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__Operations\!Monthly prices (audit request)\2019 12 PL Online\"/>
    </mc:Choice>
  </mc:AlternateContent>
  <bookViews>
    <workbookView xWindow="120" yWindow="90" windowWidth="23895" windowHeight="14535" activeTab="2"/>
  </bookViews>
  <sheets>
    <sheet name="Instructions" sheetId="2" r:id="rId1"/>
    <sheet name="Order Form" sheetId="3" r:id="rId2"/>
    <sheet name="Special Order Price List" sheetId="1" r:id="rId3"/>
    <sheet name="Discontinued Delisted" sheetId="5" r:id="rId4"/>
    <sheet name="New Products" sheetId="6" r:id="rId5"/>
  </sheets>
  <externalReferences>
    <externalReference r:id="rId6"/>
  </externalReferences>
  <definedNames>
    <definedName name="_xlnm._FilterDatabase" localSheetId="3" hidden="1">'Discontinued Delisted'!$A$1:$AB$2841</definedName>
    <definedName name="_xlnm._FilterDatabase" localSheetId="4" hidden="1">'New Products'!$A$1:$AB$2942</definedName>
    <definedName name="_xlnm._FilterDatabase" localSheetId="2" hidden="1">'Special Order Price List'!$A$1:$Y$1460</definedName>
  </definedNames>
  <calcPr calcId="162913"/>
</workbook>
</file>

<file path=xl/calcChain.xml><?xml version="1.0" encoding="utf-8"?>
<calcChain xmlns="http://schemas.openxmlformats.org/spreadsheetml/2006/main">
  <c r="M46" i="3" l="1"/>
  <c r="L46" i="3"/>
  <c r="K46" i="3"/>
  <c r="J46" i="3"/>
  <c r="H46" i="3"/>
  <c r="G46" i="3"/>
  <c r="A46" i="3"/>
  <c r="M45" i="3"/>
  <c r="L45" i="3"/>
  <c r="K45" i="3"/>
  <c r="J45" i="3"/>
  <c r="I45" i="3"/>
  <c r="H45" i="3"/>
  <c r="F45" i="3"/>
  <c r="E45" i="3"/>
  <c r="D45" i="3"/>
  <c r="C45" i="3"/>
  <c r="B45" i="3"/>
  <c r="M44" i="3"/>
  <c r="L44" i="3"/>
  <c r="K44" i="3"/>
  <c r="J44" i="3"/>
  <c r="I44" i="3"/>
  <c r="H44" i="3"/>
  <c r="F44" i="3"/>
  <c r="E44" i="3"/>
  <c r="D44" i="3"/>
  <c r="C44" i="3"/>
  <c r="B44" i="3"/>
  <c r="M43" i="3"/>
  <c r="L43" i="3"/>
  <c r="K43" i="3"/>
  <c r="J43" i="3"/>
  <c r="I43" i="3"/>
  <c r="H43" i="3"/>
  <c r="F43" i="3"/>
  <c r="E43" i="3"/>
  <c r="D43" i="3"/>
  <c r="C43" i="3"/>
  <c r="B43" i="3"/>
  <c r="M42" i="3"/>
  <c r="L42" i="3"/>
  <c r="K42" i="3"/>
  <c r="J42" i="3"/>
  <c r="I42" i="3"/>
  <c r="H42" i="3"/>
  <c r="F42" i="3"/>
  <c r="E42" i="3"/>
  <c r="D42" i="3"/>
  <c r="C42" i="3"/>
  <c r="B42" i="3"/>
  <c r="M41" i="3"/>
  <c r="L41" i="3"/>
  <c r="K41" i="3"/>
  <c r="J41" i="3"/>
  <c r="I41" i="3"/>
  <c r="H41" i="3"/>
  <c r="F41" i="3"/>
  <c r="E41" i="3"/>
  <c r="D41" i="3"/>
  <c r="C41" i="3"/>
  <c r="B41" i="3"/>
  <c r="M40" i="3"/>
  <c r="L40" i="3"/>
  <c r="K40" i="3"/>
  <c r="J40" i="3"/>
  <c r="I40" i="3"/>
  <c r="H40" i="3"/>
  <c r="F40" i="3"/>
  <c r="E40" i="3"/>
  <c r="D40" i="3"/>
  <c r="C40" i="3"/>
  <c r="B40" i="3"/>
  <c r="M39" i="3"/>
  <c r="L39" i="3"/>
  <c r="K39" i="3"/>
  <c r="J39" i="3"/>
  <c r="I39" i="3"/>
  <c r="H39" i="3"/>
  <c r="F39" i="3"/>
  <c r="E39" i="3"/>
  <c r="D39" i="3"/>
  <c r="C39" i="3"/>
  <c r="B39" i="3"/>
  <c r="M38" i="3"/>
  <c r="L38" i="3"/>
  <c r="K38" i="3"/>
  <c r="J38" i="3"/>
  <c r="I38" i="3"/>
  <c r="H38" i="3"/>
  <c r="F38" i="3"/>
  <c r="E38" i="3"/>
  <c r="D38" i="3"/>
  <c r="C38" i="3"/>
  <c r="B38" i="3"/>
  <c r="M37" i="3"/>
  <c r="L37" i="3"/>
  <c r="K37" i="3"/>
  <c r="J37" i="3"/>
  <c r="I37" i="3"/>
  <c r="H37" i="3"/>
  <c r="F37" i="3"/>
  <c r="E37" i="3"/>
  <c r="D37" i="3"/>
  <c r="C37" i="3"/>
  <c r="B37" i="3"/>
  <c r="M36" i="3"/>
  <c r="L36" i="3"/>
  <c r="K36" i="3"/>
  <c r="J36" i="3"/>
  <c r="I36" i="3"/>
  <c r="H36" i="3"/>
  <c r="F36" i="3"/>
  <c r="E36" i="3"/>
  <c r="D36" i="3"/>
  <c r="C36" i="3"/>
  <c r="B36" i="3"/>
  <c r="M35" i="3"/>
  <c r="L35" i="3"/>
  <c r="K35" i="3"/>
  <c r="J35" i="3"/>
  <c r="I35" i="3"/>
  <c r="H35" i="3"/>
  <c r="F35" i="3"/>
  <c r="E35" i="3"/>
  <c r="D35" i="3"/>
  <c r="C35" i="3"/>
  <c r="B35" i="3"/>
  <c r="M34" i="3"/>
  <c r="L34" i="3"/>
  <c r="K34" i="3"/>
  <c r="J34" i="3"/>
  <c r="I34" i="3"/>
  <c r="H34" i="3"/>
  <c r="F34" i="3"/>
  <c r="E34" i="3"/>
  <c r="D34" i="3"/>
  <c r="C34" i="3"/>
  <c r="B34" i="3"/>
  <c r="M33" i="3"/>
  <c r="L33" i="3"/>
  <c r="K33" i="3"/>
  <c r="J33" i="3"/>
  <c r="I33" i="3"/>
  <c r="H33" i="3"/>
  <c r="F33" i="3"/>
  <c r="E33" i="3"/>
  <c r="D33" i="3"/>
  <c r="C33" i="3"/>
  <c r="B33" i="3"/>
  <c r="M32" i="3"/>
  <c r="L32" i="3"/>
  <c r="K32" i="3"/>
  <c r="J32" i="3"/>
  <c r="I32" i="3"/>
  <c r="H32" i="3"/>
  <c r="F32" i="3"/>
  <c r="E32" i="3"/>
  <c r="D32" i="3"/>
  <c r="C32" i="3"/>
  <c r="B32" i="3"/>
  <c r="M31" i="3"/>
  <c r="L31" i="3"/>
  <c r="K31" i="3"/>
  <c r="J31" i="3"/>
  <c r="I31" i="3"/>
  <c r="H31" i="3"/>
  <c r="F31" i="3"/>
  <c r="E31" i="3"/>
  <c r="D31" i="3"/>
  <c r="C31" i="3"/>
  <c r="B31" i="3"/>
  <c r="M30" i="3"/>
  <c r="L30" i="3"/>
  <c r="K30" i="3"/>
  <c r="J30" i="3"/>
  <c r="I30" i="3"/>
  <c r="H30" i="3"/>
  <c r="F30" i="3"/>
  <c r="E30" i="3"/>
  <c r="D30" i="3"/>
  <c r="C30" i="3"/>
  <c r="B30" i="3"/>
  <c r="M29" i="3"/>
  <c r="L29" i="3"/>
  <c r="K29" i="3"/>
  <c r="J29" i="3"/>
  <c r="I29" i="3"/>
  <c r="H29" i="3"/>
  <c r="F29" i="3"/>
  <c r="E29" i="3"/>
  <c r="D29" i="3"/>
  <c r="C29" i="3"/>
  <c r="B29" i="3"/>
  <c r="M28" i="3"/>
  <c r="L28" i="3"/>
  <c r="K28" i="3"/>
  <c r="J28" i="3"/>
  <c r="I28" i="3"/>
  <c r="H28" i="3"/>
  <c r="F28" i="3"/>
  <c r="E28" i="3"/>
  <c r="D28" i="3"/>
  <c r="C28" i="3"/>
  <c r="B28" i="3"/>
  <c r="M27" i="3"/>
  <c r="L27" i="3"/>
  <c r="K27" i="3"/>
  <c r="J27" i="3"/>
  <c r="I27" i="3"/>
  <c r="H27" i="3"/>
  <c r="F27" i="3"/>
  <c r="E27" i="3"/>
  <c r="D27" i="3"/>
  <c r="C27" i="3"/>
  <c r="B27" i="3"/>
  <c r="M26" i="3"/>
  <c r="L26" i="3"/>
  <c r="K26" i="3"/>
  <c r="J26" i="3"/>
  <c r="I26" i="3"/>
  <c r="H26" i="3"/>
  <c r="F26" i="3"/>
  <c r="E26" i="3"/>
  <c r="D26" i="3"/>
  <c r="C26" i="3"/>
  <c r="B26" i="3"/>
  <c r="M25" i="3"/>
  <c r="L25" i="3"/>
  <c r="K25" i="3"/>
  <c r="J25" i="3"/>
  <c r="I25" i="3"/>
  <c r="H25" i="3"/>
  <c r="F25" i="3"/>
  <c r="E25" i="3"/>
  <c r="D25" i="3"/>
  <c r="C25" i="3"/>
  <c r="B25" i="3"/>
  <c r="M24" i="3"/>
  <c r="L24" i="3"/>
  <c r="K24" i="3"/>
  <c r="J24" i="3"/>
  <c r="I24" i="3"/>
  <c r="H24" i="3"/>
  <c r="F24" i="3"/>
  <c r="E24" i="3"/>
  <c r="D24" i="3"/>
  <c r="C24" i="3"/>
  <c r="B24" i="3"/>
  <c r="M23" i="3"/>
  <c r="L23" i="3"/>
  <c r="K23" i="3"/>
  <c r="J23" i="3"/>
  <c r="I23" i="3"/>
  <c r="H23" i="3"/>
  <c r="F23" i="3"/>
  <c r="E23" i="3"/>
  <c r="D23" i="3"/>
  <c r="C23" i="3"/>
  <c r="B23" i="3"/>
  <c r="M22" i="3"/>
  <c r="L22" i="3"/>
  <c r="K22" i="3"/>
  <c r="J22" i="3"/>
  <c r="I22" i="3"/>
  <c r="H22" i="3"/>
  <c r="F22" i="3"/>
  <c r="E22" i="3"/>
  <c r="D22" i="3"/>
  <c r="C22" i="3"/>
  <c r="B22" i="3"/>
  <c r="M21" i="3"/>
  <c r="L21" i="3"/>
  <c r="K21" i="3"/>
  <c r="J21" i="3"/>
  <c r="I21" i="3"/>
  <c r="H21" i="3"/>
  <c r="F21" i="3"/>
  <c r="E21" i="3"/>
  <c r="D21" i="3"/>
  <c r="C21" i="3"/>
  <c r="B21" i="3"/>
  <c r="M20" i="3"/>
  <c r="L20" i="3"/>
  <c r="K20" i="3"/>
  <c r="J20" i="3"/>
  <c r="I20" i="3"/>
  <c r="H20" i="3"/>
  <c r="F20" i="3"/>
  <c r="E20" i="3"/>
  <c r="D20" i="3"/>
  <c r="C20" i="3"/>
  <c r="B20" i="3"/>
  <c r="M19" i="3"/>
  <c r="L19" i="3"/>
  <c r="K19" i="3"/>
  <c r="J19" i="3"/>
  <c r="I19" i="3"/>
  <c r="H19" i="3"/>
  <c r="F19" i="3"/>
  <c r="E19" i="3"/>
  <c r="D19" i="3"/>
  <c r="C19" i="3"/>
  <c r="B19" i="3"/>
  <c r="M18" i="3"/>
  <c r="L18" i="3"/>
  <c r="K18" i="3"/>
  <c r="J18" i="3"/>
  <c r="I18" i="3"/>
  <c r="H18" i="3"/>
  <c r="F18" i="3"/>
  <c r="E18" i="3"/>
  <c r="D18" i="3"/>
  <c r="C18" i="3"/>
  <c r="B18" i="3"/>
  <c r="M17" i="3"/>
  <c r="L17" i="3"/>
  <c r="K17" i="3"/>
  <c r="J17" i="3"/>
  <c r="I17" i="3"/>
  <c r="H17" i="3"/>
  <c r="F17" i="3"/>
  <c r="E17" i="3"/>
  <c r="D17" i="3"/>
  <c r="C17" i="3"/>
  <c r="B17" i="3"/>
  <c r="M16" i="3"/>
  <c r="L16" i="3"/>
  <c r="K16" i="3"/>
  <c r="J16" i="3"/>
  <c r="I16" i="3"/>
  <c r="H16" i="3"/>
  <c r="F16" i="3"/>
  <c r="E16" i="3"/>
  <c r="D16" i="3"/>
  <c r="C16" i="3"/>
  <c r="B16" i="3"/>
  <c r="M15" i="3"/>
  <c r="L15" i="3"/>
  <c r="K15" i="3"/>
  <c r="J15" i="3"/>
  <c r="I15" i="3"/>
  <c r="H15" i="3"/>
  <c r="F15" i="3"/>
  <c r="E15" i="3"/>
  <c r="D15" i="3"/>
  <c r="C15" i="3"/>
  <c r="B15" i="3"/>
  <c r="M14" i="3"/>
  <c r="L14" i="3"/>
  <c r="K14" i="3"/>
  <c r="J14" i="3"/>
  <c r="I14" i="3"/>
  <c r="H14" i="3"/>
  <c r="F14" i="3"/>
  <c r="E14" i="3"/>
  <c r="D14" i="3"/>
  <c r="C14" i="3"/>
  <c r="B14" i="3"/>
  <c r="M13" i="3"/>
  <c r="L13" i="3"/>
  <c r="K13" i="3"/>
  <c r="J13" i="3"/>
  <c r="I13" i="3"/>
  <c r="H13" i="3"/>
  <c r="F13" i="3"/>
  <c r="E13" i="3"/>
  <c r="D13" i="3"/>
  <c r="C13" i="3"/>
  <c r="B13" i="3"/>
  <c r="M12" i="3"/>
  <c r="L12" i="3"/>
  <c r="K12" i="3"/>
  <c r="J12" i="3"/>
  <c r="I12" i="3"/>
  <c r="H12" i="3"/>
  <c r="F12" i="3"/>
  <c r="E12" i="3"/>
  <c r="D12" i="3"/>
  <c r="C12" i="3"/>
  <c r="B12" i="3"/>
  <c r="M11" i="3"/>
  <c r="L11" i="3"/>
  <c r="K11" i="3"/>
  <c r="J11" i="3"/>
  <c r="I11" i="3"/>
  <c r="H11" i="3"/>
  <c r="F11" i="3"/>
  <c r="E11" i="3"/>
  <c r="D11" i="3"/>
  <c r="C11" i="3"/>
  <c r="B11" i="3"/>
  <c r="M10" i="3"/>
  <c r="L10" i="3"/>
  <c r="K10" i="3"/>
  <c r="J10" i="3"/>
  <c r="I10" i="3"/>
  <c r="H10" i="3"/>
  <c r="F10" i="3"/>
  <c r="E10" i="3"/>
  <c r="D10" i="3"/>
  <c r="C10" i="3"/>
  <c r="B10" i="3"/>
  <c r="M9" i="3"/>
  <c r="L9" i="3"/>
  <c r="K9" i="3"/>
  <c r="J9" i="3"/>
  <c r="I9" i="3"/>
  <c r="H9" i="3"/>
  <c r="F9" i="3"/>
  <c r="E9" i="3"/>
  <c r="D9" i="3"/>
  <c r="C9" i="3"/>
  <c r="B9" i="3"/>
  <c r="M8" i="3"/>
  <c r="L8" i="3"/>
  <c r="K8" i="3"/>
  <c r="J8" i="3"/>
  <c r="I8" i="3"/>
  <c r="H8" i="3"/>
  <c r="F8" i="3"/>
  <c r="E8" i="3"/>
  <c r="D8" i="3"/>
  <c r="C8" i="3"/>
  <c r="B8" i="3"/>
  <c r="M7" i="3"/>
  <c r="L7" i="3"/>
  <c r="K7" i="3"/>
  <c r="J7" i="3"/>
  <c r="I7" i="3"/>
  <c r="H7" i="3"/>
  <c r="F7" i="3"/>
  <c r="E7" i="3"/>
  <c r="D7" i="3"/>
  <c r="C7" i="3"/>
  <c r="B7" i="3"/>
  <c r="M6" i="3"/>
  <c r="L6" i="3"/>
  <c r="K6" i="3"/>
  <c r="J6" i="3"/>
  <c r="I6" i="3"/>
  <c r="H6" i="3"/>
  <c r="F6" i="3"/>
  <c r="E6" i="3"/>
  <c r="D6" i="3"/>
  <c r="C6" i="3"/>
  <c r="B6" i="3"/>
  <c r="B3" i="3"/>
</calcChain>
</file>

<file path=xl/sharedStrings.xml><?xml version="1.0" encoding="utf-8"?>
<sst xmlns="http://schemas.openxmlformats.org/spreadsheetml/2006/main" count="80471" uniqueCount="3245">
  <si>
    <t>CSPC</t>
  </si>
  <si>
    <t>Sub-Department</t>
  </si>
  <si>
    <t>Descriptor</t>
  </si>
  <si>
    <t>Selling unit</t>
  </si>
  <si>
    <t>Product status</t>
  </si>
  <si>
    <t>YLC Status comments</t>
  </si>
  <si>
    <t>% Alc</t>
  </si>
  <si>
    <t>Country</t>
  </si>
  <si>
    <t>Family Code name</t>
  </si>
  <si>
    <t>FOB Port</t>
  </si>
  <si>
    <t>PO case cost</t>
  </si>
  <si>
    <t>Containers in selling unit</t>
  </si>
  <si>
    <t>Selling units in a case</t>
  </si>
  <si>
    <t>Containers size, liters</t>
  </si>
  <si>
    <t>Container Type</t>
  </si>
  <si>
    <t>Small/Medium</t>
  </si>
  <si>
    <t>Retail price</t>
  </si>
  <si>
    <t>Savings</t>
  </si>
  <si>
    <t>Wholesale price without deposit</t>
  </si>
  <si>
    <t>Deposit</t>
  </si>
  <si>
    <t>Wholesale price with deposit</t>
  </si>
  <si>
    <t>Maximum off-sales price</t>
  </si>
  <si>
    <t>Retail price change, $</t>
  </si>
  <si>
    <t>Retail price change (↑/↓)</t>
  </si>
  <si>
    <t>Price update</t>
  </si>
  <si>
    <t>Beer - Bottles</t>
  </si>
  <si>
    <t>Ale Apothecary Carpe Diem Manana</t>
  </si>
  <si>
    <t>1/750</t>
  </si>
  <si>
    <t>Special order</t>
  </si>
  <si>
    <t/>
  </si>
  <si>
    <t>United States</t>
  </si>
  <si>
    <t>BC</t>
  </si>
  <si>
    <t>Btl</t>
  </si>
  <si>
    <t>Ale Apothecary Ralph</t>
  </si>
  <si>
    <t>Beer Ale</t>
  </si>
  <si>
    <t>Alexander Keith`s India Pale Ale</t>
  </si>
  <si>
    <t>6/341</t>
  </si>
  <si>
    <t>Core</t>
  </si>
  <si>
    <t>Canada</t>
  </si>
  <si>
    <t>AB</t>
  </si>
  <si>
    <t>12/341</t>
  </si>
  <si>
    <t>Anchorage Brewing Andromous Black Sour</t>
  </si>
  <si>
    <t>1/375</t>
  </si>
  <si>
    <t>Beer Sour</t>
  </si>
  <si>
    <t>Anchorage Brewing The Ghost In Their Eyes</t>
  </si>
  <si>
    <t>Asahi Super Dry</t>
  </si>
  <si>
    <t>6/330</t>
  </si>
  <si>
    <t>Japan</t>
  </si>
  <si>
    <t>Beer Lager</t>
  </si>
  <si>
    <t>Beaus B Side Kissmeyer Nordic Pale Ale</t>
  </si>
  <si>
    <t>1/600</t>
  </si>
  <si>
    <t>SBF</t>
  </si>
  <si>
    <t>Beaus Lug Tread Lagered Ale</t>
  </si>
  <si>
    <t>4/600</t>
  </si>
  <si>
    <t>Beaus Strong Patrick</t>
  </si>
  <si>
    <t>Beaus Strong Patrick Irish Red</t>
  </si>
  <si>
    <t>Beer Red</t>
  </si>
  <si>
    <t>Beaus Tagwerk Witbier</t>
  </si>
  <si>
    <t>Beaus The Tom Green Beer!</t>
  </si>
  <si>
    <t>Beaus Tom Green Beer</t>
  </si>
  <si>
    <t>Becks</t>
  </si>
  <si>
    <t>Germany</t>
  </si>
  <si>
    <t>Beer Pilsner</t>
  </si>
  <si>
    <t>Bellwoods Cherry Farmageddon</t>
  </si>
  <si>
    <t>1/500</t>
  </si>
  <si>
    <t>Bellwoods Grandmas Boy</t>
  </si>
  <si>
    <t>Bench TRA</t>
  </si>
  <si>
    <t>Big Rock Czech Style Pilsner</t>
  </si>
  <si>
    <t>Big Rock Grasshopper Wheat Ale</t>
  </si>
  <si>
    <t>Beer Wheat/Witbier</t>
  </si>
  <si>
    <t>12/330</t>
  </si>
  <si>
    <t>Big Rock Honey Brown Lager</t>
  </si>
  <si>
    <t>Big Rock IPA</t>
  </si>
  <si>
    <t>Beer IPA</t>
  </si>
  <si>
    <t>Big Rock Jack Rabbit Light Lager</t>
  </si>
  <si>
    <t>Big Rock Rhine Stone Cowboy Lagered Ale</t>
  </si>
  <si>
    <t>Big Rock Scottish Style Heavy Ale</t>
  </si>
  <si>
    <t>Big Rock Traditional Ale</t>
  </si>
  <si>
    <t>Big Rock Warthog English Style Mild Ale</t>
  </si>
  <si>
    <t>Birra Moretti</t>
  </si>
  <si>
    <t>Italy</t>
  </si>
  <si>
    <t>Blackberry Farm Imp Saison</t>
  </si>
  <si>
    <t>Beer Saison</t>
  </si>
  <si>
    <t>Blackberry Farm Noble Cuvee</t>
  </si>
  <si>
    <t>Boxing Rock The Vicars Cross</t>
  </si>
  <si>
    <t>1/650</t>
  </si>
  <si>
    <t>DTF</t>
  </si>
  <si>
    <t>Bud Light Bottle</t>
  </si>
  <si>
    <t>Budweiser Bottle</t>
  </si>
  <si>
    <t>24/341</t>
  </si>
  <si>
    <t>Canadian Bottle</t>
  </si>
  <si>
    <t>Category 12 Axiom Cherry Plum Sour</t>
  </si>
  <si>
    <t>Category 12 Dichotomy</t>
  </si>
  <si>
    <t>Category 12 Peach Guava Sour</t>
  </si>
  <si>
    <t>Category 12 West Coast Farmhouse Ale</t>
  </si>
  <si>
    <t>Chimay Blue Cap</t>
  </si>
  <si>
    <t>1/330</t>
  </si>
  <si>
    <t>D</t>
  </si>
  <si>
    <t>Belgium</t>
  </si>
  <si>
    <t>Beer Dark</t>
  </si>
  <si>
    <t>Coopers Sparkling Ale</t>
  </si>
  <si>
    <t>6/375</t>
  </si>
  <si>
    <t>Australia</t>
  </si>
  <si>
    <t>Coors Light Bottle</t>
  </si>
  <si>
    <t>LTO Dec</t>
  </si>
  <si>
    <t>Corona Extra</t>
  </si>
  <si>
    <t>Mexico</t>
  </si>
  <si>
    <t>Corona Extra 12`s</t>
  </si>
  <si>
    <t>Corona Extra La Grande</t>
  </si>
  <si>
    <t>1/710</t>
  </si>
  <si>
    <t>Corona Light</t>
  </si>
  <si>
    <t>Coronado Anniversary Imperial IPA</t>
  </si>
  <si>
    <t>Coronado Brewing Orange Ave Wit</t>
  </si>
  <si>
    <t>Coronado Idiot Imperial IPA</t>
  </si>
  <si>
    <t>Coronado Quava Tropical IPA</t>
  </si>
  <si>
    <t>Coronita</t>
  </si>
  <si>
    <t>6/207</t>
  </si>
  <si>
    <t>Craft Beer Advent Calendar</t>
  </si>
  <si>
    <t>24/330 + 355</t>
  </si>
  <si>
    <t>XM</t>
  </si>
  <si>
    <t>Crux Snow Cave Winter Ale</t>
  </si>
  <si>
    <t>Crux Stout</t>
  </si>
  <si>
    <t>Beer Stout</t>
  </si>
  <si>
    <t>Czechvar</t>
  </si>
  <si>
    <t>Czech Republic</t>
  </si>
  <si>
    <t>Dageraad Amber</t>
  </si>
  <si>
    <t>DDW Cold Moon Sour Cranberry Haskaps</t>
  </si>
  <si>
    <t>YT</t>
  </si>
  <si>
    <t>DDW Gathering Saison Grapefruit Rosehips</t>
  </si>
  <si>
    <t>DDW Intergalactic Hoppy Saison</t>
  </si>
  <si>
    <t>DDW Madness Haskao Sour</t>
  </si>
  <si>
    <t>DDW Old Nick Golden Strong Ale</t>
  </si>
  <si>
    <t>Beer Strong Ale</t>
  </si>
  <si>
    <t>DDW Pale Horse Pale Ale</t>
  </si>
  <si>
    <t>DDW Paris Yukon Biere De Garde</t>
  </si>
  <si>
    <t>DDW Pray For Mojo Saison</t>
  </si>
  <si>
    <t>DDW Visions Sour w Plums</t>
  </si>
  <si>
    <t>Dead Frog Tip Hop Spruce White IPA</t>
  </si>
  <si>
    <t>Deschutes Red Chair</t>
  </si>
  <si>
    <t>6/355</t>
  </si>
  <si>
    <t>Can</t>
  </si>
  <si>
    <t>Dieu du Ciel Peche Mortel</t>
  </si>
  <si>
    <t>4/341</t>
  </si>
  <si>
    <t>Dieu du Ciel Route des Epices</t>
  </si>
  <si>
    <t>Dieu du Ciel Saison Du Parc</t>
  </si>
  <si>
    <t>Dos Equis XX Amber Ale</t>
  </si>
  <si>
    <t>Dos Equis XX Special Lager</t>
  </si>
  <si>
    <t>Double Mountain Anniversary Barley Ale</t>
  </si>
  <si>
    <t>Driftwood Farmhand Saison</t>
  </si>
  <si>
    <t>Driftwood Fat Tug IPA</t>
  </si>
  <si>
    <t>Driftwood Limb From Limb RyePA</t>
  </si>
  <si>
    <t>WS\R11</t>
  </si>
  <si>
    <t>Driftwood Old Cellar Dweller Barleywine</t>
  </si>
  <si>
    <t>WS\R12</t>
  </si>
  <si>
    <t>Driftwood Twenty Pounder DIPA</t>
  </si>
  <si>
    <t>WS</t>
  </si>
  <si>
    <t>Duchesse De Bourgogne</t>
  </si>
  <si>
    <t>Dunham Funk Royal</t>
  </si>
  <si>
    <t>Dunham Seasonal #2</t>
  </si>
  <si>
    <t>E9 Brewery AEONS Barrel Aged Wild Ale</t>
  </si>
  <si>
    <t>E9 Brewery Meraki No 2</t>
  </si>
  <si>
    <t>E9 Brewery Saison Brett Sacch</t>
  </si>
  <si>
    <t>Erdinger Weissbier</t>
  </si>
  <si>
    <t>Forager Gluten Free Pale Ale</t>
  </si>
  <si>
    <t>Four Winds IPA</t>
  </si>
  <si>
    <t>4/330</t>
  </si>
  <si>
    <t>Four Winds Juxtapose</t>
  </si>
  <si>
    <t>Four Winds Nectarous</t>
  </si>
  <si>
    <t>Four Winds Nectarous Dry Hopped Sour</t>
  </si>
  <si>
    <t>Four Winds Oat Porter</t>
  </si>
  <si>
    <t>Beer Porter</t>
  </si>
  <si>
    <t>Four Winds Operis Brett Saison</t>
  </si>
  <si>
    <t>Four Winds Original Series Mixed Pack</t>
  </si>
  <si>
    <t>Four Winds Pale Ale</t>
  </si>
  <si>
    <t>Four Winds Pequeno Cabo Tequila Barrel Aged</t>
  </si>
  <si>
    <t>Four Winds Pilsner</t>
  </si>
  <si>
    <t>Four Winds Pomona Stone Fruit Sour</t>
  </si>
  <si>
    <t>Four Winds Saison</t>
  </si>
  <si>
    <t>Four Winds Triplicity Belgian Triple</t>
  </si>
  <si>
    <t>Four Winds Vexillum</t>
  </si>
  <si>
    <t>SR01</t>
  </si>
  <si>
    <t>Garden Path Subtle Blend Raspberry</t>
  </si>
  <si>
    <t>Garden Path The Easygoing Drink</t>
  </si>
  <si>
    <t>Garden Path The Wet Hopped Ship</t>
  </si>
  <si>
    <t>Gigantic Brewing Pipe Wrench</t>
  </si>
  <si>
    <t>Grolsch</t>
  </si>
  <si>
    <t>Netherlands</t>
  </si>
  <si>
    <t>Gulden Draak</t>
  </si>
  <si>
    <t>Hacker Pschorr - Hefe Weisse</t>
  </si>
  <si>
    <t>Beer Hefeweizen</t>
  </si>
  <si>
    <t>Heineken Lager bottles</t>
  </si>
  <si>
    <t>Holland</t>
  </si>
  <si>
    <t>Hoegaarden</t>
  </si>
  <si>
    <t>Howe Sound Pumkineater Imperial</t>
  </si>
  <si>
    <t>1/1000</t>
  </si>
  <si>
    <t>Innis and Gunn Original</t>
  </si>
  <si>
    <t>England</t>
  </si>
  <si>
    <t>Beer Scotch Ale</t>
  </si>
  <si>
    <t>Karmeliet Tripel</t>
  </si>
  <si>
    <t>Beer Tripel</t>
  </si>
  <si>
    <t>Kirin Ichiban</t>
  </si>
  <si>
    <t>Kokanee Bottle</t>
  </si>
  <si>
    <t>Konig Ludwig Weissbier</t>
  </si>
  <si>
    <t>Kronenbourg</t>
  </si>
  <si>
    <t>France</t>
  </si>
  <si>
    <t>Kronenbourg 1664 Blanc</t>
  </si>
  <si>
    <t>Labatt Blue Bottle</t>
  </si>
  <si>
    <t>Lagunitas IPA</t>
  </si>
  <si>
    <t>SS</t>
  </si>
  <si>
    <t>Lakefront Brewery New Grist Gluten Free</t>
  </si>
  <si>
    <t>DV</t>
  </si>
  <si>
    <t>Beer Other</t>
  </si>
  <si>
    <t>Leffe Blonde</t>
  </si>
  <si>
    <t>Les Trois Mousquetaires IPA</t>
  </si>
  <si>
    <t>Les Trois Mousquetaires Maibock</t>
  </si>
  <si>
    <t>Les Trois Mousquetaires Oktoberfest</t>
  </si>
  <si>
    <t>Les Trois Mousquetaires Porter Balt BA</t>
  </si>
  <si>
    <t>Les Trois Mousquetaires Porter Baltique</t>
  </si>
  <si>
    <t>Les Trois Mousquetaires Tangerine Sour</t>
  </si>
  <si>
    <t>Les Trois Mousquetaries Gose</t>
  </si>
  <si>
    <t>1/341</t>
  </si>
  <si>
    <t>Les Trois Mousquetaries Sticke Alt</t>
  </si>
  <si>
    <t>Les Trois Mousquetaries Weizenbock</t>
  </si>
  <si>
    <t>Lost Coast Brewery Indica IPA</t>
  </si>
  <si>
    <t>India</t>
  </si>
  <si>
    <t>Lost Coast Raspberry Brown</t>
  </si>
  <si>
    <t>Lost Coast Sharkinator White IPA</t>
  </si>
  <si>
    <t>MCAUSLAN - St Ambroise Oatmeal Stout</t>
  </si>
  <si>
    <t>Mill Street Organic Lager</t>
  </si>
  <si>
    <t>Miller Genuine Draft Bottle</t>
  </si>
  <si>
    <t>12/355</t>
  </si>
  <si>
    <t>Modelo Especial</t>
  </si>
  <si>
    <t>Modelo Negra</t>
  </si>
  <si>
    <t>Moosehead</t>
  </si>
  <si>
    <t>Moosehead Lager</t>
  </si>
  <si>
    <t>Nickel Brook Cafe Del Bastardo Bourbon</t>
  </si>
  <si>
    <t>Nickel Brook Cucumber Lime Gose</t>
  </si>
  <si>
    <t>Nickel Brook Raspberry Uber</t>
  </si>
  <si>
    <t>Okanagan Cloudy Amber</t>
  </si>
  <si>
    <t>Okanagan Spring - Pale Ale</t>
  </si>
  <si>
    <t>Special Order</t>
  </si>
  <si>
    <t>Okanagan Spring 1516 Bavarian Lager</t>
  </si>
  <si>
    <t>Okanagan Spring Brewmaster Black Lager</t>
  </si>
  <si>
    <t>Okanagan Spring English Porter</t>
  </si>
  <si>
    <t>Okanagan Spring Extra Pale Ale</t>
  </si>
  <si>
    <t>Old Style Pilsner Bottle</t>
  </si>
  <si>
    <t>Old Yale Devilfish IPA</t>
  </si>
  <si>
    <t>Old Yale Sasquatch Stout</t>
  </si>
  <si>
    <t>Old Yale Vanashing Monk Belgian Witbier</t>
  </si>
  <si>
    <t>Old Yale Weekend Warrior Double IPA</t>
  </si>
  <si>
    <t>Omission Pale Ale Gluten Free</t>
  </si>
  <si>
    <t>Oxbow BAFPA</t>
  </si>
  <si>
    <t>Oxbow Crossfade</t>
  </si>
  <si>
    <t>Oxbow First Fruits</t>
  </si>
  <si>
    <t>Oxbow Synthesis</t>
  </si>
  <si>
    <t>Pabst Olde English 800</t>
  </si>
  <si>
    <t>1/1180</t>
  </si>
  <si>
    <t>Pacifico</t>
  </si>
  <si>
    <t>Peroni Nastro Azzurro</t>
  </si>
  <si>
    <t>Persephone Double IPA</t>
  </si>
  <si>
    <t>Persephone IPA</t>
  </si>
  <si>
    <t>Persephone Mocha Porter</t>
  </si>
  <si>
    <t>Persephone Multigrain Saison</t>
  </si>
  <si>
    <t>Persephone Pale Ale</t>
  </si>
  <si>
    <t>Pfriem Brewery Baileys Taproom</t>
  </si>
  <si>
    <t>Phillips Amnesiac Double IPA</t>
  </si>
  <si>
    <t>Phillips Blue Buck Ale</t>
  </si>
  <si>
    <t>Phillips Ginger Beer</t>
  </si>
  <si>
    <t>Phillips Longboat Chocolate Porter</t>
  </si>
  <si>
    <t>Phillips Showcase Sampler Pack</t>
  </si>
  <si>
    <t>Pilsner Urquell</t>
  </si>
  <si>
    <t>Pyramid Apricot Ale</t>
  </si>
  <si>
    <t>Red Horse Malt Liquor bottle</t>
  </si>
  <si>
    <t>Philippines</t>
  </si>
  <si>
    <t>Red Stripe Beer</t>
  </si>
  <si>
    <t>Jamaica</t>
  </si>
  <si>
    <t>Rigor Mortis</t>
  </si>
  <si>
    <t>Rogue Morimoto Soba</t>
  </si>
  <si>
    <t>Rogue New Crustacean</t>
  </si>
  <si>
    <t>Rosee d'Hibiscus</t>
  </si>
  <si>
    <t>Sapporo Premium</t>
  </si>
  <si>
    <t>do not use</t>
  </si>
  <si>
    <t>Sapporo Premium bottle</t>
  </si>
  <si>
    <t>Schneider Weisse</t>
  </si>
  <si>
    <t>Sleeman - Cream Ale</t>
  </si>
  <si>
    <t>Sleeman - Honey Brown Lager</t>
  </si>
  <si>
    <t>Sleeman Clear</t>
  </si>
  <si>
    <t>Sleeman Cream Ale</t>
  </si>
  <si>
    <t>Sleeman Honey Brown Lager</t>
  </si>
  <si>
    <t>Sleeman Original Draught</t>
  </si>
  <si>
    <t>15/341</t>
  </si>
  <si>
    <t>Sleeman Selections Summer</t>
  </si>
  <si>
    <t>Sleeman Session Ale</t>
  </si>
  <si>
    <t>Sol Especial</t>
  </si>
  <si>
    <t>St Ambroise Fruity Mix Pack</t>
  </si>
  <si>
    <t>Steam Whistle Pilsner</t>
  </si>
  <si>
    <t>Steinlager</t>
  </si>
  <si>
    <t>New Zealand</t>
  </si>
  <si>
    <t>Stella Artois</t>
  </si>
  <si>
    <t>Stillwell Glou</t>
  </si>
  <si>
    <t>Stillwell Poptones</t>
  </si>
  <si>
    <t>Stroh - Mickey`s</t>
  </si>
  <si>
    <t>The Ale Apothecary La Tache</t>
  </si>
  <si>
    <t>Tofino Blonde Ale</t>
  </si>
  <si>
    <t>Tofino Kelp Stout</t>
  </si>
  <si>
    <t>Trappistes Rochefort 8</t>
  </si>
  <si>
    <t>Tsing Tao</t>
  </si>
  <si>
    <t>China</t>
  </si>
  <si>
    <t>Tyskie</t>
  </si>
  <si>
    <t>Poland</t>
  </si>
  <si>
    <t>Unibroue Blanche de Chambly</t>
  </si>
  <si>
    <t>Unibroue Blanche De Chambly</t>
  </si>
  <si>
    <t>Unibroue Collection Pack</t>
  </si>
  <si>
    <t>Unibroue Ephemere</t>
  </si>
  <si>
    <t>Unibroue Ephemere Pomme</t>
  </si>
  <si>
    <t>Unibroue La Fin Du Monde</t>
  </si>
  <si>
    <t>Unibroue Maudite</t>
  </si>
  <si>
    <t>Unibroue Summer Collection Pack</t>
  </si>
  <si>
    <t>Unibroue Trois Pistoles</t>
  </si>
  <si>
    <t>Warsteiner</t>
  </si>
  <si>
    <t>Whistler Bear Paw Honey Lager</t>
  </si>
  <si>
    <t>R</t>
  </si>
  <si>
    <t>Whistler Chestnut Ale</t>
  </si>
  <si>
    <t>Whistler Forager Gluten Free</t>
  </si>
  <si>
    <t>Whistler Grapefruit Ale</t>
  </si>
  <si>
    <t>Whistler Mountaine Lager</t>
  </si>
  <si>
    <t>Whistler Winter Rambler Pack</t>
  </si>
  <si>
    <t>Wychwood  Bah-Humbug</t>
  </si>
  <si>
    <t>YB Bomber Birch Sap Ale</t>
  </si>
  <si>
    <t>YB Bomber Ginger Beer</t>
  </si>
  <si>
    <t>YB Bomber Pumpkin Spice Ale</t>
  </si>
  <si>
    <t>YB Bomber Spruce Tip Pale Ale</t>
  </si>
  <si>
    <t>YB Bonanza Brown</t>
  </si>
  <si>
    <t>YB Chilkoot Lager</t>
  </si>
  <si>
    <t>YB Dark Side</t>
  </si>
  <si>
    <t>YB Ice Fog IPA</t>
  </si>
  <si>
    <t>YB Lead Dog Ale</t>
  </si>
  <si>
    <t>YB Midnight Sun Espresso</t>
  </si>
  <si>
    <t>YB Thirst Aid Kit</t>
  </si>
  <si>
    <t>YB Yukon Gold</t>
  </si>
  <si>
    <t>YB Yukon Red</t>
  </si>
  <si>
    <t>Beer - Cans</t>
  </si>
  <si>
    <t>2 Crows  L'International Vol</t>
  </si>
  <si>
    <t>1/473</t>
  </si>
  <si>
    <t>2 Crows Fantacity</t>
  </si>
  <si>
    <t>2 Crows Jamboree</t>
  </si>
  <si>
    <t>2 Crows Pollyanna</t>
  </si>
  <si>
    <t>2019 Brewers Advent Calendar</t>
  </si>
  <si>
    <t>24/500</t>
  </si>
  <si>
    <t>8/355</t>
  </si>
  <si>
    <t>15/355</t>
  </si>
  <si>
    <t>Balderdash Honey Badger Honey Lager</t>
  </si>
  <si>
    <t>Balderdash Sneaky Weasel Craft Lager</t>
  </si>
  <si>
    <t>Bard's Gold Glutten Free Lager</t>
  </si>
  <si>
    <t>4/473</t>
  </si>
  <si>
    <t>Bavaria Strong</t>
  </si>
  <si>
    <t>Beaus Full Time IPA</t>
  </si>
  <si>
    <t>Beaus Good Time ISA</t>
  </si>
  <si>
    <t>Beaus Helles Lager</t>
  </si>
  <si>
    <t>Beaus Lug Tread</t>
  </si>
  <si>
    <t>4/355</t>
  </si>
  <si>
    <t>Beaus Radler</t>
  </si>
  <si>
    <t>Beaus Wag the Wolf</t>
  </si>
  <si>
    <t>Becks Tall Can</t>
  </si>
  <si>
    <t>Bench Balls Falls IPA</t>
  </si>
  <si>
    <t>Bench Stone Road White Ale</t>
  </si>
  <si>
    <t>Big Rock Alberta Genuine Draft Lager</t>
  </si>
  <si>
    <t>Big Rock Alberta Genuine Draft Light Lager</t>
  </si>
  <si>
    <t>Big Rock Citradelic Single Hop IPA</t>
  </si>
  <si>
    <t>Big Rock Craft Lager</t>
  </si>
  <si>
    <t>Big Rock Rhine Stone Cowboy Lager Ale</t>
  </si>
  <si>
    <t>Bitburger Tall Can</t>
  </si>
  <si>
    <t>Black Label Can</t>
  </si>
  <si>
    <t>Boombox Rad Seeker IPA</t>
  </si>
  <si>
    <t>Bowen Island Artisan IPA</t>
  </si>
  <si>
    <t>Bowen Island Coastline Pale Ale</t>
  </si>
  <si>
    <t>Bowen Island Craft Sampler</t>
  </si>
  <si>
    <t>Bowen Island Main Sail ISA</t>
  </si>
  <si>
    <t>Bowen Island Reef Break Hemp Blonde</t>
  </si>
  <si>
    <t>Bowen Island Wave Crasher Irish Cream Ale</t>
  </si>
  <si>
    <t>Bowen Island Westcoast Lager</t>
  </si>
  <si>
    <t>Bud Light Can</t>
  </si>
  <si>
    <t>Bud Light Radler Grapefruit</t>
  </si>
  <si>
    <t>Bud Light Radler Lemonade</t>
  </si>
  <si>
    <t>Budweiser &amp; Motts Clamato - Chelada Can</t>
  </si>
  <si>
    <t>Budweiser Can</t>
  </si>
  <si>
    <t>24/355</t>
  </si>
  <si>
    <t>Budweiser Can Tall</t>
  </si>
  <si>
    <t>1/740</t>
  </si>
  <si>
    <t>Canadian Can</t>
  </si>
  <si>
    <t>Canadian Can King</t>
  </si>
  <si>
    <t>6/473</t>
  </si>
  <si>
    <t>Category 12 Compressed Data</t>
  </si>
  <si>
    <t>Category 12 Critical Point</t>
  </si>
  <si>
    <t>Category 12 Disruption Black IPA</t>
  </si>
  <si>
    <t>Category 12 Dry Hopped Sour</t>
  </si>
  <si>
    <t>Category 12 Fresh Hopped Hazy IPA</t>
  </si>
  <si>
    <t>Category 12 Hiatus Cucumber Lemon Farmhouse</t>
  </si>
  <si>
    <t>Category 12 Juicy Data Hazy IPA</t>
  </si>
  <si>
    <t>Category 12 Wild IPA</t>
  </si>
  <si>
    <t>Collective Arts Fruit Sour</t>
  </si>
  <si>
    <t>Collective Arts Prophets and Nomads</t>
  </si>
  <si>
    <t>Colt 45 Malt Liquor</t>
  </si>
  <si>
    <t>Colt 45 Tall Can</t>
  </si>
  <si>
    <t>Coors Banquet Can</t>
  </si>
  <si>
    <t>LTO Dec\D</t>
  </si>
  <si>
    <t>Coors Light Can</t>
  </si>
  <si>
    <t>Coors Slice Can</t>
  </si>
  <si>
    <t>Corona Sleek</t>
  </si>
  <si>
    <t>Coronado Leisure Lagoon</t>
  </si>
  <si>
    <t>Coronado Never Better IPA</t>
  </si>
  <si>
    <t>Coronado Salt Spray Gose</t>
  </si>
  <si>
    <t>Czechvar 5L Keg</t>
  </si>
  <si>
    <t>1/5000</t>
  </si>
  <si>
    <t>DAB Original</t>
  </si>
  <si>
    <t>Dageraad Burnabarian</t>
  </si>
  <si>
    <t>Dead Frog Haze/Double Mixer Pack</t>
  </si>
  <si>
    <t>Dead Frog Moscow Mule</t>
  </si>
  <si>
    <t>Deschutes Fresh Haze</t>
  </si>
  <si>
    <t>Deschutes Fresh Squeeze IPA</t>
  </si>
  <si>
    <t>Deschutes Mirror Pond Pale Ale</t>
  </si>
  <si>
    <t>Driftwood Fat Tug</t>
  </si>
  <si>
    <t>Driftwood Fat Tug IPA Tall Cans</t>
  </si>
  <si>
    <t>T</t>
  </si>
  <si>
    <t>Driftwood Original Gravity Haze</t>
  </si>
  <si>
    <t>Driftwood Raised By Wolves IPA Tall Cans</t>
  </si>
  <si>
    <t>Driftwood Swash Box Autumn</t>
  </si>
  <si>
    <t>8/473</t>
  </si>
  <si>
    <t>Driftwood Swash Box Summer</t>
  </si>
  <si>
    <t>Dunham Cyclope</t>
  </si>
  <si>
    <t>Dunham Pilsner</t>
  </si>
  <si>
    <t>Estrella Damm Inedit Tall Can</t>
  </si>
  <si>
    <t>Spain</t>
  </si>
  <si>
    <t>Estrella Damm Lager Tall Can</t>
  </si>
  <si>
    <t>Extra Old Stock Can</t>
  </si>
  <si>
    <t>Fernie Brewing Grapefruit IPA</t>
  </si>
  <si>
    <t>Fernie Brewing Hop Trick Mixer Sixer</t>
  </si>
  <si>
    <t>Fernie Campout West Coast Pale Ale</t>
  </si>
  <si>
    <t>Fernie First Trax Brown Ale Can</t>
  </si>
  <si>
    <t>Fernie Hit The Deck Hazy IPA</t>
  </si>
  <si>
    <t>Fernie Project 9 Pilsner Can</t>
  </si>
  <si>
    <t>Fernie Slingshot IPA</t>
  </si>
  <si>
    <t>Four Winds Apricot Jam</t>
  </si>
  <si>
    <t>Four Winds Elementary Lager</t>
  </si>
  <si>
    <t>Four Winds Featherweight IPA</t>
  </si>
  <si>
    <t>Four Winds Huftgold German Style Pilsner</t>
  </si>
  <si>
    <t>Four Winds Juxtapose Wild IPA</t>
  </si>
  <si>
    <t>Four Winds La Maison</t>
  </si>
  <si>
    <t>Four Winds Velo Hazy Pale Ale</t>
  </si>
  <si>
    <t>Genuine Lager Can</t>
  </si>
  <si>
    <t>GIB Brewer's Choice Winter</t>
  </si>
  <si>
    <t>GIB English Bay Pale Ale</t>
  </si>
  <si>
    <t>GIB German Pilsner</t>
  </si>
  <si>
    <t>GIB Lions Winter Ale</t>
  </si>
  <si>
    <t>GIB Mocha Porter</t>
  </si>
  <si>
    <t>GIB Northwest Pale Ale</t>
  </si>
  <si>
    <t>GIB Raspberry Ale</t>
  </si>
  <si>
    <t>GIB West Coast IPA</t>
  </si>
  <si>
    <t>Glutenberg Aewrican Pale Ale Gluten free</t>
  </si>
  <si>
    <t>Glutenberg American Pale Ale</t>
  </si>
  <si>
    <t>Glutenberg Blonde Ale</t>
  </si>
  <si>
    <t>Glutenberg Blonde Ale can Gluten free</t>
  </si>
  <si>
    <t>Glutenberg Gose</t>
  </si>
  <si>
    <t>Glutenberg Gose Gluten free</t>
  </si>
  <si>
    <t>Glutenberg IPA</t>
  </si>
  <si>
    <t>Glutenberg IPA can gluten free</t>
  </si>
  <si>
    <t>Glutenberg Mix Pack</t>
  </si>
  <si>
    <t>Glutenberg Red Ale</t>
  </si>
  <si>
    <t>Glutenberg Red can Gluten free</t>
  </si>
  <si>
    <t>Glutenberg Stout</t>
  </si>
  <si>
    <t>Glutenberg White</t>
  </si>
  <si>
    <t>Goose Island Goose IPA</t>
  </si>
  <si>
    <t>Goose Island Midway ISA</t>
  </si>
  <si>
    <t>4/500</t>
  </si>
  <si>
    <t>Grolsch Radler</t>
  </si>
  <si>
    <t>Grolsch Weizen</t>
  </si>
  <si>
    <t>Ground Breaker Olallie</t>
  </si>
  <si>
    <t>Groundbreaker GF Dark Ale</t>
  </si>
  <si>
    <t>Groundbreaker GF IPA No 5</t>
  </si>
  <si>
    <t>Guinness Blonde American Lager</t>
  </si>
  <si>
    <t>Guinness Pub Draught</t>
  </si>
  <si>
    <t>4/440</t>
  </si>
  <si>
    <t>Ireland</t>
  </si>
  <si>
    <t>Gypsy Tears Ruby Ale Tall Can</t>
  </si>
  <si>
    <t>Hacker Pschorr Gold Tall Can</t>
  </si>
  <si>
    <t>Heineken Lager</t>
  </si>
  <si>
    <t>Heineken Lager cans</t>
  </si>
  <si>
    <t>Hells Gate Lager</t>
  </si>
  <si>
    <t>Hells Gate Pale Ale</t>
  </si>
  <si>
    <t>High Harvest Spa</t>
  </si>
  <si>
    <t>Hop House 13 Tall Can</t>
  </si>
  <si>
    <t>Howe Sound Hazy Daze</t>
  </si>
  <si>
    <t>Howe Sound Pilsner Plunge</t>
  </si>
  <si>
    <t>Howe Sound Sky Pilot Pale Ale</t>
  </si>
  <si>
    <t>Kilkenny Traditional Cream Ale</t>
  </si>
  <si>
    <t>Kokanee Can</t>
  </si>
  <si>
    <t>Kokanee Can Mountain</t>
  </si>
  <si>
    <t>Kokanee Can Tall</t>
  </si>
  <si>
    <t>Kozel Premium Tall Can</t>
  </si>
  <si>
    <t>Kronenbourg 1664 Tall Can</t>
  </si>
  <si>
    <t>Labatt Blue Can</t>
  </si>
  <si>
    <t>Lighthouse Company Lager</t>
  </si>
  <si>
    <t>Lighthouse Race Rocks Ale Can</t>
  </si>
  <si>
    <t>Lighthouse Shipwreck IPA</t>
  </si>
  <si>
    <t>Lost Coast Tangerine Wheat</t>
  </si>
  <si>
    <t>Lost Coast Watermelon Wheat</t>
  </si>
  <si>
    <t>Lucky Lager Can</t>
  </si>
  <si>
    <t>MCAUSLAN Ambroise Apricot Ale</t>
  </si>
  <si>
    <t>MCAUSLAN Ambroise Oatmeal Stout</t>
  </si>
  <si>
    <t>Michelob Ultra</t>
  </si>
  <si>
    <t>Michelob Ultra 15PK</t>
  </si>
  <si>
    <t>Mill Street 100th Meridan Cans</t>
  </si>
  <si>
    <t>Mill Street Cobblestone Stout</t>
  </si>
  <si>
    <t>1/440</t>
  </si>
  <si>
    <t>Mill Street Organic Cans</t>
  </si>
  <si>
    <t>Mill Street Westcoast IPA</t>
  </si>
  <si>
    <t>Miller High Life Can</t>
  </si>
  <si>
    <t>Miller Lite Can</t>
  </si>
  <si>
    <t>Molson Fireside</t>
  </si>
  <si>
    <t>Molson Ultra 70 Calories</t>
  </si>
  <si>
    <t>Moosehead Cans</t>
  </si>
  <si>
    <t>Nelson Faceplant Organic Winter Ale</t>
  </si>
  <si>
    <t>Nelson Harvest Moon Organic Hemp</t>
  </si>
  <si>
    <t>Okanagan Spring Extra Special Pale Ale</t>
  </si>
  <si>
    <t>Old Milwaukee</t>
  </si>
  <si>
    <t>Old Milwaukee can</t>
  </si>
  <si>
    <t>Old Style Pilsner Can</t>
  </si>
  <si>
    <t>Old Yale Blonde Ale</t>
  </si>
  <si>
    <t>can</t>
  </si>
  <si>
    <t>Old Yale Headshaker Honey Lager</t>
  </si>
  <si>
    <t>Old Yale Himalayan Salted Caramel Porter</t>
  </si>
  <si>
    <t>Old Yale Knotty Blond Ale</t>
  </si>
  <si>
    <t>Old Yale Moon Dance Mango Wheat</t>
  </si>
  <si>
    <t>Old Yale Off Trail Pale Ale</t>
  </si>
  <si>
    <t>Old Yale River Valley Amber Ale</t>
  </si>
  <si>
    <t>Old Yale Seasonal Craft Cooler</t>
  </si>
  <si>
    <t>Old Yale Valley Amber Ale</t>
  </si>
  <si>
    <t>Old Yale Westcoast IPA</t>
  </si>
  <si>
    <t>Oskar Blues Dales Pale Ale</t>
  </si>
  <si>
    <t>Pabst Blue Ribbon</t>
  </si>
  <si>
    <t>Parallel 49 Apricotopus Sour</t>
  </si>
  <si>
    <t>Parallel 49 Cobra Clutch Double IPA</t>
  </si>
  <si>
    <t>Parallel 49 Filthy Dirty Tall Can</t>
  </si>
  <si>
    <t>Parallel 49 Hillbilly Ninja Hazy Pale Ale</t>
  </si>
  <si>
    <t>Parallel 49 Jerkface 9000 NW Wheat</t>
  </si>
  <si>
    <t>Parallel 49 Schadenfreude Oktoberfest</t>
  </si>
  <si>
    <t>Parallel 49 Toques of Hazzard Double White IPA</t>
  </si>
  <si>
    <t>Parallel 49 Trash Panda IPA</t>
  </si>
  <si>
    <t>Persephone Black Lager</t>
  </si>
  <si>
    <t>Persephone Brut IPA</t>
  </si>
  <si>
    <t>Persephone Coast Life Lager</t>
  </si>
  <si>
    <t>Persephone Dry Hopped Session Sour</t>
  </si>
  <si>
    <t>Persephone Dry Irish Nitro Stout</t>
  </si>
  <si>
    <t>Persephone Goddess Golden Ale</t>
  </si>
  <si>
    <t>Persephone Pink Quava Sour Ale</t>
  </si>
  <si>
    <t>Persephone Pomegranite Sour Wheat</t>
  </si>
  <si>
    <t>Persephone Seasonal  Sour Ale</t>
  </si>
  <si>
    <t>Persephone Single Hop Hazy IPA Tall Cans</t>
  </si>
  <si>
    <t>Persephone Single Hop Series Tall Cans</t>
  </si>
  <si>
    <t>Persephone Stout</t>
  </si>
  <si>
    <t>Pfriem Pilsner</t>
  </si>
  <si>
    <t>Phillips 6ix IPA</t>
  </si>
  <si>
    <t>Phillips Analogue 78 Kolsch</t>
  </si>
  <si>
    <t>Beer Kolsch</t>
  </si>
  <si>
    <t>Phillips Black Currant Wheat Ale</t>
  </si>
  <si>
    <t>Phillips Black Magic Dark Ale</t>
  </si>
  <si>
    <t>R12</t>
  </si>
  <si>
    <t>Phillips Blue Buck</t>
  </si>
  <si>
    <t>Phillips Box Set Mixed Pack</t>
  </si>
  <si>
    <t>Phillips Brewing Electric Unicorn White</t>
  </si>
  <si>
    <t>Phillips Citricity Grapefruit Zest IPA</t>
  </si>
  <si>
    <t>Phillips First Bjorn Table Beer</t>
  </si>
  <si>
    <t>Phillips Glitter Bomb Hazy Pale Ale</t>
  </si>
  <si>
    <t>Phillips Hop Box Mixed Pack</t>
  </si>
  <si>
    <t>Phillips Hop Circle Wave IPA</t>
  </si>
  <si>
    <t>Phillips Octo Box</t>
  </si>
  <si>
    <t>Phillips Oro Blanco Grapefruit Sour</t>
  </si>
  <si>
    <t>Phillips Phoenix Gold Lager</t>
  </si>
  <si>
    <t>Phillips Short Wave</t>
  </si>
  <si>
    <t>Phillips Shortwave Westcoast Pale Ale</t>
  </si>
  <si>
    <t>Phillips Solaris White Peach Ale</t>
  </si>
  <si>
    <t>Phillips Tiger Shark</t>
  </si>
  <si>
    <t>Phillips Tiger Shark Citra Pale Ale</t>
  </si>
  <si>
    <t>Radeberger Pilsner Tall Can</t>
  </si>
  <si>
    <t>Ravens Bellweather IPA</t>
  </si>
  <si>
    <t>Ravens Dutchman IPA</t>
  </si>
  <si>
    <t>Ravens Raspberry Hefeweizen</t>
  </si>
  <si>
    <t>Ravens Rook Strawberry Rhubarb Sour</t>
  </si>
  <si>
    <t>Ravens Sumas Lager</t>
  </si>
  <si>
    <t>Ravens Table Beer</t>
  </si>
  <si>
    <t>Red Racer Hazy Dreamer Pale Ale</t>
  </si>
  <si>
    <t>Red Racer IPA</t>
  </si>
  <si>
    <t>6/500</t>
  </si>
  <si>
    <t>Red Racer Pale Ale</t>
  </si>
  <si>
    <t>Red Racer Session IPA</t>
  </si>
  <si>
    <t>Red Racer Shuffle 8 Mixer Pack</t>
  </si>
  <si>
    <t>8/500</t>
  </si>
  <si>
    <t>Red Racer Snickerdoodle Pumpkin</t>
  </si>
  <si>
    <t>Red Truck El Space Camino</t>
  </si>
  <si>
    <t>Red Truck Hard Day NW IPA</t>
  </si>
  <si>
    <t>Red Truck Haulin' Some Mass</t>
  </si>
  <si>
    <t>Red Truck Lager Can</t>
  </si>
  <si>
    <t>Red Truck Mixer Pack</t>
  </si>
  <si>
    <t>Reverand Nat Revival</t>
  </si>
  <si>
    <t>1/355</t>
  </si>
  <si>
    <t>Cider Flavoured</t>
  </si>
  <si>
    <t>Rickards Radler</t>
  </si>
  <si>
    <t>Shock Top Belgian White</t>
  </si>
  <si>
    <t>Sleeman Selection</t>
  </si>
  <si>
    <t>Special Dry Can</t>
  </si>
  <si>
    <t>Stanley Park 1897 Amber</t>
  </si>
  <si>
    <t>Stanley Park Concession Stand Cans</t>
  </si>
  <si>
    <t>Stanley Park Day Trip</t>
  </si>
  <si>
    <t>Stanley Park Layer Up Winter Wheat</t>
  </si>
  <si>
    <t>Stanley Park Noble Pilsner</t>
  </si>
  <si>
    <t>Stanley Park Reforest Hazy IPA</t>
  </si>
  <si>
    <t>Stanley Park Special Electro Lite Lager</t>
  </si>
  <si>
    <t>Stanley Park Trail Hopper</t>
  </si>
  <si>
    <t>Stanley Park Windstorm</t>
  </si>
  <si>
    <t>Steam Whistle Fat Tire Amber Ale</t>
  </si>
  <si>
    <t>Steam Whistle Pale Ale</t>
  </si>
  <si>
    <t>Steamworks Kolsch</t>
  </si>
  <si>
    <t>Steamworks North by NW IPA</t>
  </si>
  <si>
    <t>Steamworks Pale Ale</t>
  </si>
  <si>
    <t>Stella Artois Tall Can</t>
  </si>
  <si>
    <t>Stiegl Goldbrau Premium Tall Can</t>
  </si>
  <si>
    <t>Austria</t>
  </si>
  <si>
    <t>Stiegl Grapefruit Radler Tall Can</t>
  </si>
  <si>
    <t>Stiegl Zitrone Radler Tall Can</t>
  </si>
  <si>
    <t>Strange Fellows Blackmail Milk Stout</t>
  </si>
  <si>
    <t>Strange Fellows Gaurdian White IPA</t>
  </si>
  <si>
    <t>Tree Brewing Cutthroat Pale Ale Tall Can</t>
  </si>
  <si>
    <t>Tree Brewing Grapefruit Radler  Tall Can</t>
  </si>
  <si>
    <t>Tree Brewing Hophead IPA</t>
  </si>
  <si>
    <t>Tree Brewing Kelowna Pilsner Tall Can</t>
  </si>
  <si>
    <t>Tree Brewing Thirsty Beaver Amber Ale Tall Can</t>
  </si>
  <si>
    <t>Tricycle Grapefruit Radler Parallel 49</t>
  </si>
  <si>
    <t>Tuborg Gold Can</t>
  </si>
  <si>
    <t>Denmark</t>
  </si>
  <si>
    <t>Twin Sails Dat Juice</t>
  </si>
  <si>
    <t>Twin Sails Single Whammy</t>
  </si>
  <si>
    <t>Twin Sails Would Crush</t>
  </si>
  <si>
    <t>Vancouver Islan Broken Islands Hazy  IPA</t>
  </si>
  <si>
    <t>Vancouver Islan Faller NW Pale Ale</t>
  </si>
  <si>
    <t>Vancouver Island Faller North West Pale Ale</t>
  </si>
  <si>
    <t>Vancouver Island Grapefruit Gose</t>
  </si>
  <si>
    <t>Vancouver Island Islander Lager</t>
  </si>
  <si>
    <t>Whistler Black Tusk Ale</t>
  </si>
  <si>
    <t>Whistler Function Junction Pale Ale</t>
  </si>
  <si>
    <t>Whistler Hazy Trail Pale Ale</t>
  </si>
  <si>
    <t>Whistler Mountain Lager</t>
  </si>
  <si>
    <t>Winterlong FIrebean Rye Coffee Porter</t>
  </si>
  <si>
    <t>Winterlong Hazy Sexy Cool IPA</t>
  </si>
  <si>
    <t>Winterlong Jagged Pils</t>
  </si>
  <si>
    <t>Winterlong Log Splitter Smoked Porter</t>
  </si>
  <si>
    <t>Winterlong Moonbase Freedon Hazy IPA</t>
  </si>
  <si>
    <t>Winterlong Mountain Hero Saison</t>
  </si>
  <si>
    <t>Winterlong Pingo Pale Ale</t>
  </si>
  <si>
    <t>Winterlong Reckless Abandon Double IPA</t>
  </si>
  <si>
    <t>Winterlong Secret Destroyer Fruit Sour</t>
  </si>
  <si>
    <t>Winterlong Sinister Rouge Red IPA</t>
  </si>
  <si>
    <t>Winterlong Sweater Weather Oatmeal Stout</t>
  </si>
  <si>
    <t>Winterlong Truckstop Poetry</t>
  </si>
  <si>
    <t>Winterlong Weekend Warrior IPA</t>
  </si>
  <si>
    <t>Yanjing</t>
  </si>
  <si>
    <t>YB American North West IPA Tall Boy can</t>
  </si>
  <si>
    <t>YB Barrel Aged Russian Imperial Stout Tall Boy can</t>
  </si>
  <si>
    <t>YB Chocolate Stout Tall Boy can</t>
  </si>
  <si>
    <t>YB Ginger Beer Tall Boy can</t>
  </si>
  <si>
    <t>YB Grizzly Wheat Ale Tall Boy can</t>
  </si>
  <si>
    <t>YB Holiday Kolsch Tall Boy can</t>
  </si>
  <si>
    <t>YB Ice Fog IPA 15 PK</t>
  </si>
  <si>
    <t>YB Lemon Lavender Radler</t>
  </si>
  <si>
    <t>YB Lemon Lavender Radler Tall Boy can</t>
  </si>
  <si>
    <t>YB Pumpkin Spice Ale Tall Boy can</t>
  </si>
  <si>
    <t>YB Rye IPA Tall Boy can</t>
  </si>
  <si>
    <t>YB Thirst Aid Kit cans</t>
  </si>
  <si>
    <t>Yellow Dog Chase My Tail Pale Ale</t>
  </si>
  <si>
    <t>Yellow Dog Take a Walk Witbier</t>
  </si>
  <si>
    <t>Beer &amp; Cider - Kegs</t>
  </si>
  <si>
    <t>Alexander Keith's India Pale Ale</t>
  </si>
  <si>
    <t>1/58671</t>
  </si>
  <si>
    <t>Keg</t>
  </si>
  <si>
    <t>Alley Kat Lazy Days Passionfruit Sour</t>
  </si>
  <si>
    <t>1/50000</t>
  </si>
  <si>
    <t>Beaus Curse Of Knowledge</t>
  </si>
  <si>
    <t>1/20000</t>
  </si>
  <si>
    <t>Beaus Infinity Mirror Brett IPA</t>
  </si>
  <si>
    <t>1/30000</t>
  </si>
  <si>
    <t>Beer League Ale</t>
  </si>
  <si>
    <t>Beer League Lager</t>
  </si>
  <si>
    <t>Bellwoods Fruited Jelly King</t>
  </si>
  <si>
    <t>Big Rock Cider Spiced Apple</t>
  </si>
  <si>
    <t>Big Rock Citradelic Single Hop Americal IPA</t>
  </si>
  <si>
    <t>Big Rock India Pale Ale</t>
  </si>
  <si>
    <t>Big Rock Rhine Stone Cowboy Lager</t>
  </si>
  <si>
    <t>Blindman Five Of Diamonds Pilsner</t>
  </si>
  <si>
    <t>Boneyard  Hop Venom IPA</t>
  </si>
  <si>
    <t>Boneyard Brewers Choice</t>
  </si>
  <si>
    <t>Boneyard IRA Skunkape</t>
  </si>
  <si>
    <t>Boneyard Pabo Pils</t>
  </si>
  <si>
    <t>Boneyard Pulp Pale Ale</t>
  </si>
  <si>
    <t>Boneyard Red Ale</t>
  </si>
  <si>
    <t>Boneyard RPM IPA</t>
  </si>
  <si>
    <t>Boneyard Suge Knight Imperial Stout</t>
  </si>
  <si>
    <t>Boneyard Three Foyds</t>
  </si>
  <si>
    <t>Boneyard Zwickle</t>
  </si>
  <si>
    <t>Breakside Tall Guy</t>
  </si>
  <si>
    <t>Breakside Wanderlust</t>
  </si>
  <si>
    <t>Budweiser Keg</t>
  </si>
  <si>
    <t>Bulmer - Strongbow Cider</t>
  </si>
  <si>
    <t>Cider Pure Apple</t>
  </si>
  <si>
    <t>Canadian</t>
  </si>
  <si>
    <t>Category 12 Compressed Data Hazy Pale Ale</t>
  </si>
  <si>
    <t>Category 12 Critical Point Pale Ale</t>
  </si>
  <si>
    <t>Category 12 Dry-Hopped Sour</t>
  </si>
  <si>
    <t>Category 12 Skewed Data Sour Hazy IPA</t>
  </si>
  <si>
    <t>Coronado Brewer's Series</t>
  </si>
  <si>
    <t>Coronado Marine Dream IPA</t>
  </si>
  <si>
    <t>Coronado Never Better</t>
  </si>
  <si>
    <t>Coronado Quava IPA</t>
  </si>
  <si>
    <t>Coronado Rise East Coast IPA</t>
  </si>
  <si>
    <t>Coronado Seacoast Pilsner</t>
  </si>
  <si>
    <t>Coronado Tail &amp; Tooth West Coast IPA</t>
  </si>
  <si>
    <t>Coronado Weekend Vibes</t>
  </si>
  <si>
    <t>Crux Cast Out IPA</t>
  </si>
  <si>
    <t>Crux Gimme Mo IPA</t>
  </si>
  <si>
    <t>Double Mountain Down Rye IPA</t>
  </si>
  <si>
    <t>Double Mountain Falkor Golden Ale</t>
  </si>
  <si>
    <t>Double Mountain Golden Ale</t>
  </si>
  <si>
    <t>Double Mountain Hop Lion</t>
  </si>
  <si>
    <t>Double Mountain Hop Lion IPA</t>
  </si>
  <si>
    <t>Double Mountain IRA</t>
  </si>
  <si>
    <t>Double Mountain Sweet Jane IPA</t>
  </si>
  <si>
    <t>Driftwood Arcus Pilsner</t>
  </si>
  <si>
    <t>1/19500</t>
  </si>
  <si>
    <t>Driftwood Blackstone Porter</t>
  </si>
  <si>
    <t>SW</t>
  </si>
  <si>
    <t>Driftwood Crooked Coast Altbier</t>
  </si>
  <si>
    <t>Driftwood Goldynwell Folkol</t>
  </si>
  <si>
    <t>Driftwood Naughty Hildegard ESB</t>
  </si>
  <si>
    <t>Driftwood New Growth Pale Ale</t>
  </si>
  <si>
    <t>Driftwood Raised By Wolves IPA</t>
  </si>
  <si>
    <t>Driftwood White Bark Witbier</t>
  </si>
  <si>
    <t>E9 Wit</t>
  </si>
  <si>
    <t>Forward Progress</t>
  </si>
  <si>
    <t>Four Winds La Maison Wild Saison</t>
  </si>
  <si>
    <t>Four Winds Velo Hazy Lemon Pale Ale</t>
  </si>
  <si>
    <t>Gigantic Most Premium</t>
  </si>
  <si>
    <t>Guinness Stout</t>
  </si>
  <si>
    <t>Hopping Mad Apple Cider</t>
  </si>
  <si>
    <t>Kokanee</t>
  </si>
  <si>
    <t>Kronenbourg 1664 Fruits Rouge</t>
  </si>
  <si>
    <t>Les Trois IPA</t>
  </si>
  <si>
    <t>Les Trois Mousquetaires Grand Cuve</t>
  </si>
  <si>
    <t>Les Trois Saison Brett</t>
  </si>
  <si>
    <t>Monkey Paw Rich Mans IPA</t>
  </si>
  <si>
    <t>Okanagan Pale Ale</t>
  </si>
  <si>
    <t>Okanagan Spring Brewmaster's Black Lager</t>
  </si>
  <si>
    <t>Okanagan Spring Sonder Hefe Weizen</t>
  </si>
  <si>
    <t>Old Style Pilsner</t>
  </si>
  <si>
    <t>Old Yale Knotty Blonde Ale</t>
  </si>
  <si>
    <t>Oxbow Buckwheat</t>
  </si>
  <si>
    <t>Oxbow Cohesion</t>
  </si>
  <si>
    <t>Oxbow Netal Face</t>
  </si>
  <si>
    <t>Persephone Goddess Colden Ale</t>
  </si>
  <si>
    <t>Persephone Pilsner</t>
  </si>
  <si>
    <t>Pfriem Blonde IPA</t>
  </si>
  <si>
    <t>Pfriem Schwarzbeir</t>
  </si>
  <si>
    <t>Beer Helles</t>
  </si>
  <si>
    <t>Phillips Brewing Analogue 78 Kolsch</t>
  </si>
  <si>
    <t>Phillips DinoSour Blackberry Sour</t>
  </si>
  <si>
    <t>Phillips Electric Unicorn White IPA</t>
  </si>
  <si>
    <t>Phillips Solaris Peach White Ale</t>
  </si>
  <si>
    <t>Phillips Tiger Shark Citra Pale</t>
  </si>
  <si>
    <t>Red Racer Afterhrs Old Fashion Cocktail</t>
  </si>
  <si>
    <t>Red Racer Dirty Blonde Ale</t>
  </si>
  <si>
    <t>Red Racer Lime Margarita Gose</t>
  </si>
  <si>
    <t>Red Racer Lowrider Raspberry</t>
  </si>
  <si>
    <t>Red Racer Pilsner</t>
  </si>
  <si>
    <t>Red Racer Raspberry Wheat Ale</t>
  </si>
  <si>
    <t>Red Racer Snicker</t>
  </si>
  <si>
    <t>Red Racer Super Solar IPA</t>
  </si>
  <si>
    <t>Red Racer Superfruit</t>
  </si>
  <si>
    <t>Red Racer White Ale</t>
  </si>
  <si>
    <t>Reverend Nats Cider Maker Reserve</t>
  </si>
  <si>
    <t>Reverend Nats New Moon Mandarin</t>
  </si>
  <si>
    <t>Rickards Red</t>
  </si>
  <si>
    <t>Sapporo</t>
  </si>
  <si>
    <t>Snake Lake Kinabik Pilsner</t>
  </si>
  <si>
    <t>Snake Lake Miss Mermaid Session Ale</t>
  </si>
  <si>
    <t>Tool Shed Red Rage</t>
  </si>
  <si>
    <t>Twin Sails  Limited Batch</t>
  </si>
  <si>
    <t>Twin Sails Vapor Wave</t>
  </si>
  <si>
    <t>Woodcutters Premium Beer Keg</t>
  </si>
  <si>
    <t>YB American North West IPA</t>
  </si>
  <si>
    <t>YB Firkins</t>
  </si>
  <si>
    <t>1/40000</t>
  </si>
  <si>
    <t>YB Grizzly Beer</t>
  </si>
  <si>
    <t>YB Holiday Kolsch</t>
  </si>
  <si>
    <t>YB Special Release  A</t>
  </si>
  <si>
    <t>YB Special Release  B</t>
  </si>
  <si>
    <t>YB Special Release C</t>
  </si>
  <si>
    <t>Beer &amp; Cider - Non-alcoholic</t>
  </si>
  <si>
    <t>Becks  De-Alcoholized</t>
  </si>
  <si>
    <t>Boxer Non-alcoholic</t>
  </si>
  <si>
    <t>Budweiser Prohibition N/A</t>
  </si>
  <si>
    <t>Glutenberg Gluten-free non-alcoholic</t>
  </si>
  <si>
    <t>Krombacher Pilsner Non-alcoholic</t>
  </si>
  <si>
    <t>Royal Jamaican Ginger Beer non alc</t>
  </si>
  <si>
    <t>Schneider Weisse N/A bottle</t>
  </si>
  <si>
    <t>Warsteiner Premium Fresh De-Alc</t>
  </si>
  <si>
    <t>Cider - Bottles &amp; Cans</t>
  </si>
  <si>
    <t>Angry Orchard Crisp Apple Hard Cider</t>
  </si>
  <si>
    <t>Angry Orchard Rose Hard Cider</t>
  </si>
  <si>
    <t>Big Rock Cider Dry Apple</t>
  </si>
  <si>
    <t>Big Rock Cider Peach</t>
  </si>
  <si>
    <t>Big Rock Cider Pear</t>
  </si>
  <si>
    <t>Big Rock Cider Rose</t>
  </si>
  <si>
    <t>Big Rock Cider Strawberry Rhubarb</t>
  </si>
  <si>
    <t>Big Rock Cider Variety Pack</t>
  </si>
  <si>
    <t>Brickworks Batch 1904 Craft Cider Gluten Free</t>
  </si>
  <si>
    <t>Bulmer - Strongbow Cider bottles</t>
  </si>
  <si>
    <t>Bulmer - Strongbow Cider Can</t>
  </si>
  <si>
    <t>Bulmer - Strongbow Dark Fruit</t>
  </si>
  <si>
    <t>Bumper Crop Crisp Apple</t>
  </si>
  <si>
    <t>Bumper Crop Mountain Pear</t>
  </si>
  <si>
    <t>Bumper Crop Stonefruit</t>
  </si>
  <si>
    <t>Crafty Elk Organic Hard Juice Blackberry Passionfruit</t>
  </si>
  <si>
    <t>Crafty Elk Organic Hard Juice Cranberry Blueberry &amp; Acai</t>
  </si>
  <si>
    <t>Crafty Elk Organic Hard Juice Mango &amp; Honey</t>
  </si>
  <si>
    <t>Dominion Cider Colab Ginger</t>
  </si>
  <si>
    <t>Dominion Cider Traditional Dry</t>
  </si>
  <si>
    <t>Growers Bourbon Spice Style</t>
  </si>
  <si>
    <t>1/2000</t>
  </si>
  <si>
    <t>P.E.T.</t>
  </si>
  <si>
    <t>Growers Cranberry Pomegranate</t>
  </si>
  <si>
    <t>Growers Extra Dry Apple Bottle</t>
  </si>
  <si>
    <t>Growers Extra Dry Apple can</t>
  </si>
  <si>
    <t>Growers Field Raspberry Can</t>
  </si>
  <si>
    <t>Growers Ginger Raspberry</t>
  </si>
  <si>
    <t>Growers Honeycrisp Apple Can</t>
  </si>
  <si>
    <t>Growers Natural Peach Bottle</t>
  </si>
  <si>
    <t>Growers Orchardberry</t>
  </si>
  <si>
    <t>Growers Peach</t>
  </si>
  <si>
    <t>Growers Pear can</t>
  </si>
  <si>
    <t>Growers Raspberry</t>
  </si>
  <si>
    <t>Growers Stonefruit can</t>
  </si>
  <si>
    <t>LoneTree Apple Cranberry</t>
  </si>
  <si>
    <t>LoneTree Apple Ginger Cider</t>
  </si>
  <si>
    <t>LoneTree Apple Peach</t>
  </si>
  <si>
    <t>LoneTree Apple Pear</t>
  </si>
  <si>
    <t>LoneTree Authentic Dry</t>
  </si>
  <si>
    <t>Magner's Original</t>
  </si>
  <si>
    <t>Okanagan Apple Cider - BC Sampler</t>
  </si>
  <si>
    <t>Okanagan Apple Ginger</t>
  </si>
  <si>
    <t>Okanagan Black Cherry</t>
  </si>
  <si>
    <t>Okanagan Crisp Apple</t>
  </si>
  <si>
    <t>Okanagan Extra Peach</t>
  </si>
  <si>
    <t>Okanagan Extra Pear</t>
  </si>
  <si>
    <t>Okanagan Peach</t>
  </si>
  <si>
    <t>Okanagan Pear</t>
  </si>
  <si>
    <t>Okanagan Winter Apple</t>
  </si>
  <si>
    <t>Persephone Dry Hopped Irish Cider</t>
  </si>
  <si>
    <t>Rekorderlig Mango-Raspberry</t>
  </si>
  <si>
    <t>Sweden</t>
  </si>
  <si>
    <t>Reverand Nats Viva la Pineapple</t>
  </si>
  <si>
    <t>Reverend Nats Hallelujah Hopricot</t>
  </si>
  <si>
    <t>Reverend Nats Revival</t>
  </si>
  <si>
    <t>Reverend Nats Sacrilege Sour Cherry</t>
  </si>
  <si>
    <t>Reverend Nats Seasonal</t>
  </si>
  <si>
    <t>Somersby Apple Cider Tall Can</t>
  </si>
  <si>
    <t>Somersby Blackberry Cider</t>
  </si>
  <si>
    <t>Tawse Cider</t>
  </si>
  <si>
    <t>Williams Sir Perry - Pear Cider</t>
  </si>
  <si>
    <t>Cognac / Brandy / Armagnac</t>
  </si>
  <si>
    <t>Canados Barrique Apple</t>
  </si>
  <si>
    <t>Brandy</t>
  </si>
  <si>
    <t>Courvoisier V.S.</t>
  </si>
  <si>
    <t>Low volume Core</t>
  </si>
  <si>
    <t>cs1</t>
  </si>
  <si>
    <t>Cognac</t>
  </si>
  <si>
    <t>Courvoisier V.S.O.P.</t>
  </si>
  <si>
    <t>Courvoisier X.O.</t>
  </si>
  <si>
    <t>Dupuy Marquis De Villard</t>
  </si>
  <si>
    <t>E&amp;J Gallo Brandy</t>
  </si>
  <si>
    <t>Grappa - Pinot Noir</t>
  </si>
  <si>
    <t>Hennessy V.S.</t>
  </si>
  <si>
    <t>KWV Paarl Five Star VSOP</t>
  </si>
  <si>
    <t>South Africa</t>
  </si>
  <si>
    <t>McGuinness D`Eaubonne</t>
  </si>
  <si>
    <t>Metaxa Seven Star</t>
  </si>
  <si>
    <t>Greece</t>
  </si>
  <si>
    <t>Okanagan Spirits Poire William</t>
  </si>
  <si>
    <t>Pedro Domecq Fundador</t>
  </si>
  <si>
    <t>Pere Magloire Calvados</t>
  </si>
  <si>
    <t>Eaux De Vie</t>
  </si>
  <si>
    <t>Pisco El Gobernador</t>
  </si>
  <si>
    <t>1/700</t>
  </si>
  <si>
    <t>Chile</t>
  </si>
  <si>
    <t>Remy Martin VSOP</t>
  </si>
  <si>
    <t>Remy Martin XO Special</t>
  </si>
  <si>
    <t>Saint Vivant VSOP Armagnac</t>
  </si>
  <si>
    <t>Armagnac</t>
  </si>
  <si>
    <t>Schloss Kirsch Dry</t>
  </si>
  <si>
    <t>Sequin St. Remy Napoleon</t>
  </si>
  <si>
    <t>1/1140</t>
  </si>
  <si>
    <t>Sljivovica Old Plum Brandy</t>
  </si>
  <si>
    <t>Croatia</t>
  </si>
  <si>
    <t>Stock 84</t>
  </si>
  <si>
    <t>Vecchia Romagna Black Label</t>
  </si>
  <si>
    <t>YB Spirits Berry Marc</t>
  </si>
  <si>
    <t>Coolers Beer Based</t>
  </si>
  <si>
    <t>Crabbie's Original Ginger Beer</t>
  </si>
  <si>
    <t>Crabbies Original Ginger Raspberry</t>
  </si>
  <si>
    <t>Twisted Tea Half &amp; Half</t>
  </si>
  <si>
    <t>Twisted Tea Half &amp; Half Iced Tea</t>
  </si>
  <si>
    <t>Coolers Spirit Based</t>
  </si>
  <si>
    <t>American Ice Tea Green</t>
  </si>
  <si>
    <t>American Ice Tea Original</t>
  </si>
  <si>
    <t>American Vintage Blueberry Hard Iced Tea</t>
  </si>
  <si>
    <t>SS\D</t>
  </si>
  <si>
    <t>Betty's Raspberry Vodka Iced Tea</t>
  </si>
  <si>
    <t>Beve Sparkling Lime Can</t>
  </si>
  <si>
    <t>Beve Sparkling Pink Grapefruit</t>
  </si>
  <si>
    <t>Black Fly Grapefruit Gin Fizz</t>
  </si>
  <si>
    <t>Black Fly Tequila Margarita</t>
  </si>
  <si>
    <t>4/400</t>
  </si>
  <si>
    <t>Black Fly Vodka Citrus</t>
  </si>
  <si>
    <t>Black Fly Vodka Cranberry</t>
  </si>
  <si>
    <t>Breezer Cranberry Raspberry</t>
  </si>
  <si>
    <t>Breezer Holiday Pack</t>
  </si>
  <si>
    <t>Breezer Lemon Lime</t>
  </si>
  <si>
    <t>Breezer Party Pack 4 Flavours</t>
  </si>
  <si>
    <t>Breezer Sparkling Peach Honeysuckle</t>
  </si>
  <si>
    <t>Breezer Sparkling Raspberry Lemon</t>
  </si>
  <si>
    <t>Breezer Watermelon Berry</t>
  </si>
  <si>
    <t>Captain Morgan Spiked Root Beer</t>
  </si>
  <si>
    <t>Crazy Uncle Hard Cream Soda</t>
  </si>
  <si>
    <t>Crazy Uncle Hard Root Beer</t>
  </si>
  <si>
    <t>Day by Breezer Cucumber White Tea</t>
  </si>
  <si>
    <t>Cocktails Pre-Mixed</t>
  </si>
  <si>
    <t>Day by Breezer Sparkling Citrus Mimosa</t>
  </si>
  <si>
    <t>Eristoff Clear Cut</t>
  </si>
  <si>
    <t>Eristoff Slashed Orange</t>
  </si>
  <si>
    <t>Founders Original Grapefruit Tequila Paloma</t>
  </si>
  <si>
    <t>Founders Original Rye &amp; Thai Ginger Ale</t>
  </si>
  <si>
    <t>Founders Original Seville Orange Bourbon Sour</t>
  </si>
  <si>
    <t>Georgia Bay Cranberry Smash</t>
  </si>
  <si>
    <t>Georgia Bay Gin Smash</t>
  </si>
  <si>
    <t>Georgia Bay Smashed Tea</t>
  </si>
  <si>
    <t>Ground State Cold Hard Coffee</t>
  </si>
  <si>
    <t>Hey Y All Carolina Watermelon</t>
  </si>
  <si>
    <t>Hey Y All Georgia Peach Hard Iced Tea</t>
  </si>
  <si>
    <t>Hey Y All Original Hard Iced Tea</t>
  </si>
  <si>
    <t>1/10000</t>
  </si>
  <si>
    <t>Cse</t>
  </si>
  <si>
    <t>Hey Y All Porch Pack</t>
  </si>
  <si>
    <t>Hey Y All Raspberry Hard Iced Tea</t>
  </si>
  <si>
    <t>Hey Y All Sippin Kentucky Bourbon</t>
  </si>
  <si>
    <t>1/458</t>
  </si>
  <si>
    <t>Hey Y All Southern Mint Hard Iced Tea</t>
  </si>
  <si>
    <t>Jameson Ginger &amp; Lime</t>
  </si>
  <si>
    <t>Jaw Drop Gushing Grapes</t>
  </si>
  <si>
    <t>Jaw Drop Squeezing Watermelons</t>
  </si>
  <si>
    <t>Jaw Drop Squirting Oranges</t>
  </si>
  <si>
    <t>Jaw Drop Sucking Lemons</t>
  </si>
  <si>
    <t>Jaw Drop Tickled Pink</t>
  </si>
  <si>
    <t>Jose Cuervo Sparkling Margarita</t>
  </si>
  <si>
    <t>Mike`s Hard Black Cherry</t>
  </si>
  <si>
    <t>Mike`s Hard Cranberry Lemonade</t>
  </si>
  <si>
    <t>Mike`s Hard Lemonade</t>
  </si>
  <si>
    <t>Mike's 0g Sugar Sparkling Lemon</t>
  </si>
  <si>
    <t>Mike's 0g Sugar Sparkling Lime</t>
  </si>
  <si>
    <t>Mikes Frozen Black Cherry Lemonade</t>
  </si>
  <si>
    <t>1/296</t>
  </si>
  <si>
    <t>Mikes Frozen Lemonade Strawberry</t>
  </si>
  <si>
    <t>Mikes Hard Grapefruit</t>
  </si>
  <si>
    <t>Mike's Hard Peach Lemonade</t>
  </si>
  <si>
    <t>Motts Clamato Ceasar Original Can</t>
  </si>
  <si>
    <t>Motts Clamato Ceaser Extra Spicy Bottle</t>
  </si>
  <si>
    <t>Motts Clamato Ceaser Lime Can</t>
  </si>
  <si>
    <t>Motts Clamato Ceaser Original Bottle</t>
  </si>
  <si>
    <t>Motts Clamato Ceaser Pickled Bean Can</t>
  </si>
  <si>
    <t>Motts Clamato Cucumber Gin Can</t>
  </si>
  <si>
    <t>Muddlers Moscow Mule</t>
  </si>
  <si>
    <t>Nude Gin Soda Lemon</t>
  </si>
  <si>
    <t>Nude Gin Soda Mixer Pack</t>
  </si>
  <si>
    <t>Nude Iced Tea Lemon</t>
  </si>
  <si>
    <t>Nude Vodka Mango Soda</t>
  </si>
  <si>
    <t>Nude Vodka Raspberry Lemon</t>
  </si>
  <si>
    <t>Nude Vodka Soda Classic Lime</t>
  </si>
  <si>
    <t>Nude Vodka Soda Cucumber Mint</t>
  </si>
  <si>
    <t>Nude Vodka Soda Grapefruit</t>
  </si>
  <si>
    <t>Nude Vodka Soda Mixer Pack</t>
  </si>
  <si>
    <t>Nude Vodka Soda Peach</t>
  </si>
  <si>
    <t>Nude Vodka Soda Strawberry Kiwi</t>
  </si>
  <si>
    <t>Nutrl Vodka Soda 7 Black Cherry</t>
  </si>
  <si>
    <t>Nutrl Vodka Soda 7 Black Raspberry</t>
  </si>
  <si>
    <t>Nutrl Vodka Soda 7 Blackberry</t>
  </si>
  <si>
    <t>Nutrl Vodka Soda Cranberry</t>
  </si>
  <si>
    <t>Nutrl Vodka Soda Grapefruit</t>
  </si>
  <si>
    <t>Nutrl Vodka Soda Green Apple</t>
  </si>
  <si>
    <t>Nutrl Vodka Soda Lemon</t>
  </si>
  <si>
    <t>Nutrl Vodka Soda Lime</t>
  </si>
  <si>
    <t>Nutrl Vodka Soda Mixer Pack</t>
  </si>
  <si>
    <t>Nutrl Vodka Soda Pineapple</t>
  </si>
  <si>
    <t>Nutrl Vodka Soda White Grape</t>
  </si>
  <si>
    <t>Ocean Blu Coastal Berry</t>
  </si>
  <si>
    <t>Ocean Blu Pomelo Nectar</t>
  </si>
  <si>
    <t>Palm Bay Elderflower Pear Vodka Soda</t>
  </si>
  <si>
    <t>Palm Bay Key Lime Cherry</t>
  </si>
  <si>
    <t>Palm Bay Mimosa Orange Mango slim can</t>
  </si>
  <si>
    <t>Palm Bay Mimosa Straw Grapef slim can</t>
  </si>
  <si>
    <t>Palm Bay Pineapple Mandarin Orange Can</t>
  </si>
  <si>
    <t>Palm Bay Ruby Grapefruit Sunrise Can</t>
  </si>
  <si>
    <t>Palm Bay Strawberry Pineapple Can</t>
  </si>
  <si>
    <t>Palm Bay Vodka Soda Blueberry Acai slim can</t>
  </si>
  <si>
    <t>Palm Bay Vodka Soda Mango Pineapple Slim</t>
  </si>
  <si>
    <t>Palm Bay Vodka Soda Rasberry Passionfruit Slim</t>
  </si>
  <si>
    <t>Palm Bay Vodka Soda Tangerine Lime slim can</t>
  </si>
  <si>
    <t>Purpus Vodka Soda Guilty Pleasure Rose</t>
  </si>
  <si>
    <t>Pyur Vodka Soda Coconut</t>
  </si>
  <si>
    <t>Pyur Vodka Soda Mixer Pack</t>
  </si>
  <si>
    <t>Pyur Vodka Soda Raspberry</t>
  </si>
  <si>
    <t>REV</t>
  </si>
  <si>
    <t>REV Watermelon Grapefruit</t>
  </si>
  <si>
    <t>Rockstar</t>
  </si>
  <si>
    <t>Rockstar Mango Orange</t>
  </si>
  <si>
    <t>Seagrams Wildberry Vodka Bottle</t>
  </si>
  <si>
    <t>Smirnoff Ice Berry Blast Tall Can</t>
  </si>
  <si>
    <t>Smirnoff Ice Bottles</t>
  </si>
  <si>
    <t>Smirnoff Ice can</t>
  </si>
  <si>
    <t>Smirnoff Ice Green Apple</t>
  </si>
  <si>
    <t>Smirnoff Ice Light Black Cherry Slim can</t>
  </si>
  <si>
    <t>Smirnoff Ice Light Blood Orange &amp; Soda</t>
  </si>
  <si>
    <t>Smirnoff Ice Light Raspberry &amp; Soda Slim Can</t>
  </si>
  <si>
    <t>Smirnoff Ice Light White Peach &amp; Soda Slim Can</t>
  </si>
  <si>
    <t>Smirnoff Ice Raspberry Cans</t>
  </si>
  <si>
    <t>Smirnoff Ice Watermelon</t>
  </si>
  <si>
    <t>Smirnoff Red Sangria</t>
  </si>
  <si>
    <t>Smirnoff Rose Sangria Tall Can</t>
  </si>
  <si>
    <t>Social Lite Grapefruit Pomelo</t>
  </si>
  <si>
    <t>Social Lite Lime Ginger</t>
  </si>
  <si>
    <t>Twisted Tea Original Hard Ice Tea</t>
  </si>
  <si>
    <t>Vodka Mudshake - Chocolate Bottle</t>
  </si>
  <si>
    <t>4/270</t>
  </si>
  <si>
    <t>Vodka Mudshake - French Vanilla</t>
  </si>
  <si>
    <t>YB Haskap Lemonade</t>
  </si>
  <si>
    <t>Coolers Wine Based</t>
  </si>
  <si>
    <t>Arbor Mist Strawberry White Zin</t>
  </si>
  <si>
    <t>Boone`s Sangria</t>
  </si>
  <si>
    <t>Wine Cooler Sangria</t>
  </si>
  <si>
    <t>Canella Bellini</t>
  </si>
  <si>
    <t>Canella Blood Orange Mimosa</t>
  </si>
  <si>
    <t>D/SS</t>
  </si>
  <si>
    <t>Canella Rossini</t>
  </si>
  <si>
    <t>Freixenet Mia Mojito Frizzante</t>
  </si>
  <si>
    <t>MO Fruitsecco Sparkling Rose</t>
  </si>
  <si>
    <t>Naked Grape Blue</t>
  </si>
  <si>
    <t>Palm Bay Rose</t>
  </si>
  <si>
    <t>Pulpoloco Red Sangria</t>
  </si>
  <si>
    <t>Pulpoloco White Sangria</t>
  </si>
  <si>
    <t>Spritzed Pinot Grigio Spritzer</t>
  </si>
  <si>
    <t>Wild Vines Blackberry Merlot Zin</t>
  </si>
  <si>
    <t>Wild Vines Strawberry White Zin</t>
  </si>
  <si>
    <t>Gin</t>
  </si>
  <si>
    <t>Beefeater London Dry</t>
  </si>
  <si>
    <t>Gin Dry</t>
  </si>
  <si>
    <t>Beefeater London Pink</t>
  </si>
  <si>
    <t>Gin Flavoured</t>
  </si>
  <si>
    <t>Berkeley Square Gin</t>
  </si>
  <si>
    <t>Bombay Sapphire</t>
  </si>
  <si>
    <t>1/50</t>
  </si>
  <si>
    <t>1/1750</t>
  </si>
  <si>
    <t>Bombay Sapphire East</t>
  </si>
  <si>
    <t>Bombay Sapphire Limited English Estate</t>
  </si>
  <si>
    <t>Bombay Sapphire Star of Bombay</t>
  </si>
  <si>
    <t>Brockmans Premium Gin</t>
  </si>
  <si>
    <t>Broker's London Dry Premium</t>
  </si>
  <si>
    <t>cs2</t>
  </si>
  <si>
    <t>Bruichladdich The Botanist Islay Dry</t>
  </si>
  <si>
    <t>Bulldog London Dry</t>
  </si>
  <si>
    <t>DeKuyper Geneva Gin</t>
  </si>
  <si>
    <t>Gin Genever</t>
  </si>
  <si>
    <t>Drumshanbo Gunpowder Irish</t>
  </si>
  <si>
    <t>Empress 1908 Gin</t>
  </si>
  <si>
    <t>G Vine Nouaison Gin</t>
  </si>
  <si>
    <t>Gilbeys London Dry</t>
  </si>
  <si>
    <t>Glendalough Wild Botinaical Gin</t>
  </si>
  <si>
    <t>Gordons London Dry</t>
  </si>
  <si>
    <t>Gordons London Dry Pet</t>
  </si>
  <si>
    <t>Hendricks Dry</t>
  </si>
  <si>
    <t>Long Table Cucumber Gin</t>
  </si>
  <si>
    <t>Long Table London Dry</t>
  </si>
  <si>
    <t>Martin Miller London Dry Gin</t>
  </si>
  <si>
    <t>Nikka Coffey Gin</t>
  </si>
  <si>
    <t>Patent 5 Gin</t>
  </si>
  <si>
    <t>Ma</t>
  </si>
  <si>
    <t>Phillips Fermentorium Stump Gin</t>
  </si>
  <si>
    <t>Pimms No.1 Cup</t>
  </si>
  <si>
    <t>Pinnacle Gin</t>
  </si>
  <si>
    <t>Plymouth Dry Gin</t>
  </si>
  <si>
    <t>Polo Club American Dry Gin</t>
  </si>
  <si>
    <t>Queensborough Omakase Japanese Style</t>
  </si>
  <si>
    <t>Rocu Gin</t>
  </si>
  <si>
    <t>Sipsmith London Dry</t>
  </si>
  <si>
    <t>Tanqueray #10</t>
  </si>
  <si>
    <t>Tanqueray London Dry</t>
  </si>
  <si>
    <t>Tanqueray Malacca</t>
  </si>
  <si>
    <t>Tanqueray Rangpur</t>
  </si>
  <si>
    <t>Tempo Arandano Blueberry</t>
  </si>
  <si>
    <t>Tempo Renovo Samll Batch</t>
  </si>
  <si>
    <t>Ungava Canadian Premium</t>
  </si>
  <si>
    <t>Victoria Gin</t>
  </si>
  <si>
    <t>cs3</t>
  </si>
  <si>
    <t>Yukon Spirits Ambrosial Artisan Gin</t>
  </si>
  <si>
    <t>Yukon Spirits Rhubarb &amp; Haskap Artisan Gin</t>
  </si>
  <si>
    <t>Yukon Spirits Spruce Tip Artisan Gin</t>
  </si>
  <si>
    <t>Liqueurs</t>
  </si>
  <si>
    <t>Buffalo Trace Bourbon Cream</t>
  </si>
  <si>
    <t>Liqueurs Cream/Dairy/Egg</t>
  </si>
  <si>
    <t>Akvavit Bornholmer</t>
  </si>
  <si>
    <t>Spirits Schnapps &amp; Akvavit</t>
  </si>
  <si>
    <t>Akvavit Taffel Aalborg</t>
  </si>
  <si>
    <t>Alize Gold</t>
  </si>
  <si>
    <t>Liqueurs Fruit</t>
  </si>
  <si>
    <t>Alize Red</t>
  </si>
  <si>
    <t>Alpenbitter</t>
  </si>
  <si>
    <t>Liqueurs Herbal</t>
  </si>
  <si>
    <t>Alpenbitter - Rittmeister</t>
  </si>
  <si>
    <t>1/100</t>
  </si>
  <si>
    <t>Amaretto di Saronno</t>
  </si>
  <si>
    <t>Liqueurs Nut</t>
  </si>
  <si>
    <t>Amaretto di Saronno - Illva</t>
  </si>
  <si>
    <t>Amaretto di Saschira - Luxardo</t>
  </si>
  <si>
    <t>Amarula Cream</t>
  </si>
  <si>
    <t>Aperol</t>
  </si>
  <si>
    <t>Averna Siciliano</t>
  </si>
  <si>
    <t>Baileys Almande</t>
  </si>
  <si>
    <t>Baileys Espresso Cream</t>
  </si>
  <si>
    <t>Baileys Irish Cream</t>
  </si>
  <si>
    <t>1/200</t>
  </si>
  <si>
    <t>Baileys Irish Cream 2 Bowls</t>
  </si>
  <si>
    <t>Baileys Irish Cream Festive Sleeve</t>
  </si>
  <si>
    <t>Baileys Pumpkin Spice Irish Cream</t>
  </si>
  <si>
    <t>Baileys Salted Caramel</t>
  </si>
  <si>
    <t>Baileys Strawberries &amp; Cream</t>
  </si>
  <si>
    <t>Baileys Vanilla Cinnamon</t>
  </si>
  <si>
    <t>Baja Rosa</t>
  </si>
  <si>
    <t>Bartenders Cocktail Awesome Orange</t>
  </si>
  <si>
    <t>Liqueurs Others</t>
  </si>
  <si>
    <t>Bartenders Cocktail Hot Sex</t>
  </si>
  <si>
    <t>Benedictine B&amp;B</t>
  </si>
  <si>
    <t>Berentzen Apfelkorn Schnapps</t>
  </si>
  <si>
    <t>Liqueurs Schnapps &amp; Akvavit</t>
  </si>
  <si>
    <t>Bols Advocaat</t>
  </si>
  <si>
    <t>Bols Apricot Brandy</t>
  </si>
  <si>
    <t>Bols Blue Curacao</t>
  </si>
  <si>
    <t>Liqueurs Orange</t>
  </si>
  <si>
    <t>Bols Cherry Brandy</t>
  </si>
  <si>
    <t>Bols Creme de Bananas</t>
  </si>
  <si>
    <t>Butter Ripple Schnapps</t>
  </si>
  <si>
    <t>Cabot Trail Maple Cream</t>
  </si>
  <si>
    <t>Campari Aperitivo</t>
  </si>
  <si>
    <t>Liqueurs Anise/Licorice/Spice</t>
  </si>
  <si>
    <t>Captain Morgan Jack O-Blast</t>
  </si>
  <si>
    <t>Carolans Finest Irish Cream</t>
  </si>
  <si>
    <t>Chambord Black Raspberry</t>
  </si>
  <si>
    <t>Liqueurs Berry</t>
  </si>
  <si>
    <t>Chartreuse Green</t>
  </si>
  <si>
    <t>Choya Yuzu Liquor</t>
  </si>
  <si>
    <t>Cointreau</t>
  </si>
  <si>
    <t>Creme de Cassis-Gabriel Boudier</t>
  </si>
  <si>
    <t>Domaine de Canton French Ginger</t>
  </si>
  <si>
    <t>Dr. Butterscotch</t>
  </si>
  <si>
    <t>Dr. McGillicuddy Peach Schnapps</t>
  </si>
  <si>
    <t>Dr. McGillicuddy Peach Schnapps  Pet</t>
  </si>
  <si>
    <t>Drambuie Scotch Liqueur</t>
  </si>
  <si>
    <t>Liqueurs Whiskey</t>
  </si>
  <si>
    <t>Fernet Branca</t>
  </si>
  <si>
    <t>Fireball Red Hot</t>
  </si>
  <si>
    <t>R01</t>
  </si>
  <si>
    <t>Fireball Red Hot Pet</t>
  </si>
  <si>
    <t>Forty Creek Cream</t>
  </si>
  <si>
    <t>Frangelico Hazelnut - Barbero</t>
  </si>
  <si>
    <t>Giffard Apricot Du Roussillon</t>
  </si>
  <si>
    <t>Giffard Batida De Coco Thoquino</t>
  </si>
  <si>
    <t>Liqueurs Coffee</t>
  </si>
  <si>
    <t>Glayva Scotch Liqueur - Morrison</t>
  </si>
  <si>
    <t>Golden Pear - Monimpex</t>
  </si>
  <si>
    <t>Hungary</t>
  </si>
  <si>
    <t>Goldschlager Cinnamon Schnapps</t>
  </si>
  <si>
    <t>Switzerland</t>
  </si>
  <si>
    <t>Grand Marnier Cordon Rouge</t>
  </si>
  <si>
    <t>1/3000</t>
  </si>
  <si>
    <t>SX</t>
  </si>
  <si>
    <t>Grand Marnier Cuvee De Centenaire</t>
  </si>
  <si>
    <t>Grand Marnier Louis Alexander</t>
  </si>
  <si>
    <t>Grand Marnier Raspberry Peach</t>
  </si>
  <si>
    <t>Hpnotiq</t>
  </si>
  <si>
    <t>Im Bananas Over You</t>
  </si>
  <si>
    <t>Irish Mist Liqueur</t>
  </si>
  <si>
    <t>Jack Daniels Tennessee Fire</t>
  </si>
  <si>
    <t>Jack Daniels Tennessee Honey</t>
  </si>
  <si>
    <t>Jagermeister</t>
  </si>
  <si>
    <t>Kahlua Liqueur De Cafe</t>
  </si>
  <si>
    <t>Kamora Coffee - Jim Beam Brands</t>
  </si>
  <si>
    <t>Licor 43</t>
  </si>
  <si>
    <t>Liquore Galliano</t>
  </si>
  <si>
    <t>Luxardo Limoncello</t>
  </si>
  <si>
    <t>Luxardo Maraschino</t>
  </si>
  <si>
    <t>Luxardo Sambuca Passione Nera</t>
  </si>
  <si>
    <t>Magnum Scotch Malt Whisky Cream Liqueur</t>
  </si>
  <si>
    <t>Scotland</t>
  </si>
  <si>
    <t>Malibu Coconut Rum</t>
  </si>
  <si>
    <t>Malibu Mango</t>
  </si>
  <si>
    <t>Marie Brizard Raspberry</t>
  </si>
  <si>
    <t>Martini Riserva Bitter</t>
  </si>
  <si>
    <t>Liqueurs Bitter</t>
  </si>
  <si>
    <t>McGuinness Creme De Cacao White</t>
  </si>
  <si>
    <t>Liqueurs Cacao/Chocolate</t>
  </si>
  <si>
    <t>McGuinness Creme de Menthe Green</t>
  </si>
  <si>
    <t>Liqueurs Mint</t>
  </si>
  <si>
    <t>McGuinness Creme de Menthe White</t>
  </si>
  <si>
    <t>McGuinness Orange and Brandy</t>
  </si>
  <si>
    <t>McGuinness Peach Schnapps</t>
  </si>
  <si>
    <t>McGuinness Peppermint Schnapps</t>
  </si>
  <si>
    <t>McGuinness Triple Sec</t>
  </si>
  <si>
    <t>Melon - Henkes</t>
  </si>
  <si>
    <t>O Darby Irish Cream</t>
  </si>
  <si>
    <t>Okanagan Spirits Raspberry Liqueur</t>
  </si>
  <si>
    <t>Ole Smoky White Lightnin Moonshine</t>
  </si>
  <si>
    <t>Pastis de Marseille 45</t>
  </si>
  <si>
    <t>Patron Citronge Extra Fine Lime</t>
  </si>
  <si>
    <t>Pisco Capel Toffee Cream</t>
  </si>
  <si>
    <t>Rootbeer Schnapps - Phillips</t>
  </si>
  <si>
    <t>Rumchata Cream</t>
  </si>
  <si>
    <t>Sambuca Cesari - Luxardo</t>
  </si>
  <si>
    <t>Sortilege Canadian Whisky &amp; Maple Syrup</t>
  </si>
  <si>
    <t>Sortilege Maple Cream</t>
  </si>
  <si>
    <t>Sour Puss Apple</t>
  </si>
  <si>
    <t>Sour Puss Grape</t>
  </si>
  <si>
    <t>Sour Puss Raspberry</t>
  </si>
  <si>
    <t>Southern Comfort</t>
  </si>
  <si>
    <t>St-Germain Elderflower Liqueur</t>
  </si>
  <si>
    <t>Taboo Absinthe</t>
  </si>
  <si>
    <t>Tia Maria</t>
  </si>
  <si>
    <t>Trader Vics Macadamia Nut</t>
  </si>
  <si>
    <t>Triple Sec - Henkes</t>
  </si>
  <si>
    <t>Tsantalis Ouzo Olympic</t>
  </si>
  <si>
    <t>Unterberg Herbal Digestive</t>
  </si>
  <si>
    <t>1/60</t>
  </si>
  <si>
    <t>Warnink Advocaat</t>
  </si>
  <si>
    <t>DV\XM</t>
  </si>
  <si>
    <t>YB Berry Liqueur</t>
  </si>
  <si>
    <t>Yukon Jack</t>
  </si>
  <si>
    <t>Other Spirits</t>
  </si>
  <si>
    <t>Absinthe Storng and Ritual Spoon and Glass</t>
  </si>
  <si>
    <t>Spirits Other</t>
  </si>
  <si>
    <t>Chum Churum Original Soju</t>
  </si>
  <si>
    <t>1/360</t>
  </si>
  <si>
    <t>Korea</t>
  </si>
  <si>
    <t>Spirits Asian</t>
  </si>
  <si>
    <t>Emile Pernot Absinthe Vieux Pontarlier</t>
  </si>
  <si>
    <t>Er Guo Tou Beijing Niu Lan Shan</t>
  </si>
  <si>
    <t>Everclear 190 Proof</t>
  </si>
  <si>
    <t>Herbsaint</t>
  </si>
  <si>
    <t>IceBox Long Island Ice Tea</t>
  </si>
  <si>
    <t>Spirits Flavoured</t>
  </si>
  <si>
    <t>Palmetto Moonshine White Lightning</t>
  </si>
  <si>
    <t>Pisco Capel Premium</t>
  </si>
  <si>
    <t>Ready To Serve Cocktails</t>
  </si>
  <si>
    <t>Bacardi - Pina Colada Cocktail</t>
  </si>
  <si>
    <t>Freixenet Mia Sangria</t>
  </si>
  <si>
    <t>Freixenet Mia White Sangria Frizzante</t>
  </si>
  <si>
    <t>Jose Cuervo Golden Margarita</t>
  </si>
  <si>
    <t>Pisco Capel Mango</t>
  </si>
  <si>
    <t>Pisco Sour Light</t>
  </si>
  <si>
    <t>Skinnygirl Margarita</t>
  </si>
  <si>
    <t>Rum</t>
  </si>
  <si>
    <t>Angostura 7 Year</t>
  </si>
  <si>
    <t>Trinidad and Tobago</t>
  </si>
  <si>
    <t>Rum Amber</t>
  </si>
  <si>
    <t>Appleton Estate 12 YO</t>
  </si>
  <si>
    <t>Appleton Estate Reserve</t>
  </si>
  <si>
    <t>Appleton Estate V/X</t>
  </si>
  <si>
    <t>Bacardi 8</t>
  </si>
  <si>
    <t>Puerto Rico</t>
  </si>
  <si>
    <t>Rum White</t>
  </si>
  <si>
    <t>Rum Flavoured/Spiced</t>
  </si>
  <si>
    <t>Bacardi Black</t>
  </si>
  <si>
    <t>Rum Dark</t>
  </si>
  <si>
    <t>Bacardi Coconut</t>
  </si>
  <si>
    <t>Bacardi Flavour Mix</t>
  </si>
  <si>
    <t>Bacardi Gold</t>
  </si>
  <si>
    <t>Bacardi Gold P.E.T.</t>
  </si>
  <si>
    <t>Bacardi Gran Reserva 10 YO</t>
  </si>
  <si>
    <t>Bacardi Oakheart</t>
  </si>
  <si>
    <t>Bacardi Spiced Rum</t>
  </si>
  <si>
    <t>Bacardi Superior</t>
  </si>
  <si>
    <t>Bacardi Superior P.E.T.</t>
  </si>
  <si>
    <t>Bacardi Superior Ugly Sweater Gift Pack</t>
  </si>
  <si>
    <t>Baron Samedi Spiced Rum</t>
  </si>
  <si>
    <t>Bayou Reserve Rum</t>
  </si>
  <si>
    <t>Bayou Silver Rum</t>
  </si>
  <si>
    <t>Bayou Spiced Rum</t>
  </si>
  <si>
    <t>Brinley Gold Shipwreck Spiced</t>
  </si>
  <si>
    <t>St. Croix</t>
  </si>
  <si>
    <t>Brugal 1888</t>
  </si>
  <si>
    <t>Dominican Republic</t>
  </si>
  <si>
    <t>Brugal Anejo</t>
  </si>
  <si>
    <t>Bumbu Craft Rum</t>
  </si>
  <si>
    <t>Barbados</t>
  </si>
  <si>
    <t>Bumbu XO Rum</t>
  </si>
  <si>
    <t>Captain Morgan - Private Stock</t>
  </si>
  <si>
    <t>Captain Morgan Black Spiced</t>
  </si>
  <si>
    <t>Captain Morgan Dark Label</t>
  </si>
  <si>
    <t>Captain Morgan Dark Rum</t>
  </si>
  <si>
    <t>Captain Morgan Deluxe</t>
  </si>
  <si>
    <t>Captain Morgan Gold</t>
  </si>
  <si>
    <t>Captain Morgan Silver Spiced</t>
  </si>
  <si>
    <t>Captain Morgan Spiced</t>
  </si>
  <si>
    <t>Captain Morgan White</t>
  </si>
  <si>
    <t>Cockspur</t>
  </si>
  <si>
    <t>Cruzan Single Barrel</t>
  </si>
  <si>
    <t>Dictador 20 YO Rum</t>
  </si>
  <si>
    <t>Colombia</t>
  </si>
  <si>
    <t>Diplomatico Mantuano</t>
  </si>
  <si>
    <t>Venezuela</t>
  </si>
  <si>
    <t>Diplomatico Reserva Exculsiva</t>
  </si>
  <si>
    <t>El Dorado 12 YO</t>
  </si>
  <si>
    <t>Guyana</t>
  </si>
  <si>
    <t>El Dorado 15 YO Special Reserve</t>
  </si>
  <si>
    <t>English Harbour 5 YO Antigua Rum</t>
  </si>
  <si>
    <t>Antigua</t>
  </si>
  <si>
    <t>Flor de Cana - extra dry rum</t>
  </si>
  <si>
    <t>Nicaragua</t>
  </si>
  <si>
    <t>Flor de Cana 12 YO Centenario</t>
  </si>
  <si>
    <t>Flor de Cana 18 YO Centenario Single Estate</t>
  </si>
  <si>
    <t>Flor de Cana 5 YO Anejo Clasico</t>
  </si>
  <si>
    <t>Flor de Cana Grand Reserve 7 YO</t>
  </si>
  <si>
    <t>Goslings Black Seal Bermuda Rum</t>
  </si>
  <si>
    <t>Havana Club 3 YO Anejo</t>
  </si>
  <si>
    <t>Cuba</t>
  </si>
  <si>
    <t>Havana Club 7 YO</t>
  </si>
  <si>
    <t>J Wray White</t>
  </si>
  <si>
    <t>Kraken Black Spiced</t>
  </si>
  <si>
    <t>Lambs Navy Dark</t>
  </si>
  <si>
    <t>Lambs Navy Dark - Pet</t>
  </si>
  <si>
    <t>Lambs Navy OP</t>
  </si>
  <si>
    <t>Lambs Palm Breeze</t>
  </si>
  <si>
    <t>Lambs Palm Breeze Pet</t>
  </si>
  <si>
    <t>Lambs Spiced Rum</t>
  </si>
  <si>
    <t>Lambs White</t>
  </si>
  <si>
    <t>Lambs White - Pet</t>
  </si>
  <si>
    <t>Lambs White Pet</t>
  </si>
  <si>
    <t>Lemon Hart Royal Navy Demerara</t>
  </si>
  <si>
    <t>Mount Gay Eclipse</t>
  </si>
  <si>
    <t>Mount Gay Extra Old</t>
  </si>
  <si>
    <t>Newfoundland Screech P.E.T.</t>
  </si>
  <si>
    <t>Pusser's Gunpowder Rum</t>
  </si>
  <si>
    <t>R01/cs2</t>
  </si>
  <si>
    <t>Pusser's Navy Rum</t>
  </si>
  <si>
    <t>Pusser's Spiced</t>
  </si>
  <si>
    <t>Pyrat XO Reserve</t>
  </si>
  <si>
    <t>Ron Matusalem 15 YO Grand Res</t>
  </si>
  <si>
    <t>Ron Matusalem 23 YO Gran Reserva</t>
  </si>
  <si>
    <t>Ron Zacapa - 23 YO Centenario</t>
  </si>
  <si>
    <t>Guatemala</t>
  </si>
  <si>
    <t>Ron Zacapa Edicion Negra</t>
  </si>
  <si>
    <t>Sailor Jerry Spiced Rum</t>
  </si>
  <si>
    <t>Santa Teresa 1796 Ron Antiguo De Solera</t>
  </si>
  <si>
    <t>Schenleys Ron Carioca White</t>
  </si>
  <si>
    <t>Schenleys Ron Carioca White -Pet</t>
  </si>
  <si>
    <t>Screech Gingerbread Rum</t>
  </si>
  <si>
    <t>Sparrow Aged Rum</t>
  </si>
  <si>
    <t>St Nicholas Abbey White</t>
  </si>
  <si>
    <t>Youngs Old Sam Demerara</t>
  </si>
  <si>
    <t>Zaya Gran Reserva</t>
  </si>
  <si>
    <t>Scotch</t>
  </si>
  <si>
    <t>Aberfeldy 12 YO</t>
  </si>
  <si>
    <t>Scotch Single Malt</t>
  </si>
  <si>
    <t>Aberlour 12 YO Double Casked</t>
  </si>
  <si>
    <t>Aberlour 16 YO</t>
  </si>
  <si>
    <t>Aberlour A'Bunadh Cask Strength</t>
  </si>
  <si>
    <t>cs1\R02</t>
  </si>
  <si>
    <t>AD Rattray Bank Note 5 YO</t>
  </si>
  <si>
    <t>Ardbeg 10 YO</t>
  </si>
  <si>
    <t>Ardbeg An OA</t>
  </si>
  <si>
    <t>Arran - Robert Burns</t>
  </si>
  <si>
    <t>Auchentoshan 12 YO</t>
  </si>
  <si>
    <t>Auchentoshan Three Wood</t>
  </si>
  <si>
    <t>Ballantines Finest</t>
  </si>
  <si>
    <t>Scotch Blended</t>
  </si>
  <si>
    <t>Balvenie 14 YO Caribbean Rum Cask</t>
  </si>
  <si>
    <t>Balvenie 21 YO Portwood</t>
  </si>
  <si>
    <t>Balvenie Doublewood 12 YO</t>
  </si>
  <si>
    <t>Benriach Curiositas 10 YO Peated</t>
  </si>
  <si>
    <t>Berry Brothers Cutty Sark</t>
  </si>
  <si>
    <t>Bowmore 15 YO</t>
  </si>
  <si>
    <t>Bowmore 18 YO</t>
  </si>
  <si>
    <t>Bowmore Islay 12 YO</t>
  </si>
  <si>
    <t>Bowmore Small Batch No.1</t>
  </si>
  <si>
    <t>Bruichladdich Scottish Barley The Laddie Classic</t>
  </si>
  <si>
    <t>Cardhu Single Malt 12 YO</t>
  </si>
  <si>
    <t>Chivas Regal 12 YO</t>
  </si>
  <si>
    <t>Cragganmore 12 YO</t>
  </si>
  <si>
    <t>Dalmore 12 YO</t>
  </si>
  <si>
    <t>LTO Dec\cs2</t>
  </si>
  <si>
    <t>Dalwhinnie 15 YO</t>
  </si>
  <si>
    <t>Dalwhinnie Distillers Edition</t>
  </si>
  <si>
    <t>Deanston 18 YO</t>
  </si>
  <si>
    <t>Dewars 12 YO</t>
  </si>
  <si>
    <t>Dewars White Label</t>
  </si>
  <si>
    <t>Famous Grouse Smoky Black</t>
  </si>
  <si>
    <t>Glenfarclas 105 Cask Strength</t>
  </si>
  <si>
    <t>Glenfarclas 12 YO</t>
  </si>
  <si>
    <t>Glenfarclas 17 YO</t>
  </si>
  <si>
    <t>Glenfiddich 12 YO Sp Res</t>
  </si>
  <si>
    <t>Glenfiddich 18 YO Small Batches</t>
  </si>
  <si>
    <t>Glenfiddich Fire and Cane</t>
  </si>
  <si>
    <t>Glenfiddich IPA</t>
  </si>
  <si>
    <t>Glenfiddich Project XX</t>
  </si>
  <si>
    <t>Glenfiddich Solera Reserve 15 YO</t>
  </si>
  <si>
    <t>Glenlivet 15 YO French Oak</t>
  </si>
  <si>
    <t>Glenlivet 18 YO</t>
  </si>
  <si>
    <t>Glenlivet Founders Reserve</t>
  </si>
  <si>
    <t>Glenlivet Malt 12 YO</t>
  </si>
  <si>
    <t>Glenmorangie 12 YO Lasanta Sherry  Cask</t>
  </si>
  <si>
    <t>Glenmorangie 12 YO Quinta Ruban</t>
  </si>
  <si>
    <t>Glenmorangie Single Malt</t>
  </si>
  <si>
    <t>Gloags Famous Grouse</t>
  </si>
  <si>
    <t>Grants Glenfiddich Special Resrv</t>
  </si>
  <si>
    <t>Grants Reserve</t>
  </si>
  <si>
    <t>Grants Sherry Cask Reserve</t>
  </si>
  <si>
    <t>Haig Club</t>
  </si>
  <si>
    <t>Highland Park 12 YO</t>
  </si>
  <si>
    <t>Highland Park Dark Origins</t>
  </si>
  <si>
    <t>Highland Park Fire</t>
  </si>
  <si>
    <t>Highland Park Magnus</t>
  </si>
  <si>
    <t>Highland Park Twisted Tattoo</t>
  </si>
  <si>
    <t>J &amp; B Rare</t>
  </si>
  <si>
    <t>Johnnie Walker Black Label 12 YO</t>
  </si>
  <si>
    <t>Johnnie Walker Black Label Glass Pack</t>
  </si>
  <si>
    <t>Johnnie Walker Blue Label</t>
  </si>
  <si>
    <t>Johnnie Walker Discover Blk/Gr/Gld/18YO/Blue</t>
  </si>
  <si>
    <t>5/50</t>
  </si>
  <si>
    <t>Johnnie Walker Family Blk/Gld/18YO/Bl</t>
  </si>
  <si>
    <t>4/200</t>
  </si>
  <si>
    <t>Johnnie Walker Gold Label</t>
  </si>
  <si>
    <t>Johnnie Walker Gold Label Reserve Bullion</t>
  </si>
  <si>
    <t>Johnnie Walker GOT A Song of Fire</t>
  </si>
  <si>
    <t>Johnnie Walker GOT A Song of Ice</t>
  </si>
  <si>
    <t>Johnnie Walker Green Label</t>
  </si>
  <si>
    <t>Johnnie Walker Platinum Label</t>
  </si>
  <si>
    <t>Johnnie Walker Red Label</t>
  </si>
  <si>
    <t>Jura 10 YO Single Malt Scotch</t>
  </si>
  <si>
    <t>Jura 16 YO Diurach's Own</t>
  </si>
  <si>
    <t>Jura Prophecy Peated</t>
  </si>
  <si>
    <t>Jura Superstition</t>
  </si>
  <si>
    <t>Lagavulin 16 YO</t>
  </si>
  <si>
    <t>Lagavulin 18 YO Limited Reserve</t>
  </si>
  <si>
    <t>Lagavulin 8 YO</t>
  </si>
  <si>
    <t>Lagavulin Distillers Edition</t>
  </si>
  <si>
    <t>Laphroaig - Quarter Cask</t>
  </si>
  <si>
    <t>Laphroaig - Triplewood</t>
  </si>
  <si>
    <t>Laphroaig 10 YO</t>
  </si>
  <si>
    <t>Laphroaig Select</t>
  </si>
  <si>
    <t>Lost Distillery Jericho</t>
  </si>
  <si>
    <t>Macallan 12 YO Double Cask</t>
  </si>
  <si>
    <t>Macallan 12YO Tripple Cask</t>
  </si>
  <si>
    <t>Macallan 1824 Gold</t>
  </si>
  <si>
    <t>Macallan 1824 Series Amber</t>
  </si>
  <si>
    <t>Macallan 1824 Sienna</t>
  </si>
  <si>
    <t>McClellands Highland</t>
  </si>
  <si>
    <t>McClellands Islay</t>
  </si>
  <si>
    <t>McClellands Speyside Malt</t>
  </si>
  <si>
    <t>Oban 14 YO</t>
  </si>
  <si>
    <t>Samaroli Islay 2</t>
  </si>
  <si>
    <t>Singleton Of Dufftown 12 YO</t>
  </si>
  <si>
    <t>Springbank 10 YO</t>
  </si>
  <si>
    <t>Talisker 10 YO</t>
  </si>
  <si>
    <t>Tequila / Mezcal</t>
  </si>
  <si>
    <t>1800 Silver Tequila</t>
  </si>
  <si>
    <t>Tequila Silver (Blanco)</t>
  </si>
  <si>
    <t>Cabo Wabo Reposado</t>
  </si>
  <si>
    <t>Tequila Reposado</t>
  </si>
  <si>
    <t>Casamigos Blanco</t>
  </si>
  <si>
    <t>Casamigos Mezcal</t>
  </si>
  <si>
    <t>Mezcal</t>
  </si>
  <si>
    <t>Casamigos Reposado</t>
  </si>
  <si>
    <t>Casino Azul Anejo Gift Case</t>
  </si>
  <si>
    <t>Tequila Gold (Anejo)</t>
  </si>
  <si>
    <t>Casino Azul Premiumr Gift Set</t>
  </si>
  <si>
    <t>3/250</t>
  </si>
  <si>
    <t>Casino Azul Reposado Gift Case</t>
  </si>
  <si>
    <t>Casino Azul Silver Gift Case</t>
  </si>
  <si>
    <t>Cazadores Anejo</t>
  </si>
  <si>
    <t>Cazadores Blanco</t>
  </si>
  <si>
    <t>Cazadores Reposado</t>
  </si>
  <si>
    <t>Clase Azul Plata 100% Weber Blue Agave</t>
  </si>
  <si>
    <t>Clase Azul Reposado</t>
  </si>
  <si>
    <t>Cream Of Tequila Irresistible</t>
  </si>
  <si>
    <t>Tequila Flavoured</t>
  </si>
  <si>
    <t>Don Julio Anejo 1942</t>
  </si>
  <si>
    <t>Don Julio Blanco</t>
  </si>
  <si>
    <t>Don Julio Reposado</t>
  </si>
  <si>
    <t>El Jimador Blanco</t>
  </si>
  <si>
    <t>El Jimador Reposado</t>
  </si>
  <si>
    <t>Espolon Blanco</t>
  </si>
  <si>
    <t>Hornitos Black Barrel</t>
  </si>
  <si>
    <t>Hornitos Reposado</t>
  </si>
  <si>
    <t>Jaral de Berrio Mezcal</t>
  </si>
  <si>
    <t>cs2\R02</t>
  </si>
  <si>
    <t>Jose Cuervo Especial Gold</t>
  </si>
  <si>
    <t>Jose Cuervo Tradicional Reposado</t>
  </si>
  <si>
    <t>Jose Cuervo Tradicional Silver</t>
  </si>
  <si>
    <t>Maestro Dobel</t>
  </si>
  <si>
    <t>Miquel Torres Reposado Rocado</t>
  </si>
  <si>
    <t>Olmeca Blanco Tequila</t>
  </si>
  <si>
    <t>Olmeca Gold</t>
  </si>
  <si>
    <t>Patron Anejo</t>
  </si>
  <si>
    <t>Patron Reposado</t>
  </si>
  <si>
    <t>Patron Roca Anejo</t>
  </si>
  <si>
    <t>Patron Roca Reposado</t>
  </si>
  <si>
    <t>Patron Roca Silver</t>
  </si>
  <si>
    <t>Patron Silver</t>
  </si>
  <si>
    <t>Sauza Gold</t>
  </si>
  <si>
    <t>Sauza Hirnitos Cristalino</t>
  </si>
  <si>
    <t>Sauza Hornitos Plata</t>
  </si>
  <si>
    <t>Tapatio Blanco 110</t>
  </si>
  <si>
    <t>Tapatio Excellencia Gran Reserva</t>
  </si>
  <si>
    <t>Tavi Premium Silver</t>
  </si>
  <si>
    <t>Tromba Blanco</t>
  </si>
  <si>
    <t>Tromba Reposado</t>
  </si>
  <si>
    <t>Vodka</t>
  </si>
  <si>
    <t>Absolut</t>
  </si>
  <si>
    <t>Vodka Straight</t>
  </si>
  <si>
    <t>Absolut Apeach</t>
  </si>
  <si>
    <t>Vodka Flavoured</t>
  </si>
  <si>
    <t>Absolut Grapefruit</t>
  </si>
  <si>
    <t>Absolut Lime</t>
  </si>
  <si>
    <t>Absolut Mandrin</t>
  </si>
  <si>
    <t>Absolut Raspberri</t>
  </si>
  <si>
    <t>Absolut Recycle Limited Edition</t>
  </si>
  <si>
    <t>Absolut Vanilia</t>
  </si>
  <si>
    <t>Alberta</t>
  </si>
  <si>
    <t>Alberta PET</t>
  </si>
  <si>
    <t>Banff Ice Vodka</t>
  </si>
  <si>
    <t>Belvedere Polmos Zyrardow</t>
  </si>
  <si>
    <t>Casa Maestri Vodka Flask</t>
  </si>
  <si>
    <t>Ciroc Apple</t>
  </si>
  <si>
    <t>Ciroc Blue Stone</t>
  </si>
  <si>
    <t>Ciroc Coconut</t>
  </si>
  <si>
    <t>Crystal Head Gift Pack with 4 shot glasses</t>
  </si>
  <si>
    <t>Crystal Head Vodka</t>
  </si>
  <si>
    <t>Finlandia</t>
  </si>
  <si>
    <t>Finland</t>
  </si>
  <si>
    <t>Grey Goose</t>
  </si>
  <si>
    <t>1/4500</t>
  </si>
  <si>
    <t>Grey Goose Cherry Noir</t>
  </si>
  <si>
    <t>Grey Goose Flavour Mini Pack</t>
  </si>
  <si>
    <t>4/50</t>
  </si>
  <si>
    <t>Grey Goose L'Orange</t>
  </si>
  <si>
    <t>Grey Goose VX</t>
  </si>
  <si>
    <t>Iceberg Vodka</t>
  </si>
  <si>
    <t>Ketel One - Small Batch</t>
  </si>
  <si>
    <t>Lucky Bastard Dill Pickle</t>
  </si>
  <si>
    <t>McGuinness Polar Ice</t>
  </si>
  <si>
    <t>McGuinness Polar Ice 90 NORTH</t>
  </si>
  <si>
    <t>Moskovskaya</t>
  </si>
  <si>
    <t>Russian Federation</t>
  </si>
  <si>
    <t>Patent 5 Vodka</t>
  </si>
  <si>
    <t>Pinnacle Vodka</t>
  </si>
  <si>
    <t>Polmos Luksusowa Potato</t>
  </si>
  <si>
    <t>Russian Prince P.E.T.</t>
  </si>
  <si>
    <t>Russian Standard</t>
  </si>
  <si>
    <t>Schenleys Silent Sam</t>
  </si>
  <si>
    <t>Schenleys Troika</t>
  </si>
  <si>
    <t>Schenleys Troika - Pet</t>
  </si>
  <si>
    <t>Skyy Infusions Cherry</t>
  </si>
  <si>
    <t>Skyy Vodka</t>
  </si>
  <si>
    <t>Smirnoff Blue Label</t>
  </si>
  <si>
    <t>Smirnoff Citrus</t>
  </si>
  <si>
    <t>Smirnoff Green Apple</t>
  </si>
  <si>
    <t>Smirnoff Orange</t>
  </si>
  <si>
    <t>Smirnoff Peppermint Twist</t>
  </si>
  <si>
    <t>Smirnoff Raspberry</t>
  </si>
  <si>
    <t>Smirnoff Red Label</t>
  </si>
  <si>
    <t>Smirnoff Watermelon</t>
  </si>
  <si>
    <t>Snow Queen Organic</t>
  </si>
  <si>
    <t>Kazakhstan</t>
  </si>
  <si>
    <t>Sobieski</t>
  </si>
  <si>
    <t>Stolichnaya</t>
  </si>
  <si>
    <t>Stolichnaya Blueberi</t>
  </si>
  <si>
    <t>Stolichnaya Ohranj</t>
  </si>
  <si>
    <t>Stolichnaya Vanil</t>
  </si>
  <si>
    <t>The 86 Co Aylesbury Duck</t>
  </si>
  <si>
    <t>Tito's Handmade Vodka</t>
  </si>
  <si>
    <t>Vincent Van Gogh Espresso Vodka</t>
  </si>
  <si>
    <t>cs3\R02</t>
  </si>
  <si>
    <t>White Lightning Max Vodka</t>
  </si>
  <si>
    <t>Xphoria Canadian Vodka</t>
  </si>
  <si>
    <t>Xphoria Pepper Vodka</t>
  </si>
  <si>
    <t>Xphoria Platinum Vodka</t>
  </si>
  <si>
    <t>Xphoria The Stacker (Gin, Vodka, Whiskey)</t>
  </si>
  <si>
    <t>Xphoria Ultra Premium Vodka</t>
  </si>
  <si>
    <t>Zubrowka</t>
  </si>
  <si>
    <t>Whiskey</t>
  </si>
  <si>
    <t>Akashi Blended Whiskey</t>
  </si>
  <si>
    <t>Whisky Japan</t>
  </si>
  <si>
    <t>Alberta Premium Dark Horse</t>
  </si>
  <si>
    <t>Whisky Canadian</t>
  </si>
  <si>
    <t>Alberta Premium Rye</t>
  </si>
  <si>
    <t>Alberta Premium Rye P.E.T.</t>
  </si>
  <si>
    <t>Alberta Springs 10 YO</t>
  </si>
  <si>
    <t>Basil Haydens</t>
  </si>
  <si>
    <t>Whiskey Bourbon</t>
  </si>
  <si>
    <t>Bearface 7 YO Triple Oak</t>
  </si>
  <si>
    <t>Booker's Bourbon Small Batch</t>
  </si>
  <si>
    <t>Buffalo Trace Kentucky Bourbon</t>
  </si>
  <si>
    <t>Bulleit Frontier Bourbon</t>
  </si>
  <si>
    <t>Bulleit Rye</t>
  </si>
  <si>
    <t>Whiskey American</t>
  </si>
  <si>
    <t>Bushmills 10 YO Malt</t>
  </si>
  <si>
    <t>Whiskey Irish</t>
  </si>
  <si>
    <t>Bushmills Black Bush</t>
  </si>
  <si>
    <t>Bushmills Original Irish Whiskey</t>
  </si>
  <si>
    <t>Canadian Club 100% Rye Chairmans Select</t>
  </si>
  <si>
    <t>Canadian Club Premium</t>
  </si>
  <si>
    <t>Caribou Crossing- Single Barrel</t>
  </si>
  <si>
    <t>Centennial Canadian Rye Limited Edition</t>
  </si>
  <si>
    <t>Connemara Irish Single Malt</t>
  </si>
  <si>
    <t>Corbys Royal Reserve</t>
  </si>
  <si>
    <t>Corbys Royal Reserve - Pet</t>
  </si>
  <si>
    <t>Crown Royal</t>
  </si>
  <si>
    <t>Crown Royal Apple</t>
  </si>
  <si>
    <t>Crown Royal Black</t>
  </si>
  <si>
    <t>Crown Royal Bourbon Mash</t>
  </si>
  <si>
    <t>Crown Royal Glass Pack</t>
  </si>
  <si>
    <t>Crown Royal Harvest Rye</t>
  </si>
  <si>
    <t>Crown Royal Ltd.Edition</t>
  </si>
  <si>
    <t>Crown Royal Maple Finish</t>
  </si>
  <si>
    <t>Crown Royal Peach</t>
  </si>
  <si>
    <t>Crown Royal PET</t>
  </si>
  <si>
    <t>Crown Royal Salted Caramel</t>
  </si>
  <si>
    <t>Crown Royal Vanilla</t>
  </si>
  <si>
    <t>Eagle Rare 10 YO Bourbon</t>
  </si>
  <si>
    <t>Evan Williams Black Label Bourbon</t>
  </si>
  <si>
    <t>Forty Creek Barrel Select</t>
  </si>
  <si>
    <t>Forty Creek Copper Pot Reserve</t>
  </si>
  <si>
    <t>Forty Creek Double Barrel Reserve</t>
  </si>
  <si>
    <t>Forty Creek Spiked Honey</t>
  </si>
  <si>
    <t>Founders Original Barrel Aged Old Fashioned Whisky</t>
  </si>
  <si>
    <t>Four Roses Bourbon</t>
  </si>
  <si>
    <t>Gentleman Jack Rare Ten. Whiskey</t>
  </si>
  <si>
    <t>George Dickel Tennessee Whiskey</t>
  </si>
  <si>
    <t>Gibsons Finest 12 YO</t>
  </si>
  <si>
    <t>Gibsons Finest Sterling</t>
  </si>
  <si>
    <t>Gibsons Finest Venerable 18 YO</t>
  </si>
  <si>
    <t>Glendalough Double Barrel</t>
  </si>
  <si>
    <t>Gooderham and Worts Four Grain</t>
  </si>
  <si>
    <t>Green Spot Irish Whiskey</t>
  </si>
  <si>
    <t>Hibiki Harmony</t>
  </si>
  <si>
    <t>Jack Daniels Old No. 7</t>
  </si>
  <si>
    <t>Jack Daniels Old No.7</t>
  </si>
  <si>
    <t>Jameson Caskmates IPA Irish</t>
  </si>
  <si>
    <t>Jameson Caskmates Irish Whiskey</t>
  </si>
  <si>
    <t>Jameson Irish Whiskey</t>
  </si>
  <si>
    <t>Jim Beam Black</t>
  </si>
  <si>
    <t>Jim Beam Bourbon</t>
  </si>
  <si>
    <t>Kilbeggan Irish Whiskey</t>
  </si>
  <si>
    <t>Knob Creek 9 YO Bourbon</t>
  </si>
  <si>
    <t>Knob Creek Rye Small Batch</t>
  </si>
  <si>
    <t>Lot No 40 Single Copper Pot Still</t>
  </si>
  <si>
    <t>Maker`s Mark</t>
  </si>
  <si>
    <t>Maker`s Mark 46</t>
  </si>
  <si>
    <t>Old Grand Dad</t>
  </si>
  <si>
    <t>Oppidan Smoke and Sea Staight Bourbon</t>
  </si>
  <si>
    <t>Powers Gold Label Irish</t>
  </si>
  <si>
    <t>Proper No. Twelve</t>
  </si>
  <si>
    <t>Red Breast 15 YO Irish Whiskey</t>
  </si>
  <si>
    <t>Red Breast Irish Whiskey</t>
  </si>
  <si>
    <t>Schenleys Golden Wedding</t>
  </si>
  <si>
    <t>Schenleys Golden Wedding - Pet</t>
  </si>
  <si>
    <t>Schenleys O.F.C.</t>
  </si>
  <si>
    <t>Seagrams 83</t>
  </si>
  <si>
    <t>Seagrams Five Star</t>
  </si>
  <si>
    <t>Seagrams Five Star - Pet</t>
  </si>
  <si>
    <t>Seagrams V.O.</t>
  </si>
  <si>
    <t>Spicebox</t>
  </si>
  <si>
    <t>Suntory Toki Whiskey</t>
  </si>
  <si>
    <t>Swear Jar</t>
  </si>
  <si>
    <t>Teeling Single Grain</t>
  </si>
  <si>
    <t>Teeling Single Malt</t>
  </si>
  <si>
    <t>Teeling Small Batch</t>
  </si>
  <si>
    <t>LTO Dec\DTF</t>
  </si>
  <si>
    <t>Tincup Colorado Whiskey</t>
  </si>
  <si>
    <t>Tullamore Dew</t>
  </si>
  <si>
    <t>Van Gogh Pineapple</t>
  </si>
  <si>
    <t>Walkers Canadian Club</t>
  </si>
  <si>
    <t>Walkers Canadian Club - Pet</t>
  </si>
  <si>
    <t>Whyte &amp; Mackay Special</t>
  </si>
  <si>
    <t>Wild Turkey 81 Proof</t>
  </si>
  <si>
    <t>Wisers Apple</t>
  </si>
  <si>
    <t>Wisers Deluxe</t>
  </si>
  <si>
    <t>Wiser's Manhattan Canadian Whisky Cocktail</t>
  </si>
  <si>
    <t>Wiser's Old Fashioned Canadian Whisky Cocktail</t>
  </si>
  <si>
    <t>Wisers Oldest 18 YO</t>
  </si>
  <si>
    <t>Wisers Special Blend</t>
  </si>
  <si>
    <t>Wisers Triple Barrel</t>
  </si>
  <si>
    <t>Wisers Vanilla</t>
  </si>
  <si>
    <t>Writer Tears Irish Whiskey</t>
  </si>
  <si>
    <t>Xphoria Canadian Small Batch Whiskey</t>
  </si>
  <si>
    <t>Xphoria Coconut Whiskey</t>
  </si>
  <si>
    <t>Whisky Other</t>
  </si>
  <si>
    <t>YB Two Brewers Whisky R 12 peated</t>
  </si>
  <si>
    <t>YB Two Brewers Whisky R 14 innovative</t>
  </si>
  <si>
    <t>YB Two Brewers Whisky R 15  special finish</t>
  </si>
  <si>
    <t>YB Two Brewers Whisky R 16 unpeated</t>
  </si>
  <si>
    <t>YB Two Brewers Whisky R 17 innovative</t>
  </si>
  <si>
    <t>YB Two Brewers Whisky R 18 Cask Strength</t>
  </si>
  <si>
    <t>Wine - Fortified / Vermouth</t>
  </si>
  <si>
    <t>Alvear`s Amontillado</t>
  </si>
  <si>
    <t>Fortified Wine Apera</t>
  </si>
  <si>
    <t>Blandys Duke Of Clarence Madeira</t>
  </si>
  <si>
    <t>Portugal</t>
  </si>
  <si>
    <t>Bonal Gentiane-Quina Grande</t>
  </si>
  <si>
    <t>Brights 74 Apera</t>
  </si>
  <si>
    <t>Brights 74 Tawny PET</t>
  </si>
  <si>
    <t>Calona 35 Apera</t>
  </si>
  <si>
    <t>Cap Mattei Vermouth Rouge</t>
  </si>
  <si>
    <t>Vermouth/Aperitif</t>
  </si>
  <si>
    <t>Cartier Private Stock</t>
  </si>
  <si>
    <t>Cinzano  Orancio</t>
  </si>
  <si>
    <t>Cinzano Red Sweet</t>
  </si>
  <si>
    <t>Cockburn Special Reserve Vintage</t>
  </si>
  <si>
    <t>Fortified Wine Port</t>
  </si>
  <si>
    <t>Dolin Dry Vermouth</t>
  </si>
  <si>
    <t>Dolin Vermouth Rouge</t>
  </si>
  <si>
    <t>Dow's 10 YO Tawny</t>
  </si>
  <si>
    <t>Dubonnet Red</t>
  </si>
  <si>
    <t>Fonseca Bin 27 Vintage</t>
  </si>
  <si>
    <t>Fonseca Terra Prima Organic</t>
  </si>
  <si>
    <t>Gonzales Byass Nutty Solera Oloroso</t>
  </si>
  <si>
    <t>Graham Six Grapes Reserve</t>
  </si>
  <si>
    <t>Harveys Bristol Cream</t>
  </si>
  <si>
    <t>KWV Cape Full Cream</t>
  </si>
  <si>
    <t>Marsala Secco Superiore</t>
  </si>
  <si>
    <t>Martini &amp; Rossi Bianco</t>
  </si>
  <si>
    <t>Martini &amp; Rossi Dry White</t>
  </si>
  <si>
    <t>Martini &amp; Rossi Sweet Red</t>
  </si>
  <si>
    <t>Noilly Prat Extra Dry</t>
  </si>
  <si>
    <t>Noilly Prat Rouge</t>
  </si>
  <si>
    <t>Pineau Des Charentes Chateau de Beaulon 5 YO</t>
  </si>
  <si>
    <t>Quevedo Tawny Port</t>
  </si>
  <si>
    <t>D/DTF</t>
  </si>
  <si>
    <t>Quinta Vale Dona Maria Reserve Port</t>
  </si>
  <si>
    <t>Sandeman Founders Reserve</t>
  </si>
  <si>
    <t>Sandeman Ruby Port</t>
  </si>
  <si>
    <t>Smith Woodhouse Late Bottled Vintage</t>
  </si>
  <si>
    <t>Stock White Vermouth</t>
  </si>
  <si>
    <t>Taylor Fladgate 10 year Tawny</t>
  </si>
  <si>
    <t>Taylor Fladgate Fine White</t>
  </si>
  <si>
    <t>Taylor Late Bottled Vintage</t>
  </si>
  <si>
    <t>Vieira de Sousa 10 YO Tawny Port</t>
  </si>
  <si>
    <t>Warre Warrior Port</t>
  </si>
  <si>
    <t>Williams &amp; Humbert Dry Sack</t>
  </si>
  <si>
    <t>Wine - Mass / Sacramental</t>
  </si>
  <si>
    <t>St Paul Red</t>
  </si>
  <si>
    <t>sacramental wine</t>
  </si>
  <si>
    <t>Wine - Non-alcoholic</t>
  </si>
  <si>
    <t>Okanagan Applessence</t>
  </si>
  <si>
    <t>Okanagan Applessence Sparkling Pear</t>
  </si>
  <si>
    <t>Wine - Sake / Other</t>
  </si>
  <si>
    <t>Corsica Cap Corse Mattei Quinquina Blanc</t>
  </si>
  <si>
    <t>Gekkeikan Sake</t>
  </si>
  <si>
    <t>Sake</t>
  </si>
  <si>
    <t>1/18000</t>
  </si>
  <si>
    <t>Hakutsuru Draft Sake</t>
  </si>
  <si>
    <t>1/300</t>
  </si>
  <si>
    <t>Hakutsuru Sake</t>
  </si>
  <si>
    <t>1/720</t>
  </si>
  <si>
    <t>Ume Premium Plum Wine - Nakano Shuzo</t>
  </si>
  <si>
    <t>Wine Fruit</t>
  </si>
  <si>
    <t>Yoshi No Gawa Organic Sake</t>
  </si>
  <si>
    <t>Yoshi No Gawa Umi Blu Premium</t>
  </si>
  <si>
    <t>Wine - Sparkling / Champagne</t>
  </si>
  <si>
    <t>Andres Baby Champagne</t>
  </si>
  <si>
    <t>Wine Sparkling - Champagne</t>
  </si>
  <si>
    <t>Andres Baby Duck</t>
  </si>
  <si>
    <t>Wine Sparkling</t>
  </si>
  <si>
    <t>1/1500</t>
  </si>
  <si>
    <t>Anna de Codorniu Brut NV</t>
  </si>
  <si>
    <t>Anna Spinato Mini Prosecco</t>
  </si>
  <si>
    <t>Wine Sparkling Prosecco</t>
  </si>
  <si>
    <t>Anna Spinato Prosecco Brut Organic</t>
  </si>
  <si>
    <t>Bailly LaPierre Cremant de Bourgogne</t>
  </si>
  <si>
    <t>Baron Fuente Champagne Grand Reserve Brut</t>
  </si>
  <si>
    <t>Bartolomeo Da Breganze Prosecco Extra Dry</t>
  </si>
  <si>
    <t>Batasiolo Moscato d'Asti</t>
  </si>
  <si>
    <t>Wine Other</t>
  </si>
  <si>
    <t>Biutiful Brut DO Cava Catalonia</t>
  </si>
  <si>
    <t>Bodacious Bubbles</t>
  </si>
  <si>
    <t>Bollinger Special Cuvee Brut</t>
  </si>
  <si>
    <t>Bottega Gold Spumante Brut</t>
  </si>
  <si>
    <t>Bottega Treviso Prosecco Brut Il Vino Dei Poeti</t>
  </si>
  <si>
    <t>Bright`s President Canadian</t>
  </si>
  <si>
    <t>Canella Prosecco Superiore Millesimato DOCG</t>
  </si>
  <si>
    <t>Champagne Moutard Grande Cuvee Brut</t>
  </si>
  <si>
    <t>Ciarliero Fattoria Colmone NV</t>
  </si>
  <si>
    <t>Codorniu - Classico Brut</t>
  </si>
  <si>
    <t>Cooks Imperial Brut</t>
  </si>
  <si>
    <t>Cremant de Bourgogne Rose</t>
  </si>
  <si>
    <t>Cupcake Prosecco</t>
  </si>
  <si>
    <t>Cuvee Jean Louis Blanc de Blanc Brut</t>
  </si>
  <si>
    <t>De Chanceny Cremant De Loire Rose</t>
  </si>
  <si>
    <t>Dom Perignon</t>
  </si>
  <si>
    <t>Domaine Chandon Brut</t>
  </si>
  <si>
    <t>Freixenet Carta Nevada Brut</t>
  </si>
  <si>
    <t>Freixenet Cordon Negro</t>
  </si>
  <si>
    <t>Freixenet Cordon Negro Gran Selection Brut</t>
  </si>
  <si>
    <t>LTO Dec\XM</t>
  </si>
  <si>
    <t>Freixenet Prosecco D.O.C.</t>
  </si>
  <si>
    <t>Fresita Strawberry Sparkling</t>
  </si>
  <si>
    <t>Gray Monk Odyssey White Brut</t>
  </si>
  <si>
    <t>Canada VQA</t>
  </si>
  <si>
    <t>Henkell Rose</t>
  </si>
  <si>
    <t>Henkell Trocken</t>
  </si>
  <si>
    <t>Henkell Trocken Piccolo</t>
  </si>
  <si>
    <t>Hungarovin Grande Cuvee</t>
  </si>
  <si>
    <t>Jacob's Creek Sparkling Moscato Rose</t>
  </si>
  <si>
    <t>Moscato</t>
  </si>
  <si>
    <t>Jaillance Cremant De Bourdeaux Cuvee Rose</t>
  </si>
  <si>
    <t>La Scala Spumante</t>
  </si>
  <si>
    <t>Lamarca Prosecco Extra Dry</t>
  </si>
  <si>
    <t>Lambrusco Di Modena Frizzante</t>
  </si>
  <si>
    <t>Lambrusco Reggiano Frizzante</t>
  </si>
  <si>
    <t>Lindeman's Bin 25 Sparkling Brut Cuvee</t>
  </si>
  <si>
    <t>Lindeman's Bin 30 Sparkling Rose</t>
  </si>
  <si>
    <t>Louis Roederer Brut Premier Champagne</t>
  </si>
  <si>
    <t>Luna Prosecco Argenta</t>
  </si>
  <si>
    <t>Magia Fiore Rosso Dulce Spumante</t>
  </si>
  <si>
    <t>Martini &amp; Rossi Asti</t>
  </si>
  <si>
    <t>Martini &amp; Rossi Prosecco</t>
  </si>
  <si>
    <t>Martini &amp; Rossi Rose</t>
  </si>
  <si>
    <t>Masi Modello Prosecco</t>
  </si>
  <si>
    <t>Meiomi Chardonnay</t>
  </si>
  <si>
    <t>Mionetto Il Prosecco Frizzante</t>
  </si>
  <si>
    <t>Mionetto Prosecco Brut N/V</t>
  </si>
  <si>
    <t>Mionetto Prosecco Frizzante</t>
  </si>
  <si>
    <t>Moet et Chandon Brut Imperial</t>
  </si>
  <si>
    <t>Mumm Cuvee Napa Brut Prestige</t>
  </si>
  <si>
    <t>Naveran Brut</t>
  </si>
  <si>
    <t>Nespoli Filarino Rubicone Sangiovese Rose</t>
  </si>
  <si>
    <t>Wine Rose</t>
  </si>
  <si>
    <t>Oyster Bay Sparkling Cuvee Brut</t>
  </si>
  <si>
    <t>Oyster Bay Sparkling Cuvee Rose</t>
  </si>
  <si>
    <t>R Deutz Brut Class</t>
  </si>
  <si>
    <t>Riondo Spago Nero Prosecco Frizzante</t>
  </si>
  <si>
    <t>Ruffino Prosecco</t>
  </si>
  <si>
    <t>Santero Asti</t>
  </si>
  <si>
    <t>See Ya Later Ranch Brut</t>
  </si>
  <si>
    <t>Sogrape Mateus Rose</t>
  </si>
  <si>
    <t>Spumante Bambino</t>
  </si>
  <si>
    <t>Stellers Jay Brut</t>
  </si>
  <si>
    <t>Stoneleigh Sparkling Sauv Blanc</t>
  </si>
  <si>
    <t>Tawse Sketches of Niagara Riesling</t>
  </si>
  <si>
    <t>Riesling</t>
  </si>
  <si>
    <t>Terra Serena Spumante Prosecco</t>
  </si>
  <si>
    <t>Veuve Clicquot Ponsardin Brut</t>
  </si>
  <si>
    <t>Veuve Du Vernay Blanc De Blanc Brut</t>
  </si>
  <si>
    <t>Villa Conchi Brut Seleccion</t>
  </si>
  <si>
    <t>Villa Sandi Treviso Prosecco Il Fresco Brut</t>
  </si>
  <si>
    <t>Villa Teresa Organic Prosecco</t>
  </si>
  <si>
    <t>Villa Teresa Organic Rose Frizzante</t>
  </si>
  <si>
    <t>Yellow Tail Bubbles</t>
  </si>
  <si>
    <t>Yellow Tail Bubbles Rose</t>
  </si>
  <si>
    <t>Yellowglen Pink Sparkling</t>
  </si>
  <si>
    <t>Wine - Table Red</t>
  </si>
  <si>
    <t>14 Hands Hot to Trot Red Blend</t>
  </si>
  <si>
    <t>Red Blended</t>
  </si>
  <si>
    <t>1884 Escorihuela Res Cab Sauv</t>
  </si>
  <si>
    <t>Argentina</t>
  </si>
  <si>
    <t>Cabernet Sauvignon</t>
  </si>
  <si>
    <t>1884 Escorihuela Res Syrah</t>
  </si>
  <si>
    <t>Shiraz/Syrah</t>
  </si>
  <si>
    <t>1884 Reservado Malbec</t>
  </si>
  <si>
    <t>Malbec</t>
  </si>
  <si>
    <t>19 Crimes Cabernet Sauvignon</t>
  </si>
  <si>
    <t>19 Crimes Pinot Noir</t>
  </si>
  <si>
    <t>Pinot Noir</t>
  </si>
  <si>
    <t>19 Crimes Red Wine 4-pack</t>
  </si>
  <si>
    <t>4/187</t>
  </si>
  <si>
    <t>19 Crimes Shiraz Durif</t>
  </si>
  <si>
    <t>19 Crimes Shiraz Grenache Mataro</t>
  </si>
  <si>
    <t>19 Crimes The Uprising Red Blend</t>
  </si>
  <si>
    <t>337 Lodi Cabernet Sauvignon</t>
  </si>
  <si>
    <t>Achaval-Ferrer Quimera Wine</t>
  </si>
  <si>
    <t>Adobe Organic Syrah</t>
  </si>
  <si>
    <t>Alamos Malbec</t>
  </si>
  <si>
    <t>Altopiano Organic Rosso</t>
  </si>
  <si>
    <t>Altopiano Sangiovese</t>
  </si>
  <si>
    <t>Amado Sur Malbec/Bonarda/Syrah</t>
  </si>
  <si>
    <t>Amalaya Malbec</t>
  </si>
  <si>
    <t>Amauta Corte IV Bodegas El Porvenir De Cafayate</t>
  </si>
  <si>
    <t>Amavi Cellars Cabernet Sauvignon</t>
  </si>
  <si>
    <t>Anakena Birdman Cab Sauv</t>
  </si>
  <si>
    <t>Anakena Birdman Merlot</t>
  </si>
  <si>
    <t>Anakena Carmenere</t>
  </si>
  <si>
    <t>Anakena Varietal Cab Sauv</t>
  </si>
  <si>
    <t>Anciano Valdepenas Gran Reserva</t>
  </si>
  <si>
    <t>Andres Domaine  Red</t>
  </si>
  <si>
    <t>1/4000</t>
  </si>
  <si>
    <t>Angel of the Abyss Red</t>
  </si>
  <si>
    <t>Angove Hopes End</t>
  </si>
  <si>
    <t>Angus the Bull Cab Sauvignon</t>
  </si>
  <si>
    <t>Apothic Brew</t>
  </si>
  <si>
    <t>Apothic California Red</t>
  </si>
  <si>
    <t>Apothic Crush</t>
  </si>
  <si>
    <t>Apothic Dark</t>
  </si>
  <si>
    <t>Arcanum Tuscan</t>
  </si>
  <si>
    <t>Argento Cabernet Sauvignon Reserva</t>
  </si>
  <si>
    <t>Argento Classic Malbec</t>
  </si>
  <si>
    <t>Arrogant Frog Ribet Red</t>
  </si>
  <si>
    <t>Astica Merlot/Malbec - Trapiche</t>
  </si>
  <si>
    <t>Augey Rouge</t>
  </si>
  <si>
    <t>Ava Grace Merlot</t>
  </si>
  <si>
    <t>Merlot</t>
  </si>
  <si>
    <t>Badia a Coltibuono Chianti Classico</t>
  </si>
  <si>
    <t>Barefoot Cellars Merlot</t>
  </si>
  <si>
    <t>Barone Montalto Nero D'Avola</t>
  </si>
  <si>
    <t>Barossa Valley Estate Cab Sauv</t>
  </si>
  <si>
    <t>Barossa Valley Estate GSM</t>
  </si>
  <si>
    <t>Barossa Valley Estate Shiraz</t>
  </si>
  <si>
    <t>Basel Cellars Columbia Valley Syrah</t>
  </si>
  <si>
    <t>Basel Cellars CV Cabernet Sauvignon</t>
  </si>
  <si>
    <t>Basel Cellars Merlot</t>
  </si>
  <si>
    <t>Beach House Red</t>
  </si>
  <si>
    <t>Beaulieu George de Latour Cabernet Sauvignon</t>
  </si>
  <si>
    <t>Believer Organic Red Fairtrade</t>
  </si>
  <si>
    <t>Beringer Brothers Red Blend</t>
  </si>
  <si>
    <t>Beringer Cab Sauv Calfornia</t>
  </si>
  <si>
    <t>Beringer Distinction Knights Valley Reserve Cabernet</t>
  </si>
  <si>
    <t>Beringer Distinction Quantum Red Blend</t>
  </si>
  <si>
    <t>Beringer Founders Estate Cabernet Sauvignon</t>
  </si>
  <si>
    <t>Bertaine and Fils Pinot Noir</t>
  </si>
  <si>
    <t>Big House Cardinal Zinfandel</t>
  </si>
  <si>
    <t>Zinfandel</t>
  </si>
  <si>
    <t>Big House Zinfandel</t>
  </si>
  <si>
    <t>1/250</t>
  </si>
  <si>
    <t>Bisci Villa Castiglioni Sangiovese</t>
  </si>
  <si>
    <t>Black Cellar Cab Sauvignon</t>
  </si>
  <si>
    <t>Black Cellar Malbec Merlot</t>
  </si>
  <si>
    <t>Black Cellar Shiraz Cabernet</t>
  </si>
  <si>
    <t>Black Chook Shiraz Viognier</t>
  </si>
  <si>
    <t>Black Sage Cab Franc VQA</t>
  </si>
  <si>
    <t>Black Sage Cabernet Sauvignon</t>
  </si>
  <si>
    <t>Black Sage Merlot</t>
  </si>
  <si>
    <t>Blue Moose Cabernet Shiraz</t>
  </si>
  <si>
    <t>Bodacious Bourbon Barrel</t>
  </si>
  <si>
    <t>Bodacious Cabernet Sauvignon</t>
  </si>
  <si>
    <t>Bodacious Dark</t>
  </si>
  <si>
    <t>Bodacious Red Blend</t>
  </si>
  <si>
    <t>Bodacious Smooth Red</t>
  </si>
  <si>
    <t>LTO Dec/DV</t>
  </si>
  <si>
    <t>LTO Dec\R01</t>
  </si>
  <si>
    <t>Bodega Norton Barrel Select Malbec</t>
  </si>
  <si>
    <t>Bodega Norton Lotengo Malbec</t>
  </si>
  <si>
    <t>Bodegas Garzon Cabernet Franc Tannat</t>
  </si>
  <si>
    <t>Uruguay</t>
  </si>
  <si>
    <t>Bodegas Langa Garnacha Classic</t>
  </si>
  <si>
    <t>Garnacha</t>
  </si>
  <si>
    <t>Bodegas Munoz Garnacha</t>
  </si>
  <si>
    <t>Bodegas Trapiche Broquel Malbec</t>
  </si>
  <si>
    <t>Bolla Valpolicella Classico</t>
  </si>
  <si>
    <t>Bonanza Cabernet Sauvignon</t>
  </si>
  <si>
    <t>Bonterra Organic Cabernet Sauvignon</t>
  </si>
  <si>
    <t>Borsao Berola</t>
  </si>
  <si>
    <t>Borsao Garnacha</t>
  </si>
  <si>
    <t>Bota Box Old Vine Zinfandel</t>
  </si>
  <si>
    <t>Bouchard A Les Coteaux</t>
  </si>
  <si>
    <t>Brancaia TRE Toscana</t>
  </si>
  <si>
    <t>Brave Step Cabernet Sauvignon</t>
  </si>
  <si>
    <t>Bric Cenciurio Barolo Coste di Rose</t>
  </si>
  <si>
    <t>Brotte La Fiole Chat du Pape</t>
  </si>
  <si>
    <t>Buried Hope Cabernet Sauvignon</t>
  </si>
  <si>
    <t>Cabriz Colheita Seleccionda Dao</t>
  </si>
  <si>
    <t>California Red Rosenblum Stark Raving Red Favourite Blend</t>
  </si>
  <si>
    <t>Caliterra Tributo Carmenere</t>
  </si>
  <si>
    <t>Cameleon by Domaine Bousquet Malbec</t>
  </si>
  <si>
    <t>Cameron Hughes lodi lot 487</t>
  </si>
  <si>
    <t>Campo Viejo Rioja Crianza</t>
  </si>
  <si>
    <t>Campo Viejo Rioja Reserva</t>
  </si>
  <si>
    <t>Cantina Tollo Valle D'Oro Montepulciano</t>
  </si>
  <si>
    <t>Caravan Petite Sirah</t>
  </si>
  <si>
    <t>Carignan Organic Domaine Tour Boisee</t>
  </si>
  <si>
    <t>Carlo Rossi California Red</t>
  </si>
  <si>
    <t>Carmen Premier Cabernet Sauvignon</t>
  </si>
  <si>
    <t>Carmen Reserve Cab Sauv</t>
  </si>
  <si>
    <t>Carmen Reserve Grand Vidure</t>
  </si>
  <si>
    <t>Carmen Wave Series Pinot Noir</t>
  </si>
  <si>
    <t>Carnivor Cab Sauv</t>
  </si>
  <si>
    <t>Casa Rojo Macho Man Monastrell</t>
  </si>
  <si>
    <t>Casa Silva Coleccion Carmenere</t>
  </si>
  <si>
    <t>Casillero Del Diablo Devils Collection Red</t>
  </si>
  <si>
    <t>Castano La Casona</t>
  </si>
  <si>
    <t>Castano Lujuria Monastrell Merlot</t>
  </si>
  <si>
    <t>Castano Monastrell</t>
  </si>
  <si>
    <t>Castano Solanera</t>
  </si>
  <si>
    <t>Castello di Querceto Chianti</t>
  </si>
  <si>
    <t>Castillo De Almansa Reserva</t>
  </si>
  <si>
    <t>Castillo De Monseran Carinena Garnacha</t>
  </si>
  <si>
    <t>DTF\R12</t>
  </si>
  <si>
    <t>Castillo De Monseran Rosado Garnacha</t>
  </si>
  <si>
    <t>Catena Cabernet Sauvignon</t>
  </si>
  <si>
    <t>Catena High Mountain Vines Malbec</t>
  </si>
  <si>
    <t>Cats In Space Grenache Rouge</t>
  </si>
  <si>
    <t>Cave De Rasteau La Domeliere</t>
  </si>
  <si>
    <t>Cave Spring Niagara Pinot Noir</t>
  </si>
  <si>
    <t>Caves Saint Desirat Syrah</t>
  </si>
  <si>
    <t>Cavit Roscato Rosso Dolce</t>
  </si>
  <si>
    <t>Cecchi Chianti Classico</t>
  </si>
  <si>
    <t>Cecchi Vino Nobile di Montepulciano</t>
  </si>
  <si>
    <t>Red Other</t>
  </si>
  <si>
    <t>CedarCreek Merlot Cabernet VQA</t>
  </si>
  <si>
    <t>Cellier des Dauphins Reserve 2018 Cotes du Rhone</t>
  </si>
  <si>
    <t>Ch St  Michelle Stimson Estate Cab Sauv</t>
  </si>
  <si>
    <t>Ch.De Gardine Chat`neuf du Pape</t>
  </si>
  <si>
    <t>Chapoutier Belleruche Cote du Rhone</t>
  </si>
  <si>
    <t>Chateau Canada</t>
  </si>
  <si>
    <t>Chateau de Caraguilhes Corbieres Classique Organic</t>
  </si>
  <si>
    <t>Chateau de Courteillac</t>
  </si>
  <si>
    <t>Chateau Famaey Malbec Tradition Organic</t>
  </si>
  <si>
    <t>Chateau La Gorce Red Bordeaux</t>
  </si>
  <si>
    <t>Chateau la Mondette Bordeaux</t>
  </si>
  <si>
    <t>Chateau Le Bergey</t>
  </si>
  <si>
    <t>Chateau Pey La Tour Bordeaux</t>
  </si>
  <si>
    <t>Chateau Pey La Tour Reserve</t>
  </si>
  <si>
    <t>Chateau Ste Michelle CV Cabernet Sauvignon</t>
  </si>
  <si>
    <t>Chianti Classico IL Molino</t>
  </si>
  <si>
    <t>Chocapalha Mar de Lisboa Tinto</t>
  </si>
  <si>
    <t>Chocovine Chocolate</t>
  </si>
  <si>
    <t>Circus Malbec Rose</t>
  </si>
  <si>
    <t>Citra Montepulciano D'Abruzzo</t>
  </si>
  <si>
    <t>Clos D Englora</t>
  </si>
  <si>
    <t>Cocobon</t>
  </si>
  <si>
    <t>Columbia Crest H3 Cabernet</t>
  </si>
  <si>
    <t>Concha Y Toro  Del Diablo Merlot</t>
  </si>
  <si>
    <t>Concha Y Toro Castillero Diablo Cabernet Sauvignon</t>
  </si>
  <si>
    <t>Concha Y Toro Diablo Carmenere</t>
  </si>
  <si>
    <t>Concha Y Toro Frontera Cab Sauv</t>
  </si>
  <si>
    <t>Concha Y Toro Frontera Merlot</t>
  </si>
  <si>
    <t>Concha Y Toro Marques Cabernet</t>
  </si>
  <si>
    <t>Condor Peak Malbec</t>
  </si>
  <si>
    <t>Cono Sur Cabernet Sauvignon</t>
  </si>
  <si>
    <t>Cono Sur Merlot</t>
  </si>
  <si>
    <t>Cono Sur Organic CS Carmenere</t>
  </si>
  <si>
    <t>Cono Sur Pinot Noir</t>
  </si>
  <si>
    <t>Cono Sur Pinot Noir Organic</t>
  </si>
  <si>
    <t>Cono Sur Sauvignon Blanc</t>
  </si>
  <si>
    <t>Sauvignon Blanc</t>
  </si>
  <si>
    <t>Cono Sur Tocornal Cab Merlot</t>
  </si>
  <si>
    <t>Copper Moon Cabernet Sauvignon</t>
  </si>
  <si>
    <t>Copper Moon Malbec</t>
  </si>
  <si>
    <t>Copper Moon Merlot</t>
  </si>
  <si>
    <t>Copper Moon Shiraz</t>
  </si>
  <si>
    <t>Copper Moon Smooth Red</t>
  </si>
  <si>
    <t>Costers del Priorat Petit Pissares</t>
  </si>
  <si>
    <t>Coteaux de Cabrerisse L'Olivette Organic Rouge</t>
  </si>
  <si>
    <t>Cotes du Rhone Brunel de la Gardine</t>
  </si>
  <si>
    <t>Cotes Du Rhone Villages Boutinot Les Coteaux</t>
  </si>
  <si>
    <t>Courage Bordeaux Rouge</t>
  </si>
  <si>
    <t>Cousino Macul Antiguas Reserva Cab Sauv</t>
  </si>
  <si>
    <t>Cranswick Laughing Bird Shiraz</t>
  </si>
  <si>
    <t>Crios De Susana Balbo Malbec</t>
  </si>
  <si>
    <t>Culmina R&amp;D Red Blend</t>
  </si>
  <si>
    <t>Cune Crianza Rioja</t>
  </si>
  <si>
    <t>Cupcake Red Velvet</t>
  </si>
  <si>
    <t>Cusumano Nero d'Avola</t>
  </si>
  <si>
    <t>Dagueneau Sancerre</t>
  </si>
  <si>
    <t>David Hill Est. Grown Pinot Noir Willamette Valley</t>
  </si>
  <si>
    <t>De Bortoli Woodfired Heathcote Shiraz</t>
  </si>
  <si>
    <t>De Forville Barbera d'Alba</t>
  </si>
  <si>
    <t>R03</t>
  </si>
  <si>
    <t>Diabolica Red</t>
  </si>
  <si>
    <t>Diego Murillo Malbec</t>
  </si>
  <si>
    <t>Divici Gran Passione Veneto Rosso</t>
  </si>
  <si>
    <t>Domaine Bolchet Costieres de Nimes</t>
  </si>
  <si>
    <t>Domaine Bousquet Malbec</t>
  </si>
  <si>
    <t>Domaine de Beaumiere</t>
  </si>
  <si>
    <t>Domaine du Cause La Lande Cavagnac Malbec</t>
  </si>
  <si>
    <t>Domaine Gayda Grenache</t>
  </si>
  <si>
    <t>Domaine J. Bousquet Org. Cab. Sauvignon</t>
  </si>
  <si>
    <t>Domaine J. Bousquet Organic Malbec</t>
  </si>
  <si>
    <t>Domaine Juliette Avril Cotes Du  Rhone</t>
  </si>
  <si>
    <t>Domaine Maby La Fremade Rouge Lirac</t>
  </si>
  <si>
    <t>Dominio de Punctum Tempranillo Petit Verdot Organic</t>
  </si>
  <si>
    <t>Dona Paula Estate Malbec</t>
  </si>
  <si>
    <t>Dona Paula Los Cardos Malbec</t>
  </si>
  <si>
    <t>Douro Vale Do Bomfim</t>
  </si>
  <si>
    <t>Douro-Vila Regia</t>
  </si>
  <si>
    <t>Dr. Zenzen Noblesse Vino Noire</t>
  </si>
  <si>
    <t>Dreaming Tree Crush Red</t>
  </si>
  <si>
    <t>Duboeuf Beaujolais Nouveau Paper</t>
  </si>
  <si>
    <t>Duboeuf Beaujolais-Villages Nouveau Paper</t>
  </si>
  <si>
    <t>Duboeuf George Beaujolais</t>
  </si>
  <si>
    <t>Duckhorn Decoy Cabernet Sauvignon</t>
  </si>
  <si>
    <t>Eclat Du Rhone Red</t>
  </si>
  <si>
    <t>Ego Bodegas Goru</t>
  </si>
  <si>
    <t>El Cipres Malbec</t>
  </si>
  <si>
    <t>Elderton Barossa Cab Sauv</t>
  </si>
  <si>
    <t>Emiliana Eco-Balance Cabernet Sauvignon</t>
  </si>
  <si>
    <t>Emiliana Vineyards Coyam Organic</t>
  </si>
  <si>
    <t>Entre Lacs Red</t>
  </si>
  <si>
    <t>Errazuriz Cabernet Sauvignon</t>
  </si>
  <si>
    <t>Errazuriz Max Reserva Cabernet Sauvignon</t>
  </si>
  <si>
    <t>Errazuriz Max Reserva Carmenere</t>
  </si>
  <si>
    <t>Esporao Pe Tinto</t>
  </si>
  <si>
    <t>Fabulous Ant Pinot Noir</t>
  </si>
  <si>
    <t>Fairview Goats Do Roam Red</t>
  </si>
  <si>
    <t>Farm Hand Org Cabernet Sauvignon</t>
  </si>
  <si>
    <t>Farmers Of Wine</t>
  </si>
  <si>
    <t>R11</t>
  </si>
  <si>
    <t>Farnese Sangiovese Daunia</t>
  </si>
  <si>
    <t>Fat Bastard Syrah</t>
  </si>
  <si>
    <t>Fetzer Crimson Winemaker's Favourite Blend</t>
  </si>
  <si>
    <t>Finca El Camino Malbec</t>
  </si>
  <si>
    <t>Finca Flichman Misterio Malbec</t>
  </si>
  <si>
    <t>Finca Flichman Roble Malbec</t>
  </si>
  <si>
    <t>Finca Los Primos Cabernet Sauvignon</t>
  </si>
  <si>
    <t>Finca Los Primos Malbec</t>
  </si>
  <si>
    <t>Flor D'Englora</t>
  </si>
  <si>
    <t>Folonari Valpolicella Classico</t>
  </si>
  <si>
    <t>Fontanafredda Briccotondo Barbera</t>
  </si>
  <si>
    <t>French Rabbit Cabernet Sauvignon</t>
  </si>
  <si>
    <t>Front Row SMV Babylon's Peak</t>
  </si>
  <si>
    <t>Frontera After Midnight Red Blend</t>
  </si>
  <si>
    <t>Fullglass Wines Skulls Shiraz</t>
  </si>
  <si>
    <t>Fuzion Shiraz Malbec</t>
  </si>
  <si>
    <t>Gabbiano Chianti</t>
  </si>
  <si>
    <t>Gabbiano Primitivo</t>
  </si>
  <si>
    <t>Gentlemans Cabernet Sauvignon</t>
  </si>
  <si>
    <t>Geografico Capofosso Chianti</t>
  </si>
  <si>
    <t>Giacondi Sangiovese Del Rubicon</t>
  </si>
  <si>
    <t>Glen Carlou Gravel Quarry Cabernet Sauvignon</t>
  </si>
  <si>
    <t>Glen Carlou Shiraz</t>
  </si>
  <si>
    <t>Gnarly Head Zinfandel</t>
  </si>
  <si>
    <t>Graffigna Centenario Reserve Malbec</t>
  </si>
  <si>
    <t>Gray Monk Cabernet Merlot</t>
  </si>
  <si>
    <t>Gray Monk Latitude Fifty Red</t>
  </si>
  <si>
    <t>Gray Monk Merlot</t>
  </si>
  <si>
    <t>Gray Monk Odyssey Merlot</t>
  </si>
  <si>
    <t>Gray Monk Pinot Noir</t>
  </si>
  <si>
    <t>Guigal Cotes du Rhone</t>
  </si>
  <si>
    <t>Hahn Pinot Noir</t>
  </si>
  <si>
    <t>Hess Select Cabernet Sauvignon</t>
  </si>
  <si>
    <t>Hob Nob Pinot Noir</t>
  </si>
  <si>
    <t>Hogshead Old Vine Shiraz</t>
  </si>
  <si>
    <t>If You See Kay</t>
  </si>
  <si>
    <t>Il Molino Di Grace Chianti Gratius ICT</t>
  </si>
  <si>
    <t>Inception</t>
  </si>
  <si>
    <t>Inniskillin Okanagan Shiraz-Cab Sauv VQA</t>
  </si>
  <si>
    <t>Invisibull Malbec</t>
  </si>
  <si>
    <t>J Lohr Seven Oaks Cab Sauv</t>
  </si>
  <si>
    <t>J Lohr Seven Oaks Cabernet</t>
  </si>
  <si>
    <t>J P Chenet Founders Reserve Merlot Cabernet</t>
  </si>
  <si>
    <t>J P Chenet Reserve Pinot Noir</t>
  </si>
  <si>
    <t>Jacob's Creek Double Barrel Shiraz</t>
  </si>
  <si>
    <t>Jacob's Creek Reserve Cabernet Sauvignon</t>
  </si>
  <si>
    <t>Jacob's Creek Reserve Shiraz</t>
  </si>
  <si>
    <t>Jacob's Creek Shiraz Cabernet</t>
  </si>
  <si>
    <t>JC Boisset Les Ursulines Pinot Noir</t>
  </si>
  <si>
    <t>Jellybean Cabernet Sauvignon</t>
  </si>
  <si>
    <t>Johnny Q Cabernet Sauvignon</t>
  </si>
  <si>
    <t>Johnny Q Shiraz Viognier</t>
  </si>
  <si>
    <t>Joseph Phelps Napa Valley Red</t>
  </si>
  <si>
    <t>JP Azeitao Red</t>
  </si>
  <si>
    <t>JT Cabernet Sauvignon</t>
  </si>
  <si>
    <t>JT Merlot</t>
  </si>
  <si>
    <t>JT Prop Selection Shiraz</t>
  </si>
  <si>
    <t>JT Reserve VQA Merlot</t>
  </si>
  <si>
    <t>Jumilla Bodegas Bleda Pino Doncel</t>
  </si>
  <si>
    <t>Jumilla Monastrell Las Hermanas Organic</t>
  </si>
  <si>
    <t>Kenwood Sonoma Series Cab Sauv</t>
  </si>
  <si>
    <t>Key Malbec</t>
  </si>
  <si>
    <t>Kim Crawford Marlborough Pinot Noir</t>
  </si>
  <si>
    <t>Kingston Coonawarra Cabernet Sauvignon</t>
  </si>
  <si>
    <t>Kingston Petit Verdot</t>
  </si>
  <si>
    <t>Klinker Brick Old Vine Zinfandel</t>
  </si>
  <si>
    <t>Kono South Island Pinot Noir</t>
  </si>
  <si>
    <t>KWV Paarl Roodeberg</t>
  </si>
  <si>
    <t>La Fiole Cotes du Rhone</t>
  </si>
  <si>
    <t>La Maldita Garnacha</t>
  </si>
  <si>
    <t>La Petit Perriere Pinot Noir</t>
  </si>
  <si>
    <t>La Vielle Ferme Cotes du Ventoux</t>
  </si>
  <si>
    <t>Lago Douro Red Blend</t>
  </si>
  <si>
    <t>Lake Sonoma Cab Sauv</t>
  </si>
  <si>
    <t>Lamberti Donini Merlot Del Piave</t>
  </si>
  <si>
    <t>Lamberti Donini Merlot Del Venezie</t>
  </si>
  <si>
    <t>Langhe Nebbiolo Borgogno</t>
  </si>
  <si>
    <t>Las Moras Paz Malbec</t>
  </si>
  <si>
    <t>Layer Cake Malbec</t>
  </si>
  <si>
    <t>Layer Cake Primitivo</t>
  </si>
  <si>
    <t>Le Gouleyant Malbec</t>
  </si>
  <si>
    <t>Les Dauphins Reserve Cotes du Rhone</t>
  </si>
  <si>
    <t>LTO Dec\R12</t>
  </si>
  <si>
    <t>Liberty School Cab Sauv</t>
  </si>
  <si>
    <t>Lindeman’s Bin 55 Red Blend</t>
  </si>
  <si>
    <t>Lindemans Bin 40 Merlot</t>
  </si>
  <si>
    <t>Lindemans Bin 45 Cabernet Sauv</t>
  </si>
  <si>
    <t>Lindemans Bin 50 Shiraz</t>
  </si>
  <si>
    <t>Lindemans Cawarra Shiraz Cab</t>
  </si>
  <si>
    <t>Line 39 Cabernet Sauvignon  North Coast</t>
  </si>
  <si>
    <t>Line 39 Petite Sirah</t>
  </si>
  <si>
    <t>Lobetia Tempranillo Organic</t>
  </si>
  <si>
    <t>Long Barn Cabernet Sauvignonr</t>
  </si>
  <si>
    <t>Long Barn Pinot Noir</t>
  </si>
  <si>
    <t>Long Barn Zinfandel</t>
  </si>
  <si>
    <t>Los Jalones Joven Tempranillo</t>
  </si>
  <si>
    <t>Los Vascos Grande Reserve Cab Sauv</t>
  </si>
  <si>
    <t>Louis Bernard Cotes du Rhone Rouge</t>
  </si>
  <si>
    <t>Louis Bernard Cotes du Rhone Villages</t>
  </si>
  <si>
    <t>Louis Latour Bourgogne Pinot Noir</t>
  </si>
  <si>
    <t>Louis Martini Cabernet Sauvignon</t>
  </si>
  <si>
    <t>Luccarelli Puglia Primitivo</t>
  </si>
  <si>
    <t>Majella The Musician Coonawara Cab Shiraz</t>
  </si>
  <si>
    <t>Marcus James Malbec</t>
  </si>
  <si>
    <t>Marques de la Musa Garnacha</t>
  </si>
  <si>
    <t>Masi Amarone Della Valpolicella</t>
  </si>
  <si>
    <t>Masi Campofiorin Ripasso</t>
  </si>
  <si>
    <t>Masi Costasera Amarone Classico</t>
  </si>
  <si>
    <t>Masi Grandarella</t>
  </si>
  <si>
    <t>Masi Modellissimo</t>
  </si>
  <si>
    <t>Masi Modello Della Venezia Rosso</t>
  </si>
  <si>
    <t>Masi Modello Rosso BIB</t>
  </si>
  <si>
    <t>Masi Passo Doble</t>
  </si>
  <si>
    <t>Masi Possessioni Rosso</t>
  </si>
  <si>
    <t>Masi Valpolicella Bonacosta</t>
  </si>
  <si>
    <t>Matchbook Dunnigan Hills Syrah</t>
  </si>
  <si>
    <t>Matua Pinot Noir</t>
  </si>
  <si>
    <t>McGuigan Black Label Red</t>
  </si>
  <si>
    <t>Meiomi Pinot Noir</t>
  </si>
  <si>
    <t>Menage a Trois Midnight Red</t>
  </si>
  <si>
    <t>Menage a Trois Red</t>
  </si>
  <si>
    <t>Michel Torino Cuma Organic Malbec</t>
  </si>
  <si>
    <t>Michel Torino Don David Malbec</t>
  </si>
  <si>
    <t>Michel Torino Don David Resv Cab Sauv</t>
  </si>
  <si>
    <t>Mission Hill Five Vineyard Cab Merlot</t>
  </si>
  <si>
    <t>Mission Hill Five Vineyards Pinor Noir</t>
  </si>
  <si>
    <t>Mission Hill Reserve Shiraz VQA</t>
  </si>
  <si>
    <t>Mission Ridge Premium Dry Red</t>
  </si>
  <si>
    <t>Mo Montepulciano D Abruzzo Riserva DOC</t>
  </si>
  <si>
    <t>Moillard Cotes-du-Rhone Les Violettes</t>
  </si>
  <si>
    <t>Mommessin Export Rouge</t>
  </si>
  <si>
    <t>Mondavi Private Selection Cab Sauv</t>
  </si>
  <si>
    <t>Mondavi R. Woodbridge Cab Sauv</t>
  </si>
  <si>
    <t>Mondavi R. Woodbridge Merlot</t>
  </si>
  <si>
    <t>Monte Antico Toscana IGT</t>
  </si>
  <si>
    <t>Monte Del Fra Bardolino</t>
  </si>
  <si>
    <t>Monte del Fra Custoza Superiore DOC</t>
  </si>
  <si>
    <t>White Other</t>
  </si>
  <si>
    <t>Monte del Fra Ripasso</t>
  </si>
  <si>
    <t>Monte Oton Garnacha</t>
  </si>
  <si>
    <t>Montelvini Cabernet Sauvignon</t>
  </si>
  <si>
    <t>Montresor Ripasso</t>
  </si>
  <si>
    <t>Mt Boucherie Merlot VQA</t>
  </si>
  <si>
    <t>Mt. Dawson Cabernet Sauvignon</t>
  </si>
  <si>
    <t>Murphy Goode Pinot Noir</t>
  </si>
  <si>
    <t>Naked Grape Malbec</t>
  </si>
  <si>
    <t>Naked Grape Merlot</t>
  </si>
  <si>
    <t>Naked Grape Sangria</t>
  </si>
  <si>
    <t>Naked Grape Shiraz</t>
  </si>
  <si>
    <t>Nederburg Shiraz</t>
  </si>
  <si>
    <t>Nederburg The Winemasters Cab Sauv</t>
  </si>
  <si>
    <t>Negroamaro Puglia</t>
  </si>
  <si>
    <t>Nero Oro Nero D'Avola Appassimento  Sicilia</t>
  </si>
  <si>
    <t>NK`MIP Merlot VQA</t>
  </si>
  <si>
    <t>Nk'MIP Pinot Noir VQA</t>
  </si>
  <si>
    <t>NK'MIP QWAM QWMT Cab Sauv VQA</t>
  </si>
  <si>
    <t>NK'MIP QWAM QWMT Pinot Noir</t>
  </si>
  <si>
    <t>NK'MIP Talon VQA</t>
  </si>
  <si>
    <t>Norton Privada</t>
  </si>
  <si>
    <t>Norton Reserva Cabernet Sauvignon</t>
  </si>
  <si>
    <t>Norton Reserva Malbec</t>
  </si>
  <si>
    <t>Novas Organic Carmenere Cabernet</t>
  </si>
  <si>
    <t>Oak Ridge Vineyards OZV Old Zin Vine Zinfandel</t>
  </si>
  <si>
    <t>Ogier Heritages - Cotes du Rhone</t>
  </si>
  <si>
    <t>Old Pearl Cabernet Sauvignon</t>
  </si>
  <si>
    <t>Olivier Leflaive Bourgogne Pinot Noir</t>
  </si>
  <si>
    <t>Olivier Leflaive Cote De Beaune Villages</t>
  </si>
  <si>
    <t>Oltre Strada IGT</t>
  </si>
  <si>
    <t>Oops Carmenere Merlot</t>
  </si>
  <si>
    <t>OPEN Merlot VQA</t>
  </si>
  <si>
    <t>OPEN Smooth Red VQA</t>
  </si>
  <si>
    <t>Organic Red Puro Malbec</t>
  </si>
  <si>
    <t>Osborne Solaz Tempranillo/Cab Sauv</t>
  </si>
  <si>
    <t>Oscars Red</t>
  </si>
  <si>
    <t>Our Daily Red Organic</t>
  </si>
  <si>
    <t>Oyster Bay Hawke's Bay Merlot</t>
  </si>
  <si>
    <t>Oyster Bay Pinot Noir</t>
  </si>
  <si>
    <t>Pablo Old Vine Garnacha</t>
  </si>
  <si>
    <t>Palo Alto Reserve Cabernet/Carmenere/Syrah</t>
  </si>
  <si>
    <t>Pampas Shiraz Malbec</t>
  </si>
  <si>
    <t>Pascual Toso Limited Edition Malbec</t>
  </si>
  <si>
    <t>Pascual Toso Malbec</t>
  </si>
  <si>
    <t>Pascual Toso Reserve Cabernet Sauvignon</t>
  </si>
  <si>
    <t>Pascual Toso Reserve Malbec</t>
  </si>
  <si>
    <t>Pasqua Sagramoso Valpolicella Superiore Ripasso</t>
  </si>
  <si>
    <t>Pasqua Villa Borghetti Passimento</t>
  </si>
  <si>
    <t>Paul Mas Estate Malbec</t>
  </si>
  <si>
    <t>Peller Est. Prop. Res. Cab Merlot</t>
  </si>
  <si>
    <t>Peller Est. Prop. Res. Cabernet Merlot</t>
  </si>
  <si>
    <t>Peller Est. Prop. Res. Merlot</t>
  </si>
  <si>
    <t>Peller Est. Prop. Res. Shiraz</t>
  </si>
  <si>
    <t>Penfolds BIN 389 Cabernet Shiraz</t>
  </si>
  <si>
    <t>Penfolds BIN 407 Cabernet Sauvignon</t>
  </si>
  <si>
    <t>Penfolds Icon Grange Shiraz 2014</t>
  </si>
  <si>
    <t>Penfolds Koonunga Hill Shiraz Cabernet</t>
  </si>
  <si>
    <t>Penfolds Luxury RWT Shiraz</t>
  </si>
  <si>
    <t>Penfolds Rawson`s Ret Shiraz Cab</t>
  </si>
  <si>
    <t>Pepperwood Grove Zinfandel</t>
  </si>
  <si>
    <t>Perrin Rasteau Landeol</t>
  </si>
  <si>
    <t>Piat d'Or Merlot</t>
  </si>
  <si>
    <t>Piccini Chianti Fiasco</t>
  </si>
  <si>
    <t>Piccini Chianti Orange DOCG</t>
  </si>
  <si>
    <t>Pikes &amp; Joyce Pinot Noir</t>
  </si>
  <si>
    <t>Porca De Murca Douro</t>
  </si>
  <si>
    <t>Porcupine Ridge Syrah</t>
  </si>
  <si>
    <t>Prophecy Pinot Noir</t>
  </si>
  <si>
    <t>Prospect of Okanagan Pinot Noir Fats Johnson</t>
  </si>
  <si>
    <t>Prospect of Okanagan The Sage Shiraz</t>
  </si>
  <si>
    <t>Punto Final Malbec Classico</t>
  </si>
  <si>
    <t>Purato Nero D'Avola Sicilia</t>
  </si>
  <si>
    <t>Quails Gate Merlot</t>
  </si>
  <si>
    <t>Quara Malbec</t>
  </si>
  <si>
    <t>Quinta Do Encontro Bairrada Merlot Baga</t>
  </si>
  <si>
    <t>R Castano Monastrell Ecologico</t>
  </si>
  <si>
    <t>Raven Deep Dark Red VQA</t>
  </si>
  <si>
    <t>Ravenswood Vinters Blend Zinfandel</t>
  </si>
  <si>
    <t>Raza Reserva Malbec</t>
  </si>
  <si>
    <t>Rebellion Shiraz</t>
  </si>
  <si>
    <t>Red Rooster Merlot</t>
  </si>
  <si>
    <t>Renwood Zinfandel</t>
  </si>
  <si>
    <t>Repiero Fattoria Colmone</t>
  </si>
  <si>
    <t>Reserve Malbec Domaine Bousquet Organic Malbec</t>
  </si>
  <si>
    <t>Rhone to the Bone Cote du Rhone</t>
  </si>
  <si>
    <t>Rigamarole VQA Red Blend</t>
  </si>
  <si>
    <t>Rioja Riolanc Joven</t>
  </si>
  <si>
    <t>Robert Mondavi Private Selection Bourbon Barrels Cab Sauv</t>
  </si>
  <si>
    <t>Rocca di Castagnoli Chianti Frattoria</t>
  </si>
  <si>
    <t>Rodney Strong Cabernet Sauvignon</t>
  </si>
  <si>
    <t>Rodney Strong Knotty Vines Zinfandel</t>
  </si>
  <si>
    <t>Rodney Strong Sonoma Merlot</t>
  </si>
  <si>
    <t>Romain Duvernay Vacqueyras</t>
  </si>
  <si>
    <t>Rosemount Diamond Shiraz</t>
  </si>
  <si>
    <t>Rothschild Mouton Cadet Red</t>
  </si>
  <si>
    <t>Rothschild Vin De Pays Cab Sauv</t>
  </si>
  <si>
    <t>Royal Red</t>
  </si>
  <si>
    <t>Ruffino Chianti</t>
  </si>
  <si>
    <t>Ruffino Riserva Ducale Chianti Classico Reserva</t>
  </si>
  <si>
    <t>Run Rafa Run Tempranillo</t>
  </si>
  <si>
    <t>San Pedro Gato Negro Cab Sauv</t>
  </si>
  <si>
    <t>San Valentino Montepulciano D Abruzzo</t>
  </si>
  <si>
    <t>Sandhill Merlot VQA</t>
  </si>
  <si>
    <t>Sandhill Vanessa Cabernet Merlot VQA</t>
  </si>
  <si>
    <t>Santa Ana La Mascota Cab Sauv</t>
  </si>
  <si>
    <t>Santa Carolina Cabernet Sauvignon Reserva</t>
  </si>
  <si>
    <t>Santa Carolina Reserva Pinot Noir</t>
  </si>
  <si>
    <t>Santa Cristina Chianti Superiore</t>
  </si>
  <si>
    <t>Santa Ilia Merlot and Mavrud</t>
  </si>
  <si>
    <t>Bulgaria</t>
  </si>
  <si>
    <t>Santa Julia Malbec</t>
  </si>
  <si>
    <t>Santa Julia Reserve Malbec</t>
  </si>
  <si>
    <t>Santa Rita 120 Merlot</t>
  </si>
  <si>
    <t>Santa Rita Cabernet Sauvignon</t>
  </si>
  <si>
    <t>Santa Rita Reserva Cab Sauv</t>
  </si>
  <si>
    <t>Santa Rita Secret Reserve Red Blend</t>
  </si>
  <si>
    <t>Sawmill Creek Cab Sauv</t>
  </si>
  <si>
    <t>Sawmill Creek Merlot</t>
  </si>
  <si>
    <t>Screw It The Red</t>
  </si>
  <si>
    <t>Screw It! Malbec</t>
  </si>
  <si>
    <t>Screw It! Merlot</t>
  </si>
  <si>
    <t>Screw It! Shiraz</t>
  </si>
  <si>
    <t>Pinot Grigio/Pinot Gris</t>
  </si>
  <si>
    <t>Sea Mountain Limestone Cabernet Sauvignon</t>
  </si>
  <si>
    <t>See Ya Later Ranch Pinot Noir VQA</t>
  </si>
  <si>
    <t>See Ya Later Ranch Rover VQA</t>
  </si>
  <si>
    <t>Seven Deadly Zins Zinfandel</t>
  </si>
  <si>
    <t>Seven Terraces Pinot Noir</t>
  </si>
  <si>
    <t>Shotfire Shiraz</t>
  </si>
  <si>
    <t>Siegel Family Reserva Cabernet Sauvignon</t>
  </si>
  <si>
    <t>Skookum Red</t>
  </si>
  <si>
    <t>Sledgehammer Cabernet Sauvignon</t>
  </si>
  <si>
    <t>Sledgehammer Forged Red</t>
  </si>
  <si>
    <t>Sledgehammer Zinfandel</t>
  </si>
  <si>
    <t>Smoking Loon Syrah</t>
  </si>
  <si>
    <t>Sokol Blosser Evolution Red</t>
  </si>
  <si>
    <t>Sommet Rouge</t>
  </si>
  <si>
    <t>St Francis Cabernet Sauvignon</t>
  </si>
  <si>
    <t>St. Hubert The Stag Cab Sauv</t>
  </si>
  <si>
    <t>Stags Leap Cabernet Sauvignon</t>
  </si>
  <si>
    <t>Stags Leap Investor Red Blend</t>
  </si>
  <si>
    <t>Stags Leap Petite Syrah</t>
  </si>
  <si>
    <t>Stave and Steel Bourbon Barrel Aged Cab Sauv</t>
  </si>
  <si>
    <t>Stellar Organics Cabernet Sauvignon Pinotage Reserve</t>
  </si>
  <si>
    <t>Sterling Cab Sauv Alu Bottle</t>
  </si>
  <si>
    <t>Sterling Merlot</t>
  </si>
  <si>
    <t>Sterling Vintner's Cabernet Sauvignon</t>
  </si>
  <si>
    <t>Sterling Vintner's Pinot Noir</t>
  </si>
  <si>
    <t>Stoneboat Gravelbar Duet</t>
  </si>
  <si>
    <t>StoneCap Columbia Valley Cabernet Sauvignon</t>
  </si>
  <si>
    <t>Stoneleigh Pinot Noir</t>
  </si>
  <si>
    <t>Sueno Tempranillo Ribera Del Jucar</t>
  </si>
  <si>
    <t>Sumac Ridge - Ridge Red VQA</t>
  </si>
  <si>
    <t>Sumac Ridge Cabernet-Merlot VQA</t>
  </si>
  <si>
    <t>Sunrock Vineyard Shiraz</t>
  </si>
  <si>
    <t>Take It To The Grave Shiraz</t>
  </si>
  <si>
    <t>Tantalus Pinot Noir</t>
  </si>
  <si>
    <t>Tapiz Malbec</t>
  </si>
  <si>
    <t>Tawse Merlot Cabernet</t>
  </si>
  <si>
    <t>Tedeschi Amarone Valpolicella Classico</t>
  </si>
  <si>
    <t>Tenuta Monteti Caburnio</t>
  </si>
  <si>
    <t>Tetri Kindzmarauli Red</t>
  </si>
  <si>
    <t>The Forbidden Red</t>
  </si>
  <si>
    <t>The Grinder Pinotage</t>
  </si>
  <si>
    <t>The Little Penguin Merlot</t>
  </si>
  <si>
    <t>The Walking Dead Blood Red Blend</t>
  </si>
  <si>
    <t>The Walking Dead Cab Sauv</t>
  </si>
  <si>
    <t>The Wolftrap Boekenhoutskloof</t>
  </si>
  <si>
    <t>Thomas Goss Mclaren Vale Shiraz</t>
  </si>
  <si>
    <t>Thorle Spatburgunder Trocken</t>
  </si>
  <si>
    <t>Thorn-Clarke Milton Park Shiraz</t>
  </si>
  <si>
    <t>Thr3 Monkeys Red</t>
  </si>
  <si>
    <t>Tilimuqui Cabernet Sauvignon Bonarda</t>
  </si>
  <si>
    <t>Tinedo Ja Organic Castilla</t>
  </si>
  <si>
    <t>Tocornal Cab Sauv Merlot</t>
  </si>
  <si>
    <t>Tocornal Cabernet Shiraz</t>
  </si>
  <si>
    <t>Tollo Colle Secco Montepul D`Abr</t>
  </si>
  <si>
    <t>Tollo Rosso</t>
  </si>
  <si>
    <t>Tom Gore Vineyards Cabernet Sauvignon</t>
  </si>
  <si>
    <t>Tomero Cabernet Sauvignon</t>
  </si>
  <si>
    <t>Torres Don Miquel Gr Coronas Cab</t>
  </si>
  <si>
    <t>Toscolo Chianti</t>
  </si>
  <si>
    <t>Trapiche Pure Valle De Uco Malbec</t>
  </si>
  <si>
    <t>Trapiche Reserve Malbec</t>
  </si>
  <si>
    <t>Tribunal California Red</t>
  </si>
  <si>
    <t>Trivento Cabernet Malbec</t>
  </si>
  <si>
    <t>Trivento Golden Reserve Malbec</t>
  </si>
  <si>
    <t>Trivento Reserve Malbec</t>
  </si>
  <si>
    <t>True Myth Cabernet Sauvignon</t>
  </si>
  <si>
    <t>Twist of Fate Malbec-Merlot</t>
  </si>
  <si>
    <t>Two Hands Sexy Beast Cabernet Sauvignon</t>
  </si>
  <si>
    <t>Two Oceans Cabernet Merlot</t>
  </si>
  <si>
    <t>Underwood Cellars Oregon Pinot Noir</t>
  </si>
  <si>
    <t>Undurraga Sibaris Carmenere</t>
  </si>
  <si>
    <t>Valle Las Acequias Bonarda</t>
  </si>
  <si>
    <t>Valle Las Acequias Malbec</t>
  </si>
  <si>
    <t>Veedha Red Wine Douro Doc</t>
  </si>
  <si>
    <t>Velletri Rosso Co. Pro VI</t>
  </si>
  <si>
    <t>Venancio Costa Lima Palmela DO</t>
  </si>
  <si>
    <t>Venancio Costa Lima Palmela Reserve DO</t>
  </si>
  <si>
    <t>Veramonte Primus The Blend</t>
  </si>
  <si>
    <t>Verso Rosso Salento</t>
  </si>
  <si>
    <t>Vicchio Le Calvane Chianti</t>
  </si>
  <si>
    <t>Vicente Faria Animus Douro Red</t>
  </si>
  <si>
    <t>Villa Antinori Red Toscana</t>
  </si>
  <si>
    <t>Villa Teresa Organic Merlot</t>
  </si>
  <si>
    <t>Vina Cobos Felino Malbec</t>
  </si>
  <si>
    <t>Vina Ventisquero Root 1 Cabernet Sauvignon</t>
  </si>
  <si>
    <t>Vintage Ink Rebel Red VQA</t>
  </si>
  <si>
    <t>Vintage Ink Whisky Barrel Aged Red VQA</t>
  </si>
  <si>
    <t>Vistalba Corte C</t>
  </si>
  <si>
    <t>Vistamar Sepia Res Cachapoal Carmenere</t>
  </si>
  <si>
    <t>Viticcio Bere Toscana</t>
  </si>
  <si>
    <t>Voyager Estate Cabernet Sauvignon</t>
  </si>
  <si>
    <t>Wee Angus</t>
  </si>
  <si>
    <t>Windstorm Zinfandel</t>
  </si>
  <si>
    <t>Wine O'Clock Cab Merlot</t>
  </si>
  <si>
    <t>Wine O'Clock Cabernet Sauvignon</t>
  </si>
  <si>
    <t>Wine O'Clock Malbec</t>
  </si>
  <si>
    <t>Wine O'Clock Shiraz</t>
  </si>
  <si>
    <t>Winemakers House Cabernet Sauvignon</t>
  </si>
  <si>
    <t>Winemaker's House Merlot</t>
  </si>
  <si>
    <t>Winemaker's House Pinot Grigio</t>
  </si>
  <si>
    <t>Winemakers Secrect Barrels Red</t>
  </si>
  <si>
    <t>Wolf Blass Shiraz</t>
  </si>
  <si>
    <t>Wolf Blass Yellow Label Cab Sauv</t>
  </si>
  <si>
    <t>Wolf Blass Yellow Label Merlot</t>
  </si>
  <si>
    <t>Wolf Blass Yellow Label Pinot Nr</t>
  </si>
  <si>
    <t>Woodwork Cabernet Sauvignon</t>
  </si>
  <si>
    <t>Wyndham Estate Bin 555 Shiraz</t>
  </si>
  <si>
    <t>Wynns Coonawarra Est Cab Sauv</t>
  </si>
  <si>
    <t>Yalumba Organic Shiraz</t>
  </si>
  <si>
    <t>Yecla Castano Alcaria</t>
  </si>
  <si>
    <t>Yellow Tail Cabernet Sauvignon</t>
  </si>
  <si>
    <t>Yellow Tail Merlot</t>
  </si>
  <si>
    <t>Yellow Tail Shiraz</t>
  </si>
  <si>
    <t>Yellow Tail Shiraz Cabernet Sauv</t>
  </si>
  <si>
    <t>Zabu Il Passo</t>
  </si>
  <si>
    <t>Zuccardi Q Malbec</t>
  </si>
  <si>
    <t>Wine - Table Rose</t>
  </si>
  <si>
    <t>Adorada Rose</t>
  </si>
  <si>
    <t>Ava Grace Rose</t>
  </si>
  <si>
    <t>Believer Organic Rose Fairtrade</t>
  </si>
  <si>
    <t>Beringer Main &amp; Vine White Zinfandel</t>
  </si>
  <si>
    <t>Bodacious Rose</t>
  </si>
  <si>
    <t>Cabriz Dao Rose</t>
  </si>
  <si>
    <t>Calvet Rose Pouch</t>
  </si>
  <si>
    <t>Campo Viejo Tempranillo Rose</t>
  </si>
  <si>
    <t>Casal Garcia Rose</t>
  </si>
  <si>
    <t>Castano Dominio Espinal Rose</t>
  </si>
  <si>
    <t>Cono Sur Bicicleta Pinot Noir Rose</t>
  </si>
  <si>
    <t>Domaine de la Chaise Touraine Rose</t>
  </si>
  <si>
    <t>Finca Los Primos Rose</t>
  </si>
  <si>
    <t>Gallo Reserve White Zinfandel</t>
  </si>
  <si>
    <t>Gassier En Provence Sables d'azur Rose</t>
  </si>
  <si>
    <t>Gazela Rose</t>
  </si>
  <si>
    <t>Jacob's Creek Moscato Rose</t>
  </si>
  <si>
    <t>Joie Rose Re Think Pink</t>
  </si>
  <si>
    <t>Kim Crawford Pansy Rose</t>
  </si>
  <si>
    <t>Israel</t>
  </si>
  <si>
    <t>La Bastide Rose</t>
  </si>
  <si>
    <t>La Petite Note Bleue IGP Mediterranee Rose</t>
  </si>
  <si>
    <t>La Vieille Ferme Ventoux Rose</t>
  </si>
  <si>
    <t>Le Petit Chat Rose</t>
  </si>
  <si>
    <t>Les Fleurs Du Mal Rose</t>
  </si>
  <si>
    <t>Les Soleillades Coteaux d'Aix en  Provence</t>
  </si>
  <si>
    <t>Marrenon Classique Rose</t>
  </si>
  <si>
    <t>Masi Rosa dei Masi</t>
  </si>
  <si>
    <t>Matua Rose</t>
  </si>
  <si>
    <t>Meiomi Rose</t>
  </si>
  <si>
    <t>Mirabeau Provencial Rose</t>
  </si>
  <si>
    <t>Mission Hill Five Vineyards Rose VQA</t>
  </si>
  <si>
    <t>Mission Hill Reserve Rose</t>
  </si>
  <si>
    <t>Mondavi R. White Zinfandel</t>
  </si>
  <si>
    <t>Naked Grape Rose</t>
  </si>
  <si>
    <t>Olivares Jumilla Rose</t>
  </si>
  <si>
    <t>Oyster Bay Rose</t>
  </si>
  <si>
    <t>Pamplune</t>
  </si>
  <si>
    <t>Peller Est. Prop. Res. Rose</t>
  </si>
  <si>
    <t>Portada Lisboa Rose</t>
  </si>
  <si>
    <t>Retrofillies Rose</t>
  </si>
  <si>
    <t>Rigamarole VQA Rose</t>
  </si>
  <si>
    <t>Sessions Lighter in Alc Rose</t>
  </si>
  <si>
    <t>Seven Terraces Pinot Rose</t>
  </si>
  <si>
    <t>Sterling Rose Alu Bottle</t>
  </si>
  <si>
    <t>Stoneleigh Pinot Noir Rose</t>
  </si>
  <si>
    <t>The Winemaker's House Rose</t>
  </si>
  <si>
    <t>Three Monkeys Rose</t>
  </si>
  <si>
    <t>Vintage Ink Rose</t>
  </si>
  <si>
    <t>XOXO Rose</t>
  </si>
  <si>
    <t>Wine - Table White</t>
  </si>
  <si>
    <t>1884 Reservado Viognier</t>
  </si>
  <si>
    <t>Viognier</t>
  </si>
  <si>
    <t>19 Crimes Hard Chardonnay</t>
  </si>
  <si>
    <t>Chardonnay</t>
  </si>
  <si>
    <t>19 Crimes Sauvignon Blanc</t>
  </si>
  <si>
    <t>Adobe Organic Chardonnay</t>
  </si>
  <si>
    <t>Altopiano Organic Bianco</t>
  </si>
  <si>
    <t>Altopiano Pinot Grigio</t>
  </si>
  <si>
    <t>Amalaya Blanco De Corte Torrontes Reisling</t>
  </si>
  <si>
    <t>White Blended</t>
  </si>
  <si>
    <t>Amalaya Vino Blanco De Altura</t>
  </si>
  <si>
    <t>Anakena Birdman Sauv Blanc</t>
  </si>
  <si>
    <t>Ancient Peaks SM Ranch Chardonnay</t>
  </si>
  <si>
    <t>Andres Domaine White</t>
  </si>
  <si>
    <t>Andres Hochtaler</t>
  </si>
  <si>
    <t>Apothic California White</t>
  </si>
  <si>
    <t>Ara Single Estate Sauv Blanc</t>
  </si>
  <si>
    <t>Aresti Sauvignon Blanc</t>
  </si>
  <si>
    <t>Augey Blanc</t>
  </si>
  <si>
    <t>Auntsfield Sauvignon Blanc</t>
  </si>
  <si>
    <t>Ava Grace Pinot Grigio</t>
  </si>
  <si>
    <t>Ava Grace Sauvignon Blanc</t>
  </si>
  <si>
    <t>Avelda Casal Garcia</t>
  </si>
  <si>
    <t>Barefoot Cellars Moscato</t>
  </si>
  <si>
    <t>Barefoot Cellars Pinot Grigio</t>
  </si>
  <si>
    <t>Barefoot Cellars Sauvignon Blanc</t>
  </si>
  <si>
    <t>Barramundi Chardonnay</t>
  </si>
  <si>
    <t>Basel Cellars Sauvignon Blanc Semillion</t>
  </si>
  <si>
    <t>Beach House White</t>
  </si>
  <si>
    <t>Believer Organic White Fairtrade</t>
  </si>
  <si>
    <t>Benjamin Bridge Tidal Bay</t>
  </si>
  <si>
    <t>Bergdistel Riesling</t>
  </si>
  <si>
    <t>Beringer Brother Bourbon Barrel Chardonnay</t>
  </si>
  <si>
    <t>Beringer Main &amp; Vine Chenin Blanc</t>
  </si>
  <si>
    <t>Beringer Pinot Grigio California Collection</t>
  </si>
  <si>
    <t>Big House Pinot Grigio</t>
  </si>
  <si>
    <t>Black Cellar Pinot Grigio Chardonnay</t>
  </si>
  <si>
    <t>Blue Nun</t>
  </si>
  <si>
    <t>Bodacious Moscato</t>
  </si>
  <si>
    <t>Bodacious Pinot Grigio</t>
  </si>
  <si>
    <t>Bodacious Smooth White</t>
  </si>
  <si>
    <t>Bodegas Norton Barrel Sauvignon Blanc</t>
  </si>
  <si>
    <t>Bolla Pinot Grigio</t>
  </si>
  <si>
    <t>Bolla Soave Classico</t>
  </si>
  <si>
    <t>Bonterra Chardonnay Organic</t>
  </si>
  <si>
    <t>Bouchard Pere et Fils Macon Lugny</t>
  </si>
  <si>
    <t>Brave Step Sauvignon Blanc</t>
  </si>
  <si>
    <t>Bread and Butter Chardonnay</t>
  </si>
  <si>
    <t>Bread and Butter Pinot Noir</t>
  </si>
  <si>
    <t>Bree Riesling</t>
  </si>
  <si>
    <t>Cabriz Dao Reserva Encruzado</t>
  </si>
  <si>
    <t>Calcadao Vinho Verde</t>
  </si>
  <si>
    <t>Cantina Tollo Pinot Grigio D'Abruzzo</t>
  </si>
  <si>
    <t>Carlo Rossi California White</t>
  </si>
  <si>
    <t>Cartier Capistro Light</t>
  </si>
  <si>
    <t>Casillero del Diablo Pinot Grigio</t>
  </si>
  <si>
    <t>Castano Dominio Espinal Blanco</t>
  </si>
  <si>
    <t>Cedar Creek Pinot Gris</t>
  </si>
  <si>
    <t>CedarCreek Chardonnay VQA</t>
  </si>
  <si>
    <t>Chartron Trebuchet Pouilly Fuise</t>
  </si>
  <si>
    <t>Chateau des Charmes Vidal Ice Wine</t>
  </si>
  <si>
    <t>Icewine (White)</t>
  </si>
  <si>
    <t>Chateau Ste Michelle CV Chardonnay</t>
  </si>
  <si>
    <t>Checkmate Capture Chardonnay</t>
  </si>
  <si>
    <t>Checkmate End Game Merlot 2013</t>
  </si>
  <si>
    <t>Checkmate Knight's Challenge Chardonnay 2014</t>
  </si>
  <si>
    <t>Checkmate Little Pawn Chardonnay 2014</t>
  </si>
  <si>
    <t>Chocapalha Mar de Lisboa Branco</t>
  </si>
  <si>
    <t>Concha Y Toro Casillero Del Diablo Sauv Bl</t>
  </si>
  <si>
    <t>Concha Y Toro Frontera Sauv Blanc</t>
  </si>
  <si>
    <t>Concha Y Toro Sauvignon Blanc</t>
  </si>
  <si>
    <t>Condor Peak Sauvignon Blanc</t>
  </si>
  <si>
    <t>Cono Sur Bicicleta Sauvignon Blanc</t>
  </si>
  <si>
    <t>Cono Sur Gewurztraminer</t>
  </si>
  <si>
    <t>Gewurztraminer</t>
  </si>
  <si>
    <t>Cono Sur Organic Chardonnay</t>
  </si>
  <si>
    <t>Cono Sur Pinot Grigio</t>
  </si>
  <si>
    <t>Cono Sur Viognier</t>
  </si>
  <si>
    <t>Conviction Sov Opal VQA</t>
  </si>
  <si>
    <t>Copper Moon Chardonnay</t>
  </si>
  <si>
    <t>Copper Moon Pinot Grigio</t>
  </si>
  <si>
    <t>Copper Moon Sauvignon Blanc</t>
  </si>
  <si>
    <t>Copper Moon Smooth White</t>
  </si>
  <si>
    <t>Copper Moon-Pinot Grigio</t>
  </si>
  <si>
    <t>Copper Moon-Sauvignon Blanc</t>
  </si>
  <si>
    <t>Cousino Macul Antiguas Res Chard</t>
  </si>
  <si>
    <t>Cousino Macul Isidora Sauv Gris</t>
  </si>
  <si>
    <t>Craggy Range Sauv Blanc</t>
  </si>
  <si>
    <t>Crudo Organic Catarratto Zibibbo White Blend</t>
  </si>
  <si>
    <t>Cupcake Chardonnay</t>
  </si>
  <si>
    <t>Danzante Pinot Grigio</t>
  </si>
  <si>
    <t>De Forville Piedmont Chardonnay</t>
  </si>
  <si>
    <t>Deinhard Green Label Riesling</t>
  </si>
  <si>
    <t>Deinhard Piesporter Riesling</t>
  </si>
  <si>
    <t>Di Lenardo Pinot Grigio</t>
  </si>
  <si>
    <t>Diabolica White VQA</t>
  </si>
  <si>
    <t>Dom De L'Olivette Organic White</t>
  </si>
  <si>
    <t>Domaine de la Chaise Touraine Sauvignon</t>
  </si>
  <si>
    <t>Domaine Du Nozay Sancere AOC</t>
  </si>
  <si>
    <t>Dr Loosen Riesling</t>
  </si>
  <si>
    <t>Dr Loosen Villa Wolf Riesling</t>
  </si>
  <si>
    <t>Dr. Zenzen Kabinett</t>
  </si>
  <si>
    <t>Drathen Riesling</t>
  </si>
  <si>
    <t>Dunavar Pinot Grigio</t>
  </si>
  <si>
    <t>Emiliana Eco-Balance Chardonnay Reserva 2008</t>
  </si>
  <si>
    <t>Entre Lacs White</t>
  </si>
  <si>
    <t>Era Toscan IGT Organic Podere Borgaruccio</t>
  </si>
  <si>
    <t>Errazuriz Acongagua Sauv Blanc</t>
  </si>
  <si>
    <t>Esprit Du Rhone Blanc</t>
  </si>
  <si>
    <t>Esprit Du Rhone Rouge</t>
  </si>
  <si>
    <t>Farm Hand Organic Chardonnay</t>
  </si>
  <si>
    <t>Farnese Pinot Grigio</t>
  </si>
  <si>
    <t>Fat Bastard Chardonnay</t>
  </si>
  <si>
    <t>Fetzer Valley Oaks Gewurztraminer</t>
  </si>
  <si>
    <t>Finca Las Moras Alma Mora Pinot Grigio</t>
  </si>
  <si>
    <t>Finca Los Primos Chardonnay</t>
  </si>
  <si>
    <t>Finca Los Primos Torrontes</t>
  </si>
  <si>
    <t>Flat Roof Manor Pinot Grigio</t>
  </si>
  <si>
    <t>Folonari Pinot Grigio</t>
  </si>
  <si>
    <t>French Rabbit Chardonnay</t>
  </si>
  <si>
    <t>Frisk Prickly Riesling</t>
  </si>
  <si>
    <t>Fritz's Riesling</t>
  </si>
  <si>
    <t>Fuzion Alta Torrontes Pinot Grigio</t>
  </si>
  <si>
    <t>Gabbiano Pinot Grigio</t>
  </si>
  <si>
    <t>Gallo Chardonnay Reserve</t>
  </si>
  <si>
    <t>Gazela Vinho Verde</t>
  </si>
  <si>
    <t>Gemma Di Luna Moscato</t>
  </si>
  <si>
    <t>Gemma di Luna Pinot Grigio</t>
  </si>
  <si>
    <t>Giesen Marlborough Sauvignon Blanc</t>
  </si>
  <si>
    <t>Giorgio &amp; Gianni Pinot Grigio</t>
  </si>
  <si>
    <t>Graffigna Centenario Reserve Pinot Grigio</t>
  </si>
  <si>
    <t>Gray Monk Chardonnay Unwooded</t>
  </si>
  <si>
    <t>Gray Monk Gewurztraminer</t>
  </si>
  <si>
    <t>Gray Monk Latitude Fifty</t>
  </si>
  <si>
    <t>Gray Monk Pinot Auxerrois</t>
  </si>
  <si>
    <t>Gray Monk Pinot Gris</t>
  </si>
  <si>
    <t>Gray Monk Riesling</t>
  </si>
  <si>
    <t>Gruner Veltliner-Count Karolyi</t>
  </si>
  <si>
    <t>Hardy`s Stamp Series Chardonnay Semillon</t>
  </si>
  <si>
    <t>Hardy`s Stamp Series Riesling Gewurztraminer</t>
  </si>
  <si>
    <t>Henri Bourgeios Sancerre</t>
  </si>
  <si>
    <t>Inception White</t>
  </si>
  <si>
    <t>Invisibull Sauvignon Blanc</t>
  </si>
  <si>
    <t>J Lohr Riverstone Chardonnay</t>
  </si>
  <si>
    <t>Jacob's Creek Dots Pinot Grigio</t>
  </si>
  <si>
    <t>Jacob's Creek Double Barrel Coonawarra Chardonnay</t>
  </si>
  <si>
    <t>Jacob's Creek Moscato</t>
  </si>
  <si>
    <t>Jacob's Creek Moscato Cans</t>
  </si>
  <si>
    <t>Jacob's Creek Pinot Grigio</t>
  </si>
  <si>
    <t>Joie A Noble Blend</t>
  </si>
  <si>
    <t>JT Chardonnay</t>
  </si>
  <si>
    <t>JT Pinot Grigio</t>
  </si>
  <si>
    <t>JT Sauvignon Blanc</t>
  </si>
  <si>
    <t>Kenderman Bend in the River</t>
  </si>
  <si>
    <t>Kendermann Black Tower</t>
  </si>
  <si>
    <t>Kim Crawford Pinot Gris</t>
  </si>
  <si>
    <t>Kim Crawford Sauv Blanc</t>
  </si>
  <si>
    <t>Kim Crawford Sauvignon Blanc</t>
  </si>
  <si>
    <t>Kono Marlborough Sauv Blanc</t>
  </si>
  <si>
    <t>Kono Pinot Gris</t>
  </si>
  <si>
    <t>Konrad Riesling</t>
  </si>
  <si>
    <t>Kungfu Girl Riesling</t>
  </si>
  <si>
    <t>L. Latour Bourgogne Chardonnay</t>
  </si>
  <si>
    <t>La Guardiense Falanghina</t>
  </si>
  <si>
    <t>La Vieille Ferme Cotes du Luberon Blanc</t>
  </si>
  <si>
    <t>Lago Vinho Verde White</t>
  </si>
  <si>
    <t>Lake Sonoma Chardonnay Russian River</t>
  </si>
  <si>
    <t>Lake Sonoma Sauvignon Blanc</t>
  </si>
  <si>
    <t>Lamberti Donini Trebbiano</t>
  </si>
  <si>
    <t>Lamberti Pinot Grigio</t>
  </si>
  <si>
    <t>Leitz Dragonstone Riesling</t>
  </si>
  <si>
    <t>Les Fleurs du Mal Cotes du Gascogne</t>
  </si>
  <si>
    <t>Les Vignes de Bila-Haut Cotes du Roussillon</t>
  </si>
  <si>
    <t>Liberado Verdejo Sauvignon Blanc</t>
  </si>
  <si>
    <t>Lindemans Bin 65 Chardonnay</t>
  </si>
  <si>
    <t>Lindemans Bin 85 Pinot Grigio</t>
  </si>
  <si>
    <t>Lindeman's Bin 85 Pinot Grigio</t>
  </si>
  <si>
    <t>Lindeman's Bin 90 Moscato</t>
  </si>
  <si>
    <t>Lindemans Bin 95 Sauvignon Blanc</t>
  </si>
  <si>
    <t>Line 39 Chardonnay</t>
  </si>
  <si>
    <t>Lingenfelder Riesling Bird Label</t>
  </si>
  <si>
    <t>Little Pebble Sauvignon Blanc</t>
  </si>
  <si>
    <t>Long Barn Chardonnay</t>
  </si>
  <si>
    <t>Louis Bernard Cotes du Rhone Blanc</t>
  </si>
  <si>
    <t>Luis Pato Vinhas Velhas Branco</t>
  </si>
  <si>
    <t>Lupi Reali Trebbiano Dabruzzo (Organic)</t>
  </si>
  <si>
    <t>Lurton Les Fumes Blanches</t>
  </si>
  <si>
    <t>Magnotta Vidal Ice Wine VQA</t>
  </si>
  <si>
    <t>Marisco The Ned Pinot Gris</t>
  </si>
  <si>
    <t>Masi Masianco</t>
  </si>
  <si>
    <t>Matua Hawke's Bay Sauv Blanc</t>
  </si>
  <si>
    <t>McGuigan Black Label Pinot Grigio</t>
  </si>
  <si>
    <t>Michel Torino Cuma Torrontes Organic</t>
  </si>
  <si>
    <t>Mission Hill Five Vineyard Pinot Grigio</t>
  </si>
  <si>
    <t>Mission Hill Five Vineyards Chardonnay</t>
  </si>
  <si>
    <t>Mission Hill Five Vineyards Pinot Blanc VQA</t>
  </si>
  <si>
    <t>Pinot Blanc</t>
  </si>
  <si>
    <t>Mission Hill Five Vineyards Sauvignon Blanc</t>
  </si>
  <si>
    <t>Mission Hill Reserve Pinot Gris</t>
  </si>
  <si>
    <t>Mission Hill Reserve Sauv Blanc VQA</t>
  </si>
  <si>
    <t>Mission Ridge Premium Dry White</t>
  </si>
  <si>
    <t>Moillard Hugues le Juste Viognier</t>
  </si>
  <si>
    <t>Mondavi Private Selection Chardonnay</t>
  </si>
  <si>
    <t>Mondavi R. Woodbridge Chardonnay</t>
  </si>
  <si>
    <t>Mondavi R. Woodbridge Sauv Blanc</t>
  </si>
  <si>
    <t>Monkey Bay Pinot Grigio</t>
  </si>
  <si>
    <t>Monkey Bay Sauvignon Blanc</t>
  </si>
  <si>
    <t>Monograph Gaia Assyrtiko</t>
  </si>
  <si>
    <t>Moselland Piesporter</t>
  </si>
  <si>
    <t>Mt. Dawson Chardonnay</t>
  </si>
  <si>
    <t>Muller Liebfraumilch Blue</t>
  </si>
  <si>
    <t>Naked Grape Chardonnay</t>
  </si>
  <si>
    <t>Naked Grape Pinot Grigio</t>
  </si>
  <si>
    <t>Naked Grape Sauvignon Blanc</t>
  </si>
  <si>
    <t>Nederburg the Winemasters Sauvignon Blanc</t>
  </si>
  <si>
    <t>NK`MIP Chardonnay VQA</t>
  </si>
  <si>
    <t>NK`MIP Pinot Blanc</t>
  </si>
  <si>
    <t>Nk'MIP Dreamcatcher VQA</t>
  </si>
  <si>
    <t>Nobilo Sauvignon Blanc</t>
  </si>
  <si>
    <t>Nugan Drover's Hut Chardonnay</t>
  </si>
  <si>
    <t>Ogio Veneto Pinot Grigio</t>
  </si>
  <si>
    <t>Olivier Leflaive Bourgogne Chardonnay</t>
  </si>
  <si>
    <t>Olivier Leflaive Deux Rives Chablis</t>
  </si>
  <si>
    <t>Oops Sauvignon Blanc</t>
  </si>
  <si>
    <t>OPEN Chardonnay VQA</t>
  </si>
  <si>
    <t>OPEN Okanagan Sauvignon Blanc VQA</t>
  </si>
  <si>
    <t>OPEN Riesling Gewurztraminer VQA</t>
  </si>
  <si>
    <t>OPEN Smooth White VQA</t>
  </si>
  <si>
    <t>Ormarine Picpoul De Pinet</t>
  </si>
  <si>
    <t>Oyster Bay Chardonnay</t>
  </si>
  <si>
    <t>Oyster Bay Hawke's Bay Pinot Grigio</t>
  </si>
  <si>
    <t>Oyster Bay Sauvignon Blanc</t>
  </si>
  <si>
    <t>Pasqua Venetian Bianco</t>
  </si>
  <si>
    <t>Peller Est. Prop. Res. Chardonnay</t>
  </si>
  <si>
    <t>Peller Est. Prop. Res. Pinot Grigio</t>
  </si>
  <si>
    <t>Peller Est. Prop. Res. Sauvignon Blanc</t>
  </si>
  <si>
    <t>Penfolds BIN 138 Grenache Shiraz Mourvedre</t>
  </si>
  <si>
    <t>Penfolds BIN 28 Kalimna Shiraz</t>
  </si>
  <si>
    <t>Penfolds BIN 311 Chardonnay</t>
  </si>
  <si>
    <t>Pfaffenheim Gewurztraminer</t>
  </si>
  <si>
    <t>Pfaffenheim Grand Cru Steinert Gewuerztraminer</t>
  </si>
  <si>
    <t>Pfaffenheim Pinot Gris</t>
  </si>
  <si>
    <t>Piat d'Or Chardonnay</t>
  </si>
  <si>
    <t>Pillitteri Vidal Ice Wine</t>
  </si>
  <si>
    <t>Pine Ridge Chenin Viognier</t>
  </si>
  <si>
    <t>Poplar Grove Pinot Gris</t>
  </si>
  <si>
    <t>Prospect of Okanagan Chardonnay</t>
  </si>
  <si>
    <t>Prospect of Okanagan Pinot Blanc</t>
  </si>
  <si>
    <t>Prospect of Okanagan Pinot Grigio</t>
  </si>
  <si>
    <t>Quails Gate Chardonnay</t>
  </si>
  <si>
    <t>Quails Gate Chasselas</t>
  </si>
  <si>
    <t>Quails Gate Chenin Blanc</t>
  </si>
  <si>
    <t>Quails Gate Dry Riesling</t>
  </si>
  <si>
    <t>Quails Gate Gewurztraminer</t>
  </si>
  <si>
    <t>Quails Gate Icewine Riesling</t>
  </si>
  <si>
    <t>Quinta Do Ameal Vinho Verde Loureiro</t>
  </si>
  <si>
    <t>R Castano Macabeo Ecologico</t>
  </si>
  <si>
    <t>R Delas Freres Viognier</t>
  </si>
  <si>
    <t>Raven Smooth Bright White VQA</t>
  </si>
  <si>
    <t>Rebellion Pinot Grigio</t>
  </si>
  <si>
    <t>Rigamarole VQA White Blend</t>
  </si>
  <si>
    <t>Road 13 Honest John's White Blend</t>
  </si>
  <si>
    <t>Robert Mondavi Private Selection Pinot Grigio</t>
  </si>
  <si>
    <t>Rodney Strong Sonoma Chardonnay</t>
  </si>
  <si>
    <t>Rosemount Traminer Riesling</t>
  </si>
  <si>
    <t>Rothschild Mouton Cadet</t>
  </si>
  <si>
    <t>Ruffino IL Ducale Toscana</t>
  </si>
  <si>
    <t>Ruffino Lumina Pinot Grigio</t>
  </si>
  <si>
    <t>Ruffino Orvieto</t>
  </si>
  <si>
    <t>Run Rafa Run White</t>
  </si>
  <si>
    <t>Rust Gamay</t>
  </si>
  <si>
    <t>San Pedro Gato Negro Sauvignon Blanc</t>
  </si>
  <si>
    <t>San Valentino Pinot Grigio</t>
  </si>
  <si>
    <t>Santa Carolina Sauvignon Blanc</t>
  </si>
  <si>
    <t>Santa Carolina Sauvignon Blanc Reserva</t>
  </si>
  <si>
    <t>Santa Julia Chardonnay</t>
  </si>
  <si>
    <t>Santa Julia Pinot Grigio</t>
  </si>
  <si>
    <t>Santa Margherita Pinot Grigio Valdadige DOC</t>
  </si>
  <si>
    <t>Santa Rita Reserva Sauv Blanc</t>
  </si>
  <si>
    <t>Santa Rita Secret Reserve White Blend</t>
  </si>
  <si>
    <t>Sasso dei Lupi Sestavia Chardonnay IGP Umbria</t>
  </si>
  <si>
    <t>Sawmill Creek Dry White</t>
  </si>
  <si>
    <t>Sawmill Creek Pinot Grigio</t>
  </si>
  <si>
    <t>Sawmill Creek Sauvignon Blanc</t>
  </si>
  <si>
    <t>Schloss Laderheim</t>
  </si>
  <si>
    <t>Schmitt G.A. Niersteiner Kabinet</t>
  </si>
  <si>
    <t>Schmitt G.A. Niersteiner Spatlese</t>
  </si>
  <si>
    <t>Screw It! Pinot Grigio</t>
  </si>
  <si>
    <t>Screw It! The White</t>
  </si>
  <si>
    <t>Sea Mountain Limestone Chardonnay</t>
  </si>
  <si>
    <t>Sea Mountain Sauvignon Blanc</t>
  </si>
  <si>
    <t>See Ya Later Ranch Pinot Gris VQA</t>
  </si>
  <si>
    <t>See Ya Later VQA Gewurztraminer</t>
  </si>
  <si>
    <t>Sessions Lighter in Alc Sauvignon Blanc</t>
  </si>
  <si>
    <t>Seven Terraces Marlborough Sauv Blanc</t>
  </si>
  <si>
    <t>Seven Terraces Sauvignon Blanc</t>
  </si>
  <si>
    <t>Sicilia Grillo Nicosia Organic Vegan</t>
  </si>
  <si>
    <t>Sirens Call Sauvignon Blanc Semillon</t>
  </si>
  <si>
    <t>Smoking Loon Viognier</t>
  </si>
  <si>
    <t>Sommet Blanc</t>
  </si>
  <si>
    <t>Sperling Vineyards Pinot Gris</t>
  </si>
  <si>
    <t>Sperling Vineyards The Market White</t>
  </si>
  <si>
    <t>Spier Signature Chenin Blanc</t>
  </si>
  <si>
    <t>Spy Valley Sauvignon Blanc</t>
  </si>
  <si>
    <t>St Urbans-Hof Urban Riesling</t>
  </si>
  <si>
    <t>St. Hallett Poachers Blend</t>
  </si>
  <si>
    <t>Stellenbosch Blouberg</t>
  </si>
  <si>
    <t>Sterling Chardonnay Alu Bottle</t>
  </si>
  <si>
    <t>Sterling Vintner's Chardonnay</t>
  </si>
  <si>
    <t>Sterling Vintner's Pinot Grigio</t>
  </si>
  <si>
    <t>Sterling Vintner's Sauvignon Blanc</t>
  </si>
  <si>
    <t>Stoneboat Gravelbar Chorus</t>
  </si>
  <si>
    <t>Stoneleigh Latitude Sauv Blanc</t>
  </si>
  <si>
    <t>Stoneleigh Pinot Grigio</t>
  </si>
  <si>
    <t>Stoneleigh Sauvignon Blanc</t>
  </si>
  <si>
    <t>Sumac Ridge Private Res Sauv Blanc VQA</t>
  </si>
  <si>
    <t>Sumac Ridge Private Reserve Chardonnay</t>
  </si>
  <si>
    <t>The Ned Sauvignon Blanc</t>
  </si>
  <si>
    <t>Thr3 Monkeys White</t>
  </si>
  <si>
    <t>Tinhorn Creek Pinot Gris</t>
  </si>
  <si>
    <t>Tocornal Chardonnay</t>
  </si>
  <si>
    <t>Tocornal Sauvignon Blanc</t>
  </si>
  <si>
    <t>Torres Vina Esmeralda Moscatel</t>
  </si>
  <si>
    <t>Twist Of Fate Pinot Grigio Chardonnay</t>
  </si>
  <si>
    <t>Twist of Fate Riesling Gewurztraminer</t>
  </si>
  <si>
    <t>Twist of Fate Shiraz Cabernet</t>
  </si>
  <si>
    <t>Two Oceans Sauvignon Blanc</t>
  </si>
  <si>
    <t>Veramonte Sauvignon Blanc</t>
  </si>
  <si>
    <t>Villa Sparina Gavi</t>
  </si>
  <si>
    <t>Villa Teresa Organic Chardonnay Frizzante</t>
  </si>
  <si>
    <t>Villa Teresa Organic Pinot Grigio</t>
  </si>
  <si>
    <t>Vinho Verde Gatao NV</t>
  </si>
  <si>
    <t>Vintage Ink Wild White</t>
  </si>
  <si>
    <t>Voga Pinot Grigio</t>
  </si>
  <si>
    <t>Wayne Gretzky Pinot Grigio VQA</t>
  </si>
  <si>
    <t>White Bear Sauv Blanc VQA</t>
  </si>
  <si>
    <t>Wild Goose Autumn Gold</t>
  </si>
  <si>
    <t>Wild Olive Chenin Blanc</t>
  </si>
  <si>
    <t>Wine O'Clock Moscato</t>
  </si>
  <si>
    <t>Wine O'Clock Pinot Grigio</t>
  </si>
  <si>
    <t>Wine O'Clock Sauvignon Blanc</t>
  </si>
  <si>
    <t>Winemakers House Pinot Grigio</t>
  </si>
  <si>
    <t>Winzertan Riesling</t>
  </si>
  <si>
    <t>Wither Hills Sauvignon Blanc</t>
  </si>
  <si>
    <t>Wolf Blass Yellow Label Chardonnay</t>
  </si>
  <si>
    <t>Wolf Blass Yellow Label Sauvignon Blanc</t>
  </si>
  <si>
    <t>Woodbridge Pinot Grigio</t>
  </si>
  <si>
    <t>Xadrez  Vinho Verde</t>
  </si>
  <si>
    <t>XOXO Pinot Grigio Chardonnay</t>
  </si>
  <si>
    <t>XOXO Pinot Grigio Light</t>
  </si>
  <si>
    <t>Yalumba Chardonnay</t>
  </si>
  <si>
    <t>Yalumba Y Series Viognier</t>
  </si>
  <si>
    <t>Yellow Tail Chardonnay</t>
  </si>
  <si>
    <t>Yellow Tail Moscato</t>
  </si>
  <si>
    <t>Yellow Tail Pinot Grigio</t>
  </si>
  <si>
    <t>Yellow Tail Sauvignon Blanc</t>
  </si>
  <si>
    <t>Zaccagnini Tralcetto Pinot Grigio</t>
  </si>
  <si>
    <t>27.10</t>
  </si>
  <si>
    <t>30.83</t>
  </si>
  <si>
    <t>22.89</t>
  </si>
  <si>
    <t>28.76</t>
  </si>
  <si>
    <t>25.65</t>
  </si>
  <si>
    <t>22.19</t>
  </si>
  <si>
    <t>24.59</t>
  </si>
  <si>
    <t>26.24</t>
  </si>
  <si>
    <t>23.71</t>
  </si>
  <si>
    <t>26.32</t>
  </si>
  <si>
    <t>38.04</t>
  </si>
  <si>
    <t>35.95</t>
  </si>
  <si>
    <t>100.41</t>
  </si>
  <si>
    <t>103.73</t>
  </si>
  <si>
    <t>83.44</t>
  </si>
  <si>
    <t>79.64</t>
  </si>
  <si>
    <t>93.49</t>
  </si>
  <si>
    <t>90.74</t>
  </si>
  <si>
    <t>92.33</t>
  </si>
  <si>
    <t>122.84</t>
  </si>
  <si>
    <t>90.53</t>
  </si>
  <si>
    <t>192.59</t>
  </si>
  <si>
    <t>117.57</t>
  </si>
  <si>
    <t>107.13</t>
  </si>
  <si>
    <t>77.10</t>
  </si>
  <si>
    <t>114.93</t>
  </si>
  <si>
    <t>122.17</t>
  </si>
  <si>
    <t>108.59</t>
  </si>
  <si>
    <t>78.77</t>
  </si>
  <si>
    <t>68.33</t>
  </si>
  <si>
    <t>118.36</t>
  </si>
  <si>
    <t>81.62</t>
  </si>
  <si>
    <t>117.56</t>
  </si>
  <si>
    <t>66.81</t>
  </si>
  <si>
    <t>117.83</t>
  </si>
  <si>
    <t>121.80</t>
  </si>
  <si>
    <t>118.18</t>
  </si>
  <si>
    <t>54.97</t>
  </si>
  <si>
    <t>157.83</t>
  </si>
  <si>
    <t>64.41</t>
  </si>
  <si>
    <t>107.78</t>
  </si>
  <si>
    <t>74.39</t>
  </si>
  <si>
    <t>81.72</t>
  </si>
  <si>
    <t>86.35</t>
  </si>
  <si>
    <t>120.89</t>
  </si>
  <si>
    <t>79.10</t>
  </si>
  <si>
    <t>52.51</t>
  </si>
  <si>
    <t>35.96</t>
  </si>
  <si>
    <t>80.20</t>
  </si>
  <si>
    <t>101.99</t>
  </si>
  <si>
    <t>146.28</t>
  </si>
  <si>
    <t>132.76</t>
  </si>
  <si>
    <t>94.00</t>
  </si>
  <si>
    <t>79.51</t>
  </si>
  <si>
    <t>87.48</t>
  </si>
  <si>
    <t>79.53</t>
  </si>
  <si>
    <t>98.29</t>
  </si>
  <si>
    <t>103.27</t>
  </si>
  <si>
    <t>101.96</t>
  </si>
  <si>
    <t>107.02</t>
  </si>
  <si>
    <t>98.79</t>
  </si>
  <si>
    <t>96.43</t>
  </si>
  <si>
    <t>79.16</t>
  </si>
  <si>
    <t>103.65</t>
  </si>
  <si>
    <t>135.45</t>
  </si>
  <si>
    <t>112.13</t>
  </si>
  <si>
    <t>60.39</t>
  </si>
  <si>
    <t>114.06</t>
  </si>
  <si>
    <t>105.16</t>
  </si>
  <si>
    <t>72.72</t>
  </si>
  <si>
    <t>196.57</t>
  </si>
  <si>
    <t>79.20</t>
  </si>
  <si>
    <t>88.30</t>
  </si>
  <si>
    <t>152.08</t>
  </si>
  <si>
    <t>345.76</t>
  </si>
  <si>
    <t>107.55</t>
  </si>
  <si>
    <t>103.77</t>
  </si>
  <si>
    <t>76.65</t>
  </si>
  <si>
    <t>182.23</t>
  </si>
  <si>
    <t>231.17</t>
  </si>
  <si>
    <t>221.31</t>
  </si>
  <si>
    <t>244.48</t>
  </si>
  <si>
    <t>269.11</t>
  </si>
  <si>
    <t>311.14</t>
  </si>
  <si>
    <t>235.79</t>
  </si>
  <si>
    <t>475.43</t>
  </si>
  <si>
    <t>124.61</t>
  </si>
  <si>
    <t>229.97</t>
  </si>
  <si>
    <t>256.13</t>
  </si>
  <si>
    <t>103.12</t>
  </si>
  <si>
    <t>256.31</t>
  </si>
  <si>
    <t>146.69</t>
  </si>
  <si>
    <t>1023.19</t>
  </si>
  <si>
    <t>237.46</t>
  </si>
  <si>
    <t>427.45</t>
  </si>
  <si>
    <t>207.70</t>
  </si>
  <si>
    <t>207.23</t>
  </si>
  <si>
    <t>186.84</t>
  </si>
  <si>
    <t>186.68</t>
  </si>
  <si>
    <t>178.99</t>
  </si>
  <si>
    <t>435.75</t>
  </si>
  <si>
    <t>260.89</t>
  </si>
  <si>
    <t>121.55</t>
  </si>
  <si>
    <t>114.91</t>
  </si>
  <si>
    <t>168.94</t>
  </si>
  <si>
    <t>315.14</t>
  </si>
  <si>
    <t>213.49</t>
  </si>
  <si>
    <t>406.37</t>
  </si>
  <si>
    <t>533.50</t>
  </si>
  <si>
    <t>372.84</t>
  </si>
  <si>
    <t>131.28</t>
  </si>
  <si>
    <t>269.21</t>
  </si>
  <si>
    <t>138.52</t>
  </si>
  <si>
    <t>477.59</t>
  </si>
  <si>
    <t>210.54</t>
  </si>
  <si>
    <t>68.60</t>
  </si>
  <si>
    <t>122.73</t>
  </si>
  <si>
    <t>86.92</t>
  </si>
  <si>
    <t>137.53</t>
  </si>
  <si>
    <t>133.74</t>
  </si>
  <si>
    <t>198.19</t>
  </si>
  <si>
    <t>112.37</t>
  </si>
  <si>
    <t>105.47</t>
  </si>
  <si>
    <t>104.25</t>
  </si>
  <si>
    <t>77.02</t>
  </si>
  <si>
    <t>103.37</t>
  </si>
  <si>
    <t>205.14</t>
  </si>
  <si>
    <t>205.15</t>
  </si>
  <si>
    <t>205.12</t>
  </si>
  <si>
    <t>142.37</t>
  </si>
  <si>
    <t>68.77</t>
  </si>
  <si>
    <t>93.95</t>
  </si>
  <si>
    <t>81.15</t>
  </si>
  <si>
    <t>77.85</t>
  </si>
  <si>
    <t>88.76</t>
  </si>
  <si>
    <t>90.11</t>
  </si>
  <si>
    <t>75.53</t>
  </si>
  <si>
    <t>86.31</t>
  </si>
  <si>
    <t>107.38</t>
  </si>
  <si>
    <t>87.32</t>
  </si>
  <si>
    <t>92.89</t>
  </si>
  <si>
    <t>92.02</t>
  </si>
  <si>
    <t>131.42</t>
  </si>
  <si>
    <t>119.12</t>
  </si>
  <si>
    <t>100.51</t>
  </si>
  <si>
    <t>87.50</t>
  </si>
  <si>
    <t>87.12</t>
  </si>
  <si>
    <t>92.69</t>
  </si>
  <si>
    <t>131.85</t>
  </si>
  <si>
    <t>86.50</t>
  </si>
  <si>
    <t>105.83</t>
  </si>
  <si>
    <t>77.37</t>
  </si>
  <si>
    <t>107.58</t>
  </si>
  <si>
    <t>99.96</t>
  </si>
  <si>
    <t>154.48</t>
  </si>
  <si>
    <t>102.58</t>
  </si>
  <si>
    <t>152.19</t>
  </si>
  <si>
    <t>134.51</t>
  </si>
  <si>
    <t>106.01</t>
  </si>
  <si>
    <t>91.43</t>
  </si>
  <si>
    <t>102.37</t>
  </si>
  <si>
    <t>104.48</t>
  </si>
  <si>
    <t>113.64</t>
  </si>
  <si>
    <t>91.17</t>
  </si>
  <si>
    <t>140.58</t>
  </si>
  <si>
    <t>44.57</t>
  </si>
  <si>
    <t>140.52</t>
  </si>
  <si>
    <t>138.37</t>
  </si>
  <si>
    <t>91.26</t>
  </si>
  <si>
    <t>95.23</t>
  </si>
  <si>
    <t>130.14</t>
  </si>
  <si>
    <t>110.10</t>
  </si>
  <si>
    <t>91.19</t>
  </si>
  <si>
    <t>112.90</t>
  </si>
  <si>
    <t>162.09</t>
  </si>
  <si>
    <t>148.35</t>
  </si>
  <si>
    <t>141.33</t>
  </si>
  <si>
    <t>145.12</t>
  </si>
  <si>
    <t>180.41</t>
  </si>
  <si>
    <t>87.34</t>
  </si>
  <si>
    <t>92.34</t>
  </si>
  <si>
    <t>144.16</t>
  </si>
  <si>
    <t>101.26</t>
  </si>
  <si>
    <t>51.86</t>
  </si>
  <si>
    <t>140.80</t>
  </si>
  <si>
    <t>82.17</t>
  </si>
  <si>
    <t>92.23</t>
  </si>
  <si>
    <t>29.81</t>
  </si>
  <si>
    <t>87.62</t>
  </si>
  <si>
    <t>44.61</t>
  </si>
  <si>
    <t>36.66</t>
  </si>
  <si>
    <t>39.14</t>
  </si>
  <si>
    <t>68.57</t>
  </si>
  <si>
    <t>68.01</t>
  </si>
  <si>
    <t>72.91</t>
  </si>
  <si>
    <t>73.14</t>
  </si>
  <si>
    <t>33.06</t>
  </si>
  <si>
    <t>43.73</t>
  </si>
  <si>
    <t>51.50</t>
  </si>
  <si>
    <t>47.39</t>
  </si>
  <si>
    <t>110.58</t>
  </si>
  <si>
    <t>88.11</t>
  </si>
  <si>
    <t>97.71</t>
  </si>
  <si>
    <t>72.66</t>
  </si>
  <si>
    <t>45.56</t>
  </si>
  <si>
    <t>47.82</t>
  </si>
  <si>
    <t>67.50</t>
  </si>
  <si>
    <t>93.74</t>
  </si>
  <si>
    <t>83.15</t>
  </si>
  <si>
    <t>75.62</t>
  </si>
  <si>
    <t>91.50</t>
  </si>
  <si>
    <t>41.35</t>
  </si>
  <si>
    <t>49.75</t>
  </si>
  <si>
    <t>99.88</t>
  </si>
  <si>
    <t>67.83</t>
  </si>
  <si>
    <t>92.06</t>
  </si>
  <si>
    <t>78.02</t>
  </si>
  <si>
    <t>92.42</t>
  </si>
  <si>
    <t>53.45</t>
  </si>
  <si>
    <t>60.72</t>
  </si>
  <si>
    <t>116.99</t>
  </si>
  <si>
    <t>53.92</t>
  </si>
  <si>
    <t>93.47</t>
  </si>
  <si>
    <t>68.18</t>
  </si>
  <si>
    <t>70.82</t>
  </si>
  <si>
    <t>94.98</t>
  </si>
  <si>
    <t>75.48</t>
  </si>
  <si>
    <t>68.92</t>
  </si>
  <si>
    <t>63.20</t>
  </si>
  <si>
    <t>69.03</t>
  </si>
  <si>
    <t>63.43</t>
  </si>
  <si>
    <t>46.20</t>
  </si>
  <si>
    <t>59.06</t>
  </si>
  <si>
    <t>117.86</t>
  </si>
  <si>
    <t>124.14</t>
  </si>
  <si>
    <t>74.84</t>
  </si>
  <si>
    <t>78.24</t>
  </si>
  <si>
    <t>120.57</t>
  </si>
  <si>
    <t>165.03</t>
  </si>
  <si>
    <t>47.22</t>
  </si>
  <si>
    <t>82.98</t>
  </si>
  <si>
    <t>70.38</t>
  </si>
  <si>
    <t>97.69</t>
  </si>
  <si>
    <t>77.43</t>
  </si>
  <si>
    <t>79.26</t>
  </si>
  <si>
    <t>88.26</t>
  </si>
  <si>
    <t>148.00</t>
  </si>
  <si>
    <t>138.63</t>
  </si>
  <si>
    <t>136.69</t>
  </si>
  <si>
    <t>80.34</t>
  </si>
  <si>
    <t>59.58</t>
  </si>
  <si>
    <t>75.54</t>
  </si>
  <si>
    <t>136.64</t>
  </si>
  <si>
    <t>89.83</t>
  </si>
  <si>
    <t>62.62</t>
  </si>
  <si>
    <t>81.83</t>
  </si>
  <si>
    <t>68.84</t>
  </si>
  <si>
    <t>92.26</t>
  </si>
  <si>
    <t>101.46</t>
  </si>
  <si>
    <t>140.91</t>
  </si>
  <si>
    <t>83.05</t>
  </si>
  <si>
    <t>72.62</t>
  </si>
  <si>
    <t>63.11</t>
  </si>
  <si>
    <t>36.74</t>
  </si>
  <si>
    <t>46.70</t>
  </si>
  <si>
    <t>58.82</t>
  </si>
  <si>
    <t>88.02</t>
  </si>
  <si>
    <t>77.93</t>
  </si>
  <si>
    <t>44.46</t>
  </si>
  <si>
    <t>78.29</t>
  </si>
  <si>
    <t>77.03</t>
  </si>
  <si>
    <t>63.54</t>
  </si>
  <si>
    <t>73.08</t>
  </si>
  <si>
    <t>68.40</t>
  </si>
  <si>
    <t>62.97</t>
  </si>
  <si>
    <t>58.57</t>
  </si>
  <si>
    <t>50.78</t>
  </si>
  <si>
    <t>98.65</t>
  </si>
  <si>
    <t>59.75</t>
  </si>
  <si>
    <t>98.70</t>
  </si>
  <si>
    <t>102.54</t>
  </si>
  <si>
    <t>136.46</t>
  </si>
  <si>
    <t>62.72</t>
  </si>
  <si>
    <t>82.94</t>
  </si>
  <si>
    <t>70.50</t>
  </si>
  <si>
    <t>75.18</t>
  </si>
  <si>
    <t>84.54</t>
  </si>
  <si>
    <t>129.14</t>
  </si>
  <si>
    <t>72.42</t>
  </si>
  <si>
    <t>98.10</t>
  </si>
  <si>
    <t>72.90</t>
  </si>
  <si>
    <t>70.98</t>
  </si>
  <si>
    <t>56.76</t>
  </si>
  <si>
    <t>227.76</t>
  </si>
  <si>
    <t>53.22</t>
  </si>
  <si>
    <t>78.14</t>
  </si>
  <si>
    <t>83.54</t>
  </si>
  <si>
    <t>78.63</t>
  </si>
  <si>
    <t>83.25</t>
  </si>
  <si>
    <t>59.82</t>
  </si>
  <si>
    <t>Small</t>
  </si>
  <si>
    <t>Medium</t>
  </si>
  <si>
    <t>small</t>
  </si>
  <si>
    <t>NEW</t>
  </si>
  <si>
    <t>↓</t>
  </si>
  <si>
    <t>↑</t>
  </si>
  <si>
    <t>Definitions &amp; Instructions</t>
  </si>
  <si>
    <t>Core product is defined as Wholesale product normally carried and available at the YLC Distribution Centre</t>
  </si>
  <si>
    <t>Wholesale Price List includes Core, Low Volume Core, Seasonal, and discontinued products</t>
  </si>
  <si>
    <r>
      <t>Low Volume</t>
    </r>
    <r>
      <rPr>
        <b/>
        <sz val="11"/>
        <color theme="1"/>
        <rFont val="Calibri"/>
        <family val="2"/>
        <scheme val="minor"/>
      </rPr>
      <t xml:space="preserve"> Core</t>
    </r>
    <r>
      <rPr>
        <sz val="11"/>
        <color theme="1"/>
        <rFont val="Calibri"/>
        <family val="2"/>
        <scheme val="minor"/>
      </rPr>
      <t xml:space="preserve"> products are available to Wholesale Customers in case quantities on Special Order</t>
    </r>
  </si>
  <si>
    <t>All Special Order product is subject to price, availability &amp; delivery dates determined at time of order</t>
  </si>
  <si>
    <t>YLC Retails Stores may carry additional product not on Core listing, also available to Wholesale Customers in case quantities on Special Order</t>
  </si>
  <si>
    <t>Core product will be reviewed twice annually for new listings / delisting</t>
  </si>
  <si>
    <t>Discontinued Product (by Vendor (DV)) or Delisted product (by YLC (D)) may be available while supplies last</t>
  </si>
  <si>
    <t>Delisted product will move to Special Order and may still be purchased as a Special Order</t>
  </si>
  <si>
    <t>LTO or Discounted Products do not qualify for Licensee Discounts when purchased at Retail Store (POS)</t>
  </si>
  <si>
    <t>YLC Wholesale Order Form</t>
  </si>
  <si>
    <t>Customer Name:</t>
  </si>
  <si>
    <t>Customer ID:</t>
  </si>
  <si>
    <t>Customer Contact:</t>
  </si>
  <si>
    <t>Phone:</t>
  </si>
  <si>
    <t>Date:</t>
  </si>
  <si>
    <t>Description</t>
  </si>
  <si>
    <t>Container</t>
  </si>
  <si>
    <t>Selling Unit</t>
  </si>
  <si>
    <t>Units / Case</t>
  </si>
  <si>
    <t>LTO Unit Savings</t>
  </si>
  <si>
    <t>Quantity Ordered</t>
  </si>
  <si>
    <t>Cases</t>
  </si>
  <si>
    <t>Unit Wholesale Price</t>
  </si>
  <si>
    <t>Wholesale Total</t>
  </si>
  <si>
    <t>Total Deposit</t>
  </si>
  <si>
    <t>GST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</si>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</sst>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\$#,##0.00;\(\$#,##0.00\)"/>
    <numFmt numFmtId="165" formatCode="dd\-mmm\-yy"/>
    <numFmt numFmtId="166" formatCode="[$-1009]d/mmm/yy;@"/>
    <numFmt numFmtId="167" formatCode="_-&quot;$&quot;* #,##0.00_-;\-&quot;$&quot;* #,##0.00_-;_-&quot;$&quot;* &quot;-&quot;??_-;_-@_-"/>
    <numFmt numFmtId="168" formatCode="_-* #,##0_-;\-* #,##0_-;_-* &quot;-&quot;??_-;_-@_-"/>
    <numFmt numFmtId="169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b/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9" fillId="8" borderId="0"/>
    <xf numFmtId="167" fontId="9" fillId="8" borderId="0" applyFont="0" applyFill="0" applyBorder="0" applyAlignment="0" applyProtection="0"/>
    <xf numFmtId="169" fontId="9" fillId="8" borderId="0" applyFont="0" applyFill="0" applyBorder="0" applyAlignment="0" applyProtection="0"/>
  </cellStyleXfs>
  <cellXfs count="54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right" vertical="center" wrapText="1"/>
    </xf>
    <xf numFmtId="0" fontId="4" fillId="4" borderId="3" xfId="0" applyFont="1" applyFill="1" applyBorder="1" applyAlignment="1" applyProtection="1">
      <alignment vertical="center" wrapText="1"/>
    </xf>
    <xf numFmtId="164" fontId="5" fillId="5" borderId="4" xfId="0" applyNumberFormat="1" applyFont="1" applyFill="1" applyBorder="1" applyAlignment="1" applyProtection="1">
      <alignment horizontal="right" vertical="center" wrapText="1"/>
    </xf>
    <xf numFmtId="164" fontId="6" fillId="6" borderId="5" xfId="0" applyNumberFormat="1" applyFont="1" applyFill="1" applyBorder="1" applyAlignment="1" applyProtection="1">
      <alignment horizontal="right" vertical="center" wrapText="1"/>
    </xf>
    <xf numFmtId="164" fontId="7" fillId="7" borderId="6" xfId="0" applyNumberFormat="1" applyFont="1" applyFill="1" applyBorder="1" applyAlignment="1" applyProtection="1">
      <alignment horizontal="right" vertical="center" wrapText="1"/>
    </xf>
    <xf numFmtId="165" fontId="8" fillId="8" borderId="7" xfId="0" applyNumberFormat="1" applyFont="1" applyFill="1" applyBorder="1" applyAlignment="1" applyProtection="1">
      <alignment horizontal="right" vertical="center" wrapText="1"/>
    </xf>
    <xf numFmtId="39" fontId="4" fillId="4" borderId="3" xfId="0" applyNumberFormat="1" applyFont="1" applyFill="1" applyBorder="1" applyAlignment="1" applyProtection="1">
      <alignment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9" fillId="8" borderId="0" xfId="2"/>
    <xf numFmtId="0" fontId="11" fillId="8" borderId="0" xfId="2" applyFont="1"/>
    <xf numFmtId="0" fontId="0" fillId="8" borderId="0" xfId="2" applyFont="1"/>
    <xf numFmtId="0" fontId="12" fillId="8" borderId="0" xfId="2" applyFont="1" applyProtection="1"/>
    <xf numFmtId="0" fontId="9" fillId="8" borderId="0" xfId="2" applyProtection="1"/>
    <xf numFmtId="0" fontId="10" fillId="8" borderId="0" xfId="2" applyFont="1" applyAlignment="1" applyProtection="1">
      <alignment horizontal="right"/>
    </xf>
    <xf numFmtId="0" fontId="9" fillId="8" borderId="8" xfId="2" applyBorder="1" applyProtection="1">
      <protection locked="0"/>
    </xf>
    <xf numFmtId="0" fontId="9" fillId="8" borderId="8" xfId="2" applyBorder="1" applyProtection="1"/>
    <xf numFmtId="0" fontId="10" fillId="8" borderId="0" xfId="2" applyFont="1" applyProtection="1"/>
    <xf numFmtId="0" fontId="9" fillId="8" borderId="9" xfId="2" applyBorder="1" applyProtection="1">
      <protection locked="0"/>
    </xf>
    <xf numFmtId="0" fontId="9" fillId="8" borderId="9" xfId="2" applyBorder="1" applyProtection="1"/>
    <xf numFmtId="166" fontId="10" fillId="8" borderId="8" xfId="2" applyNumberFormat="1" applyFont="1" applyBorder="1" applyAlignment="1" applyProtection="1">
      <alignment horizontal="center"/>
      <protection locked="0"/>
    </xf>
    <xf numFmtId="0" fontId="10" fillId="9" borderId="10" xfId="2" applyFont="1" applyFill="1" applyBorder="1" applyAlignment="1" applyProtection="1">
      <alignment wrapText="1"/>
    </xf>
    <xf numFmtId="0" fontId="10" fillId="9" borderId="11" xfId="2" applyFont="1" applyFill="1" applyBorder="1" applyAlignment="1" applyProtection="1">
      <alignment wrapText="1"/>
    </xf>
    <xf numFmtId="0" fontId="10" fillId="9" borderId="11" xfId="2" applyFont="1" applyFill="1" applyBorder="1" applyAlignment="1" applyProtection="1">
      <alignment horizontal="center" wrapText="1"/>
    </xf>
    <xf numFmtId="0" fontId="10" fillId="9" borderId="12" xfId="2" applyFont="1" applyFill="1" applyBorder="1" applyAlignment="1" applyProtection="1">
      <alignment horizontal="center" wrapText="1"/>
    </xf>
    <xf numFmtId="0" fontId="9" fillId="8" borderId="0" xfId="2" applyAlignment="1" applyProtection="1">
      <alignment wrapText="1"/>
    </xf>
    <xf numFmtId="0" fontId="13" fillId="10" borderId="7" xfId="0" applyFont="1" applyFill="1" applyBorder="1" applyAlignment="1" applyProtection="1">
      <alignment horizontal="right" vertical="center"/>
      <protection locked="0"/>
    </xf>
    <xf numFmtId="167" fontId="0" fillId="8" borderId="13" xfId="3" applyFont="1" applyBorder="1" applyProtection="1"/>
    <xf numFmtId="167" fontId="0" fillId="8" borderId="13" xfId="3" applyFont="1" applyBorder="1" applyAlignment="1" applyProtection="1">
      <alignment horizontal="center"/>
    </xf>
    <xf numFmtId="168" fontId="0" fillId="8" borderId="13" xfId="1" applyNumberFormat="1" applyFont="1" applyFill="1" applyBorder="1" applyProtection="1"/>
    <xf numFmtId="168" fontId="0" fillId="10" borderId="13" xfId="4" applyNumberFormat="1" applyFont="1" applyFill="1" applyBorder="1" applyAlignment="1" applyProtection="1">
      <alignment horizontal="center"/>
      <protection locked="0"/>
    </xf>
    <xf numFmtId="169" fontId="14" fillId="8" borderId="13" xfId="4" applyFont="1" applyFill="1" applyBorder="1" applyAlignment="1" applyProtection="1"/>
    <xf numFmtId="167" fontId="9" fillId="8" borderId="14" xfId="2" applyNumberFormat="1" applyBorder="1" applyProtection="1"/>
    <xf numFmtId="0" fontId="13" fillId="10" borderId="15" xfId="2" applyFont="1" applyFill="1" applyBorder="1" applyAlignment="1" applyProtection="1">
      <alignment horizontal="right" vertical="center"/>
      <protection locked="0"/>
    </xf>
    <xf numFmtId="167" fontId="0" fillId="8" borderId="1" xfId="3" applyFont="1" applyBorder="1" applyProtection="1"/>
    <xf numFmtId="167" fontId="0" fillId="8" borderId="1" xfId="3" applyFont="1" applyBorder="1" applyAlignment="1" applyProtection="1">
      <alignment horizontal="center"/>
    </xf>
    <xf numFmtId="168" fontId="0" fillId="10" borderId="1" xfId="4" applyNumberFormat="1" applyFont="1" applyFill="1" applyBorder="1" applyAlignment="1" applyProtection="1">
      <alignment horizontal="center"/>
      <protection locked="0"/>
    </xf>
    <xf numFmtId="167" fontId="9" fillId="8" borderId="16" xfId="2" applyNumberFormat="1" applyBorder="1" applyProtection="1"/>
    <xf numFmtId="0" fontId="9" fillId="10" borderId="15" xfId="2" applyFill="1" applyBorder="1" applyProtection="1">
      <protection locked="0"/>
    </xf>
    <xf numFmtId="0" fontId="13" fillId="10" borderId="7" xfId="2" applyFont="1" applyFill="1" applyBorder="1" applyAlignment="1" applyProtection="1">
      <alignment horizontal="right" vertical="center"/>
      <protection locked="0"/>
    </xf>
    <xf numFmtId="0" fontId="9" fillId="10" borderId="17" xfId="2" applyFill="1" applyBorder="1" applyProtection="1">
      <protection locked="0"/>
    </xf>
    <xf numFmtId="167" fontId="0" fillId="8" borderId="18" xfId="3" applyFont="1" applyBorder="1" applyProtection="1"/>
    <xf numFmtId="167" fontId="0" fillId="8" borderId="18" xfId="3" applyFont="1" applyBorder="1" applyAlignment="1" applyProtection="1">
      <alignment horizontal="center"/>
    </xf>
    <xf numFmtId="168" fontId="0" fillId="10" borderId="18" xfId="4" applyNumberFormat="1" applyFont="1" applyFill="1" applyBorder="1" applyAlignment="1" applyProtection="1">
      <alignment horizontal="center"/>
      <protection locked="0"/>
    </xf>
    <xf numFmtId="167" fontId="9" fillId="8" borderId="19" xfId="2" applyNumberFormat="1" applyBorder="1" applyProtection="1"/>
    <xf numFmtId="0" fontId="15" fillId="9" borderId="10" xfId="2" applyFont="1" applyFill="1" applyBorder="1" applyProtection="1"/>
    <xf numFmtId="0" fontId="9" fillId="9" borderId="11" xfId="2" applyFill="1" applyBorder="1" applyProtection="1"/>
    <xf numFmtId="168" fontId="15" fillId="9" borderId="11" xfId="2" applyNumberFormat="1" applyFont="1" applyFill="1" applyBorder="1" applyProtection="1"/>
    <xf numFmtId="169" fontId="15" fillId="9" borderId="11" xfId="2" applyNumberFormat="1" applyFont="1" applyFill="1" applyBorder="1" applyProtection="1"/>
    <xf numFmtId="167" fontId="15" fillId="9" borderId="11" xfId="3" applyFont="1" applyFill="1" applyBorder="1" applyProtection="1"/>
    <xf numFmtId="167" fontId="15" fillId="9" borderId="12" xfId="3" applyFont="1" applyFill="1" applyBorder="1" applyProtection="1"/>
  </cellXfs>
  <cellStyles count="5">
    <cellStyle name="Comma" xfId="1" builtinId="3"/>
    <cellStyle name="Comma 2" xfId="4"/>
    <cellStyle name="Currency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_Operations/!Monthly%20prices%20(audit%20request)/2019%2010%20PL%20Online/2019%20September%20Wholesale%20Price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Wholesale Price List"/>
      <sheetName val="Wholesale Order Form"/>
      <sheetName val="Savings"/>
      <sheetName val="Discontinued Delisted"/>
      <sheetName val="New Products"/>
    </sheetNames>
    <sheetDataSet>
      <sheetData sheetId="0" refreshError="1"/>
      <sheetData sheetId="1" refreshError="1">
        <row r="1">
          <cell r="A1" t="str">
            <v>CSPC</v>
          </cell>
          <cell r="B1" t="str">
            <v>Sub-Department</v>
          </cell>
          <cell r="C1" t="str">
            <v>Descriptor</v>
          </cell>
          <cell r="D1" t="str">
            <v>Selling unit</v>
          </cell>
          <cell r="E1" t="str">
            <v>Product status</v>
          </cell>
          <cell r="F1" t="str">
            <v>YLC Status comments</v>
          </cell>
          <cell r="G1" t="str">
            <v>% Alc</v>
          </cell>
          <cell r="H1" t="str">
            <v>Country</v>
          </cell>
          <cell r="I1" t="str">
            <v>Family Code name</v>
          </cell>
          <cell r="J1" t="str">
            <v>FOB Port</v>
          </cell>
          <cell r="K1" t="str">
            <v>PO case cost</v>
          </cell>
          <cell r="L1" t="str">
            <v>Containers in selling unit</v>
          </cell>
          <cell r="M1" t="str">
            <v>Selling units in a case</v>
          </cell>
          <cell r="N1" t="str">
            <v>Containers size, liters</v>
          </cell>
          <cell r="O1" t="str">
            <v>Container Type</v>
          </cell>
          <cell r="P1" t="str">
            <v>Small / Medium</v>
          </cell>
          <cell r="Q1" t="str">
            <v>Retail price</v>
          </cell>
          <cell r="R1" t="str">
            <v>Savings</v>
          </cell>
          <cell r="S1" t="str">
            <v>Wholesale price without deposit</v>
          </cell>
          <cell r="T1" t="str">
            <v>Deposit</v>
          </cell>
        </row>
        <row r="2">
          <cell r="A2">
            <v>900100</v>
          </cell>
          <cell r="B2" t="str">
            <v>Beer - Bottles</v>
          </cell>
          <cell r="C2" t="str">
            <v>Alexander Keith`s India Pale Ale</v>
          </cell>
          <cell r="D2" t="str">
            <v>12/341</v>
          </cell>
          <cell r="E2" t="str">
            <v>Core</v>
          </cell>
          <cell r="F2" t="str">
            <v/>
          </cell>
          <cell r="G2">
            <v>5</v>
          </cell>
          <cell r="H2" t="str">
            <v>Canada</v>
          </cell>
          <cell r="I2" t="str">
            <v>Beer Ale</v>
          </cell>
          <cell r="J2" t="str">
            <v>AB</v>
          </cell>
          <cell r="K2">
            <v>9.98</v>
          </cell>
          <cell r="L2">
            <v>12</v>
          </cell>
          <cell r="M2">
            <v>1</v>
          </cell>
          <cell r="N2">
            <v>0.34100000000000003</v>
          </cell>
          <cell r="O2" t="str">
            <v>Glass Bottle</v>
          </cell>
          <cell r="P2" t="str">
            <v/>
          </cell>
          <cell r="Q2">
            <v>26.5</v>
          </cell>
          <cell r="S2">
            <v>22.26</v>
          </cell>
          <cell r="T2">
            <v>1.2</v>
          </cell>
        </row>
        <row r="3">
          <cell r="A3">
            <v>900266</v>
          </cell>
          <cell r="B3" t="str">
            <v>Beer - Bottles</v>
          </cell>
          <cell r="C3" t="str">
            <v>Alexander Keith`s India Pale Ale</v>
          </cell>
          <cell r="D3" t="str">
            <v>6/341</v>
          </cell>
          <cell r="E3" t="str">
            <v>Core</v>
          </cell>
          <cell r="F3" t="str">
            <v/>
          </cell>
          <cell r="G3">
            <v>5</v>
          </cell>
          <cell r="H3" t="str">
            <v>Canada</v>
          </cell>
          <cell r="I3" t="str">
            <v>Beer Ale</v>
          </cell>
          <cell r="J3" t="str">
            <v>AB</v>
          </cell>
          <cell r="K3">
            <v>6.63</v>
          </cell>
          <cell r="L3">
            <v>6</v>
          </cell>
          <cell r="M3">
            <v>1</v>
          </cell>
          <cell r="N3">
            <v>0.34100000000000003</v>
          </cell>
          <cell r="O3" t="str">
            <v>Glass Bottle</v>
          </cell>
          <cell r="P3" t="str">
            <v/>
          </cell>
          <cell r="Q3">
            <v>15.45</v>
          </cell>
          <cell r="S3">
            <v>13.07</v>
          </cell>
          <cell r="T3">
            <v>0.6</v>
          </cell>
        </row>
        <row r="4">
          <cell r="A4">
            <v>439950</v>
          </cell>
          <cell r="B4" t="str">
            <v>Beer - Bottles</v>
          </cell>
          <cell r="C4" t="str">
            <v>Asahi Super Dry</v>
          </cell>
          <cell r="D4" t="str">
            <v>6/330</v>
          </cell>
          <cell r="E4" t="str">
            <v>Core</v>
          </cell>
          <cell r="F4" t="str">
            <v/>
          </cell>
          <cell r="G4">
            <v>5</v>
          </cell>
          <cell r="H4" t="str">
            <v>Japan</v>
          </cell>
          <cell r="I4" t="str">
            <v>Beer Lager</v>
          </cell>
          <cell r="J4" t="str">
            <v>BC</v>
          </cell>
          <cell r="K4">
            <v>31.32</v>
          </cell>
          <cell r="L4">
            <v>6</v>
          </cell>
          <cell r="M4">
            <v>4</v>
          </cell>
          <cell r="N4">
            <v>0.33</v>
          </cell>
          <cell r="O4" t="str">
            <v>Glass Bottle</v>
          </cell>
          <cell r="P4" t="str">
            <v/>
          </cell>
          <cell r="Q4">
            <v>17.600000000000001</v>
          </cell>
          <cell r="R4">
            <v>3.4</v>
          </cell>
          <cell r="S4">
            <v>11.97</v>
          </cell>
          <cell r="T4">
            <v>0.6</v>
          </cell>
        </row>
        <row r="5">
          <cell r="A5">
            <v>9209</v>
          </cell>
          <cell r="B5" t="str">
            <v>Beer - Bottles</v>
          </cell>
          <cell r="C5" t="str">
            <v>Becks</v>
          </cell>
          <cell r="D5" t="str">
            <v>6/330</v>
          </cell>
          <cell r="E5" t="str">
            <v>Core</v>
          </cell>
          <cell r="F5" t="str">
            <v/>
          </cell>
          <cell r="G5">
            <v>5</v>
          </cell>
          <cell r="H5" t="str">
            <v>Germany</v>
          </cell>
          <cell r="I5" t="str">
            <v>Beer Pilsner</v>
          </cell>
          <cell r="J5" t="str">
            <v>AB</v>
          </cell>
          <cell r="K5">
            <v>32.11</v>
          </cell>
          <cell r="L5">
            <v>6</v>
          </cell>
          <cell r="M5">
            <v>4</v>
          </cell>
          <cell r="N5">
            <v>0.33</v>
          </cell>
          <cell r="O5" t="str">
            <v>Glass Bottle</v>
          </cell>
          <cell r="P5" t="str">
            <v/>
          </cell>
          <cell r="Q5">
            <v>17.149999999999999</v>
          </cell>
          <cell r="S5">
            <v>14.56</v>
          </cell>
          <cell r="T5">
            <v>0.6</v>
          </cell>
        </row>
        <row r="6">
          <cell r="A6">
            <v>907253</v>
          </cell>
          <cell r="B6" t="str">
            <v>Big Rock - Traditional Ale</v>
          </cell>
          <cell r="C6" t="str">
            <v>Big Rock - Traditional Ale</v>
          </cell>
          <cell r="D6" t="str">
            <v>6/330</v>
          </cell>
          <cell r="E6" t="str">
            <v>Core</v>
          </cell>
          <cell r="F6" t="str">
            <v/>
          </cell>
          <cell r="G6">
            <v>5</v>
          </cell>
          <cell r="H6" t="str">
            <v>Canada</v>
          </cell>
          <cell r="I6" t="str">
            <v>Beer Ale</v>
          </cell>
          <cell r="J6" t="str">
            <v>BC</v>
          </cell>
          <cell r="K6">
            <v>6.12</v>
          </cell>
          <cell r="L6">
            <v>6</v>
          </cell>
          <cell r="M6">
            <v>1</v>
          </cell>
          <cell r="N6">
            <v>0.33</v>
          </cell>
          <cell r="O6" t="str">
            <v>Glass Bottle</v>
          </cell>
          <cell r="P6" t="str">
            <v/>
          </cell>
          <cell r="Q6">
            <v>15.3</v>
          </cell>
          <cell r="S6">
            <v>12.94</v>
          </cell>
          <cell r="T6">
            <v>0.6</v>
          </cell>
        </row>
        <row r="7">
          <cell r="A7">
            <v>908624</v>
          </cell>
          <cell r="B7" t="str">
            <v>Beer - Bottles</v>
          </cell>
          <cell r="C7" t="str">
            <v>Bud Light Bottle</v>
          </cell>
          <cell r="D7" t="str">
            <v>12/341</v>
          </cell>
          <cell r="E7" t="str">
            <v>Core</v>
          </cell>
          <cell r="F7" t="str">
            <v/>
          </cell>
          <cell r="G7">
            <v>4</v>
          </cell>
          <cell r="H7" t="str">
            <v>Canada</v>
          </cell>
          <cell r="I7" t="str">
            <v>Beer Lager</v>
          </cell>
          <cell r="J7" t="str">
            <v>AB</v>
          </cell>
          <cell r="K7">
            <v>9.11</v>
          </cell>
          <cell r="L7">
            <v>12</v>
          </cell>
          <cell r="M7">
            <v>1</v>
          </cell>
          <cell r="N7">
            <v>0.34100000000000003</v>
          </cell>
          <cell r="O7" t="str">
            <v>Glass Bottle</v>
          </cell>
          <cell r="P7" t="str">
            <v/>
          </cell>
          <cell r="Q7">
            <v>25.35</v>
          </cell>
          <cell r="S7">
            <v>21.25</v>
          </cell>
          <cell r="T7">
            <v>1.2</v>
          </cell>
        </row>
        <row r="8">
          <cell r="A8">
            <v>902627</v>
          </cell>
          <cell r="B8" t="str">
            <v>Beer - Bottles</v>
          </cell>
          <cell r="C8" t="str">
            <v>Budweiser Bottle</v>
          </cell>
          <cell r="D8" t="str">
            <v>12/341</v>
          </cell>
          <cell r="E8" t="str">
            <v>Core</v>
          </cell>
          <cell r="F8" t="str">
            <v/>
          </cell>
          <cell r="G8">
            <v>5</v>
          </cell>
          <cell r="H8" t="str">
            <v>Canada</v>
          </cell>
          <cell r="I8" t="str">
            <v>Beer Lager</v>
          </cell>
          <cell r="J8" t="str">
            <v>AB</v>
          </cell>
          <cell r="K8">
            <v>9.11</v>
          </cell>
          <cell r="L8">
            <v>12</v>
          </cell>
          <cell r="M8">
            <v>1</v>
          </cell>
          <cell r="N8">
            <v>0.34100000000000003</v>
          </cell>
          <cell r="O8" t="str">
            <v>Glass Bottle</v>
          </cell>
          <cell r="P8" t="str">
            <v/>
          </cell>
          <cell r="Q8">
            <v>25.35</v>
          </cell>
          <cell r="S8">
            <v>21.25</v>
          </cell>
          <cell r="T8">
            <v>1.2</v>
          </cell>
        </row>
        <row r="9">
          <cell r="A9">
            <v>902635</v>
          </cell>
          <cell r="B9" t="str">
            <v>Beer - Bottles</v>
          </cell>
          <cell r="C9" t="str">
            <v>Budweiser Bottle</v>
          </cell>
          <cell r="D9" t="str">
            <v>24/341</v>
          </cell>
          <cell r="E9" t="str">
            <v>Core</v>
          </cell>
          <cell r="F9" t="str">
            <v/>
          </cell>
          <cell r="G9">
            <v>5</v>
          </cell>
          <cell r="H9" t="str">
            <v>Canada</v>
          </cell>
          <cell r="I9" t="str">
            <v>Beer Lager</v>
          </cell>
          <cell r="J9" t="str">
            <v>AB</v>
          </cell>
          <cell r="K9">
            <v>15.92</v>
          </cell>
          <cell r="L9">
            <v>24</v>
          </cell>
          <cell r="M9">
            <v>1</v>
          </cell>
          <cell r="N9">
            <v>0.34100000000000003</v>
          </cell>
          <cell r="O9" t="str">
            <v>Glass Bottle</v>
          </cell>
          <cell r="P9" t="str">
            <v/>
          </cell>
          <cell r="Q9">
            <v>47.6</v>
          </cell>
          <cell r="S9">
            <v>39.78</v>
          </cell>
          <cell r="T9">
            <v>2.4</v>
          </cell>
        </row>
        <row r="10">
          <cell r="A10">
            <v>900118</v>
          </cell>
          <cell r="B10" t="str">
            <v>Beer - Bottles</v>
          </cell>
          <cell r="C10" t="str">
            <v>Canadian Bottle</v>
          </cell>
          <cell r="D10" t="str">
            <v>12/341</v>
          </cell>
          <cell r="E10" t="str">
            <v>Core</v>
          </cell>
          <cell r="F10" t="str">
            <v/>
          </cell>
          <cell r="G10">
            <v>5</v>
          </cell>
          <cell r="H10" t="str">
            <v>Canada</v>
          </cell>
          <cell r="I10" t="str">
            <v>Beer Lager</v>
          </cell>
          <cell r="J10" t="str">
            <v>AB</v>
          </cell>
          <cell r="K10">
            <v>8.5399999999999991</v>
          </cell>
          <cell r="L10">
            <v>12</v>
          </cell>
          <cell r="M10">
            <v>1</v>
          </cell>
          <cell r="N10">
            <v>0.34100000000000003</v>
          </cell>
          <cell r="O10" t="str">
            <v>Glass Bottle</v>
          </cell>
          <cell r="P10" t="str">
            <v/>
          </cell>
          <cell r="Q10">
            <v>24.6</v>
          </cell>
          <cell r="S10">
            <v>20.59</v>
          </cell>
          <cell r="T10">
            <v>1.2</v>
          </cell>
        </row>
        <row r="11">
          <cell r="A11">
            <v>900779</v>
          </cell>
          <cell r="B11" t="str">
            <v>Beer - Bottles</v>
          </cell>
          <cell r="C11" t="str">
            <v>Canadian Bottle</v>
          </cell>
          <cell r="D11" t="str">
            <v>24/341</v>
          </cell>
          <cell r="E11" t="str">
            <v>Core</v>
          </cell>
          <cell r="F11" t="str">
            <v/>
          </cell>
          <cell r="G11">
            <v>5</v>
          </cell>
          <cell r="H11" t="str">
            <v>Canada</v>
          </cell>
          <cell r="I11" t="str">
            <v>Beer Lager</v>
          </cell>
          <cell r="J11" t="str">
            <v>AB</v>
          </cell>
          <cell r="K11">
            <v>14.48</v>
          </cell>
          <cell r="L11">
            <v>24</v>
          </cell>
          <cell r="M11">
            <v>1</v>
          </cell>
          <cell r="N11">
            <v>0.34100000000000003</v>
          </cell>
          <cell r="O11" t="str">
            <v>Glass Bottle</v>
          </cell>
          <cell r="P11" t="str">
            <v/>
          </cell>
          <cell r="Q11">
            <v>45.65</v>
          </cell>
          <cell r="S11">
            <v>38.06</v>
          </cell>
          <cell r="T11">
            <v>2.4</v>
          </cell>
        </row>
        <row r="12">
          <cell r="A12">
            <v>906578</v>
          </cell>
          <cell r="B12" t="str">
            <v>Beer - Bottles</v>
          </cell>
          <cell r="C12" t="str">
            <v>Coors Light Bottle</v>
          </cell>
          <cell r="D12" t="str">
            <v>12/341</v>
          </cell>
          <cell r="E12" t="str">
            <v>Core</v>
          </cell>
          <cell r="F12" t="str">
            <v/>
          </cell>
          <cell r="G12">
            <v>4</v>
          </cell>
          <cell r="H12" t="str">
            <v>Canada</v>
          </cell>
          <cell r="I12" t="str">
            <v>Beer Lager</v>
          </cell>
          <cell r="J12" t="str">
            <v>AB</v>
          </cell>
          <cell r="K12">
            <v>8.5399999999999991</v>
          </cell>
          <cell r="L12">
            <v>12</v>
          </cell>
          <cell r="M12">
            <v>1</v>
          </cell>
          <cell r="N12">
            <v>0.34100000000000003</v>
          </cell>
          <cell r="O12" t="str">
            <v>Glass Bottle</v>
          </cell>
          <cell r="P12" t="str">
            <v/>
          </cell>
          <cell r="Q12">
            <v>24.6</v>
          </cell>
          <cell r="S12">
            <v>20.59</v>
          </cell>
          <cell r="T12">
            <v>1.2</v>
          </cell>
        </row>
        <row r="13">
          <cell r="A13">
            <v>186510</v>
          </cell>
          <cell r="B13" t="str">
            <v>Beer - Bottles</v>
          </cell>
          <cell r="C13" t="str">
            <v>Corona Extra</v>
          </cell>
          <cell r="D13" t="str">
            <v>6/330</v>
          </cell>
          <cell r="E13" t="str">
            <v>Core</v>
          </cell>
          <cell r="F13" t="str">
            <v/>
          </cell>
          <cell r="G13">
            <v>4.5999999999999996</v>
          </cell>
          <cell r="H13" t="str">
            <v>Mexico</v>
          </cell>
          <cell r="I13" t="str">
            <v>Beer Lager</v>
          </cell>
          <cell r="J13" t="str">
            <v>AB</v>
          </cell>
          <cell r="K13">
            <v>33.86</v>
          </cell>
          <cell r="L13">
            <v>6</v>
          </cell>
          <cell r="M13">
            <v>4</v>
          </cell>
          <cell r="N13">
            <v>0.33</v>
          </cell>
          <cell r="O13" t="str">
            <v>Glass Bottle</v>
          </cell>
          <cell r="P13" t="str">
            <v/>
          </cell>
          <cell r="Q13">
            <v>17.7</v>
          </cell>
          <cell r="R13"/>
          <cell r="S13">
            <v>15.05</v>
          </cell>
          <cell r="T13">
            <v>0.6</v>
          </cell>
        </row>
        <row r="14">
          <cell r="A14">
            <v>515643</v>
          </cell>
          <cell r="B14" t="str">
            <v>Beer - Bottles</v>
          </cell>
          <cell r="C14" t="str">
            <v>Corona Extra 12`s</v>
          </cell>
          <cell r="D14" t="str">
            <v>12/330</v>
          </cell>
          <cell r="E14" t="str">
            <v>Core</v>
          </cell>
          <cell r="F14" t="str">
            <v/>
          </cell>
          <cell r="G14">
            <v>4.5999999999999996</v>
          </cell>
          <cell r="H14" t="str">
            <v>Mexico</v>
          </cell>
          <cell r="I14" t="str">
            <v>Beer Lager</v>
          </cell>
          <cell r="J14" t="str">
            <v>AB</v>
          </cell>
          <cell r="K14">
            <v>32.28</v>
          </cell>
          <cell r="L14">
            <v>12</v>
          </cell>
          <cell r="M14">
            <v>2</v>
          </cell>
          <cell r="N14">
            <v>0.33</v>
          </cell>
          <cell r="O14" t="str">
            <v>Glass Bottle</v>
          </cell>
          <cell r="P14" t="str">
            <v/>
          </cell>
          <cell r="Q14">
            <v>34.35</v>
          </cell>
          <cell r="S14">
            <v>29.17</v>
          </cell>
          <cell r="T14">
            <v>1.2</v>
          </cell>
        </row>
        <row r="15">
          <cell r="A15">
            <v>550764</v>
          </cell>
          <cell r="B15" t="str">
            <v>Beer - Bottles</v>
          </cell>
          <cell r="C15" t="str">
            <v>Corona Extra La Grande</v>
          </cell>
          <cell r="D15" t="str">
            <v>1/710</v>
          </cell>
          <cell r="E15" t="str">
            <v>Core</v>
          </cell>
          <cell r="F15" t="str">
            <v/>
          </cell>
          <cell r="G15">
            <v>4.5999999999999996</v>
          </cell>
          <cell r="H15" t="str">
            <v>Mexico</v>
          </cell>
          <cell r="I15" t="str">
            <v>Beer Lager</v>
          </cell>
          <cell r="J15" t="str">
            <v>AB</v>
          </cell>
          <cell r="K15">
            <v>31.62</v>
          </cell>
          <cell r="L15">
            <v>1</v>
          </cell>
          <cell r="M15">
            <v>12</v>
          </cell>
          <cell r="N15">
            <v>0.71</v>
          </cell>
          <cell r="O15" t="str">
            <v>Glass Bottle</v>
          </cell>
          <cell r="P15" t="str">
            <v/>
          </cell>
          <cell r="Q15">
            <v>5.65</v>
          </cell>
          <cell r="S15">
            <v>4.88</v>
          </cell>
          <cell r="T15">
            <v>0.1</v>
          </cell>
        </row>
        <row r="16">
          <cell r="A16">
            <v>617720</v>
          </cell>
          <cell r="B16" t="str">
            <v>Beer - Bottles</v>
          </cell>
          <cell r="C16" t="str">
            <v>Corona Light</v>
          </cell>
          <cell r="D16" t="str">
            <v>6/330</v>
          </cell>
          <cell r="E16" t="str">
            <v>Core</v>
          </cell>
          <cell r="F16" t="str">
            <v/>
          </cell>
          <cell r="G16">
            <v>3.7</v>
          </cell>
          <cell r="H16" t="str">
            <v>Mexico</v>
          </cell>
          <cell r="I16" t="str">
            <v>Beer Lager</v>
          </cell>
          <cell r="J16" t="str">
            <v>AB</v>
          </cell>
          <cell r="K16">
            <v>33.86</v>
          </cell>
          <cell r="L16">
            <v>6</v>
          </cell>
          <cell r="M16">
            <v>4</v>
          </cell>
          <cell r="N16">
            <v>0.33</v>
          </cell>
          <cell r="O16" t="str">
            <v>Glass Bottle</v>
          </cell>
          <cell r="P16" t="str">
            <v/>
          </cell>
          <cell r="Q16">
            <v>17.7</v>
          </cell>
          <cell r="S16">
            <v>15.05</v>
          </cell>
          <cell r="T16">
            <v>0.6</v>
          </cell>
        </row>
        <row r="17">
          <cell r="A17">
            <v>591230</v>
          </cell>
          <cell r="B17" t="str">
            <v>Beer - Bottles</v>
          </cell>
          <cell r="C17" t="str">
            <v>Czechvar</v>
          </cell>
          <cell r="D17" t="str">
            <v>1/500</v>
          </cell>
          <cell r="E17" t="str">
            <v>Core</v>
          </cell>
          <cell r="F17" t="str">
            <v/>
          </cell>
          <cell r="G17">
            <v>5</v>
          </cell>
          <cell r="H17" t="str">
            <v>Czech Republic</v>
          </cell>
          <cell r="I17" t="str">
            <v>Beer Lager</v>
          </cell>
          <cell r="J17" t="str">
            <v>BC</v>
          </cell>
          <cell r="K17">
            <v>26.8</v>
          </cell>
          <cell r="L17">
            <v>1</v>
          </cell>
          <cell r="M17">
            <v>20</v>
          </cell>
          <cell r="N17">
            <v>0.5</v>
          </cell>
          <cell r="O17" t="str">
            <v>Glass Bottle</v>
          </cell>
          <cell r="P17" t="str">
            <v/>
          </cell>
          <cell r="Q17">
            <v>3.55</v>
          </cell>
          <cell r="R17">
            <v>0.7</v>
          </cell>
          <cell r="S17">
            <v>2.42</v>
          </cell>
          <cell r="T17">
            <v>0.1</v>
          </cell>
        </row>
        <row r="18">
          <cell r="A18">
            <v>156174</v>
          </cell>
          <cell r="B18" t="str">
            <v>Beer - Bottles</v>
          </cell>
          <cell r="C18" t="str">
            <v>Dos Equis XX Special Lager</v>
          </cell>
          <cell r="D18" t="str">
            <v>6/355</v>
          </cell>
          <cell r="E18" t="str">
            <v>Core</v>
          </cell>
          <cell r="F18" t="str">
            <v/>
          </cell>
          <cell r="G18">
            <v>4.5999999999999996</v>
          </cell>
          <cell r="H18" t="str">
            <v>Mexico</v>
          </cell>
          <cell r="I18" t="str">
            <v>Beer Lager</v>
          </cell>
          <cell r="J18" t="str">
            <v>BC</v>
          </cell>
          <cell r="K18">
            <v>33.64</v>
          </cell>
          <cell r="L18">
            <v>6</v>
          </cell>
          <cell r="M18">
            <v>4</v>
          </cell>
          <cell r="N18">
            <v>0.35499999999999998</v>
          </cell>
          <cell r="O18" t="str">
            <v>Glass Bottle</v>
          </cell>
          <cell r="P18" t="str">
            <v/>
          </cell>
          <cell r="Q18">
            <v>18.75</v>
          </cell>
          <cell r="R18"/>
          <cell r="S18">
            <v>15.97</v>
          </cell>
          <cell r="T18">
            <v>0.6</v>
          </cell>
        </row>
        <row r="19">
          <cell r="A19">
            <v>528141</v>
          </cell>
          <cell r="B19" t="str">
            <v>Beer - Bottles</v>
          </cell>
          <cell r="C19" t="str">
            <v>Driftwood Farmhand Saison</v>
          </cell>
          <cell r="D19" t="str">
            <v>1/650</v>
          </cell>
          <cell r="E19" t="str">
            <v>Core</v>
          </cell>
          <cell r="F19" t="str">
            <v/>
          </cell>
          <cell r="G19">
            <v>5.5</v>
          </cell>
          <cell r="H19" t="str">
            <v>Canada</v>
          </cell>
          <cell r="I19" t="str">
            <v>Beer Ale</v>
          </cell>
          <cell r="J19" t="str">
            <v>BC</v>
          </cell>
          <cell r="K19">
            <v>46.5</v>
          </cell>
          <cell r="L19">
            <v>1</v>
          </cell>
          <cell r="M19">
            <v>12</v>
          </cell>
          <cell r="N19">
            <v>0.65</v>
          </cell>
          <cell r="O19" t="str">
            <v>Glass Bottle</v>
          </cell>
          <cell r="P19" t="str">
            <v>Medium</v>
          </cell>
          <cell r="Q19">
            <v>6.5</v>
          </cell>
          <cell r="S19">
            <v>5.63</v>
          </cell>
          <cell r="T19">
            <v>0.1</v>
          </cell>
        </row>
        <row r="20">
          <cell r="A20">
            <v>844399</v>
          </cell>
          <cell r="B20" t="str">
            <v>Beer - Bottles</v>
          </cell>
          <cell r="C20" t="str">
            <v>Driftwood Fat Tug IPA</v>
          </cell>
          <cell r="D20" t="str">
            <v>1/650</v>
          </cell>
          <cell r="E20" t="str">
            <v>Core</v>
          </cell>
          <cell r="F20" t="str">
            <v/>
          </cell>
          <cell r="G20">
            <v>7.6</v>
          </cell>
          <cell r="H20" t="str">
            <v>Canada</v>
          </cell>
          <cell r="I20" t="str">
            <v>Beer IPA</v>
          </cell>
          <cell r="J20" t="str">
            <v>BC</v>
          </cell>
          <cell r="K20">
            <v>51</v>
          </cell>
          <cell r="L20">
            <v>1</v>
          </cell>
          <cell r="M20">
            <v>12</v>
          </cell>
          <cell r="N20">
            <v>0.65</v>
          </cell>
          <cell r="O20" t="str">
            <v>Glass Bottle</v>
          </cell>
          <cell r="P20" t="str">
            <v>Medium</v>
          </cell>
          <cell r="Q20">
            <v>7</v>
          </cell>
          <cell r="S20">
            <v>6.07</v>
          </cell>
          <cell r="T20">
            <v>0.1</v>
          </cell>
        </row>
        <row r="21">
          <cell r="A21">
            <v>407205</v>
          </cell>
          <cell r="B21" t="str">
            <v>Beer - Bottles</v>
          </cell>
          <cell r="C21" t="str">
            <v>Grolsch</v>
          </cell>
          <cell r="D21" t="str">
            <v>6/330</v>
          </cell>
          <cell r="E21" t="str">
            <v>Core</v>
          </cell>
          <cell r="F21" t="str">
            <v>LTO September</v>
          </cell>
          <cell r="G21">
            <v>5</v>
          </cell>
          <cell r="H21" t="str">
            <v>Netherlands</v>
          </cell>
          <cell r="I21" t="str">
            <v>Beer Lager</v>
          </cell>
          <cell r="J21" t="str">
            <v>AB</v>
          </cell>
          <cell r="K21">
            <v>29.54</v>
          </cell>
          <cell r="L21">
            <v>6</v>
          </cell>
          <cell r="M21">
            <v>4</v>
          </cell>
          <cell r="N21">
            <v>0.33</v>
          </cell>
          <cell r="O21" t="str">
            <v>Glass Bottle</v>
          </cell>
          <cell r="P21" t="str">
            <v/>
          </cell>
          <cell r="Q21">
            <v>16.3</v>
          </cell>
          <cell r="R21">
            <v>1</v>
          </cell>
          <cell r="S21">
            <v>12.94</v>
          </cell>
          <cell r="T21">
            <v>0.6</v>
          </cell>
        </row>
        <row r="22">
          <cell r="A22">
            <v>349910</v>
          </cell>
          <cell r="B22" t="str">
            <v>Beer - Bottles</v>
          </cell>
          <cell r="C22" t="str">
            <v>Gulden Draak</v>
          </cell>
          <cell r="D22" t="str">
            <v>1/330</v>
          </cell>
          <cell r="E22" t="str">
            <v>Core</v>
          </cell>
          <cell r="F22" t="str">
            <v/>
          </cell>
          <cell r="G22">
            <v>5.5</v>
          </cell>
          <cell r="H22" t="str">
            <v>Belgium</v>
          </cell>
          <cell r="I22" t="str">
            <v>Beer Strong Ale</v>
          </cell>
          <cell r="J22" t="str">
            <v>BC</v>
          </cell>
          <cell r="K22">
            <v>69.12</v>
          </cell>
          <cell r="L22">
            <v>1</v>
          </cell>
          <cell r="M22">
            <v>24</v>
          </cell>
          <cell r="N22">
            <v>0.33</v>
          </cell>
          <cell r="O22" t="str">
            <v>Glass Bottle</v>
          </cell>
          <cell r="P22" t="str">
            <v/>
          </cell>
          <cell r="Q22">
            <v>5.05</v>
          </cell>
          <cell r="S22">
            <v>4.3600000000000003</v>
          </cell>
          <cell r="T22">
            <v>0.1</v>
          </cell>
        </row>
        <row r="23">
          <cell r="A23">
            <v>822783</v>
          </cell>
          <cell r="B23" t="str">
            <v>Beer - Bottles</v>
          </cell>
          <cell r="C23" t="str">
            <v>Hacker Pschorr - Hefe Weisse</v>
          </cell>
          <cell r="D23" t="str">
            <v>1/500</v>
          </cell>
          <cell r="E23" t="str">
            <v>Core</v>
          </cell>
          <cell r="F23" t="str">
            <v/>
          </cell>
          <cell r="G23">
            <v>5.5</v>
          </cell>
          <cell r="H23" t="str">
            <v>Germany</v>
          </cell>
          <cell r="I23" t="str">
            <v>Beer Hefeweizen</v>
          </cell>
          <cell r="J23" t="str">
            <v>BC</v>
          </cell>
          <cell r="K23">
            <v>45</v>
          </cell>
          <cell r="L23">
            <v>1</v>
          </cell>
          <cell r="M23">
            <v>18</v>
          </cell>
          <cell r="N23">
            <v>0.5</v>
          </cell>
          <cell r="O23" t="str">
            <v>Glass Bottle</v>
          </cell>
          <cell r="P23" t="str">
            <v/>
          </cell>
          <cell r="Q23">
            <v>5.0999999999999996</v>
          </cell>
          <cell r="S23">
            <v>4.4000000000000004</v>
          </cell>
          <cell r="T23">
            <v>0.1</v>
          </cell>
        </row>
        <row r="24">
          <cell r="A24">
            <v>18</v>
          </cell>
          <cell r="B24" t="str">
            <v>Beer - Bottles</v>
          </cell>
          <cell r="C24" t="str">
            <v>Heineken Lager bottles</v>
          </cell>
          <cell r="D24" t="str">
            <v>6/330</v>
          </cell>
          <cell r="E24" t="str">
            <v>Core</v>
          </cell>
          <cell r="F24" t="str">
            <v/>
          </cell>
          <cell r="G24">
            <v>5</v>
          </cell>
          <cell r="H24" t="str">
            <v>Holland</v>
          </cell>
          <cell r="I24" t="str">
            <v>Beer Lager</v>
          </cell>
          <cell r="J24" t="str">
            <v>BC</v>
          </cell>
          <cell r="K24">
            <v>34.32</v>
          </cell>
          <cell r="L24">
            <v>6</v>
          </cell>
          <cell r="M24">
            <v>4</v>
          </cell>
          <cell r="N24">
            <v>0.33</v>
          </cell>
          <cell r="O24" t="str">
            <v>Glass Bottle</v>
          </cell>
          <cell r="P24" t="str">
            <v/>
          </cell>
          <cell r="Q24">
            <v>18.600000000000001</v>
          </cell>
          <cell r="S24">
            <v>15.84</v>
          </cell>
          <cell r="T24">
            <v>0.6</v>
          </cell>
        </row>
        <row r="25">
          <cell r="A25">
            <v>554089</v>
          </cell>
          <cell r="B25" t="str">
            <v>Beer - Bottles</v>
          </cell>
          <cell r="C25" t="str">
            <v>Hoegaarden</v>
          </cell>
          <cell r="D25" t="str">
            <v>6/330</v>
          </cell>
          <cell r="E25" t="str">
            <v>Core</v>
          </cell>
          <cell r="F25" t="str">
            <v/>
          </cell>
          <cell r="G25">
            <v>5</v>
          </cell>
          <cell r="H25" t="str">
            <v>Belgium</v>
          </cell>
          <cell r="I25" t="str">
            <v>Beer Wheat/Witbier</v>
          </cell>
          <cell r="J25" t="str">
            <v>AB</v>
          </cell>
          <cell r="K25">
            <v>39.69</v>
          </cell>
          <cell r="L25">
            <v>6</v>
          </cell>
          <cell r="M25">
            <v>4</v>
          </cell>
          <cell r="N25">
            <v>0.33</v>
          </cell>
          <cell r="O25" t="str">
            <v>Glass Bottle</v>
          </cell>
          <cell r="P25" t="str">
            <v/>
          </cell>
          <cell r="Q25">
            <v>19.649999999999999</v>
          </cell>
          <cell r="R25"/>
          <cell r="S25">
            <v>16.760000000000002</v>
          </cell>
          <cell r="T25">
            <v>0.6</v>
          </cell>
        </row>
        <row r="26">
          <cell r="A26">
            <v>191957</v>
          </cell>
          <cell r="B26" t="str">
            <v>Beer - Bottles</v>
          </cell>
          <cell r="C26" t="str">
            <v>Innis and Gunn Original</v>
          </cell>
          <cell r="D26" t="str">
            <v>6/330</v>
          </cell>
          <cell r="E26" t="str">
            <v>Core</v>
          </cell>
          <cell r="F26" t="str">
            <v/>
          </cell>
          <cell r="G26">
            <v>6.6</v>
          </cell>
          <cell r="H26" t="str">
            <v>England</v>
          </cell>
          <cell r="I26" t="str">
            <v>Beer Scotch Ale</v>
          </cell>
          <cell r="J26" t="str">
            <v>BC</v>
          </cell>
          <cell r="K26">
            <v>45.6</v>
          </cell>
          <cell r="L26">
            <v>6</v>
          </cell>
          <cell r="M26">
            <v>4</v>
          </cell>
          <cell r="N26">
            <v>0.33</v>
          </cell>
          <cell r="O26" t="str">
            <v>Glass Bottle</v>
          </cell>
          <cell r="P26" t="str">
            <v/>
          </cell>
          <cell r="Q26">
            <v>22.35</v>
          </cell>
          <cell r="S26">
            <v>19.14</v>
          </cell>
          <cell r="T26">
            <v>0.6</v>
          </cell>
        </row>
        <row r="27">
          <cell r="A27">
            <v>72793</v>
          </cell>
          <cell r="B27" t="str">
            <v>Beer - Bottles</v>
          </cell>
          <cell r="C27" t="str">
            <v>Karmeliet Tripel</v>
          </cell>
          <cell r="D27" t="str">
            <v>1/330</v>
          </cell>
          <cell r="E27" t="str">
            <v>Core</v>
          </cell>
          <cell r="F27" t="str">
            <v/>
          </cell>
          <cell r="G27">
            <v>8</v>
          </cell>
          <cell r="H27" t="str">
            <v>Belgium</v>
          </cell>
          <cell r="I27" t="str">
            <v>Beer Tripel</v>
          </cell>
          <cell r="J27" t="str">
            <v>BC</v>
          </cell>
          <cell r="K27">
            <v>76.319999999999993</v>
          </cell>
          <cell r="L27">
            <v>1</v>
          </cell>
          <cell r="M27">
            <v>24</v>
          </cell>
          <cell r="N27">
            <v>0.33</v>
          </cell>
          <cell r="O27" t="str">
            <v>Glass Bottle</v>
          </cell>
          <cell r="P27" t="str">
            <v/>
          </cell>
          <cell r="Q27">
            <v>5.45</v>
          </cell>
          <cell r="R27">
            <v>1.05</v>
          </cell>
          <cell r="S27">
            <v>3.78</v>
          </cell>
          <cell r="T27">
            <v>0.1</v>
          </cell>
        </row>
        <row r="28">
          <cell r="A28">
            <v>903187</v>
          </cell>
          <cell r="B28" t="str">
            <v>Beer - Bottles</v>
          </cell>
          <cell r="C28" t="str">
            <v>Kokanee Bottle</v>
          </cell>
          <cell r="D28" t="str">
            <v>12/341</v>
          </cell>
          <cell r="E28" t="str">
            <v>Core</v>
          </cell>
          <cell r="F28" t="str">
            <v/>
          </cell>
          <cell r="G28">
            <v>5</v>
          </cell>
          <cell r="H28" t="str">
            <v>Canada</v>
          </cell>
          <cell r="I28" t="str">
            <v>Beer Lager</v>
          </cell>
          <cell r="J28" t="str">
            <v>AB</v>
          </cell>
          <cell r="K28">
            <v>9.11</v>
          </cell>
          <cell r="L28">
            <v>12</v>
          </cell>
          <cell r="M28">
            <v>1</v>
          </cell>
          <cell r="N28">
            <v>0.34100000000000003</v>
          </cell>
          <cell r="O28" t="str">
            <v>Glass Bottle</v>
          </cell>
          <cell r="P28" t="str">
            <v/>
          </cell>
          <cell r="Q28">
            <v>25.35</v>
          </cell>
          <cell r="S28">
            <v>21.25</v>
          </cell>
          <cell r="T28">
            <v>1.2</v>
          </cell>
        </row>
        <row r="29">
          <cell r="A29">
            <v>909523</v>
          </cell>
          <cell r="B29" t="str">
            <v>Beer - Bottles</v>
          </cell>
          <cell r="C29" t="str">
            <v>Kokanee Bottle</v>
          </cell>
          <cell r="D29" t="str">
            <v>24/341</v>
          </cell>
          <cell r="E29" t="str">
            <v>Core</v>
          </cell>
          <cell r="F29" t="str">
            <v/>
          </cell>
          <cell r="G29">
            <v>5</v>
          </cell>
          <cell r="H29" t="str">
            <v>Canada</v>
          </cell>
          <cell r="I29" t="str">
            <v>Beer Lager</v>
          </cell>
          <cell r="J29" t="str">
            <v>AB</v>
          </cell>
          <cell r="K29">
            <v>15.92</v>
          </cell>
          <cell r="L29">
            <v>24</v>
          </cell>
          <cell r="M29">
            <v>1</v>
          </cell>
          <cell r="N29">
            <v>0.34100000000000003</v>
          </cell>
          <cell r="O29" t="str">
            <v>Glass Bottle</v>
          </cell>
          <cell r="P29" t="str">
            <v/>
          </cell>
          <cell r="Q29">
            <v>47.6</v>
          </cell>
          <cell r="S29">
            <v>39.78</v>
          </cell>
          <cell r="T29">
            <v>2.4</v>
          </cell>
        </row>
        <row r="30">
          <cell r="A30">
            <v>691097</v>
          </cell>
          <cell r="B30" t="str">
            <v>Beer - Bottles</v>
          </cell>
          <cell r="C30" t="str">
            <v>Kokanee Gold Bottle</v>
          </cell>
          <cell r="D30" t="str">
            <v>12/341</v>
          </cell>
          <cell r="E30" t="str">
            <v>Core</v>
          </cell>
          <cell r="F30" t="str">
            <v>SS</v>
          </cell>
          <cell r="G30">
            <v>5</v>
          </cell>
          <cell r="H30" t="str">
            <v>Canada</v>
          </cell>
          <cell r="I30" t="str">
            <v/>
          </cell>
          <cell r="J30" t="str">
            <v>AB</v>
          </cell>
          <cell r="K30">
            <v>8.7100000000000009</v>
          </cell>
          <cell r="L30">
            <v>12</v>
          </cell>
          <cell r="M30">
            <v>1</v>
          </cell>
          <cell r="N30">
            <v>0.34100000000000003</v>
          </cell>
          <cell r="O30" t="str">
            <v>Glass Bottle</v>
          </cell>
          <cell r="P30" t="str">
            <v/>
          </cell>
          <cell r="Q30">
            <v>24.8</v>
          </cell>
          <cell r="R30"/>
          <cell r="S30">
            <v>20.77</v>
          </cell>
          <cell r="T30">
            <v>1.2</v>
          </cell>
        </row>
        <row r="31">
          <cell r="A31">
            <v>11692</v>
          </cell>
          <cell r="B31" t="str">
            <v>Beer - Bottles</v>
          </cell>
          <cell r="C31" t="str">
            <v>Konig Ludwig Weissbier</v>
          </cell>
          <cell r="D31" t="str">
            <v>1/500</v>
          </cell>
          <cell r="E31" t="str">
            <v>Core</v>
          </cell>
          <cell r="F31" t="str">
            <v/>
          </cell>
          <cell r="G31">
            <v>5.5</v>
          </cell>
          <cell r="H31" t="str">
            <v>Germany</v>
          </cell>
          <cell r="I31" t="str">
            <v>Beer Hefeweizen</v>
          </cell>
          <cell r="J31" t="str">
            <v>BC</v>
          </cell>
          <cell r="K31">
            <v>43.4</v>
          </cell>
          <cell r="L31">
            <v>1</v>
          </cell>
          <cell r="M31">
            <v>20</v>
          </cell>
          <cell r="N31">
            <v>0.5</v>
          </cell>
          <cell r="O31" t="str">
            <v>Glass Bottle</v>
          </cell>
          <cell r="P31" t="str">
            <v/>
          </cell>
          <cell r="Q31">
            <v>4.6500000000000004</v>
          </cell>
          <cell r="R31">
            <v>0.9</v>
          </cell>
          <cell r="S31">
            <v>3.21</v>
          </cell>
          <cell r="T31">
            <v>0.1</v>
          </cell>
        </row>
        <row r="32">
          <cell r="A32">
            <v>157495</v>
          </cell>
          <cell r="B32" t="str">
            <v>Beer - Bottles</v>
          </cell>
          <cell r="C32" t="str">
            <v>Kronenbourg 1664 Blanc</v>
          </cell>
          <cell r="D32" t="str">
            <v>6/330</v>
          </cell>
          <cell r="E32" t="str">
            <v>Core</v>
          </cell>
          <cell r="F32" t="str">
            <v/>
          </cell>
          <cell r="G32">
            <v>5</v>
          </cell>
          <cell r="H32" t="str">
            <v>France</v>
          </cell>
          <cell r="I32" t="str">
            <v>Beer Lager</v>
          </cell>
          <cell r="J32" t="str">
            <v>BC</v>
          </cell>
          <cell r="K32">
            <v>36.64</v>
          </cell>
          <cell r="L32">
            <v>6</v>
          </cell>
          <cell r="M32">
            <v>4</v>
          </cell>
          <cell r="N32">
            <v>0.33</v>
          </cell>
          <cell r="O32" t="str">
            <v>Glass Bottle</v>
          </cell>
          <cell r="P32" t="str">
            <v/>
          </cell>
          <cell r="Q32">
            <v>19.350000000000001</v>
          </cell>
          <cell r="S32">
            <v>16.5</v>
          </cell>
          <cell r="T32">
            <v>0.6</v>
          </cell>
        </row>
        <row r="33">
          <cell r="A33">
            <v>900035</v>
          </cell>
          <cell r="B33" t="str">
            <v>Beer - Bottles</v>
          </cell>
          <cell r="C33" t="str">
            <v>Labatt Blue Bottle</v>
          </cell>
          <cell r="D33" t="str">
            <v>12/341</v>
          </cell>
          <cell r="E33" t="str">
            <v>Core</v>
          </cell>
          <cell r="F33" t="str">
            <v/>
          </cell>
          <cell r="G33">
            <v>5</v>
          </cell>
          <cell r="H33" t="str">
            <v>Canada</v>
          </cell>
          <cell r="I33" t="str">
            <v>Beer Lager</v>
          </cell>
          <cell r="J33" t="str">
            <v>AB</v>
          </cell>
          <cell r="K33">
            <v>9.11</v>
          </cell>
          <cell r="L33">
            <v>12</v>
          </cell>
          <cell r="M33">
            <v>1</v>
          </cell>
          <cell r="N33">
            <v>0.34100000000000003</v>
          </cell>
          <cell r="O33" t="str">
            <v>Glass Bottle</v>
          </cell>
          <cell r="P33" t="str">
            <v/>
          </cell>
          <cell r="Q33">
            <v>25.35</v>
          </cell>
          <cell r="S33">
            <v>21.25</v>
          </cell>
          <cell r="T33">
            <v>1.2</v>
          </cell>
        </row>
        <row r="34">
          <cell r="A34">
            <v>641167</v>
          </cell>
          <cell r="B34" t="str">
            <v>Beer - Bottles</v>
          </cell>
          <cell r="C34" t="str">
            <v>Lagunitas IPA</v>
          </cell>
          <cell r="D34" t="str">
            <v>6/355</v>
          </cell>
          <cell r="E34" t="str">
            <v>Core</v>
          </cell>
          <cell r="F34" t="str">
            <v/>
          </cell>
          <cell r="G34">
            <v>6.2</v>
          </cell>
          <cell r="H34" t="str">
            <v>United States</v>
          </cell>
          <cell r="I34" t="str">
            <v>Beer IPA</v>
          </cell>
          <cell r="J34" t="str">
            <v>BC</v>
          </cell>
          <cell r="K34">
            <v>39.08</v>
          </cell>
          <cell r="L34">
            <v>6</v>
          </cell>
          <cell r="M34">
            <v>4</v>
          </cell>
          <cell r="N34">
            <v>0.35499999999999998</v>
          </cell>
          <cell r="O34" t="str">
            <v>Glass Bottle</v>
          </cell>
          <cell r="P34" t="str">
            <v/>
          </cell>
          <cell r="Q34">
            <v>20.6</v>
          </cell>
          <cell r="S34">
            <v>17.600000000000001</v>
          </cell>
          <cell r="T34">
            <v>0.6</v>
          </cell>
        </row>
        <row r="35">
          <cell r="A35">
            <v>897967</v>
          </cell>
          <cell r="B35" t="str">
            <v>Beer - Bottles</v>
          </cell>
          <cell r="C35" t="str">
            <v>Lakefront Brewery New Grist Gluten Free</v>
          </cell>
          <cell r="D35" t="str">
            <v>6/355</v>
          </cell>
          <cell r="E35" t="str">
            <v>Core</v>
          </cell>
          <cell r="F35" t="str">
            <v>DV</v>
          </cell>
          <cell r="G35">
            <v>5.0999999999999996</v>
          </cell>
          <cell r="H35" t="str">
            <v>United States</v>
          </cell>
          <cell r="I35" t="str">
            <v>Beer Other</v>
          </cell>
          <cell r="J35" t="str">
            <v>BC</v>
          </cell>
          <cell r="K35">
            <v>47.08</v>
          </cell>
          <cell r="L35">
            <v>6</v>
          </cell>
          <cell r="M35">
            <v>4</v>
          </cell>
          <cell r="N35">
            <v>0.35499999999999998</v>
          </cell>
          <cell r="O35" t="str">
            <v>Glass Bottle</v>
          </cell>
          <cell r="P35" t="str">
            <v/>
          </cell>
          <cell r="Q35">
            <v>23.25</v>
          </cell>
          <cell r="R35">
            <v>4.55</v>
          </cell>
          <cell r="S35">
            <v>15.93</v>
          </cell>
          <cell r="T35">
            <v>0.6</v>
          </cell>
        </row>
        <row r="36">
          <cell r="A36">
            <v>315457</v>
          </cell>
          <cell r="B36" t="str">
            <v>Beer - Bottles</v>
          </cell>
          <cell r="C36" t="str">
            <v>Leffe Blonde</v>
          </cell>
          <cell r="D36" t="str">
            <v>6/330</v>
          </cell>
          <cell r="E36" t="str">
            <v>Core</v>
          </cell>
          <cell r="F36" t="str">
            <v/>
          </cell>
          <cell r="G36">
            <v>6.6</v>
          </cell>
          <cell r="H36" t="str">
            <v>Belgium</v>
          </cell>
          <cell r="I36" t="str">
            <v/>
          </cell>
          <cell r="J36" t="str">
            <v>AB</v>
          </cell>
          <cell r="K36">
            <v>39.69</v>
          </cell>
          <cell r="L36">
            <v>6</v>
          </cell>
          <cell r="M36">
            <v>4</v>
          </cell>
          <cell r="N36">
            <v>0.33</v>
          </cell>
          <cell r="O36" t="str">
            <v>Glass Bottle</v>
          </cell>
          <cell r="P36" t="str">
            <v/>
          </cell>
          <cell r="Q36">
            <v>19.649999999999999</v>
          </cell>
          <cell r="R36"/>
          <cell r="S36">
            <v>16.760000000000002</v>
          </cell>
          <cell r="T36">
            <v>0.6</v>
          </cell>
        </row>
        <row r="37">
          <cell r="A37">
            <v>138685</v>
          </cell>
          <cell r="B37" t="str">
            <v>Beer - Bottles</v>
          </cell>
          <cell r="C37" t="str">
            <v>Mill Street Organic Lager</v>
          </cell>
          <cell r="D37" t="str">
            <v>6/341</v>
          </cell>
          <cell r="E37" t="str">
            <v>Core</v>
          </cell>
          <cell r="F37" t="str">
            <v/>
          </cell>
          <cell r="G37">
            <v>4.2</v>
          </cell>
          <cell r="H37" t="str">
            <v>Canada</v>
          </cell>
          <cell r="I37" t="str">
            <v>Beer Lager</v>
          </cell>
          <cell r="J37" t="str">
            <v>AB</v>
          </cell>
          <cell r="K37">
            <v>8.27</v>
          </cell>
          <cell r="L37">
            <v>6</v>
          </cell>
          <cell r="M37">
            <v>1</v>
          </cell>
          <cell r="N37">
            <v>0.34100000000000003</v>
          </cell>
          <cell r="O37" t="str">
            <v>Glass Bottle</v>
          </cell>
          <cell r="P37" t="str">
            <v/>
          </cell>
          <cell r="Q37">
            <v>17.649999999999999</v>
          </cell>
          <cell r="S37">
            <v>15</v>
          </cell>
          <cell r="T37">
            <v>0.6</v>
          </cell>
        </row>
        <row r="38">
          <cell r="A38">
            <v>145216</v>
          </cell>
          <cell r="B38" t="str">
            <v>Beer - Bottles</v>
          </cell>
          <cell r="C38" t="str">
            <v>Miller Genuine Draft Bottle</v>
          </cell>
          <cell r="D38" t="str">
            <v>6/355</v>
          </cell>
          <cell r="E38" t="str">
            <v>Core</v>
          </cell>
          <cell r="F38" t="str">
            <v/>
          </cell>
          <cell r="G38">
            <v>4.7</v>
          </cell>
          <cell r="H38" t="str">
            <v>Canada</v>
          </cell>
          <cell r="I38" t="str">
            <v>Beer Lager</v>
          </cell>
          <cell r="J38" t="str">
            <v>AB</v>
          </cell>
          <cell r="K38">
            <v>5.03</v>
          </cell>
          <cell r="L38">
            <v>6</v>
          </cell>
          <cell r="M38">
            <v>1</v>
          </cell>
          <cell r="N38">
            <v>0.35499999999999998</v>
          </cell>
          <cell r="O38" t="str">
            <v>Glass Bottle</v>
          </cell>
          <cell r="P38" t="str">
            <v/>
          </cell>
          <cell r="Q38">
            <v>13.55</v>
          </cell>
          <cell r="S38">
            <v>11.4</v>
          </cell>
          <cell r="T38">
            <v>0.6</v>
          </cell>
        </row>
        <row r="39">
          <cell r="A39">
            <v>741866</v>
          </cell>
          <cell r="B39" t="str">
            <v>Beer - Bottles</v>
          </cell>
          <cell r="C39" t="str">
            <v>Negra Modelo</v>
          </cell>
          <cell r="D39" t="str">
            <v>6/355</v>
          </cell>
          <cell r="E39" t="str">
            <v>Core</v>
          </cell>
          <cell r="F39" t="str">
            <v/>
          </cell>
          <cell r="G39">
            <v>5.3</v>
          </cell>
          <cell r="H39" t="str">
            <v>Mexico</v>
          </cell>
          <cell r="I39" t="str">
            <v>Beer Lager</v>
          </cell>
          <cell r="J39" t="str">
            <v>AB</v>
          </cell>
          <cell r="K39">
            <v>32.630000000000003</v>
          </cell>
          <cell r="L39">
            <v>6</v>
          </cell>
          <cell r="M39">
            <v>4</v>
          </cell>
          <cell r="N39">
            <v>0.35499999999999998</v>
          </cell>
          <cell r="O39" t="str">
            <v>Glass Bottle</v>
          </cell>
          <cell r="P39" t="str">
            <v/>
          </cell>
          <cell r="Q39">
            <v>17.7</v>
          </cell>
          <cell r="S39">
            <v>15.05</v>
          </cell>
          <cell r="T39">
            <v>0.6</v>
          </cell>
        </row>
        <row r="40">
          <cell r="A40">
            <v>900134</v>
          </cell>
          <cell r="B40" t="str">
            <v>Beer - Bottles</v>
          </cell>
          <cell r="C40" t="str">
            <v>Old Style Pilsner Bottle</v>
          </cell>
          <cell r="D40" t="str">
            <v>12/341</v>
          </cell>
          <cell r="E40" t="str">
            <v>Core</v>
          </cell>
          <cell r="F40" t="str">
            <v/>
          </cell>
          <cell r="G40">
            <v>5</v>
          </cell>
          <cell r="H40" t="str">
            <v>Canada</v>
          </cell>
          <cell r="I40" t="str">
            <v>Beer Pilsner</v>
          </cell>
          <cell r="J40" t="str">
            <v>AB</v>
          </cell>
          <cell r="K40">
            <v>8.5399999999999991</v>
          </cell>
          <cell r="L40">
            <v>12</v>
          </cell>
          <cell r="M40">
            <v>1</v>
          </cell>
          <cell r="N40">
            <v>0.34100000000000003</v>
          </cell>
          <cell r="O40" t="str">
            <v>Glass Bottle</v>
          </cell>
          <cell r="P40" t="str">
            <v/>
          </cell>
          <cell r="Q40">
            <v>24.6</v>
          </cell>
          <cell r="S40">
            <v>20.59</v>
          </cell>
          <cell r="T40">
            <v>1.2</v>
          </cell>
        </row>
        <row r="41">
          <cell r="A41">
            <v>222786</v>
          </cell>
          <cell r="B41" t="str">
            <v>Beer - Bottles</v>
          </cell>
          <cell r="C41" t="str">
            <v>Omission Pale Ale Gluten Free</v>
          </cell>
          <cell r="D41" t="str">
            <v>6/355</v>
          </cell>
          <cell r="E41" t="str">
            <v>Core</v>
          </cell>
          <cell r="F41" t="str">
            <v/>
          </cell>
          <cell r="G41">
            <v>5.8</v>
          </cell>
          <cell r="H41" t="str">
            <v>United States</v>
          </cell>
          <cell r="I41" t="str">
            <v>Beer Ale</v>
          </cell>
          <cell r="J41" t="str">
            <v>BC</v>
          </cell>
          <cell r="K41">
            <v>41.8</v>
          </cell>
          <cell r="L41">
            <v>6</v>
          </cell>
          <cell r="M41">
            <v>4</v>
          </cell>
          <cell r="N41">
            <v>0.35499999999999998</v>
          </cell>
          <cell r="O41" t="str">
            <v>Glass Bottle</v>
          </cell>
          <cell r="P41" t="str">
            <v/>
          </cell>
          <cell r="Q41">
            <v>21.55</v>
          </cell>
          <cell r="S41">
            <v>18.440000000000001</v>
          </cell>
          <cell r="T41">
            <v>0.6</v>
          </cell>
        </row>
        <row r="42">
          <cell r="A42">
            <v>262626</v>
          </cell>
          <cell r="B42" t="str">
            <v>Beer - Bottles</v>
          </cell>
          <cell r="C42" t="str">
            <v>Pacifico</v>
          </cell>
          <cell r="D42" t="str">
            <v>6/355</v>
          </cell>
          <cell r="E42" t="str">
            <v>Core</v>
          </cell>
          <cell r="F42" t="str">
            <v/>
          </cell>
          <cell r="G42">
            <v>4.5999999999999996</v>
          </cell>
          <cell r="H42" t="str">
            <v>Mexico</v>
          </cell>
          <cell r="I42" t="str">
            <v>Beer Lager</v>
          </cell>
          <cell r="J42" t="str">
            <v>AB</v>
          </cell>
          <cell r="K42">
            <v>32.630000000000003</v>
          </cell>
          <cell r="L42">
            <v>6</v>
          </cell>
          <cell r="M42">
            <v>4</v>
          </cell>
          <cell r="N42">
            <v>0.35499999999999998</v>
          </cell>
          <cell r="O42" t="str">
            <v>Glass Bottle</v>
          </cell>
          <cell r="P42" t="str">
            <v/>
          </cell>
          <cell r="Q42">
            <v>17.7</v>
          </cell>
          <cell r="S42">
            <v>15.05</v>
          </cell>
          <cell r="T42">
            <v>0.6</v>
          </cell>
        </row>
        <row r="43">
          <cell r="A43">
            <v>525188</v>
          </cell>
          <cell r="B43" t="str">
            <v>Beer - Bottles</v>
          </cell>
          <cell r="C43" t="str">
            <v>Peroni Nastro Azzurro</v>
          </cell>
          <cell r="D43" t="str">
            <v>6/330</v>
          </cell>
          <cell r="E43" t="str">
            <v>Core</v>
          </cell>
          <cell r="F43" t="str">
            <v>LTO September</v>
          </cell>
          <cell r="G43">
            <v>5.2</v>
          </cell>
          <cell r="H43" t="str">
            <v>Italy</v>
          </cell>
          <cell r="I43" t="str">
            <v>Beer Lager</v>
          </cell>
          <cell r="J43" t="str">
            <v>AB</v>
          </cell>
          <cell r="K43">
            <v>34.5</v>
          </cell>
          <cell r="L43">
            <v>6</v>
          </cell>
          <cell r="M43">
            <v>4</v>
          </cell>
          <cell r="N43">
            <v>0.33</v>
          </cell>
          <cell r="O43" t="str">
            <v>Glass Bottle</v>
          </cell>
          <cell r="P43" t="str">
            <v/>
          </cell>
          <cell r="Q43">
            <v>17.95</v>
          </cell>
          <cell r="R43">
            <v>1</v>
          </cell>
          <cell r="S43">
            <v>14.39</v>
          </cell>
          <cell r="T43">
            <v>0.6</v>
          </cell>
        </row>
        <row r="44">
          <cell r="A44">
            <v>388900</v>
          </cell>
          <cell r="B44" t="str">
            <v>Beer - Bottles</v>
          </cell>
          <cell r="C44" t="str">
            <v>Pilsner Urquell</v>
          </cell>
          <cell r="D44" t="str">
            <v>6/330</v>
          </cell>
          <cell r="E44" t="str">
            <v>Core</v>
          </cell>
          <cell r="F44" t="str">
            <v/>
          </cell>
          <cell r="G44">
            <v>4.0999999999999996</v>
          </cell>
          <cell r="H44" t="str">
            <v>Czech Republic</v>
          </cell>
          <cell r="I44" t="str">
            <v>Beer Pilsner</v>
          </cell>
          <cell r="J44" t="str">
            <v>AB</v>
          </cell>
          <cell r="K44">
            <v>34.58</v>
          </cell>
          <cell r="L44">
            <v>6</v>
          </cell>
          <cell r="M44">
            <v>4</v>
          </cell>
          <cell r="N44">
            <v>0.33</v>
          </cell>
          <cell r="O44" t="str">
            <v>Glass Bottle</v>
          </cell>
          <cell r="P44" t="str">
            <v/>
          </cell>
          <cell r="Q44">
            <v>17.95</v>
          </cell>
          <cell r="S44">
            <v>15.27</v>
          </cell>
          <cell r="T44">
            <v>0.6</v>
          </cell>
        </row>
        <row r="45">
          <cell r="A45">
            <v>178491</v>
          </cell>
          <cell r="B45" t="str">
            <v>Beer - Bottles</v>
          </cell>
          <cell r="C45" t="str">
            <v>Red Stripe Beer</v>
          </cell>
          <cell r="D45" t="str">
            <v>6/330</v>
          </cell>
          <cell r="E45" t="str">
            <v>Core</v>
          </cell>
          <cell r="F45" t="str">
            <v/>
          </cell>
          <cell r="G45">
            <v>5</v>
          </cell>
          <cell r="H45" t="str">
            <v>Jamaica</v>
          </cell>
          <cell r="I45" t="str">
            <v>Beer Lager</v>
          </cell>
          <cell r="J45" t="str">
            <v>BC</v>
          </cell>
          <cell r="K45">
            <v>32.32</v>
          </cell>
          <cell r="L45">
            <v>6</v>
          </cell>
          <cell r="M45">
            <v>4</v>
          </cell>
          <cell r="N45">
            <v>0.33</v>
          </cell>
          <cell r="O45" t="str">
            <v>Glass Bottle</v>
          </cell>
          <cell r="P45" t="str">
            <v/>
          </cell>
          <cell r="Q45">
            <v>17.899999999999999</v>
          </cell>
          <cell r="S45">
            <v>15.22</v>
          </cell>
          <cell r="T45">
            <v>0.6</v>
          </cell>
        </row>
        <row r="46">
          <cell r="A46">
            <v>366070</v>
          </cell>
          <cell r="B46" t="str">
            <v>Beer - Bottles</v>
          </cell>
          <cell r="C46" t="str">
            <v>Schneider Weisse</v>
          </cell>
          <cell r="D46" t="str">
            <v>1/500</v>
          </cell>
          <cell r="E46" t="str">
            <v>Core</v>
          </cell>
          <cell r="F46" t="str">
            <v/>
          </cell>
          <cell r="G46">
            <v>5.4</v>
          </cell>
          <cell r="H46" t="str">
            <v>Germany</v>
          </cell>
          <cell r="I46" t="str">
            <v>Beer Hefeweizen</v>
          </cell>
          <cell r="J46" t="str">
            <v>BC</v>
          </cell>
          <cell r="K46">
            <v>39.200000000000003</v>
          </cell>
          <cell r="L46">
            <v>1</v>
          </cell>
          <cell r="M46">
            <v>20</v>
          </cell>
          <cell r="N46">
            <v>0.5</v>
          </cell>
          <cell r="O46" t="str">
            <v>Glass Bottle</v>
          </cell>
          <cell r="P46" t="str">
            <v/>
          </cell>
          <cell r="Q46">
            <v>4.4000000000000004</v>
          </cell>
          <cell r="R46"/>
          <cell r="S46">
            <v>3.78</v>
          </cell>
          <cell r="T46">
            <v>0.1</v>
          </cell>
        </row>
        <row r="47">
          <cell r="A47">
            <v>681411</v>
          </cell>
          <cell r="B47" t="str">
            <v>Beer - Bottles</v>
          </cell>
          <cell r="C47" t="str">
            <v>Sleeman - Honey Brown Lager</v>
          </cell>
          <cell r="D47" t="str">
            <v>6/341</v>
          </cell>
          <cell r="E47" t="str">
            <v>Core</v>
          </cell>
          <cell r="F47" t="str">
            <v/>
          </cell>
          <cell r="G47">
            <v>5</v>
          </cell>
          <cell r="H47" t="str">
            <v>Canada</v>
          </cell>
          <cell r="I47" t="str">
            <v>Beer Lager</v>
          </cell>
          <cell r="J47" t="str">
            <v>BC</v>
          </cell>
          <cell r="K47">
            <v>8</v>
          </cell>
          <cell r="L47">
            <v>6</v>
          </cell>
          <cell r="M47">
            <v>1</v>
          </cell>
          <cell r="N47">
            <v>0.34100000000000003</v>
          </cell>
          <cell r="O47" t="str">
            <v>Glass Bottle</v>
          </cell>
          <cell r="P47" t="str">
            <v/>
          </cell>
          <cell r="Q47">
            <v>18</v>
          </cell>
          <cell r="S47">
            <v>15.31</v>
          </cell>
          <cell r="T47">
            <v>0.6</v>
          </cell>
        </row>
        <row r="48">
          <cell r="A48">
            <v>415661</v>
          </cell>
          <cell r="B48" t="str">
            <v>Beer - Bottles</v>
          </cell>
          <cell r="C48" t="str">
            <v>Sol Especial</v>
          </cell>
          <cell r="D48" t="str">
            <v>6/330</v>
          </cell>
          <cell r="E48" t="str">
            <v>Core</v>
          </cell>
          <cell r="F48" t="str">
            <v/>
          </cell>
          <cell r="G48">
            <v>4.5</v>
          </cell>
          <cell r="H48" t="str">
            <v>Mexico</v>
          </cell>
          <cell r="I48" t="str">
            <v>Beer Lager</v>
          </cell>
          <cell r="J48" t="str">
            <v>BC</v>
          </cell>
          <cell r="K48">
            <v>32.200000000000003</v>
          </cell>
          <cell r="L48">
            <v>6</v>
          </cell>
          <cell r="M48">
            <v>4</v>
          </cell>
          <cell r="N48">
            <v>0.33</v>
          </cell>
          <cell r="O48" t="str">
            <v>Glass Bottle</v>
          </cell>
          <cell r="P48" t="str">
            <v/>
          </cell>
          <cell r="Q48">
            <v>17.899999999999999</v>
          </cell>
          <cell r="S48">
            <v>15.22</v>
          </cell>
          <cell r="T48">
            <v>0.6</v>
          </cell>
        </row>
        <row r="49">
          <cell r="A49">
            <v>487256</v>
          </cell>
          <cell r="B49" t="str">
            <v>Beer - Bottles</v>
          </cell>
          <cell r="C49" t="str">
            <v>Stella Artois</v>
          </cell>
          <cell r="D49" t="str">
            <v>6/330</v>
          </cell>
          <cell r="E49" t="str">
            <v>Core</v>
          </cell>
          <cell r="F49" t="str">
            <v/>
          </cell>
          <cell r="G49">
            <v>5.2</v>
          </cell>
          <cell r="H49" t="str">
            <v>Belgium</v>
          </cell>
          <cell r="I49" t="str">
            <v>Beer Lager</v>
          </cell>
          <cell r="J49" t="str">
            <v>AB</v>
          </cell>
          <cell r="K49">
            <v>33.86</v>
          </cell>
          <cell r="L49">
            <v>6</v>
          </cell>
          <cell r="M49">
            <v>4</v>
          </cell>
          <cell r="N49">
            <v>0.33</v>
          </cell>
          <cell r="O49" t="str">
            <v>Glass Bottle</v>
          </cell>
          <cell r="P49" t="str">
            <v/>
          </cell>
          <cell r="Q49">
            <v>17.7</v>
          </cell>
          <cell r="S49">
            <v>15.05</v>
          </cell>
          <cell r="T49">
            <v>0.6</v>
          </cell>
        </row>
        <row r="50">
          <cell r="A50">
            <v>696864</v>
          </cell>
          <cell r="B50" t="str">
            <v>Beer - Bottles</v>
          </cell>
          <cell r="C50" t="str">
            <v>Tyskie</v>
          </cell>
          <cell r="D50" t="str">
            <v>1/500</v>
          </cell>
          <cell r="E50" t="str">
            <v>Core</v>
          </cell>
          <cell r="F50" t="str">
            <v/>
          </cell>
          <cell r="G50">
            <v>5.7</v>
          </cell>
          <cell r="H50" t="str">
            <v>Poland</v>
          </cell>
          <cell r="I50" t="str">
            <v>Beer Lager</v>
          </cell>
          <cell r="J50" t="str">
            <v>BC</v>
          </cell>
          <cell r="K50">
            <v>29.6</v>
          </cell>
          <cell r="L50">
            <v>1</v>
          </cell>
          <cell r="M50">
            <v>20</v>
          </cell>
          <cell r="N50">
            <v>0.5</v>
          </cell>
          <cell r="O50" t="str">
            <v>Glass Bottle</v>
          </cell>
          <cell r="P50" t="str">
            <v/>
          </cell>
          <cell r="Q50">
            <v>3.75</v>
          </cell>
          <cell r="S50">
            <v>3.21</v>
          </cell>
          <cell r="T50">
            <v>0.1</v>
          </cell>
        </row>
        <row r="51">
          <cell r="A51">
            <v>573113</v>
          </cell>
          <cell r="B51" t="str">
            <v>Beer - Bottles</v>
          </cell>
          <cell r="C51" t="str">
            <v>Unibroue Blanche de Chambly</v>
          </cell>
          <cell r="D51" t="str">
            <v>1/750</v>
          </cell>
          <cell r="E51" t="str">
            <v>Core</v>
          </cell>
          <cell r="F51" t="str">
            <v/>
          </cell>
          <cell r="G51">
            <v>5</v>
          </cell>
          <cell r="H51" t="str">
            <v>Canada</v>
          </cell>
          <cell r="I51" t="str">
            <v>Beer Stout</v>
          </cell>
          <cell r="J51" t="str">
            <v>BC</v>
          </cell>
          <cell r="K51">
            <v>55.08</v>
          </cell>
          <cell r="L51">
            <v>1</v>
          </cell>
          <cell r="M51">
            <v>12</v>
          </cell>
          <cell r="N51">
            <v>0.75</v>
          </cell>
          <cell r="O51" t="str">
            <v>Glass Bottle</v>
          </cell>
          <cell r="P51" t="str">
            <v/>
          </cell>
          <cell r="Q51">
            <v>8.85</v>
          </cell>
          <cell r="S51">
            <v>7.48</v>
          </cell>
          <cell r="T51">
            <v>0.35</v>
          </cell>
        </row>
        <row r="52">
          <cell r="A52">
            <v>689216</v>
          </cell>
          <cell r="B52" t="str">
            <v>Beer - Bottles</v>
          </cell>
          <cell r="C52" t="str">
            <v>Unibroue La Fin Du Monde</v>
          </cell>
          <cell r="D52" t="str">
            <v>1/750</v>
          </cell>
          <cell r="E52" t="str">
            <v>Core</v>
          </cell>
          <cell r="F52" t="str">
            <v/>
          </cell>
          <cell r="G52">
            <v>9</v>
          </cell>
          <cell r="H52" t="str">
            <v>Canada</v>
          </cell>
          <cell r="I52" t="str">
            <v>Beer Tripel</v>
          </cell>
          <cell r="J52" t="str">
            <v>BC</v>
          </cell>
          <cell r="K52">
            <v>55.08</v>
          </cell>
          <cell r="L52">
            <v>1</v>
          </cell>
          <cell r="M52">
            <v>12</v>
          </cell>
          <cell r="N52">
            <v>0.75</v>
          </cell>
          <cell r="O52" t="str">
            <v>Glass Bottle</v>
          </cell>
          <cell r="P52" t="str">
            <v/>
          </cell>
          <cell r="Q52">
            <v>8.85</v>
          </cell>
          <cell r="S52">
            <v>7.48</v>
          </cell>
          <cell r="T52">
            <v>0.35</v>
          </cell>
        </row>
        <row r="53">
          <cell r="A53">
            <v>689208</v>
          </cell>
          <cell r="B53" t="str">
            <v>Beer - Bottles</v>
          </cell>
          <cell r="C53" t="str">
            <v>Unibroue Maudite</v>
          </cell>
          <cell r="D53" t="str">
            <v>1/750</v>
          </cell>
          <cell r="E53" t="str">
            <v>Core</v>
          </cell>
          <cell r="F53" t="str">
            <v/>
          </cell>
          <cell r="G53">
            <v>8</v>
          </cell>
          <cell r="H53" t="str">
            <v>Canada</v>
          </cell>
          <cell r="I53" t="str">
            <v>Beer Other</v>
          </cell>
          <cell r="J53" t="str">
            <v>BC</v>
          </cell>
          <cell r="K53">
            <v>55.08</v>
          </cell>
          <cell r="L53">
            <v>1</v>
          </cell>
          <cell r="M53">
            <v>12</v>
          </cell>
          <cell r="N53">
            <v>0.75</v>
          </cell>
          <cell r="O53" t="str">
            <v>Glass Bottle</v>
          </cell>
          <cell r="P53" t="str">
            <v/>
          </cell>
          <cell r="Q53">
            <v>8.85</v>
          </cell>
          <cell r="S53">
            <v>7.48</v>
          </cell>
          <cell r="T53">
            <v>0.35</v>
          </cell>
        </row>
        <row r="54">
          <cell r="A54">
            <v>681940</v>
          </cell>
          <cell r="B54" t="str">
            <v>Beer - Bottles</v>
          </cell>
          <cell r="C54" t="str">
            <v>Unibroue Trois Pistoles</v>
          </cell>
          <cell r="D54" t="str">
            <v>1/750</v>
          </cell>
          <cell r="E54" t="str">
            <v>Core</v>
          </cell>
          <cell r="F54" t="str">
            <v/>
          </cell>
          <cell r="G54">
            <v>9</v>
          </cell>
          <cell r="H54" t="str">
            <v>Canada</v>
          </cell>
          <cell r="I54" t="str">
            <v>Beer Stout</v>
          </cell>
          <cell r="J54" t="str">
            <v>BC</v>
          </cell>
          <cell r="K54">
            <v>55.08</v>
          </cell>
          <cell r="L54">
            <v>1</v>
          </cell>
          <cell r="M54">
            <v>12</v>
          </cell>
          <cell r="N54">
            <v>0.75</v>
          </cell>
          <cell r="O54" t="str">
            <v>Glass Bottle</v>
          </cell>
          <cell r="P54" t="str">
            <v/>
          </cell>
          <cell r="Q54">
            <v>8.85</v>
          </cell>
          <cell r="S54">
            <v>7.48</v>
          </cell>
          <cell r="T54">
            <v>0.35</v>
          </cell>
        </row>
        <row r="55">
          <cell r="A55">
            <v>354092</v>
          </cell>
          <cell r="B55" t="str">
            <v>Beer - Bottles</v>
          </cell>
          <cell r="C55" t="str">
            <v>Whistler Chestnut Ale</v>
          </cell>
          <cell r="D55" t="str">
            <v>6/330</v>
          </cell>
          <cell r="E55" t="str">
            <v>Core</v>
          </cell>
          <cell r="F55" t="str">
            <v>R/SW</v>
          </cell>
          <cell r="G55">
            <v>5</v>
          </cell>
          <cell r="H55" t="str">
            <v>Canada</v>
          </cell>
          <cell r="I55" t="str">
            <v/>
          </cell>
          <cell r="J55" t="str">
            <v>AB</v>
          </cell>
          <cell r="K55">
            <v>33.450000000000003</v>
          </cell>
          <cell r="L55">
            <v>6</v>
          </cell>
          <cell r="M55">
            <v>4</v>
          </cell>
          <cell r="N55">
            <v>0.33</v>
          </cell>
          <cell r="O55" t="str">
            <v>Glass Bottle</v>
          </cell>
          <cell r="P55" t="str">
            <v/>
          </cell>
          <cell r="Q55">
            <v>17.600000000000001</v>
          </cell>
          <cell r="S55">
            <v>14.96</v>
          </cell>
          <cell r="T55">
            <v>0.6</v>
          </cell>
        </row>
        <row r="56">
          <cell r="A56">
            <v>430652</v>
          </cell>
          <cell r="B56" t="str">
            <v>Beer - Bottles</v>
          </cell>
          <cell r="C56" t="str">
            <v>Whistler Forager Gluten Free</v>
          </cell>
          <cell r="D56" t="str">
            <v>6/330</v>
          </cell>
          <cell r="E56" t="str">
            <v>Core</v>
          </cell>
          <cell r="F56" t="str">
            <v>R</v>
          </cell>
          <cell r="G56">
            <v>5</v>
          </cell>
          <cell r="H56" t="str">
            <v>Canada</v>
          </cell>
          <cell r="I56" t="str">
            <v/>
          </cell>
          <cell r="J56" t="str">
            <v>AB</v>
          </cell>
          <cell r="K56">
            <v>41.45</v>
          </cell>
          <cell r="L56">
            <v>6</v>
          </cell>
          <cell r="M56">
            <v>4</v>
          </cell>
          <cell r="N56">
            <v>0.33</v>
          </cell>
          <cell r="O56" t="str">
            <v>Glass Bottle</v>
          </cell>
          <cell r="P56" t="str">
            <v/>
          </cell>
          <cell r="Q56">
            <v>20.25</v>
          </cell>
          <cell r="S56">
            <v>17.29</v>
          </cell>
          <cell r="T56">
            <v>0.6</v>
          </cell>
        </row>
        <row r="57">
          <cell r="A57">
            <v>777919</v>
          </cell>
          <cell r="B57" t="str">
            <v>Beer - Bottles</v>
          </cell>
          <cell r="C57" t="str">
            <v>Winterlong Mountain Hero Saison</v>
          </cell>
          <cell r="D57" t="str">
            <v>1/650</v>
          </cell>
          <cell r="E57" t="str">
            <v>Core</v>
          </cell>
          <cell r="F57" t="str">
            <v>R</v>
          </cell>
          <cell r="G57">
            <v>6</v>
          </cell>
          <cell r="H57" t="str">
            <v>Canada</v>
          </cell>
          <cell r="I57" t="str">
            <v>Beer Saison</v>
          </cell>
          <cell r="J57" t="str">
            <v>YT</v>
          </cell>
          <cell r="K57">
            <v>67.44</v>
          </cell>
          <cell r="L57">
            <v>1</v>
          </cell>
          <cell r="M57">
            <v>12</v>
          </cell>
          <cell r="N57">
            <v>0.65</v>
          </cell>
          <cell r="O57" t="str">
            <v>Glass Bottle</v>
          </cell>
          <cell r="P57" t="str">
            <v>Small</v>
          </cell>
          <cell r="Q57">
            <v>7.9</v>
          </cell>
          <cell r="S57">
            <v>6.86</v>
          </cell>
          <cell r="T57">
            <v>0.1</v>
          </cell>
        </row>
        <row r="58">
          <cell r="A58">
            <v>777901</v>
          </cell>
          <cell r="B58" t="str">
            <v>Beer - Bottles</v>
          </cell>
          <cell r="C58" t="str">
            <v>Winterlong Pingo Pale Ale</v>
          </cell>
          <cell r="D58" t="str">
            <v>1/650</v>
          </cell>
          <cell r="E58" t="str">
            <v>Core</v>
          </cell>
          <cell r="F58" t="str">
            <v>R</v>
          </cell>
          <cell r="G58">
            <v>5</v>
          </cell>
          <cell r="H58" t="str">
            <v>Canada</v>
          </cell>
          <cell r="I58" t="str">
            <v>Beer Ale</v>
          </cell>
          <cell r="J58" t="str">
            <v>YT</v>
          </cell>
          <cell r="K58">
            <v>67.44</v>
          </cell>
          <cell r="L58">
            <v>1</v>
          </cell>
          <cell r="M58">
            <v>12</v>
          </cell>
          <cell r="N58">
            <v>0.65</v>
          </cell>
          <cell r="O58" t="str">
            <v>Glass Bottle</v>
          </cell>
          <cell r="P58" t="str">
            <v>Small</v>
          </cell>
          <cell r="Q58">
            <v>7.9</v>
          </cell>
          <cell r="S58">
            <v>6.86</v>
          </cell>
          <cell r="T58">
            <v>0.1</v>
          </cell>
        </row>
        <row r="59">
          <cell r="A59">
            <v>777905</v>
          </cell>
          <cell r="B59" t="str">
            <v>Beer - Bottles</v>
          </cell>
          <cell r="C59" t="str">
            <v>Winterlong Reckless Abandon Double IPA</v>
          </cell>
          <cell r="D59" t="str">
            <v>1/650</v>
          </cell>
          <cell r="E59" t="str">
            <v>Core</v>
          </cell>
          <cell r="F59" t="str">
            <v>R</v>
          </cell>
          <cell r="G59">
            <v>8.5</v>
          </cell>
          <cell r="H59" t="str">
            <v>Canada</v>
          </cell>
          <cell r="I59" t="str">
            <v>Beer IPA</v>
          </cell>
          <cell r="J59" t="str">
            <v>YT</v>
          </cell>
          <cell r="K59">
            <v>76.8</v>
          </cell>
          <cell r="L59">
            <v>1</v>
          </cell>
          <cell r="M59">
            <v>12</v>
          </cell>
          <cell r="N59">
            <v>0.65</v>
          </cell>
          <cell r="O59" t="str">
            <v>Glass Bottle</v>
          </cell>
          <cell r="P59" t="str">
            <v>Small</v>
          </cell>
          <cell r="Q59">
            <v>8.9499999999999993</v>
          </cell>
          <cell r="S59">
            <v>7.79</v>
          </cell>
          <cell r="T59">
            <v>0.1</v>
          </cell>
        </row>
        <row r="60">
          <cell r="A60">
            <v>777918</v>
          </cell>
          <cell r="B60" t="str">
            <v>Beer - Bottles</v>
          </cell>
          <cell r="C60" t="str">
            <v>Winterlong Sweater Weather Oatmeal Stout</v>
          </cell>
          <cell r="D60" t="str">
            <v>1/650</v>
          </cell>
          <cell r="E60" t="str">
            <v>Core</v>
          </cell>
          <cell r="F60" t="str">
            <v>R</v>
          </cell>
          <cell r="G60">
            <v>5.5</v>
          </cell>
          <cell r="H60" t="str">
            <v>Canada</v>
          </cell>
          <cell r="I60" t="str">
            <v>Beer Stout</v>
          </cell>
          <cell r="J60" t="str">
            <v>YT</v>
          </cell>
          <cell r="K60">
            <v>67.44</v>
          </cell>
          <cell r="L60">
            <v>1</v>
          </cell>
          <cell r="M60">
            <v>12</v>
          </cell>
          <cell r="N60">
            <v>0.65</v>
          </cell>
          <cell r="O60" t="str">
            <v>Glass Bottle</v>
          </cell>
          <cell r="P60" t="str">
            <v>Small</v>
          </cell>
          <cell r="Q60">
            <v>7.9</v>
          </cell>
          <cell r="S60">
            <v>6.86</v>
          </cell>
          <cell r="T60">
            <v>0.1</v>
          </cell>
        </row>
        <row r="61">
          <cell r="A61">
            <v>777902</v>
          </cell>
          <cell r="B61" t="str">
            <v>Beer - Bottles</v>
          </cell>
          <cell r="C61" t="str">
            <v>Winterlong Weekend Warrior IPA</v>
          </cell>
          <cell r="D61" t="str">
            <v>1/650</v>
          </cell>
          <cell r="E61" t="str">
            <v>Core</v>
          </cell>
          <cell r="F61" t="str">
            <v>R</v>
          </cell>
          <cell r="G61">
            <v>6.5</v>
          </cell>
          <cell r="H61" t="str">
            <v>Canada</v>
          </cell>
          <cell r="I61" t="str">
            <v>Beer IPA</v>
          </cell>
          <cell r="J61" t="str">
            <v>YT</v>
          </cell>
          <cell r="K61">
            <v>67.44</v>
          </cell>
          <cell r="L61">
            <v>1</v>
          </cell>
          <cell r="M61">
            <v>12</v>
          </cell>
          <cell r="N61">
            <v>0.65</v>
          </cell>
          <cell r="O61" t="str">
            <v>Glass Bottle</v>
          </cell>
          <cell r="P61" t="str">
            <v>Small</v>
          </cell>
          <cell r="Q61">
            <v>7.9</v>
          </cell>
          <cell r="S61">
            <v>6.86</v>
          </cell>
          <cell r="T61">
            <v>0.1</v>
          </cell>
        </row>
        <row r="62">
          <cell r="A62">
            <v>777073</v>
          </cell>
          <cell r="B62" t="str">
            <v>Beer - Bottles</v>
          </cell>
          <cell r="C62" t="str">
            <v>YB Bomber Birch Sap Ale</v>
          </cell>
          <cell r="D62" t="str">
            <v>1/650</v>
          </cell>
          <cell r="E62" t="str">
            <v>Core</v>
          </cell>
          <cell r="F62" t="str">
            <v>R</v>
          </cell>
          <cell r="G62">
            <v>5</v>
          </cell>
          <cell r="H62" t="str">
            <v>Canada</v>
          </cell>
          <cell r="I62" t="str">
            <v>Beer Ale</v>
          </cell>
          <cell r="J62" t="str">
            <v>YT</v>
          </cell>
          <cell r="K62">
            <v>59.38</v>
          </cell>
          <cell r="L62">
            <v>1</v>
          </cell>
          <cell r="M62">
            <v>12</v>
          </cell>
          <cell r="N62">
            <v>0.65</v>
          </cell>
          <cell r="O62" t="str">
            <v>Glass Bottle</v>
          </cell>
          <cell r="P62" t="str">
            <v>Small</v>
          </cell>
          <cell r="Q62">
            <v>7</v>
          </cell>
          <cell r="S62">
            <v>6.07</v>
          </cell>
          <cell r="T62">
            <v>0.1</v>
          </cell>
        </row>
        <row r="63">
          <cell r="A63">
            <v>784071</v>
          </cell>
          <cell r="B63" t="str">
            <v>Beer - Bottles</v>
          </cell>
          <cell r="C63" t="str">
            <v>YB Bomber Ginger Beer</v>
          </cell>
          <cell r="D63" t="str">
            <v>1/650</v>
          </cell>
          <cell r="E63" t="str">
            <v>Core</v>
          </cell>
          <cell r="F63" t="str">
            <v>R</v>
          </cell>
          <cell r="G63">
            <v>5</v>
          </cell>
          <cell r="H63" t="str">
            <v>Canada</v>
          </cell>
          <cell r="I63" t="str">
            <v/>
          </cell>
          <cell r="J63" t="str">
            <v>YT</v>
          </cell>
          <cell r="K63">
            <v>59.38</v>
          </cell>
          <cell r="L63">
            <v>1</v>
          </cell>
          <cell r="M63">
            <v>12</v>
          </cell>
          <cell r="N63">
            <v>0.65</v>
          </cell>
          <cell r="O63" t="str">
            <v>Glass Bottle</v>
          </cell>
          <cell r="P63" t="str">
            <v>Small</v>
          </cell>
          <cell r="Q63">
            <v>7</v>
          </cell>
          <cell r="R63"/>
          <cell r="S63">
            <v>6.07</v>
          </cell>
          <cell r="T63">
            <v>0.1</v>
          </cell>
        </row>
        <row r="64">
          <cell r="A64">
            <v>777072</v>
          </cell>
          <cell r="B64" t="str">
            <v>Beer - Bottles</v>
          </cell>
          <cell r="C64" t="str">
            <v>YB Bomber Pumpkin Spice Ale</v>
          </cell>
          <cell r="D64" t="str">
            <v>1/650</v>
          </cell>
          <cell r="E64" t="str">
            <v>Core</v>
          </cell>
          <cell r="F64" t="str">
            <v>R</v>
          </cell>
          <cell r="G64">
            <v>6</v>
          </cell>
          <cell r="H64" t="str">
            <v>Canada</v>
          </cell>
          <cell r="I64" t="str">
            <v/>
          </cell>
          <cell r="J64" t="str">
            <v>YT</v>
          </cell>
          <cell r="K64">
            <v>59.38</v>
          </cell>
          <cell r="L64">
            <v>1</v>
          </cell>
          <cell r="M64">
            <v>12</v>
          </cell>
          <cell r="N64">
            <v>0.65</v>
          </cell>
          <cell r="O64" t="str">
            <v>Glass Bottle</v>
          </cell>
          <cell r="P64" t="str">
            <v>Small</v>
          </cell>
          <cell r="Q64">
            <v>7</v>
          </cell>
          <cell r="S64">
            <v>6.07</v>
          </cell>
          <cell r="T64">
            <v>0.1</v>
          </cell>
        </row>
        <row r="65">
          <cell r="A65">
            <v>755417</v>
          </cell>
          <cell r="B65" t="str">
            <v>Beer - Bottles</v>
          </cell>
          <cell r="C65" t="str">
            <v>YB Bonanza Brown</v>
          </cell>
          <cell r="D65" t="str">
            <v>6/341</v>
          </cell>
          <cell r="E65" t="str">
            <v>Core</v>
          </cell>
          <cell r="F65" t="str">
            <v/>
          </cell>
          <cell r="G65">
            <v>5.5</v>
          </cell>
          <cell r="H65" t="str">
            <v>Canada</v>
          </cell>
          <cell r="I65" t="str">
            <v>Beer Ale</v>
          </cell>
          <cell r="J65" t="str">
            <v>YT</v>
          </cell>
          <cell r="K65">
            <v>11.34</v>
          </cell>
          <cell r="L65">
            <v>6</v>
          </cell>
          <cell r="M65">
            <v>1</v>
          </cell>
          <cell r="N65">
            <v>0.34100000000000003</v>
          </cell>
          <cell r="O65" t="str">
            <v>Glass Bottle</v>
          </cell>
          <cell r="P65" t="str">
            <v>Small</v>
          </cell>
          <cell r="Q65">
            <v>16.75</v>
          </cell>
          <cell r="S65">
            <v>14.21</v>
          </cell>
          <cell r="T65">
            <v>0.6</v>
          </cell>
        </row>
        <row r="66">
          <cell r="A66">
            <v>777121</v>
          </cell>
          <cell r="B66" t="str">
            <v>Beer - Bottles</v>
          </cell>
          <cell r="C66" t="str">
            <v>YB Chilkoot Lager</v>
          </cell>
          <cell r="D66" t="str">
            <v>12/341</v>
          </cell>
          <cell r="E66" t="str">
            <v>Core</v>
          </cell>
          <cell r="F66" t="str">
            <v/>
          </cell>
          <cell r="G66">
            <v>5</v>
          </cell>
          <cell r="H66" t="str">
            <v>Canada</v>
          </cell>
          <cell r="I66" t="str">
            <v>Beer Lager</v>
          </cell>
          <cell r="J66" t="str">
            <v>YT</v>
          </cell>
          <cell r="K66">
            <v>17.59</v>
          </cell>
          <cell r="L66">
            <v>12</v>
          </cell>
          <cell r="M66">
            <v>1</v>
          </cell>
          <cell r="N66">
            <v>0.34100000000000003</v>
          </cell>
          <cell r="O66" t="str">
            <v>Glass Bottle</v>
          </cell>
          <cell r="P66" t="str">
            <v>Small</v>
          </cell>
          <cell r="Q66">
            <v>26.75</v>
          </cell>
          <cell r="S66">
            <v>22.48</v>
          </cell>
          <cell r="T66">
            <v>1.2</v>
          </cell>
        </row>
        <row r="67">
          <cell r="A67">
            <v>755418</v>
          </cell>
          <cell r="B67" t="str">
            <v>Beer - Bottles</v>
          </cell>
          <cell r="C67" t="str">
            <v>YB Dark Side</v>
          </cell>
          <cell r="D67" t="str">
            <v>6/341</v>
          </cell>
          <cell r="E67" t="str">
            <v>Core</v>
          </cell>
          <cell r="F67" t="str">
            <v/>
          </cell>
          <cell r="G67"/>
          <cell r="H67" t="str">
            <v>Canada</v>
          </cell>
          <cell r="I67" t="str">
            <v>Beer Dark</v>
          </cell>
          <cell r="J67" t="str">
            <v>YT</v>
          </cell>
          <cell r="K67">
            <v>11.91</v>
          </cell>
          <cell r="L67">
            <v>6</v>
          </cell>
          <cell r="M67">
            <v>1</v>
          </cell>
          <cell r="N67">
            <v>0.34100000000000003</v>
          </cell>
          <cell r="O67" t="str">
            <v>Glass Bottle</v>
          </cell>
          <cell r="P67" t="str">
            <v>Small</v>
          </cell>
          <cell r="Q67">
            <v>17.5</v>
          </cell>
          <cell r="S67">
            <v>14.87</v>
          </cell>
          <cell r="T67">
            <v>0.6</v>
          </cell>
        </row>
        <row r="68">
          <cell r="A68">
            <v>688291</v>
          </cell>
          <cell r="B68" t="str">
            <v>Beer - Bottles</v>
          </cell>
          <cell r="C68" t="str">
            <v>YB Deadman Creek Cranb Wheat</v>
          </cell>
          <cell r="D68" t="str">
            <v>6/341</v>
          </cell>
          <cell r="E68" t="str">
            <v>Core</v>
          </cell>
          <cell r="F68" t="str">
            <v>SS</v>
          </cell>
          <cell r="G68">
            <v>4.7</v>
          </cell>
          <cell r="H68" t="str">
            <v>Canada</v>
          </cell>
          <cell r="I68" t="str">
            <v>Beer Wheat/Witbier</v>
          </cell>
          <cell r="J68" t="str">
            <v>YT</v>
          </cell>
          <cell r="K68">
            <v>11.34</v>
          </cell>
          <cell r="L68">
            <v>6</v>
          </cell>
          <cell r="M68">
            <v>1</v>
          </cell>
          <cell r="N68">
            <v>0.34100000000000003</v>
          </cell>
          <cell r="O68" t="str">
            <v>Glass Bottle</v>
          </cell>
          <cell r="P68" t="str">
            <v>Small</v>
          </cell>
          <cell r="Q68">
            <v>16.75</v>
          </cell>
          <cell r="S68">
            <v>14.21</v>
          </cell>
          <cell r="T68">
            <v>0.6</v>
          </cell>
        </row>
        <row r="69">
          <cell r="A69">
            <v>777120</v>
          </cell>
          <cell r="B69" t="str">
            <v>Beer - Bottles</v>
          </cell>
          <cell r="C69" t="str">
            <v>YB Ice Fog IPA</v>
          </cell>
          <cell r="D69" t="str">
            <v>6/341</v>
          </cell>
          <cell r="E69" t="str">
            <v>Core</v>
          </cell>
          <cell r="F69" t="str">
            <v/>
          </cell>
          <cell r="G69">
            <v>6</v>
          </cell>
          <cell r="H69" t="str">
            <v>Canada</v>
          </cell>
          <cell r="I69" t="str">
            <v>Beer IPA</v>
          </cell>
          <cell r="J69" t="str">
            <v>YT</v>
          </cell>
          <cell r="K69">
            <v>11.34</v>
          </cell>
          <cell r="L69">
            <v>6</v>
          </cell>
          <cell r="M69">
            <v>1</v>
          </cell>
          <cell r="N69">
            <v>0.34100000000000003</v>
          </cell>
          <cell r="O69" t="str">
            <v>Glass Bottle</v>
          </cell>
          <cell r="P69" t="str">
            <v>Small</v>
          </cell>
          <cell r="Q69">
            <v>16.75</v>
          </cell>
          <cell r="S69">
            <v>14.21</v>
          </cell>
          <cell r="T69">
            <v>0.6</v>
          </cell>
        </row>
        <row r="70">
          <cell r="A70">
            <v>777151</v>
          </cell>
          <cell r="B70" t="str">
            <v>Beer - Bottles</v>
          </cell>
          <cell r="C70" t="str">
            <v>YB Lead Dog Ale</v>
          </cell>
          <cell r="D70" t="str">
            <v>6/341</v>
          </cell>
          <cell r="E70" t="str">
            <v>Core</v>
          </cell>
          <cell r="F70" t="str">
            <v/>
          </cell>
          <cell r="G70">
            <v>7</v>
          </cell>
          <cell r="H70" t="str">
            <v>Canada</v>
          </cell>
          <cell r="I70" t="str">
            <v>Beer Ale</v>
          </cell>
          <cell r="J70" t="str">
            <v>YT</v>
          </cell>
          <cell r="K70">
            <v>11.34</v>
          </cell>
          <cell r="L70">
            <v>6</v>
          </cell>
          <cell r="M70">
            <v>1</v>
          </cell>
          <cell r="N70">
            <v>0.34100000000000003</v>
          </cell>
          <cell r="O70" t="str">
            <v>Glass Bottle</v>
          </cell>
          <cell r="P70" t="str">
            <v>Small</v>
          </cell>
          <cell r="Q70">
            <v>16.75</v>
          </cell>
          <cell r="S70">
            <v>14.21</v>
          </cell>
          <cell r="T70">
            <v>0.6</v>
          </cell>
        </row>
        <row r="71">
          <cell r="A71">
            <v>777142</v>
          </cell>
          <cell r="B71" t="str">
            <v>Beer - Bottles</v>
          </cell>
          <cell r="C71" t="str">
            <v>YB Midnight Sun Espresso</v>
          </cell>
          <cell r="D71" t="str">
            <v>6/341</v>
          </cell>
          <cell r="E71" t="str">
            <v>Core</v>
          </cell>
          <cell r="F71" t="str">
            <v/>
          </cell>
          <cell r="G71">
            <v>7</v>
          </cell>
          <cell r="H71" t="str">
            <v>Canada</v>
          </cell>
          <cell r="I71" t="str">
            <v>Beer Stout</v>
          </cell>
          <cell r="J71" t="str">
            <v>YT</v>
          </cell>
          <cell r="K71">
            <v>11.34</v>
          </cell>
          <cell r="L71">
            <v>6</v>
          </cell>
          <cell r="M71">
            <v>1</v>
          </cell>
          <cell r="N71">
            <v>0.34100000000000003</v>
          </cell>
          <cell r="O71" t="str">
            <v>Glass Bottle</v>
          </cell>
          <cell r="P71" t="str">
            <v>Small</v>
          </cell>
          <cell r="Q71">
            <v>16.75</v>
          </cell>
          <cell r="S71">
            <v>14.21</v>
          </cell>
          <cell r="T71">
            <v>0.6</v>
          </cell>
        </row>
        <row r="72">
          <cell r="A72">
            <v>777144</v>
          </cell>
          <cell r="B72" t="str">
            <v>Beer - Bottles</v>
          </cell>
          <cell r="C72" t="str">
            <v>YB Thirst Aid Kit</v>
          </cell>
          <cell r="D72" t="str">
            <v>12/341</v>
          </cell>
          <cell r="E72" t="str">
            <v>Core</v>
          </cell>
          <cell r="F72" t="str">
            <v/>
          </cell>
          <cell r="G72">
            <v>5</v>
          </cell>
          <cell r="H72" t="str">
            <v>Canada</v>
          </cell>
          <cell r="I72" t="str">
            <v/>
          </cell>
          <cell r="J72" t="str">
            <v>YT</v>
          </cell>
          <cell r="K72">
            <v>21.54</v>
          </cell>
          <cell r="L72">
            <v>12</v>
          </cell>
          <cell r="M72">
            <v>1</v>
          </cell>
          <cell r="N72">
            <v>0.34100000000000003</v>
          </cell>
          <cell r="O72" t="str">
            <v>Glass Bottle</v>
          </cell>
          <cell r="P72" t="str">
            <v>Small</v>
          </cell>
          <cell r="Q72">
            <v>32</v>
          </cell>
          <cell r="S72">
            <v>27.1</v>
          </cell>
          <cell r="T72">
            <v>1.2</v>
          </cell>
        </row>
        <row r="73">
          <cell r="A73">
            <v>777145</v>
          </cell>
          <cell r="B73" t="str">
            <v>Beer - Bottles</v>
          </cell>
          <cell r="C73" t="str">
            <v>YB Yukon Gold</v>
          </cell>
          <cell r="D73" t="str">
            <v>12/341</v>
          </cell>
          <cell r="E73" t="str">
            <v>Core</v>
          </cell>
          <cell r="F73" t="str">
            <v/>
          </cell>
          <cell r="G73">
            <v>5</v>
          </cell>
          <cell r="H73" t="str">
            <v>Canada</v>
          </cell>
          <cell r="I73" t="str">
            <v>Beer Ale</v>
          </cell>
          <cell r="J73" t="str">
            <v>YT</v>
          </cell>
          <cell r="K73">
            <v>20.79</v>
          </cell>
          <cell r="L73">
            <v>12</v>
          </cell>
          <cell r="M73">
            <v>1</v>
          </cell>
          <cell r="N73">
            <v>0.34100000000000003</v>
          </cell>
          <cell r="O73" t="str">
            <v>Glass Bottle</v>
          </cell>
          <cell r="P73" t="str">
            <v>Small</v>
          </cell>
          <cell r="Q73">
            <v>31</v>
          </cell>
          <cell r="S73">
            <v>26.22</v>
          </cell>
          <cell r="T73">
            <v>1.2</v>
          </cell>
        </row>
        <row r="74">
          <cell r="A74">
            <v>682948</v>
          </cell>
          <cell r="B74" t="str">
            <v>Beer - Bottles</v>
          </cell>
          <cell r="C74" t="str">
            <v>YB Yukon Gold</v>
          </cell>
          <cell r="D74" t="str">
            <v>6/341</v>
          </cell>
          <cell r="E74" t="str">
            <v>Core</v>
          </cell>
          <cell r="F74" t="str">
            <v/>
          </cell>
          <cell r="G74">
            <v>5</v>
          </cell>
          <cell r="H74" t="str">
            <v>Canada</v>
          </cell>
          <cell r="I74" t="str">
            <v>Beer Ale</v>
          </cell>
          <cell r="J74" t="str">
            <v>YT</v>
          </cell>
          <cell r="K74">
            <v>10.97</v>
          </cell>
          <cell r="L74">
            <v>6</v>
          </cell>
          <cell r="M74">
            <v>1</v>
          </cell>
          <cell r="N74">
            <v>0.34100000000000003</v>
          </cell>
          <cell r="O74" t="str">
            <v>Glass Bottle</v>
          </cell>
          <cell r="P74" t="str">
            <v>Small</v>
          </cell>
          <cell r="Q74">
            <v>16.25</v>
          </cell>
          <cell r="S74">
            <v>13.77</v>
          </cell>
          <cell r="T74">
            <v>0.6</v>
          </cell>
        </row>
        <row r="75">
          <cell r="A75">
            <v>777197</v>
          </cell>
          <cell r="B75" t="str">
            <v>Beer - Bottles</v>
          </cell>
          <cell r="C75" t="str">
            <v>YB Yukon Red</v>
          </cell>
          <cell r="D75" t="str">
            <v>12/341</v>
          </cell>
          <cell r="E75" t="str">
            <v>Core</v>
          </cell>
          <cell r="F75" t="str">
            <v/>
          </cell>
          <cell r="G75">
            <v>5</v>
          </cell>
          <cell r="H75" t="str">
            <v>Canada</v>
          </cell>
          <cell r="I75" t="str">
            <v>Beer Red</v>
          </cell>
          <cell r="J75" t="str">
            <v>YT</v>
          </cell>
          <cell r="K75">
            <v>20.79</v>
          </cell>
          <cell r="L75">
            <v>12</v>
          </cell>
          <cell r="M75">
            <v>1</v>
          </cell>
          <cell r="N75">
            <v>0.34100000000000003</v>
          </cell>
          <cell r="O75" t="str">
            <v>Glass Bottle</v>
          </cell>
          <cell r="P75" t="str">
            <v>Small</v>
          </cell>
          <cell r="Q75">
            <v>31</v>
          </cell>
          <cell r="S75">
            <v>26.22</v>
          </cell>
          <cell r="T75">
            <v>1.2</v>
          </cell>
        </row>
        <row r="76">
          <cell r="A76">
            <v>682963</v>
          </cell>
          <cell r="B76" t="str">
            <v>Beer - Bottles</v>
          </cell>
          <cell r="C76" t="str">
            <v>YB Yukon Red</v>
          </cell>
          <cell r="D76" t="str">
            <v>6/341</v>
          </cell>
          <cell r="E76" t="str">
            <v>Core</v>
          </cell>
          <cell r="F76" t="str">
            <v/>
          </cell>
          <cell r="G76">
            <v>5.5</v>
          </cell>
          <cell r="H76" t="str">
            <v>Canada</v>
          </cell>
          <cell r="I76" t="str">
            <v>Beer Red</v>
          </cell>
          <cell r="J76" t="str">
            <v>YT</v>
          </cell>
          <cell r="K76">
            <v>10.97</v>
          </cell>
          <cell r="L76">
            <v>6</v>
          </cell>
          <cell r="M76">
            <v>1</v>
          </cell>
          <cell r="N76">
            <v>0.34100000000000003</v>
          </cell>
          <cell r="O76" t="str">
            <v>Glass Bottle</v>
          </cell>
          <cell r="P76" t="str">
            <v>Small</v>
          </cell>
          <cell r="Q76">
            <v>16.25</v>
          </cell>
          <cell r="S76">
            <v>13.77</v>
          </cell>
          <cell r="T76">
            <v>0.6</v>
          </cell>
        </row>
        <row r="77">
          <cell r="A77">
            <v>588681</v>
          </cell>
          <cell r="B77" t="str">
            <v>Beer - Cans</v>
          </cell>
          <cell r="C77" t="str">
            <v>Alexander Keith`s India Pale Ale</v>
          </cell>
          <cell r="D77" t="str">
            <v>15/355</v>
          </cell>
          <cell r="E77" t="str">
            <v>Core</v>
          </cell>
          <cell r="F77" t="str">
            <v/>
          </cell>
          <cell r="G77">
            <v>5</v>
          </cell>
          <cell r="H77" t="str">
            <v>Canada</v>
          </cell>
          <cell r="I77" t="str">
            <v>Beer IPA</v>
          </cell>
          <cell r="J77" t="str">
            <v>AB</v>
          </cell>
          <cell r="K77">
            <v>10.83</v>
          </cell>
          <cell r="L77">
            <v>15</v>
          </cell>
          <cell r="M77">
            <v>1</v>
          </cell>
          <cell r="N77">
            <v>0.35499999999999998</v>
          </cell>
          <cell r="O77" t="str">
            <v>Aluminium can</v>
          </cell>
          <cell r="P77" t="str">
            <v/>
          </cell>
          <cell r="Q77">
            <v>29.9</v>
          </cell>
          <cell r="S77">
            <v>24.99</v>
          </cell>
          <cell r="T77">
            <v>1.5</v>
          </cell>
        </row>
        <row r="78">
          <cell r="A78">
            <v>716986</v>
          </cell>
          <cell r="B78" t="str">
            <v>Beer - Cans</v>
          </cell>
          <cell r="C78" t="str">
            <v>Alexander Keith`s India Pale Ale</v>
          </cell>
          <cell r="D78" t="str">
            <v>8/355</v>
          </cell>
          <cell r="E78" t="str">
            <v>Core</v>
          </cell>
          <cell r="F78" t="str">
            <v/>
          </cell>
          <cell r="G78">
            <v>5</v>
          </cell>
          <cell r="H78" t="str">
            <v>Canada</v>
          </cell>
          <cell r="I78" t="str">
            <v/>
          </cell>
          <cell r="J78" t="str">
            <v>AB</v>
          </cell>
          <cell r="K78">
            <v>7.02</v>
          </cell>
          <cell r="L78">
            <v>8</v>
          </cell>
          <cell r="M78">
            <v>1</v>
          </cell>
          <cell r="N78">
            <v>0.35499999999999998</v>
          </cell>
          <cell r="O78" t="str">
            <v>Aluminium can</v>
          </cell>
          <cell r="P78" t="str">
            <v/>
          </cell>
          <cell r="Q78">
            <v>17.600000000000001</v>
          </cell>
          <cell r="S78">
            <v>14.78</v>
          </cell>
          <cell r="T78">
            <v>0.8</v>
          </cell>
        </row>
        <row r="79">
          <cell r="A79">
            <v>20558</v>
          </cell>
          <cell r="B79" t="str">
            <v>Beer - Cans</v>
          </cell>
          <cell r="C79" t="str">
            <v>Balderdash Honey Badger Honey Lager</v>
          </cell>
          <cell r="D79" t="str">
            <v>6/355</v>
          </cell>
          <cell r="E79" t="str">
            <v>Core</v>
          </cell>
          <cell r="F79" t="str">
            <v>R</v>
          </cell>
          <cell r="G79">
            <v>5.5</v>
          </cell>
          <cell r="H79" t="str">
            <v>Canada</v>
          </cell>
          <cell r="I79" t="str">
            <v>Beer Lager</v>
          </cell>
          <cell r="J79" t="str">
            <v>AB</v>
          </cell>
          <cell r="K79">
            <v>19.149999999999999</v>
          </cell>
          <cell r="L79">
            <v>6</v>
          </cell>
          <cell r="M79">
            <v>4</v>
          </cell>
          <cell r="N79">
            <v>0.35499999999999998</v>
          </cell>
          <cell r="O79" t="str">
            <v>Aluminium can</v>
          </cell>
          <cell r="P79" t="str">
            <v/>
          </cell>
          <cell r="Q79">
            <v>12.6</v>
          </cell>
          <cell r="S79">
            <v>10.56</v>
          </cell>
          <cell r="T79">
            <v>0.6</v>
          </cell>
        </row>
        <row r="80">
          <cell r="A80">
            <v>994145</v>
          </cell>
          <cell r="B80" t="str">
            <v>Beer - Cans</v>
          </cell>
          <cell r="C80" t="str">
            <v>Balderdash Sneaky Weasel Craft Lager</v>
          </cell>
          <cell r="D80" t="str">
            <v>6/355</v>
          </cell>
          <cell r="E80" t="str">
            <v>Core</v>
          </cell>
          <cell r="F80" t="str">
            <v>R</v>
          </cell>
          <cell r="G80">
            <v>5.6</v>
          </cell>
          <cell r="H80" t="str">
            <v>Canada</v>
          </cell>
          <cell r="I80" t="str">
            <v>Beer Lager</v>
          </cell>
          <cell r="J80" t="str">
            <v>AB</v>
          </cell>
          <cell r="K80">
            <v>19.149999999999999</v>
          </cell>
          <cell r="L80">
            <v>6</v>
          </cell>
          <cell r="M80">
            <v>4</v>
          </cell>
          <cell r="N80">
            <v>0.35499999999999998</v>
          </cell>
          <cell r="O80" t="str">
            <v>Aluminium can</v>
          </cell>
          <cell r="P80" t="str">
            <v/>
          </cell>
          <cell r="Q80">
            <v>12.6</v>
          </cell>
          <cell r="S80">
            <v>10.56</v>
          </cell>
          <cell r="T80">
            <v>0.6</v>
          </cell>
        </row>
        <row r="81">
          <cell r="A81">
            <v>322362</v>
          </cell>
          <cell r="B81" t="str">
            <v>Beer - Cans</v>
          </cell>
          <cell r="C81" t="str">
            <v>Becks Tall Can</v>
          </cell>
          <cell r="D81" t="str">
            <v>1/500</v>
          </cell>
          <cell r="E81" t="str">
            <v>Core</v>
          </cell>
          <cell r="F81" t="str">
            <v/>
          </cell>
          <cell r="G81">
            <v>5</v>
          </cell>
          <cell r="H81" t="str">
            <v>Germany</v>
          </cell>
          <cell r="I81" t="str">
            <v>Beer Pilsner</v>
          </cell>
          <cell r="J81" t="str">
            <v>AB</v>
          </cell>
          <cell r="K81">
            <v>33.270000000000003</v>
          </cell>
          <cell r="L81">
            <v>1</v>
          </cell>
          <cell r="M81">
            <v>24</v>
          </cell>
          <cell r="N81">
            <v>0.5</v>
          </cell>
          <cell r="O81" t="str">
            <v>Aluminium can</v>
          </cell>
          <cell r="P81" t="str">
            <v/>
          </cell>
          <cell r="Q81">
            <v>3.3</v>
          </cell>
          <cell r="S81">
            <v>2.82</v>
          </cell>
          <cell r="T81">
            <v>0.1</v>
          </cell>
        </row>
        <row r="82">
          <cell r="A82">
            <v>394536</v>
          </cell>
          <cell r="B82" t="str">
            <v>Beer - Cans</v>
          </cell>
          <cell r="C82" t="str">
            <v>Bitburger Tall Can</v>
          </cell>
          <cell r="D82" t="str">
            <v>1/500</v>
          </cell>
          <cell r="E82" t="str">
            <v>Core</v>
          </cell>
          <cell r="F82" t="str">
            <v/>
          </cell>
          <cell r="G82">
            <v>5</v>
          </cell>
          <cell r="H82" t="str">
            <v>Germany</v>
          </cell>
          <cell r="I82" t="str">
            <v>Beer Pilsner</v>
          </cell>
          <cell r="J82" t="str">
            <v>BC</v>
          </cell>
          <cell r="K82">
            <v>26.88</v>
          </cell>
          <cell r="L82">
            <v>1</v>
          </cell>
          <cell r="M82">
            <v>24</v>
          </cell>
          <cell r="N82">
            <v>0.5</v>
          </cell>
          <cell r="O82" t="str">
            <v>Aluminium can</v>
          </cell>
          <cell r="P82" t="str">
            <v/>
          </cell>
          <cell r="Q82">
            <v>3.05</v>
          </cell>
          <cell r="R82"/>
          <cell r="S82">
            <v>2.6</v>
          </cell>
          <cell r="T82">
            <v>0.1</v>
          </cell>
        </row>
        <row r="83">
          <cell r="A83">
            <v>696385</v>
          </cell>
          <cell r="B83" t="str">
            <v>Beer - Cans</v>
          </cell>
          <cell r="C83" t="str">
            <v>Black Label Can</v>
          </cell>
          <cell r="D83" t="str">
            <v>12/355</v>
          </cell>
          <cell r="E83" t="str">
            <v>Core</v>
          </cell>
          <cell r="F83" t="str">
            <v>SS</v>
          </cell>
          <cell r="G83">
            <v>5</v>
          </cell>
          <cell r="H83" t="str">
            <v>Canada</v>
          </cell>
          <cell r="I83" t="str">
            <v/>
          </cell>
          <cell r="J83" t="str">
            <v>AB</v>
          </cell>
          <cell r="K83">
            <v>6.72</v>
          </cell>
          <cell r="L83">
            <v>12</v>
          </cell>
          <cell r="M83">
            <v>1</v>
          </cell>
          <cell r="N83">
            <v>0.35499999999999998</v>
          </cell>
          <cell r="O83" t="str">
            <v>Aluminium can</v>
          </cell>
          <cell r="P83" t="str">
            <v/>
          </cell>
          <cell r="Q83">
            <v>21.35</v>
          </cell>
          <cell r="R83">
            <v>4.05</v>
          </cell>
          <cell r="S83">
            <v>14.17</v>
          </cell>
          <cell r="T83">
            <v>1.2</v>
          </cell>
        </row>
        <row r="84">
          <cell r="A84">
            <v>12757</v>
          </cell>
          <cell r="B84" t="str">
            <v>Beer - Cans</v>
          </cell>
          <cell r="C84" t="str">
            <v>Bowen Island Artisan IPA</v>
          </cell>
          <cell r="D84" t="str">
            <v>6/355</v>
          </cell>
          <cell r="E84" t="str">
            <v>Core</v>
          </cell>
          <cell r="F84" t="str">
            <v>R</v>
          </cell>
          <cell r="G84">
            <v>5.5</v>
          </cell>
          <cell r="H84" t="str">
            <v>Canada</v>
          </cell>
          <cell r="I84" t="str">
            <v>Beer IPA</v>
          </cell>
          <cell r="J84" t="str">
            <v>AB</v>
          </cell>
          <cell r="K84">
            <v>23.29</v>
          </cell>
          <cell r="L84">
            <v>6</v>
          </cell>
          <cell r="M84">
            <v>4</v>
          </cell>
          <cell r="N84">
            <v>0.35499999999999998</v>
          </cell>
          <cell r="O84" t="str">
            <v>Aluminium can</v>
          </cell>
          <cell r="P84" t="str">
            <v/>
          </cell>
          <cell r="Q84">
            <v>13.95</v>
          </cell>
          <cell r="S84">
            <v>11.75</v>
          </cell>
          <cell r="T84">
            <v>0.6</v>
          </cell>
        </row>
        <row r="85">
          <cell r="A85">
            <v>45641</v>
          </cell>
          <cell r="B85" t="str">
            <v>Beer - Cans</v>
          </cell>
          <cell r="C85" t="str">
            <v>Bowen Island Harbour Pack</v>
          </cell>
          <cell r="D85" t="str">
            <v>12/355</v>
          </cell>
          <cell r="E85" t="str">
            <v>Core</v>
          </cell>
          <cell r="F85" t="str">
            <v>R/SS</v>
          </cell>
          <cell r="G85">
            <v>5</v>
          </cell>
          <cell r="H85" t="str">
            <v>Canada</v>
          </cell>
          <cell r="I85" t="str">
            <v/>
          </cell>
          <cell r="J85" t="str">
            <v>AB</v>
          </cell>
          <cell r="K85">
            <v>21.43</v>
          </cell>
          <cell r="L85">
            <v>12</v>
          </cell>
          <cell r="M85">
            <v>2</v>
          </cell>
          <cell r="N85">
            <v>0.35499999999999998</v>
          </cell>
          <cell r="O85" t="str">
            <v>Aluminium can</v>
          </cell>
          <cell r="P85" t="str">
            <v/>
          </cell>
          <cell r="Q85">
            <v>26.65</v>
          </cell>
          <cell r="S85">
            <v>22.4</v>
          </cell>
          <cell r="T85">
            <v>1.2</v>
          </cell>
        </row>
        <row r="86">
          <cell r="A86">
            <v>488379</v>
          </cell>
          <cell r="B86" t="str">
            <v>Beer - Cans</v>
          </cell>
          <cell r="C86" t="str">
            <v>Bowen Island Westcoast Lager</v>
          </cell>
          <cell r="D86" t="str">
            <v>6/355</v>
          </cell>
          <cell r="E86" t="str">
            <v>Core</v>
          </cell>
          <cell r="F86" t="str">
            <v>R</v>
          </cell>
          <cell r="G86">
            <v>5</v>
          </cell>
          <cell r="H86" t="str">
            <v>Canada</v>
          </cell>
          <cell r="I86" t="str">
            <v>Beer Lager</v>
          </cell>
          <cell r="J86" t="str">
            <v>AB</v>
          </cell>
          <cell r="K86">
            <v>23.29</v>
          </cell>
          <cell r="L86">
            <v>6</v>
          </cell>
          <cell r="M86">
            <v>4</v>
          </cell>
          <cell r="N86">
            <v>0.35499999999999998</v>
          </cell>
          <cell r="O86" t="str">
            <v>Aluminium can</v>
          </cell>
          <cell r="P86" t="str">
            <v/>
          </cell>
          <cell r="Q86">
            <v>13.95</v>
          </cell>
          <cell r="S86">
            <v>11.75</v>
          </cell>
          <cell r="T86">
            <v>0.6</v>
          </cell>
        </row>
        <row r="87">
          <cell r="A87">
            <v>683847</v>
          </cell>
          <cell r="B87" t="str">
            <v>Beer - Cans</v>
          </cell>
          <cell r="C87" t="str">
            <v>Bud Light Can</v>
          </cell>
          <cell r="D87" t="str">
            <v>15/355</v>
          </cell>
          <cell r="E87" t="str">
            <v>Core</v>
          </cell>
          <cell r="F87" t="str">
            <v/>
          </cell>
          <cell r="G87">
            <v>4</v>
          </cell>
          <cell r="H87" t="str">
            <v>Canada</v>
          </cell>
          <cell r="I87" t="str">
            <v>Beer Lager</v>
          </cell>
          <cell r="J87" t="str">
            <v>AB</v>
          </cell>
          <cell r="K87">
            <v>10.15</v>
          </cell>
          <cell r="L87">
            <v>15</v>
          </cell>
          <cell r="M87">
            <v>1</v>
          </cell>
          <cell r="N87">
            <v>0.35499999999999998</v>
          </cell>
          <cell r="O87" t="str">
            <v>Aluminium can</v>
          </cell>
          <cell r="P87" t="str">
            <v/>
          </cell>
          <cell r="Q87">
            <v>29</v>
          </cell>
          <cell r="S87">
            <v>24.2</v>
          </cell>
          <cell r="T87">
            <v>1.5</v>
          </cell>
        </row>
        <row r="88">
          <cell r="A88">
            <v>908665</v>
          </cell>
          <cell r="B88" t="str">
            <v>Beer - Cans</v>
          </cell>
          <cell r="C88" t="str">
            <v>Bud Light Can</v>
          </cell>
          <cell r="D88" t="str">
            <v>6/355</v>
          </cell>
          <cell r="E88" t="str">
            <v>Core</v>
          </cell>
          <cell r="F88" t="str">
            <v/>
          </cell>
          <cell r="G88">
            <v>4</v>
          </cell>
          <cell r="H88" t="str">
            <v>Canada</v>
          </cell>
          <cell r="I88" t="str">
            <v>Beer Lager</v>
          </cell>
          <cell r="J88" t="str">
            <v>AB</v>
          </cell>
          <cell r="K88">
            <v>4.8600000000000003</v>
          </cell>
          <cell r="L88">
            <v>6</v>
          </cell>
          <cell r="M88">
            <v>1</v>
          </cell>
          <cell r="N88">
            <v>0.35499999999999998</v>
          </cell>
          <cell r="O88" t="str">
            <v>Aluminium can</v>
          </cell>
          <cell r="P88" t="str">
            <v/>
          </cell>
          <cell r="Q88">
            <v>12.7</v>
          </cell>
          <cell r="S88">
            <v>10.65</v>
          </cell>
          <cell r="T88">
            <v>0.6</v>
          </cell>
        </row>
        <row r="89">
          <cell r="A89">
            <v>790952</v>
          </cell>
          <cell r="B89" t="str">
            <v>Beer - Cans</v>
          </cell>
          <cell r="C89" t="str">
            <v>Bud Light Radler Grapefruit</v>
          </cell>
          <cell r="D89" t="str">
            <v>1/473</v>
          </cell>
          <cell r="E89" t="str">
            <v>Core</v>
          </cell>
          <cell r="F89" t="str">
            <v>SS</v>
          </cell>
          <cell r="G89">
            <v>2.4</v>
          </cell>
          <cell r="H89" t="str">
            <v>Canada</v>
          </cell>
          <cell r="I89" t="str">
            <v/>
          </cell>
          <cell r="J89" t="str">
            <v>AB</v>
          </cell>
          <cell r="K89">
            <v>22.8</v>
          </cell>
          <cell r="L89">
            <v>1</v>
          </cell>
          <cell r="M89">
            <v>12</v>
          </cell>
          <cell r="N89">
            <v>0.47299999999999998</v>
          </cell>
          <cell r="O89" t="str">
            <v>Aluminium can</v>
          </cell>
          <cell r="P89" t="str">
            <v/>
          </cell>
          <cell r="Q89">
            <v>3.9</v>
          </cell>
          <cell r="S89">
            <v>3.34</v>
          </cell>
          <cell r="T89">
            <v>0.1</v>
          </cell>
        </row>
        <row r="90">
          <cell r="A90">
            <v>800987</v>
          </cell>
          <cell r="B90" t="str">
            <v>Beer - Cans</v>
          </cell>
          <cell r="C90" t="str">
            <v>Bud Light Radler Lemonade</v>
          </cell>
          <cell r="D90" t="str">
            <v>1/473</v>
          </cell>
          <cell r="E90" t="str">
            <v>Core</v>
          </cell>
          <cell r="F90" t="str">
            <v>SS</v>
          </cell>
          <cell r="G90">
            <v>2.4</v>
          </cell>
          <cell r="H90" t="str">
            <v>Canada</v>
          </cell>
          <cell r="I90" t="str">
            <v/>
          </cell>
          <cell r="J90" t="str">
            <v>AB</v>
          </cell>
          <cell r="K90">
            <v>22.8</v>
          </cell>
          <cell r="L90">
            <v>1</v>
          </cell>
          <cell r="M90">
            <v>12</v>
          </cell>
          <cell r="N90">
            <v>0.47299999999999998</v>
          </cell>
          <cell r="O90" t="str">
            <v>Aluminium can</v>
          </cell>
          <cell r="P90" t="str">
            <v/>
          </cell>
          <cell r="Q90">
            <v>3.9</v>
          </cell>
          <cell r="R90">
            <v>0.75</v>
          </cell>
          <cell r="S90">
            <v>2.68</v>
          </cell>
          <cell r="T90">
            <v>0.1</v>
          </cell>
        </row>
        <row r="91">
          <cell r="A91">
            <v>925222</v>
          </cell>
          <cell r="B91" t="str">
            <v>Beer - Cans</v>
          </cell>
          <cell r="C91" t="str">
            <v>Budweiser Can</v>
          </cell>
          <cell r="D91" t="str">
            <v>15/355</v>
          </cell>
          <cell r="E91" t="str">
            <v>Core</v>
          </cell>
          <cell r="F91" t="str">
            <v/>
          </cell>
          <cell r="G91">
            <v>5</v>
          </cell>
          <cell r="H91" t="str">
            <v>Canada</v>
          </cell>
          <cell r="I91" t="str">
            <v>Beer Lager</v>
          </cell>
          <cell r="J91" t="str">
            <v>AB</v>
          </cell>
          <cell r="K91">
            <v>10.15</v>
          </cell>
          <cell r="L91">
            <v>15</v>
          </cell>
          <cell r="M91">
            <v>1</v>
          </cell>
          <cell r="N91">
            <v>0.35499999999999998</v>
          </cell>
          <cell r="O91" t="str">
            <v>Aluminium can</v>
          </cell>
          <cell r="P91" t="str">
            <v/>
          </cell>
          <cell r="Q91">
            <v>29</v>
          </cell>
          <cell r="R91"/>
          <cell r="S91">
            <v>24.2</v>
          </cell>
          <cell r="T91">
            <v>1.5</v>
          </cell>
        </row>
        <row r="92">
          <cell r="A92">
            <v>906354</v>
          </cell>
          <cell r="B92" t="str">
            <v>Beer - Cans</v>
          </cell>
          <cell r="C92" t="str">
            <v>Budweiser Can</v>
          </cell>
          <cell r="D92" t="str">
            <v>24/355</v>
          </cell>
          <cell r="E92" t="str">
            <v>Core</v>
          </cell>
          <cell r="F92" t="str">
            <v/>
          </cell>
          <cell r="G92">
            <v>5</v>
          </cell>
          <cell r="H92" t="str">
            <v>Canada</v>
          </cell>
          <cell r="I92" t="str">
            <v>Beer Lager</v>
          </cell>
          <cell r="J92" t="str">
            <v>AB</v>
          </cell>
          <cell r="K92">
            <v>15.45</v>
          </cell>
          <cell r="L92">
            <v>24</v>
          </cell>
          <cell r="M92">
            <v>1</v>
          </cell>
          <cell r="N92">
            <v>0.35499999999999998</v>
          </cell>
          <cell r="O92" t="str">
            <v>Aluminium can</v>
          </cell>
          <cell r="P92" t="str">
            <v/>
          </cell>
          <cell r="Q92">
            <v>45.3</v>
          </cell>
          <cell r="S92">
            <v>37.75</v>
          </cell>
          <cell r="T92">
            <v>2.4</v>
          </cell>
        </row>
        <row r="93">
          <cell r="A93">
            <v>904334</v>
          </cell>
          <cell r="B93" t="str">
            <v>Beer - Cans</v>
          </cell>
          <cell r="C93" t="str">
            <v>Budweiser Can</v>
          </cell>
          <cell r="D93" t="str">
            <v>6/355</v>
          </cell>
          <cell r="E93" t="str">
            <v>Core</v>
          </cell>
          <cell r="F93" t="str">
            <v/>
          </cell>
          <cell r="G93">
            <v>5</v>
          </cell>
          <cell r="H93" t="str">
            <v>Canada</v>
          </cell>
          <cell r="I93" t="str">
            <v>Beer Lager</v>
          </cell>
          <cell r="J93" t="str">
            <v>AB</v>
          </cell>
          <cell r="K93">
            <v>4.8600000000000003</v>
          </cell>
          <cell r="L93">
            <v>6</v>
          </cell>
          <cell r="M93">
            <v>1</v>
          </cell>
          <cell r="N93">
            <v>0.35499999999999998</v>
          </cell>
          <cell r="O93" t="str">
            <v>Aluminium can</v>
          </cell>
          <cell r="P93" t="str">
            <v/>
          </cell>
          <cell r="Q93">
            <v>12.7</v>
          </cell>
          <cell r="S93">
            <v>10.65</v>
          </cell>
          <cell r="T93">
            <v>0.6</v>
          </cell>
        </row>
        <row r="94">
          <cell r="A94">
            <v>756155</v>
          </cell>
          <cell r="B94" t="str">
            <v>Beer - Cans</v>
          </cell>
          <cell r="C94" t="str">
            <v>Budweiser Can Tall</v>
          </cell>
          <cell r="D94" t="str">
            <v>1/740</v>
          </cell>
          <cell r="E94" t="str">
            <v>Core</v>
          </cell>
          <cell r="F94" t="str">
            <v/>
          </cell>
          <cell r="G94">
            <v>5</v>
          </cell>
          <cell r="H94" t="str">
            <v>Canada</v>
          </cell>
          <cell r="I94" t="str">
            <v>Beer Lager</v>
          </cell>
          <cell r="J94" t="str">
            <v>AB</v>
          </cell>
          <cell r="K94">
            <v>1.79</v>
          </cell>
          <cell r="L94">
            <v>1</v>
          </cell>
          <cell r="M94">
            <v>1</v>
          </cell>
          <cell r="N94">
            <v>0.74</v>
          </cell>
          <cell r="O94" t="str">
            <v>Aluminium can</v>
          </cell>
          <cell r="P94" t="str">
            <v/>
          </cell>
          <cell r="Q94">
            <v>4.45</v>
          </cell>
          <cell r="S94">
            <v>3.83</v>
          </cell>
          <cell r="T94">
            <v>0.1</v>
          </cell>
        </row>
        <row r="95">
          <cell r="A95">
            <v>923318</v>
          </cell>
          <cell r="B95" t="str">
            <v>Beer - Cans</v>
          </cell>
          <cell r="C95" t="str">
            <v>Canadian Can</v>
          </cell>
          <cell r="D95" t="str">
            <v>15/355</v>
          </cell>
          <cell r="E95" t="str">
            <v>Core</v>
          </cell>
          <cell r="F95" t="str">
            <v/>
          </cell>
          <cell r="G95">
            <v>5</v>
          </cell>
          <cell r="H95" t="str">
            <v>Canada</v>
          </cell>
          <cell r="I95" t="str">
            <v>Beer Lager</v>
          </cell>
          <cell r="J95" t="str">
            <v>AB</v>
          </cell>
          <cell r="K95">
            <v>10.16</v>
          </cell>
          <cell r="L95">
            <v>15</v>
          </cell>
          <cell r="M95">
            <v>1</v>
          </cell>
          <cell r="N95">
            <v>0.35499999999999998</v>
          </cell>
          <cell r="O95" t="str">
            <v>Aluminium can</v>
          </cell>
          <cell r="P95" t="str">
            <v/>
          </cell>
          <cell r="Q95">
            <v>29</v>
          </cell>
          <cell r="S95">
            <v>24.2</v>
          </cell>
          <cell r="T95">
            <v>1.5</v>
          </cell>
        </row>
        <row r="96">
          <cell r="A96">
            <v>905844</v>
          </cell>
          <cell r="B96" t="str">
            <v>Beer - Cans</v>
          </cell>
          <cell r="C96" t="str">
            <v>Canadian Can</v>
          </cell>
          <cell r="D96" t="str">
            <v>24/355</v>
          </cell>
          <cell r="E96" t="str">
            <v>Core</v>
          </cell>
          <cell r="F96" t="str">
            <v/>
          </cell>
          <cell r="G96">
            <v>5</v>
          </cell>
          <cell r="H96" t="str">
            <v>Canada</v>
          </cell>
          <cell r="I96" t="str">
            <v>Beer Lager</v>
          </cell>
          <cell r="J96" t="str">
            <v>AB</v>
          </cell>
          <cell r="K96">
            <v>15.47</v>
          </cell>
          <cell r="L96">
            <v>24</v>
          </cell>
          <cell r="M96">
            <v>1</v>
          </cell>
          <cell r="N96">
            <v>0.35499999999999998</v>
          </cell>
          <cell r="O96" t="str">
            <v>Aluminium can</v>
          </cell>
          <cell r="P96" t="str">
            <v/>
          </cell>
          <cell r="Q96">
            <v>45.35</v>
          </cell>
          <cell r="S96">
            <v>37.799999999999997</v>
          </cell>
          <cell r="T96">
            <v>2.4</v>
          </cell>
        </row>
        <row r="97">
          <cell r="A97">
            <v>904144</v>
          </cell>
          <cell r="B97" t="str">
            <v>Beer - Cans</v>
          </cell>
          <cell r="C97" t="str">
            <v>Canadian Can</v>
          </cell>
          <cell r="D97" t="str">
            <v>6/355</v>
          </cell>
          <cell r="E97" t="str">
            <v>Core</v>
          </cell>
          <cell r="F97" t="str">
            <v/>
          </cell>
          <cell r="G97">
            <v>5</v>
          </cell>
          <cell r="H97" t="str">
            <v>Canada</v>
          </cell>
          <cell r="I97" t="str">
            <v>Beer Lager</v>
          </cell>
          <cell r="J97" t="str">
            <v>AB</v>
          </cell>
          <cell r="K97">
            <v>4.84</v>
          </cell>
          <cell r="L97">
            <v>6</v>
          </cell>
          <cell r="M97">
            <v>1</v>
          </cell>
          <cell r="N97">
            <v>0.35499999999999998</v>
          </cell>
          <cell r="O97" t="str">
            <v>Aluminium can</v>
          </cell>
          <cell r="P97" t="str">
            <v/>
          </cell>
          <cell r="Q97">
            <v>12.65</v>
          </cell>
          <cell r="S97">
            <v>10.6</v>
          </cell>
          <cell r="T97">
            <v>0.6</v>
          </cell>
        </row>
        <row r="98">
          <cell r="A98">
            <v>904409</v>
          </cell>
          <cell r="B98" t="str">
            <v>Beer - Cans</v>
          </cell>
          <cell r="C98" t="str">
            <v>Canadian Can King</v>
          </cell>
          <cell r="D98" t="str">
            <v>6/473</v>
          </cell>
          <cell r="E98" t="str">
            <v>Core</v>
          </cell>
          <cell r="F98" t="str">
            <v/>
          </cell>
          <cell r="G98">
            <v>5</v>
          </cell>
          <cell r="H98" t="str">
            <v>Canada</v>
          </cell>
          <cell r="I98" t="str">
            <v>Beer Lager</v>
          </cell>
          <cell r="J98" t="str">
            <v>AB</v>
          </cell>
          <cell r="K98">
            <v>6.16</v>
          </cell>
          <cell r="L98">
            <v>6</v>
          </cell>
          <cell r="M98">
            <v>1</v>
          </cell>
          <cell r="N98">
            <v>0.47299999999999998</v>
          </cell>
          <cell r="O98" t="str">
            <v>Aluminium can</v>
          </cell>
          <cell r="P98" t="str">
            <v/>
          </cell>
          <cell r="Q98">
            <v>16.25</v>
          </cell>
          <cell r="S98">
            <v>13.77</v>
          </cell>
          <cell r="T98">
            <v>0.6</v>
          </cell>
        </row>
        <row r="99">
          <cell r="A99">
            <v>929620</v>
          </cell>
          <cell r="B99" t="str">
            <v>Beer - Cans</v>
          </cell>
          <cell r="C99" t="str">
            <v>Coors Light Can</v>
          </cell>
          <cell r="D99" t="str">
            <v>15/355</v>
          </cell>
          <cell r="E99" t="str">
            <v>Core</v>
          </cell>
          <cell r="F99" t="str">
            <v/>
          </cell>
          <cell r="G99">
            <v>4</v>
          </cell>
          <cell r="H99" t="str">
            <v>Canada</v>
          </cell>
          <cell r="I99" t="str">
            <v>Beer Lager</v>
          </cell>
          <cell r="J99" t="str">
            <v>AB</v>
          </cell>
          <cell r="K99">
            <v>10.17</v>
          </cell>
          <cell r="L99">
            <v>15</v>
          </cell>
          <cell r="M99">
            <v>1</v>
          </cell>
          <cell r="N99">
            <v>0.35499999999999998</v>
          </cell>
          <cell r="O99" t="str">
            <v>Aluminium can</v>
          </cell>
          <cell r="P99" t="str">
            <v/>
          </cell>
          <cell r="Q99">
            <v>29</v>
          </cell>
          <cell r="S99">
            <v>24.2</v>
          </cell>
          <cell r="T99">
            <v>1.5</v>
          </cell>
        </row>
        <row r="100">
          <cell r="A100">
            <v>906628</v>
          </cell>
          <cell r="B100" t="str">
            <v>Beer - Cans</v>
          </cell>
          <cell r="C100" t="str">
            <v>Coors Light Can</v>
          </cell>
          <cell r="D100" t="str">
            <v>6/355</v>
          </cell>
          <cell r="E100" t="str">
            <v>Core</v>
          </cell>
          <cell r="F100" t="str">
            <v/>
          </cell>
          <cell r="G100">
            <v>4</v>
          </cell>
          <cell r="H100" t="str">
            <v>Canada</v>
          </cell>
          <cell r="I100" t="str">
            <v>Beer Lager</v>
          </cell>
          <cell r="J100" t="str">
            <v>AB</v>
          </cell>
          <cell r="K100">
            <v>4.84</v>
          </cell>
          <cell r="L100">
            <v>6</v>
          </cell>
          <cell r="M100">
            <v>1</v>
          </cell>
          <cell r="N100">
            <v>0.35499999999999998</v>
          </cell>
          <cell r="O100" t="str">
            <v>Aluminium can</v>
          </cell>
          <cell r="P100" t="str">
            <v/>
          </cell>
          <cell r="Q100">
            <v>12.65</v>
          </cell>
          <cell r="S100">
            <v>10.6</v>
          </cell>
          <cell r="T100">
            <v>0.6</v>
          </cell>
        </row>
        <row r="101">
          <cell r="A101">
            <v>817321</v>
          </cell>
          <cell r="B101" t="str">
            <v>Beer - Cans</v>
          </cell>
          <cell r="C101" t="str">
            <v>Coors Slice Can</v>
          </cell>
          <cell r="D101" t="str">
            <v>12/355</v>
          </cell>
          <cell r="E101" t="str">
            <v>Core</v>
          </cell>
          <cell r="F101" t="str">
            <v>SS</v>
          </cell>
          <cell r="G101">
            <v>4.2</v>
          </cell>
          <cell r="H101" t="str">
            <v>Canada</v>
          </cell>
          <cell r="I101" t="str">
            <v>Beer Lager</v>
          </cell>
          <cell r="J101" t="str">
            <v>AB</v>
          </cell>
          <cell r="K101">
            <v>9.43</v>
          </cell>
          <cell r="L101">
            <v>12</v>
          </cell>
          <cell r="M101">
            <v>1</v>
          </cell>
          <cell r="N101">
            <v>0.35499999999999998</v>
          </cell>
          <cell r="O101" t="str">
            <v>Aluminium can</v>
          </cell>
          <cell r="P101" t="str">
            <v/>
          </cell>
          <cell r="Q101">
            <v>24.95</v>
          </cell>
          <cell r="S101">
            <v>20.9</v>
          </cell>
          <cell r="T101">
            <v>1.2</v>
          </cell>
        </row>
        <row r="102">
          <cell r="A102">
            <v>127770</v>
          </cell>
          <cell r="B102" t="str">
            <v>Beer - Cans</v>
          </cell>
          <cell r="C102" t="str">
            <v>Driftwood Fat Tug IPA Tall Cans</v>
          </cell>
          <cell r="D102" t="str">
            <v>4/473</v>
          </cell>
          <cell r="E102" t="str">
            <v>Core</v>
          </cell>
          <cell r="F102" t="str">
            <v>T</v>
          </cell>
          <cell r="G102">
            <v>7</v>
          </cell>
          <cell r="H102" t="str">
            <v>Canada</v>
          </cell>
          <cell r="I102" t="str">
            <v>Beer IPA</v>
          </cell>
          <cell r="J102" t="str">
            <v>BC</v>
          </cell>
          <cell r="K102">
            <v>65.75</v>
          </cell>
          <cell r="L102">
            <v>4</v>
          </cell>
          <cell r="M102">
            <v>6</v>
          </cell>
          <cell r="N102">
            <v>0.47299999999999998</v>
          </cell>
          <cell r="O102" t="str">
            <v>Aluminium can</v>
          </cell>
          <cell r="P102" t="str">
            <v>Medium</v>
          </cell>
          <cell r="Q102">
            <v>17.75</v>
          </cell>
          <cell r="S102">
            <v>15.27</v>
          </cell>
          <cell r="T102">
            <v>0.4</v>
          </cell>
        </row>
        <row r="103">
          <cell r="A103">
            <v>167880</v>
          </cell>
          <cell r="B103" t="str">
            <v>Beer - Cans</v>
          </cell>
          <cell r="C103" t="str">
            <v>Estrella Damm Inedit Tall Can</v>
          </cell>
          <cell r="D103" t="str">
            <v>1/500</v>
          </cell>
          <cell r="E103" t="str">
            <v>Core</v>
          </cell>
          <cell r="F103" t="str">
            <v/>
          </cell>
          <cell r="G103">
            <v>4.8</v>
          </cell>
          <cell r="H103" t="str">
            <v>Spain</v>
          </cell>
          <cell r="I103" t="str">
            <v>Beer Lager</v>
          </cell>
          <cell r="J103" t="str">
            <v>BC</v>
          </cell>
          <cell r="K103">
            <v>34.799999999999997</v>
          </cell>
          <cell r="L103">
            <v>1</v>
          </cell>
          <cell r="M103">
            <v>24</v>
          </cell>
          <cell r="N103">
            <v>0.5</v>
          </cell>
          <cell r="O103" t="str">
            <v>Aluminium can</v>
          </cell>
          <cell r="P103" t="str">
            <v/>
          </cell>
          <cell r="Q103">
            <v>3.45</v>
          </cell>
          <cell r="S103">
            <v>2.95</v>
          </cell>
          <cell r="T103">
            <v>0.1</v>
          </cell>
        </row>
        <row r="104">
          <cell r="A104">
            <v>680876</v>
          </cell>
          <cell r="B104" t="str">
            <v>Beer - Cans</v>
          </cell>
          <cell r="C104" t="str">
            <v>Extra Old Stock Can</v>
          </cell>
          <cell r="D104" t="str">
            <v>15/355</v>
          </cell>
          <cell r="E104" t="str">
            <v>Core</v>
          </cell>
          <cell r="F104" t="str">
            <v/>
          </cell>
          <cell r="G104">
            <v>5.65</v>
          </cell>
          <cell r="H104" t="str">
            <v>Canada</v>
          </cell>
          <cell r="I104" t="str">
            <v>Beer Other</v>
          </cell>
          <cell r="J104" t="str">
            <v>AB</v>
          </cell>
          <cell r="K104">
            <v>9.52</v>
          </cell>
          <cell r="L104">
            <v>15</v>
          </cell>
          <cell r="M104">
            <v>1</v>
          </cell>
          <cell r="N104">
            <v>0.35499999999999998</v>
          </cell>
          <cell r="O104" t="str">
            <v>Aluminium can</v>
          </cell>
          <cell r="P104" t="str">
            <v/>
          </cell>
          <cell r="Q104">
            <v>28.15</v>
          </cell>
          <cell r="S104">
            <v>23.45</v>
          </cell>
          <cell r="T104">
            <v>1.5</v>
          </cell>
        </row>
        <row r="105">
          <cell r="A105">
            <v>903393</v>
          </cell>
          <cell r="B105" t="str">
            <v>Beer - Cans</v>
          </cell>
          <cell r="C105" t="str">
            <v>Extra Old Stock Can</v>
          </cell>
          <cell r="D105" t="str">
            <v>6/355</v>
          </cell>
          <cell r="E105" t="str">
            <v>Core</v>
          </cell>
          <cell r="F105" t="str">
            <v/>
          </cell>
          <cell r="G105">
            <v>5.65</v>
          </cell>
          <cell r="H105" t="str">
            <v>Canada</v>
          </cell>
          <cell r="I105" t="str">
            <v>Beer Other</v>
          </cell>
          <cell r="J105" t="str">
            <v>AB</v>
          </cell>
          <cell r="K105">
            <v>4.71</v>
          </cell>
          <cell r="L105">
            <v>6</v>
          </cell>
          <cell r="M105">
            <v>1</v>
          </cell>
          <cell r="N105">
            <v>0.35499999999999998</v>
          </cell>
          <cell r="O105" t="str">
            <v>Aluminium can</v>
          </cell>
          <cell r="P105" t="str">
            <v/>
          </cell>
          <cell r="Q105">
            <v>12.5</v>
          </cell>
          <cell r="R105"/>
          <cell r="S105">
            <v>10.47</v>
          </cell>
          <cell r="T105">
            <v>0.6</v>
          </cell>
        </row>
        <row r="106">
          <cell r="A106">
            <v>923128</v>
          </cell>
          <cell r="B106" t="str">
            <v>Beer - Cans</v>
          </cell>
          <cell r="C106" t="str">
            <v>Genuine Lager Can</v>
          </cell>
          <cell r="D106" t="str">
            <v>15/355</v>
          </cell>
          <cell r="E106" t="str">
            <v>Core</v>
          </cell>
          <cell r="F106" t="str">
            <v/>
          </cell>
          <cell r="G106">
            <v>5</v>
          </cell>
          <cell r="H106" t="str">
            <v>Canada</v>
          </cell>
          <cell r="I106" t="str">
            <v>Beer Lager</v>
          </cell>
          <cell r="J106" t="str">
            <v>AB</v>
          </cell>
          <cell r="K106">
            <v>9.57</v>
          </cell>
          <cell r="L106">
            <v>15</v>
          </cell>
          <cell r="M106">
            <v>1</v>
          </cell>
          <cell r="N106">
            <v>0.35499999999999998</v>
          </cell>
          <cell r="O106" t="str">
            <v>Aluminium can</v>
          </cell>
          <cell r="P106" t="str">
            <v/>
          </cell>
          <cell r="Q106">
            <v>28.2</v>
          </cell>
          <cell r="S106">
            <v>23.5</v>
          </cell>
          <cell r="T106">
            <v>1.5</v>
          </cell>
        </row>
        <row r="107">
          <cell r="A107">
            <v>814731</v>
          </cell>
          <cell r="B107" t="str">
            <v>Beer - Cans</v>
          </cell>
          <cell r="C107" t="str">
            <v>GIB English Bay Pale Ale</v>
          </cell>
          <cell r="D107" t="str">
            <v>4/473</v>
          </cell>
          <cell r="E107" t="str">
            <v>Core</v>
          </cell>
          <cell r="F107" t="str">
            <v/>
          </cell>
          <cell r="G107">
            <v>5</v>
          </cell>
          <cell r="H107" t="str">
            <v>Canada</v>
          </cell>
          <cell r="I107" t="str">
            <v/>
          </cell>
          <cell r="J107" t="str">
            <v>AB</v>
          </cell>
          <cell r="K107">
            <v>6.6666999999999996</v>
          </cell>
          <cell r="L107">
            <v>4</v>
          </cell>
          <cell r="M107">
            <v>1</v>
          </cell>
          <cell r="N107">
            <v>0.47299999999999998</v>
          </cell>
          <cell r="O107" t="str">
            <v>Aluminium can</v>
          </cell>
          <cell r="P107" t="str">
            <v/>
          </cell>
          <cell r="Q107">
            <v>14.25</v>
          </cell>
          <cell r="S107">
            <v>12.19</v>
          </cell>
          <cell r="T107">
            <v>0.4</v>
          </cell>
        </row>
        <row r="108">
          <cell r="A108">
            <v>814727</v>
          </cell>
          <cell r="B108" t="str">
            <v>Beer - Cans</v>
          </cell>
          <cell r="C108" t="str">
            <v>GIB German Pilsner</v>
          </cell>
          <cell r="D108" t="str">
            <v>4/473</v>
          </cell>
          <cell r="E108" t="str">
            <v>Core</v>
          </cell>
          <cell r="F108" t="str">
            <v/>
          </cell>
          <cell r="G108">
            <v>5</v>
          </cell>
          <cell r="H108" t="str">
            <v>Canada</v>
          </cell>
          <cell r="I108" t="str">
            <v/>
          </cell>
          <cell r="J108" t="str">
            <v>AB</v>
          </cell>
          <cell r="K108">
            <v>6.6666999999999996</v>
          </cell>
          <cell r="L108">
            <v>4</v>
          </cell>
          <cell r="M108">
            <v>1</v>
          </cell>
          <cell r="N108">
            <v>0.47299999999999998</v>
          </cell>
          <cell r="O108" t="str">
            <v>Aluminium can</v>
          </cell>
          <cell r="P108" t="str">
            <v/>
          </cell>
          <cell r="Q108">
            <v>14.25</v>
          </cell>
          <cell r="S108">
            <v>12.19</v>
          </cell>
          <cell r="T108">
            <v>0.4</v>
          </cell>
        </row>
        <row r="109">
          <cell r="A109">
            <v>814725</v>
          </cell>
          <cell r="B109" t="str">
            <v>Beer - Cans</v>
          </cell>
          <cell r="C109" t="str">
            <v>GIB Northwest Pale Ale</v>
          </cell>
          <cell r="D109" t="str">
            <v>4/473</v>
          </cell>
          <cell r="E109" t="str">
            <v>Core</v>
          </cell>
          <cell r="F109" t="str">
            <v/>
          </cell>
          <cell r="G109">
            <v>5.3</v>
          </cell>
          <cell r="H109" t="str">
            <v>Canada</v>
          </cell>
          <cell r="I109" t="str">
            <v/>
          </cell>
          <cell r="J109" t="str">
            <v>AB</v>
          </cell>
          <cell r="K109">
            <v>6.6666999999999996</v>
          </cell>
          <cell r="L109">
            <v>4</v>
          </cell>
          <cell r="M109">
            <v>1</v>
          </cell>
          <cell r="N109">
            <v>0.47299999999999998</v>
          </cell>
          <cell r="O109" t="str">
            <v>Aluminium can</v>
          </cell>
          <cell r="P109" t="str">
            <v/>
          </cell>
          <cell r="Q109">
            <v>14.25</v>
          </cell>
          <cell r="S109">
            <v>12.19</v>
          </cell>
          <cell r="T109">
            <v>0.4</v>
          </cell>
        </row>
        <row r="110">
          <cell r="A110">
            <v>814730</v>
          </cell>
          <cell r="B110" t="str">
            <v>Beer - Cans</v>
          </cell>
          <cell r="C110" t="str">
            <v>GIB Raspberry Ale</v>
          </cell>
          <cell r="D110" t="str">
            <v>4/473</v>
          </cell>
          <cell r="E110" t="str">
            <v>Core</v>
          </cell>
          <cell r="F110" t="str">
            <v/>
          </cell>
          <cell r="G110">
            <v>4.5</v>
          </cell>
          <cell r="H110" t="str">
            <v>Canada</v>
          </cell>
          <cell r="I110" t="str">
            <v/>
          </cell>
          <cell r="J110" t="str">
            <v>AB</v>
          </cell>
          <cell r="K110">
            <v>6.6666999999999996</v>
          </cell>
          <cell r="L110">
            <v>4</v>
          </cell>
          <cell r="M110">
            <v>1</v>
          </cell>
          <cell r="N110">
            <v>0.47299999999999998</v>
          </cell>
          <cell r="O110" t="str">
            <v>Aluminium can</v>
          </cell>
          <cell r="P110" t="str">
            <v/>
          </cell>
          <cell r="Q110">
            <v>14.25</v>
          </cell>
          <cell r="S110">
            <v>12.19</v>
          </cell>
          <cell r="T110">
            <v>0.4</v>
          </cell>
        </row>
        <row r="111">
          <cell r="A111">
            <v>814729</v>
          </cell>
          <cell r="B111" t="str">
            <v>Beer - Cans</v>
          </cell>
          <cell r="C111" t="str">
            <v>GIB West Coast IPA</v>
          </cell>
          <cell r="D111" t="str">
            <v>4/473</v>
          </cell>
          <cell r="E111" t="str">
            <v>Core</v>
          </cell>
          <cell r="F111" t="str">
            <v/>
          </cell>
          <cell r="G111">
            <v>6.5</v>
          </cell>
          <cell r="H111" t="str">
            <v>Canada</v>
          </cell>
          <cell r="I111" t="str">
            <v/>
          </cell>
          <cell r="J111" t="str">
            <v>AB</v>
          </cell>
          <cell r="K111">
            <v>6.8666999999999998</v>
          </cell>
          <cell r="L111">
            <v>4</v>
          </cell>
          <cell r="M111">
            <v>1</v>
          </cell>
          <cell r="N111">
            <v>0.47299999999999998</v>
          </cell>
          <cell r="O111" t="str">
            <v>Aluminium can</v>
          </cell>
          <cell r="P111" t="str">
            <v/>
          </cell>
          <cell r="Q111">
            <v>14.5</v>
          </cell>
          <cell r="S111">
            <v>12.41</v>
          </cell>
          <cell r="T111">
            <v>0.4</v>
          </cell>
        </row>
        <row r="112">
          <cell r="A112">
            <v>775492</v>
          </cell>
          <cell r="B112" t="str">
            <v>Beer - Cans</v>
          </cell>
          <cell r="C112" t="str">
            <v>Goose Island Goose IPA</v>
          </cell>
          <cell r="D112" t="str">
            <v>1/473</v>
          </cell>
          <cell r="E112" t="str">
            <v>Core</v>
          </cell>
          <cell r="F112" t="str">
            <v/>
          </cell>
          <cell r="G112">
            <v>5.9</v>
          </cell>
          <cell r="H112" t="str">
            <v>Canada</v>
          </cell>
          <cell r="I112" t="str">
            <v>Beer Ale</v>
          </cell>
          <cell r="J112" t="str">
            <v>AB</v>
          </cell>
          <cell r="K112">
            <v>21.55</v>
          </cell>
          <cell r="L112">
            <v>1</v>
          </cell>
          <cell r="M112">
            <v>12</v>
          </cell>
          <cell r="N112">
            <v>0.47299999999999998</v>
          </cell>
          <cell r="O112" t="str">
            <v>Aluminium can</v>
          </cell>
          <cell r="P112" t="str">
            <v/>
          </cell>
          <cell r="Q112">
            <v>3.75</v>
          </cell>
          <cell r="S112">
            <v>3.21</v>
          </cell>
          <cell r="T112">
            <v>0.1</v>
          </cell>
        </row>
        <row r="113">
          <cell r="A113">
            <v>800743</v>
          </cell>
          <cell r="B113" t="str">
            <v>Beer - Cans</v>
          </cell>
          <cell r="C113" t="str">
            <v>Goose Island Midway ISA</v>
          </cell>
          <cell r="D113" t="str">
            <v>1/473</v>
          </cell>
          <cell r="E113" t="str">
            <v>Core</v>
          </cell>
          <cell r="F113" t="str">
            <v/>
          </cell>
          <cell r="G113">
            <v>4.5999999999999996</v>
          </cell>
          <cell r="H113" t="str">
            <v>Canada</v>
          </cell>
          <cell r="I113" t="str">
            <v/>
          </cell>
          <cell r="J113" t="str">
            <v>AB</v>
          </cell>
          <cell r="K113">
            <v>21.55</v>
          </cell>
          <cell r="L113">
            <v>1</v>
          </cell>
          <cell r="M113">
            <v>12</v>
          </cell>
          <cell r="N113">
            <v>0.47299999999999998</v>
          </cell>
          <cell r="O113" t="str">
            <v>Aluminium can</v>
          </cell>
          <cell r="P113" t="str">
            <v/>
          </cell>
          <cell r="Q113">
            <v>3.75</v>
          </cell>
          <cell r="S113">
            <v>3.21</v>
          </cell>
          <cell r="T113">
            <v>0.1</v>
          </cell>
        </row>
        <row r="114">
          <cell r="A114">
            <v>740000</v>
          </cell>
          <cell r="B114" t="str">
            <v>Beer - Cans</v>
          </cell>
          <cell r="C114" t="str">
            <v>Grolsch</v>
          </cell>
          <cell r="D114" t="str">
            <v>4/500</v>
          </cell>
          <cell r="E114" t="str">
            <v>Core</v>
          </cell>
          <cell r="F114" t="str">
            <v/>
          </cell>
          <cell r="G114">
            <v>5</v>
          </cell>
          <cell r="H114" t="str">
            <v>Netherlands</v>
          </cell>
          <cell r="I114" t="str">
            <v>Beer Lager</v>
          </cell>
          <cell r="J114" t="str">
            <v>AB</v>
          </cell>
          <cell r="K114">
            <v>26.86</v>
          </cell>
          <cell r="L114">
            <v>4</v>
          </cell>
          <cell r="M114">
            <v>6</v>
          </cell>
          <cell r="N114">
            <v>0.5</v>
          </cell>
          <cell r="O114" t="str">
            <v>Aluminium can</v>
          </cell>
          <cell r="P114" t="str">
            <v/>
          </cell>
          <cell r="Q114">
            <v>11.6</v>
          </cell>
          <cell r="S114">
            <v>9.86</v>
          </cell>
          <cell r="T114">
            <v>0.4</v>
          </cell>
        </row>
        <row r="115">
          <cell r="A115">
            <v>296244</v>
          </cell>
          <cell r="B115" t="str">
            <v>Beer - Cans</v>
          </cell>
          <cell r="C115" t="str">
            <v>Guinness Pub Draught</v>
          </cell>
          <cell r="D115" t="str">
            <v>4/440</v>
          </cell>
          <cell r="E115" t="str">
            <v>Core</v>
          </cell>
          <cell r="F115" t="str">
            <v/>
          </cell>
          <cell r="G115">
            <v>4.0999999999999996</v>
          </cell>
          <cell r="H115" t="str">
            <v>Ireland</v>
          </cell>
          <cell r="I115" t="str">
            <v>Beer Stout</v>
          </cell>
          <cell r="J115" t="str">
            <v>BC</v>
          </cell>
          <cell r="K115">
            <v>48.96</v>
          </cell>
          <cell r="L115">
            <v>4</v>
          </cell>
          <cell r="M115">
            <v>6</v>
          </cell>
          <cell r="N115">
            <v>0.44</v>
          </cell>
          <cell r="O115" t="str">
            <v>Aluminium can</v>
          </cell>
          <cell r="P115" t="str">
            <v/>
          </cell>
          <cell r="Q115">
            <v>16.2</v>
          </cell>
          <cell r="S115">
            <v>13.9</v>
          </cell>
          <cell r="T115">
            <v>0.4</v>
          </cell>
        </row>
        <row r="116">
          <cell r="A116">
            <v>337949</v>
          </cell>
          <cell r="B116" t="str">
            <v>Beer - Cans</v>
          </cell>
          <cell r="C116" t="str">
            <v>Heineken Lager</v>
          </cell>
          <cell r="D116" t="str">
            <v>1/500</v>
          </cell>
          <cell r="E116" t="str">
            <v>Core</v>
          </cell>
          <cell r="F116" t="str">
            <v/>
          </cell>
          <cell r="G116">
            <v>5</v>
          </cell>
          <cell r="H116" t="str">
            <v>Holland</v>
          </cell>
          <cell r="I116" t="str">
            <v>Beer Lager</v>
          </cell>
          <cell r="J116" t="str">
            <v>BC</v>
          </cell>
          <cell r="K116">
            <v>32.119999999999997</v>
          </cell>
          <cell r="L116">
            <v>1</v>
          </cell>
          <cell r="M116">
            <v>24</v>
          </cell>
          <cell r="N116">
            <v>0.5</v>
          </cell>
          <cell r="O116" t="str">
            <v>Aluminium can</v>
          </cell>
          <cell r="P116" t="str">
            <v/>
          </cell>
          <cell r="Q116">
            <v>3.35</v>
          </cell>
          <cell r="S116">
            <v>2.86</v>
          </cell>
          <cell r="T116">
            <v>0.1</v>
          </cell>
        </row>
        <row r="117">
          <cell r="A117">
            <v>71126</v>
          </cell>
          <cell r="B117" t="str">
            <v>Beer - Cans</v>
          </cell>
          <cell r="C117" t="str">
            <v>Heineken Lager cans</v>
          </cell>
          <cell r="D117" t="str">
            <v>6/330</v>
          </cell>
          <cell r="E117" t="str">
            <v>Core</v>
          </cell>
          <cell r="F117" t="str">
            <v/>
          </cell>
          <cell r="G117">
            <v>5</v>
          </cell>
          <cell r="H117" t="str">
            <v>Holland</v>
          </cell>
          <cell r="I117" t="str">
            <v>Beer Lager</v>
          </cell>
          <cell r="J117" t="str">
            <v>BC</v>
          </cell>
          <cell r="K117">
            <v>36.4</v>
          </cell>
          <cell r="L117">
            <v>6</v>
          </cell>
          <cell r="M117">
            <v>4</v>
          </cell>
          <cell r="N117">
            <v>0.33</v>
          </cell>
          <cell r="O117" t="str">
            <v>Aluminium can</v>
          </cell>
          <cell r="P117" t="str">
            <v/>
          </cell>
          <cell r="Q117">
            <v>18.3</v>
          </cell>
          <cell r="R117"/>
          <cell r="S117">
            <v>15.58</v>
          </cell>
          <cell r="T117">
            <v>0.6</v>
          </cell>
        </row>
        <row r="118">
          <cell r="A118">
            <v>793810</v>
          </cell>
          <cell r="B118" t="str">
            <v>Beer - Cans</v>
          </cell>
          <cell r="C118" t="str">
            <v>Kilkenny Traditional Cream Ale</v>
          </cell>
          <cell r="D118" t="str">
            <v>4/500</v>
          </cell>
          <cell r="E118" t="str">
            <v>Core</v>
          </cell>
          <cell r="F118" t="str">
            <v/>
          </cell>
          <cell r="G118">
            <v>4.5</v>
          </cell>
          <cell r="H118" t="str">
            <v>Ireland</v>
          </cell>
          <cell r="I118" t="str">
            <v>Beer Ale</v>
          </cell>
          <cell r="J118" t="str">
            <v>BC</v>
          </cell>
          <cell r="K118">
            <v>45.3</v>
          </cell>
          <cell r="L118">
            <v>4</v>
          </cell>
          <cell r="M118">
            <v>6</v>
          </cell>
          <cell r="N118">
            <v>0.5</v>
          </cell>
          <cell r="O118" t="str">
            <v>Aluminium can</v>
          </cell>
          <cell r="P118" t="str">
            <v/>
          </cell>
          <cell r="Q118">
            <v>16.05</v>
          </cell>
          <cell r="S118">
            <v>13.77</v>
          </cell>
          <cell r="T118">
            <v>0.4</v>
          </cell>
        </row>
        <row r="119">
          <cell r="A119">
            <v>945543</v>
          </cell>
          <cell r="B119" t="str">
            <v>Beer - Cans</v>
          </cell>
          <cell r="C119" t="str">
            <v>Kokanee Can</v>
          </cell>
          <cell r="D119" t="str">
            <v>15/355</v>
          </cell>
          <cell r="E119" t="str">
            <v>Core</v>
          </cell>
          <cell r="F119" t="str">
            <v/>
          </cell>
          <cell r="G119">
            <v>5</v>
          </cell>
          <cell r="H119" t="str">
            <v>Canada</v>
          </cell>
          <cell r="I119" t="str">
            <v>Beer Lager</v>
          </cell>
          <cell r="J119" t="str">
            <v>AB</v>
          </cell>
          <cell r="K119">
            <v>10.029999999999999</v>
          </cell>
          <cell r="L119">
            <v>15</v>
          </cell>
          <cell r="M119">
            <v>1</v>
          </cell>
          <cell r="N119">
            <v>0.35499999999999998</v>
          </cell>
          <cell r="O119" t="str">
            <v>Aluminium can</v>
          </cell>
          <cell r="P119" t="str">
            <v/>
          </cell>
          <cell r="Q119">
            <v>28.85</v>
          </cell>
          <cell r="S119">
            <v>24.07</v>
          </cell>
          <cell r="T119">
            <v>1.5</v>
          </cell>
        </row>
        <row r="120">
          <cell r="A120">
            <v>919373</v>
          </cell>
          <cell r="B120" t="str">
            <v>Beer - Cans</v>
          </cell>
          <cell r="C120" t="str">
            <v>Kokanee Can</v>
          </cell>
          <cell r="D120" t="str">
            <v>24/355</v>
          </cell>
          <cell r="E120" t="str">
            <v>Core</v>
          </cell>
          <cell r="F120" t="str">
            <v/>
          </cell>
          <cell r="G120">
            <v>5</v>
          </cell>
          <cell r="H120" t="str">
            <v>Canada</v>
          </cell>
          <cell r="I120" t="str">
            <v>Beer Lager</v>
          </cell>
          <cell r="J120" t="str">
            <v>AB</v>
          </cell>
          <cell r="K120">
            <v>15.16</v>
          </cell>
          <cell r="L120">
            <v>24</v>
          </cell>
          <cell r="M120">
            <v>1</v>
          </cell>
          <cell r="N120">
            <v>0.35499999999999998</v>
          </cell>
          <cell r="O120" t="str">
            <v>Aluminium can</v>
          </cell>
          <cell r="P120" t="str">
            <v/>
          </cell>
          <cell r="Q120">
            <v>44.9</v>
          </cell>
          <cell r="S120">
            <v>37.4</v>
          </cell>
          <cell r="T120">
            <v>2.4</v>
          </cell>
        </row>
        <row r="121">
          <cell r="A121">
            <v>904664</v>
          </cell>
          <cell r="B121" t="str">
            <v>Beer - Cans</v>
          </cell>
          <cell r="C121" t="str">
            <v>Kokanee Can</v>
          </cell>
          <cell r="D121" t="str">
            <v>6/355</v>
          </cell>
          <cell r="E121" t="str">
            <v>Core</v>
          </cell>
          <cell r="F121" t="str">
            <v/>
          </cell>
          <cell r="G121">
            <v>5</v>
          </cell>
          <cell r="H121" t="str">
            <v>Canada</v>
          </cell>
          <cell r="I121" t="str">
            <v>Beer Lager</v>
          </cell>
          <cell r="J121" t="str">
            <v>AB</v>
          </cell>
          <cell r="K121">
            <v>4.83</v>
          </cell>
          <cell r="L121">
            <v>6</v>
          </cell>
          <cell r="M121">
            <v>1</v>
          </cell>
          <cell r="N121">
            <v>0.35499999999999998</v>
          </cell>
          <cell r="O121" t="str">
            <v>Aluminium can</v>
          </cell>
          <cell r="P121" t="str">
            <v/>
          </cell>
          <cell r="Q121">
            <v>12.65</v>
          </cell>
          <cell r="S121">
            <v>10.6</v>
          </cell>
          <cell r="T121">
            <v>0.6</v>
          </cell>
        </row>
        <row r="122">
          <cell r="A122">
            <v>904771</v>
          </cell>
          <cell r="B122" t="str">
            <v>Beer - Cans</v>
          </cell>
          <cell r="C122" t="str">
            <v>Kokanee Can Mountain</v>
          </cell>
          <cell r="D122" t="str">
            <v>6/473</v>
          </cell>
          <cell r="E122" t="str">
            <v>Core</v>
          </cell>
          <cell r="F122" t="str">
            <v/>
          </cell>
          <cell r="G122">
            <v>5</v>
          </cell>
          <cell r="H122" t="str">
            <v>Canada</v>
          </cell>
          <cell r="I122" t="str">
            <v>Beer Lager</v>
          </cell>
          <cell r="J122" t="str">
            <v>AB</v>
          </cell>
          <cell r="K122">
            <v>6.15</v>
          </cell>
          <cell r="L122">
            <v>6</v>
          </cell>
          <cell r="M122">
            <v>1</v>
          </cell>
          <cell r="N122">
            <v>0.47299999999999998</v>
          </cell>
          <cell r="O122" t="str">
            <v>Aluminium can</v>
          </cell>
          <cell r="P122" t="str">
            <v/>
          </cell>
          <cell r="Q122">
            <v>16.25</v>
          </cell>
          <cell r="S122">
            <v>13.77</v>
          </cell>
          <cell r="T122">
            <v>0.6</v>
          </cell>
        </row>
        <row r="123">
          <cell r="A123">
            <v>646273</v>
          </cell>
          <cell r="B123" t="str">
            <v>Beer - Cans</v>
          </cell>
          <cell r="C123" t="str">
            <v>Kokanee Can Tall</v>
          </cell>
          <cell r="D123" t="str">
            <v>1/740</v>
          </cell>
          <cell r="E123" t="str">
            <v>Core</v>
          </cell>
          <cell r="F123" t="str">
            <v/>
          </cell>
          <cell r="G123">
            <v>5</v>
          </cell>
          <cell r="H123" t="str">
            <v>Canada</v>
          </cell>
          <cell r="I123" t="str">
            <v>Beer Lager</v>
          </cell>
          <cell r="J123" t="str">
            <v>AB</v>
          </cell>
          <cell r="K123">
            <v>1.79</v>
          </cell>
          <cell r="L123">
            <v>1</v>
          </cell>
          <cell r="M123">
            <v>1</v>
          </cell>
          <cell r="N123">
            <v>0.74</v>
          </cell>
          <cell r="O123" t="str">
            <v>Aluminium can</v>
          </cell>
          <cell r="P123" t="str">
            <v/>
          </cell>
          <cell r="Q123">
            <v>4.45</v>
          </cell>
          <cell r="S123">
            <v>3.83</v>
          </cell>
          <cell r="T123">
            <v>0.1</v>
          </cell>
        </row>
        <row r="124">
          <cell r="A124">
            <v>881144</v>
          </cell>
          <cell r="B124" t="str">
            <v>Beer - Cans</v>
          </cell>
          <cell r="C124" t="str">
            <v>Kozel Premium Tall Can</v>
          </cell>
          <cell r="D124" t="str">
            <v>1/500</v>
          </cell>
          <cell r="E124" t="str">
            <v>Core</v>
          </cell>
          <cell r="F124" t="str">
            <v/>
          </cell>
          <cell r="G124">
            <v>4.9000000000000004</v>
          </cell>
          <cell r="H124" t="str">
            <v>Czech Republic</v>
          </cell>
          <cell r="I124" t="str">
            <v>Beer Pilsner</v>
          </cell>
          <cell r="J124" t="str">
            <v>AB</v>
          </cell>
          <cell r="K124">
            <v>25.29</v>
          </cell>
          <cell r="L124">
            <v>1</v>
          </cell>
          <cell r="M124">
            <v>24</v>
          </cell>
          <cell r="N124">
            <v>0.5</v>
          </cell>
          <cell r="O124" t="str">
            <v>Aluminium can</v>
          </cell>
          <cell r="P124" t="str">
            <v/>
          </cell>
          <cell r="Q124">
            <v>2.85</v>
          </cell>
          <cell r="S124">
            <v>2.42</v>
          </cell>
          <cell r="T124">
            <v>0.1</v>
          </cell>
        </row>
        <row r="125">
          <cell r="A125">
            <v>685594</v>
          </cell>
          <cell r="B125" t="str">
            <v>Beer - Cans</v>
          </cell>
          <cell r="C125" t="str">
            <v>Kronenbourg 1664 Tall Can</v>
          </cell>
          <cell r="D125" t="str">
            <v>1/500</v>
          </cell>
          <cell r="E125" t="str">
            <v>Core</v>
          </cell>
          <cell r="F125" t="str">
            <v/>
          </cell>
          <cell r="G125">
            <v>5</v>
          </cell>
          <cell r="H125" t="str">
            <v>France</v>
          </cell>
          <cell r="I125" t="str">
            <v>Beer Lager</v>
          </cell>
          <cell r="J125" t="str">
            <v>BC</v>
          </cell>
          <cell r="K125">
            <v>36.72</v>
          </cell>
          <cell r="L125">
            <v>1</v>
          </cell>
          <cell r="M125">
            <v>24</v>
          </cell>
          <cell r="N125">
            <v>0.5</v>
          </cell>
          <cell r="O125" t="str">
            <v>Aluminium can</v>
          </cell>
          <cell r="P125" t="str">
            <v/>
          </cell>
          <cell r="Q125">
            <v>3.6</v>
          </cell>
          <cell r="S125">
            <v>3.08</v>
          </cell>
          <cell r="T125">
            <v>0.1</v>
          </cell>
        </row>
        <row r="126">
          <cell r="A126">
            <v>935155</v>
          </cell>
          <cell r="B126" t="str">
            <v>Beer - Cans</v>
          </cell>
          <cell r="C126" t="str">
            <v>Labatt Blue Can</v>
          </cell>
          <cell r="D126" t="str">
            <v>15/355</v>
          </cell>
          <cell r="E126" t="str">
            <v>Core</v>
          </cell>
          <cell r="F126" t="str">
            <v/>
          </cell>
          <cell r="G126">
            <v>5</v>
          </cell>
          <cell r="H126" t="str">
            <v>Canada</v>
          </cell>
          <cell r="I126" t="str">
            <v>Beer Lager</v>
          </cell>
          <cell r="J126" t="str">
            <v>AB</v>
          </cell>
          <cell r="K126">
            <v>10.029999999999999</v>
          </cell>
          <cell r="L126">
            <v>15</v>
          </cell>
          <cell r="M126">
            <v>1</v>
          </cell>
          <cell r="N126">
            <v>0.35499999999999998</v>
          </cell>
          <cell r="O126" t="str">
            <v>Aluminium can</v>
          </cell>
          <cell r="P126" t="str">
            <v/>
          </cell>
          <cell r="Q126">
            <v>28.85</v>
          </cell>
          <cell r="S126">
            <v>24.07</v>
          </cell>
          <cell r="T126">
            <v>1.5</v>
          </cell>
        </row>
        <row r="127">
          <cell r="A127">
            <v>904318</v>
          </cell>
          <cell r="B127" t="str">
            <v>Beer - Cans</v>
          </cell>
          <cell r="C127" t="str">
            <v>Labatt Blue Can</v>
          </cell>
          <cell r="D127" t="str">
            <v>6/355</v>
          </cell>
          <cell r="E127" t="str">
            <v>Core</v>
          </cell>
          <cell r="F127" t="str">
            <v/>
          </cell>
          <cell r="G127">
            <v>5</v>
          </cell>
          <cell r="H127" t="str">
            <v>Canada</v>
          </cell>
          <cell r="I127" t="str">
            <v>Beer Lager</v>
          </cell>
          <cell r="J127" t="str">
            <v>AB</v>
          </cell>
          <cell r="K127">
            <v>4.8600000000000003</v>
          </cell>
          <cell r="L127">
            <v>6</v>
          </cell>
          <cell r="M127">
            <v>1</v>
          </cell>
          <cell r="N127">
            <v>0.35499999999999998</v>
          </cell>
          <cell r="O127" t="str">
            <v>Aluminium can</v>
          </cell>
          <cell r="P127" t="str">
            <v/>
          </cell>
          <cell r="Q127">
            <v>12.7</v>
          </cell>
          <cell r="S127">
            <v>10.65</v>
          </cell>
          <cell r="T127">
            <v>0.6</v>
          </cell>
        </row>
        <row r="128">
          <cell r="A128">
            <v>682930</v>
          </cell>
          <cell r="B128" t="str">
            <v>Beer - Cans</v>
          </cell>
          <cell r="C128" t="str">
            <v>Lucky Lager Can</v>
          </cell>
          <cell r="D128" t="str">
            <v>15/355</v>
          </cell>
          <cell r="E128" t="str">
            <v>Core</v>
          </cell>
          <cell r="F128" t="str">
            <v/>
          </cell>
          <cell r="G128">
            <v>5</v>
          </cell>
          <cell r="H128" t="str">
            <v>Canada</v>
          </cell>
          <cell r="I128" t="str">
            <v>Beer Lager</v>
          </cell>
          <cell r="J128" t="str">
            <v>AB</v>
          </cell>
          <cell r="K128">
            <v>10.029999999999999</v>
          </cell>
          <cell r="L128">
            <v>15</v>
          </cell>
          <cell r="M128">
            <v>1</v>
          </cell>
          <cell r="N128">
            <v>0.35499999999999998</v>
          </cell>
          <cell r="O128" t="str">
            <v>Aluminium can</v>
          </cell>
          <cell r="P128" t="str">
            <v/>
          </cell>
          <cell r="Q128">
            <v>28.85</v>
          </cell>
          <cell r="S128">
            <v>24.07</v>
          </cell>
          <cell r="T128">
            <v>1.5</v>
          </cell>
        </row>
        <row r="129">
          <cell r="A129">
            <v>802902</v>
          </cell>
          <cell r="B129" t="str">
            <v>Beer - Cans</v>
          </cell>
          <cell r="C129" t="str">
            <v>Michelob Ultra</v>
          </cell>
          <cell r="D129" t="str">
            <v>1/473</v>
          </cell>
          <cell r="E129" t="str">
            <v>Core</v>
          </cell>
          <cell r="F129" t="str">
            <v/>
          </cell>
          <cell r="G129">
            <v>4</v>
          </cell>
          <cell r="H129" t="str">
            <v>Canada</v>
          </cell>
          <cell r="I129" t="str">
            <v/>
          </cell>
          <cell r="J129" t="str">
            <v>AB</v>
          </cell>
          <cell r="K129">
            <v>36.549999999999997</v>
          </cell>
          <cell r="L129">
            <v>1</v>
          </cell>
          <cell r="M129">
            <v>24</v>
          </cell>
          <cell r="N129">
            <v>0.47299999999999998</v>
          </cell>
          <cell r="O129" t="str">
            <v>Aluminium can</v>
          </cell>
          <cell r="P129" t="str">
            <v/>
          </cell>
          <cell r="Q129">
            <v>3.4</v>
          </cell>
          <cell r="S129">
            <v>2.9</v>
          </cell>
          <cell r="T129">
            <v>0.1</v>
          </cell>
        </row>
        <row r="130">
          <cell r="A130">
            <v>801200</v>
          </cell>
          <cell r="B130" t="str">
            <v>Beer - Cans</v>
          </cell>
          <cell r="C130" t="str">
            <v>Michelob Ultra 15PK</v>
          </cell>
          <cell r="D130" t="str">
            <v>15/355</v>
          </cell>
          <cell r="E130" t="str">
            <v>Core</v>
          </cell>
          <cell r="F130" t="str">
            <v>T</v>
          </cell>
          <cell r="G130">
            <v>5</v>
          </cell>
          <cell r="H130" t="str">
            <v>Canada</v>
          </cell>
          <cell r="I130" t="str">
            <v/>
          </cell>
          <cell r="J130" t="str">
            <v>AB</v>
          </cell>
          <cell r="K130">
            <v>14.48</v>
          </cell>
          <cell r="L130">
            <v>15</v>
          </cell>
          <cell r="M130">
            <v>1</v>
          </cell>
          <cell r="N130">
            <v>0.35499999999999998</v>
          </cell>
          <cell r="O130" t="str">
            <v>Aluminium can</v>
          </cell>
          <cell r="P130" t="str">
            <v/>
          </cell>
          <cell r="Q130">
            <v>34.75</v>
          </cell>
          <cell r="S130">
            <v>29.26</v>
          </cell>
          <cell r="T130">
            <v>1.5</v>
          </cell>
        </row>
        <row r="131">
          <cell r="A131">
            <v>947358</v>
          </cell>
          <cell r="B131" t="str">
            <v>Beer - Cans</v>
          </cell>
          <cell r="C131" t="str">
            <v>Mill Street 100th Meridan Cans</v>
          </cell>
          <cell r="D131" t="str">
            <v>1/473</v>
          </cell>
          <cell r="E131" t="str">
            <v>Core</v>
          </cell>
          <cell r="F131" t="str">
            <v/>
          </cell>
          <cell r="G131">
            <v>5</v>
          </cell>
          <cell r="H131" t="str">
            <v>Canada</v>
          </cell>
          <cell r="I131" t="str">
            <v>Beer Lager</v>
          </cell>
          <cell r="J131" t="str">
            <v>AB</v>
          </cell>
          <cell r="K131">
            <v>20.7</v>
          </cell>
          <cell r="L131">
            <v>1</v>
          </cell>
          <cell r="M131">
            <v>12</v>
          </cell>
          <cell r="N131">
            <v>0.47299999999999998</v>
          </cell>
          <cell r="O131" t="str">
            <v>Aluminium can</v>
          </cell>
          <cell r="P131" t="str">
            <v/>
          </cell>
          <cell r="Q131">
            <v>3.65</v>
          </cell>
          <cell r="S131">
            <v>3.12</v>
          </cell>
          <cell r="T131">
            <v>0.1</v>
          </cell>
        </row>
        <row r="132">
          <cell r="A132">
            <v>277400</v>
          </cell>
          <cell r="B132" t="str">
            <v>Beer - Cans</v>
          </cell>
          <cell r="C132" t="str">
            <v>Mill Street Cobblestone Stout</v>
          </cell>
          <cell r="D132" t="str">
            <v>1/440</v>
          </cell>
          <cell r="E132" t="str">
            <v>Core</v>
          </cell>
          <cell r="F132" t="str">
            <v/>
          </cell>
          <cell r="G132">
            <v>4.2</v>
          </cell>
          <cell r="H132" t="str">
            <v>Canada</v>
          </cell>
          <cell r="I132" t="str">
            <v>Beer Stout</v>
          </cell>
          <cell r="J132" t="str">
            <v>AB</v>
          </cell>
          <cell r="K132">
            <v>22.3</v>
          </cell>
          <cell r="L132">
            <v>1</v>
          </cell>
          <cell r="M132">
            <v>12</v>
          </cell>
          <cell r="N132">
            <v>0.44</v>
          </cell>
          <cell r="O132" t="str">
            <v>Aluminium can</v>
          </cell>
          <cell r="P132" t="str">
            <v/>
          </cell>
          <cell r="Q132">
            <v>3.75</v>
          </cell>
          <cell r="S132">
            <v>3.21</v>
          </cell>
          <cell r="T132">
            <v>0.1</v>
          </cell>
        </row>
        <row r="133">
          <cell r="A133">
            <v>840496</v>
          </cell>
          <cell r="B133" t="str">
            <v>Beer - Cans</v>
          </cell>
          <cell r="C133" t="str">
            <v>Mill Street Organic Cans</v>
          </cell>
          <cell r="D133" t="str">
            <v>1/473</v>
          </cell>
          <cell r="E133" t="str">
            <v>Core</v>
          </cell>
          <cell r="F133" t="str">
            <v/>
          </cell>
          <cell r="G133">
            <v>4.2</v>
          </cell>
          <cell r="H133" t="str">
            <v>Canada</v>
          </cell>
          <cell r="I133" t="str">
            <v>Beer Lager</v>
          </cell>
          <cell r="J133" t="str">
            <v>AB</v>
          </cell>
          <cell r="K133">
            <v>20.7</v>
          </cell>
          <cell r="L133">
            <v>1</v>
          </cell>
          <cell r="M133">
            <v>12</v>
          </cell>
          <cell r="N133">
            <v>0.47299999999999998</v>
          </cell>
          <cell r="O133" t="str">
            <v>Aluminium can</v>
          </cell>
          <cell r="P133" t="str">
            <v/>
          </cell>
          <cell r="Q133">
            <v>3.65</v>
          </cell>
          <cell r="S133">
            <v>3.12</v>
          </cell>
          <cell r="T133">
            <v>0.1</v>
          </cell>
        </row>
        <row r="134">
          <cell r="A134">
            <v>536615</v>
          </cell>
          <cell r="B134" t="str">
            <v>Beer - Cans</v>
          </cell>
          <cell r="C134" t="str">
            <v>Mill Street Westcoast IPA</v>
          </cell>
          <cell r="D134" t="str">
            <v>1/473</v>
          </cell>
          <cell r="E134" t="str">
            <v>Core</v>
          </cell>
          <cell r="F134" t="str">
            <v/>
          </cell>
          <cell r="G134">
            <v>5.2</v>
          </cell>
          <cell r="H134" t="str">
            <v>Canada</v>
          </cell>
          <cell r="I134" t="str">
            <v>Beer IPA</v>
          </cell>
          <cell r="J134" t="str">
            <v>AB</v>
          </cell>
          <cell r="K134">
            <v>21.55</v>
          </cell>
          <cell r="L134">
            <v>1</v>
          </cell>
          <cell r="M134">
            <v>12</v>
          </cell>
          <cell r="N134">
            <v>0.47299999999999998</v>
          </cell>
          <cell r="O134" t="str">
            <v>Aluminium can</v>
          </cell>
          <cell r="P134" t="str">
            <v/>
          </cell>
          <cell r="Q134">
            <v>3.75</v>
          </cell>
          <cell r="S134">
            <v>3.21</v>
          </cell>
          <cell r="T134">
            <v>0.1</v>
          </cell>
        </row>
        <row r="135">
          <cell r="A135">
            <v>797307</v>
          </cell>
          <cell r="B135" t="str">
            <v>Beer - Cans</v>
          </cell>
          <cell r="C135" t="str">
            <v>Miller High Life Can</v>
          </cell>
          <cell r="D135" t="str">
            <v>15/355</v>
          </cell>
          <cell r="E135" t="str">
            <v>Core</v>
          </cell>
          <cell r="F135" t="str">
            <v/>
          </cell>
          <cell r="G135">
            <v>4.5999999999999996</v>
          </cell>
          <cell r="H135" t="str">
            <v>Canada</v>
          </cell>
          <cell r="I135" t="str">
            <v>Beer Lager</v>
          </cell>
          <cell r="J135" t="str">
            <v>AB</v>
          </cell>
          <cell r="K135">
            <v>9.61</v>
          </cell>
          <cell r="L135">
            <v>15</v>
          </cell>
          <cell r="M135">
            <v>1</v>
          </cell>
          <cell r="N135">
            <v>0.35499999999999998</v>
          </cell>
          <cell r="O135" t="str">
            <v>Aluminium can</v>
          </cell>
          <cell r="P135" t="str">
            <v/>
          </cell>
          <cell r="Q135">
            <v>28.25</v>
          </cell>
          <cell r="S135">
            <v>23.54</v>
          </cell>
          <cell r="T135">
            <v>1.5</v>
          </cell>
        </row>
        <row r="136">
          <cell r="A136">
            <v>929661</v>
          </cell>
          <cell r="B136" t="str">
            <v>Beer - Cans</v>
          </cell>
          <cell r="C136" t="str">
            <v>Old Style Pilsner Can</v>
          </cell>
          <cell r="D136" t="str">
            <v>15/355</v>
          </cell>
          <cell r="E136" t="str">
            <v>Core</v>
          </cell>
          <cell r="F136" t="str">
            <v/>
          </cell>
          <cell r="G136">
            <v>5</v>
          </cell>
          <cell r="H136" t="str">
            <v>Canada</v>
          </cell>
          <cell r="I136" t="str">
            <v>Beer Pilsner</v>
          </cell>
          <cell r="J136" t="str">
            <v>AB</v>
          </cell>
          <cell r="K136">
            <v>10.16</v>
          </cell>
          <cell r="L136">
            <v>15</v>
          </cell>
          <cell r="M136">
            <v>1</v>
          </cell>
          <cell r="N136">
            <v>0.35499999999999998</v>
          </cell>
          <cell r="O136" t="str">
            <v>Aluminium can</v>
          </cell>
          <cell r="P136" t="str">
            <v/>
          </cell>
          <cell r="Q136">
            <v>29</v>
          </cell>
          <cell r="S136">
            <v>24.2</v>
          </cell>
          <cell r="T136">
            <v>1.5</v>
          </cell>
        </row>
        <row r="137">
          <cell r="A137">
            <v>904540</v>
          </cell>
          <cell r="B137" t="str">
            <v>Beer - Cans</v>
          </cell>
          <cell r="C137" t="str">
            <v>Old Style Pilsner Can</v>
          </cell>
          <cell r="D137" t="str">
            <v>6/355</v>
          </cell>
          <cell r="E137" t="str">
            <v>Core</v>
          </cell>
          <cell r="F137" t="str">
            <v/>
          </cell>
          <cell r="G137">
            <v>5</v>
          </cell>
          <cell r="H137" t="str">
            <v>Canada</v>
          </cell>
          <cell r="I137" t="str">
            <v>Beer Pilsner</v>
          </cell>
          <cell r="J137" t="str">
            <v>AB</v>
          </cell>
          <cell r="K137">
            <v>4.84</v>
          </cell>
          <cell r="L137">
            <v>6</v>
          </cell>
          <cell r="M137">
            <v>1</v>
          </cell>
          <cell r="N137">
            <v>0.35499999999999998</v>
          </cell>
          <cell r="O137" t="str">
            <v>Aluminium can</v>
          </cell>
          <cell r="P137" t="str">
            <v/>
          </cell>
          <cell r="Q137">
            <v>12.65</v>
          </cell>
          <cell r="S137">
            <v>10.6</v>
          </cell>
          <cell r="T137">
            <v>0.6</v>
          </cell>
        </row>
        <row r="138">
          <cell r="A138">
            <v>175612</v>
          </cell>
          <cell r="B138" t="str">
            <v>Beer - Cans</v>
          </cell>
          <cell r="C138" t="str">
            <v>Pabst Blue Ribbon</v>
          </cell>
          <cell r="D138" t="str">
            <v>15/355</v>
          </cell>
          <cell r="E138" t="str">
            <v>Core</v>
          </cell>
          <cell r="F138" t="str">
            <v/>
          </cell>
          <cell r="G138">
            <v>4.9000000000000004</v>
          </cell>
          <cell r="H138" t="str">
            <v>Canada</v>
          </cell>
          <cell r="I138" t="str">
            <v>Beer Lager</v>
          </cell>
          <cell r="J138" t="str">
            <v>BC</v>
          </cell>
          <cell r="K138">
            <v>9.44</v>
          </cell>
          <cell r="L138">
            <v>15</v>
          </cell>
          <cell r="M138">
            <v>1</v>
          </cell>
          <cell r="N138">
            <v>0.35499999999999998</v>
          </cell>
          <cell r="O138" t="str">
            <v>Aluminium can</v>
          </cell>
          <cell r="P138" t="str">
            <v/>
          </cell>
          <cell r="Q138">
            <v>29</v>
          </cell>
          <cell r="R138"/>
          <cell r="S138">
            <v>24.2</v>
          </cell>
          <cell r="T138">
            <v>1.5</v>
          </cell>
        </row>
        <row r="139">
          <cell r="A139">
            <v>255380</v>
          </cell>
          <cell r="B139" t="str">
            <v>Beer - Cans</v>
          </cell>
          <cell r="C139" t="str">
            <v>Pilsner Urquell</v>
          </cell>
          <cell r="D139" t="str">
            <v>1/500</v>
          </cell>
          <cell r="E139" t="str">
            <v>Core</v>
          </cell>
          <cell r="F139" t="str">
            <v/>
          </cell>
          <cell r="G139">
            <v>4.0999999999999996</v>
          </cell>
          <cell r="H139" t="str">
            <v>Czech Republic</v>
          </cell>
          <cell r="I139" t="str">
            <v>Beer Pilsner</v>
          </cell>
          <cell r="J139" t="str">
            <v>AB</v>
          </cell>
          <cell r="K139">
            <v>37.049999999999997</v>
          </cell>
          <cell r="L139">
            <v>1</v>
          </cell>
          <cell r="M139">
            <v>24</v>
          </cell>
          <cell r="N139">
            <v>0.5</v>
          </cell>
          <cell r="O139" t="str">
            <v>Aluminium can</v>
          </cell>
          <cell r="P139" t="str">
            <v/>
          </cell>
          <cell r="Q139">
            <v>3.5</v>
          </cell>
          <cell r="S139">
            <v>2.99</v>
          </cell>
          <cell r="T139">
            <v>0.1</v>
          </cell>
        </row>
        <row r="140">
          <cell r="A140">
            <v>809044</v>
          </cell>
          <cell r="B140" t="str">
            <v>Beer - Cans</v>
          </cell>
          <cell r="C140" t="str">
            <v>Red Racer IPA</v>
          </cell>
          <cell r="D140" t="str">
            <v>6/500</v>
          </cell>
          <cell r="E140" t="str">
            <v>Core</v>
          </cell>
          <cell r="F140" t="str">
            <v/>
          </cell>
          <cell r="G140">
            <v>6.5</v>
          </cell>
          <cell r="H140" t="str">
            <v>Canada</v>
          </cell>
          <cell r="I140" t="str">
            <v>Beer IPA</v>
          </cell>
          <cell r="J140" t="str">
            <v>AB</v>
          </cell>
          <cell r="K140">
            <v>29</v>
          </cell>
          <cell r="L140">
            <v>6</v>
          </cell>
          <cell r="M140">
            <v>4</v>
          </cell>
          <cell r="N140">
            <v>0.5</v>
          </cell>
          <cell r="O140" t="str">
            <v>Aluminium can</v>
          </cell>
          <cell r="P140" t="str">
            <v/>
          </cell>
          <cell r="Q140">
            <v>18.149999999999999</v>
          </cell>
          <cell r="S140">
            <v>15.44</v>
          </cell>
          <cell r="T140">
            <v>0.6</v>
          </cell>
        </row>
        <row r="141">
          <cell r="A141">
            <v>807470</v>
          </cell>
          <cell r="B141" t="str">
            <v>Beer - Cans</v>
          </cell>
          <cell r="C141" t="str">
            <v>Red Racer Pale Ale</v>
          </cell>
          <cell r="D141" t="str">
            <v>6/500</v>
          </cell>
          <cell r="E141" t="str">
            <v>Core</v>
          </cell>
          <cell r="F141" t="str">
            <v/>
          </cell>
          <cell r="G141">
            <v>5</v>
          </cell>
          <cell r="H141" t="str">
            <v>Canada</v>
          </cell>
          <cell r="I141" t="str">
            <v>Beer Ale</v>
          </cell>
          <cell r="J141" t="str">
            <v>AB</v>
          </cell>
          <cell r="K141">
            <v>23</v>
          </cell>
          <cell r="L141">
            <v>6</v>
          </cell>
          <cell r="M141">
            <v>4</v>
          </cell>
          <cell r="N141">
            <v>0.5</v>
          </cell>
          <cell r="O141" t="str">
            <v>Aluminium can</v>
          </cell>
          <cell r="P141" t="str">
            <v/>
          </cell>
          <cell r="Q141">
            <v>16.149999999999999</v>
          </cell>
          <cell r="S141">
            <v>13.68</v>
          </cell>
          <cell r="T141">
            <v>0.6</v>
          </cell>
        </row>
        <row r="142">
          <cell r="A142">
            <v>809974</v>
          </cell>
          <cell r="B142" t="str">
            <v>Beer - Cans</v>
          </cell>
          <cell r="C142" t="str">
            <v>Red Racer Session IPA</v>
          </cell>
          <cell r="D142" t="str">
            <v>6/500</v>
          </cell>
          <cell r="E142" t="str">
            <v>Core</v>
          </cell>
          <cell r="F142" t="str">
            <v/>
          </cell>
          <cell r="G142">
            <v>4</v>
          </cell>
          <cell r="H142" t="str">
            <v>Canada</v>
          </cell>
          <cell r="I142" t="str">
            <v>Beer IPA</v>
          </cell>
          <cell r="J142" t="str">
            <v>AB</v>
          </cell>
          <cell r="K142">
            <v>23</v>
          </cell>
          <cell r="L142">
            <v>6</v>
          </cell>
          <cell r="M142">
            <v>4</v>
          </cell>
          <cell r="N142">
            <v>0.5</v>
          </cell>
          <cell r="O142" t="str">
            <v>Aluminium can</v>
          </cell>
          <cell r="P142" t="str">
            <v/>
          </cell>
          <cell r="Q142">
            <v>16.149999999999999</v>
          </cell>
          <cell r="S142">
            <v>13.68</v>
          </cell>
          <cell r="T142">
            <v>0.6</v>
          </cell>
        </row>
        <row r="143">
          <cell r="A143">
            <v>764603</v>
          </cell>
          <cell r="B143" t="str">
            <v>Beer - Cans</v>
          </cell>
          <cell r="C143" t="str">
            <v>Shock Top Belgian White</v>
          </cell>
          <cell r="D143" t="str">
            <v>1/473</v>
          </cell>
          <cell r="E143" t="str">
            <v>Core</v>
          </cell>
          <cell r="F143" t="str">
            <v/>
          </cell>
          <cell r="G143">
            <v>5.2</v>
          </cell>
          <cell r="H143" t="str">
            <v>Canada</v>
          </cell>
          <cell r="I143" t="str">
            <v/>
          </cell>
          <cell r="J143" t="str">
            <v>AB</v>
          </cell>
          <cell r="K143">
            <v>36</v>
          </cell>
          <cell r="L143">
            <v>1</v>
          </cell>
          <cell r="M143">
            <v>24</v>
          </cell>
          <cell r="N143">
            <v>0.47299999999999998</v>
          </cell>
          <cell r="O143" t="str">
            <v>Aluminium can</v>
          </cell>
          <cell r="P143" t="str">
            <v/>
          </cell>
          <cell r="Q143">
            <v>3.35</v>
          </cell>
          <cell r="S143">
            <v>2.86</v>
          </cell>
          <cell r="T143">
            <v>0.1</v>
          </cell>
        </row>
        <row r="144">
          <cell r="A144">
            <v>929653</v>
          </cell>
          <cell r="B144" t="str">
            <v>Beer - Cans</v>
          </cell>
          <cell r="C144" t="str">
            <v>Special Dry Can</v>
          </cell>
          <cell r="D144" t="str">
            <v>15/355</v>
          </cell>
          <cell r="E144" t="str">
            <v>Core</v>
          </cell>
          <cell r="F144" t="str">
            <v/>
          </cell>
          <cell r="G144">
            <v>5.5</v>
          </cell>
          <cell r="H144" t="str">
            <v>Canada</v>
          </cell>
          <cell r="I144" t="str">
            <v>Beer Lager</v>
          </cell>
          <cell r="J144" t="str">
            <v>AB</v>
          </cell>
          <cell r="K144">
            <v>10.17</v>
          </cell>
          <cell r="L144">
            <v>15</v>
          </cell>
          <cell r="M144">
            <v>1</v>
          </cell>
          <cell r="N144">
            <v>0.35499999999999998</v>
          </cell>
          <cell r="O144" t="str">
            <v>Aluminium can</v>
          </cell>
          <cell r="P144" t="str">
            <v/>
          </cell>
          <cell r="Q144">
            <v>29</v>
          </cell>
          <cell r="S144">
            <v>24.2</v>
          </cell>
          <cell r="T144">
            <v>1.5</v>
          </cell>
        </row>
        <row r="145">
          <cell r="A145">
            <v>508754</v>
          </cell>
          <cell r="B145" t="str">
            <v>Beer - Cans</v>
          </cell>
          <cell r="C145" t="str">
            <v>Stanley Park 1897 Amber</v>
          </cell>
          <cell r="D145" t="str">
            <v>1/500</v>
          </cell>
          <cell r="E145" t="str">
            <v>Core</v>
          </cell>
          <cell r="F145" t="str">
            <v/>
          </cell>
          <cell r="G145">
            <v>5.0999999999999996</v>
          </cell>
          <cell r="H145" t="str">
            <v>Canada</v>
          </cell>
          <cell r="I145" t="str">
            <v>Beer Ale</v>
          </cell>
          <cell r="J145" t="str">
            <v>BC</v>
          </cell>
          <cell r="K145">
            <v>36</v>
          </cell>
          <cell r="L145">
            <v>1</v>
          </cell>
          <cell r="M145">
            <v>24</v>
          </cell>
          <cell r="N145">
            <v>0.5</v>
          </cell>
          <cell r="O145" t="str">
            <v>Aluminium can</v>
          </cell>
          <cell r="P145" t="str">
            <v/>
          </cell>
          <cell r="Q145">
            <v>3.55</v>
          </cell>
          <cell r="S145">
            <v>3.04</v>
          </cell>
          <cell r="T145">
            <v>0.1</v>
          </cell>
        </row>
        <row r="146">
          <cell r="A146">
            <v>119357</v>
          </cell>
          <cell r="B146" t="str">
            <v>Beer - Cans</v>
          </cell>
          <cell r="C146" t="str">
            <v>Stanley Park Concession Stand Cans</v>
          </cell>
          <cell r="D146" t="str">
            <v>12/355</v>
          </cell>
          <cell r="E146" t="str">
            <v>Core</v>
          </cell>
          <cell r="F146" t="str">
            <v/>
          </cell>
          <cell r="G146">
            <v>5</v>
          </cell>
          <cell r="H146" t="str">
            <v>Canada</v>
          </cell>
          <cell r="I146" t="str">
            <v/>
          </cell>
          <cell r="J146" t="str">
            <v>AB</v>
          </cell>
          <cell r="K146">
            <v>11.76</v>
          </cell>
          <cell r="L146">
            <v>12</v>
          </cell>
          <cell r="M146">
            <v>1</v>
          </cell>
          <cell r="N146">
            <v>0.35499999999999998</v>
          </cell>
          <cell r="O146" t="str">
            <v>Aluminium can</v>
          </cell>
          <cell r="P146" t="str">
            <v/>
          </cell>
          <cell r="Q146">
            <v>28.8</v>
          </cell>
          <cell r="S146">
            <v>24.29</v>
          </cell>
          <cell r="T146">
            <v>1.2</v>
          </cell>
        </row>
        <row r="147">
          <cell r="A147">
            <v>4278</v>
          </cell>
          <cell r="B147" t="str">
            <v>Beer - Cans</v>
          </cell>
          <cell r="C147" t="str">
            <v>Stanley Park Day Trip</v>
          </cell>
          <cell r="D147" t="str">
            <v>6/355</v>
          </cell>
          <cell r="E147" t="str">
            <v>Core</v>
          </cell>
          <cell r="F147" t="str">
            <v/>
          </cell>
          <cell r="G147">
            <v>4.4000000000000004</v>
          </cell>
          <cell r="H147" t="str">
            <v>Canada</v>
          </cell>
          <cell r="I147" t="str">
            <v>Beer Lager</v>
          </cell>
          <cell r="J147" t="str">
            <v>AB</v>
          </cell>
          <cell r="K147">
            <v>6.34</v>
          </cell>
          <cell r="L147">
            <v>6</v>
          </cell>
          <cell r="M147">
            <v>1</v>
          </cell>
          <cell r="N147">
            <v>0.35499999999999998</v>
          </cell>
          <cell r="O147" t="str">
            <v>Aluminium can</v>
          </cell>
          <cell r="P147" t="str">
            <v/>
          </cell>
          <cell r="Q147">
            <v>15.05</v>
          </cell>
          <cell r="S147">
            <v>12.72</v>
          </cell>
          <cell r="T147">
            <v>0.6</v>
          </cell>
        </row>
        <row r="148">
          <cell r="A148">
            <v>650879</v>
          </cell>
          <cell r="B148" t="str">
            <v>Beer - Cans</v>
          </cell>
          <cell r="C148" t="str">
            <v>Stanley Park Noble Pilsner</v>
          </cell>
          <cell r="D148" t="str">
            <v>1/500</v>
          </cell>
          <cell r="E148" t="str">
            <v>Core</v>
          </cell>
          <cell r="F148" t="str">
            <v/>
          </cell>
          <cell r="G148">
            <v>5.0999999999999996</v>
          </cell>
          <cell r="H148" t="str">
            <v>Canada</v>
          </cell>
          <cell r="I148" t="str">
            <v>Beer Pilsner</v>
          </cell>
          <cell r="J148" t="str">
            <v>AB</v>
          </cell>
          <cell r="K148">
            <v>36</v>
          </cell>
          <cell r="L148">
            <v>1</v>
          </cell>
          <cell r="M148">
            <v>24</v>
          </cell>
          <cell r="N148">
            <v>0.5</v>
          </cell>
          <cell r="O148" t="str">
            <v>Aluminium can</v>
          </cell>
          <cell r="P148" t="str">
            <v/>
          </cell>
          <cell r="Q148">
            <v>3.55</v>
          </cell>
          <cell r="S148">
            <v>3.04</v>
          </cell>
          <cell r="T148">
            <v>0.1</v>
          </cell>
        </row>
        <row r="149">
          <cell r="A149">
            <v>198890</v>
          </cell>
          <cell r="B149" t="str">
            <v>Beer - Cans</v>
          </cell>
          <cell r="C149" t="str">
            <v>Stanley Park Trail Hopper</v>
          </cell>
          <cell r="D149" t="str">
            <v>1/473</v>
          </cell>
          <cell r="E149" t="str">
            <v>Core</v>
          </cell>
          <cell r="F149" t="str">
            <v/>
          </cell>
          <cell r="G149">
            <v>5.0999999999999996</v>
          </cell>
          <cell r="H149" t="str">
            <v>Canada</v>
          </cell>
          <cell r="I149" t="str">
            <v>Beer Pilsner</v>
          </cell>
          <cell r="J149" t="str">
            <v>BC</v>
          </cell>
          <cell r="K149">
            <v>36</v>
          </cell>
          <cell r="L149">
            <v>1</v>
          </cell>
          <cell r="M149">
            <v>24</v>
          </cell>
          <cell r="N149">
            <v>0.5</v>
          </cell>
          <cell r="O149" t="str">
            <v>Aluminium can</v>
          </cell>
          <cell r="P149" t="str">
            <v/>
          </cell>
          <cell r="Q149">
            <v>3.55</v>
          </cell>
          <cell r="S149">
            <v>3.04</v>
          </cell>
          <cell r="T149">
            <v>0.1</v>
          </cell>
        </row>
        <row r="150">
          <cell r="A150">
            <v>195699</v>
          </cell>
          <cell r="B150" t="str">
            <v>Beer - Cans</v>
          </cell>
          <cell r="C150" t="str">
            <v>Stanley Park Trail Hopper</v>
          </cell>
          <cell r="D150" t="str">
            <v>1/500</v>
          </cell>
          <cell r="E150" t="str">
            <v>Core</v>
          </cell>
          <cell r="F150" t="str">
            <v>DV</v>
          </cell>
          <cell r="G150">
            <v>5.0999999999999996</v>
          </cell>
          <cell r="H150" t="str">
            <v>Canada</v>
          </cell>
          <cell r="I150" t="str">
            <v>Beer Pilsner</v>
          </cell>
          <cell r="J150" t="str">
            <v>BC</v>
          </cell>
          <cell r="K150">
            <v>36</v>
          </cell>
          <cell r="L150">
            <v>1</v>
          </cell>
          <cell r="M150">
            <v>24</v>
          </cell>
          <cell r="N150">
            <v>0.5</v>
          </cell>
          <cell r="O150" t="str">
            <v>Aluminium can</v>
          </cell>
          <cell r="P150" t="str">
            <v/>
          </cell>
          <cell r="Q150">
            <v>3.55</v>
          </cell>
          <cell r="S150">
            <v>3.04</v>
          </cell>
          <cell r="T150">
            <v>0.1</v>
          </cell>
        </row>
        <row r="151">
          <cell r="A151">
            <v>195696</v>
          </cell>
          <cell r="B151" t="str">
            <v>Beer - Cans</v>
          </cell>
          <cell r="C151" t="str">
            <v>Stanley Park Trail Hopper</v>
          </cell>
          <cell r="D151" t="str">
            <v>6/355</v>
          </cell>
          <cell r="E151" t="str">
            <v>Core</v>
          </cell>
          <cell r="F151" t="str">
            <v/>
          </cell>
          <cell r="G151">
            <v>5.0999999999999996</v>
          </cell>
          <cell r="H151" t="str">
            <v>Canada</v>
          </cell>
          <cell r="I151" t="str">
            <v/>
          </cell>
          <cell r="J151" t="str">
            <v>BC</v>
          </cell>
          <cell r="K151">
            <v>20.329999999999998</v>
          </cell>
          <cell r="L151">
            <v>6</v>
          </cell>
          <cell r="M151">
            <v>4</v>
          </cell>
          <cell r="N151">
            <v>0.35499999999999998</v>
          </cell>
          <cell r="O151" t="str">
            <v>Aluminium can</v>
          </cell>
          <cell r="P151" t="str">
            <v/>
          </cell>
          <cell r="Q151">
            <v>13.35</v>
          </cell>
          <cell r="S151">
            <v>11.22</v>
          </cell>
          <cell r="T151">
            <v>0.6</v>
          </cell>
        </row>
        <row r="152">
          <cell r="A152">
            <v>198832</v>
          </cell>
          <cell r="B152" t="str">
            <v>Beer - Cans</v>
          </cell>
          <cell r="C152" t="str">
            <v>Stanley Park Windstorm</v>
          </cell>
          <cell r="D152" t="str">
            <v>1/473</v>
          </cell>
          <cell r="E152" t="str">
            <v>Core</v>
          </cell>
          <cell r="F152" t="str">
            <v/>
          </cell>
          <cell r="G152">
            <v>5.4</v>
          </cell>
          <cell r="H152" t="str">
            <v>Canada</v>
          </cell>
          <cell r="I152" t="str">
            <v>Beer Ale</v>
          </cell>
          <cell r="J152" t="str">
            <v>BC</v>
          </cell>
          <cell r="K152">
            <v>36</v>
          </cell>
          <cell r="L152">
            <v>1</v>
          </cell>
          <cell r="M152">
            <v>24</v>
          </cell>
          <cell r="N152">
            <v>0.47299999999999998</v>
          </cell>
          <cell r="O152" t="str">
            <v>Aluminium can</v>
          </cell>
          <cell r="P152" t="str">
            <v/>
          </cell>
          <cell r="Q152">
            <v>3.55</v>
          </cell>
          <cell r="S152">
            <v>3.04</v>
          </cell>
          <cell r="T152">
            <v>0.1</v>
          </cell>
        </row>
        <row r="153">
          <cell r="A153">
            <v>736637</v>
          </cell>
          <cell r="B153" t="str">
            <v>Beer - Cans</v>
          </cell>
          <cell r="C153" t="str">
            <v>Stanley Park Windstorm</v>
          </cell>
          <cell r="D153" t="str">
            <v>1/500</v>
          </cell>
          <cell r="E153" t="str">
            <v>Core</v>
          </cell>
          <cell r="F153" t="str">
            <v>DV</v>
          </cell>
          <cell r="G153">
            <v>5.4</v>
          </cell>
          <cell r="H153" t="str">
            <v>Canada</v>
          </cell>
          <cell r="I153" t="str">
            <v>Beer Ale</v>
          </cell>
          <cell r="J153" t="str">
            <v>AB</v>
          </cell>
          <cell r="K153">
            <v>36</v>
          </cell>
          <cell r="L153">
            <v>1</v>
          </cell>
          <cell r="M153">
            <v>24</v>
          </cell>
          <cell r="N153">
            <v>0.5</v>
          </cell>
          <cell r="O153" t="str">
            <v>Aluminium can</v>
          </cell>
          <cell r="P153" t="str">
            <v/>
          </cell>
          <cell r="Q153">
            <v>3.55</v>
          </cell>
          <cell r="S153">
            <v>3.04</v>
          </cell>
          <cell r="T153">
            <v>0.1</v>
          </cell>
        </row>
        <row r="154">
          <cell r="A154">
            <v>487264</v>
          </cell>
          <cell r="B154" t="str">
            <v>Beer - Cans</v>
          </cell>
          <cell r="C154" t="str">
            <v>Stella Artois Tall Can</v>
          </cell>
          <cell r="D154" t="str">
            <v>1/500</v>
          </cell>
          <cell r="E154" t="str">
            <v>Core</v>
          </cell>
          <cell r="F154" t="str">
            <v/>
          </cell>
          <cell r="G154">
            <v>5.2</v>
          </cell>
          <cell r="H154" t="str">
            <v>Belgium</v>
          </cell>
          <cell r="I154" t="str">
            <v>Beer Lager</v>
          </cell>
          <cell r="J154" t="str">
            <v>AB</v>
          </cell>
          <cell r="K154">
            <v>33.270000000000003</v>
          </cell>
          <cell r="L154">
            <v>1</v>
          </cell>
          <cell r="M154">
            <v>24</v>
          </cell>
          <cell r="N154">
            <v>0.5</v>
          </cell>
          <cell r="O154" t="str">
            <v>Aluminium can</v>
          </cell>
          <cell r="P154" t="str">
            <v/>
          </cell>
          <cell r="Q154">
            <v>3.3</v>
          </cell>
          <cell r="S154">
            <v>2.82</v>
          </cell>
          <cell r="T154">
            <v>0.1</v>
          </cell>
        </row>
        <row r="155">
          <cell r="A155">
            <v>521468</v>
          </cell>
          <cell r="B155" t="str">
            <v>Beer - Cans</v>
          </cell>
          <cell r="C155" t="str">
            <v>Stiegl Goldbrau Premium Tall Can</v>
          </cell>
          <cell r="D155" t="str">
            <v>1/500</v>
          </cell>
          <cell r="E155" t="str">
            <v>Core</v>
          </cell>
          <cell r="F155" t="str">
            <v/>
          </cell>
          <cell r="G155">
            <v>4.9000000000000004</v>
          </cell>
          <cell r="H155" t="str">
            <v>Austria</v>
          </cell>
          <cell r="I155" t="str">
            <v>Beer Lager</v>
          </cell>
          <cell r="J155" t="str">
            <v>BC</v>
          </cell>
          <cell r="K155">
            <v>38.159999999999997</v>
          </cell>
          <cell r="L155">
            <v>1</v>
          </cell>
          <cell r="M155">
            <v>24</v>
          </cell>
          <cell r="N155">
            <v>0.5</v>
          </cell>
          <cell r="O155" t="str">
            <v>Aluminium can</v>
          </cell>
          <cell r="P155" t="str">
            <v/>
          </cell>
          <cell r="Q155">
            <v>3.65</v>
          </cell>
          <cell r="S155">
            <v>3.12</v>
          </cell>
          <cell r="T155">
            <v>0.1</v>
          </cell>
        </row>
        <row r="156">
          <cell r="A156">
            <v>319327</v>
          </cell>
          <cell r="B156" t="str">
            <v>Beer - Cans</v>
          </cell>
          <cell r="C156" t="str">
            <v>Stiegl Grapefruit Radler Tall Can</v>
          </cell>
          <cell r="D156" t="str">
            <v>1/500</v>
          </cell>
          <cell r="E156" t="str">
            <v>Core</v>
          </cell>
          <cell r="F156" t="str">
            <v/>
          </cell>
          <cell r="G156">
            <v>2.5</v>
          </cell>
          <cell r="H156" t="str">
            <v>Austria</v>
          </cell>
          <cell r="I156" t="str">
            <v>Beer Other</v>
          </cell>
          <cell r="J156" t="str">
            <v>BC</v>
          </cell>
          <cell r="K156">
            <v>49.68</v>
          </cell>
          <cell r="L156">
            <v>1</v>
          </cell>
          <cell r="M156">
            <v>24</v>
          </cell>
          <cell r="N156">
            <v>0.5</v>
          </cell>
          <cell r="O156" t="str">
            <v>Aluminium can</v>
          </cell>
          <cell r="P156" t="str">
            <v/>
          </cell>
          <cell r="Q156">
            <v>4.3</v>
          </cell>
          <cell r="S156">
            <v>3.7</v>
          </cell>
          <cell r="T156">
            <v>0.1</v>
          </cell>
        </row>
        <row r="157">
          <cell r="A157">
            <v>859132</v>
          </cell>
          <cell r="B157" t="str">
            <v>Beer - Cans</v>
          </cell>
          <cell r="C157" t="str">
            <v>Tuborg Gold Can</v>
          </cell>
          <cell r="D157" t="str">
            <v>1/500</v>
          </cell>
          <cell r="E157" t="str">
            <v>Core</v>
          </cell>
          <cell r="F157" t="str">
            <v/>
          </cell>
          <cell r="G157">
            <v>5.5</v>
          </cell>
          <cell r="H157" t="str">
            <v>Denmark</v>
          </cell>
          <cell r="I157" t="str">
            <v>Beer Lager</v>
          </cell>
          <cell r="J157" t="str">
            <v>BC</v>
          </cell>
          <cell r="K157">
            <v>24.72</v>
          </cell>
          <cell r="L157">
            <v>1</v>
          </cell>
          <cell r="M157">
            <v>24</v>
          </cell>
          <cell r="N157">
            <v>0.5</v>
          </cell>
          <cell r="O157" t="str">
            <v>Aluminium can</v>
          </cell>
          <cell r="P157" t="str">
            <v/>
          </cell>
          <cell r="Q157">
            <v>2.9</v>
          </cell>
          <cell r="S157">
            <v>2.46</v>
          </cell>
          <cell r="T157">
            <v>0.1</v>
          </cell>
        </row>
        <row r="158">
          <cell r="A158">
            <v>602326</v>
          </cell>
          <cell r="B158" t="str">
            <v>Beer - Cans</v>
          </cell>
          <cell r="C158" t="str">
            <v>Whistler Bear Paw Honey Lager</v>
          </cell>
          <cell r="D158" t="str">
            <v>6/355</v>
          </cell>
          <cell r="E158" t="str">
            <v>Core</v>
          </cell>
          <cell r="F158" t="str">
            <v>R</v>
          </cell>
          <cell r="G158">
            <v>5</v>
          </cell>
          <cell r="H158" t="str">
            <v>Canada</v>
          </cell>
          <cell r="I158" t="str">
            <v>Beer Lager</v>
          </cell>
          <cell r="J158" t="str">
            <v>AB</v>
          </cell>
          <cell r="K158">
            <v>32.97</v>
          </cell>
          <cell r="L158">
            <v>6</v>
          </cell>
          <cell r="M158">
            <v>4</v>
          </cell>
          <cell r="N158">
            <v>0.35499999999999998</v>
          </cell>
          <cell r="O158" t="str">
            <v>Aluminium can</v>
          </cell>
          <cell r="P158" t="str">
            <v/>
          </cell>
          <cell r="Q158">
            <v>17.2</v>
          </cell>
          <cell r="S158">
            <v>14.61</v>
          </cell>
          <cell r="T158">
            <v>0.6</v>
          </cell>
        </row>
        <row r="159">
          <cell r="A159">
            <v>12506</v>
          </cell>
          <cell r="B159" t="str">
            <v>Beer - Cans</v>
          </cell>
          <cell r="C159" t="str">
            <v>Whistler Function Junction Pale Ale</v>
          </cell>
          <cell r="D159" t="str">
            <v>1/500</v>
          </cell>
          <cell r="E159" t="str">
            <v>Core</v>
          </cell>
          <cell r="F159" t="str">
            <v>R</v>
          </cell>
          <cell r="G159">
            <v>5</v>
          </cell>
          <cell r="H159" t="str">
            <v>Canada</v>
          </cell>
          <cell r="I159" t="str">
            <v>Beer Ale</v>
          </cell>
          <cell r="J159" t="str">
            <v>AB</v>
          </cell>
          <cell r="K159">
            <v>35.15</v>
          </cell>
          <cell r="L159">
            <v>1</v>
          </cell>
          <cell r="M159">
            <v>24</v>
          </cell>
          <cell r="N159">
            <v>0.5</v>
          </cell>
          <cell r="O159" t="str">
            <v>Aluminium can</v>
          </cell>
          <cell r="P159" t="str">
            <v/>
          </cell>
          <cell r="Q159">
            <v>3.4</v>
          </cell>
          <cell r="S159">
            <v>2.9</v>
          </cell>
          <cell r="T159">
            <v>0.1</v>
          </cell>
        </row>
        <row r="160">
          <cell r="A160">
            <v>238964</v>
          </cell>
          <cell r="B160" t="str">
            <v>Beer - Cans</v>
          </cell>
          <cell r="C160" t="str">
            <v>Whistler Grapefruit Ale</v>
          </cell>
          <cell r="D160" t="str">
            <v>6/355</v>
          </cell>
          <cell r="E160" t="str">
            <v>Core</v>
          </cell>
          <cell r="F160" t="str">
            <v>R/SS</v>
          </cell>
          <cell r="G160">
            <v>5</v>
          </cell>
          <cell r="H160" t="str">
            <v>Canada</v>
          </cell>
          <cell r="I160" t="str">
            <v>Beer Ale</v>
          </cell>
          <cell r="J160" t="str">
            <v>AB</v>
          </cell>
          <cell r="K160">
            <v>32.97</v>
          </cell>
          <cell r="L160">
            <v>6</v>
          </cell>
          <cell r="M160">
            <v>4</v>
          </cell>
          <cell r="N160">
            <v>0.35499999999999998</v>
          </cell>
          <cell r="O160" t="str">
            <v>Aluminium can</v>
          </cell>
          <cell r="P160" t="str">
            <v/>
          </cell>
          <cell r="Q160">
            <v>17.2</v>
          </cell>
          <cell r="S160">
            <v>14.61</v>
          </cell>
          <cell r="T160">
            <v>0.6</v>
          </cell>
        </row>
        <row r="161">
          <cell r="A161">
            <v>865485</v>
          </cell>
          <cell r="B161" t="str">
            <v>Beer - Cans</v>
          </cell>
          <cell r="C161" t="str">
            <v>Whistler Mountain Lager</v>
          </cell>
          <cell r="D161" t="str">
            <v>6/355</v>
          </cell>
          <cell r="E161" t="str">
            <v>Core</v>
          </cell>
          <cell r="F161" t="str">
            <v>R</v>
          </cell>
          <cell r="G161">
            <v>5</v>
          </cell>
          <cell r="H161" t="str">
            <v>Canada</v>
          </cell>
          <cell r="I161" t="str">
            <v>Beer Ale</v>
          </cell>
          <cell r="J161" t="str">
            <v>AB</v>
          </cell>
          <cell r="K161">
            <v>32.97</v>
          </cell>
          <cell r="L161">
            <v>6</v>
          </cell>
          <cell r="M161">
            <v>4</v>
          </cell>
          <cell r="N161">
            <v>0.35499999999999998</v>
          </cell>
          <cell r="O161" t="str">
            <v>Aluminium can</v>
          </cell>
          <cell r="P161" t="str">
            <v/>
          </cell>
          <cell r="Q161">
            <v>17.2</v>
          </cell>
          <cell r="S161">
            <v>14.61</v>
          </cell>
          <cell r="T161">
            <v>0.6</v>
          </cell>
        </row>
        <row r="162">
          <cell r="A162">
            <v>777085</v>
          </cell>
          <cell r="B162" t="str">
            <v>Beer - Cans</v>
          </cell>
          <cell r="C162" t="str">
            <v>YB American North West IPA Tall Boy can</v>
          </cell>
          <cell r="D162" t="str">
            <v>1/473</v>
          </cell>
          <cell r="E162" t="str">
            <v>Core</v>
          </cell>
          <cell r="F162" t="str">
            <v/>
          </cell>
          <cell r="G162">
            <v>6.7</v>
          </cell>
          <cell r="H162" t="str">
            <v>Canada</v>
          </cell>
          <cell r="I162" t="str">
            <v>Beer IPA</v>
          </cell>
          <cell r="J162" t="str">
            <v>YT</v>
          </cell>
          <cell r="K162">
            <v>63.6</v>
          </cell>
          <cell r="L162">
            <v>1</v>
          </cell>
          <cell r="M162">
            <v>24</v>
          </cell>
          <cell r="N162">
            <v>0.47299999999999998</v>
          </cell>
          <cell r="O162" t="str">
            <v>Aluminium can</v>
          </cell>
          <cell r="P162" t="str">
            <v>Small</v>
          </cell>
          <cell r="Q162">
            <v>3.85</v>
          </cell>
          <cell r="S162">
            <v>3.3</v>
          </cell>
          <cell r="T162">
            <v>0.1</v>
          </cell>
        </row>
        <row r="163">
          <cell r="A163">
            <v>777001</v>
          </cell>
          <cell r="B163" t="str">
            <v>Beer - Cans</v>
          </cell>
          <cell r="C163" t="str">
            <v>YB Bonanza Brown</v>
          </cell>
          <cell r="D163" t="str">
            <v>6/355</v>
          </cell>
          <cell r="E163" t="str">
            <v>Core</v>
          </cell>
          <cell r="F163" t="str">
            <v/>
          </cell>
          <cell r="G163">
            <v>5</v>
          </cell>
          <cell r="H163" t="str">
            <v>Canada</v>
          </cell>
          <cell r="I163" t="str">
            <v>Beer Dark</v>
          </cell>
          <cell r="J163" t="str">
            <v>YT</v>
          </cell>
          <cell r="K163">
            <v>11.12</v>
          </cell>
          <cell r="L163">
            <v>6</v>
          </cell>
          <cell r="M163">
            <v>1</v>
          </cell>
          <cell r="N163">
            <v>0.35499999999999998</v>
          </cell>
          <cell r="O163" t="str">
            <v>Aluminium can</v>
          </cell>
          <cell r="P163" t="str">
            <v>Small</v>
          </cell>
          <cell r="Q163">
            <v>16.5</v>
          </cell>
          <cell r="S163">
            <v>13.99</v>
          </cell>
          <cell r="T163">
            <v>0.6</v>
          </cell>
        </row>
        <row r="164">
          <cell r="A164">
            <v>777183</v>
          </cell>
          <cell r="B164" t="str">
            <v>Beer - Cans</v>
          </cell>
          <cell r="C164" t="str">
            <v>YB Chilkoot Lager</v>
          </cell>
          <cell r="D164" t="str">
            <v>15/355</v>
          </cell>
          <cell r="E164" t="str">
            <v>Core</v>
          </cell>
          <cell r="F164" t="str">
            <v/>
          </cell>
          <cell r="G164">
            <v>5</v>
          </cell>
          <cell r="H164" t="str">
            <v>Canada</v>
          </cell>
          <cell r="I164" t="str">
            <v>Beer Lager</v>
          </cell>
          <cell r="J164" t="str">
            <v>YT</v>
          </cell>
          <cell r="K164">
            <v>19.7</v>
          </cell>
          <cell r="L164">
            <v>15</v>
          </cell>
          <cell r="M164">
            <v>1</v>
          </cell>
          <cell r="N164">
            <v>0.35499999999999998</v>
          </cell>
          <cell r="O164" t="str">
            <v>Aluminium can</v>
          </cell>
          <cell r="P164" t="str">
            <v>Small</v>
          </cell>
          <cell r="Q164">
            <v>30.5</v>
          </cell>
          <cell r="S164">
            <v>25.52</v>
          </cell>
          <cell r="T164">
            <v>1.5</v>
          </cell>
        </row>
        <row r="165">
          <cell r="A165">
            <v>693705</v>
          </cell>
          <cell r="B165" t="str">
            <v>Beer - Cans</v>
          </cell>
          <cell r="C165" t="str">
            <v>YB Chilkoot Lager</v>
          </cell>
          <cell r="D165" t="str">
            <v>6/355</v>
          </cell>
          <cell r="E165" t="str">
            <v>Core</v>
          </cell>
          <cell r="F165" t="str">
            <v/>
          </cell>
          <cell r="G165">
            <v>5</v>
          </cell>
          <cell r="H165" t="str">
            <v>Canada</v>
          </cell>
          <cell r="I165" t="str">
            <v>Beer Lager</v>
          </cell>
          <cell r="J165" t="str">
            <v>YT</v>
          </cell>
          <cell r="K165">
            <v>9.01</v>
          </cell>
          <cell r="L165">
            <v>6</v>
          </cell>
          <cell r="M165">
            <v>1</v>
          </cell>
          <cell r="N165">
            <v>0.35499999999999998</v>
          </cell>
          <cell r="O165" t="str">
            <v>Aluminium can</v>
          </cell>
          <cell r="P165" t="str">
            <v>Small</v>
          </cell>
          <cell r="Q165">
            <v>13.7</v>
          </cell>
          <cell r="S165">
            <v>11.53</v>
          </cell>
          <cell r="T165">
            <v>0.6</v>
          </cell>
        </row>
        <row r="166">
          <cell r="A166">
            <v>784070</v>
          </cell>
          <cell r="B166" t="str">
            <v>Beer - Cans</v>
          </cell>
          <cell r="C166" t="str">
            <v>YB Ginger Beer Tall Boy can</v>
          </cell>
          <cell r="D166" t="str">
            <v>1/473</v>
          </cell>
          <cell r="E166" t="str">
            <v>Core</v>
          </cell>
          <cell r="F166" t="str">
            <v>R</v>
          </cell>
          <cell r="G166">
            <v>5.7</v>
          </cell>
          <cell r="H166" t="str">
            <v>Canada</v>
          </cell>
          <cell r="I166" t="str">
            <v/>
          </cell>
          <cell r="J166" t="str">
            <v>YT</v>
          </cell>
          <cell r="K166">
            <v>63.6</v>
          </cell>
          <cell r="L166">
            <v>1</v>
          </cell>
          <cell r="M166">
            <v>24</v>
          </cell>
          <cell r="N166">
            <v>0.47299999999999998</v>
          </cell>
          <cell r="O166" t="str">
            <v>Aluminium can</v>
          </cell>
          <cell r="P166" t="str">
            <v>Small</v>
          </cell>
          <cell r="Q166">
            <v>3.85</v>
          </cell>
          <cell r="S166">
            <v>3.3</v>
          </cell>
          <cell r="T166">
            <v>0.1</v>
          </cell>
        </row>
        <row r="167">
          <cell r="A167">
            <v>777271</v>
          </cell>
          <cell r="B167" t="str">
            <v>Beer - Cans</v>
          </cell>
          <cell r="C167" t="str">
            <v>YB Grizzly Wheat Ale Tall Boy can</v>
          </cell>
          <cell r="D167" t="str">
            <v>1/473</v>
          </cell>
          <cell r="E167" t="str">
            <v>Core</v>
          </cell>
          <cell r="F167" t="str">
            <v/>
          </cell>
          <cell r="G167">
            <v>4.7</v>
          </cell>
          <cell r="H167" t="str">
            <v>Canada</v>
          </cell>
          <cell r="I167" t="str">
            <v>Beer Wheat/Witbier</v>
          </cell>
          <cell r="J167" t="str">
            <v>YT</v>
          </cell>
          <cell r="K167">
            <v>63.6</v>
          </cell>
          <cell r="L167">
            <v>1</v>
          </cell>
          <cell r="M167">
            <v>24</v>
          </cell>
          <cell r="N167">
            <v>0.47299999999999998</v>
          </cell>
          <cell r="O167" t="str">
            <v>Aluminium can</v>
          </cell>
          <cell r="P167" t="str">
            <v>Small</v>
          </cell>
          <cell r="Q167">
            <v>3.85</v>
          </cell>
          <cell r="S167">
            <v>3.3</v>
          </cell>
          <cell r="T167">
            <v>0.1</v>
          </cell>
        </row>
        <row r="168">
          <cell r="A168">
            <v>777272</v>
          </cell>
          <cell r="B168" t="str">
            <v>Beer - Cans</v>
          </cell>
          <cell r="C168" t="str">
            <v>YB Holiday Kolsch Tall Boy can</v>
          </cell>
          <cell r="D168" t="str">
            <v>1/473</v>
          </cell>
          <cell r="E168" t="str">
            <v>Core</v>
          </cell>
          <cell r="F168" t="str">
            <v/>
          </cell>
          <cell r="G168">
            <v>5</v>
          </cell>
          <cell r="H168" t="str">
            <v>Canada</v>
          </cell>
          <cell r="I168" t="str">
            <v>Beer Kolsch</v>
          </cell>
          <cell r="J168" t="str">
            <v>YT</v>
          </cell>
          <cell r="K168">
            <v>63.6</v>
          </cell>
          <cell r="L168">
            <v>1</v>
          </cell>
          <cell r="M168">
            <v>24</v>
          </cell>
          <cell r="N168">
            <v>0.47299999999999998</v>
          </cell>
          <cell r="O168" t="str">
            <v>Aluminium can</v>
          </cell>
          <cell r="P168" t="str">
            <v>Small</v>
          </cell>
          <cell r="Q168">
            <v>3.85</v>
          </cell>
          <cell r="S168">
            <v>3.3</v>
          </cell>
          <cell r="T168">
            <v>0.1</v>
          </cell>
        </row>
        <row r="169">
          <cell r="A169">
            <v>777189</v>
          </cell>
          <cell r="B169" t="str">
            <v>Beer - Cans</v>
          </cell>
          <cell r="C169" t="str">
            <v>YB Ice Fog IPA</v>
          </cell>
          <cell r="D169" t="str">
            <v>6/355</v>
          </cell>
          <cell r="E169" t="str">
            <v>Core</v>
          </cell>
          <cell r="F169" t="str">
            <v/>
          </cell>
          <cell r="G169">
            <v>5</v>
          </cell>
          <cell r="H169" t="str">
            <v>Canada</v>
          </cell>
          <cell r="I169" t="str">
            <v>Beer IPA</v>
          </cell>
          <cell r="J169" t="str">
            <v>YT</v>
          </cell>
          <cell r="K169">
            <v>11.12</v>
          </cell>
          <cell r="L169">
            <v>6</v>
          </cell>
          <cell r="M169">
            <v>1</v>
          </cell>
          <cell r="N169">
            <v>0.35499999999999998</v>
          </cell>
          <cell r="O169" t="str">
            <v>Aluminium can</v>
          </cell>
          <cell r="P169" t="str">
            <v>Small</v>
          </cell>
          <cell r="Q169">
            <v>16.5</v>
          </cell>
          <cell r="S169">
            <v>13.99</v>
          </cell>
          <cell r="T169">
            <v>0.6</v>
          </cell>
        </row>
        <row r="170">
          <cell r="A170">
            <v>777215</v>
          </cell>
          <cell r="B170" t="str">
            <v>Beer - Cans</v>
          </cell>
          <cell r="C170" t="str">
            <v>YB Ice Fog IPA 15 PK</v>
          </cell>
          <cell r="D170" t="str">
            <v>15/355</v>
          </cell>
          <cell r="E170" t="str">
            <v>Core</v>
          </cell>
          <cell r="F170" t="str">
            <v/>
          </cell>
          <cell r="G170">
            <v>5</v>
          </cell>
          <cell r="H170" t="str">
            <v>Canada</v>
          </cell>
          <cell r="I170" t="str">
            <v>Beer IPA</v>
          </cell>
          <cell r="J170" t="str">
            <v>YT</v>
          </cell>
          <cell r="K170">
            <v>26.05</v>
          </cell>
          <cell r="L170">
            <v>15</v>
          </cell>
          <cell r="M170">
            <v>1</v>
          </cell>
          <cell r="N170">
            <v>0.35499999999999998</v>
          </cell>
          <cell r="O170" t="str">
            <v>Aluminium can</v>
          </cell>
          <cell r="P170" t="str">
            <v>Small</v>
          </cell>
          <cell r="Q170">
            <v>38.950000000000003</v>
          </cell>
          <cell r="S170">
            <v>32.96</v>
          </cell>
          <cell r="T170">
            <v>1.5</v>
          </cell>
        </row>
        <row r="171">
          <cell r="A171">
            <v>777002</v>
          </cell>
          <cell r="B171" t="str">
            <v>Beer - Cans</v>
          </cell>
          <cell r="C171" t="str">
            <v>YB Lemon Lavender Radler</v>
          </cell>
          <cell r="D171" t="str">
            <v>6/355</v>
          </cell>
          <cell r="E171" t="str">
            <v>Core</v>
          </cell>
          <cell r="F171" t="str">
            <v/>
          </cell>
          <cell r="G171">
            <v>3</v>
          </cell>
          <cell r="H171" t="str">
            <v>Canada</v>
          </cell>
          <cell r="I171" t="str">
            <v>Beer Lager</v>
          </cell>
          <cell r="J171" t="str">
            <v>YT</v>
          </cell>
          <cell r="K171">
            <v>11.12</v>
          </cell>
          <cell r="L171">
            <v>6</v>
          </cell>
          <cell r="M171">
            <v>1</v>
          </cell>
          <cell r="N171">
            <v>0.35499999999999998</v>
          </cell>
          <cell r="O171" t="str">
            <v>Aluminium can</v>
          </cell>
          <cell r="P171" t="str">
            <v>Small</v>
          </cell>
          <cell r="Q171">
            <v>16.5</v>
          </cell>
          <cell r="S171">
            <v>13.99</v>
          </cell>
          <cell r="T171">
            <v>0.6</v>
          </cell>
        </row>
        <row r="172">
          <cell r="A172">
            <v>777276</v>
          </cell>
          <cell r="B172" t="str">
            <v>Beer - Cans</v>
          </cell>
          <cell r="C172" t="str">
            <v>YB Lemon Lavender Radler Tall Boy can</v>
          </cell>
          <cell r="D172" t="str">
            <v>1/473</v>
          </cell>
          <cell r="E172" t="str">
            <v>Core</v>
          </cell>
          <cell r="F172" t="str">
            <v/>
          </cell>
          <cell r="G172">
            <v>3</v>
          </cell>
          <cell r="H172" t="str">
            <v>Canada</v>
          </cell>
          <cell r="I172" t="str">
            <v/>
          </cell>
          <cell r="J172" t="str">
            <v>YT</v>
          </cell>
          <cell r="K172">
            <v>63.6</v>
          </cell>
          <cell r="L172">
            <v>1</v>
          </cell>
          <cell r="M172">
            <v>24</v>
          </cell>
          <cell r="N172">
            <v>0.47299999999999998</v>
          </cell>
          <cell r="O172" t="str">
            <v>Aluminium can</v>
          </cell>
          <cell r="P172" t="str">
            <v>Small</v>
          </cell>
          <cell r="Q172">
            <v>3.85</v>
          </cell>
          <cell r="S172">
            <v>3.3</v>
          </cell>
          <cell r="T172">
            <v>0.1</v>
          </cell>
        </row>
        <row r="173">
          <cell r="A173">
            <v>777279</v>
          </cell>
          <cell r="B173" t="str">
            <v>Beer - Cans</v>
          </cell>
          <cell r="C173" t="str">
            <v>YB Pumpkin Spice Ale Tall Boy can</v>
          </cell>
          <cell r="D173" t="str">
            <v>1/473</v>
          </cell>
          <cell r="E173" t="str">
            <v>Core</v>
          </cell>
          <cell r="F173" t="str">
            <v>R</v>
          </cell>
          <cell r="G173">
            <v>6</v>
          </cell>
          <cell r="H173" t="str">
            <v>Canada</v>
          </cell>
          <cell r="I173" t="str">
            <v/>
          </cell>
          <cell r="J173" t="str">
            <v>YT</v>
          </cell>
          <cell r="K173">
            <v>63.6</v>
          </cell>
          <cell r="L173">
            <v>1</v>
          </cell>
          <cell r="M173">
            <v>24</v>
          </cell>
          <cell r="N173">
            <v>0.47299999999999998</v>
          </cell>
          <cell r="O173" t="str">
            <v>Aluminium can</v>
          </cell>
          <cell r="P173" t="str">
            <v>Small</v>
          </cell>
          <cell r="Q173">
            <v>3.85</v>
          </cell>
          <cell r="S173">
            <v>3.3</v>
          </cell>
          <cell r="T173">
            <v>0.1</v>
          </cell>
        </row>
        <row r="174">
          <cell r="A174">
            <v>777287</v>
          </cell>
          <cell r="B174" t="str">
            <v>Beer - Cans</v>
          </cell>
          <cell r="C174" t="str">
            <v>YB Spruce Tip Pale Ale Tall Boy can</v>
          </cell>
          <cell r="D174" t="str">
            <v>1/473</v>
          </cell>
          <cell r="E174" t="str">
            <v>Core</v>
          </cell>
          <cell r="F174" t="str">
            <v>DV</v>
          </cell>
          <cell r="G174">
            <v>5.7</v>
          </cell>
          <cell r="H174" t="str">
            <v>Canada</v>
          </cell>
          <cell r="I174" t="str">
            <v>Beer Ale</v>
          </cell>
          <cell r="J174" t="str">
            <v>YT</v>
          </cell>
          <cell r="K174">
            <v>63.6</v>
          </cell>
          <cell r="L174">
            <v>1</v>
          </cell>
          <cell r="M174">
            <v>24</v>
          </cell>
          <cell r="N174">
            <v>0.47299999999999998</v>
          </cell>
          <cell r="O174" t="str">
            <v>Aluminium can</v>
          </cell>
          <cell r="P174" t="str">
            <v>Small</v>
          </cell>
          <cell r="Q174">
            <v>3.85</v>
          </cell>
          <cell r="S174">
            <v>3.3</v>
          </cell>
          <cell r="T174">
            <v>0.1</v>
          </cell>
        </row>
        <row r="175">
          <cell r="A175">
            <v>777274</v>
          </cell>
          <cell r="B175" t="str">
            <v>Beer - Cans</v>
          </cell>
          <cell r="C175" t="str">
            <v>YB Thirst Aid Kit cans</v>
          </cell>
          <cell r="D175" t="str">
            <v>12/355</v>
          </cell>
          <cell r="E175" t="str">
            <v>Core</v>
          </cell>
          <cell r="F175" t="str">
            <v/>
          </cell>
          <cell r="G175">
            <v>5</v>
          </cell>
          <cell r="H175" t="str">
            <v>Canada</v>
          </cell>
          <cell r="I175" t="str">
            <v/>
          </cell>
          <cell r="J175" t="str">
            <v>YT</v>
          </cell>
          <cell r="K175">
            <v>21.47</v>
          </cell>
          <cell r="L175">
            <v>12</v>
          </cell>
          <cell r="M175">
            <v>1</v>
          </cell>
          <cell r="N175">
            <v>0.35499999999999998</v>
          </cell>
          <cell r="O175" t="str">
            <v>Aluminium can</v>
          </cell>
          <cell r="P175" t="str">
            <v>Small</v>
          </cell>
          <cell r="Q175">
            <v>32</v>
          </cell>
          <cell r="S175">
            <v>27.1</v>
          </cell>
          <cell r="T175">
            <v>1.2</v>
          </cell>
        </row>
        <row r="176">
          <cell r="A176">
            <v>777148</v>
          </cell>
          <cell r="B176" t="str">
            <v>Beer - Cans</v>
          </cell>
          <cell r="C176" t="str">
            <v>YB Yukon Gold</v>
          </cell>
          <cell r="D176" t="str">
            <v>15/355</v>
          </cell>
          <cell r="E176" t="str">
            <v>Core</v>
          </cell>
          <cell r="F176" t="str">
            <v/>
          </cell>
          <cell r="G176">
            <v>5</v>
          </cell>
          <cell r="H176" t="str">
            <v>Canada</v>
          </cell>
          <cell r="I176" t="str">
            <v>Beer Ale</v>
          </cell>
          <cell r="J176" t="str">
            <v>YT</v>
          </cell>
          <cell r="K176">
            <v>24.55</v>
          </cell>
          <cell r="L176">
            <v>15</v>
          </cell>
          <cell r="M176">
            <v>1</v>
          </cell>
          <cell r="N176">
            <v>0.35499999999999998</v>
          </cell>
          <cell r="O176" t="str">
            <v>Aluminium can</v>
          </cell>
          <cell r="P176" t="str">
            <v>Small</v>
          </cell>
          <cell r="Q176">
            <v>36.950000000000003</v>
          </cell>
          <cell r="S176">
            <v>31.2</v>
          </cell>
          <cell r="T176">
            <v>1.5</v>
          </cell>
        </row>
        <row r="177">
          <cell r="A177">
            <v>777184</v>
          </cell>
          <cell r="B177" t="str">
            <v>Beer - Cans</v>
          </cell>
          <cell r="C177" t="str">
            <v>YB Yukon Gold</v>
          </cell>
          <cell r="D177" t="str">
            <v>6/355</v>
          </cell>
          <cell r="E177" t="str">
            <v>Core</v>
          </cell>
          <cell r="F177" t="str">
            <v/>
          </cell>
          <cell r="G177">
            <v>5</v>
          </cell>
          <cell r="H177" t="str">
            <v>Canada</v>
          </cell>
          <cell r="I177" t="str">
            <v>Beer Ale</v>
          </cell>
          <cell r="J177" t="str">
            <v>YT</v>
          </cell>
          <cell r="K177">
            <v>10.74</v>
          </cell>
          <cell r="L177">
            <v>6</v>
          </cell>
          <cell r="M177">
            <v>1</v>
          </cell>
          <cell r="N177">
            <v>0.35499999999999998</v>
          </cell>
          <cell r="O177" t="str">
            <v>Aluminium can</v>
          </cell>
          <cell r="P177" t="str">
            <v>Small</v>
          </cell>
          <cell r="Q177">
            <v>16</v>
          </cell>
          <cell r="S177">
            <v>13.55</v>
          </cell>
          <cell r="T177">
            <v>0.6</v>
          </cell>
        </row>
        <row r="178">
          <cell r="A178">
            <v>777187</v>
          </cell>
          <cell r="B178" t="str">
            <v>Beer - Cans</v>
          </cell>
          <cell r="C178" t="str">
            <v>YB Yukon Red</v>
          </cell>
          <cell r="D178" t="str">
            <v>6/355</v>
          </cell>
          <cell r="E178" t="str">
            <v>Core</v>
          </cell>
          <cell r="F178" t="str">
            <v/>
          </cell>
          <cell r="G178">
            <v>5</v>
          </cell>
          <cell r="H178" t="str">
            <v>Canada</v>
          </cell>
          <cell r="I178" t="str">
            <v>Beer Red</v>
          </cell>
          <cell r="J178" t="str">
            <v>YT</v>
          </cell>
          <cell r="K178">
            <v>10.74</v>
          </cell>
          <cell r="L178">
            <v>6</v>
          </cell>
          <cell r="M178">
            <v>1</v>
          </cell>
          <cell r="N178">
            <v>0.35499999999999998</v>
          </cell>
          <cell r="O178" t="str">
            <v>Aluminium can</v>
          </cell>
          <cell r="P178" t="str">
            <v>Small</v>
          </cell>
          <cell r="Q178">
            <v>16</v>
          </cell>
          <cell r="S178">
            <v>13.55</v>
          </cell>
          <cell r="T178">
            <v>0.6</v>
          </cell>
        </row>
        <row r="179">
          <cell r="A179">
            <v>940569</v>
          </cell>
          <cell r="B179" t="str">
            <v>Beer &amp; Cider - Kegs</v>
          </cell>
          <cell r="C179" t="str">
            <v>Alexander Keith's India Pale Ale</v>
          </cell>
          <cell r="D179" t="str">
            <v>1/58671</v>
          </cell>
          <cell r="E179" t="str">
            <v>Core</v>
          </cell>
          <cell r="F179" t="str">
            <v/>
          </cell>
          <cell r="G179">
            <v>5</v>
          </cell>
          <cell r="H179" t="str">
            <v>Canada</v>
          </cell>
          <cell r="I179" t="str">
            <v>Beer Ale</v>
          </cell>
          <cell r="J179" t="str">
            <v>AB</v>
          </cell>
          <cell r="K179">
            <v>100.65</v>
          </cell>
          <cell r="L179">
            <v>1</v>
          </cell>
          <cell r="M179">
            <v>1</v>
          </cell>
          <cell r="N179">
            <v>58.670999999999999</v>
          </cell>
          <cell r="O179" t="str">
            <v>Keg</v>
          </cell>
          <cell r="P179" t="str">
            <v/>
          </cell>
          <cell r="Q179">
            <v>251.85</v>
          </cell>
          <cell r="S179">
            <v>221.63</v>
          </cell>
          <cell r="T179">
            <v>0</v>
          </cell>
        </row>
        <row r="180">
          <cell r="A180">
            <v>911511</v>
          </cell>
          <cell r="B180" t="str">
            <v>Beer &amp; Cider - Kegs</v>
          </cell>
          <cell r="C180" t="str">
            <v>Budweiser Keg</v>
          </cell>
          <cell r="D180" t="str">
            <v>1/58671</v>
          </cell>
          <cell r="E180" t="str">
            <v>Core</v>
          </cell>
          <cell r="F180" t="str">
            <v/>
          </cell>
          <cell r="G180">
            <v>5</v>
          </cell>
          <cell r="H180" t="str">
            <v>Canada</v>
          </cell>
          <cell r="I180" t="str">
            <v>Beer Lager</v>
          </cell>
          <cell r="J180" t="str">
            <v>AB</v>
          </cell>
          <cell r="K180">
            <v>77.56</v>
          </cell>
          <cell r="L180">
            <v>1</v>
          </cell>
          <cell r="M180">
            <v>1</v>
          </cell>
          <cell r="N180">
            <v>58.670999999999999</v>
          </cell>
          <cell r="O180" t="str">
            <v>Keg</v>
          </cell>
          <cell r="P180" t="str">
            <v/>
          </cell>
          <cell r="Q180">
            <v>221.15</v>
          </cell>
          <cell r="S180">
            <v>194.61</v>
          </cell>
          <cell r="T180">
            <v>0</v>
          </cell>
        </row>
        <row r="181">
          <cell r="A181">
            <v>421602</v>
          </cell>
          <cell r="B181" t="str">
            <v>Beer &amp; Cider - Kegs</v>
          </cell>
          <cell r="C181" t="str">
            <v>Bulmer - Strongbow Cider</v>
          </cell>
          <cell r="D181" t="str">
            <v>1/50000</v>
          </cell>
          <cell r="E181" t="str">
            <v>Core</v>
          </cell>
          <cell r="F181" t="str">
            <v/>
          </cell>
          <cell r="G181">
            <v>5.3</v>
          </cell>
          <cell r="H181" t="str">
            <v>England</v>
          </cell>
          <cell r="I181" t="str">
            <v>Cider Pure Apple</v>
          </cell>
          <cell r="J181" t="str">
            <v>BC</v>
          </cell>
          <cell r="K181">
            <v>133.27000000000001</v>
          </cell>
          <cell r="L181">
            <v>1</v>
          </cell>
          <cell r="M181">
            <v>1</v>
          </cell>
          <cell r="N181">
            <v>50</v>
          </cell>
          <cell r="O181" t="str">
            <v>Keg</v>
          </cell>
          <cell r="P181" t="str">
            <v/>
          </cell>
          <cell r="Q181">
            <v>290</v>
          </cell>
          <cell r="S181">
            <v>255.2</v>
          </cell>
          <cell r="T181">
            <v>0</v>
          </cell>
        </row>
        <row r="182">
          <cell r="A182">
            <v>909820</v>
          </cell>
          <cell r="B182" t="str">
            <v>Beer &amp; Cider - Kegs</v>
          </cell>
          <cell r="C182" t="str">
            <v>Canadian</v>
          </cell>
          <cell r="D182" t="str">
            <v>1/58671</v>
          </cell>
          <cell r="E182" t="str">
            <v>Core</v>
          </cell>
          <cell r="F182" t="str">
            <v/>
          </cell>
          <cell r="G182">
            <v>5</v>
          </cell>
          <cell r="H182" t="str">
            <v>Canada</v>
          </cell>
          <cell r="I182" t="str">
            <v>Beer Lager</v>
          </cell>
          <cell r="J182" t="str">
            <v>AB</v>
          </cell>
          <cell r="K182">
            <v>65.52</v>
          </cell>
          <cell r="L182">
            <v>1</v>
          </cell>
          <cell r="M182">
            <v>1</v>
          </cell>
          <cell r="N182">
            <v>58.670999999999999</v>
          </cell>
          <cell r="O182" t="str">
            <v>Keg</v>
          </cell>
          <cell r="P182" t="str">
            <v/>
          </cell>
          <cell r="Q182">
            <v>205.15</v>
          </cell>
          <cell r="S182">
            <v>180.53</v>
          </cell>
          <cell r="T182">
            <v>0</v>
          </cell>
        </row>
        <row r="183">
          <cell r="A183">
            <v>87163</v>
          </cell>
          <cell r="B183" t="str">
            <v>Beer &amp; Cider - Kegs</v>
          </cell>
          <cell r="C183" t="str">
            <v>Driftwood Fat Tug</v>
          </cell>
          <cell r="D183" t="str">
            <v>1/50000</v>
          </cell>
          <cell r="E183" t="str">
            <v>Core</v>
          </cell>
          <cell r="F183" t="str">
            <v/>
          </cell>
          <cell r="G183">
            <v>7</v>
          </cell>
          <cell r="H183" t="str">
            <v>Canada</v>
          </cell>
          <cell r="I183" t="str">
            <v/>
          </cell>
          <cell r="J183" t="str">
            <v>BC</v>
          </cell>
          <cell r="K183">
            <v>158</v>
          </cell>
          <cell r="L183">
            <v>1</v>
          </cell>
          <cell r="M183">
            <v>1</v>
          </cell>
          <cell r="N183">
            <v>50</v>
          </cell>
          <cell r="O183" t="str">
            <v>Keg</v>
          </cell>
          <cell r="P183" t="str">
            <v>Medium</v>
          </cell>
          <cell r="Q183">
            <v>283</v>
          </cell>
          <cell r="R183"/>
          <cell r="S183">
            <v>249.04</v>
          </cell>
          <cell r="T183">
            <v>0</v>
          </cell>
        </row>
        <row r="184">
          <cell r="A184">
            <v>919415</v>
          </cell>
          <cell r="B184" t="str">
            <v>Beer &amp; Cider - Kegs</v>
          </cell>
          <cell r="C184" t="str">
            <v>Kokanee</v>
          </cell>
          <cell r="D184" t="str">
            <v>1/58671</v>
          </cell>
          <cell r="E184" t="str">
            <v>Core</v>
          </cell>
          <cell r="F184" t="str">
            <v/>
          </cell>
          <cell r="G184">
            <v>5</v>
          </cell>
          <cell r="H184" t="str">
            <v>Canada</v>
          </cell>
          <cell r="I184" t="str">
            <v>Beer Lager</v>
          </cell>
          <cell r="J184" t="str">
            <v>AB</v>
          </cell>
          <cell r="K184">
            <v>77.56</v>
          </cell>
          <cell r="L184">
            <v>1</v>
          </cell>
          <cell r="M184">
            <v>1</v>
          </cell>
          <cell r="N184">
            <v>58.670999999999999</v>
          </cell>
          <cell r="O184" t="str">
            <v>Keg</v>
          </cell>
          <cell r="P184" t="str">
            <v/>
          </cell>
          <cell r="Q184">
            <v>221.15</v>
          </cell>
          <cell r="R184"/>
          <cell r="S184">
            <v>194.61</v>
          </cell>
          <cell r="T184">
            <v>0</v>
          </cell>
        </row>
        <row r="185">
          <cell r="A185">
            <v>151597</v>
          </cell>
          <cell r="B185" t="str">
            <v>Beer &amp; Cider - Kegs</v>
          </cell>
          <cell r="C185" t="str">
            <v>Mill Street Organic Lager</v>
          </cell>
          <cell r="D185" t="str">
            <v>1/50000</v>
          </cell>
          <cell r="E185" t="str">
            <v>Core</v>
          </cell>
          <cell r="F185" t="str">
            <v/>
          </cell>
          <cell r="G185">
            <v>4.2</v>
          </cell>
          <cell r="H185" t="str">
            <v>Canada</v>
          </cell>
          <cell r="I185" t="str">
            <v>Beer Lager</v>
          </cell>
          <cell r="J185" t="str">
            <v>AB</v>
          </cell>
          <cell r="K185">
            <v>137.08000000000001</v>
          </cell>
          <cell r="L185">
            <v>1</v>
          </cell>
          <cell r="M185">
            <v>1</v>
          </cell>
          <cell r="N185">
            <v>50</v>
          </cell>
          <cell r="O185" t="str">
            <v>Keg</v>
          </cell>
          <cell r="P185" t="str">
            <v/>
          </cell>
          <cell r="Q185">
            <v>283</v>
          </cell>
          <cell r="S185">
            <v>249.04</v>
          </cell>
          <cell r="T185">
            <v>0</v>
          </cell>
        </row>
        <row r="186">
          <cell r="A186">
            <v>915488</v>
          </cell>
          <cell r="B186" t="str">
            <v>Beer &amp; Cider - Kegs</v>
          </cell>
          <cell r="C186" t="str">
            <v>Old Style Pilsner</v>
          </cell>
          <cell r="D186" t="str">
            <v>1/58671</v>
          </cell>
          <cell r="E186" t="str">
            <v>Core</v>
          </cell>
          <cell r="F186" t="str">
            <v/>
          </cell>
          <cell r="G186">
            <v>5</v>
          </cell>
          <cell r="H186" t="str">
            <v>Canada</v>
          </cell>
          <cell r="I186" t="str">
            <v>Beer Pilsner</v>
          </cell>
          <cell r="J186" t="str">
            <v>AB</v>
          </cell>
          <cell r="K186">
            <v>65.52</v>
          </cell>
          <cell r="L186">
            <v>1</v>
          </cell>
          <cell r="M186">
            <v>1</v>
          </cell>
          <cell r="N186">
            <v>58.670999999999999</v>
          </cell>
          <cell r="O186" t="str">
            <v>Keg</v>
          </cell>
          <cell r="P186" t="str">
            <v/>
          </cell>
          <cell r="Q186">
            <v>205.15</v>
          </cell>
          <cell r="S186">
            <v>180.53</v>
          </cell>
          <cell r="T186">
            <v>0</v>
          </cell>
        </row>
        <row r="187">
          <cell r="A187">
            <v>909853</v>
          </cell>
          <cell r="B187" t="str">
            <v>Beer &amp; Cider - Kegs</v>
          </cell>
          <cell r="C187" t="str">
            <v>Rickards Red</v>
          </cell>
          <cell r="D187" t="str">
            <v>1/58671</v>
          </cell>
          <cell r="E187" t="str">
            <v>Core</v>
          </cell>
          <cell r="F187" t="str">
            <v/>
          </cell>
          <cell r="G187">
            <v>5</v>
          </cell>
          <cell r="H187" t="str">
            <v>Canada</v>
          </cell>
          <cell r="I187" t="str">
            <v>Beer Red</v>
          </cell>
          <cell r="J187" t="str">
            <v>AB</v>
          </cell>
          <cell r="K187">
            <v>67.430000000000007</v>
          </cell>
          <cell r="L187">
            <v>1</v>
          </cell>
          <cell r="M187">
            <v>1</v>
          </cell>
          <cell r="N187">
            <v>58.670999999999999</v>
          </cell>
          <cell r="O187" t="str">
            <v>Keg</v>
          </cell>
          <cell r="P187" t="str">
            <v/>
          </cell>
          <cell r="Q187">
            <v>207.7</v>
          </cell>
          <cell r="S187">
            <v>182.78</v>
          </cell>
          <cell r="T187">
            <v>0</v>
          </cell>
        </row>
        <row r="188">
          <cell r="A188">
            <v>777417</v>
          </cell>
          <cell r="B188" t="str">
            <v>Beer &amp; Cider - Kegs</v>
          </cell>
          <cell r="C188" t="str">
            <v>Winterlong Mountain Hero Saison</v>
          </cell>
          <cell r="D188" t="str">
            <v>1/58671</v>
          </cell>
          <cell r="E188" t="str">
            <v>Core</v>
          </cell>
          <cell r="F188" t="str">
            <v/>
          </cell>
          <cell r="G188">
            <v>6</v>
          </cell>
          <cell r="H188" t="str">
            <v>Canada</v>
          </cell>
          <cell r="I188" t="str">
            <v>Beer Saison</v>
          </cell>
          <cell r="J188" t="str">
            <v>YT</v>
          </cell>
          <cell r="K188">
            <v>265</v>
          </cell>
          <cell r="L188">
            <v>1</v>
          </cell>
          <cell r="M188">
            <v>1</v>
          </cell>
          <cell r="N188">
            <v>58.670999999999999</v>
          </cell>
          <cell r="O188" t="str">
            <v>Keg</v>
          </cell>
          <cell r="P188" t="str">
            <v>Small</v>
          </cell>
          <cell r="Q188">
            <v>371.85</v>
          </cell>
          <cell r="S188">
            <v>327.23</v>
          </cell>
          <cell r="T188">
            <v>0</v>
          </cell>
        </row>
        <row r="189">
          <cell r="A189">
            <v>777414</v>
          </cell>
          <cell r="B189" t="str">
            <v>Beer &amp; Cider - Kegs</v>
          </cell>
          <cell r="C189" t="str">
            <v>Winterlong Pingo Pale Ale</v>
          </cell>
          <cell r="D189" t="str">
            <v>1/58671</v>
          </cell>
          <cell r="E189" t="str">
            <v>Core</v>
          </cell>
          <cell r="F189" t="str">
            <v/>
          </cell>
          <cell r="G189">
            <v>5</v>
          </cell>
          <cell r="H189" t="str">
            <v>Canada</v>
          </cell>
          <cell r="I189" t="str">
            <v>Beer Ale</v>
          </cell>
          <cell r="J189" t="str">
            <v>YT</v>
          </cell>
          <cell r="K189">
            <v>265</v>
          </cell>
          <cell r="L189">
            <v>1</v>
          </cell>
          <cell r="M189">
            <v>1</v>
          </cell>
          <cell r="N189">
            <v>58.670999999999999</v>
          </cell>
          <cell r="O189" t="str">
            <v>Keg</v>
          </cell>
          <cell r="P189" t="str">
            <v>Small</v>
          </cell>
          <cell r="Q189">
            <v>371.85</v>
          </cell>
          <cell r="S189">
            <v>327.23</v>
          </cell>
          <cell r="T189">
            <v>0</v>
          </cell>
        </row>
        <row r="190">
          <cell r="A190">
            <v>777230</v>
          </cell>
          <cell r="B190" t="str">
            <v>Beer &amp; Cider - Kegs</v>
          </cell>
          <cell r="C190" t="str">
            <v>Winterlong Sinister Rouge Red IPA</v>
          </cell>
          <cell r="D190" t="str">
            <v>1/58671</v>
          </cell>
          <cell r="E190" t="str">
            <v>Core</v>
          </cell>
          <cell r="F190" t="str">
            <v/>
          </cell>
          <cell r="G190">
            <v>7</v>
          </cell>
          <cell r="H190" t="str">
            <v>Canada</v>
          </cell>
          <cell r="I190" t="str">
            <v/>
          </cell>
          <cell r="J190" t="str">
            <v>YT</v>
          </cell>
          <cell r="K190">
            <v>265</v>
          </cell>
          <cell r="L190">
            <v>1</v>
          </cell>
          <cell r="M190">
            <v>1</v>
          </cell>
          <cell r="N190">
            <v>58.670999999999999</v>
          </cell>
          <cell r="O190" t="str">
            <v>Keg</v>
          </cell>
          <cell r="P190" t="str">
            <v>Small</v>
          </cell>
          <cell r="Q190">
            <v>371.85</v>
          </cell>
          <cell r="S190">
            <v>327.23</v>
          </cell>
          <cell r="T190">
            <v>0</v>
          </cell>
        </row>
        <row r="191">
          <cell r="A191">
            <v>777267</v>
          </cell>
          <cell r="B191" t="str">
            <v>Beer &amp; Cider - Kegs</v>
          </cell>
          <cell r="C191" t="str">
            <v>Winterlong Weekend Warrior IPA</v>
          </cell>
          <cell r="D191" t="str">
            <v>1/58671</v>
          </cell>
          <cell r="E191" t="str">
            <v>Core</v>
          </cell>
          <cell r="F191" t="str">
            <v/>
          </cell>
          <cell r="G191">
            <v>6.5</v>
          </cell>
          <cell r="H191" t="str">
            <v>Canada</v>
          </cell>
          <cell r="I191" t="str">
            <v>Beer IPA</v>
          </cell>
          <cell r="J191" t="str">
            <v>YT</v>
          </cell>
          <cell r="K191">
            <v>265</v>
          </cell>
          <cell r="L191">
            <v>1</v>
          </cell>
          <cell r="M191">
            <v>1</v>
          </cell>
          <cell r="N191">
            <v>58.670999999999999</v>
          </cell>
          <cell r="O191" t="str">
            <v>Keg</v>
          </cell>
          <cell r="P191" t="str">
            <v>Small</v>
          </cell>
          <cell r="Q191">
            <v>371.85</v>
          </cell>
          <cell r="S191">
            <v>327.23</v>
          </cell>
          <cell r="T191">
            <v>0</v>
          </cell>
        </row>
        <row r="192">
          <cell r="A192">
            <v>682956</v>
          </cell>
          <cell r="B192" t="str">
            <v>Beer &amp; Cider - Kegs</v>
          </cell>
          <cell r="C192" t="str">
            <v>YB American North West IPA</v>
          </cell>
          <cell r="D192" t="str">
            <v>1/58671</v>
          </cell>
          <cell r="E192" t="str">
            <v>Core</v>
          </cell>
          <cell r="F192" t="str">
            <v/>
          </cell>
          <cell r="G192">
            <v>6.7</v>
          </cell>
          <cell r="H192" t="str">
            <v>Canada</v>
          </cell>
          <cell r="I192" t="str">
            <v/>
          </cell>
          <cell r="J192" t="str">
            <v>YT</v>
          </cell>
          <cell r="K192">
            <v>198.98</v>
          </cell>
          <cell r="L192">
            <v>1</v>
          </cell>
          <cell r="M192">
            <v>1</v>
          </cell>
          <cell r="N192">
            <v>58.670999999999999</v>
          </cell>
          <cell r="O192" t="str">
            <v>Keg</v>
          </cell>
          <cell r="P192" t="str">
            <v>Small</v>
          </cell>
          <cell r="Q192">
            <v>284.05</v>
          </cell>
          <cell r="S192">
            <v>249.96</v>
          </cell>
          <cell r="T192">
            <v>0</v>
          </cell>
        </row>
        <row r="193">
          <cell r="A193">
            <v>777162</v>
          </cell>
          <cell r="B193" t="str">
            <v>Beer &amp; Cider - Kegs</v>
          </cell>
          <cell r="C193" t="str">
            <v>YB Bonanza Brown</v>
          </cell>
          <cell r="D193" t="str">
            <v>1/58671</v>
          </cell>
          <cell r="E193" t="str">
            <v>Core</v>
          </cell>
          <cell r="F193" t="str">
            <v/>
          </cell>
          <cell r="G193">
            <v>5</v>
          </cell>
          <cell r="H193" t="str">
            <v>Canada</v>
          </cell>
          <cell r="I193" t="str">
            <v>Beer Ale</v>
          </cell>
          <cell r="J193" t="str">
            <v>YT</v>
          </cell>
          <cell r="K193">
            <v>198.98</v>
          </cell>
          <cell r="L193">
            <v>1</v>
          </cell>
          <cell r="M193">
            <v>1</v>
          </cell>
          <cell r="N193">
            <v>58.670999999999999</v>
          </cell>
          <cell r="O193" t="str">
            <v>Keg</v>
          </cell>
          <cell r="P193" t="str">
            <v>Small</v>
          </cell>
          <cell r="Q193">
            <v>284.05</v>
          </cell>
          <cell r="S193">
            <v>249.96</v>
          </cell>
          <cell r="T193">
            <v>0</v>
          </cell>
        </row>
        <row r="194">
          <cell r="A194">
            <v>683516</v>
          </cell>
          <cell r="B194" t="str">
            <v>Beer &amp; Cider - Kegs</v>
          </cell>
          <cell r="C194" t="str">
            <v>YB Grizzly Beer</v>
          </cell>
          <cell r="D194" t="str">
            <v>1/58671</v>
          </cell>
          <cell r="E194" t="str">
            <v>Core</v>
          </cell>
          <cell r="F194" t="str">
            <v/>
          </cell>
          <cell r="G194">
            <v>4.7</v>
          </cell>
          <cell r="H194" t="str">
            <v>Canada</v>
          </cell>
          <cell r="I194" t="str">
            <v>Beer Wheat/Witbier</v>
          </cell>
          <cell r="J194" t="str">
            <v>YT</v>
          </cell>
          <cell r="K194">
            <v>198.98</v>
          </cell>
          <cell r="L194">
            <v>1</v>
          </cell>
          <cell r="M194">
            <v>1</v>
          </cell>
          <cell r="N194">
            <v>58.670999999999999</v>
          </cell>
          <cell r="O194" t="str">
            <v>Keg</v>
          </cell>
          <cell r="P194" t="str">
            <v>Small</v>
          </cell>
          <cell r="Q194">
            <v>284.05</v>
          </cell>
          <cell r="S194">
            <v>249.96</v>
          </cell>
          <cell r="T194">
            <v>0</v>
          </cell>
        </row>
        <row r="195">
          <cell r="A195">
            <v>777507</v>
          </cell>
          <cell r="B195" t="str">
            <v>Beer &amp; Cider - Kegs</v>
          </cell>
          <cell r="C195" t="str">
            <v>YB Holiday Kolsch</v>
          </cell>
          <cell r="D195" t="str">
            <v>1/58671</v>
          </cell>
          <cell r="E195" t="str">
            <v>Core</v>
          </cell>
          <cell r="F195" t="str">
            <v/>
          </cell>
          <cell r="G195">
            <v>6</v>
          </cell>
          <cell r="H195" t="str">
            <v>Canada</v>
          </cell>
          <cell r="I195" t="str">
            <v>Beer Kolsch</v>
          </cell>
          <cell r="J195" t="str">
            <v>YT</v>
          </cell>
          <cell r="K195">
            <v>198.98</v>
          </cell>
          <cell r="L195">
            <v>1</v>
          </cell>
          <cell r="M195">
            <v>1</v>
          </cell>
          <cell r="N195">
            <v>58.670999999999999</v>
          </cell>
          <cell r="O195" t="str">
            <v>Keg</v>
          </cell>
          <cell r="P195" t="str">
            <v>Small</v>
          </cell>
          <cell r="Q195">
            <v>284.05</v>
          </cell>
          <cell r="R195"/>
          <cell r="S195">
            <v>249.96</v>
          </cell>
          <cell r="T195">
            <v>0</v>
          </cell>
        </row>
        <row r="196">
          <cell r="A196">
            <v>777160</v>
          </cell>
          <cell r="B196" t="str">
            <v>Beer &amp; Cider - Kegs</v>
          </cell>
          <cell r="C196" t="str">
            <v>YB Ice Fog IPA</v>
          </cell>
          <cell r="D196" t="str">
            <v>1/58671</v>
          </cell>
          <cell r="E196" t="str">
            <v>Core</v>
          </cell>
          <cell r="F196" t="str">
            <v/>
          </cell>
          <cell r="G196">
            <v>6</v>
          </cell>
          <cell r="H196" t="str">
            <v>Canada</v>
          </cell>
          <cell r="I196" t="str">
            <v>Beer IPA</v>
          </cell>
          <cell r="J196" t="str">
            <v>YT</v>
          </cell>
          <cell r="K196">
            <v>198.98</v>
          </cell>
          <cell r="L196">
            <v>1</v>
          </cell>
          <cell r="M196">
            <v>1</v>
          </cell>
          <cell r="N196">
            <v>58.670999999999999</v>
          </cell>
          <cell r="O196" t="str">
            <v>Keg</v>
          </cell>
          <cell r="P196" t="str">
            <v>Small</v>
          </cell>
          <cell r="Q196">
            <v>284.05</v>
          </cell>
          <cell r="R196"/>
          <cell r="S196">
            <v>249.96</v>
          </cell>
          <cell r="T196">
            <v>0</v>
          </cell>
        </row>
        <row r="197">
          <cell r="A197">
            <v>777179</v>
          </cell>
          <cell r="B197" t="str">
            <v>Beer &amp; Cider - Kegs</v>
          </cell>
          <cell r="C197" t="str">
            <v>YB Lemon Lavender Radler</v>
          </cell>
          <cell r="D197" t="str">
            <v>1/58671</v>
          </cell>
          <cell r="E197" t="str">
            <v>Core</v>
          </cell>
          <cell r="F197" t="str">
            <v>seasonal</v>
          </cell>
          <cell r="G197"/>
          <cell r="H197" t="str">
            <v>Canada</v>
          </cell>
          <cell r="I197" t="str">
            <v/>
          </cell>
          <cell r="J197" t="str">
            <v>YT</v>
          </cell>
          <cell r="K197">
            <v>198.98</v>
          </cell>
          <cell r="L197">
            <v>1</v>
          </cell>
          <cell r="M197">
            <v>1</v>
          </cell>
          <cell r="N197">
            <v>58.670999999999999</v>
          </cell>
          <cell r="O197" t="str">
            <v>Keg</v>
          </cell>
          <cell r="P197" t="str">
            <v>Small</v>
          </cell>
          <cell r="Q197">
            <v>284.05</v>
          </cell>
          <cell r="S197">
            <v>249.96</v>
          </cell>
          <cell r="T197">
            <v>0</v>
          </cell>
        </row>
        <row r="198">
          <cell r="A198">
            <v>682955</v>
          </cell>
          <cell r="B198" t="str">
            <v>Beer &amp; Cider - Kegs</v>
          </cell>
          <cell r="C198" t="str">
            <v>YB Yukon Gold</v>
          </cell>
          <cell r="D198" t="str">
            <v>1/58671</v>
          </cell>
          <cell r="E198" t="str">
            <v>Core</v>
          </cell>
          <cell r="F198" t="str">
            <v/>
          </cell>
          <cell r="G198">
            <v>5</v>
          </cell>
          <cell r="H198" t="str">
            <v>Canada</v>
          </cell>
          <cell r="I198" t="str">
            <v>Beer Ale</v>
          </cell>
          <cell r="J198" t="str">
            <v>YT</v>
          </cell>
          <cell r="K198">
            <v>198.98</v>
          </cell>
          <cell r="L198">
            <v>1</v>
          </cell>
          <cell r="M198">
            <v>1</v>
          </cell>
          <cell r="N198">
            <v>58.670999999999999</v>
          </cell>
          <cell r="O198" t="str">
            <v>Keg</v>
          </cell>
          <cell r="P198" t="str">
            <v>Small</v>
          </cell>
          <cell r="Q198">
            <v>284.05</v>
          </cell>
          <cell r="S198">
            <v>249.96</v>
          </cell>
          <cell r="T198">
            <v>0</v>
          </cell>
        </row>
        <row r="199">
          <cell r="A199">
            <v>682971</v>
          </cell>
          <cell r="B199" t="str">
            <v>Beer &amp; Cider - Kegs</v>
          </cell>
          <cell r="C199" t="str">
            <v>YB Yukon Red</v>
          </cell>
          <cell r="D199" t="str">
            <v>1/58671</v>
          </cell>
          <cell r="E199" t="str">
            <v>Core</v>
          </cell>
          <cell r="F199" t="str">
            <v/>
          </cell>
          <cell r="G199">
            <v>5.5</v>
          </cell>
          <cell r="H199" t="str">
            <v>Canada</v>
          </cell>
          <cell r="I199" t="str">
            <v>Beer Red</v>
          </cell>
          <cell r="J199" t="str">
            <v>YT</v>
          </cell>
          <cell r="K199">
            <v>198.98</v>
          </cell>
          <cell r="L199">
            <v>1</v>
          </cell>
          <cell r="M199">
            <v>1</v>
          </cell>
          <cell r="N199">
            <v>58.670999999999999</v>
          </cell>
          <cell r="O199" t="str">
            <v>Keg</v>
          </cell>
          <cell r="P199" t="str">
            <v>Small</v>
          </cell>
          <cell r="Q199">
            <v>284.05</v>
          </cell>
          <cell r="S199">
            <v>249.96</v>
          </cell>
          <cell r="T199">
            <v>0</v>
          </cell>
        </row>
        <row r="200">
          <cell r="A200">
            <v>900527</v>
          </cell>
          <cell r="B200" t="str">
            <v>Beer &amp; Cider - Non-alcoholic</v>
          </cell>
          <cell r="C200" t="str">
            <v>Becks  De-Alcoholized</v>
          </cell>
          <cell r="D200" t="str">
            <v>6/330</v>
          </cell>
          <cell r="E200" t="str">
            <v>Core</v>
          </cell>
          <cell r="F200" t="str">
            <v/>
          </cell>
          <cell r="G200">
            <v>0.5</v>
          </cell>
          <cell r="H200" t="str">
            <v>Canada</v>
          </cell>
          <cell r="I200" t="str">
            <v/>
          </cell>
          <cell r="J200" t="str">
            <v>AB</v>
          </cell>
          <cell r="K200">
            <v>6.2</v>
          </cell>
          <cell r="L200">
            <v>6</v>
          </cell>
          <cell r="M200">
            <v>1</v>
          </cell>
          <cell r="N200">
            <v>0.33</v>
          </cell>
          <cell r="O200" t="str">
            <v>Glass Bottle</v>
          </cell>
          <cell r="P200" t="str">
            <v/>
          </cell>
          <cell r="Q200">
            <v>11.95</v>
          </cell>
          <cell r="S200">
            <v>9.99</v>
          </cell>
          <cell r="T200">
            <v>0.6</v>
          </cell>
        </row>
        <row r="201">
          <cell r="A201">
            <v>290007</v>
          </cell>
          <cell r="B201" t="str">
            <v>Beer &amp; Cider - Non-alcoholic</v>
          </cell>
          <cell r="C201" t="str">
            <v>Budweiser Prohibition N/A</v>
          </cell>
          <cell r="D201" t="str">
            <v>6/355</v>
          </cell>
          <cell r="E201" t="str">
            <v>Core</v>
          </cell>
          <cell r="F201" t="str">
            <v/>
          </cell>
          <cell r="G201">
            <v>0</v>
          </cell>
          <cell r="H201" t="str">
            <v>Canada</v>
          </cell>
          <cell r="I201" t="str">
            <v>Beer Lager</v>
          </cell>
          <cell r="J201" t="str">
            <v>AB</v>
          </cell>
          <cell r="K201">
            <v>6.23</v>
          </cell>
          <cell r="L201">
            <v>6</v>
          </cell>
          <cell r="M201">
            <v>1</v>
          </cell>
          <cell r="N201">
            <v>0.35499999999999998</v>
          </cell>
          <cell r="O201" t="str">
            <v>Aluminium can</v>
          </cell>
          <cell r="P201" t="str">
            <v/>
          </cell>
          <cell r="Q201">
            <v>11.4</v>
          </cell>
          <cell r="S201">
            <v>9.5</v>
          </cell>
          <cell r="T201">
            <v>0.6</v>
          </cell>
        </row>
        <row r="202">
          <cell r="A202">
            <v>954144</v>
          </cell>
          <cell r="B202" t="str">
            <v>Beer &amp; Cider - Non-alcoholic</v>
          </cell>
          <cell r="C202" t="str">
            <v>Krombacher Pilsner Non-alcoholic</v>
          </cell>
          <cell r="D202" t="str">
            <v>6/330</v>
          </cell>
          <cell r="E202" t="str">
            <v>Core</v>
          </cell>
          <cell r="F202" t="str">
            <v/>
          </cell>
          <cell r="G202">
            <v>0.5</v>
          </cell>
          <cell r="H202" t="str">
            <v>Germany</v>
          </cell>
          <cell r="I202" t="str">
            <v/>
          </cell>
          <cell r="J202" t="str">
            <v>AB</v>
          </cell>
          <cell r="K202">
            <v>33.630000000000003</v>
          </cell>
          <cell r="L202">
            <v>6</v>
          </cell>
          <cell r="M202">
            <v>4</v>
          </cell>
          <cell r="N202">
            <v>0.33</v>
          </cell>
          <cell r="O202" t="str">
            <v>Glass Bottle</v>
          </cell>
          <cell r="P202" t="str">
            <v/>
          </cell>
          <cell r="Q202">
            <v>15.2</v>
          </cell>
          <cell r="S202">
            <v>12.85</v>
          </cell>
          <cell r="T202">
            <v>0.6</v>
          </cell>
        </row>
        <row r="203">
          <cell r="A203">
            <v>804916</v>
          </cell>
          <cell r="B203" t="str">
            <v>Beer &amp; Cider - Non-alcoholic</v>
          </cell>
          <cell r="C203" t="str">
            <v>Schneider Weisse N/A bottle</v>
          </cell>
          <cell r="D203" t="str">
            <v>1/500</v>
          </cell>
          <cell r="E203" t="str">
            <v>Core</v>
          </cell>
          <cell r="F203" t="str">
            <v/>
          </cell>
          <cell r="G203">
            <v>0.3</v>
          </cell>
          <cell r="H203" t="str">
            <v>Germany</v>
          </cell>
          <cell r="I203" t="str">
            <v/>
          </cell>
          <cell r="J203" t="str">
            <v>AB</v>
          </cell>
          <cell r="K203">
            <v>40.67</v>
          </cell>
          <cell r="L203">
            <v>1</v>
          </cell>
          <cell r="M203">
            <v>20</v>
          </cell>
          <cell r="N203">
            <v>0.5</v>
          </cell>
          <cell r="O203" t="str">
            <v>Glass Bottle</v>
          </cell>
          <cell r="P203" t="str">
            <v/>
          </cell>
          <cell r="Q203">
            <v>3.65</v>
          </cell>
          <cell r="R203">
            <v>0.7</v>
          </cell>
          <cell r="S203">
            <v>2.5099999999999998</v>
          </cell>
          <cell r="T203">
            <v>0.1</v>
          </cell>
        </row>
        <row r="204">
          <cell r="A204">
            <v>310763</v>
          </cell>
          <cell r="B204" t="str">
            <v>Beer &amp; Cider - Non-alcoholic</v>
          </cell>
          <cell r="C204" t="str">
            <v>Warsteiner Premium Fresh De-Alc</v>
          </cell>
          <cell r="D204" t="str">
            <v>6/330</v>
          </cell>
          <cell r="E204" t="str">
            <v>Core</v>
          </cell>
          <cell r="F204" t="str">
            <v/>
          </cell>
          <cell r="G204">
            <v>0.4</v>
          </cell>
          <cell r="H204" t="str">
            <v>Germany</v>
          </cell>
          <cell r="I204" t="str">
            <v/>
          </cell>
          <cell r="J204" t="str">
            <v>AB</v>
          </cell>
          <cell r="K204">
            <v>30.71</v>
          </cell>
          <cell r="L204">
            <v>6</v>
          </cell>
          <cell r="M204">
            <v>4</v>
          </cell>
          <cell r="N204">
            <v>0.33</v>
          </cell>
          <cell r="O204" t="str">
            <v>Glass Bottle</v>
          </cell>
          <cell r="P204" t="str">
            <v/>
          </cell>
          <cell r="Q204">
            <v>14.1</v>
          </cell>
          <cell r="R204"/>
          <cell r="S204">
            <v>11.88</v>
          </cell>
          <cell r="T204">
            <v>0.6</v>
          </cell>
        </row>
        <row r="205">
          <cell r="A205">
            <v>879049</v>
          </cell>
          <cell r="B205" t="str">
            <v>Cider - Bottles &amp; Cans</v>
          </cell>
          <cell r="C205" t="str">
            <v>Angry Orchard Crisp Apple Hard Cider</v>
          </cell>
          <cell r="D205" t="str">
            <v>6/355</v>
          </cell>
          <cell r="E205" t="str">
            <v>Core</v>
          </cell>
          <cell r="F205" t="str">
            <v/>
          </cell>
          <cell r="G205">
            <v>5</v>
          </cell>
          <cell r="H205" t="str">
            <v>United States</v>
          </cell>
          <cell r="I205" t="str">
            <v>Cider Pure Apple</v>
          </cell>
          <cell r="J205" t="str">
            <v>BC</v>
          </cell>
          <cell r="K205">
            <v>23.92</v>
          </cell>
          <cell r="L205">
            <v>6</v>
          </cell>
          <cell r="M205">
            <v>4</v>
          </cell>
          <cell r="N205">
            <v>0.35499999999999998</v>
          </cell>
          <cell r="O205" t="str">
            <v>Glass Bottle</v>
          </cell>
          <cell r="P205" t="str">
            <v/>
          </cell>
          <cell r="Q205">
            <v>15.6</v>
          </cell>
          <cell r="S205">
            <v>13.2</v>
          </cell>
          <cell r="T205">
            <v>0.6</v>
          </cell>
        </row>
        <row r="206">
          <cell r="A206">
            <v>673566</v>
          </cell>
          <cell r="B206" t="str">
            <v>Cider - Bottles &amp; Cans</v>
          </cell>
          <cell r="C206" t="str">
            <v>Big Rock - Rock Creek Cider</v>
          </cell>
          <cell r="D206" t="str">
            <v>6/355</v>
          </cell>
          <cell r="E206" t="str">
            <v>Core</v>
          </cell>
          <cell r="F206" t="str">
            <v/>
          </cell>
          <cell r="G206">
            <v>5</v>
          </cell>
          <cell r="H206" t="str">
            <v>Canada</v>
          </cell>
          <cell r="I206" t="str">
            <v>Cider Pure Apple</v>
          </cell>
          <cell r="J206" t="str">
            <v>BC</v>
          </cell>
          <cell r="K206">
            <v>4.74</v>
          </cell>
          <cell r="L206">
            <v>6</v>
          </cell>
          <cell r="M206">
            <v>1</v>
          </cell>
          <cell r="N206">
            <v>0.35499999999999998</v>
          </cell>
          <cell r="O206" t="str">
            <v>Aluminium can</v>
          </cell>
          <cell r="P206" t="str">
            <v/>
          </cell>
          <cell r="Q206">
            <v>12.9</v>
          </cell>
          <cell r="S206">
            <v>10.82</v>
          </cell>
          <cell r="T206">
            <v>0.6</v>
          </cell>
        </row>
        <row r="207">
          <cell r="A207">
            <v>29289</v>
          </cell>
          <cell r="B207" t="str">
            <v>Cider - Bottles &amp; Cans</v>
          </cell>
          <cell r="C207" t="str">
            <v>Brickworks Batch 1904 Craft Cider Gluten Free</v>
          </cell>
          <cell r="D207" t="str">
            <v>6/355</v>
          </cell>
          <cell r="E207" t="str">
            <v>Core</v>
          </cell>
          <cell r="F207" t="str">
            <v/>
          </cell>
          <cell r="G207">
            <v>5</v>
          </cell>
          <cell r="H207" t="str">
            <v>Canada</v>
          </cell>
          <cell r="I207" t="str">
            <v>Cider Pure Apple</v>
          </cell>
          <cell r="J207" t="str">
            <v>BC</v>
          </cell>
          <cell r="K207">
            <v>25.2</v>
          </cell>
          <cell r="L207">
            <v>6</v>
          </cell>
          <cell r="M207">
            <v>4</v>
          </cell>
          <cell r="N207">
            <v>0.35499999999999998</v>
          </cell>
          <cell r="O207" t="str">
            <v>Aluminium can</v>
          </cell>
          <cell r="P207" t="str">
            <v/>
          </cell>
          <cell r="Q207">
            <v>15.05</v>
          </cell>
          <cell r="S207">
            <v>12.72</v>
          </cell>
          <cell r="T207">
            <v>0.6</v>
          </cell>
        </row>
        <row r="208">
          <cell r="A208">
            <v>635193</v>
          </cell>
          <cell r="B208" t="str">
            <v>Cider - Bottles &amp; Cans</v>
          </cell>
          <cell r="C208" t="str">
            <v>Bulmer - Strongbow Cider bottles</v>
          </cell>
          <cell r="D208" t="str">
            <v>6/330</v>
          </cell>
          <cell r="E208" t="str">
            <v>Core</v>
          </cell>
          <cell r="F208" t="str">
            <v/>
          </cell>
          <cell r="G208">
            <v>5</v>
          </cell>
          <cell r="H208" t="str">
            <v>England</v>
          </cell>
          <cell r="I208" t="str">
            <v>Cider Pure Apple</v>
          </cell>
          <cell r="J208" t="str">
            <v>BC</v>
          </cell>
          <cell r="K208">
            <v>25.6</v>
          </cell>
          <cell r="L208">
            <v>6</v>
          </cell>
          <cell r="M208">
            <v>4</v>
          </cell>
          <cell r="N208">
            <v>0.33</v>
          </cell>
          <cell r="O208" t="str">
            <v>Glass Bottle</v>
          </cell>
          <cell r="P208" t="str">
            <v/>
          </cell>
          <cell r="Q208">
            <v>15.7</v>
          </cell>
          <cell r="S208">
            <v>13.29</v>
          </cell>
          <cell r="T208">
            <v>0.6</v>
          </cell>
        </row>
        <row r="209">
          <cell r="A209">
            <v>622282</v>
          </cell>
          <cell r="B209" t="str">
            <v>Cider - Bottles &amp; Cans</v>
          </cell>
          <cell r="C209" t="str">
            <v>Bulmer - Strongbow Cider Can</v>
          </cell>
          <cell r="D209" t="str">
            <v>4/500</v>
          </cell>
          <cell r="E209" t="str">
            <v>Core</v>
          </cell>
          <cell r="F209" t="str">
            <v/>
          </cell>
          <cell r="G209">
            <v>5.3</v>
          </cell>
          <cell r="H209" t="str">
            <v>England</v>
          </cell>
          <cell r="I209" t="str">
            <v>Cider Pure Apple</v>
          </cell>
          <cell r="J209" t="str">
            <v>BC</v>
          </cell>
          <cell r="K209">
            <v>32.340000000000003</v>
          </cell>
          <cell r="L209">
            <v>4</v>
          </cell>
          <cell r="M209">
            <v>6</v>
          </cell>
          <cell r="N209">
            <v>0.5</v>
          </cell>
          <cell r="O209" t="str">
            <v>Aluminium can</v>
          </cell>
          <cell r="P209" t="str">
            <v/>
          </cell>
          <cell r="Q209">
            <v>13.2</v>
          </cell>
          <cell r="S209">
            <v>11.26</v>
          </cell>
          <cell r="T209">
            <v>0.4</v>
          </cell>
        </row>
        <row r="210">
          <cell r="A210">
            <v>187099</v>
          </cell>
          <cell r="B210" t="str">
            <v>Cider - Bottles &amp; Cans</v>
          </cell>
          <cell r="C210" t="str">
            <v>Bumper Crop Crisp Apple</v>
          </cell>
          <cell r="D210" t="str">
            <v>6/355</v>
          </cell>
          <cell r="E210" t="str">
            <v>Core</v>
          </cell>
          <cell r="F210" t="str">
            <v/>
          </cell>
          <cell r="G210">
            <v>7</v>
          </cell>
          <cell r="H210" t="str">
            <v>Canada</v>
          </cell>
          <cell r="I210" t="str">
            <v>Cider Pure Apple</v>
          </cell>
          <cell r="J210" t="str">
            <v>AB</v>
          </cell>
          <cell r="K210">
            <v>16.239999999999998</v>
          </cell>
          <cell r="L210">
            <v>6</v>
          </cell>
          <cell r="M210">
            <v>4</v>
          </cell>
          <cell r="N210">
            <v>0.35499999999999998</v>
          </cell>
          <cell r="O210" t="str">
            <v>Aluminium can</v>
          </cell>
          <cell r="P210" t="str">
            <v/>
          </cell>
          <cell r="Q210">
            <v>11.6</v>
          </cell>
          <cell r="S210">
            <v>9.68</v>
          </cell>
          <cell r="T210">
            <v>0.6</v>
          </cell>
        </row>
        <row r="211">
          <cell r="A211">
            <v>187235</v>
          </cell>
          <cell r="B211" t="str">
            <v>Cider - Bottles &amp; Cans</v>
          </cell>
          <cell r="C211" t="str">
            <v>Bumper Crop Mountain Pear</v>
          </cell>
          <cell r="D211" t="str">
            <v>6/355</v>
          </cell>
          <cell r="E211" t="str">
            <v>Core</v>
          </cell>
          <cell r="F211" t="str">
            <v/>
          </cell>
          <cell r="G211">
            <v>7</v>
          </cell>
          <cell r="H211" t="str">
            <v>Canada</v>
          </cell>
          <cell r="I211" t="str">
            <v>Cider Flavoured</v>
          </cell>
          <cell r="J211" t="str">
            <v>AB</v>
          </cell>
          <cell r="K211">
            <v>16.239999999999998</v>
          </cell>
          <cell r="L211">
            <v>6</v>
          </cell>
          <cell r="M211">
            <v>4</v>
          </cell>
          <cell r="N211">
            <v>0.35499999999999998</v>
          </cell>
          <cell r="O211" t="str">
            <v>Aluminium can</v>
          </cell>
          <cell r="P211" t="str">
            <v/>
          </cell>
          <cell r="Q211">
            <v>11.6</v>
          </cell>
          <cell r="R211"/>
          <cell r="S211">
            <v>9.68</v>
          </cell>
          <cell r="T211">
            <v>0.6</v>
          </cell>
        </row>
        <row r="212">
          <cell r="A212">
            <v>187232</v>
          </cell>
          <cell r="B212" t="str">
            <v>Cider - Bottles &amp; Cans</v>
          </cell>
          <cell r="C212" t="str">
            <v>Bumper Crop Stonefruit</v>
          </cell>
          <cell r="D212" t="str">
            <v>6/355</v>
          </cell>
          <cell r="E212" t="str">
            <v>Core</v>
          </cell>
          <cell r="F212" t="str">
            <v/>
          </cell>
          <cell r="G212">
            <v>7</v>
          </cell>
          <cell r="H212" t="str">
            <v>Canada</v>
          </cell>
          <cell r="I212" t="str">
            <v>Cider Flavoured</v>
          </cell>
          <cell r="J212" t="str">
            <v>AB</v>
          </cell>
          <cell r="K212">
            <v>16.239999999999998</v>
          </cell>
          <cell r="L212">
            <v>6</v>
          </cell>
          <cell r="M212">
            <v>4</v>
          </cell>
          <cell r="N212">
            <v>0.35499999999999998</v>
          </cell>
          <cell r="O212" t="str">
            <v>Aluminium can</v>
          </cell>
          <cell r="P212" t="str">
            <v/>
          </cell>
          <cell r="Q212">
            <v>11.6</v>
          </cell>
          <cell r="S212">
            <v>9.68</v>
          </cell>
          <cell r="T212">
            <v>0.6</v>
          </cell>
        </row>
        <row r="213">
          <cell r="A213">
            <v>216703</v>
          </cell>
          <cell r="B213" t="str">
            <v>Cider - Bottles &amp; Cans</v>
          </cell>
          <cell r="C213" t="str">
            <v>Growers Bourbon Spice Style</v>
          </cell>
          <cell r="D213" t="str">
            <v>1/2000</v>
          </cell>
          <cell r="E213" t="str">
            <v>Core</v>
          </cell>
          <cell r="F213" t="str">
            <v>D</v>
          </cell>
          <cell r="G213">
            <v>7</v>
          </cell>
          <cell r="H213" t="str">
            <v>Canada</v>
          </cell>
          <cell r="I213" t="str">
            <v>Cider Flavoured</v>
          </cell>
          <cell r="J213" t="str">
            <v>BC</v>
          </cell>
          <cell r="K213">
            <v>29.5</v>
          </cell>
          <cell r="L213">
            <v>1</v>
          </cell>
          <cell r="M213">
            <v>8</v>
          </cell>
          <cell r="N213">
            <v>2</v>
          </cell>
          <cell r="O213" t="str">
            <v>P.E.T.</v>
          </cell>
          <cell r="P213" t="str">
            <v/>
          </cell>
          <cell r="Q213">
            <v>10.9</v>
          </cell>
          <cell r="R213">
            <v>2.1</v>
          </cell>
          <cell r="S213">
            <v>7.44</v>
          </cell>
          <cell r="T213">
            <v>0.35</v>
          </cell>
        </row>
        <row r="214">
          <cell r="A214">
            <v>107474</v>
          </cell>
          <cell r="B214" t="str">
            <v>Cider - Bottles &amp; Cans</v>
          </cell>
          <cell r="C214" t="str">
            <v>Growers Cranberry Pomegranate</v>
          </cell>
          <cell r="D214" t="str">
            <v>1/2000</v>
          </cell>
          <cell r="E214" t="str">
            <v>Core</v>
          </cell>
          <cell r="F214" t="str">
            <v/>
          </cell>
          <cell r="G214">
            <v>7</v>
          </cell>
          <cell r="H214" t="str">
            <v>Canada</v>
          </cell>
          <cell r="I214" t="str">
            <v>Cider Flavoured</v>
          </cell>
          <cell r="J214" t="str">
            <v>BC</v>
          </cell>
          <cell r="K214">
            <v>29.5</v>
          </cell>
          <cell r="L214">
            <v>1</v>
          </cell>
          <cell r="M214">
            <v>8</v>
          </cell>
          <cell r="N214">
            <v>2</v>
          </cell>
          <cell r="O214" t="str">
            <v>P.E.T.</v>
          </cell>
          <cell r="P214" t="str">
            <v/>
          </cell>
          <cell r="Q214">
            <v>10.9</v>
          </cell>
          <cell r="S214">
            <v>9.2799999999999994</v>
          </cell>
          <cell r="T214">
            <v>0.35</v>
          </cell>
        </row>
        <row r="215">
          <cell r="A215">
            <v>3228</v>
          </cell>
          <cell r="B215" t="str">
            <v>Cider - Bottles &amp; Cans</v>
          </cell>
          <cell r="C215" t="str">
            <v>Growers Extra Dry Apple Bottle</v>
          </cell>
          <cell r="D215" t="str">
            <v>6/330</v>
          </cell>
          <cell r="E215" t="str">
            <v>Core</v>
          </cell>
          <cell r="F215" t="str">
            <v/>
          </cell>
          <cell r="G215">
            <v>7</v>
          </cell>
          <cell r="H215" t="str">
            <v>Canada</v>
          </cell>
          <cell r="I215" t="str">
            <v>Cider Pure Apple</v>
          </cell>
          <cell r="J215" t="str">
            <v>BC</v>
          </cell>
          <cell r="K215">
            <v>20.010000000000002</v>
          </cell>
          <cell r="L215">
            <v>6</v>
          </cell>
          <cell r="M215">
            <v>4</v>
          </cell>
          <cell r="N215">
            <v>0.33</v>
          </cell>
          <cell r="O215" t="str">
            <v>Glass Bottle</v>
          </cell>
          <cell r="P215" t="str">
            <v/>
          </cell>
          <cell r="Q215">
            <v>13.85</v>
          </cell>
          <cell r="S215">
            <v>11.66</v>
          </cell>
          <cell r="T215">
            <v>0.6</v>
          </cell>
        </row>
        <row r="216">
          <cell r="A216">
            <v>28203</v>
          </cell>
          <cell r="B216" t="str">
            <v>Cider - Bottles &amp; Cans</v>
          </cell>
          <cell r="C216" t="str">
            <v>Growers Field Raspberry Can</v>
          </cell>
          <cell r="D216" t="str">
            <v>6/355</v>
          </cell>
          <cell r="E216" t="str">
            <v>Core</v>
          </cell>
          <cell r="F216" t="str">
            <v/>
          </cell>
          <cell r="G216">
            <v>7</v>
          </cell>
          <cell r="H216" t="str">
            <v>Canada</v>
          </cell>
          <cell r="I216" t="str">
            <v>Cider Flavoured</v>
          </cell>
          <cell r="J216" t="str">
            <v>BC</v>
          </cell>
          <cell r="K216">
            <v>16.29</v>
          </cell>
          <cell r="L216">
            <v>6</v>
          </cell>
          <cell r="M216">
            <v>4</v>
          </cell>
          <cell r="N216">
            <v>0.35499999999999998</v>
          </cell>
          <cell r="O216" t="str">
            <v>Aluminium can</v>
          </cell>
          <cell r="P216" t="str">
            <v/>
          </cell>
          <cell r="Q216">
            <v>12.05</v>
          </cell>
          <cell r="S216">
            <v>10.08</v>
          </cell>
          <cell r="T216">
            <v>0.6</v>
          </cell>
        </row>
        <row r="217">
          <cell r="A217">
            <v>34179</v>
          </cell>
          <cell r="B217" t="str">
            <v>Cider - Bottles &amp; Cans</v>
          </cell>
          <cell r="C217" t="str">
            <v>Growers Honeycrisp Apple Can</v>
          </cell>
          <cell r="D217" t="str">
            <v>6/355</v>
          </cell>
          <cell r="E217" t="str">
            <v>Core</v>
          </cell>
          <cell r="F217" t="str">
            <v/>
          </cell>
          <cell r="G217">
            <v>7</v>
          </cell>
          <cell r="H217" t="str">
            <v>Canada</v>
          </cell>
          <cell r="I217" t="str">
            <v>Cider Flavoured</v>
          </cell>
          <cell r="J217" t="str">
            <v>BC</v>
          </cell>
          <cell r="K217">
            <v>16.29</v>
          </cell>
          <cell r="L217">
            <v>6</v>
          </cell>
          <cell r="M217">
            <v>4</v>
          </cell>
          <cell r="N217">
            <v>0.35499999999999998</v>
          </cell>
          <cell r="O217" t="str">
            <v>Aluminium can</v>
          </cell>
          <cell r="P217" t="str">
            <v/>
          </cell>
          <cell r="Q217">
            <v>12.05</v>
          </cell>
          <cell r="S217">
            <v>10.08</v>
          </cell>
          <cell r="T217">
            <v>0.6</v>
          </cell>
        </row>
        <row r="218">
          <cell r="A218">
            <v>307587</v>
          </cell>
          <cell r="B218" t="str">
            <v>Cider - Bottles &amp; Cans</v>
          </cell>
          <cell r="C218" t="str">
            <v>Growers Natural Peach Bottle</v>
          </cell>
          <cell r="D218" t="str">
            <v>6/330</v>
          </cell>
          <cell r="E218" t="str">
            <v>Core</v>
          </cell>
          <cell r="F218" t="str">
            <v/>
          </cell>
          <cell r="G218">
            <v>7</v>
          </cell>
          <cell r="H218" t="str">
            <v>Canada</v>
          </cell>
          <cell r="I218" t="str">
            <v>Cider Flavoured</v>
          </cell>
          <cell r="J218" t="str">
            <v>BC</v>
          </cell>
          <cell r="K218">
            <v>20.010000000000002</v>
          </cell>
          <cell r="L218">
            <v>6</v>
          </cell>
          <cell r="M218">
            <v>4</v>
          </cell>
          <cell r="N218">
            <v>0.33</v>
          </cell>
          <cell r="O218" t="str">
            <v>Glass Bottle</v>
          </cell>
          <cell r="P218" t="str">
            <v/>
          </cell>
          <cell r="Q218">
            <v>13.85</v>
          </cell>
          <cell r="S218">
            <v>11.66</v>
          </cell>
          <cell r="T218">
            <v>0.6</v>
          </cell>
        </row>
        <row r="219">
          <cell r="A219">
            <v>344119</v>
          </cell>
          <cell r="B219" t="str">
            <v>Cider - Bottles &amp; Cans</v>
          </cell>
          <cell r="C219" t="str">
            <v>Growers Orchardberry</v>
          </cell>
          <cell r="D219" t="str">
            <v>1/2000</v>
          </cell>
          <cell r="E219" t="str">
            <v>Core</v>
          </cell>
          <cell r="F219" t="str">
            <v/>
          </cell>
          <cell r="G219">
            <v>7</v>
          </cell>
          <cell r="H219" t="str">
            <v>Canada</v>
          </cell>
          <cell r="I219" t="str">
            <v>Cider Flavoured</v>
          </cell>
          <cell r="J219" t="str">
            <v>BC</v>
          </cell>
          <cell r="K219">
            <v>29.5</v>
          </cell>
          <cell r="L219">
            <v>1</v>
          </cell>
          <cell r="M219">
            <v>8</v>
          </cell>
          <cell r="N219">
            <v>2</v>
          </cell>
          <cell r="O219" t="str">
            <v>P.E.T.</v>
          </cell>
          <cell r="P219" t="str">
            <v/>
          </cell>
          <cell r="Q219">
            <v>10.9</v>
          </cell>
          <cell r="S219">
            <v>9.2799999999999994</v>
          </cell>
          <cell r="T219">
            <v>0.35</v>
          </cell>
        </row>
        <row r="220">
          <cell r="A220">
            <v>307371</v>
          </cell>
          <cell r="B220" t="str">
            <v>Cider - Bottles &amp; Cans</v>
          </cell>
          <cell r="C220" t="str">
            <v>Growers Peach</v>
          </cell>
          <cell r="D220" t="str">
            <v>1/2000</v>
          </cell>
          <cell r="E220" t="str">
            <v>Core</v>
          </cell>
          <cell r="F220" t="str">
            <v/>
          </cell>
          <cell r="G220">
            <v>7</v>
          </cell>
          <cell r="H220" t="str">
            <v>Canada</v>
          </cell>
          <cell r="I220" t="str">
            <v>Cider Flavoured</v>
          </cell>
          <cell r="J220" t="str">
            <v>BC</v>
          </cell>
          <cell r="K220">
            <v>29.5</v>
          </cell>
          <cell r="L220">
            <v>1</v>
          </cell>
          <cell r="M220">
            <v>8</v>
          </cell>
          <cell r="N220">
            <v>2</v>
          </cell>
          <cell r="O220" t="str">
            <v>P.E.T.</v>
          </cell>
          <cell r="P220" t="str">
            <v/>
          </cell>
          <cell r="Q220">
            <v>10.9</v>
          </cell>
          <cell r="S220">
            <v>9.2799999999999994</v>
          </cell>
          <cell r="T220">
            <v>0.35</v>
          </cell>
        </row>
        <row r="221">
          <cell r="A221">
            <v>34168</v>
          </cell>
          <cell r="B221" t="str">
            <v>Cider - Bottles &amp; Cans</v>
          </cell>
          <cell r="C221" t="str">
            <v>Growers Pear can</v>
          </cell>
          <cell r="D221" t="str">
            <v>6/355</v>
          </cell>
          <cell r="E221" t="str">
            <v>Core</v>
          </cell>
          <cell r="F221" t="str">
            <v/>
          </cell>
          <cell r="G221">
            <v>5</v>
          </cell>
          <cell r="H221" t="str">
            <v>Canada</v>
          </cell>
          <cell r="I221" t="str">
            <v>Cider Flavoured</v>
          </cell>
          <cell r="J221" t="str">
            <v>BC</v>
          </cell>
          <cell r="K221">
            <v>16.29</v>
          </cell>
          <cell r="L221">
            <v>6</v>
          </cell>
          <cell r="M221">
            <v>4</v>
          </cell>
          <cell r="N221">
            <v>0.35499999999999998</v>
          </cell>
          <cell r="O221" t="str">
            <v>Aluminium can</v>
          </cell>
          <cell r="P221" t="str">
            <v/>
          </cell>
          <cell r="Q221">
            <v>12.05</v>
          </cell>
          <cell r="S221">
            <v>10.08</v>
          </cell>
          <cell r="T221">
            <v>0.6</v>
          </cell>
        </row>
        <row r="222">
          <cell r="A222">
            <v>314906</v>
          </cell>
          <cell r="B222" t="str">
            <v>Cider - Bottles &amp; Cans</v>
          </cell>
          <cell r="C222" t="str">
            <v>Growers Raspberry</v>
          </cell>
          <cell r="D222" t="str">
            <v>1/2000</v>
          </cell>
          <cell r="E222" t="str">
            <v>Core</v>
          </cell>
          <cell r="F222" t="str">
            <v/>
          </cell>
          <cell r="G222">
            <v>7</v>
          </cell>
          <cell r="H222" t="str">
            <v>Canada</v>
          </cell>
          <cell r="I222" t="str">
            <v>Cider Flavoured</v>
          </cell>
          <cell r="J222" t="str">
            <v>BC</v>
          </cell>
          <cell r="K222">
            <v>29.5</v>
          </cell>
          <cell r="L222">
            <v>1</v>
          </cell>
          <cell r="M222">
            <v>8</v>
          </cell>
          <cell r="N222">
            <v>2</v>
          </cell>
          <cell r="O222" t="str">
            <v>P.E.T.</v>
          </cell>
          <cell r="P222" t="str">
            <v/>
          </cell>
          <cell r="Q222">
            <v>10.9</v>
          </cell>
          <cell r="S222">
            <v>9.2799999999999994</v>
          </cell>
          <cell r="T222">
            <v>0.35</v>
          </cell>
        </row>
        <row r="223">
          <cell r="A223">
            <v>34155</v>
          </cell>
          <cell r="B223" t="str">
            <v>Cider - Bottles &amp; Cans</v>
          </cell>
          <cell r="C223" t="str">
            <v>Growers Stonefruit can</v>
          </cell>
          <cell r="D223" t="str">
            <v>6/355</v>
          </cell>
          <cell r="E223" t="str">
            <v>Core</v>
          </cell>
          <cell r="F223" t="str">
            <v/>
          </cell>
          <cell r="G223">
            <v>5</v>
          </cell>
          <cell r="H223" t="str">
            <v>Canada</v>
          </cell>
          <cell r="I223" t="str">
            <v>Cider Flavoured</v>
          </cell>
          <cell r="J223" t="str">
            <v>BC</v>
          </cell>
          <cell r="K223">
            <v>16.29</v>
          </cell>
          <cell r="L223">
            <v>6</v>
          </cell>
          <cell r="M223">
            <v>4</v>
          </cell>
          <cell r="N223">
            <v>0.35499999999999998</v>
          </cell>
          <cell r="O223" t="str">
            <v>Aluminium can</v>
          </cell>
          <cell r="P223" t="str">
            <v/>
          </cell>
          <cell r="Q223">
            <v>12.05</v>
          </cell>
          <cell r="S223">
            <v>10.08</v>
          </cell>
          <cell r="T223">
            <v>0.6</v>
          </cell>
        </row>
        <row r="224">
          <cell r="A224">
            <v>239525</v>
          </cell>
          <cell r="B224" t="str">
            <v>Cider - Bottles &amp; Cans</v>
          </cell>
          <cell r="C224" t="str">
            <v>LoneTree Apple Cranberry</v>
          </cell>
          <cell r="D224" t="str">
            <v>6/355</v>
          </cell>
          <cell r="E224" t="str">
            <v>Core</v>
          </cell>
          <cell r="F224" t="str">
            <v/>
          </cell>
          <cell r="G224">
            <v>5.5</v>
          </cell>
          <cell r="H224" t="str">
            <v>Canada</v>
          </cell>
          <cell r="I224" t="str">
            <v>Cider Flavoured</v>
          </cell>
          <cell r="J224" t="str">
            <v>AB</v>
          </cell>
          <cell r="K224">
            <v>20.170000000000002</v>
          </cell>
          <cell r="L224">
            <v>6</v>
          </cell>
          <cell r="M224">
            <v>4</v>
          </cell>
          <cell r="N224">
            <v>0.35499999999999998</v>
          </cell>
          <cell r="O224" t="str">
            <v>Aluminium can</v>
          </cell>
          <cell r="P224" t="str">
            <v/>
          </cell>
          <cell r="Q224">
            <v>12.9</v>
          </cell>
          <cell r="S224">
            <v>10.82</v>
          </cell>
          <cell r="T224">
            <v>0.6</v>
          </cell>
        </row>
        <row r="225">
          <cell r="A225">
            <v>777631</v>
          </cell>
          <cell r="B225" t="str">
            <v>Cider - Bottles &amp; Cans</v>
          </cell>
          <cell r="C225" t="str">
            <v>LoneTree Apple Ginger Cider</v>
          </cell>
          <cell r="D225" t="str">
            <v>6/355</v>
          </cell>
          <cell r="E225" t="str">
            <v>Core</v>
          </cell>
          <cell r="F225" t="str">
            <v/>
          </cell>
          <cell r="G225">
            <v>5.5</v>
          </cell>
          <cell r="H225" t="str">
            <v>Canada</v>
          </cell>
          <cell r="I225" t="str">
            <v>Cider Flavoured</v>
          </cell>
          <cell r="J225" t="str">
            <v>AB</v>
          </cell>
          <cell r="K225">
            <v>20.170000000000002</v>
          </cell>
          <cell r="L225">
            <v>6</v>
          </cell>
          <cell r="M225">
            <v>4</v>
          </cell>
          <cell r="N225">
            <v>0.35499999999999998</v>
          </cell>
          <cell r="O225" t="str">
            <v>Aluminium can</v>
          </cell>
          <cell r="P225" t="str">
            <v/>
          </cell>
          <cell r="Q225">
            <v>12.9</v>
          </cell>
          <cell r="S225">
            <v>10.82</v>
          </cell>
          <cell r="T225">
            <v>0.6</v>
          </cell>
        </row>
        <row r="226">
          <cell r="A226">
            <v>206464</v>
          </cell>
          <cell r="B226" t="str">
            <v>Cider - Bottles &amp; Cans</v>
          </cell>
          <cell r="C226" t="str">
            <v>LoneTree Apple Peach</v>
          </cell>
          <cell r="D226" t="str">
            <v>4/473</v>
          </cell>
          <cell r="E226" t="str">
            <v>Core</v>
          </cell>
          <cell r="F226" t="str">
            <v/>
          </cell>
          <cell r="G226">
            <v>5.5</v>
          </cell>
          <cell r="H226" t="str">
            <v>Canada</v>
          </cell>
          <cell r="I226" t="str">
            <v>Cider Flavoured</v>
          </cell>
          <cell r="J226" t="str">
            <v>AB</v>
          </cell>
          <cell r="K226">
            <v>33.5</v>
          </cell>
          <cell r="L226">
            <v>4</v>
          </cell>
          <cell r="M226">
            <v>6</v>
          </cell>
          <cell r="N226">
            <v>0.47299999999999998</v>
          </cell>
          <cell r="O226" t="str">
            <v>Aluminium can</v>
          </cell>
          <cell r="P226" t="str">
            <v/>
          </cell>
          <cell r="Q226">
            <v>12.8</v>
          </cell>
          <cell r="R226">
            <v>2.5</v>
          </cell>
          <cell r="S226">
            <v>8.7100000000000009</v>
          </cell>
          <cell r="T226">
            <v>0.4</v>
          </cell>
        </row>
        <row r="227">
          <cell r="A227">
            <v>794347</v>
          </cell>
          <cell r="B227" t="str">
            <v>Cider - Bottles &amp; Cans</v>
          </cell>
          <cell r="C227" t="str">
            <v>LoneTree Apple Pear</v>
          </cell>
          <cell r="D227" t="str">
            <v>6/355</v>
          </cell>
          <cell r="E227" t="str">
            <v>Core</v>
          </cell>
          <cell r="F227" t="str">
            <v/>
          </cell>
          <cell r="G227">
            <v>5.5</v>
          </cell>
          <cell r="H227" t="str">
            <v>Canada</v>
          </cell>
          <cell r="I227" t="str">
            <v>Cider Flavoured</v>
          </cell>
          <cell r="J227" t="str">
            <v>AB</v>
          </cell>
          <cell r="K227">
            <v>20.170000000000002</v>
          </cell>
          <cell r="L227">
            <v>6</v>
          </cell>
          <cell r="M227">
            <v>4</v>
          </cell>
          <cell r="N227">
            <v>0.35499999999999998</v>
          </cell>
          <cell r="O227" t="str">
            <v>Aluminium can</v>
          </cell>
          <cell r="P227" t="str">
            <v/>
          </cell>
          <cell r="Q227">
            <v>12.9</v>
          </cell>
          <cell r="S227">
            <v>10.82</v>
          </cell>
          <cell r="T227">
            <v>0.6</v>
          </cell>
        </row>
        <row r="228">
          <cell r="A228">
            <v>168773</v>
          </cell>
          <cell r="B228" t="str">
            <v>Cider - Bottles &amp; Cans</v>
          </cell>
          <cell r="C228" t="str">
            <v>LoneTree Authentic Dry</v>
          </cell>
          <cell r="D228" t="str">
            <v>6/355</v>
          </cell>
          <cell r="E228" t="str">
            <v>Core</v>
          </cell>
          <cell r="F228" t="str">
            <v/>
          </cell>
          <cell r="G228">
            <v>5.5</v>
          </cell>
          <cell r="H228" t="str">
            <v>Canada</v>
          </cell>
          <cell r="I228" t="str">
            <v>Cider Pure Apple</v>
          </cell>
          <cell r="J228" t="str">
            <v>AB</v>
          </cell>
          <cell r="K228">
            <v>20.170000000000002</v>
          </cell>
          <cell r="L228">
            <v>6</v>
          </cell>
          <cell r="M228">
            <v>4</v>
          </cell>
          <cell r="N228">
            <v>0.35499999999999998</v>
          </cell>
          <cell r="O228" t="str">
            <v>Aluminium can</v>
          </cell>
          <cell r="P228" t="str">
            <v/>
          </cell>
          <cell r="Q228">
            <v>12.9</v>
          </cell>
          <cell r="S228">
            <v>10.82</v>
          </cell>
          <cell r="T228">
            <v>0.6</v>
          </cell>
        </row>
        <row r="229">
          <cell r="A229">
            <v>815228</v>
          </cell>
          <cell r="B229" t="str">
            <v>Cider - Bottles &amp; Cans</v>
          </cell>
          <cell r="C229" t="str">
            <v>LoneTree Rose Tall Can</v>
          </cell>
          <cell r="D229" t="str">
            <v>1/473</v>
          </cell>
          <cell r="E229" t="str">
            <v>Core</v>
          </cell>
          <cell r="F229" t="str">
            <v>SS</v>
          </cell>
          <cell r="G229">
            <v>5.5</v>
          </cell>
          <cell r="H229" t="str">
            <v>Canada</v>
          </cell>
          <cell r="I229" t="str">
            <v>Cider Flavoured</v>
          </cell>
          <cell r="J229" t="str">
            <v>AB</v>
          </cell>
          <cell r="K229">
            <v>36.979999999999997</v>
          </cell>
          <cell r="L229">
            <v>1</v>
          </cell>
          <cell r="M229">
            <v>24</v>
          </cell>
          <cell r="N229">
            <v>0.47299999999999998</v>
          </cell>
          <cell r="O229" t="str">
            <v>Aluminium can</v>
          </cell>
          <cell r="P229" t="str">
            <v/>
          </cell>
          <cell r="Q229">
            <v>3.4</v>
          </cell>
          <cell r="R229"/>
          <cell r="S229">
            <v>2.9</v>
          </cell>
          <cell r="T229">
            <v>0.1</v>
          </cell>
        </row>
        <row r="230">
          <cell r="A230">
            <v>402792</v>
          </cell>
          <cell r="B230" t="str">
            <v>Cider - Bottles &amp; Cans</v>
          </cell>
          <cell r="C230" t="str">
            <v>Okanagan Apple Cider - BC Sampler</v>
          </cell>
          <cell r="D230" t="str">
            <v>12/355</v>
          </cell>
          <cell r="E230" t="str">
            <v>Core</v>
          </cell>
          <cell r="F230" t="str">
            <v/>
          </cell>
          <cell r="G230">
            <v>5</v>
          </cell>
          <cell r="H230" t="str">
            <v>Canada</v>
          </cell>
          <cell r="I230" t="str">
            <v>Cider Flavoured</v>
          </cell>
          <cell r="J230" t="str">
            <v>AB</v>
          </cell>
          <cell r="K230">
            <v>16.59</v>
          </cell>
          <cell r="L230">
            <v>12</v>
          </cell>
          <cell r="M230">
            <v>2</v>
          </cell>
          <cell r="N230">
            <v>0.35499999999999998</v>
          </cell>
          <cell r="O230" t="str">
            <v>Aluminium can</v>
          </cell>
          <cell r="P230" t="str">
            <v/>
          </cell>
          <cell r="Q230">
            <v>23.45</v>
          </cell>
          <cell r="S230">
            <v>19.579999999999998</v>
          </cell>
          <cell r="T230">
            <v>1.2</v>
          </cell>
        </row>
        <row r="231">
          <cell r="A231">
            <v>543645</v>
          </cell>
          <cell r="B231" t="str">
            <v>Cider - Bottles &amp; Cans</v>
          </cell>
          <cell r="C231" t="str">
            <v>Okanagan Apple Ginger</v>
          </cell>
          <cell r="D231" t="str">
            <v>6/355</v>
          </cell>
          <cell r="E231" t="str">
            <v>Core</v>
          </cell>
          <cell r="F231" t="str">
            <v/>
          </cell>
          <cell r="G231">
            <v>5</v>
          </cell>
          <cell r="H231" t="str">
            <v>Canada</v>
          </cell>
          <cell r="I231" t="str">
            <v>Cider Flavoured</v>
          </cell>
          <cell r="J231" t="str">
            <v>AB</v>
          </cell>
          <cell r="K231">
            <v>16.239999999999998</v>
          </cell>
          <cell r="L231">
            <v>6</v>
          </cell>
          <cell r="M231">
            <v>4</v>
          </cell>
          <cell r="N231">
            <v>0.35499999999999998</v>
          </cell>
          <cell r="O231" t="str">
            <v>Aluminium can</v>
          </cell>
          <cell r="P231" t="str">
            <v/>
          </cell>
          <cell r="Q231">
            <v>11.6</v>
          </cell>
          <cell r="R231"/>
          <cell r="S231">
            <v>9.68</v>
          </cell>
          <cell r="T231">
            <v>0.6</v>
          </cell>
        </row>
        <row r="232">
          <cell r="A232">
            <v>573097</v>
          </cell>
          <cell r="B232" t="str">
            <v>Cider - Bottles &amp; Cans</v>
          </cell>
          <cell r="C232" t="str">
            <v>Okanagan Black Cherry</v>
          </cell>
          <cell r="D232" t="str">
            <v>1/2000</v>
          </cell>
          <cell r="E232" t="str">
            <v>Core</v>
          </cell>
          <cell r="F232" t="str">
            <v>SS</v>
          </cell>
          <cell r="G232">
            <v>7</v>
          </cell>
          <cell r="H232" t="str">
            <v>Canada</v>
          </cell>
          <cell r="I232" t="str">
            <v>Cider Flavoured</v>
          </cell>
          <cell r="J232" t="str">
            <v>AB</v>
          </cell>
          <cell r="K232">
            <v>31.79</v>
          </cell>
          <cell r="L232">
            <v>1</v>
          </cell>
          <cell r="M232">
            <v>8</v>
          </cell>
          <cell r="N232">
            <v>2</v>
          </cell>
          <cell r="O232" t="str">
            <v>P.E.T.</v>
          </cell>
          <cell r="P232" t="str">
            <v/>
          </cell>
          <cell r="Q232">
            <v>10.9</v>
          </cell>
          <cell r="S232">
            <v>9.2799999999999994</v>
          </cell>
          <cell r="T232">
            <v>0.35</v>
          </cell>
        </row>
        <row r="233">
          <cell r="A233">
            <v>225615</v>
          </cell>
          <cell r="B233" t="str">
            <v>Cider - Bottles &amp; Cans</v>
          </cell>
          <cell r="C233" t="str">
            <v>Okanagan Black Cherry</v>
          </cell>
          <cell r="D233" t="str">
            <v>6/355</v>
          </cell>
          <cell r="E233" t="str">
            <v>Core</v>
          </cell>
          <cell r="F233" t="str">
            <v/>
          </cell>
          <cell r="G233">
            <v>5</v>
          </cell>
          <cell r="H233" t="str">
            <v>Canada</v>
          </cell>
          <cell r="I233" t="str">
            <v>Cider Flavoured</v>
          </cell>
          <cell r="J233" t="str">
            <v>AB</v>
          </cell>
          <cell r="K233">
            <v>16.239999999999998</v>
          </cell>
          <cell r="L233">
            <v>6</v>
          </cell>
          <cell r="M233">
            <v>4</v>
          </cell>
          <cell r="N233">
            <v>0.35499999999999998</v>
          </cell>
          <cell r="O233" t="str">
            <v>Aluminium can</v>
          </cell>
          <cell r="P233" t="str">
            <v/>
          </cell>
          <cell r="Q233">
            <v>11.6</v>
          </cell>
          <cell r="S233">
            <v>9.68</v>
          </cell>
          <cell r="T233">
            <v>0.6</v>
          </cell>
        </row>
        <row r="234">
          <cell r="A234">
            <v>833202</v>
          </cell>
          <cell r="B234" t="str">
            <v>Cider - Bottles &amp; Cans</v>
          </cell>
          <cell r="C234" t="str">
            <v>Okanagan Crisp Apple</v>
          </cell>
          <cell r="D234" t="str">
            <v>6/355</v>
          </cell>
          <cell r="E234" t="str">
            <v>Core</v>
          </cell>
          <cell r="F234" t="str">
            <v/>
          </cell>
          <cell r="G234">
            <v>5</v>
          </cell>
          <cell r="H234" t="str">
            <v>Canada</v>
          </cell>
          <cell r="I234" t="str">
            <v>Cider Pure Apple</v>
          </cell>
          <cell r="J234" t="str">
            <v>AB</v>
          </cell>
          <cell r="K234">
            <v>16.239999999999998</v>
          </cell>
          <cell r="L234">
            <v>6</v>
          </cell>
          <cell r="M234">
            <v>4</v>
          </cell>
          <cell r="N234">
            <v>0.35499999999999998</v>
          </cell>
          <cell r="O234" t="str">
            <v>Aluminium can</v>
          </cell>
          <cell r="P234" t="str">
            <v/>
          </cell>
          <cell r="Q234">
            <v>11.6</v>
          </cell>
          <cell r="S234">
            <v>9.68</v>
          </cell>
          <cell r="T234">
            <v>0.6</v>
          </cell>
        </row>
        <row r="235">
          <cell r="A235">
            <v>339515</v>
          </cell>
          <cell r="B235" t="str">
            <v>Cider - Bottles &amp; Cans</v>
          </cell>
          <cell r="C235" t="str">
            <v>Okanagan Extra Peach</v>
          </cell>
          <cell r="D235" t="str">
            <v>1/2000</v>
          </cell>
          <cell r="E235" t="str">
            <v>Core</v>
          </cell>
          <cell r="F235" t="str">
            <v/>
          </cell>
          <cell r="G235">
            <v>7</v>
          </cell>
          <cell r="H235" t="str">
            <v>Canada</v>
          </cell>
          <cell r="I235" t="str">
            <v>Cider Flavoured</v>
          </cell>
          <cell r="J235" t="str">
            <v>AB</v>
          </cell>
          <cell r="K235">
            <v>31.79</v>
          </cell>
          <cell r="L235">
            <v>1</v>
          </cell>
          <cell r="M235">
            <v>8</v>
          </cell>
          <cell r="N235">
            <v>2</v>
          </cell>
          <cell r="O235" t="str">
            <v>P.E.T.</v>
          </cell>
          <cell r="P235" t="str">
            <v/>
          </cell>
          <cell r="Q235">
            <v>10.9</v>
          </cell>
          <cell r="S235">
            <v>9.2799999999999994</v>
          </cell>
          <cell r="T235">
            <v>0.35</v>
          </cell>
        </row>
        <row r="236">
          <cell r="A236">
            <v>56788</v>
          </cell>
          <cell r="B236" t="str">
            <v>Cider - Bottles &amp; Cans</v>
          </cell>
          <cell r="C236" t="str">
            <v>Okanagan Extra Pear</v>
          </cell>
          <cell r="D236" t="str">
            <v>1/2000</v>
          </cell>
          <cell r="E236" t="str">
            <v>Core</v>
          </cell>
          <cell r="F236" t="str">
            <v/>
          </cell>
          <cell r="G236">
            <v>5</v>
          </cell>
          <cell r="H236" t="str">
            <v>Canada</v>
          </cell>
          <cell r="I236" t="str">
            <v>Cider Flavoured</v>
          </cell>
          <cell r="J236" t="str">
            <v>AB</v>
          </cell>
          <cell r="K236">
            <v>31.79</v>
          </cell>
          <cell r="L236">
            <v>1</v>
          </cell>
          <cell r="M236">
            <v>8</v>
          </cell>
          <cell r="N236">
            <v>2</v>
          </cell>
          <cell r="O236" t="str">
            <v>P.E.T.</v>
          </cell>
          <cell r="P236" t="str">
            <v/>
          </cell>
          <cell r="Q236">
            <v>10.9</v>
          </cell>
          <cell r="S236">
            <v>9.2799999999999994</v>
          </cell>
          <cell r="T236">
            <v>0.35</v>
          </cell>
        </row>
        <row r="237">
          <cell r="A237">
            <v>488155</v>
          </cell>
          <cell r="B237" t="str">
            <v>Cider - Bottles &amp; Cans</v>
          </cell>
          <cell r="C237" t="str">
            <v>Okanagan Peach</v>
          </cell>
          <cell r="D237" t="str">
            <v>6/355</v>
          </cell>
          <cell r="E237" t="str">
            <v>Core</v>
          </cell>
          <cell r="F237" t="str">
            <v/>
          </cell>
          <cell r="G237">
            <v>5</v>
          </cell>
          <cell r="H237" t="str">
            <v>Canada</v>
          </cell>
          <cell r="I237" t="str">
            <v>Cider Flavoured</v>
          </cell>
          <cell r="J237" t="str">
            <v>AB</v>
          </cell>
          <cell r="K237">
            <v>16.239999999999998</v>
          </cell>
          <cell r="L237">
            <v>6</v>
          </cell>
          <cell r="M237">
            <v>4</v>
          </cell>
          <cell r="N237">
            <v>0.35499999999999998</v>
          </cell>
          <cell r="O237" t="str">
            <v>Aluminium can</v>
          </cell>
          <cell r="P237" t="str">
            <v/>
          </cell>
          <cell r="Q237">
            <v>11.6</v>
          </cell>
          <cell r="S237">
            <v>9.68</v>
          </cell>
          <cell r="T237">
            <v>0.6</v>
          </cell>
        </row>
        <row r="238">
          <cell r="A238">
            <v>668947</v>
          </cell>
          <cell r="B238" t="str">
            <v>Cider - Bottles &amp; Cans</v>
          </cell>
          <cell r="C238" t="str">
            <v>Okanagan Pear</v>
          </cell>
          <cell r="D238" t="str">
            <v>6/355</v>
          </cell>
          <cell r="E238" t="str">
            <v>Core</v>
          </cell>
          <cell r="F238" t="str">
            <v/>
          </cell>
          <cell r="G238">
            <v>7</v>
          </cell>
          <cell r="H238" t="str">
            <v>Canada</v>
          </cell>
          <cell r="I238" t="str">
            <v>Cider Flavoured</v>
          </cell>
          <cell r="J238" t="str">
            <v>AB</v>
          </cell>
          <cell r="K238">
            <v>16.239999999999998</v>
          </cell>
          <cell r="L238">
            <v>6</v>
          </cell>
          <cell r="M238">
            <v>4</v>
          </cell>
          <cell r="N238">
            <v>0.35499999999999998</v>
          </cell>
          <cell r="O238" t="str">
            <v>Aluminium can</v>
          </cell>
          <cell r="P238" t="str">
            <v/>
          </cell>
          <cell r="Q238">
            <v>11.6</v>
          </cell>
          <cell r="S238">
            <v>9.68</v>
          </cell>
          <cell r="T238">
            <v>0.6</v>
          </cell>
        </row>
        <row r="239">
          <cell r="A239">
            <v>8144</v>
          </cell>
          <cell r="B239" t="str">
            <v>Cider - Bottles &amp; Cans</v>
          </cell>
          <cell r="C239" t="str">
            <v>Williams Sir Perry - Pear Cider</v>
          </cell>
          <cell r="D239" t="str">
            <v>4/500</v>
          </cell>
          <cell r="E239" t="str">
            <v>Core</v>
          </cell>
          <cell r="F239" t="str">
            <v/>
          </cell>
          <cell r="G239">
            <v>5</v>
          </cell>
          <cell r="H239" t="str">
            <v>England</v>
          </cell>
          <cell r="I239" t="str">
            <v>Cider Flavoured</v>
          </cell>
          <cell r="J239" t="str">
            <v>BC</v>
          </cell>
          <cell r="K239">
            <v>34.74</v>
          </cell>
          <cell r="L239">
            <v>4</v>
          </cell>
          <cell r="M239">
            <v>6</v>
          </cell>
          <cell r="N239">
            <v>0.5</v>
          </cell>
          <cell r="O239" t="str">
            <v>Aluminium can</v>
          </cell>
          <cell r="P239" t="str">
            <v/>
          </cell>
          <cell r="Q239">
            <v>13.7</v>
          </cell>
          <cell r="S239">
            <v>11.7</v>
          </cell>
          <cell r="T239">
            <v>0.4</v>
          </cell>
        </row>
        <row r="240">
          <cell r="A240">
            <v>423442</v>
          </cell>
          <cell r="B240" t="str">
            <v>Cognac / Brandy / Armagnac</v>
          </cell>
          <cell r="C240" t="str">
            <v>Courvoisier V.S.</v>
          </cell>
          <cell r="D240" t="str">
            <v>1/375</v>
          </cell>
          <cell r="E240" t="str">
            <v>Low volume Core</v>
          </cell>
          <cell r="F240" t="str">
            <v>cs1</v>
          </cell>
          <cell r="G240">
            <v>40</v>
          </cell>
          <cell r="H240" t="str">
            <v>France</v>
          </cell>
          <cell r="I240" t="str">
            <v>Cognac</v>
          </cell>
          <cell r="J240" t="str">
            <v>BC</v>
          </cell>
          <cell r="K240">
            <v>160.68</v>
          </cell>
          <cell r="L240">
            <v>1</v>
          </cell>
          <cell r="M240">
            <v>12</v>
          </cell>
          <cell r="N240">
            <v>0.375</v>
          </cell>
          <cell r="O240" t="str">
            <v>Glass Bottle</v>
          </cell>
          <cell r="P240" t="str">
            <v/>
          </cell>
          <cell r="Q240">
            <v>34</v>
          </cell>
          <cell r="S240">
            <v>29.83</v>
          </cell>
          <cell r="T240">
            <v>0.1</v>
          </cell>
        </row>
        <row r="241">
          <cell r="A241">
            <v>1925</v>
          </cell>
          <cell r="B241" t="str">
            <v>Cognac / Brandy / Armagnac</v>
          </cell>
          <cell r="C241" t="str">
            <v>Courvoisier V.S.</v>
          </cell>
          <cell r="D241" t="str">
            <v>1/750</v>
          </cell>
          <cell r="E241" t="str">
            <v>Core</v>
          </cell>
          <cell r="F241" t="str">
            <v/>
          </cell>
          <cell r="G241">
            <v>40</v>
          </cell>
          <cell r="H241" t="str">
            <v>France</v>
          </cell>
          <cell r="I241" t="str">
            <v>Cognac</v>
          </cell>
          <cell r="J241" t="str">
            <v>BC</v>
          </cell>
          <cell r="K241">
            <v>264.83999999999997</v>
          </cell>
          <cell r="L241">
            <v>1</v>
          </cell>
          <cell r="M241">
            <v>12</v>
          </cell>
          <cell r="N241">
            <v>0.75</v>
          </cell>
          <cell r="O241" t="str">
            <v>Glass Bottle</v>
          </cell>
          <cell r="P241" t="str">
            <v/>
          </cell>
          <cell r="Q241">
            <v>59.05</v>
          </cell>
          <cell r="S241">
            <v>51.66</v>
          </cell>
          <cell r="T241">
            <v>0.35</v>
          </cell>
        </row>
        <row r="242">
          <cell r="A242">
            <v>9902</v>
          </cell>
          <cell r="B242" t="str">
            <v>Cognac / Brandy / Armagnac</v>
          </cell>
          <cell r="C242" t="str">
            <v>Courvoisier V.S.O.P.</v>
          </cell>
          <cell r="D242" t="str">
            <v>1/750</v>
          </cell>
          <cell r="E242" t="str">
            <v>Low volume Core</v>
          </cell>
          <cell r="F242" t="str">
            <v>cs1</v>
          </cell>
          <cell r="G242">
            <v>40</v>
          </cell>
          <cell r="H242" t="str">
            <v>France</v>
          </cell>
          <cell r="I242" t="str">
            <v>Cognac</v>
          </cell>
          <cell r="J242" t="str">
            <v>BC</v>
          </cell>
          <cell r="K242">
            <v>469.08</v>
          </cell>
          <cell r="L242">
            <v>1</v>
          </cell>
          <cell r="M242">
            <v>12</v>
          </cell>
          <cell r="N242">
            <v>0.75</v>
          </cell>
          <cell r="O242" t="str">
            <v>Glass Bottle</v>
          </cell>
          <cell r="P242" t="str">
            <v/>
          </cell>
          <cell r="Q242">
            <v>89.6</v>
          </cell>
          <cell r="S242">
            <v>78.540000000000006</v>
          </cell>
          <cell r="T242">
            <v>0.35</v>
          </cell>
        </row>
        <row r="243">
          <cell r="A243">
            <v>162784</v>
          </cell>
          <cell r="B243" t="str">
            <v>Cognac / Brandy / Armagnac</v>
          </cell>
          <cell r="C243" t="str">
            <v>Courvoisier X.O.</v>
          </cell>
          <cell r="D243" t="str">
            <v>1/750</v>
          </cell>
          <cell r="E243" t="str">
            <v>Low volume Core</v>
          </cell>
          <cell r="F243" t="str">
            <v>cs1</v>
          </cell>
          <cell r="G243">
            <v>40</v>
          </cell>
          <cell r="H243" t="str">
            <v>France</v>
          </cell>
          <cell r="I243" t="str">
            <v>Cognac</v>
          </cell>
          <cell r="J243" t="str">
            <v>BC</v>
          </cell>
          <cell r="K243">
            <v>812.34</v>
          </cell>
          <cell r="L243">
            <v>1</v>
          </cell>
          <cell r="M243">
            <v>6</v>
          </cell>
          <cell r="N243">
            <v>0.75</v>
          </cell>
          <cell r="O243" t="str">
            <v>Glass Bottle</v>
          </cell>
          <cell r="P243" t="str">
            <v/>
          </cell>
          <cell r="Q243">
            <v>237.45</v>
          </cell>
          <cell r="S243">
            <v>208.65</v>
          </cell>
          <cell r="T243">
            <v>0.35</v>
          </cell>
        </row>
        <row r="244">
          <cell r="A244">
            <v>14944</v>
          </cell>
          <cell r="B244" t="str">
            <v>Cognac / Brandy / Armagnac</v>
          </cell>
          <cell r="C244" t="str">
            <v>Dupuy Marquis De Villard</v>
          </cell>
          <cell r="D244" t="str">
            <v>1/750</v>
          </cell>
          <cell r="E244" t="str">
            <v>Core</v>
          </cell>
          <cell r="F244" t="str">
            <v/>
          </cell>
          <cell r="G244">
            <v>40</v>
          </cell>
          <cell r="H244" t="str">
            <v>France</v>
          </cell>
          <cell r="I244" t="str">
            <v>Brandy</v>
          </cell>
          <cell r="J244" t="str">
            <v>BC</v>
          </cell>
          <cell r="K244">
            <v>101.64</v>
          </cell>
          <cell r="L244">
            <v>1</v>
          </cell>
          <cell r="M244">
            <v>12</v>
          </cell>
          <cell r="N244">
            <v>0.75</v>
          </cell>
          <cell r="O244" t="str">
            <v>Glass Bottle</v>
          </cell>
          <cell r="P244" t="str">
            <v/>
          </cell>
          <cell r="Q244">
            <v>29.05</v>
          </cell>
          <cell r="S244">
            <v>25.26</v>
          </cell>
          <cell r="T244">
            <v>0.35</v>
          </cell>
        </row>
        <row r="245">
          <cell r="A245">
            <v>96065</v>
          </cell>
          <cell r="B245" t="str">
            <v>Cognac / Brandy / Armagnac</v>
          </cell>
          <cell r="C245" t="str">
            <v>E&amp;J Gallo Brandy</v>
          </cell>
          <cell r="D245" t="str">
            <v>1/750</v>
          </cell>
          <cell r="E245" t="str">
            <v>Core</v>
          </cell>
          <cell r="F245" t="str">
            <v/>
          </cell>
          <cell r="G245">
            <v>40</v>
          </cell>
          <cell r="H245" t="str">
            <v>United States</v>
          </cell>
          <cell r="I245" t="str">
            <v>Brandy</v>
          </cell>
          <cell r="J245" t="str">
            <v>BC</v>
          </cell>
          <cell r="K245">
            <v>99.72</v>
          </cell>
          <cell r="L245">
            <v>1</v>
          </cell>
          <cell r="M245">
            <v>12</v>
          </cell>
          <cell r="N245">
            <v>0.75</v>
          </cell>
          <cell r="O245" t="str">
            <v>Glass Bottle</v>
          </cell>
          <cell r="P245" t="str">
            <v/>
          </cell>
          <cell r="Q245">
            <v>28.55</v>
          </cell>
          <cell r="R245"/>
          <cell r="S245">
            <v>24.82</v>
          </cell>
          <cell r="T245">
            <v>0.35</v>
          </cell>
        </row>
        <row r="246">
          <cell r="A246">
            <v>8284</v>
          </cell>
          <cell r="B246" t="str">
            <v>Cognac / Brandy / Armagnac</v>
          </cell>
          <cell r="C246" t="str">
            <v>Hennessy V.S.</v>
          </cell>
          <cell r="D246" t="str">
            <v>1/750</v>
          </cell>
          <cell r="E246" t="str">
            <v>Core</v>
          </cell>
          <cell r="F246" t="str">
            <v/>
          </cell>
          <cell r="G246">
            <v>40</v>
          </cell>
          <cell r="H246" t="str">
            <v>France</v>
          </cell>
          <cell r="I246" t="str">
            <v>Cognac</v>
          </cell>
          <cell r="J246" t="str">
            <v>BC</v>
          </cell>
          <cell r="K246">
            <v>316.32</v>
          </cell>
          <cell r="L246">
            <v>1</v>
          </cell>
          <cell r="M246">
            <v>12</v>
          </cell>
          <cell r="N246">
            <v>0.75</v>
          </cell>
          <cell r="O246" t="str">
            <v>Glass Bottle</v>
          </cell>
          <cell r="P246" t="str">
            <v/>
          </cell>
          <cell r="Q246">
            <v>66.75</v>
          </cell>
          <cell r="S246">
            <v>58.43</v>
          </cell>
          <cell r="T246">
            <v>0.35</v>
          </cell>
        </row>
        <row r="247">
          <cell r="A247">
            <v>5173</v>
          </cell>
          <cell r="B247" t="str">
            <v>Cognac / Brandy / Armagnac</v>
          </cell>
          <cell r="C247" t="str">
            <v>KWV Paarl Five Star VSOP</v>
          </cell>
          <cell r="D247" t="str">
            <v>1/750</v>
          </cell>
          <cell r="E247" t="str">
            <v>Core</v>
          </cell>
          <cell r="F247" t="str">
            <v/>
          </cell>
          <cell r="G247">
            <v>40</v>
          </cell>
          <cell r="H247" t="str">
            <v>South Africa</v>
          </cell>
          <cell r="I247" t="str">
            <v>Brandy</v>
          </cell>
          <cell r="J247" t="str">
            <v>BC</v>
          </cell>
          <cell r="K247">
            <v>100.44</v>
          </cell>
          <cell r="L247">
            <v>1</v>
          </cell>
          <cell r="M247">
            <v>12</v>
          </cell>
          <cell r="N247">
            <v>0.75</v>
          </cell>
          <cell r="O247" t="str">
            <v>Glass Bottle</v>
          </cell>
          <cell r="P247" t="str">
            <v/>
          </cell>
          <cell r="Q247">
            <v>28.75</v>
          </cell>
          <cell r="S247">
            <v>24.99</v>
          </cell>
          <cell r="T247">
            <v>0.35</v>
          </cell>
        </row>
        <row r="248">
          <cell r="A248">
            <v>3830</v>
          </cell>
          <cell r="B248" t="str">
            <v>Cognac / Brandy / Armagnac</v>
          </cell>
          <cell r="C248" t="str">
            <v>McGuinness D`Eaubonne</v>
          </cell>
          <cell r="D248" t="str">
            <v>1/375</v>
          </cell>
          <cell r="E248" t="str">
            <v>Core</v>
          </cell>
          <cell r="F248" t="str">
            <v/>
          </cell>
          <cell r="G248">
            <v>40</v>
          </cell>
          <cell r="H248" t="str">
            <v>Canada</v>
          </cell>
          <cell r="I248" t="str">
            <v>Brandy</v>
          </cell>
          <cell r="J248" t="str">
            <v>BC</v>
          </cell>
          <cell r="K248">
            <v>96.31</v>
          </cell>
          <cell r="L248">
            <v>1</v>
          </cell>
          <cell r="M248">
            <v>24</v>
          </cell>
          <cell r="N248">
            <v>0.375</v>
          </cell>
          <cell r="O248" t="str">
            <v>Glass Bottle</v>
          </cell>
          <cell r="P248" t="str">
            <v/>
          </cell>
          <cell r="Q248">
            <v>14.1</v>
          </cell>
          <cell r="S248">
            <v>12.32</v>
          </cell>
          <cell r="T248">
            <v>0.1</v>
          </cell>
        </row>
        <row r="249">
          <cell r="A249">
            <v>4176</v>
          </cell>
          <cell r="B249" t="str">
            <v>Cognac / Brandy / Armagnac</v>
          </cell>
          <cell r="C249" t="str">
            <v>McGuinness D`Eaubonne</v>
          </cell>
          <cell r="D249" t="str">
            <v>1/750</v>
          </cell>
          <cell r="E249" t="str">
            <v>Core</v>
          </cell>
          <cell r="F249" t="str">
            <v/>
          </cell>
          <cell r="G249">
            <v>40</v>
          </cell>
          <cell r="H249" t="str">
            <v>Canada</v>
          </cell>
          <cell r="I249" t="str">
            <v>Brandy</v>
          </cell>
          <cell r="J249" t="str">
            <v>BC</v>
          </cell>
          <cell r="K249">
            <v>95.12</v>
          </cell>
          <cell r="L249">
            <v>1</v>
          </cell>
          <cell r="M249">
            <v>12</v>
          </cell>
          <cell r="N249">
            <v>0.75</v>
          </cell>
          <cell r="O249" t="str">
            <v>Glass Bottle</v>
          </cell>
          <cell r="P249" t="str">
            <v/>
          </cell>
          <cell r="Q249">
            <v>27.35</v>
          </cell>
          <cell r="S249">
            <v>23.76</v>
          </cell>
          <cell r="T249">
            <v>0.35</v>
          </cell>
        </row>
        <row r="250">
          <cell r="A250">
            <v>116038</v>
          </cell>
          <cell r="B250" t="str">
            <v>Cognac / Brandy / Armagnac</v>
          </cell>
          <cell r="C250" t="str">
            <v>Metaxa Seven Star</v>
          </cell>
          <cell r="D250" t="str">
            <v>1/750</v>
          </cell>
          <cell r="E250" t="str">
            <v>Core</v>
          </cell>
          <cell r="F250" t="str">
            <v/>
          </cell>
          <cell r="G250">
            <v>40</v>
          </cell>
          <cell r="H250" t="str">
            <v>Greece</v>
          </cell>
          <cell r="I250" t="str">
            <v>Brandy</v>
          </cell>
          <cell r="J250" t="str">
            <v>BC</v>
          </cell>
          <cell r="K250">
            <v>133.68</v>
          </cell>
          <cell r="L250">
            <v>1</v>
          </cell>
          <cell r="M250">
            <v>12</v>
          </cell>
          <cell r="N250">
            <v>0.75</v>
          </cell>
          <cell r="O250" t="str">
            <v>Glass Bottle</v>
          </cell>
          <cell r="P250" t="str">
            <v/>
          </cell>
          <cell r="Q250">
            <v>37.5</v>
          </cell>
          <cell r="S250">
            <v>32.69</v>
          </cell>
          <cell r="T250">
            <v>0.35</v>
          </cell>
        </row>
        <row r="251">
          <cell r="A251">
            <v>43083</v>
          </cell>
          <cell r="B251" t="str">
            <v>Cognac / Brandy / Armagnac</v>
          </cell>
          <cell r="C251" t="str">
            <v>Pedro Domecq Fundador</v>
          </cell>
          <cell r="D251" t="str">
            <v>1/750</v>
          </cell>
          <cell r="E251" t="str">
            <v>Core</v>
          </cell>
          <cell r="F251" t="str">
            <v/>
          </cell>
          <cell r="G251">
            <v>40</v>
          </cell>
          <cell r="H251" t="str">
            <v>Spain</v>
          </cell>
          <cell r="I251" t="str">
            <v>Brandy</v>
          </cell>
          <cell r="J251" t="str">
            <v>BC</v>
          </cell>
          <cell r="K251">
            <v>108.96</v>
          </cell>
          <cell r="L251">
            <v>1</v>
          </cell>
          <cell r="M251">
            <v>12</v>
          </cell>
          <cell r="N251">
            <v>0.75</v>
          </cell>
          <cell r="O251" t="str">
            <v>Glass Bottle</v>
          </cell>
          <cell r="P251" t="str">
            <v/>
          </cell>
          <cell r="Q251">
            <v>31</v>
          </cell>
          <cell r="S251">
            <v>26.97</v>
          </cell>
          <cell r="T251">
            <v>0.35</v>
          </cell>
        </row>
        <row r="252">
          <cell r="A252">
            <v>163436</v>
          </cell>
          <cell r="B252" t="str">
            <v>Cognac / Brandy / Armagnac</v>
          </cell>
          <cell r="C252" t="str">
            <v>Pere Magloire Calvados</v>
          </cell>
          <cell r="D252" t="str">
            <v>1/750</v>
          </cell>
          <cell r="E252" t="str">
            <v>Core</v>
          </cell>
          <cell r="F252" t="str">
            <v/>
          </cell>
          <cell r="G252">
            <v>40</v>
          </cell>
          <cell r="H252" t="str">
            <v>France</v>
          </cell>
          <cell r="I252" t="str">
            <v>Eaux De Vie</v>
          </cell>
          <cell r="J252" t="str">
            <v>BC</v>
          </cell>
          <cell r="K252">
            <v>247.44</v>
          </cell>
          <cell r="L252">
            <v>1</v>
          </cell>
          <cell r="M252">
            <v>12</v>
          </cell>
          <cell r="N252">
            <v>0.75</v>
          </cell>
          <cell r="O252" t="str">
            <v>Glass Bottle</v>
          </cell>
          <cell r="P252" t="str">
            <v/>
          </cell>
          <cell r="Q252">
            <v>56.45</v>
          </cell>
          <cell r="S252">
            <v>49.37</v>
          </cell>
          <cell r="T252">
            <v>0.35</v>
          </cell>
        </row>
        <row r="253">
          <cell r="A253">
            <v>4101</v>
          </cell>
          <cell r="B253" t="str">
            <v>Cognac / Brandy / Armagnac</v>
          </cell>
          <cell r="C253" t="str">
            <v>Remy Martin VSOP</v>
          </cell>
          <cell r="D253" t="str">
            <v>1/750</v>
          </cell>
          <cell r="E253" t="str">
            <v>Low volume Core</v>
          </cell>
          <cell r="F253" t="str">
            <v>cs1</v>
          </cell>
          <cell r="G253">
            <v>40</v>
          </cell>
          <cell r="H253" t="str">
            <v>France</v>
          </cell>
          <cell r="I253" t="str">
            <v>Cognac</v>
          </cell>
          <cell r="J253" t="str">
            <v>BC</v>
          </cell>
          <cell r="K253">
            <v>521.04</v>
          </cell>
          <cell r="L253">
            <v>1</v>
          </cell>
          <cell r="M253">
            <v>12</v>
          </cell>
          <cell r="N253">
            <v>0.75</v>
          </cell>
          <cell r="O253" t="str">
            <v>Glass Bottle</v>
          </cell>
          <cell r="P253" t="str">
            <v/>
          </cell>
          <cell r="Q253">
            <v>96.35</v>
          </cell>
          <cell r="S253">
            <v>84.48</v>
          </cell>
          <cell r="T253">
            <v>0.35</v>
          </cell>
        </row>
        <row r="254">
          <cell r="A254">
            <v>583468</v>
          </cell>
          <cell r="B254" t="str">
            <v>Cognac / Brandy / Armagnac</v>
          </cell>
          <cell r="C254" t="str">
            <v>Remy Martin XO Special</v>
          </cell>
          <cell r="D254" t="str">
            <v>1/750</v>
          </cell>
          <cell r="E254" t="str">
            <v>Low volume Core</v>
          </cell>
          <cell r="F254" t="str">
            <v>cs1</v>
          </cell>
          <cell r="G254">
            <v>40</v>
          </cell>
          <cell r="H254" t="str">
            <v>France</v>
          </cell>
          <cell r="I254" t="str">
            <v>Cognac</v>
          </cell>
          <cell r="J254" t="str">
            <v>BC</v>
          </cell>
          <cell r="K254">
            <v>781.74</v>
          </cell>
          <cell r="L254">
            <v>1</v>
          </cell>
          <cell r="M254">
            <v>6</v>
          </cell>
          <cell r="N254">
            <v>0.75</v>
          </cell>
          <cell r="O254" t="str">
            <v>Glass Bottle</v>
          </cell>
          <cell r="P254" t="str">
            <v/>
          </cell>
          <cell r="Q254">
            <v>229.65</v>
          </cell>
          <cell r="S254">
            <v>201.78</v>
          </cell>
          <cell r="T254">
            <v>0.35</v>
          </cell>
        </row>
        <row r="255">
          <cell r="A255">
            <v>73080</v>
          </cell>
          <cell r="B255" t="str">
            <v>Cognac / Brandy / Armagnac</v>
          </cell>
          <cell r="C255" t="str">
            <v>Saint Vivant VSOP Armagnac</v>
          </cell>
          <cell r="D255" t="str">
            <v>1/750</v>
          </cell>
          <cell r="E255" t="str">
            <v>Low volume Core</v>
          </cell>
          <cell r="F255" t="str">
            <v>cs1</v>
          </cell>
          <cell r="G255">
            <v>40</v>
          </cell>
          <cell r="H255" t="str">
            <v>France</v>
          </cell>
          <cell r="I255" t="str">
            <v>Armagnac</v>
          </cell>
          <cell r="J255" t="str">
            <v>BC</v>
          </cell>
          <cell r="K255">
            <v>332.16</v>
          </cell>
          <cell r="L255">
            <v>1</v>
          </cell>
          <cell r="M255">
            <v>12</v>
          </cell>
          <cell r="N255">
            <v>0.75</v>
          </cell>
          <cell r="O255" t="str">
            <v>Glass Bottle</v>
          </cell>
          <cell r="P255" t="str">
            <v/>
          </cell>
          <cell r="Q255">
            <v>69.099999999999994</v>
          </cell>
          <cell r="S255">
            <v>60.5</v>
          </cell>
          <cell r="T255">
            <v>0.35</v>
          </cell>
        </row>
        <row r="256">
          <cell r="A256">
            <v>43018</v>
          </cell>
          <cell r="B256" t="str">
            <v>Cognac / Brandy / Armagnac</v>
          </cell>
          <cell r="C256" t="str">
            <v>Schloss Kirsch Dry</v>
          </cell>
          <cell r="D256" t="str">
            <v>1/375</v>
          </cell>
          <cell r="E256" t="str">
            <v>Core</v>
          </cell>
          <cell r="F256" t="str">
            <v/>
          </cell>
          <cell r="G256">
            <v>40</v>
          </cell>
          <cell r="H256" t="str">
            <v>Germany</v>
          </cell>
          <cell r="I256" t="str">
            <v>Eaux De Vie</v>
          </cell>
          <cell r="J256" t="str">
            <v>BC</v>
          </cell>
          <cell r="K256">
            <v>113.64</v>
          </cell>
          <cell r="L256">
            <v>1</v>
          </cell>
          <cell r="M256">
            <v>12</v>
          </cell>
          <cell r="N256">
            <v>0.375</v>
          </cell>
          <cell r="O256" t="str">
            <v>Glass Bottle</v>
          </cell>
          <cell r="P256" t="str">
            <v/>
          </cell>
          <cell r="Q256">
            <v>26.95</v>
          </cell>
          <cell r="S256">
            <v>23.63</v>
          </cell>
          <cell r="T256">
            <v>0.1</v>
          </cell>
        </row>
        <row r="257">
          <cell r="A257">
            <v>163519</v>
          </cell>
          <cell r="B257" t="str">
            <v>Cognac / Brandy / Armagnac</v>
          </cell>
          <cell r="C257" t="str">
            <v>Sequin St. Remy Napoleon</v>
          </cell>
          <cell r="D257" t="str">
            <v>1/1140</v>
          </cell>
          <cell r="E257" t="str">
            <v>Core</v>
          </cell>
          <cell r="F257" t="str">
            <v/>
          </cell>
          <cell r="G257">
            <v>40</v>
          </cell>
          <cell r="H257" t="str">
            <v>France</v>
          </cell>
          <cell r="I257" t="str">
            <v>Brandy</v>
          </cell>
          <cell r="J257" t="str">
            <v>BC</v>
          </cell>
          <cell r="K257">
            <v>76.260000000000005</v>
          </cell>
          <cell r="L257">
            <v>1</v>
          </cell>
          <cell r="M257">
            <v>6</v>
          </cell>
          <cell r="N257">
            <v>1.1399999999999999</v>
          </cell>
          <cell r="O257" t="str">
            <v>Glass Bottle</v>
          </cell>
          <cell r="P257" t="str">
            <v/>
          </cell>
          <cell r="Q257">
            <v>43.95</v>
          </cell>
          <cell r="S257">
            <v>38.369999999999997</v>
          </cell>
          <cell r="T257">
            <v>0.35</v>
          </cell>
        </row>
        <row r="258">
          <cell r="A258">
            <v>110221</v>
          </cell>
          <cell r="B258" t="str">
            <v>Cognac / Brandy / Armagnac</v>
          </cell>
          <cell r="C258" t="str">
            <v>Sequin St. Remy Napoleon</v>
          </cell>
          <cell r="D258" t="str">
            <v>1/375</v>
          </cell>
          <cell r="E258" t="str">
            <v>Core</v>
          </cell>
          <cell r="F258" t="str">
            <v/>
          </cell>
          <cell r="G258">
            <v>40</v>
          </cell>
          <cell r="H258" t="str">
            <v>France</v>
          </cell>
          <cell r="I258" t="str">
            <v>Brandy</v>
          </cell>
          <cell r="J258" t="str">
            <v>BC</v>
          </cell>
          <cell r="K258">
            <v>99.84</v>
          </cell>
          <cell r="L258">
            <v>1</v>
          </cell>
          <cell r="M258">
            <v>24</v>
          </cell>
          <cell r="N258">
            <v>0.375</v>
          </cell>
          <cell r="O258" t="str">
            <v>Glass Bottle</v>
          </cell>
          <cell r="P258" t="str">
            <v/>
          </cell>
          <cell r="Q258">
            <v>14.6</v>
          </cell>
          <cell r="S258">
            <v>12.76</v>
          </cell>
          <cell r="T258">
            <v>0.1</v>
          </cell>
        </row>
        <row r="259">
          <cell r="A259">
            <v>8888</v>
          </cell>
          <cell r="B259" t="str">
            <v>Cognac / Brandy / Armagnac</v>
          </cell>
          <cell r="C259" t="str">
            <v>Sequin St. Remy Napoleon</v>
          </cell>
          <cell r="D259" t="str">
            <v>1/750</v>
          </cell>
          <cell r="E259" t="str">
            <v>Core</v>
          </cell>
          <cell r="F259" t="str">
            <v/>
          </cell>
          <cell r="G259">
            <v>40</v>
          </cell>
          <cell r="H259" t="str">
            <v>France</v>
          </cell>
          <cell r="I259" t="str">
            <v>Brandy</v>
          </cell>
          <cell r="J259" t="str">
            <v>BC</v>
          </cell>
          <cell r="K259">
            <v>102.12</v>
          </cell>
          <cell r="L259">
            <v>1</v>
          </cell>
          <cell r="M259">
            <v>12</v>
          </cell>
          <cell r="N259">
            <v>0.75</v>
          </cell>
          <cell r="O259" t="str">
            <v>Glass Bottle</v>
          </cell>
          <cell r="P259" t="str">
            <v/>
          </cell>
          <cell r="Q259">
            <v>29.2</v>
          </cell>
          <cell r="S259">
            <v>25.39</v>
          </cell>
          <cell r="T259">
            <v>0.35</v>
          </cell>
        </row>
        <row r="260">
          <cell r="A260">
            <v>296764</v>
          </cell>
          <cell r="B260" t="str">
            <v>Cognac / Brandy / Armagnac</v>
          </cell>
          <cell r="C260" t="str">
            <v>Sljivovica Old Plum Brandy</v>
          </cell>
          <cell r="D260" t="str">
            <v>1/750</v>
          </cell>
          <cell r="E260" t="str">
            <v>Core</v>
          </cell>
          <cell r="F260" t="str">
            <v/>
          </cell>
          <cell r="G260">
            <v>40</v>
          </cell>
          <cell r="H260" t="str">
            <v>Croatia</v>
          </cell>
          <cell r="I260" t="str">
            <v>Eaux De Vie</v>
          </cell>
          <cell r="J260" t="str">
            <v>BC</v>
          </cell>
          <cell r="K260">
            <v>129.72</v>
          </cell>
          <cell r="L260">
            <v>1</v>
          </cell>
          <cell r="M260">
            <v>12</v>
          </cell>
          <cell r="N260">
            <v>0.75</v>
          </cell>
          <cell r="O260" t="str">
            <v>Glass Bottle</v>
          </cell>
          <cell r="P260" t="str">
            <v/>
          </cell>
          <cell r="Q260">
            <v>36.450000000000003</v>
          </cell>
          <cell r="S260">
            <v>31.77</v>
          </cell>
          <cell r="T260">
            <v>0.35</v>
          </cell>
        </row>
        <row r="261">
          <cell r="A261">
            <v>286807</v>
          </cell>
          <cell r="B261" t="str">
            <v>Cognac / Brandy / Armagnac</v>
          </cell>
          <cell r="C261" t="str">
            <v>Vecchia Romagna Black Label</v>
          </cell>
          <cell r="D261" t="str">
            <v>1/750</v>
          </cell>
          <cell r="E261" t="str">
            <v>Core</v>
          </cell>
          <cell r="F261" t="str">
            <v/>
          </cell>
          <cell r="G261">
            <v>38</v>
          </cell>
          <cell r="H261" t="str">
            <v>Italy</v>
          </cell>
          <cell r="I261" t="str">
            <v>Brandy</v>
          </cell>
          <cell r="J261" t="str">
            <v>BC</v>
          </cell>
          <cell r="K261">
            <v>59.22</v>
          </cell>
          <cell r="L261">
            <v>1</v>
          </cell>
          <cell r="M261">
            <v>6</v>
          </cell>
          <cell r="N261">
            <v>0.75</v>
          </cell>
          <cell r="O261" t="str">
            <v>Glass Bottle</v>
          </cell>
          <cell r="P261" t="str">
            <v/>
          </cell>
          <cell r="Q261">
            <v>33.5</v>
          </cell>
          <cell r="S261">
            <v>29.17</v>
          </cell>
          <cell r="T261">
            <v>0.35</v>
          </cell>
        </row>
        <row r="262">
          <cell r="A262">
            <v>188821</v>
          </cell>
          <cell r="B262" t="str">
            <v>Coolers Beer Based</v>
          </cell>
          <cell r="C262" t="str">
            <v>Crabbie's Original Ginger Beer</v>
          </cell>
          <cell r="D262" t="str">
            <v>1/500</v>
          </cell>
          <cell r="E262" t="str">
            <v>Core</v>
          </cell>
          <cell r="F262" t="str">
            <v/>
          </cell>
          <cell r="G262">
            <v>4</v>
          </cell>
          <cell r="H262" t="str">
            <v>England</v>
          </cell>
          <cell r="I262" t="str">
            <v/>
          </cell>
          <cell r="J262" t="str">
            <v>BC</v>
          </cell>
          <cell r="K262">
            <v>27.36</v>
          </cell>
          <cell r="L262">
            <v>1</v>
          </cell>
          <cell r="M262">
            <v>12</v>
          </cell>
          <cell r="N262">
            <v>0.5</v>
          </cell>
          <cell r="O262" t="str">
            <v>Glass Bottle</v>
          </cell>
          <cell r="P262" t="str">
            <v/>
          </cell>
          <cell r="Q262">
            <v>6.35</v>
          </cell>
          <cell r="S262">
            <v>5.5</v>
          </cell>
          <cell r="T262">
            <v>0.1</v>
          </cell>
        </row>
        <row r="263">
          <cell r="A263">
            <v>751016</v>
          </cell>
          <cell r="B263" t="str">
            <v>Coolers Beer Based</v>
          </cell>
          <cell r="C263" t="str">
            <v>Crabbies Original Ginger Raspberry</v>
          </cell>
          <cell r="D263" t="str">
            <v>1/500</v>
          </cell>
          <cell r="E263" t="str">
            <v>Core</v>
          </cell>
          <cell r="F263" t="str">
            <v>SS</v>
          </cell>
          <cell r="G263">
            <v>4</v>
          </cell>
          <cell r="H263" t="str">
            <v>England</v>
          </cell>
          <cell r="I263" t="str">
            <v/>
          </cell>
          <cell r="J263" t="str">
            <v>BC</v>
          </cell>
          <cell r="K263">
            <v>27.36</v>
          </cell>
          <cell r="L263">
            <v>1</v>
          </cell>
          <cell r="M263">
            <v>12</v>
          </cell>
          <cell r="N263">
            <v>0.5</v>
          </cell>
          <cell r="O263" t="str">
            <v>Glass Bottle</v>
          </cell>
          <cell r="P263" t="str">
            <v/>
          </cell>
          <cell r="Q263">
            <v>6.35</v>
          </cell>
          <cell r="S263">
            <v>5.5</v>
          </cell>
          <cell r="T263">
            <v>0.1</v>
          </cell>
        </row>
        <row r="264">
          <cell r="A264">
            <v>751008</v>
          </cell>
          <cell r="B264" t="str">
            <v>Coolers Spirit Based</v>
          </cell>
          <cell r="C264" t="str">
            <v>American Ice Tea Green</v>
          </cell>
          <cell r="D264" t="str">
            <v>6/355</v>
          </cell>
          <cell r="E264" t="str">
            <v>Core</v>
          </cell>
          <cell r="F264" t="str">
            <v/>
          </cell>
          <cell r="G264">
            <v>5</v>
          </cell>
          <cell r="H264" t="str">
            <v>Canada</v>
          </cell>
          <cell r="I264" t="str">
            <v/>
          </cell>
          <cell r="J264" t="str">
            <v>AB</v>
          </cell>
          <cell r="K264">
            <v>21.94</v>
          </cell>
          <cell r="L264">
            <v>6</v>
          </cell>
          <cell r="M264">
            <v>4</v>
          </cell>
          <cell r="N264">
            <v>0.35499999999999998</v>
          </cell>
          <cell r="O264" t="str">
            <v>Aluminium can</v>
          </cell>
          <cell r="P264" t="str">
            <v/>
          </cell>
          <cell r="Q264">
            <v>15.1</v>
          </cell>
          <cell r="S264">
            <v>12.76</v>
          </cell>
          <cell r="T264">
            <v>0.6</v>
          </cell>
        </row>
        <row r="265">
          <cell r="A265">
            <v>495895</v>
          </cell>
          <cell r="B265" t="str">
            <v>Coolers Spirit Based</v>
          </cell>
          <cell r="C265" t="str">
            <v>American Ice Tea Original</v>
          </cell>
          <cell r="D265" t="str">
            <v>6/355</v>
          </cell>
          <cell r="E265" t="str">
            <v>Core</v>
          </cell>
          <cell r="F265" t="str">
            <v/>
          </cell>
          <cell r="G265">
            <v>5</v>
          </cell>
          <cell r="H265" t="str">
            <v>Canada</v>
          </cell>
          <cell r="I265" t="str">
            <v/>
          </cell>
          <cell r="J265" t="str">
            <v>AB</v>
          </cell>
          <cell r="K265">
            <v>21.94</v>
          </cell>
          <cell r="L265">
            <v>6</v>
          </cell>
          <cell r="M265">
            <v>4</v>
          </cell>
          <cell r="N265">
            <v>0.35499999999999998</v>
          </cell>
          <cell r="O265" t="str">
            <v>Aluminium can</v>
          </cell>
          <cell r="P265" t="str">
            <v/>
          </cell>
          <cell r="Q265">
            <v>15.1</v>
          </cell>
          <cell r="S265">
            <v>12.76</v>
          </cell>
          <cell r="T265">
            <v>0.6</v>
          </cell>
        </row>
        <row r="266">
          <cell r="A266">
            <v>814084</v>
          </cell>
          <cell r="B266" t="str">
            <v>Coolers Spirit Based</v>
          </cell>
          <cell r="C266" t="str">
            <v>American Vintage Blueberry Hard Iced Tea</v>
          </cell>
          <cell r="D266" t="str">
            <v>6/355</v>
          </cell>
          <cell r="E266" t="str">
            <v>Core</v>
          </cell>
          <cell r="F266" t="str">
            <v>SS</v>
          </cell>
          <cell r="G266">
            <v>5</v>
          </cell>
          <cell r="H266" t="str">
            <v>Canada</v>
          </cell>
          <cell r="I266" t="str">
            <v/>
          </cell>
          <cell r="J266" t="str">
            <v>AB</v>
          </cell>
          <cell r="K266">
            <v>21.94</v>
          </cell>
          <cell r="L266">
            <v>6</v>
          </cell>
          <cell r="M266">
            <v>4</v>
          </cell>
          <cell r="N266">
            <v>0.35499999999999998</v>
          </cell>
          <cell r="O266" t="str">
            <v>Aluminium can</v>
          </cell>
          <cell r="P266" t="str">
            <v/>
          </cell>
          <cell r="Q266">
            <v>15.1</v>
          </cell>
          <cell r="S266">
            <v>12.76</v>
          </cell>
          <cell r="T266">
            <v>0.6</v>
          </cell>
        </row>
        <row r="267">
          <cell r="A267">
            <v>757674</v>
          </cell>
          <cell r="B267" t="str">
            <v>Coolers Spirit Based</v>
          </cell>
          <cell r="C267" t="str">
            <v>Betty's Raspberry Vodka Iced Tea</v>
          </cell>
          <cell r="D267" t="str">
            <v>6/355</v>
          </cell>
          <cell r="E267" t="str">
            <v>Core</v>
          </cell>
          <cell r="F267" t="str">
            <v/>
          </cell>
          <cell r="G267">
            <v>5</v>
          </cell>
          <cell r="H267" t="str">
            <v>Canada</v>
          </cell>
          <cell r="I267" t="str">
            <v>Coolers Spirit Based</v>
          </cell>
          <cell r="J267" t="str">
            <v>AB</v>
          </cell>
          <cell r="K267">
            <v>14.8</v>
          </cell>
          <cell r="L267">
            <v>6</v>
          </cell>
          <cell r="M267">
            <v>4</v>
          </cell>
          <cell r="N267">
            <v>0.35499999999999998</v>
          </cell>
          <cell r="O267" t="str">
            <v>Aluminium can</v>
          </cell>
          <cell r="P267" t="str">
            <v/>
          </cell>
          <cell r="Q267">
            <v>11.05</v>
          </cell>
          <cell r="S267">
            <v>9.1999999999999993</v>
          </cell>
          <cell r="T267">
            <v>0.6</v>
          </cell>
        </row>
        <row r="268">
          <cell r="A268">
            <v>801611</v>
          </cell>
          <cell r="B268" t="str">
            <v>Coolers Spirit Based</v>
          </cell>
          <cell r="C268" t="str">
            <v>Black Fly Grapefruit Gin Fizz</v>
          </cell>
          <cell r="D268" t="str">
            <v>6/355</v>
          </cell>
          <cell r="E268" t="str">
            <v>Core</v>
          </cell>
          <cell r="F268" t="str">
            <v>SS</v>
          </cell>
          <cell r="G268">
            <v>5</v>
          </cell>
          <cell r="H268" t="str">
            <v>Canada</v>
          </cell>
          <cell r="I268" t="str">
            <v>Coolers Spirit Based</v>
          </cell>
          <cell r="J268" t="str">
            <v>BC</v>
          </cell>
          <cell r="K268">
            <v>19.149999999999999</v>
          </cell>
          <cell r="L268">
            <v>6</v>
          </cell>
          <cell r="M268">
            <v>4</v>
          </cell>
          <cell r="N268">
            <v>0.35499999999999998</v>
          </cell>
          <cell r="O268" t="str">
            <v>Aluminium can</v>
          </cell>
          <cell r="P268" t="str">
            <v/>
          </cell>
          <cell r="Q268">
            <v>14.2</v>
          </cell>
          <cell r="S268">
            <v>11.97</v>
          </cell>
          <cell r="T268">
            <v>0.6</v>
          </cell>
        </row>
        <row r="269">
          <cell r="A269">
            <v>777352</v>
          </cell>
          <cell r="B269" t="str">
            <v>Coolers Spirit Based</v>
          </cell>
          <cell r="C269" t="str">
            <v>Black Fly Tequila Margarita</v>
          </cell>
          <cell r="D269" t="str">
            <v>4/400</v>
          </cell>
          <cell r="E269" t="str">
            <v>Core</v>
          </cell>
          <cell r="F269" t="str">
            <v/>
          </cell>
          <cell r="G269">
            <v>7</v>
          </cell>
          <cell r="H269" t="str">
            <v>Canada</v>
          </cell>
          <cell r="I269" t="str">
            <v/>
          </cell>
          <cell r="J269" t="str">
            <v>BC</v>
          </cell>
          <cell r="K269">
            <v>36.86</v>
          </cell>
          <cell r="L269">
            <v>4</v>
          </cell>
          <cell r="M269">
            <v>8</v>
          </cell>
          <cell r="N269">
            <v>0.4</v>
          </cell>
          <cell r="O269" t="str">
            <v>P.E.T.</v>
          </cell>
          <cell r="P269" t="str">
            <v/>
          </cell>
          <cell r="Q269">
            <v>13.15</v>
          </cell>
          <cell r="S269">
            <v>11.22</v>
          </cell>
          <cell r="T269">
            <v>0.4</v>
          </cell>
        </row>
        <row r="270">
          <cell r="A270">
            <v>272765</v>
          </cell>
          <cell r="B270" t="str">
            <v>Coolers Spirit Based</v>
          </cell>
          <cell r="C270" t="str">
            <v>Black Fly Vodka Citrus</v>
          </cell>
          <cell r="D270" t="str">
            <v>4/400</v>
          </cell>
          <cell r="E270" t="str">
            <v>Core</v>
          </cell>
          <cell r="F270" t="str">
            <v/>
          </cell>
          <cell r="G270">
            <v>7</v>
          </cell>
          <cell r="H270" t="str">
            <v>Canada</v>
          </cell>
          <cell r="I270" t="str">
            <v/>
          </cell>
          <cell r="J270" t="str">
            <v>BC</v>
          </cell>
          <cell r="K270">
            <v>36.86</v>
          </cell>
          <cell r="L270">
            <v>4</v>
          </cell>
          <cell r="M270">
            <v>8</v>
          </cell>
          <cell r="N270">
            <v>0.4</v>
          </cell>
          <cell r="O270" t="str">
            <v>P.E.T.</v>
          </cell>
          <cell r="P270" t="str">
            <v/>
          </cell>
          <cell r="Q270">
            <v>13.15</v>
          </cell>
          <cell r="S270">
            <v>11.22</v>
          </cell>
          <cell r="T270">
            <v>0.4</v>
          </cell>
        </row>
        <row r="271">
          <cell r="A271">
            <v>612713</v>
          </cell>
          <cell r="B271" t="str">
            <v>Coolers Spirit Based</v>
          </cell>
          <cell r="C271" t="str">
            <v>Black Fly Vodka Cranberry</v>
          </cell>
          <cell r="D271" t="str">
            <v>4/400</v>
          </cell>
          <cell r="E271" t="str">
            <v>Core</v>
          </cell>
          <cell r="F271" t="str">
            <v/>
          </cell>
          <cell r="G271">
            <v>7</v>
          </cell>
          <cell r="H271" t="str">
            <v>Canada</v>
          </cell>
          <cell r="I271" t="str">
            <v/>
          </cell>
          <cell r="J271" t="str">
            <v>BC</v>
          </cell>
          <cell r="K271">
            <v>36.86</v>
          </cell>
          <cell r="L271">
            <v>4</v>
          </cell>
          <cell r="M271">
            <v>8</v>
          </cell>
          <cell r="N271">
            <v>0.4</v>
          </cell>
          <cell r="O271" t="str">
            <v>P.E.T.</v>
          </cell>
          <cell r="P271" t="str">
            <v/>
          </cell>
          <cell r="Q271">
            <v>13.15</v>
          </cell>
          <cell r="S271">
            <v>11.22</v>
          </cell>
          <cell r="T271">
            <v>0.4</v>
          </cell>
        </row>
        <row r="272">
          <cell r="A272">
            <v>551192</v>
          </cell>
          <cell r="B272" t="str">
            <v>Coolers Spirit Based</v>
          </cell>
          <cell r="C272" t="str">
            <v>Captain Morgan Spiked Root Beer</v>
          </cell>
          <cell r="D272" t="str">
            <v>4/473</v>
          </cell>
          <cell r="E272" t="str">
            <v>Core</v>
          </cell>
          <cell r="F272" t="str">
            <v/>
          </cell>
          <cell r="G272">
            <v>7</v>
          </cell>
          <cell r="H272" t="str">
            <v>Canada</v>
          </cell>
          <cell r="I272" t="str">
            <v/>
          </cell>
          <cell r="J272" t="str">
            <v>AB</v>
          </cell>
          <cell r="K272" t="str">
            <v>27.10</v>
          </cell>
          <cell r="L272">
            <v>4</v>
          </cell>
          <cell r="M272">
            <v>6</v>
          </cell>
          <cell r="N272">
            <v>0.47299999999999998</v>
          </cell>
          <cell r="O272" t="str">
            <v>Aluminium can</v>
          </cell>
          <cell r="P272" t="str">
            <v/>
          </cell>
          <cell r="Q272">
            <v>12.45</v>
          </cell>
          <cell r="S272">
            <v>10.6</v>
          </cell>
          <cell r="T272">
            <v>0.4</v>
          </cell>
        </row>
        <row r="273">
          <cell r="A273">
            <v>17792</v>
          </cell>
          <cell r="B273" t="str">
            <v>Coolers Spirit Based</v>
          </cell>
          <cell r="C273" t="str">
            <v>Hey Y All Carolina Watermelon</v>
          </cell>
          <cell r="D273" t="str">
            <v>6/341</v>
          </cell>
          <cell r="E273" t="str">
            <v>Core</v>
          </cell>
          <cell r="F273" t="str">
            <v/>
          </cell>
          <cell r="G273">
            <v>5</v>
          </cell>
          <cell r="H273" t="str">
            <v>Canada</v>
          </cell>
          <cell r="I273" t="str">
            <v>Coolers Spirit Based</v>
          </cell>
          <cell r="J273" t="str">
            <v>AB</v>
          </cell>
          <cell r="K273">
            <v>23.59</v>
          </cell>
          <cell r="L273">
            <v>6</v>
          </cell>
          <cell r="M273">
            <v>4</v>
          </cell>
          <cell r="N273">
            <v>0.34100000000000003</v>
          </cell>
          <cell r="O273" t="str">
            <v>Aluminium can</v>
          </cell>
          <cell r="P273" t="str">
            <v/>
          </cell>
          <cell r="Q273">
            <v>15.95</v>
          </cell>
          <cell r="S273">
            <v>13.51</v>
          </cell>
          <cell r="T273">
            <v>0.6</v>
          </cell>
        </row>
        <row r="274">
          <cell r="A274">
            <v>744052</v>
          </cell>
          <cell r="B274" t="str">
            <v>Coolers Spirit Based</v>
          </cell>
          <cell r="C274" t="str">
            <v>Hey Y All Georgia Peach Hard Iced Tea  Cans</v>
          </cell>
          <cell r="D274" t="str">
            <v>6/341</v>
          </cell>
          <cell r="E274" t="str">
            <v>Core</v>
          </cell>
          <cell r="F274" t="str">
            <v/>
          </cell>
          <cell r="G274">
            <v>5</v>
          </cell>
          <cell r="H274" t="str">
            <v>Canada</v>
          </cell>
          <cell r="I274" t="str">
            <v>Coolers Spirit Based</v>
          </cell>
          <cell r="J274" t="str">
            <v>AB</v>
          </cell>
          <cell r="K274">
            <v>23.59</v>
          </cell>
          <cell r="L274">
            <v>6</v>
          </cell>
          <cell r="M274">
            <v>4</v>
          </cell>
          <cell r="N274">
            <v>0.34100000000000003</v>
          </cell>
          <cell r="O274" t="str">
            <v>Aluminium can</v>
          </cell>
          <cell r="P274" t="str">
            <v/>
          </cell>
          <cell r="Q274">
            <v>15.95</v>
          </cell>
          <cell r="S274">
            <v>13.51</v>
          </cell>
          <cell r="T274">
            <v>0.6</v>
          </cell>
        </row>
        <row r="275">
          <cell r="A275">
            <v>824920</v>
          </cell>
          <cell r="B275" t="str">
            <v>Coolers Spirit Based</v>
          </cell>
          <cell r="C275" t="str">
            <v>Hey Y All Hard Original Iced Tea Cans</v>
          </cell>
          <cell r="D275" t="str">
            <v>6/341</v>
          </cell>
          <cell r="E275" t="str">
            <v>Core</v>
          </cell>
          <cell r="F275" t="str">
            <v/>
          </cell>
          <cell r="G275">
            <v>5</v>
          </cell>
          <cell r="H275" t="str">
            <v>Canada</v>
          </cell>
          <cell r="I275" t="str">
            <v>Coolers Spirit Based</v>
          </cell>
          <cell r="J275" t="str">
            <v>AB</v>
          </cell>
          <cell r="K275">
            <v>23.59</v>
          </cell>
          <cell r="L275">
            <v>6</v>
          </cell>
          <cell r="M275">
            <v>4</v>
          </cell>
          <cell r="N275">
            <v>0.34100000000000003</v>
          </cell>
          <cell r="O275" t="str">
            <v>Aluminium can</v>
          </cell>
          <cell r="P275" t="str">
            <v/>
          </cell>
          <cell r="Q275">
            <v>15.95</v>
          </cell>
          <cell r="S275">
            <v>13.51</v>
          </cell>
          <cell r="T275">
            <v>0.6</v>
          </cell>
        </row>
        <row r="276">
          <cell r="A276">
            <v>815444</v>
          </cell>
          <cell r="B276" t="str">
            <v>Coolers Spirit Based</v>
          </cell>
          <cell r="C276" t="str">
            <v>Hey Y All Porch Pack</v>
          </cell>
          <cell r="D276" t="str">
            <v>12/341</v>
          </cell>
          <cell r="E276" t="str">
            <v>Core</v>
          </cell>
          <cell r="F276" t="str">
            <v>SS</v>
          </cell>
          <cell r="G276">
            <v>5</v>
          </cell>
          <cell r="H276" t="str">
            <v>Canada</v>
          </cell>
          <cell r="I276" t="str">
            <v>Coolers Spirit Based</v>
          </cell>
          <cell r="J276" t="str">
            <v>AB</v>
          </cell>
          <cell r="K276">
            <v>22.81</v>
          </cell>
          <cell r="L276">
            <v>12</v>
          </cell>
          <cell r="M276">
            <v>2</v>
          </cell>
          <cell r="N276">
            <v>0.34100000000000003</v>
          </cell>
          <cell r="O276" t="str">
            <v>Aluminium can</v>
          </cell>
          <cell r="P276" t="str">
            <v/>
          </cell>
          <cell r="Q276">
            <v>30.95</v>
          </cell>
          <cell r="S276">
            <v>26.18</v>
          </cell>
          <cell r="T276">
            <v>1.2</v>
          </cell>
        </row>
        <row r="277">
          <cell r="A277">
            <v>206499</v>
          </cell>
          <cell r="B277" t="str">
            <v>Coolers Spirit Based</v>
          </cell>
          <cell r="C277" t="str">
            <v>Hey Y All Raspberry Hard Cans</v>
          </cell>
          <cell r="D277" t="str">
            <v>6/341</v>
          </cell>
          <cell r="E277" t="str">
            <v>Core</v>
          </cell>
          <cell r="F277" t="str">
            <v/>
          </cell>
          <cell r="G277">
            <v>5</v>
          </cell>
          <cell r="H277" t="str">
            <v>Canada</v>
          </cell>
          <cell r="I277" t="str">
            <v>Coolers Spirit Based</v>
          </cell>
          <cell r="J277" t="str">
            <v>AB</v>
          </cell>
          <cell r="K277">
            <v>23.59</v>
          </cell>
          <cell r="L277">
            <v>6</v>
          </cell>
          <cell r="M277">
            <v>4</v>
          </cell>
          <cell r="N277">
            <v>0.34100000000000003</v>
          </cell>
          <cell r="O277" t="str">
            <v>Aluminium can</v>
          </cell>
          <cell r="P277" t="str">
            <v/>
          </cell>
          <cell r="Q277">
            <v>15.95</v>
          </cell>
          <cell r="S277">
            <v>13.51</v>
          </cell>
          <cell r="T277">
            <v>0.6</v>
          </cell>
        </row>
        <row r="278">
          <cell r="A278">
            <v>30276</v>
          </cell>
          <cell r="B278" t="str">
            <v>Coolers Spirit Based</v>
          </cell>
          <cell r="C278" t="str">
            <v>Hey Y All Sippin Kentucky Bourbon</v>
          </cell>
          <cell r="D278" t="str">
            <v>1/458</v>
          </cell>
          <cell r="E278" t="str">
            <v>Core</v>
          </cell>
          <cell r="F278" t="str">
            <v/>
          </cell>
          <cell r="G278">
            <v>7</v>
          </cell>
          <cell r="H278" t="str">
            <v>Canada</v>
          </cell>
          <cell r="I278" t="str">
            <v>Coolers Spirit Based</v>
          </cell>
          <cell r="J278" t="str">
            <v>AB</v>
          </cell>
          <cell r="K278">
            <v>23.5</v>
          </cell>
          <cell r="L278">
            <v>1</v>
          </cell>
          <cell r="M278">
            <v>24</v>
          </cell>
          <cell r="N278">
            <v>0.45800000000000002</v>
          </cell>
          <cell r="O278" t="str">
            <v>Aluminium can</v>
          </cell>
          <cell r="P278" t="str">
            <v/>
          </cell>
          <cell r="Q278">
            <v>2.8</v>
          </cell>
          <cell r="S278">
            <v>2.38</v>
          </cell>
          <cell r="T278">
            <v>0.1</v>
          </cell>
        </row>
        <row r="279">
          <cell r="A279">
            <v>206496</v>
          </cell>
          <cell r="B279" t="str">
            <v>Coolers Spirit Based</v>
          </cell>
          <cell r="C279" t="str">
            <v>Hey Y All Southern Mint</v>
          </cell>
          <cell r="D279" t="str">
            <v>6/341</v>
          </cell>
          <cell r="E279" t="str">
            <v>Core</v>
          </cell>
          <cell r="F279" t="str">
            <v>SS</v>
          </cell>
          <cell r="G279">
            <v>5</v>
          </cell>
          <cell r="H279" t="str">
            <v>Canada</v>
          </cell>
          <cell r="I279" t="str">
            <v>Coolers Spirit Based</v>
          </cell>
          <cell r="J279" t="str">
            <v>AB</v>
          </cell>
          <cell r="K279">
            <v>23.59</v>
          </cell>
          <cell r="L279">
            <v>6</v>
          </cell>
          <cell r="M279">
            <v>4</v>
          </cell>
          <cell r="N279">
            <v>0.34100000000000003</v>
          </cell>
          <cell r="O279" t="str">
            <v>Aluminium can</v>
          </cell>
          <cell r="P279" t="str">
            <v/>
          </cell>
          <cell r="Q279">
            <v>15.95</v>
          </cell>
          <cell r="S279">
            <v>13.51</v>
          </cell>
          <cell r="T279">
            <v>0.6</v>
          </cell>
        </row>
        <row r="280">
          <cell r="A280">
            <v>572701</v>
          </cell>
          <cell r="B280" t="str">
            <v>Coolers Spirit Based</v>
          </cell>
          <cell r="C280" t="str">
            <v>Jose Cuervo Sparkling Margarita</v>
          </cell>
          <cell r="D280" t="str">
            <v>4/355</v>
          </cell>
          <cell r="E280" t="str">
            <v>Core</v>
          </cell>
          <cell r="F280" t="str">
            <v/>
          </cell>
          <cell r="G280">
            <v>5</v>
          </cell>
          <cell r="H280" t="str">
            <v>United States</v>
          </cell>
          <cell r="I280" t="str">
            <v/>
          </cell>
          <cell r="J280" t="str">
            <v>AB</v>
          </cell>
          <cell r="K280" t="str">
            <v>22.89</v>
          </cell>
          <cell r="L280">
            <v>4</v>
          </cell>
          <cell r="M280">
            <v>6</v>
          </cell>
          <cell r="N280">
            <v>0.35499999999999998</v>
          </cell>
          <cell r="O280" t="str">
            <v>Aluminium can</v>
          </cell>
          <cell r="P280" t="str">
            <v/>
          </cell>
          <cell r="Q280">
            <v>10.4</v>
          </cell>
          <cell r="S280">
            <v>8.8000000000000007</v>
          </cell>
          <cell r="T280">
            <v>0.4</v>
          </cell>
        </row>
        <row r="281">
          <cell r="A281">
            <v>670562</v>
          </cell>
          <cell r="B281" t="str">
            <v>Coolers Spirit Based</v>
          </cell>
          <cell r="C281" t="str">
            <v>Mike`s Hard Black Cherry</v>
          </cell>
          <cell r="D281" t="str">
            <v>6/355</v>
          </cell>
          <cell r="E281" t="str">
            <v>Core</v>
          </cell>
          <cell r="F281" t="str">
            <v/>
          </cell>
          <cell r="G281">
            <v>5</v>
          </cell>
          <cell r="H281" t="str">
            <v>Canada</v>
          </cell>
          <cell r="I281" t="str">
            <v/>
          </cell>
          <cell r="J281" t="str">
            <v>AB</v>
          </cell>
          <cell r="K281">
            <v>22.58</v>
          </cell>
          <cell r="L281">
            <v>6</v>
          </cell>
          <cell r="M281">
            <v>4</v>
          </cell>
          <cell r="N281">
            <v>0.35499999999999998</v>
          </cell>
          <cell r="O281" t="str">
            <v>Aluminium can</v>
          </cell>
          <cell r="P281" t="str">
            <v/>
          </cell>
          <cell r="Q281">
            <v>15.45</v>
          </cell>
          <cell r="S281">
            <v>13.07</v>
          </cell>
          <cell r="T281">
            <v>0.6</v>
          </cell>
        </row>
        <row r="282">
          <cell r="A282">
            <v>247221</v>
          </cell>
          <cell r="B282" t="str">
            <v>Coolers Spirit Based</v>
          </cell>
          <cell r="C282" t="str">
            <v>Mike`s Hard Cranberry Lemonade</v>
          </cell>
          <cell r="D282" t="str">
            <v>6/355</v>
          </cell>
          <cell r="E282" t="str">
            <v>Core</v>
          </cell>
          <cell r="F282" t="str">
            <v/>
          </cell>
          <cell r="G282">
            <v>5</v>
          </cell>
          <cell r="H282" t="str">
            <v>Canada</v>
          </cell>
          <cell r="I282" t="str">
            <v/>
          </cell>
          <cell r="J282" t="str">
            <v>AB</v>
          </cell>
          <cell r="K282">
            <v>22.58</v>
          </cell>
          <cell r="L282">
            <v>6</v>
          </cell>
          <cell r="M282">
            <v>4</v>
          </cell>
          <cell r="N282">
            <v>0.35499999999999998</v>
          </cell>
          <cell r="O282" t="str">
            <v>Aluminium can</v>
          </cell>
          <cell r="P282" t="str">
            <v/>
          </cell>
          <cell r="Q282">
            <v>15.45</v>
          </cell>
          <cell r="S282">
            <v>13.07</v>
          </cell>
          <cell r="T282">
            <v>0.6</v>
          </cell>
        </row>
        <row r="283">
          <cell r="A283">
            <v>474866</v>
          </cell>
          <cell r="B283" t="str">
            <v>Coolers Spirit Based</v>
          </cell>
          <cell r="C283" t="str">
            <v>Mike`s Hard Lemonade</v>
          </cell>
          <cell r="D283" t="str">
            <v>6/355</v>
          </cell>
          <cell r="E283" t="str">
            <v>Core</v>
          </cell>
          <cell r="F283" t="str">
            <v/>
          </cell>
          <cell r="G283">
            <v>5</v>
          </cell>
          <cell r="H283" t="str">
            <v>Canada</v>
          </cell>
          <cell r="I283" t="str">
            <v/>
          </cell>
          <cell r="J283" t="str">
            <v>AB</v>
          </cell>
          <cell r="K283">
            <v>22.58</v>
          </cell>
          <cell r="L283">
            <v>6</v>
          </cell>
          <cell r="M283">
            <v>4</v>
          </cell>
          <cell r="N283">
            <v>0.35499999999999998</v>
          </cell>
          <cell r="O283" t="str">
            <v>Aluminium can</v>
          </cell>
          <cell r="P283" t="str">
            <v/>
          </cell>
          <cell r="Q283">
            <v>15.45</v>
          </cell>
          <cell r="S283">
            <v>13.07</v>
          </cell>
          <cell r="T283">
            <v>0.6</v>
          </cell>
        </row>
        <row r="284">
          <cell r="A284">
            <v>782342</v>
          </cell>
          <cell r="B284" t="str">
            <v>Coolers Spirit Based</v>
          </cell>
          <cell r="C284" t="str">
            <v>Mikes Frozen Black Cherry Lemonade</v>
          </cell>
          <cell r="D284" t="str">
            <v>1/296</v>
          </cell>
          <cell r="E284" t="str">
            <v>Core</v>
          </cell>
          <cell r="F284" t="str">
            <v>SS</v>
          </cell>
          <cell r="G284">
            <v>7</v>
          </cell>
          <cell r="H284" t="str">
            <v>Canada</v>
          </cell>
          <cell r="I284" t="str">
            <v/>
          </cell>
          <cell r="J284" t="str">
            <v>AB</v>
          </cell>
          <cell r="K284">
            <v>32.46</v>
          </cell>
          <cell r="L284">
            <v>1</v>
          </cell>
          <cell r="M284">
            <v>24</v>
          </cell>
          <cell r="N284">
            <v>0.29599999999999999</v>
          </cell>
          <cell r="O284" t="str">
            <v>P.E.T.</v>
          </cell>
          <cell r="P284" t="str">
            <v/>
          </cell>
          <cell r="Q284">
            <v>3.55</v>
          </cell>
          <cell r="R284">
            <v>0.7</v>
          </cell>
          <cell r="S284">
            <v>2.42</v>
          </cell>
          <cell r="T284">
            <v>0.1</v>
          </cell>
        </row>
        <row r="285">
          <cell r="A285">
            <v>683078</v>
          </cell>
          <cell r="B285" t="str">
            <v>Coolers Spirit Based</v>
          </cell>
          <cell r="C285" t="str">
            <v>Mikes Frozen Lemonade Strawberry</v>
          </cell>
          <cell r="D285" t="str">
            <v>1/296</v>
          </cell>
          <cell r="E285" t="str">
            <v>Core</v>
          </cell>
          <cell r="F285" t="str">
            <v>SS</v>
          </cell>
          <cell r="G285">
            <v>7</v>
          </cell>
          <cell r="H285" t="str">
            <v>Canada</v>
          </cell>
          <cell r="I285" t="str">
            <v/>
          </cell>
          <cell r="J285" t="str">
            <v>AB</v>
          </cell>
          <cell r="K285">
            <v>32.46</v>
          </cell>
          <cell r="L285">
            <v>1</v>
          </cell>
          <cell r="M285">
            <v>24</v>
          </cell>
          <cell r="N285">
            <v>0.29599999999999999</v>
          </cell>
          <cell r="O285" t="str">
            <v>P.E.T.</v>
          </cell>
          <cell r="P285" t="str">
            <v/>
          </cell>
          <cell r="Q285">
            <v>3.55</v>
          </cell>
          <cell r="R285">
            <v>0.7</v>
          </cell>
          <cell r="S285">
            <v>2.42</v>
          </cell>
          <cell r="T285">
            <v>0.1</v>
          </cell>
        </row>
        <row r="286">
          <cell r="A286">
            <v>569400</v>
          </cell>
          <cell r="B286" t="str">
            <v>Coolers Spirit Based</v>
          </cell>
          <cell r="C286" t="str">
            <v>Motts Clamato Ceaser Extra Spicy Bottle</v>
          </cell>
          <cell r="D286" t="str">
            <v>4/355</v>
          </cell>
          <cell r="E286" t="str">
            <v>Core</v>
          </cell>
          <cell r="F286" t="str">
            <v/>
          </cell>
          <cell r="G286">
            <v>5.5</v>
          </cell>
          <cell r="H286" t="str">
            <v>Canada</v>
          </cell>
          <cell r="I286" t="str">
            <v/>
          </cell>
          <cell r="J286" t="str">
            <v>BC</v>
          </cell>
          <cell r="K286">
            <v>29.04</v>
          </cell>
          <cell r="L286">
            <v>4</v>
          </cell>
          <cell r="M286">
            <v>6</v>
          </cell>
          <cell r="N286">
            <v>0.35499999999999998</v>
          </cell>
          <cell r="O286" t="str">
            <v>Glass Bottle</v>
          </cell>
          <cell r="P286" t="str">
            <v/>
          </cell>
          <cell r="Q286">
            <v>14.35</v>
          </cell>
          <cell r="R286"/>
          <cell r="S286">
            <v>12.28</v>
          </cell>
          <cell r="T286">
            <v>0.4</v>
          </cell>
        </row>
        <row r="287">
          <cell r="A287">
            <v>848630</v>
          </cell>
          <cell r="B287" t="str">
            <v>Coolers Spirit Based</v>
          </cell>
          <cell r="C287" t="str">
            <v>Motts Clamato Ceaser Lime Can</v>
          </cell>
          <cell r="D287" t="str">
            <v>1/458</v>
          </cell>
          <cell r="E287" t="str">
            <v>Core</v>
          </cell>
          <cell r="F287" t="str">
            <v/>
          </cell>
          <cell r="G287">
            <v>5.5</v>
          </cell>
          <cell r="H287" t="str">
            <v>United States</v>
          </cell>
          <cell r="I287" t="str">
            <v/>
          </cell>
          <cell r="J287" t="str">
            <v>BC</v>
          </cell>
          <cell r="K287">
            <v>32.4</v>
          </cell>
          <cell r="L287">
            <v>1</v>
          </cell>
          <cell r="M287">
            <v>24</v>
          </cell>
          <cell r="N287">
            <v>0.45800000000000002</v>
          </cell>
          <cell r="O287" t="str">
            <v>Aluminium can</v>
          </cell>
          <cell r="P287" t="str">
            <v/>
          </cell>
          <cell r="Q287">
            <v>4.5</v>
          </cell>
          <cell r="R287"/>
          <cell r="S287">
            <v>3.87</v>
          </cell>
          <cell r="T287">
            <v>0.1</v>
          </cell>
        </row>
        <row r="288">
          <cell r="A288">
            <v>569418</v>
          </cell>
          <cell r="B288" t="str">
            <v>Coolers Spirit Based</v>
          </cell>
          <cell r="C288" t="str">
            <v>Motts Clamato Ceaser Original Bottle</v>
          </cell>
          <cell r="D288" t="str">
            <v>4/355</v>
          </cell>
          <cell r="E288" t="str">
            <v>Core</v>
          </cell>
          <cell r="F288" t="str">
            <v/>
          </cell>
          <cell r="G288">
            <v>5.5</v>
          </cell>
          <cell r="H288" t="str">
            <v>Canada</v>
          </cell>
          <cell r="I288" t="str">
            <v/>
          </cell>
          <cell r="J288" t="str">
            <v>BC</v>
          </cell>
          <cell r="K288">
            <v>29.04</v>
          </cell>
          <cell r="L288">
            <v>4</v>
          </cell>
          <cell r="M288">
            <v>6</v>
          </cell>
          <cell r="N288">
            <v>0.35499999999999998</v>
          </cell>
          <cell r="O288" t="str">
            <v>Glass Bottle</v>
          </cell>
          <cell r="P288" t="str">
            <v/>
          </cell>
          <cell r="Q288">
            <v>14.35</v>
          </cell>
          <cell r="S288">
            <v>12.28</v>
          </cell>
          <cell r="T288">
            <v>0.4</v>
          </cell>
        </row>
        <row r="289">
          <cell r="A289">
            <v>754024</v>
          </cell>
          <cell r="B289" t="str">
            <v>Coolers Spirit Based</v>
          </cell>
          <cell r="C289" t="str">
            <v>Motts Clamato Ceaser Original Can</v>
          </cell>
          <cell r="D289" t="str">
            <v>1/458</v>
          </cell>
          <cell r="E289" t="str">
            <v>Core</v>
          </cell>
          <cell r="F289" t="str">
            <v/>
          </cell>
          <cell r="G289">
            <v>5.5</v>
          </cell>
          <cell r="H289" t="str">
            <v>United States</v>
          </cell>
          <cell r="I289" t="str">
            <v/>
          </cell>
          <cell r="J289" t="str">
            <v>BC</v>
          </cell>
          <cell r="K289">
            <v>32.4</v>
          </cell>
          <cell r="L289">
            <v>1</v>
          </cell>
          <cell r="M289">
            <v>24</v>
          </cell>
          <cell r="N289">
            <v>0.45800000000000002</v>
          </cell>
          <cell r="O289" t="str">
            <v>Aluminium can</v>
          </cell>
          <cell r="P289" t="str">
            <v/>
          </cell>
          <cell r="Q289">
            <v>4.5</v>
          </cell>
          <cell r="S289">
            <v>3.87</v>
          </cell>
          <cell r="T289">
            <v>0.1</v>
          </cell>
        </row>
        <row r="290">
          <cell r="A290">
            <v>787689</v>
          </cell>
          <cell r="B290" t="str">
            <v>Coolers Spirit Based</v>
          </cell>
          <cell r="C290" t="str">
            <v>Motts Clamato Ceaser Pickled Bean Can</v>
          </cell>
          <cell r="D290" t="str">
            <v>1/458</v>
          </cell>
          <cell r="E290" t="str">
            <v>Core</v>
          </cell>
          <cell r="F290" t="str">
            <v/>
          </cell>
          <cell r="G290">
            <v>5.5</v>
          </cell>
          <cell r="H290" t="str">
            <v>United States</v>
          </cell>
          <cell r="I290" t="str">
            <v/>
          </cell>
          <cell r="J290" t="str">
            <v>AB</v>
          </cell>
          <cell r="K290">
            <v>41.55</v>
          </cell>
          <cell r="L290">
            <v>1</v>
          </cell>
          <cell r="M290">
            <v>24</v>
          </cell>
          <cell r="N290">
            <v>0.45800000000000002</v>
          </cell>
          <cell r="O290" t="str">
            <v>Aluminium can</v>
          </cell>
          <cell r="P290" t="str">
            <v/>
          </cell>
          <cell r="Q290">
            <v>4.5</v>
          </cell>
          <cell r="S290">
            <v>3.87</v>
          </cell>
          <cell r="T290">
            <v>0.1</v>
          </cell>
        </row>
        <row r="291">
          <cell r="A291">
            <v>130170</v>
          </cell>
          <cell r="B291" t="str">
            <v>Coolers Spirit Based</v>
          </cell>
          <cell r="C291" t="str">
            <v>Nude Vodka Soda Classic Lime</v>
          </cell>
          <cell r="D291" t="str">
            <v>6/355</v>
          </cell>
          <cell r="E291" t="str">
            <v>Core</v>
          </cell>
          <cell r="F291" t="str">
            <v>SS</v>
          </cell>
          <cell r="G291">
            <v>5</v>
          </cell>
          <cell r="H291" t="str">
            <v>Canada</v>
          </cell>
          <cell r="I291" t="str">
            <v>Coolers Spirit Based</v>
          </cell>
          <cell r="J291" t="str">
            <v>BC</v>
          </cell>
          <cell r="K291">
            <v>23.36</v>
          </cell>
          <cell r="L291">
            <v>6</v>
          </cell>
          <cell r="M291">
            <v>4</v>
          </cell>
          <cell r="N291">
            <v>0.35499999999999998</v>
          </cell>
          <cell r="O291" t="str">
            <v>Aluminium can</v>
          </cell>
          <cell r="P291" t="str">
            <v/>
          </cell>
          <cell r="Q291">
            <v>16.55</v>
          </cell>
          <cell r="S291">
            <v>14.04</v>
          </cell>
          <cell r="T291">
            <v>0.6</v>
          </cell>
        </row>
        <row r="292">
          <cell r="A292">
            <v>126370</v>
          </cell>
          <cell r="B292" t="str">
            <v>Coolers Spirit Based</v>
          </cell>
          <cell r="C292" t="str">
            <v>Nude Vodka Soda Cucumber Mint</v>
          </cell>
          <cell r="D292" t="str">
            <v>6/355</v>
          </cell>
          <cell r="E292" t="str">
            <v>Core</v>
          </cell>
          <cell r="F292" t="str">
            <v>SS</v>
          </cell>
          <cell r="G292">
            <v>5</v>
          </cell>
          <cell r="H292" t="str">
            <v>Canada</v>
          </cell>
          <cell r="I292" t="str">
            <v>Coolers Spirit Based</v>
          </cell>
          <cell r="J292" t="str">
            <v>BC</v>
          </cell>
          <cell r="K292">
            <v>23.68</v>
          </cell>
          <cell r="L292">
            <v>6</v>
          </cell>
          <cell r="M292">
            <v>4</v>
          </cell>
          <cell r="N292">
            <v>0.35499999999999998</v>
          </cell>
          <cell r="O292" t="str">
            <v>Aluminium can</v>
          </cell>
          <cell r="P292" t="str">
            <v/>
          </cell>
          <cell r="Q292">
            <v>16.7</v>
          </cell>
          <cell r="R292"/>
          <cell r="S292">
            <v>14.17</v>
          </cell>
          <cell r="T292">
            <v>0.6</v>
          </cell>
        </row>
        <row r="293">
          <cell r="A293">
            <v>172596</v>
          </cell>
          <cell r="B293" t="str">
            <v>Coolers Spirit Based</v>
          </cell>
          <cell r="C293" t="str">
            <v>Nude Vodka Soda Grapefruit</v>
          </cell>
          <cell r="D293" t="str">
            <v>6/355</v>
          </cell>
          <cell r="E293" t="str">
            <v>Core</v>
          </cell>
          <cell r="F293" t="str">
            <v>SS</v>
          </cell>
          <cell r="G293">
            <v>5</v>
          </cell>
          <cell r="H293" t="str">
            <v>Canada</v>
          </cell>
          <cell r="I293" t="str">
            <v>Coolers Spirit Based</v>
          </cell>
          <cell r="J293" t="str">
            <v>BC</v>
          </cell>
          <cell r="K293">
            <v>23.36</v>
          </cell>
          <cell r="L293">
            <v>6</v>
          </cell>
          <cell r="M293">
            <v>4</v>
          </cell>
          <cell r="N293">
            <v>0.35499999999999998</v>
          </cell>
          <cell r="O293" t="str">
            <v>Aluminium can</v>
          </cell>
          <cell r="P293" t="str">
            <v/>
          </cell>
          <cell r="Q293">
            <v>16.55</v>
          </cell>
          <cell r="S293">
            <v>14.04</v>
          </cell>
          <cell r="T293">
            <v>0.6</v>
          </cell>
        </row>
        <row r="294">
          <cell r="A294">
            <v>188290</v>
          </cell>
          <cell r="B294" t="str">
            <v>Coolers Spirit Based</v>
          </cell>
          <cell r="C294" t="str">
            <v>Nude Vodka Soda Mixer Pack</v>
          </cell>
          <cell r="D294" t="str">
            <v>12/355</v>
          </cell>
          <cell r="E294" t="str">
            <v>Core</v>
          </cell>
          <cell r="F294" t="str">
            <v>SS</v>
          </cell>
          <cell r="G294"/>
          <cell r="H294" t="str">
            <v>Canada</v>
          </cell>
          <cell r="I294" t="str">
            <v>Coolers Spirit Based</v>
          </cell>
          <cell r="J294" t="str">
            <v>BC</v>
          </cell>
          <cell r="K294">
            <v>22.74</v>
          </cell>
          <cell r="L294">
            <v>12</v>
          </cell>
          <cell r="M294">
            <v>2</v>
          </cell>
          <cell r="N294">
            <v>0.35499999999999998</v>
          </cell>
          <cell r="O294" t="str">
            <v>Aluminium can</v>
          </cell>
          <cell r="P294" t="str">
            <v/>
          </cell>
          <cell r="Q294">
            <v>32.25</v>
          </cell>
          <cell r="R294"/>
          <cell r="S294">
            <v>27.32</v>
          </cell>
          <cell r="T294">
            <v>1.2</v>
          </cell>
        </row>
        <row r="295">
          <cell r="A295">
            <v>30580</v>
          </cell>
          <cell r="B295" t="str">
            <v>Coolers Spirit Based</v>
          </cell>
          <cell r="C295" t="str">
            <v>Nude Vodka Soda Strawberry Kiwi</v>
          </cell>
          <cell r="D295" t="str">
            <v>6/355</v>
          </cell>
          <cell r="E295" t="str">
            <v>Core</v>
          </cell>
          <cell r="F295" t="str">
            <v>SS</v>
          </cell>
          <cell r="G295">
            <v>5</v>
          </cell>
          <cell r="H295" t="str">
            <v>Canada</v>
          </cell>
          <cell r="I295" t="str">
            <v>Coolers Spirit Based</v>
          </cell>
          <cell r="J295" t="str">
            <v>BC</v>
          </cell>
          <cell r="K295">
            <v>23.68</v>
          </cell>
          <cell r="L295">
            <v>6</v>
          </cell>
          <cell r="M295">
            <v>4</v>
          </cell>
          <cell r="N295">
            <v>0.35499999999999998</v>
          </cell>
          <cell r="O295" t="str">
            <v>Aluminium can</v>
          </cell>
          <cell r="P295" t="str">
            <v/>
          </cell>
          <cell r="Q295">
            <v>16.7</v>
          </cell>
          <cell r="R295"/>
          <cell r="S295">
            <v>14.17</v>
          </cell>
          <cell r="T295">
            <v>0.6</v>
          </cell>
        </row>
        <row r="296">
          <cell r="A296">
            <v>206530</v>
          </cell>
          <cell r="B296" t="str">
            <v>Coolers Spirit Based</v>
          </cell>
          <cell r="C296" t="str">
            <v>Ocean Blu Coastal Berry</v>
          </cell>
          <cell r="D296" t="str">
            <v>6/355</v>
          </cell>
          <cell r="E296" t="str">
            <v>Core</v>
          </cell>
          <cell r="F296" t="str">
            <v>DV</v>
          </cell>
          <cell r="G296">
            <v>5</v>
          </cell>
          <cell r="H296" t="str">
            <v>Canada</v>
          </cell>
          <cell r="I296" t="str">
            <v>Coolers Spirit Based</v>
          </cell>
          <cell r="J296" t="str">
            <v>AB</v>
          </cell>
          <cell r="K296">
            <v>20.94</v>
          </cell>
          <cell r="L296">
            <v>6</v>
          </cell>
          <cell r="M296">
            <v>4</v>
          </cell>
          <cell r="N296">
            <v>0.35499999999999998</v>
          </cell>
          <cell r="O296" t="str">
            <v>Aluminium can</v>
          </cell>
          <cell r="P296" t="str">
            <v/>
          </cell>
          <cell r="Q296">
            <v>14.55</v>
          </cell>
          <cell r="R296">
            <v>2.8</v>
          </cell>
          <cell r="S296">
            <v>9.81</v>
          </cell>
          <cell r="T296">
            <v>0.6</v>
          </cell>
        </row>
        <row r="297">
          <cell r="A297">
            <v>181410</v>
          </cell>
          <cell r="B297" t="str">
            <v>Coolers Spirit Based</v>
          </cell>
          <cell r="C297" t="str">
            <v>Ocean Blu Pomelo Nectar</v>
          </cell>
          <cell r="D297" t="str">
            <v>6/355</v>
          </cell>
          <cell r="E297" t="str">
            <v>Core</v>
          </cell>
          <cell r="F297" t="str">
            <v>DV</v>
          </cell>
          <cell r="G297">
            <v>5</v>
          </cell>
          <cell r="H297" t="str">
            <v>Canada</v>
          </cell>
          <cell r="I297" t="str">
            <v>Coolers Spirit Based</v>
          </cell>
          <cell r="J297" t="str">
            <v>AB</v>
          </cell>
          <cell r="K297">
            <v>20.94</v>
          </cell>
          <cell r="L297">
            <v>6</v>
          </cell>
          <cell r="M297">
            <v>4</v>
          </cell>
          <cell r="N297">
            <v>0.35499999999999998</v>
          </cell>
          <cell r="O297" t="str">
            <v>Aluminium can</v>
          </cell>
          <cell r="P297" t="str">
            <v/>
          </cell>
          <cell r="Q297">
            <v>14.55</v>
          </cell>
          <cell r="R297">
            <v>2.8</v>
          </cell>
          <cell r="S297">
            <v>9.81</v>
          </cell>
          <cell r="T297">
            <v>0.6</v>
          </cell>
        </row>
        <row r="298">
          <cell r="A298">
            <v>814060</v>
          </cell>
          <cell r="B298" t="str">
            <v>Coolers Spirit Based</v>
          </cell>
          <cell r="C298" t="str">
            <v>Palm Bay Elderflower Pear Vodka Soda</v>
          </cell>
          <cell r="D298" t="str">
            <v>6/355</v>
          </cell>
          <cell r="E298" t="str">
            <v>Core</v>
          </cell>
          <cell r="F298" t="str">
            <v>SS</v>
          </cell>
          <cell r="G298">
            <v>6</v>
          </cell>
          <cell r="H298" t="str">
            <v>Canada</v>
          </cell>
          <cell r="I298" t="str">
            <v/>
          </cell>
          <cell r="J298" t="str">
            <v>AB</v>
          </cell>
          <cell r="K298">
            <v>20.57</v>
          </cell>
          <cell r="L298">
            <v>6</v>
          </cell>
          <cell r="M298">
            <v>4</v>
          </cell>
          <cell r="N298">
            <v>0.35499999999999998</v>
          </cell>
          <cell r="O298" t="str">
            <v>Aluminium can</v>
          </cell>
          <cell r="P298" t="str">
            <v/>
          </cell>
          <cell r="Q298">
            <v>14.35</v>
          </cell>
          <cell r="S298">
            <v>12.1</v>
          </cell>
          <cell r="T298">
            <v>0.6</v>
          </cell>
        </row>
        <row r="299">
          <cell r="A299">
            <v>838706</v>
          </cell>
          <cell r="B299" t="str">
            <v>Coolers Spirit Based</v>
          </cell>
          <cell r="C299" t="str">
            <v>Palm Bay Key Lime Cherry</v>
          </cell>
          <cell r="D299" t="str">
            <v>6/355</v>
          </cell>
          <cell r="E299" t="str">
            <v>Core</v>
          </cell>
          <cell r="F299" t="str">
            <v/>
          </cell>
          <cell r="G299">
            <v>5</v>
          </cell>
          <cell r="H299" t="str">
            <v>Canada</v>
          </cell>
          <cell r="I299" t="str">
            <v/>
          </cell>
          <cell r="J299" t="str">
            <v>AB</v>
          </cell>
          <cell r="K299">
            <v>18.649999999999999</v>
          </cell>
          <cell r="L299">
            <v>6</v>
          </cell>
          <cell r="M299">
            <v>4</v>
          </cell>
          <cell r="N299">
            <v>0.35499999999999998</v>
          </cell>
          <cell r="O299" t="str">
            <v>Aluminium can</v>
          </cell>
          <cell r="P299" t="str">
            <v/>
          </cell>
          <cell r="Q299">
            <v>13.25</v>
          </cell>
          <cell r="S299">
            <v>11.13</v>
          </cell>
          <cell r="T299">
            <v>0.6</v>
          </cell>
        </row>
        <row r="300">
          <cell r="A300">
            <v>121569</v>
          </cell>
          <cell r="B300" t="str">
            <v>Coolers Spirit Based</v>
          </cell>
          <cell r="C300" t="str">
            <v>Palm Bay Mimosa Orange Mango slim can</v>
          </cell>
          <cell r="D300" t="str">
            <v>6/355</v>
          </cell>
          <cell r="E300" t="str">
            <v>Core</v>
          </cell>
          <cell r="F300" t="str">
            <v>SS</v>
          </cell>
          <cell r="G300">
            <v>6</v>
          </cell>
          <cell r="H300" t="str">
            <v>Canada</v>
          </cell>
          <cell r="I300" t="str">
            <v/>
          </cell>
          <cell r="J300" t="str">
            <v>AB</v>
          </cell>
          <cell r="K300">
            <v>22.4</v>
          </cell>
          <cell r="L300">
            <v>6</v>
          </cell>
          <cell r="M300">
            <v>4</v>
          </cell>
          <cell r="N300">
            <v>0.35499999999999998</v>
          </cell>
          <cell r="O300" t="str">
            <v>Aluminium can</v>
          </cell>
          <cell r="P300" t="str">
            <v/>
          </cell>
          <cell r="Q300">
            <v>15.35</v>
          </cell>
          <cell r="S300">
            <v>12.98</v>
          </cell>
          <cell r="T300">
            <v>0.6</v>
          </cell>
        </row>
        <row r="301">
          <cell r="A301">
            <v>121473</v>
          </cell>
          <cell r="B301" t="str">
            <v>Coolers Spirit Based</v>
          </cell>
          <cell r="C301" t="str">
            <v>Palm Bay Mimosa Straw Grapef slim can</v>
          </cell>
          <cell r="D301" t="str">
            <v>6/355</v>
          </cell>
          <cell r="E301" t="str">
            <v>Core</v>
          </cell>
          <cell r="F301" t="str">
            <v>SS</v>
          </cell>
          <cell r="G301">
            <v>6</v>
          </cell>
          <cell r="H301" t="str">
            <v>Canada</v>
          </cell>
          <cell r="I301" t="str">
            <v/>
          </cell>
          <cell r="J301" t="str">
            <v>AB</v>
          </cell>
          <cell r="K301">
            <v>22.4</v>
          </cell>
          <cell r="L301">
            <v>6</v>
          </cell>
          <cell r="M301">
            <v>4</v>
          </cell>
          <cell r="N301">
            <v>0.35499999999999998</v>
          </cell>
          <cell r="O301" t="str">
            <v>Aluminium can</v>
          </cell>
          <cell r="P301" t="str">
            <v/>
          </cell>
          <cell r="Q301">
            <v>15.35</v>
          </cell>
          <cell r="S301">
            <v>12.98</v>
          </cell>
          <cell r="T301">
            <v>0.6</v>
          </cell>
        </row>
        <row r="302">
          <cell r="A302">
            <v>65649</v>
          </cell>
          <cell r="B302" t="str">
            <v>Coolers Spirit Based</v>
          </cell>
          <cell r="C302" t="str">
            <v>Palm Bay Pineapple Mandarin Orange Can</v>
          </cell>
          <cell r="D302" t="str">
            <v>6/355</v>
          </cell>
          <cell r="E302" t="str">
            <v>Core</v>
          </cell>
          <cell r="F302" t="str">
            <v/>
          </cell>
          <cell r="G302">
            <v>5</v>
          </cell>
          <cell r="H302" t="str">
            <v>Canada</v>
          </cell>
          <cell r="I302" t="str">
            <v/>
          </cell>
          <cell r="J302" t="str">
            <v>AB</v>
          </cell>
          <cell r="K302">
            <v>18.649999999999999</v>
          </cell>
          <cell r="L302">
            <v>6</v>
          </cell>
          <cell r="M302">
            <v>4</v>
          </cell>
          <cell r="N302">
            <v>0.35499999999999998</v>
          </cell>
          <cell r="O302" t="str">
            <v>Aluminium can</v>
          </cell>
          <cell r="P302" t="str">
            <v/>
          </cell>
          <cell r="Q302">
            <v>13.25</v>
          </cell>
          <cell r="S302">
            <v>11.13</v>
          </cell>
          <cell r="T302">
            <v>0.6</v>
          </cell>
        </row>
        <row r="303">
          <cell r="A303">
            <v>843052</v>
          </cell>
          <cell r="B303" t="str">
            <v>Coolers Spirit Based</v>
          </cell>
          <cell r="C303" t="str">
            <v>Palm Bay Ruby Grapefruit Sunrise Can</v>
          </cell>
          <cell r="D303" t="str">
            <v>6/355</v>
          </cell>
          <cell r="E303" t="str">
            <v>Core</v>
          </cell>
          <cell r="F303" t="str">
            <v/>
          </cell>
          <cell r="G303">
            <v>5</v>
          </cell>
          <cell r="H303" t="str">
            <v>Canada</v>
          </cell>
          <cell r="I303" t="str">
            <v/>
          </cell>
          <cell r="J303" t="str">
            <v>AB</v>
          </cell>
          <cell r="K303">
            <v>18.649999999999999</v>
          </cell>
          <cell r="L303">
            <v>6</v>
          </cell>
          <cell r="M303">
            <v>4</v>
          </cell>
          <cell r="N303">
            <v>0.35499999999999998</v>
          </cell>
          <cell r="O303" t="str">
            <v>Aluminium can</v>
          </cell>
          <cell r="P303" t="str">
            <v/>
          </cell>
          <cell r="Q303">
            <v>13.25</v>
          </cell>
          <cell r="S303">
            <v>11.13</v>
          </cell>
          <cell r="T303">
            <v>0.6</v>
          </cell>
        </row>
        <row r="304">
          <cell r="A304">
            <v>120733</v>
          </cell>
          <cell r="B304" t="str">
            <v>Coolers Spirit Based</v>
          </cell>
          <cell r="C304" t="str">
            <v>Palm Bay Strawberry Pineapple Can</v>
          </cell>
          <cell r="D304" t="str">
            <v>6/355</v>
          </cell>
          <cell r="E304" t="str">
            <v>Core</v>
          </cell>
          <cell r="F304" t="str">
            <v/>
          </cell>
          <cell r="G304">
            <v>5</v>
          </cell>
          <cell r="H304" t="str">
            <v>Canada</v>
          </cell>
          <cell r="I304" t="str">
            <v/>
          </cell>
          <cell r="J304" t="str">
            <v>AB</v>
          </cell>
          <cell r="K304">
            <v>18.649999999999999</v>
          </cell>
          <cell r="L304">
            <v>6</v>
          </cell>
          <cell r="M304">
            <v>4</v>
          </cell>
          <cell r="N304">
            <v>0.35499999999999998</v>
          </cell>
          <cell r="O304" t="str">
            <v>Aluminium can</v>
          </cell>
          <cell r="P304" t="str">
            <v/>
          </cell>
          <cell r="Q304">
            <v>13.25</v>
          </cell>
          <cell r="S304">
            <v>11.13</v>
          </cell>
          <cell r="T304">
            <v>0.6</v>
          </cell>
        </row>
        <row r="305">
          <cell r="A305">
            <v>283200</v>
          </cell>
          <cell r="B305" t="str">
            <v>Coolers Spirit Based</v>
          </cell>
          <cell r="C305" t="str">
            <v>Palm Bay Vodka Soda Blueberry Acai slim can</v>
          </cell>
          <cell r="D305" t="str">
            <v>6/355</v>
          </cell>
          <cell r="E305" t="str">
            <v>Core</v>
          </cell>
          <cell r="F305" t="str">
            <v/>
          </cell>
          <cell r="G305">
            <v>6</v>
          </cell>
          <cell r="H305" t="str">
            <v>Canada</v>
          </cell>
          <cell r="I305" t="str">
            <v/>
          </cell>
          <cell r="J305" t="str">
            <v>AB</v>
          </cell>
          <cell r="K305">
            <v>20.57</v>
          </cell>
          <cell r="L305">
            <v>6</v>
          </cell>
          <cell r="M305">
            <v>4</v>
          </cell>
          <cell r="N305">
            <v>0.35499999999999998</v>
          </cell>
          <cell r="O305" t="str">
            <v>Aluminium can</v>
          </cell>
          <cell r="P305" t="str">
            <v/>
          </cell>
          <cell r="Q305">
            <v>14.35</v>
          </cell>
          <cell r="R305"/>
          <cell r="S305">
            <v>12.1</v>
          </cell>
          <cell r="T305">
            <v>0.6</v>
          </cell>
        </row>
        <row r="306">
          <cell r="A306">
            <v>674515</v>
          </cell>
          <cell r="B306" t="str">
            <v>Coolers Spirit Based</v>
          </cell>
          <cell r="C306" t="str">
            <v>Palm Bay Vodka Soda Mango Pineapple Slim</v>
          </cell>
          <cell r="D306" t="str">
            <v>6/355</v>
          </cell>
          <cell r="E306" t="str">
            <v>Core</v>
          </cell>
          <cell r="F306" t="str">
            <v/>
          </cell>
          <cell r="G306">
            <v>6</v>
          </cell>
          <cell r="H306" t="str">
            <v>Canada</v>
          </cell>
          <cell r="I306" t="str">
            <v/>
          </cell>
          <cell r="J306" t="str">
            <v>AB</v>
          </cell>
          <cell r="K306">
            <v>20.57</v>
          </cell>
          <cell r="L306">
            <v>6</v>
          </cell>
          <cell r="M306">
            <v>4</v>
          </cell>
          <cell r="N306">
            <v>0.35499999999999998</v>
          </cell>
          <cell r="O306" t="str">
            <v>Aluminium can</v>
          </cell>
          <cell r="P306" t="str">
            <v/>
          </cell>
          <cell r="Q306">
            <v>14.35</v>
          </cell>
          <cell r="R306"/>
          <cell r="S306">
            <v>12.1</v>
          </cell>
          <cell r="T306">
            <v>0.6</v>
          </cell>
        </row>
        <row r="307">
          <cell r="A307">
            <v>609990</v>
          </cell>
          <cell r="B307" t="str">
            <v>Coolers Spirit Based</v>
          </cell>
          <cell r="C307" t="str">
            <v>Palm Bay Vodka Soda Rasberry Passionfruit Slim</v>
          </cell>
          <cell r="D307" t="str">
            <v>6/355</v>
          </cell>
          <cell r="E307" t="str">
            <v>Core</v>
          </cell>
          <cell r="F307" t="str">
            <v/>
          </cell>
          <cell r="G307">
            <v>6</v>
          </cell>
          <cell r="H307" t="str">
            <v>Canada</v>
          </cell>
          <cell r="I307" t="str">
            <v/>
          </cell>
          <cell r="J307" t="str">
            <v>AB</v>
          </cell>
          <cell r="K307">
            <v>20.57</v>
          </cell>
          <cell r="L307">
            <v>6</v>
          </cell>
          <cell r="M307">
            <v>4</v>
          </cell>
          <cell r="N307">
            <v>0.35499999999999998</v>
          </cell>
          <cell r="O307" t="str">
            <v>Aluminium can</v>
          </cell>
          <cell r="P307" t="str">
            <v/>
          </cell>
          <cell r="Q307">
            <v>14.35</v>
          </cell>
          <cell r="S307">
            <v>12.1</v>
          </cell>
          <cell r="T307">
            <v>0.6</v>
          </cell>
        </row>
        <row r="308">
          <cell r="A308">
            <v>116263</v>
          </cell>
          <cell r="B308" t="str">
            <v>Coolers Spirit Based</v>
          </cell>
          <cell r="C308" t="str">
            <v>Palm Bay Vodka Soda Tangerine Lime slim can</v>
          </cell>
          <cell r="D308" t="str">
            <v>6/355</v>
          </cell>
          <cell r="E308" t="str">
            <v>Core</v>
          </cell>
          <cell r="F308" t="str">
            <v/>
          </cell>
          <cell r="G308">
            <v>6</v>
          </cell>
          <cell r="H308" t="str">
            <v>Canada</v>
          </cell>
          <cell r="I308" t="str">
            <v/>
          </cell>
          <cell r="J308" t="str">
            <v>AB</v>
          </cell>
          <cell r="K308">
            <v>20.57</v>
          </cell>
          <cell r="L308">
            <v>6</v>
          </cell>
          <cell r="M308">
            <v>4</v>
          </cell>
          <cell r="N308">
            <v>0.35499999999999998</v>
          </cell>
          <cell r="O308" t="str">
            <v>Aluminium can</v>
          </cell>
          <cell r="P308" t="str">
            <v/>
          </cell>
          <cell r="Q308">
            <v>14.35</v>
          </cell>
          <cell r="S308">
            <v>12.1</v>
          </cell>
          <cell r="T308">
            <v>0.6</v>
          </cell>
        </row>
        <row r="309">
          <cell r="A309">
            <v>815268</v>
          </cell>
          <cell r="B309" t="str">
            <v>Coolers Spirit Based</v>
          </cell>
          <cell r="C309" t="str">
            <v>Pyur Vodka Soda Raspberry</v>
          </cell>
          <cell r="D309" t="str">
            <v>6/355</v>
          </cell>
          <cell r="E309" t="str">
            <v>Core</v>
          </cell>
          <cell r="F309" t="str">
            <v>SS</v>
          </cell>
          <cell r="G309">
            <v>4.5</v>
          </cell>
          <cell r="H309" t="str">
            <v>Canada</v>
          </cell>
          <cell r="I309" t="str">
            <v>Coolers Spirit Based</v>
          </cell>
          <cell r="J309" t="str">
            <v>AB</v>
          </cell>
          <cell r="K309">
            <v>20.65</v>
          </cell>
          <cell r="L309">
            <v>6</v>
          </cell>
          <cell r="M309">
            <v>4</v>
          </cell>
          <cell r="N309">
            <v>0.35499999999999998</v>
          </cell>
          <cell r="O309" t="str">
            <v>Aluminium can</v>
          </cell>
          <cell r="P309" t="str">
            <v/>
          </cell>
          <cell r="Q309">
            <v>14.35</v>
          </cell>
          <cell r="S309">
            <v>12.1</v>
          </cell>
          <cell r="T309">
            <v>0.6</v>
          </cell>
        </row>
        <row r="310">
          <cell r="A310">
            <v>512046</v>
          </cell>
          <cell r="B310" t="str">
            <v>Coolers Spirit Based</v>
          </cell>
          <cell r="C310" t="str">
            <v>Rockstar</v>
          </cell>
          <cell r="D310" t="str">
            <v>1/473</v>
          </cell>
          <cell r="E310" t="str">
            <v>Core</v>
          </cell>
          <cell r="F310" t="str">
            <v/>
          </cell>
          <cell r="G310">
            <v>6.9</v>
          </cell>
          <cell r="H310" t="str">
            <v>Canada</v>
          </cell>
          <cell r="I310" t="str">
            <v/>
          </cell>
          <cell r="J310" t="str">
            <v>AB</v>
          </cell>
          <cell r="K310">
            <v>34.07</v>
          </cell>
          <cell r="L310">
            <v>1</v>
          </cell>
          <cell r="M310">
            <v>24</v>
          </cell>
          <cell r="N310">
            <v>0.47299999999999998</v>
          </cell>
          <cell r="O310" t="str">
            <v>Aluminium can</v>
          </cell>
          <cell r="P310" t="str">
            <v/>
          </cell>
          <cell r="Q310">
            <v>3.8</v>
          </cell>
          <cell r="S310">
            <v>3.26</v>
          </cell>
          <cell r="T310">
            <v>0.1</v>
          </cell>
        </row>
        <row r="311">
          <cell r="A311">
            <v>503961</v>
          </cell>
          <cell r="B311" t="str">
            <v>Coolers Spirit Based</v>
          </cell>
          <cell r="C311" t="str">
            <v>Rockstar Mango Orange</v>
          </cell>
          <cell r="D311" t="str">
            <v>1/473</v>
          </cell>
          <cell r="E311" t="str">
            <v>Core</v>
          </cell>
          <cell r="F311" t="str">
            <v/>
          </cell>
          <cell r="G311">
            <v>6.9</v>
          </cell>
          <cell r="H311" t="str">
            <v>Canada</v>
          </cell>
          <cell r="I311" t="str">
            <v/>
          </cell>
          <cell r="J311" t="str">
            <v>AB</v>
          </cell>
          <cell r="K311">
            <v>34.07</v>
          </cell>
          <cell r="L311">
            <v>1</v>
          </cell>
          <cell r="M311">
            <v>24</v>
          </cell>
          <cell r="N311">
            <v>0.47299999999999998</v>
          </cell>
          <cell r="O311" t="str">
            <v>Aluminium can</v>
          </cell>
          <cell r="P311" t="str">
            <v/>
          </cell>
          <cell r="Q311">
            <v>3.8</v>
          </cell>
          <cell r="S311">
            <v>3.26</v>
          </cell>
          <cell r="T311">
            <v>0.1</v>
          </cell>
        </row>
        <row r="312">
          <cell r="A312">
            <v>161356</v>
          </cell>
          <cell r="B312" t="str">
            <v>Coolers Spirit Based</v>
          </cell>
          <cell r="C312" t="str">
            <v>Seagrams Wildberry Vodka Bottle</v>
          </cell>
          <cell r="D312" t="str">
            <v>4/341</v>
          </cell>
          <cell r="E312" t="str">
            <v>Core</v>
          </cell>
          <cell r="F312" t="str">
            <v/>
          </cell>
          <cell r="G312">
            <v>5</v>
          </cell>
          <cell r="H312" t="str">
            <v>Canada</v>
          </cell>
          <cell r="I312" t="str">
            <v/>
          </cell>
          <cell r="J312" t="str">
            <v>BC</v>
          </cell>
          <cell r="K312">
            <v>22.86</v>
          </cell>
          <cell r="L312">
            <v>4</v>
          </cell>
          <cell r="M312">
            <v>6</v>
          </cell>
          <cell r="N312">
            <v>0.34100000000000003</v>
          </cell>
          <cell r="O312" t="str">
            <v>Glass Bottle</v>
          </cell>
          <cell r="P312" t="str">
            <v/>
          </cell>
          <cell r="Q312">
            <v>11.9</v>
          </cell>
          <cell r="S312">
            <v>10.119999999999999</v>
          </cell>
          <cell r="T312">
            <v>0.4</v>
          </cell>
        </row>
        <row r="313">
          <cell r="A313">
            <v>777226</v>
          </cell>
          <cell r="B313" t="str">
            <v>Coolers Spirit Based</v>
          </cell>
          <cell r="C313" t="str">
            <v>Smirnoff Ice Bottles</v>
          </cell>
          <cell r="D313" t="str">
            <v>12/330</v>
          </cell>
          <cell r="E313" t="str">
            <v>Core</v>
          </cell>
          <cell r="F313" t="str">
            <v/>
          </cell>
          <cell r="G313">
            <v>5</v>
          </cell>
          <cell r="H313" t="str">
            <v>Canada</v>
          </cell>
          <cell r="I313" t="str">
            <v/>
          </cell>
          <cell r="J313" t="str">
            <v>AB</v>
          </cell>
          <cell r="K313" t="str">
            <v>22.19</v>
          </cell>
          <cell r="L313">
            <v>12</v>
          </cell>
          <cell r="M313">
            <v>2</v>
          </cell>
          <cell r="N313">
            <v>0.33</v>
          </cell>
          <cell r="O313" t="str">
            <v>Glass Bottle</v>
          </cell>
          <cell r="P313" t="str">
            <v/>
          </cell>
          <cell r="Q313">
            <v>30.7</v>
          </cell>
          <cell r="S313">
            <v>25.96</v>
          </cell>
          <cell r="T313">
            <v>1.2</v>
          </cell>
        </row>
        <row r="314">
          <cell r="A314">
            <v>755966</v>
          </cell>
          <cell r="B314" t="str">
            <v>Coolers Spirit Based</v>
          </cell>
          <cell r="C314" t="str">
            <v>Smirnoff Ice Bottles</v>
          </cell>
          <cell r="D314" t="str">
            <v>4/330</v>
          </cell>
          <cell r="E314" t="str">
            <v>Core</v>
          </cell>
          <cell r="F314" t="str">
            <v/>
          </cell>
          <cell r="G314">
            <v>5</v>
          </cell>
          <cell r="H314" t="str">
            <v>Canada</v>
          </cell>
          <cell r="I314" t="str">
            <v/>
          </cell>
          <cell r="J314" t="str">
            <v>AB</v>
          </cell>
          <cell r="K314" t="str">
            <v>25.65</v>
          </cell>
          <cell r="L314">
            <v>4</v>
          </cell>
          <cell r="M314">
            <v>6</v>
          </cell>
          <cell r="N314">
            <v>0.33</v>
          </cell>
          <cell r="O314" t="str">
            <v>Glass Bottle</v>
          </cell>
          <cell r="P314" t="str">
            <v/>
          </cell>
          <cell r="Q314">
            <v>12.1</v>
          </cell>
          <cell r="S314">
            <v>10.3</v>
          </cell>
          <cell r="T314">
            <v>0.4</v>
          </cell>
        </row>
        <row r="315">
          <cell r="A315">
            <v>764894</v>
          </cell>
          <cell r="B315" t="str">
            <v>Coolers Spirit Based</v>
          </cell>
          <cell r="C315" t="str">
            <v>Smirnoff Ice can</v>
          </cell>
          <cell r="D315" t="str">
            <v>6/355</v>
          </cell>
          <cell r="E315" t="str">
            <v>Core</v>
          </cell>
          <cell r="F315" t="str">
            <v/>
          </cell>
          <cell r="G315">
            <v>5</v>
          </cell>
          <cell r="H315" t="str">
            <v>Canada</v>
          </cell>
          <cell r="I315" t="str">
            <v/>
          </cell>
          <cell r="J315" t="str">
            <v>AB</v>
          </cell>
          <cell r="K315" t="str">
            <v>24.59</v>
          </cell>
          <cell r="L315">
            <v>6</v>
          </cell>
          <cell r="M315">
            <v>4</v>
          </cell>
          <cell r="N315">
            <v>0.35499999999999998</v>
          </cell>
          <cell r="O315" t="str">
            <v>Aluminium can</v>
          </cell>
          <cell r="P315" t="str">
            <v/>
          </cell>
          <cell r="Q315">
            <v>16.55</v>
          </cell>
          <cell r="S315">
            <v>14.04</v>
          </cell>
          <cell r="T315">
            <v>0.6</v>
          </cell>
        </row>
        <row r="316">
          <cell r="A316">
            <v>680108</v>
          </cell>
          <cell r="B316" t="str">
            <v>Coolers Spirit Based</v>
          </cell>
          <cell r="C316" t="str">
            <v>Smirnoff Ice Light Black Cherry Slim can</v>
          </cell>
          <cell r="D316" t="str">
            <v>4/355</v>
          </cell>
          <cell r="E316" t="str">
            <v>Core</v>
          </cell>
          <cell r="F316" t="str">
            <v/>
          </cell>
          <cell r="G316">
            <v>4</v>
          </cell>
          <cell r="H316" t="str">
            <v>Canada</v>
          </cell>
          <cell r="I316" t="str">
            <v/>
          </cell>
          <cell r="J316" t="str">
            <v>BC</v>
          </cell>
          <cell r="K316" t="str">
            <v>26.24</v>
          </cell>
          <cell r="L316">
            <v>4</v>
          </cell>
          <cell r="M316">
            <v>6</v>
          </cell>
          <cell r="N316">
            <v>0.35499999999999998</v>
          </cell>
          <cell r="O316" t="str">
            <v>Aluminium can</v>
          </cell>
          <cell r="P316" t="str">
            <v/>
          </cell>
          <cell r="Q316">
            <v>11.7</v>
          </cell>
          <cell r="S316">
            <v>9.94</v>
          </cell>
          <cell r="T316">
            <v>0.4</v>
          </cell>
        </row>
        <row r="317">
          <cell r="A317">
            <v>602516</v>
          </cell>
          <cell r="B317" t="str">
            <v>Coolers Spirit Based</v>
          </cell>
          <cell r="C317" t="str">
            <v>Smirnoff Ice Light Raspberry &amp; Soda Slim Can</v>
          </cell>
          <cell r="D317" t="str">
            <v>4/355</v>
          </cell>
          <cell r="E317" t="str">
            <v>Core</v>
          </cell>
          <cell r="F317" t="str">
            <v/>
          </cell>
          <cell r="G317">
            <v>4</v>
          </cell>
          <cell r="H317" t="str">
            <v>Canada</v>
          </cell>
          <cell r="I317" t="str">
            <v/>
          </cell>
          <cell r="J317" t="str">
            <v>AB</v>
          </cell>
          <cell r="K317" t="str">
            <v>23.71</v>
          </cell>
          <cell r="L317">
            <v>4</v>
          </cell>
          <cell r="M317">
            <v>6</v>
          </cell>
          <cell r="N317">
            <v>0.35499999999999998</v>
          </cell>
          <cell r="O317" t="str">
            <v>Aluminium can</v>
          </cell>
          <cell r="P317" t="str">
            <v/>
          </cell>
          <cell r="Q317">
            <v>10.7</v>
          </cell>
          <cell r="S317">
            <v>9.06</v>
          </cell>
          <cell r="T317">
            <v>0.4</v>
          </cell>
        </row>
        <row r="318">
          <cell r="A318">
            <v>890947</v>
          </cell>
          <cell r="B318" t="str">
            <v>Coolers Spirit Based</v>
          </cell>
          <cell r="C318" t="str">
            <v>Smirnoff Ice Light White Peach &amp; Soda Slim Can</v>
          </cell>
          <cell r="D318" t="str">
            <v>4/355</v>
          </cell>
          <cell r="E318" t="str">
            <v>Core</v>
          </cell>
          <cell r="F318" t="str">
            <v>SS</v>
          </cell>
          <cell r="G318">
            <v>4</v>
          </cell>
          <cell r="H318" t="str">
            <v>Canada</v>
          </cell>
          <cell r="I318" t="str">
            <v/>
          </cell>
          <cell r="J318" t="str">
            <v>AB</v>
          </cell>
          <cell r="K318" t="str">
            <v>26.32</v>
          </cell>
          <cell r="L318">
            <v>4</v>
          </cell>
          <cell r="M318">
            <v>6</v>
          </cell>
          <cell r="N318">
            <v>0.35499999999999998</v>
          </cell>
          <cell r="O318" t="str">
            <v>Aluminium can</v>
          </cell>
          <cell r="P318" t="str">
            <v/>
          </cell>
          <cell r="Q318">
            <v>11.7</v>
          </cell>
          <cell r="S318">
            <v>9.94</v>
          </cell>
          <cell r="T318">
            <v>0.4</v>
          </cell>
        </row>
        <row r="319">
          <cell r="A319">
            <v>788753</v>
          </cell>
          <cell r="B319" t="str">
            <v>Coolers Spirit Based</v>
          </cell>
          <cell r="C319" t="str">
            <v>Smirnoff Ice Raspberry Cans</v>
          </cell>
          <cell r="D319" t="str">
            <v>6/355</v>
          </cell>
          <cell r="E319" t="str">
            <v>Core</v>
          </cell>
          <cell r="F319" t="str">
            <v/>
          </cell>
          <cell r="G319">
            <v>4</v>
          </cell>
          <cell r="H319" t="str">
            <v>Canada</v>
          </cell>
          <cell r="I319" t="str">
            <v/>
          </cell>
          <cell r="J319" t="str">
            <v>AB</v>
          </cell>
          <cell r="K319" t="str">
            <v>24.59</v>
          </cell>
          <cell r="L319">
            <v>6</v>
          </cell>
          <cell r="M319">
            <v>4</v>
          </cell>
          <cell r="N319">
            <v>0.35499999999999998</v>
          </cell>
          <cell r="O319" t="str">
            <v>Aluminium can</v>
          </cell>
          <cell r="P319" t="str">
            <v/>
          </cell>
          <cell r="Q319">
            <v>16.55</v>
          </cell>
          <cell r="S319">
            <v>14.04</v>
          </cell>
          <cell r="T319">
            <v>0.6</v>
          </cell>
        </row>
        <row r="320">
          <cell r="A320">
            <v>150885</v>
          </cell>
          <cell r="B320" t="str">
            <v>Coolers Spirit Based</v>
          </cell>
          <cell r="C320" t="str">
            <v>The Original Twisted Tea - Hard Ice Tea</v>
          </cell>
          <cell r="D320" t="str">
            <v>12/355</v>
          </cell>
          <cell r="E320" t="str">
            <v>Core</v>
          </cell>
          <cell r="F320" t="str">
            <v/>
          </cell>
          <cell r="G320">
            <v>5</v>
          </cell>
          <cell r="H320" t="str">
            <v>Canada</v>
          </cell>
          <cell r="I320" t="str">
            <v/>
          </cell>
          <cell r="J320" t="str">
            <v>BC</v>
          </cell>
          <cell r="K320">
            <v>23.1</v>
          </cell>
          <cell r="L320">
            <v>12</v>
          </cell>
          <cell r="M320">
            <v>2</v>
          </cell>
          <cell r="N320">
            <v>0.35499999999999998</v>
          </cell>
          <cell r="O320" t="str">
            <v>Aluminium can</v>
          </cell>
          <cell r="P320" t="str">
            <v/>
          </cell>
          <cell r="Q320">
            <v>32.700000000000003</v>
          </cell>
          <cell r="R320"/>
          <cell r="S320">
            <v>27.72</v>
          </cell>
          <cell r="T320">
            <v>1.2</v>
          </cell>
        </row>
        <row r="321">
          <cell r="A321">
            <v>824490</v>
          </cell>
          <cell r="B321" t="str">
            <v>Coolers Spirit Based</v>
          </cell>
          <cell r="C321" t="str">
            <v>Vodka Mudshake - Chocolate Bottle</v>
          </cell>
          <cell r="D321" t="str">
            <v>4/270</v>
          </cell>
          <cell r="E321" t="str">
            <v>Core</v>
          </cell>
          <cell r="F321" t="str">
            <v>SS</v>
          </cell>
          <cell r="G321">
            <v>5</v>
          </cell>
          <cell r="H321" t="str">
            <v>New Zealand</v>
          </cell>
          <cell r="I321" t="str">
            <v/>
          </cell>
          <cell r="J321" t="str">
            <v>BC</v>
          </cell>
          <cell r="K321">
            <v>33.299999999999997</v>
          </cell>
          <cell r="L321">
            <v>4</v>
          </cell>
          <cell r="M321">
            <v>6</v>
          </cell>
          <cell r="N321">
            <v>0.27</v>
          </cell>
          <cell r="O321" t="str">
            <v>Glass Bottle</v>
          </cell>
          <cell r="P321" t="str">
            <v/>
          </cell>
          <cell r="Q321">
            <v>15.5</v>
          </cell>
          <cell r="S321">
            <v>13.29</v>
          </cell>
          <cell r="T321">
            <v>0.4</v>
          </cell>
        </row>
        <row r="322">
          <cell r="A322">
            <v>669523</v>
          </cell>
          <cell r="B322" t="str">
            <v>Coolers Spirit Based</v>
          </cell>
          <cell r="C322" t="str">
            <v>Vodka Mudshake - French Vanilla</v>
          </cell>
          <cell r="D322" t="str">
            <v>4/270</v>
          </cell>
          <cell r="E322" t="str">
            <v>Core</v>
          </cell>
          <cell r="F322" t="str">
            <v>SS</v>
          </cell>
          <cell r="G322">
            <v>5</v>
          </cell>
          <cell r="H322" t="str">
            <v>New Zealand</v>
          </cell>
          <cell r="I322" t="str">
            <v/>
          </cell>
          <cell r="J322" t="str">
            <v>BC</v>
          </cell>
          <cell r="K322">
            <v>33.299999999999997</v>
          </cell>
          <cell r="L322">
            <v>4</v>
          </cell>
          <cell r="M322">
            <v>6</v>
          </cell>
          <cell r="N322">
            <v>0.27</v>
          </cell>
          <cell r="O322" t="str">
            <v>Glass Bottle</v>
          </cell>
          <cell r="P322" t="str">
            <v/>
          </cell>
          <cell r="Q322">
            <v>15.5</v>
          </cell>
          <cell r="S322">
            <v>13.29</v>
          </cell>
          <cell r="T322">
            <v>0.4</v>
          </cell>
        </row>
        <row r="323">
          <cell r="A323">
            <v>512970</v>
          </cell>
          <cell r="B323" t="str">
            <v>Coolers Wine Based</v>
          </cell>
          <cell r="C323" t="str">
            <v>Arbor Mist Strawberry White Zin</v>
          </cell>
          <cell r="D323" t="str">
            <v>1/750</v>
          </cell>
          <cell r="E323" t="str">
            <v>Core</v>
          </cell>
          <cell r="F323" t="str">
            <v/>
          </cell>
          <cell r="G323">
            <v>6</v>
          </cell>
          <cell r="H323" t="str">
            <v>United States</v>
          </cell>
          <cell r="I323" t="str">
            <v/>
          </cell>
          <cell r="J323" t="str">
            <v>BC</v>
          </cell>
          <cell r="K323" t="str">
            <v>38.04</v>
          </cell>
          <cell r="L323">
            <v>1</v>
          </cell>
          <cell r="M323">
            <v>12</v>
          </cell>
          <cell r="N323">
            <v>0.75</v>
          </cell>
          <cell r="O323" t="str">
            <v>Glass Bottle</v>
          </cell>
          <cell r="P323" t="str">
            <v/>
          </cell>
          <cell r="Q323">
            <v>8.9499999999999993</v>
          </cell>
          <cell r="S323">
            <v>7.57</v>
          </cell>
          <cell r="T323">
            <v>0.35</v>
          </cell>
        </row>
        <row r="324">
          <cell r="A324">
            <v>419317</v>
          </cell>
          <cell r="B324" t="str">
            <v>Coolers Wine Based</v>
          </cell>
          <cell r="C324" t="str">
            <v>Boone`s Sangria</v>
          </cell>
          <cell r="D324" t="str">
            <v>1/750</v>
          </cell>
          <cell r="E324" t="str">
            <v>Core</v>
          </cell>
          <cell r="F324" t="str">
            <v/>
          </cell>
          <cell r="G324">
            <v>6.5</v>
          </cell>
          <cell r="H324" t="str">
            <v>United States</v>
          </cell>
          <cell r="I324" t="str">
            <v>Wine Cooler Sangria</v>
          </cell>
          <cell r="J324" t="str">
            <v>BC</v>
          </cell>
          <cell r="K324">
            <v>33.479999999999997</v>
          </cell>
          <cell r="L324">
            <v>1</v>
          </cell>
          <cell r="M324">
            <v>12</v>
          </cell>
          <cell r="N324">
            <v>0.75</v>
          </cell>
          <cell r="O324" t="str">
            <v>Glass Bottle</v>
          </cell>
          <cell r="P324" t="str">
            <v/>
          </cell>
          <cell r="Q324">
            <v>8.0500000000000007</v>
          </cell>
          <cell r="S324">
            <v>6.78</v>
          </cell>
          <cell r="T324">
            <v>0.35</v>
          </cell>
        </row>
        <row r="325">
          <cell r="A325">
            <v>113316</v>
          </cell>
          <cell r="B325" t="str">
            <v>Coolers Wine Based</v>
          </cell>
          <cell r="C325" t="str">
            <v>Canella Bellini</v>
          </cell>
          <cell r="D325" t="str">
            <v>1/750</v>
          </cell>
          <cell r="E325" t="str">
            <v>Core</v>
          </cell>
          <cell r="F325" t="str">
            <v/>
          </cell>
          <cell r="G325">
            <v>7</v>
          </cell>
          <cell r="H325" t="str">
            <v>Italy</v>
          </cell>
          <cell r="I325" t="str">
            <v/>
          </cell>
          <cell r="J325" t="str">
            <v>BC</v>
          </cell>
          <cell r="K325">
            <v>101.28</v>
          </cell>
          <cell r="L325">
            <v>1</v>
          </cell>
          <cell r="M325">
            <v>12</v>
          </cell>
          <cell r="N325">
            <v>0.75</v>
          </cell>
          <cell r="O325" t="str">
            <v>Glass Bottle</v>
          </cell>
          <cell r="P325" t="str">
            <v/>
          </cell>
          <cell r="Q325">
            <v>22.3</v>
          </cell>
          <cell r="R325">
            <v>1.45</v>
          </cell>
          <cell r="S325">
            <v>18.04</v>
          </cell>
          <cell r="T325">
            <v>0.35</v>
          </cell>
        </row>
        <row r="326">
          <cell r="A326">
            <v>183184</v>
          </cell>
          <cell r="B326" t="str">
            <v>Coolers Wine Based</v>
          </cell>
          <cell r="C326" t="str">
            <v>Naked Grape Blue</v>
          </cell>
          <cell r="D326" t="str">
            <v>1/750</v>
          </cell>
          <cell r="E326" t="str">
            <v>Core</v>
          </cell>
          <cell r="F326" t="str">
            <v>SS</v>
          </cell>
          <cell r="G326">
            <v>6</v>
          </cell>
          <cell r="H326" t="str">
            <v>Canada</v>
          </cell>
          <cell r="I326" t="str">
            <v/>
          </cell>
          <cell r="J326" t="str">
            <v>BC</v>
          </cell>
          <cell r="K326">
            <v>41</v>
          </cell>
          <cell r="L326">
            <v>1</v>
          </cell>
          <cell r="M326">
            <v>12</v>
          </cell>
          <cell r="N326">
            <v>0.75</v>
          </cell>
          <cell r="O326" t="str">
            <v>Glass Bottle</v>
          </cell>
          <cell r="P326" t="str">
            <v/>
          </cell>
          <cell r="Q326">
            <v>9.5</v>
          </cell>
          <cell r="S326">
            <v>8.0500000000000007</v>
          </cell>
          <cell r="T326">
            <v>0.35</v>
          </cell>
        </row>
        <row r="327">
          <cell r="A327">
            <v>814062</v>
          </cell>
          <cell r="B327" t="str">
            <v>Coolers Wine Based</v>
          </cell>
          <cell r="C327" t="str">
            <v>Palm Bay Rose</v>
          </cell>
          <cell r="D327" t="str">
            <v>6/355</v>
          </cell>
          <cell r="E327" t="str">
            <v>Core</v>
          </cell>
          <cell r="F327" t="str">
            <v>SS</v>
          </cell>
          <cell r="G327">
            <v>6</v>
          </cell>
          <cell r="H327" t="str">
            <v>Canada</v>
          </cell>
          <cell r="I327" t="str">
            <v/>
          </cell>
          <cell r="J327" t="str">
            <v>AB</v>
          </cell>
          <cell r="K327">
            <v>22.4</v>
          </cell>
          <cell r="L327">
            <v>6</v>
          </cell>
          <cell r="M327">
            <v>4</v>
          </cell>
          <cell r="N327">
            <v>0.35499999999999998</v>
          </cell>
          <cell r="O327" t="str">
            <v>Aluminium can</v>
          </cell>
          <cell r="P327" t="str">
            <v/>
          </cell>
          <cell r="Q327">
            <v>15.35</v>
          </cell>
          <cell r="S327">
            <v>12.98</v>
          </cell>
          <cell r="T327">
            <v>0.6</v>
          </cell>
        </row>
        <row r="328">
          <cell r="A328">
            <v>814111</v>
          </cell>
          <cell r="B328" t="str">
            <v>Coolers Wine Based</v>
          </cell>
          <cell r="C328" t="str">
            <v>Spritzed Pinot Grigio Spritzer</v>
          </cell>
          <cell r="D328" t="str">
            <v>4/355</v>
          </cell>
          <cell r="E328" t="str">
            <v>Core</v>
          </cell>
          <cell r="F328" t="str">
            <v>SS</v>
          </cell>
          <cell r="G328">
            <v>6</v>
          </cell>
          <cell r="H328" t="str">
            <v>Canada</v>
          </cell>
          <cell r="I328" t="str">
            <v/>
          </cell>
          <cell r="J328" t="str">
            <v>AB</v>
          </cell>
          <cell r="K328">
            <v>42.87</v>
          </cell>
          <cell r="L328">
            <v>4</v>
          </cell>
          <cell r="M328">
            <v>6</v>
          </cell>
          <cell r="N328">
            <v>0.35499999999999998</v>
          </cell>
          <cell r="O328" t="str">
            <v>Aluminium can</v>
          </cell>
          <cell r="P328" t="str">
            <v/>
          </cell>
          <cell r="Q328">
            <v>17.95</v>
          </cell>
          <cell r="S328">
            <v>15.44</v>
          </cell>
          <cell r="T328">
            <v>0.4</v>
          </cell>
        </row>
        <row r="329">
          <cell r="A329">
            <v>534164</v>
          </cell>
          <cell r="B329" t="str">
            <v>Coolers Wine Based</v>
          </cell>
          <cell r="C329" t="str">
            <v>Wild Vines Blackberry Merlot Zin</v>
          </cell>
          <cell r="D329" t="str">
            <v>1/750</v>
          </cell>
          <cell r="E329" t="str">
            <v>Core</v>
          </cell>
          <cell r="F329" t="str">
            <v/>
          </cell>
          <cell r="G329">
            <v>6</v>
          </cell>
          <cell r="H329" t="str">
            <v>United States</v>
          </cell>
          <cell r="I329" t="str">
            <v/>
          </cell>
          <cell r="J329" t="str">
            <v>BC</v>
          </cell>
          <cell r="K329">
            <v>36.96</v>
          </cell>
          <cell r="L329">
            <v>1</v>
          </cell>
          <cell r="M329">
            <v>12</v>
          </cell>
          <cell r="N329">
            <v>0.75</v>
          </cell>
          <cell r="O329" t="str">
            <v>Glass Bottle</v>
          </cell>
          <cell r="P329" t="str">
            <v/>
          </cell>
          <cell r="Q329">
            <v>8.75</v>
          </cell>
          <cell r="S329">
            <v>7.39</v>
          </cell>
          <cell r="T329">
            <v>0.35</v>
          </cell>
        </row>
        <row r="330">
          <cell r="A330">
            <v>534156</v>
          </cell>
          <cell r="B330" t="str">
            <v>Coolers Wine Based</v>
          </cell>
          <cell r="C330" t="str">
            <v>Wild Vines Strawberry White Zin</v>
          </cell>
          <cell r="D330" t="str">
            <v>1/750</v>
          </cell>
          <cell r="E330" t="str">
            <v>Core</v>
          </cell>
          <cell r="F330" t="str">
            <v/>
          </cell>
          <cell r="G330">
            <v>6</v>
          </cell>
          <cell r="H330" t="str">
            <v>United States</v>
          </cell>
          <cell r="I330" t="str">
            <v/>
          </cell>
          <cell r="J330" t="str">
            <v>BC</v>
          </cell>
          <cell r="K330">
            <v>36.96</v>
          </cell>
          <cell r="L330">
            <v>1</v>
          </cell>
          <cell r="M330">
            <v>12</v>
          </cell>
          <cell r="N330">
            <v>0.75</v>
          </cell>
          <cell r="O330" t="str">
            <v>Glass Bottle</v>
          </cell>
          <cell r="P330" t="str">
            <v/>
          </cell>
          <cell r="Q330">
            <v>8.75</v>
          </cell>
          <cell r="S330">
            <v>7.39</v>
          </cell>
          <cell r="T330">
            <v>0.35</v>
          </cell>
        </row>
        <row r="331">
          <cell r="A331">
            <v>570</v>
          </cell>
          <cell r="B331" t="str">
            <v>Gin</v>
          </cell>
          <cell r="C331" t="str">
            <v>Beefeater London Dry</v>
          </cell>
          <cell r="D331" t="str">
            <v>1/750</v>
          </cell>
          <cell r="E331" t="str">
            <v>Core</v>
          </cell>
          <cell r="F331" t="str">
            <v/>
          </cell>
          <cell r="G331">
            <v>40</v>
          </cell>
          <cell r="H331" t="str">
            <v>England</v>
          </cell>
          <cell r="I331" t="str">
            <v>Gin Dry</v>
          </cell>
          <cell r="J331" t="str">
            <v>BC</v>
          </cell>
          <cell r="K331" t="str">
            <v>100.41</v>
          </cell>
          <cell r="L331">
            <v>1</v>
          </cell>
          <cell r="M331">
            <v>12</v>
          </cell>
          <cell r="N331">
            <v>0.75</v>
          </cell>
          <cell r="O331" t="str">
            <v>Glass Bottle</v>
          </cell>
          <cell r="P331" t="str">
            <v/>
          </cell>
          <cell r="Q331">
            <v>28.75</v>
          </cell>
          <cell r="S331">
            <v>24.99</v>
          </cell>
          <cell r="T331">
            <v>0.35</v>
          </cell>
        </row>
        <row r="332">
          <cell r="A332">
            <v>404723</v>
          </cell>
          <cell r="B332" t="str">
            <v>Gin</v>
          </cell>
          <cell r="C332" t="str">
            <v>Bombay Sapphire</v>
          </cell>
          <cell r="D332" t="str">
            <v>1/1140</v>
          </cell>
          <cell r="E332" t="str">
            <v>Core</v>
          </cell>
          <cell r="F332" t="str">
            <v/>
          </cell>
          <cell r="G332">
            <v>40</v>
          </cell>
          <cell r="H332" t="str">
            <v>England</v>
          </cell>
          <cell r="I332" t="str">
            <v>Gin Dry</v>
          </cell>
          <cell r="J332" t="str">
            <v>AB</v>
          </cell>
          <cell r="K332">
            <v>76.75</v>
          </cell>
          <cell r="L332">
            <v>1</v>
          </cell>
          <cell r="M332">
            <v>6</v>
          </cell>
          <cell r="N332">
            <v>1.1399999999999999</v>
          </cell>
          <cell r="O332" t="str">
            <v>Glass Bottle</v>
          </cell>
          <cell r="P332" t="str">
            <v/>
          </cell>
          <cell r="Q332">
            <v>43.2</v>
          </cell>
          <cell r="S332">
            <v>37.71</v>
          </cell>
          <cell r="T332">
            <v>0.35</v>
          </cell>
        </row>
        <row r="333">
          <cell r="A333">
            <v>582973</v>
          </cell>
          <cell r="B333" t="str">
            <v>Gin</v>
          </cell>
          <cell r="C333" t="str">
            <v>Bombay Sapphire</v>
          </cell>
          <cell r="D333" t="str">
            <v>1/1750</v>
          </cell>
          <cell r="E333" t="str">
            <v>Core</v>
          </cell>
          <cell r="F333" t="str">
            <v/>
          </cell>
          <cell r="G333">
            <v>40</v>
          </cell>
          <cell r="H333" t="str">
            <v>England</v>
          </cell>
          <cell r="I333" t="str">
            <v>Gin Dry</v>
          </cell>
          <cell r="J333" t="str">
            <v>AB</v>
          </cell>
          <cell r="K333">
            <v>107.5</v>
          </cell>
          <cell r="L333">
            <v>1</v>
          </cell>
          <cell r="M333">
            <v>6</v>
          </cell>
          <cell r="N333">
            <v>1.75</v>
          </cell>
          <cell r="O333" t="str">
            <v>Glass Bottle</v>
          </cell>
          <cell r="P333" t="str">
            <v/>
          </cell>
          <cell r="Q333">
            <v>60.15</v>
          </cell>
          <cell r="S333">
            <v>52.62</v>
          </cell>
          <cell r="T333">
            <v>0.35</v>
          </cell>
        </row>
        <row r="334">
          <cell r="A334">
            <v>637058</v>
          </cell>
          <cell r="B334" t="str">
            <v>Gin</v>
          </cell>
          <cell r="C334" t="str">
            <v>Bombay Sapphire</v>
          </cell>
          <cell r="D334" t="str">
            <v>1/375</v>
          </cell>
          <cell r="E334" t="str">
            <v>Core</v>
          </cell>
          <cell r="F334" t="str">
            <v/>
          </cell>
          <cell r="G334">
            <v>40</v>
          </cell>
          <cell r="H334" t="str">
            <v>England</v>
          </cell>
          <cell r="I334" t="str">
            <v>Gin Dry</v>
          </cell>
          <cell r="J334" t="str">
            <v>AB</v>
          </cell>
          <cell r="K334">
            <v>58.98</v>
          </cell>
          <cell r="L334">
            <v>1</v>
          </cell>
          <cell r="M334">
            <v>12</v>
          </cell>
          <cell r="N334">
            <v>0.375</v>
          </cell>
          <cell r="O334" t="str">
            <v>Glass Bottle</v>
          </cell>
          <cell r="P334" t="str">
            <v/>
          </cell>
          <cell r="Q334">
            <v>16.55</v>
          </cell>
          <cell r="S334">
            <v>14.48</v>
          </cell>
          <cell r="T334">
            <v>0.1</v>
          </cell>
        </row>
        <row r="335">
          <cell r="A335">
            <v>821201</v>
          </cell>
          <cell r="B335" t="str">
            <v>Gin</v>
          </cell>
          <cell r="C335" t="str">
            <v>Bombay Sapphire</v>
          </cell>
          <cell r="D335" t="str">
            <v>1/50</v>
          </cell>
          <cell r="E335" t="str">
            <v>Core</v>
          </cell>
          <cell r="F335" t="str">
            <v/>
          </cell>
          <cell r="G335">
            <v>40</v>
          </cell>
          <cell r="H335" t="str">
            <v>England</v>
          </cell>
          <cell r="I335" t="str">
            <v>Gin Dry</v>
          </cell>
          <cell r="J335" t="str">
            <v>AB</v>
          </cell>
          <cell r="K335">
            <v>72.040000000000006</v>
          </cell>
          <cell r="L335">
            <v>1</v>
          </cell>
          <cell r="M335">
            <v>96</v>
          </cell>
          <cell r="N335">
            <v>0.05</v>
          </cell>
          <cell r="O335" t="str">
            <v>Glass Bottle</v>
          </cell>
          <cell r="P335" t="str">
            <v/>
          </cell>
          <cell r="Q335">
            <v>2.9</v>
          </cell>
          <cell r="S335">
            <v>2.46</v>
          </cell>
          <cell r="T335">
            <v>0.1</v>
          </cell>
        </row>
        <row r="336">
          <cell r="A336">
            <v>316844</v>
          </cell>
          <cell r="B336" t="str">
            <v>Gin</v>
          </cell>
          <cell r="C336" t="str">
            <v>Bombay Sapphire</v>
          </cell>
          <cell r="D336" t="str">
            <v>1/750</v>
          </cell>
          <cell r="E336" t="str">
            <v>Core</v>
          </cell>
          <cell r="F336" t="str">
            <v/>
          </cell>
          <cell r="G336">
            <v>40</v>
          </cell>
          <cell r="H336" t="str">
            <v>England</v>
          </cell>
          <cell r="I336" t="str">
            <v>Gin Dry</v>
          </cell>
          <cell r="J336" t="str">
            <v>AB</v>
          </cell>
          <cell r="K336">
            <v>110.42</v>
          </cell>
          <cell r="L336">
            <v>1</v>
          </cell>
          <cell r="M336">
            <v>12</v>
          </cell>
          <cell r="N336">
            <v>0.75</v>
          </cell>
          <cell r="O336" t="str">
            <v>Glass Bottle</v>
          </cell>
          <cell r="P336" t="str">
            <v/>
          </cell>
          <cell r="Q336">
            <v>30.8</v>
          </cell>
          <cell r="S336">
            <v>26.8</v>
          </cell>
          <cell r="T336">
            <v>0.35</v>
          </cell>
        </row>
        <row r="337">
          <cell r="A337">
            <v>774315</v>
          </cell>
          <cell r="B337" t="str">
            <v>Gin</v>
          </cell>
          <cell r="C337" t="str">
            <v>Bombay Sapphire East</v>
          </cell>
          <cell r="D337" t="str">
            <v>1/750</v>
          </cell>
          <cell r="E337" t="str">
            <v>Core</v>
          </cell>
          <cell r="F337" t="str">
            <v/>
          </cell>
          <cell r="G337">
            <v>40</v>
          </cell>
          <cell r="H337" t="str">
            <v>England</v>
          </cell>
          <cell r="I337" t="str">
            <v>Gin Dry</v>
          </cell>
          <cell r="J337" t="str">
            <v>AB</v>
          </cell>
          <cell r="K337">
            <v>120.45</v>
          </cell>
          <cell r="L337">
            <v>1</v>
          </cell>
          <cell r="M337">
            <v>12</v>
          </cell>
          <cell r="N337">
            <v>0.75</v>
          </cell>
          <cell r="O337" t="str">
            <v>Glass Bottle</v>
          </cell>
          <cell r="P337" t="str">
            <v/>
          </cell>
          <cell r="Q337">
            <v>33.450000000000003</v>
          </cell>
          <cell r="S337">
            <v>29.13</v>
          </cell>
          <cell r="T337">
            <v>0.35</v>
          </cell>
        </row>
        <row r="338">
          <cell r="A338">
            <v>359125</v>
          </cell>
          <cell r="B338" t="str">
            <v>Gin</v>
          </cell>
          <cell r="C338" t="str">
            <v>Broker's London Dry Premium</v>
          </cell>
          <cell r="D338" t="str">
            <v>1/750</v>
          </cell>
          <cell r="E338" t="str">
            <v>Low volume Core</v>
          </cell>
          <cell r="F338" t="str">
            <v>cs2</v>
          </cell>
          <cell r="G338">
            <v>40</v>
          </cell>
          <cell r="H338" t="str">
            <v>England</v>
          </cell>
          <cell r="I338" t="str">
            <v>Gin Dry</v>
          </cell>
          <cell r="J338" t="str">
            <v>BC</v>
          </cell>
          <cell r="K338">
            <v>124.92</v>
          </cell>
          <cell r="L338">
            <v>1</v>
          </cell>
          <cell r="M338">
            <v>12</v>
          </cell>
          <cell r="N338">
            <v>0.75</v>
          </cell>
          <cell r="O338" t="str">
            <v>Glass Bottle</v>
          </cell>
          <cell r="P338" t="str">
            <v/>
          </cell>
          <cell r="Q338">
            <v>35.200000000000003</v>
          </cell>
          <cell r="S338">
            <v>30.67</v>
          </cell>
          <cell r="T338">
            <v>0.35</v>
          </cell>
        </row>
        <row r="339">
          <cell r="A339">
            <v>368597</v>
          </cell>
          <cell r="B339" t="str">
            <v>Gin</v>
          </cell>
          <cell r="C339" t="str">
            <v>Bruichladdich The Botanist Islay Dry</v>
          </cell>
          <cell r="D339" t="str">
            <v>1/750</v>
          </cell>
          <cell r="E339" t="str">
            <v>Core</v>
          </cell>
          <cell r="F339" t="str">
            <v/>
          </cell>
          <cell r="G339">
            <v>45</v>
          </cell>
          <cell r="H339" t="str">
            <v>England</v>
          </cell>
          <cell r="I339" t="str">
            <v>Gin Dry</v>
          </cell>
          <cell r="J339" t="str">
            <v>BC</v>
          </cell>
          <cell r="K339">
            <v>114.36</v>
          </cell>
          <cell r="L339">
            <v>1</v>
          </cell>
          <cell r="M339">
            <v>6</v>
          </cell>
          <cell r="N339">
            <v>0.75</v>
          </cell>
          <cell r="O339" t="str">
            <v>Glass Bottle</v>
          </cell>
          <cell r="P339" t="str">
            <v/>
          </cell>
          <cell r="Q339">
            <v>53.65</v>
          </cell>
          <cell r="S339">
            <v>46.9</v>
          </cell>
          <cell r="T339">
            <v>0.35</v>
          </cell>
        </row>
        <row r="340">
          <cell r="A340">
            <v>6968</v>
          </cell>
          <cell r="B340" t="str">
            <v>Gin</v>
          </cell>
          <cell r="C340" t="str">
            <v>Empress 1908 Gin</v>
          </cell>
          <cell r="D340" t="str">
            <v>1/750</v>
          </cell>
          <cell r="E340" t="str">
            <v>Core</v>
          </cell>
          <cell r="F340" t="str">
            <v/>
          </cell>
          <cell r="G340">
            <v>42.5</v>
          </cell>
          <cell r="H340" t="str">
            <v>Canada</v>
          </cell>
          <cell r="I340" t="str">
            <v>Gin Dry</v>
          </cell>
          <cell r="J340" t="str">
            <v>BC</v>
          </cell>
          <cell r="K340">
            <v>113.16</v>
          </cell>
          <cell r="L340">
            <v>1</v>
          </cell>
          <cell r="M340">
            <v>6</v>
          </cell>
          <cell r="N340">
            <v>0.75</v>
          </cell>
          <cell r="O340" t="str">
            <v>Glass Bottle</v>
          </cell>
          <cell r="P340" t="str">
            <v/>
          </cell>
          <cell r="Q340">
            <v>53.3</v>
          </cell>
          <cell r="S340">
            <v>46.6</v>
          </cell>
          <cell r="T340">
            <v>0.35</v>
          </cell>
        </row>
        <row r="341">
          <cell r="A341">
            <v>1255</v>
          </cell>
          <cell r="B341" t="str">
            <v>Gin</v>
          </cell>
          <cell r="C341" t="str">
            <v>Gilbeys London Dry</v>
          </cell>
          <cell r="D341" t="str">
            <v>1/750</v>
          </cell>
          <cell r="E341" t="str">
            <v>Core</v>
          </cell>
          <cell r="F341" t="str">
            <v/>
          </cell>
          <cell r="G341">
            <v>40</v>
          </cell>
          <cell r="H341" t="str">
            <v>Canada</v>
          </cell>
          <cell r="I341" t="str">
            <v>Gin Dry</v>
          </cell>
          <cell r="J341" t="str">
            <v>AB</v>
          </cell>
          <cell r="K341" t="str">
            <v>83.44</v>
          </cell>
          <cell r="L341">
            <v>1</v>
          </cell>
          <cell r="M341">
            <v>12</v>
          </cell>
          <cell r="N341">
            <v>0.75</v>
          </cell>
          <cell r="O341" t="str">
            <v>Glass Bottle</v>
          </cell>
          <cell r="P341" t="str">
            <v/>
          </cell>
          <cell r="Q341">
            <v>23.7</v>
          </cell>
          <cell r="S341">
            <v>20.55</v>
          </cell>
          <cell r="T341">
            <v>0.35</v>
          </cell>
        </row>
        <row r="342">
          <cell r="A342">
            <v>802</v>
          </cell>
          <cell r="B342" t="str">
            <v>Gin</v>
          </cell>
          <cell r="C342" t="str">
            <v>Gordons London Dry</v>
          </cell>
          <cell r="D342" t="str">
            <v>1/1140</v>
          </cell>
          <cell r="E342" t="str">
            <v>Core</v>
          </cell>
          <cell r="F342" t="str">
            <v/>
          </cell>
          <cell r="G342">
            <v>40</v>
          </cell>
          <cell r="H342" t="str">
            <v>Canada</v>
          </cell>
          <cell r="I342" t="str">
            <v>Gin Dry</v>
          </cell>
          <cell r="J342" t="str">
            <v>AB</v>
          </cell>
          <cell r="K342" t="str">
            <v>93.49</v>
          </cell>
          <cell r="L342">
            <v>1</v>
          </cell>
          <cell r="M342">
            <v>9</v>
          </cell>
          <cell r="N342">
            <v>1.1399999999999999</v>
          </cell>
          <cell r="O342" t="str">
            <v>Glass Bottle</v>
          </cell>
          <cell r="P342" t="str">
            <v/>
          </cell>
          <cell r="Q342">
            <v>35.6</v>
          </cell>
          <cell r="S342">
            <v>31.02</v>
          </cell>
          <cell r="T342">
            <v>0.35</v>
          </cell>
        </row>
        <row r="343">
          <cell r="A343">
            <v>111021</v>
          </cell>
          <cell r="B343" t="str">
            <v>Gin</v>
          </cell>
          <cell r="C343" t="str">
            <v>Gordons London Dry</v>
          </cell>
          <cell r="D343" t="str">
            <v>1/1750</v>
          </cell>
          <cell r="E343" t="str">
            <v>Core</v>
          </cell>
          <cell r="F343" t="str">
            <v/>
          </cell>
          <cell r="G343">
            <v>40</v>
          </cell>
          <cell r="H343" t="str">
            <v>Canada</v>
          </cell>
          <cell r="I343" t="str">
            <v>Gin Dry</v>
          </cell>
          <cell r="J343" t="str">
            <v>AB</v>
          </cell>
          <cell r="K343" t="str">
            <v>90.74</v>
          </cell>
          <cell r="L343">
            <v>1</v>
          </cell>
          <cell r="M343">
            <v>6</v>
          </cell>
          <cell r="N343">
            <v>1.75</v>
          </cell>
          <cell r="O343" t="str">
            <v>Glass Bottle</v>
          </cell>
          <cell r="P343" t="str">
            <v/>
          </cell>
          <cell r="Q343">
            <v>51.3</v>
          </cell>
          <cell r="S343">
            <v>44.84</v>
          </cell>
          <cell r="T343">
            <v>0.35</v>
          </cell>
        </row>
        <row r="344">
          <cell r="A344">
            <v>1040</v>
          </cell>
          <cell r="B344" t="str">
            <v>Gin</v>
          </cell>
          <cell r="C344" t="str">
            <v>Gordons London Dry</v>
          </cell>
          <cell r="D344" t="str">
            <v>1/750</v>
          </cell>
          <cell r="E344" t="str">
            <v>Core</v>
          </cell>
          <cell r="F344" t="str">
            <v/>
          </cell>
          <cell r="G344">
            <v>40</v>
          </cell>
          <cell r="H344" t="str">
            <v>Canada</v>
          </cell>
          <cell r="I344" t="str">
            <v>Gin Dry</v>
          </cell>
          <cell r="J344" t="str">
            <v>AB</v>
          </cell>
          <cell r="K344" t="str">
            <v>79.64</v>
          </cell>
          <cell r="L344">
            <v>1</v>
          </cell>
          <cell r="M344">
            <v>12</v>
          </cell>
          <cell r="N344">
            <v>0.75</v>
          </cell>
          <cell r="O344" t="str">
            <v>Glass Bottle</v>
          </cell>
          <cell r="P344" t="str">
            <v/>
          </cell>
          <cell r="Q344">
            <v>22.7</v>
          </cell>
          <cell r="S344">
            <v>19.670000000000002</v>
          </cell>
          <cell r="T344">
            <v>0.35</v>
          </cell>
        </row>
        <row r="345">
          <cell r="A345">
            <v>3913</v>
          </cell>
          <cell r="B345" t="str">
            <v>Gin</v>
          </cell>
          <cell r="C345" t="str">
            <v>Gordons London Dry Pet</v>
          </cell>
          <cell r="D345" t="str">
            <v>1/375</v>
          </cell>
          <cell r="E345" t="str">
            <v>Core</v>
          </cell>
          <cell r="F345" t="str">
            <v/>
          </cell>
          <cell r="G345">
            <v>40</v>
          </cell>
          <cell r="H345" t="str">
            <v>Canada</v>
          </cell>
          <cell r="I345" t="str">
            <v>Gin Dry</v>
          </cell>
          <cell r="J345" t="str">
            <v>AB</v>
          </cell>
          <cell r="K345" t="str">
            <v>92.33</v>
          </cell>
          <cell r="L345">
            <v>1</v>
          </cell>
          <cell r="M345">
            <v>24</v>
          </cell>
          <cell r="N345">
            <v>0.375</v>
          </cell>
          <cell r="O345" t="str">
            <v>P.E.T.</v>
          </cell>
          <cell r="P345" t="str">
            <v/>
          </cell>
          <cell r="Q345">
            <v>12.9</v>
          </cell>
          <cell r="S345">
            <v>11.26</v>
          </cell>
          <cell r="T345">
            <v>0.1</v>
          </cell>
        </row>
        <row r="346">
          <cell r="A346">
            <v>637504</v>
          </cell>
          <cell r="B346" t="str">
            <v>Gin</v>
          </cell>
          <cell r="C346" t="str">
            <v>Hendricks Dry</v>
          </cell>
          <cell r="D346" t="str">
            <v>1/750</v>
          </cell>
          <cell r="E346" t="str">
            <v>Core</v>
          </cell>
          <cell r="F346" t="str">
            <v/>
          </cell>
          <cell r="G346">
            <v>44</v>
          </cell>
          <cell r="H346" t="str">
            <v>England</v>
          </cell>
          <cell r="I346" t="str">
            <v>Gin Dry</v>
          </cell>
          <cell r="J346" t="str">
            <v>BC</v>
          </cell>
          <cell r="K346">
            <v>226.44</v>
          </cell>
          <cell r="L346">
            <v>1</v>
          </cell>
          <cell r="M346">
            <v>12</v>
          </cell>
          <cell r="N346">
            <v>0.75</v>
          </cell>
          <cell r="O346" t="str">
            <v>Glass Bottle</v>
          </cell>
          <cell r="P346" t="str">
            <v/>
          </cell>
          <cell r="Q346">
            <v>53.3</v>
          </cell>
          <cell r="S346">
            <v>46.6</v>
          </cell>
          <cell r="T346">
            <v>0.35</v>
          </cell>
        </row>
        <row r="347">
          <cell r="A347">
            <v>282277</v>
          </cell>
          <cell r="B347" t="str">
            <v>Gin</v>
          </cell>
          <cell r="C347" t="str">
            <v>Pimms No.1 Cup</v>
          </cell>
          <cell r="D347" t="str">
            <v>1/750</v>
          </cell>
          <cell r="E347" t="str">
            <v>Core</v>
          </cell>
          <cell r="F347" t="str">
            <v/>
          </cell>
          <cell r="G347">
            <v>40</v>
          </cell>
          <cell r="H347" t="str">
            <v>England</v>
          </cell>
          <cell r="I347" t="str">
            <v>Gin Dry</v>
          </cell>
          <cell r="J347" t="str">
            <v>AB</v>
          </cell>
          <cell r="K347" t="str">
            <v>122.84</v>
          </cell>
          <cell r="L347">
            <v>1</v>
          </cell>
          <cell r="M347">
            <v>12</v>
          </cell>
          <cell r="N347">
            <v>0.75</v>
          </cell>
          <cell r="O347" t="str">
            <v>Glass Bottle</v>
          </cell>
          <cell r="P347" t="str">
            <v/>
          </cell>
          <cell r="Q347">
            <v>34.1</v>
          </cell>
          <cell r="S347">
            <v>29.7</v>
          </cell>
          <cell r="T347">
            <v>0.35</v>
          </cell>
        </row>
        <row r="348">
          <cell r="A348">
            <v>383265</v>
          </cell>
          <cell r="B348" t="str">
            <v>Gin</v>
          </cell>
          <cell r="C348" t="str">
            <v>Pinnacle Gin</v>
          </cell>
          <cell r="D348" t="str">
            <v>1/750</v>
          </cell>
          <cell r="E348" t="str">
            <v>Low volume Core</v>
          </cell>
          <cell r="F348" t="str">
            <v>cs3</v>
          </cell>
          <cell r="G348">
            <v>40</v>
          </cell>
          <cell r="H348" t="str">
            <v>England</v>
          </cell>
          <cell r="I348" t="str">
            <v>Gin Dry</v>
          </cell>
          <cell r="J348" t="str">
            <v>BC</v>
          </cell>
          <cell r="K348">
            <v>111</v>
          </cell>
          <cell r="L348">
            <v>1</v>
          </cell>
          <cell r="M348">
            <v>12</v>
          </cell>
          <cell r="N348">
            <v>0.75</v>
          </cell>
          <cell r="O348" t="str">
            <v>Glass Bottle</v>
          </cell>
          <cell r="P348" t="str">
            <v/>
          </cell>
          <cell r="Q348">
            <v>31.55</v>
          </cell>
          <cell r="S348">
            <v>27.46</v>
          </cell>
          <cell r="T348">
            <v>0.35</v>
          </cell>
        </row>
        <row r="349">
          <cell r="A349">
            <v>411462</v>
          </cell>
          <cell r="B349" t="str">
            <v>Gin</v>
          </cell>
          <cell r="C349" t="str">
            <v>Sipsmith London Dry</v>
          </cell>
          <cell r="D349" t="str">
            <v>1/750</v>
          </cell>
          <cell r="E349" t="str">
            <v>Core</v>
          </cell>
          <cell r="F349" t="str">
            <v/>
          </cell>
          <cell r="G349">
            <v>40</v>
          </cell>
          <cell r="H349" t="str">
            <v>England</v>
          </cell>
          <cell r="I349" t="str">
            <v>Gin Dry</v>
          </cell>
          <cell r="J349" t="str">
            <v>BC</v>
          </cell>
          <cell r="K349">
            <v>103.62</v>
          </cell>
          <cell r="L349">
            <v>1</v>
          </cell>
          <cell r="M349">
            <v>6</v>
          </cell>
          <cell r="N349">
            <v>0.75</v>
          </cell>
          <cell r="O349" t="str">
            <v>Glass Bottle</v>
          </cell>
          <cell r="P349" t="str">
            <v/>
          </cell>
          <cell r="Q349">
            <v>50.45</v>
          </cell>
          <cell r="S349">
            <v>44.09</v>
          </cell>
          <cell r="T349">
            <v>0.35</v>
          </cell>
        </row>
        <row r="350">
          <cell r="A350">
            <v>600163</v>
          </cell>
          <cell r="B350" t="str">
            <v>Gin</v>
          </cell>
          <cell r="C350" t="str">
            <v>Tanqueray #10</v>
          </cell>
          <cell r="D350" t="str">
            <v>1/750</v>
          </cell>
          <cell r="E350" t="str">
            <v>Core</v>
          </cell>
          <cell r="F350" t="str">
            <v/>
          </cell>
          <cell r="G350">
            <v>47.3</v>
          </cell>
          <cell r="H350" t="str">
            <v>England</v>
          </cell>
          <cell r="I350" t="str">
            <v>Gin Dry</v>
          </cell>
          <cell r="J350" t="str">
            <v>AB</v>
          </cell>
          <cell r="K350" t="str">
            <v>192.59</v>
          </cell>
          <cell r="L350">
            <v>1</v>
          </cell>
          <cell r="M350">
            <v>12</v>
          </cell>
          <cell r="N350">
            <v>0.75</v>
          </cell>
          <cell r="O350" t="str">
            <v>Glass Bottle</v>
          </cell>
          <cell r="P350" t="str">
            <v/>
          </cell>
          <cell r="Q350">
            <v>47.95</v>
          </cell>
          <cell r="S350">
            <v>41.89</v>
          </cell>
          <cell r="T350">
            <v>0.35</v>
          </cell>
        </row>
        <row r="351">
          <cell r="A351">
            <v>1453</v>
          </cell>
          <cell r="B351" t="str">
            <v>Gin</v>
          </cell>
          <cell r="C351" t="str">
            <v>Tanqueray London Dry</v>
          </cell>
          <cell r="D351" t="str">
            <v>1/1140</v>
          </cell>
          <cell r="E351" t="str">
            <v>Core</v>
          </cell>
          <cell r="F351" t="str">
            <v/>
          </cell>
          <cell r="G351">
            <v>40</v>
          </cell>
          <cell r="H351" t="str">
            <v>England</v>
          </cell>
          <cell r="I351" t="str">
            <v>Gin Dry</v>
          </cell>
          <cell r="J351" t="str">
            <v>AB</v>
          </cell>
          <cell r="K351" t="str">
            <v>77.10</v>
          </cell>
          <cell r="L351">
            <v>1</v>
          </cell>
          <cell r="M351">
            <v>6</v>
          </cell>
          <cell r="N351">
            <v>1.1399999999999999</v>
          </cell>
          <cell r="O351" t="str">
            <v>Glass Bottle</v>
          </cell>
          <cell r="P351" t="str">
            <v/>
          </cell>
          <cell r="Q351">
            <v>43.4</v>
          </cell>
          <cell r="S351">
            <v>37.880000000000003</v>
          </cell>
          <cell r="T351">
            <v>0.35</v>
          </cell>
        </row>
        <row r="352">
          <cell r="A352">
            <v>32425</v>
          </cell>
          <cell r="B352" t="str">
            <v>Gin</v>
          </cell>
          <cell r="C352" t="str">
            <v>Tanqueray London Dry</v>
          </cell>
          <cell r="D352" t="str">
            <v>1/375</v>
          </cell>
          <cell r="E352" t="str">
            <v>Core</v>
          </cell>
          <cell r="F352" t="str">
            <v/>
          </cell>
          <cell r="G352">
            <v>40</v>
          </cell>
          <cell r="H352" t="str">
            <v>England</v>
          </cell>
          <cell r="I352" t="str">
            <v>Gin Dry</v>
          </cell>
          <cell r="J352" t="str">
            <v>AB</v>
          </cell>
          <cell r="K352" t="str">
            <v>117.57</v>
          </cell>
          <cell r="L352">
            <v>1</v>
          </cell>
          <cell r="M352">
            <v>24</v>
          </cell>
          <cell r="N352">
            <v>0.375</v>
          </cell>
          <cell r="O352" t="str">
            <v>Glass Bottle</v>
          </cell>
          <cell r="P352" t="str">
            <v/>
          </cell>
          <cell r="Q352">
            <v>16.5</v>
          </cell>
          <cell r="S352">
            <v>14.43</v>
          </cell>
          <cell r="T352">
            <v>0.1</v>
          </cell>
        </row>
        <row r="353">
          <cell r="A353">
            <v>2691</v>
          </cell>
          <cell r="B353" t="str">
            <v>Gin</v>
          </cell>
          <cell r="C353" t="str">
            <v>Tanqueray London Dry</v>
          </cell>
          <cell r="D353" t="str">
            <v>1/750</v>
          </cell>
          <cell r="E353" t="str">
            <v>Core</v>
          </cell>
          <cell r="F353" t="str">
            <v/>
          </cell>
          <cell r="G353">
            <v>40</v>
          </cell>
          <cell r="H353" t="str">
            <v>England</v>
          </cell>
          <cell r="I353" t="str">
            <v>Gin Dry</v>
          </cell>
          <cell r="J353" t="str">
            <v>AB</v>
          </cell>
          <cell r="K353" t="str">
            <v>107.13</v>
          </cell>
          <cell r="L353">
            <v>1</v>
          </cell>
          <cell r="M353">
            <v>12</v>
          </cell>
          <cell r="N353">
            <v>0.75</v>
          </cell>
          <cell r="O353" t="str">
            <v>Glass Bottle</v>
          </cell>
          <cell r="P353" t="str">
            <v/>
          </cell>
          <cell r="Q353">
            <v>29.95</v>
          </cell>
          <cell r="S353">
            <v>26.05</v>
          </cell>
          <cell r="T353">
            <v>0.35</v>
          </cell>
        </row>
        <row r="354">
          <cell r="A354">
            <v>785170</v>
          </cell>
          <cell r="B354" t="str">
            <v>Gin</v>
          </cell>
          <cell r="C354" t="str">
            <v>Tanqueray Rangpur</v>
          </cell>
          <cell r="D354" t="str">
            <v>1/750</v>
          </cell>
          <cell r="E354" t="str">
            <v>Core</v>
          </cell>
          <cell r="F354" t="str">
            <v/>
          </cell>
          <cell r="G354">
            <v>41.3</v>
          </cell>
          <cell r="H354" t="str">
            <v>England</v>
          </cell>
          <cell r="I354" t="str">
            <v>Gin Dry</v>
          </cell>
          <cell r="J354" t="str">
            <v>AB</v>
          </cell>
          <cell r="K354" t="str">
            <v>114.93</v>
          </cell>
          <cell r="L354">
            <v>1</v>
          </cell>
          <cell r="M354">
            <v>12</v>
          </cell>
          <cell r="N354">
            <v>0.75</v>
          </cell>
          <cell r="O354" t="str">
            <v>Glass Bottle</v>
          </cell>
          <cell r="P354" t="str">
            <v/>
          </cell>
          <cell r="Q354">
            <v>32</v>
          </cell>
          <cell r="S354">
            <v>27.85</v>
          </cell>
          <cell r="T354">
            <v>0.35</v>
          </cell>
        </row>
        <row r="355">
          <cell r="A355">
            <v>96214</v>
          </cell>
          <cell r="B355" t="str">
            <v>Gin</v>
          </cell>
          <cell r="C355" t="str">
            <v>Ungava Canadian Premium</v>
          </cell>
          <cell r="D355" t="str">
            <v>1/750</v>
          </cell>
          <cell r="E355" t="str">
            <v>Core</v>
          </cell>
          <cell r="F355" t="str">
            <v/>
          </cell>
          <cell r="G355">
            <v>43.1</v>
          </cell>
          <cell r="H355" t="str">
            <v>Canada</v>
          </cell>
          <cell r="I355" t="str">
            <v>Gin Dry</v>
          </cell>
          <cell r="J355" t="str">
            <v>BC</v>
          </cell>
          <cell r="K355">
            <v>82.02</v>
          </cell>
          <cell r="L355">
            <v>1</v>
          </cell>
          <cell r="M355">
            <v>6</v>
          </cell>
          <cell r="N355">
            <v>0.75</v>
          </cell>
          <cell r="O355" t="str">
            <v>Glass Bottle</v>
          </cell>
          <cell r="P355" t="str">
            <v/>
          </cell>
          <cell r="Q355">
            <v>43.95</v>
          </cell>
          <cell r="S355">
            <v>38.369999999999997</v>
          </cell>
          <cell r="T355">
            <v>0.35</v>
          </cell>
        </row>
        <row r="356">
          <cell r="A356">
            <v>645085</v>
          </cell>
          <cell r="B356" t="str">
            <v>Gin</v>
          </cell>
          <cell r="C356" t="str">
            <v>Victoria Gin</v>
          </cell>
          <cell r="D356" t="str">
            <v>1/750</v>
          </cell>
          <cell r="E356" t="str">
            <v>Low volume Core</v>
          </cell>
          <cell r="F356" t="str">
            <v>cs3</v>
          </cell>
          <cell r="G356">
            <v>40</v>
          </cell>
          <cell r="H356" t="str">
            <v>Canada</v>
          </cell>
          <cell r="I356" t="str">
            <v>Gin Dry</v>
          </cell>
          <cell r="J356" t="str">
            <v>BC</v>
          </cell>
          <cell r="K356">
            <v>95.17</v>
          </cell>
          <cell r="L356">
            <v>1</v>
          </cell>
          <cell r="M356">
            <v>6</v>
          </cell>
          <cell r="N356">
            <v>0.75</v>
          </cell>
          <cell r="O356" t="str">
            <v>Glass Bottle</v>
          </cell>
          <cell r="P356" t="str">
            <v/>
          </cell>
          <cell r="Q356">
            <v>47.9</v>
          </cell>
          <cell r="S356">
            <v>41.84</v>
          </cell>
          <cell r="T356">
            <v>0.35</v>
          </cell>
        </row>
        <row r="357">
          <cell r="A357">
            <v>999994</v>
          </cell>
          <cell r="B357" t="str">
            <v>Gin</v>
          </cell>
          <cell r="C357" t="str">
            <v>Xphoria Supreme Gin</v>
          </cell>
          <cell r="D357" t="str">
            <v>1/750</v>
          </cell>
          <cell r="E357" t="str">
            <v>Core</v>
          </cell>
          <cell r="F357" t="str">
            <v>XM</v>
          </cell>
          <cell r="G357">
            <v>40</v>
          </cell>
          <cell r="H357" t="str">
            <v>Canada</v>
          </cell>
          <cell r="I357" t="str">
            <v>Gin Dry</v>
          </cell>
          <cell r="J357" t="str">
            <v>YT</v>
          </cell>
          <cell r="K357">
            <v>127.32</v>
          </cell>
          <cell r="L357">
            <v>1</v>
          </cell>
          <cell r="M357">
            <v>12</v>
          </cell>
          <cell r="N357">
            <v>0.75</v>
          </cell>
          <cell r="O357" t="str">
            <v>Glass Bottle</v>
          </cell>
          <cell r="P357" t="str">
            <v/>
          </cell>
          <cell r="Q357">
            <v>34.200000000000003</v>
          </cell>
          <cell r="S357">
            <v>29.79</v>
          </cell>
          <cell r="T357">
            <v>0.35</v>
          </cell>
        </row>
        <row r="358">
          <cell r="A358">
            <v>777087</v>
          </cell>
          <cell r="B358" t="str">
            <v>Gin</v>
          </cell>
          <cell r="C358" t="str">
            <v>Yukon Spirits Ambrosial Artisan Gin</v>
          </cell>
          <cell r="D358" t="str">
            <v>1/500</v>
          </cell>
          <cell r="E358" t="str">
            <v>Core</v>
          </cell>
          <cell r="F358" t="str">
            <v/>
          </cell>
          <cell r="G358">
            <v>43</v>
          </cell>
          <cell r="H358" t="str">
            <v>Canada</v>
          </cell>
          <cell r="I358" t="str">
            <v>Gin Flavoured</v>
          </cell>
          <cell r="J358" t="str">
            <v>YT</v>
          </cell>
          <cell r="K358">
            <v>126.11</v>
          </cell>
          <cell r="L358">
            <v>1</v>
          </cell>
          <cell r="M358">
            <v>6</v>
          </cell>
          <cell r="N358">
            <v>0.5</v>
          </cell>
          <cell r="O358" t="str">
            <v>Glass Bottle</v>
          </cell>
          <cell r="P358" t="str">
            <v>Small</v>
          </cell>
          <cell r="Q358">
            <v>36</v>
          </cell>
          <cell r="S358">
            <v>31.59</v>
          </cell>
          <cell r="T358">
            <v>0.1</v>
          </cell>
        </row>
        <row r="359">
          <cell r="A359">
            <v>777549</v>
          </cell>
          <cell r="B359" t="str">
            <v>Gin</v>
          </cell>
          <cell r="C359" t="str">
            <v>Yukon Spirits Spruce Tip Artisan Gin</v>
          </cell>
          <cell r="D359" t="str">
            <v>1/500</v>
          </cell>
          <cell r="E359" t="str">
            <v>Core</v>
          </cell>
          <cell r="F359" t="str">
            <v/>
          </cell>
          <cell r="G359">
            <v>43</v>
          </cell>
          <cell r="H359" t="str">
            <v>Canada</v>
          </cell>
          <cell r="I359" t="str">
            <v>Gin Flavoured</v>
          </cell>
          <cell r="J359" t="str">
            <v>YT</v>
          </cell>
          <cell r="K359">
            <v>126.11</v>
          </cell>
          <cell r="L359">
            <v>1</v>
          </cell>
          <cell r="M359">
            <v>6</v>
          </cell>
          <cell r="N359">
            <v>0.5</v>
          </cell>
          <cell r="O359" t="str">
            <v>Glass Bottle</v>
          </cell>
          <cell r="P359" t="str">
            <v>Small</v>
          </cell>
          <cell r="Q359">
            <v>36</v>
          </cell>
          <cell r="S359">
            <v>31.59</v>
          </cell>
          <cell r="T359">
            <v>0.1</v>
          </cell>
        </row>
        <row r="360">
          <cell r="A360">
            <v>261776</v>
          </cell>
          <cell r="B360" t="str">
            <v>Liqueurs</v>
          </cell>
          <cell r="C360" t="str">
            <v>Alpenbitter</v>
          </cell>
          <cell r="D360" t="str">
            <v>1/375</v>
          </cell>
          <cell r="E360" t="str">
            <v>Core</v>
          </cell>
          <cell r="F360" t="str">
            <v/>
          </cell>
          <cell r="G360">
            <v>40</v>
          </cell>
          <cell r="H360" t="str">
            <v>Canada</v>
          </cell>
          <cell r="I360" t="str">
            <v>Liqueurs Herbal</v>
          </cell>
          <cell r="J360" t="str">
            <v>BC</v>
          </cell>
          <cell r="K360">
            <v>57.23</v>
          </cell>
          <cell r="L360">
            <v>1</v>
          </cell>
          <cell r="M360">
            <v>12</v>
          </cell>
          <cell r="N360">
            <v>0.375</v>
          </cell>
          <cell r="O360" t="str">
            <v>Glass Bottle</v>
          </cell>
          <cell r="P360" t="str">
            <v/>
          </cell>
          <cell r="Q360">
            <v>16.5</v>
          </cell>
          <cell r="S360">
            <v>14.43</v>
          </cell>
          <cell r="T360">
            <v>0.1</v>
          </cell>
        </row>
        <row r="361">
          <cell r="A361">
            <v>212688</v>
          </cell>
          <cell r="B361" t="str">
            <v>Liqueurs</v>
          </cell>
          <cell r="C361" t="str">
            <v>Alpenbitter - Rittmeister</v>
          </cell>
          <cell r="D361" t="str">
            <v>1/100</v>
          </cell>
          <cell r="E361" t="str">
            <v>Core</v>
          </cell>
          <cell r="F361" t="str">
            <v/>
          </cell>
          <cell r="G361">
            <v>40</v>
          </cell>
          <cell r="H361" t="str">
            <v>Canada</v>
          </cell>
          <cell r="I361" t="str">
            <v>Liqueurs Herbal</v>
          </cell>
          <cell r="J361" t="str">
            <v>BC</v>
          </cell>
          <cell r="K361">
            <v>30.76</v>
          </cell>
          <cell r="L361">
            <v>1</v>
          </cell>
          <cell r="M361">
            <v>24</v>
          </cell>
          <cell r="N361">
            <v>0.1</v>
          </cell>
          <cell r="O361" t="str">
            <v>Glass Bottle</v>
          </cell>
          <cell r="P361" t="str">
            <v/>
          </cell>
          <cell r="Q361">
            <v>4.8499999999999996</v>
          </cell>
          <cell r="S361">
            <v>4.18</v>
          </cell>
          <cell r="T361">
            <v>0.1</v>
          </cell>
        </row>
        <row r="362">
          <cell r="A362">
            <v>2253</v>
          </cell>
          <cell r="B362" t="str">
            <v>Liqueurs</v>
          </cell>
          <cell r="C362" t="str">
            <v>Amaretto di Saronno - Illva</v>
          </cell>
          <cell r="D362" t="str">
            <v>1/750</v>
          </cell>
          <cell r="E362" t="str">
            <v>Core</v>
          </cell>
          <cell r="F362" t="str">
            <v/>
          </cell>
          <cell r="G362">
            <v>28</v>
          </cell>
          <cell r="H362" t="str">
            <v>Italy</v>
          </cell>
          <cell r="I362" t="str">
            <v>Liqueurs Nut</v>
          </cell>
          <cell r="J362" t="str">
            <v>BC</v>
          </cell>
          <cell r="K362">
            <v>119.4</v>
          </cell>
          <cell r="L362">
            <v>1</v>
          </cell>
          <cell r="M362">
            <v>12</v>
          </cell>
          <cell r="N362">
            <v>0.75</v>
          </cell>
          <cell r="O362" t="str">
            <v>Glass Bottle</v>
          </cell>
          <cell r="P362" t="str">
            <v/>
          </cell>
          <cell r="Q362">
            <v>33.75</v>
          </cell>
          <cell r="S362">
            <v>29.39</v>
          </cell>
          <cell r="T362">
            <v>0.35</v>
          </cell>
        </row>
        <row r="363">
          <cell r="A363">
            <v>339358</v>
          </cell>
          <cell r="B363" t="str">
            <v>Liqueurs</v>
          </cell>
          <cell r="C363" t="str">
            <v>Amaretto di Saschira - Luxardo</v>
          </cell>
          <cell r="D363" t="str">
            <v>1/750</v>
          </cell>
          <cell r="E363" t="str">
            <v>Core</v>
          </cell>
          <cell r="F363" t="str">
            <v/>
          </cell>
          <cell r="G363">
            <v>24</v>
          </cell>
          <cell r="H363" t="str">
            <v>Italy</v>
          </cell>
          <cell r="I363" t="str">
            <v>Liqueurs Nut</v>
          </cell>
          <cell r="J363" t="str">
            <v>BC</v>
          </cell>
          <cell r="K363">
            <v>100.2</v>
          </cell>
          <cell r="L363">
            <v>1</v>
          </cell>
          <cell r="M363">
            <v>12</v>
          </cell>
          <cell r="N363">
            <v>0.75</v>
          </cell>
          <cell r="O363" t="str">
            <v>Glass Bottle</v>
          </cell>
          <cell r="P363" t="str">
            <v/>
          </cell>
          <cell r="Q363">
            <v>28.7</v>
          </cell>
          <cell r="S363">
            <v>24.95</v>
          </cell>
          <cell r="T363">
            <v>0.35</v>
          </cell>
        </row>
        <row r="364">
          <cell r="A364">
            <v>342246</v>
          </cell>
          <cell r="B364" t="str">
            <v>Liqueurs</v>
          </cell>
          <cell r="C364" t="str">
            <v>Amarula Cream</v>
          </cell>
          <cell r="D364" t="str">
            <v>1/750</v>
          </cell>
          <cell r="E364" t="str">
            <v>Core</v>
          </cell>
          <cell r="F364" t="str">
            <v/>
          </cell>
          <cell r="G364">
            <v>17</v>
          </cell>
          <cell r="H364" t="str">
            <v>South Africa</v>
          </cell>
          <cell r="I364" t="str">
            <v>Liqueurs Cream/Dairy/Egg</v>
          </cell>
          <cell r="J364" t="str">
            <v>BC</v>
          </cell>
          <cell r="K364">
            <v>112.44</v>
          </cell>
          <cell r="L364">
            <v>1</v>
          </cell>
          <cell r="M364">
            <v>12</v>
          </cell>
          <cell r="N364">
            <v>0.75</v>
          </cell>
          <cell r="O364" t="str">
            <v>Glass Bottle</v>
          </cell>
          <cell r="P364" t="str">
            <v/>
          </cell>
          <cell r="Q364">
            <v>31.9</v>
          </cell>
          <cell r="S364">
            <v>27.76</v>
          </cell>
          <cell r="T364">
            <v>0.35</v>
          </cell>
        </row>
        <row r="365">
          <cell r="A365">
            <v>144071</v>
          </cell>
          <cell r="B365" t="str">
            <v>Liqueurs</v>
          </cell>
          <cell r="C365" t="str">
            <v>Aperol</v>
          </cell>
          <cell r="D365" t="str">
            <v>1/750</v>
          </cell>
          <cell r="E365" t="str">
            <v>Core</v>
          </cell>
          <cell r="F365" t="str">
            <v/>
          </cell>
          <cell r="G365">
            <v>11</v>
          </cell>
          <cell r="H365" t="str">
            <v>Italy</v>
          </cell>
          <cell r="I365" t="str">
            <v>Liqueurs Herbal</v>
          </cell>
          <cell r="J365" t="str">
            <v>BC</v>
          </cell>
          <cell r="K365">
            <v>52.74</v>
          </cell>
          <cell r="L365">
            <v>1</v>
          </cell>
          <cell r="M365">
            <v>6</v>
          </cell>
          <cell r="N365">
            <v>0.75</v>
          </cell>
          <cell r="O365" t="str">
            <v>Glass Bottle</v>
          </cell>
          <cell r="P365" t="str">
            <v/>
          </cell>
          <cell r="Q365">
            <v>30.05</v>
          </cell>
          <cell r="S365">
            <v>26.14</v>
          </cell>
          <cell r="T365">
            <v>0.35</v>
          </cell>
        </row>
        <row r="366">
          <cell r="A366">
            <v>756999</v>
          </cell>
          <cell r="B366" t="str">
            <v>Liqueurs</v>
          </cell>
          <cell r="C366" t="str">
            <v>Baileys Almande</v>
          </cell>
          <cell r="D366" t="str">
            <v>1/750</v>
          </cell>
          <cell r="E366" t="str">
            <v>Core</v>
          </cell>
          <cell r="F366" t="str">
            <v/>
          </cell>
          <cell r="G366">
            <v>17</v>
          </cell>
          <cell r="H366" t="str">
            <v>Ireland</v>
          </cell>
          <cell r="I366" t="str">
            <v>Liqueurs Cream/Dairy/Egg</v>
          </cell>
          <cell r="J366" t="str">
            <v>AB</v>
          </cell>
          <cell r="K366" t="str">
            <v>122.17</v>
          </cell>
          <cell r="L366">
            <v>1</v>
          </cell>
          <cell r="M366">
            <v>12</v>
          </cell>
          <cell r="N366">
            <v>0.75</v>
          </cell>
          <cell r="O366" t="str">
            <v>Glass Bottle</v>
          </cell>
          <cell r="P366" t="str">
            <v/>
          </cell>
          <cell r="Q366">
            <v>33.9</v>
          </cell>
          <cell r="S366">
            <v>29.52</v>
          </cell>
          <cell r="T366">
            <v>0.35</v>
          </cell>
        </row>
        <row r="367">
          <cell r="A367">
            <v>266619</v>
          </cell>
          <cell r="B367" t="str">
            <v>Liqueurs</v>
          </cell>
          <cell r="C367" t="str">
            <v>Baileys Irish Cream</v>
          </cell>
          <cell r="D367" t="str">
            <v>1/1140</v>
          </cell>
          <cell r="E367" t="str">
            <v>Core</v>
          </cell>
          <cell r="F367" t="str">
            <v/>
          </cell>
          <cell r="G367">
            <v>17</v>
          </cell>
          <cell r="H367" t="str">
            <v>Ireland</v>
          </cell>
          <cell r="I367" t="str">
            <v>Liqueurs Cream/Dairy/Egg</v>
          </cell>
          <cell r="J367" t="str">
            <v>AB</v>
          </cell>
          <cell r="K367" t="str">
            <v>81.62</v>
          </cell>
          <cell r="L367">
            <v>1</v>
          </cell>
          <cell r="M367">
            <v>6</v>
          </cell>
          <cell r="N367">
            <v>1.1399999999999999</v>
          </cell>
          <cell r="O367" t="str">
            <v>Glass Bottle</v>
          </cell>
          <cell r="P367" t="str">
            <v/>
          </cell>
          <cell r="Q367">
            <v>45.8</v>
          </cell>
          <cell r="S367">
            <v>40</v>
          </cell>
          <cell r="T367">
            <v>0.35</v>
          </cell>
        </row>
        <row r="368">
          <cell r="A368">
            <v>193490</v>
          </cell>
          <cell r="B368" t="str">
            <v>Liqueurs</v>
          </cell>
          <cell r="C368" t="str">
            <v>Baileys Irish Cream</v>
          </cell>
          <cell r="D368" t="str">
            <v>1/1750</v>
          </cell>
          <cell r="E368" t="str">
            <v>Core</v>
          </cell>
          <cell r="F368" t="str">
            <v/>
          </cell>
          <cell r="G368">
            <v>17</v>
          </cell>
          <cell r="H368" t="str">
            <v>Ireland</v>
          </cell>
          <cell r="I368" t="str">
            <v>Liqueurs Cream/Dairy/Egg</v>
          </cell>
          <cell r="J368" t="str">
            <v>AB</v>
          </cell>
          <cell r="K368" t="str">
            <v>117.56</v>
          </cell>
          <cell r="L368">
            <v>1</v>
          </cell>
          <cell r="M368">
            <v>6</v>
          </cell>
          <cell r="N368">
            <v>1.75</v>
          </cell>
          <cell r="O368" t="str">
            <v>Glass Bottle</v>
          </cell>
          <cell r="P368" t="str">
            <v/>
          </cell>
          <cell r="Q368">
            <v>65.45</v>
          </cell>
          <cell r="S368">
            <v>57.29</v>
          </cell>
          <cell r="T368">
            <v>0.35</v>
          </cell>
        </row>
        <row r="369">
          <cell r="A369">
            <v>393678</v>
          </cell>
          <cell r="B369" t="str">
            <v>Liqueurs</v>
          </cell>
          <cell r="C369" t="str">
            <v>Baileys Irish Cream</v>
          </cell>
          <cell r="D369" t="str">
            <v>1/200</v>
          </cell>
          <cell r="E369" t="str">
            <v>Core</v>
          </cell>
          <cell r="F369" t="str">
            <v/>
          </cell>
          <cell r="G369">
            <v>17</v>
          </cell>
          <cell r="H369" t="str">
            <v>Ireland</v>
          </cell>
          <cell r="I369" t="str">
            <v>Liqueurs Cream/Dairy/Egg</v>
          </cell>
          <cell r="J369" t="str">
            <v>AB</v>
          </cell>
          <cell r="K369" t="str">
            <v>78.77</v>
          </cell>
          <cell r="L369">
            <v>1</v>
          </cell>
          <cell r="M369">
            <v>24</v>
          </cell>
          <cell r="N369">
            <v>0.2</v>
          </cell>
          <cell r="O369" t="str">
            <v>Glass Bottle</v>
          </cell>
          <cell r="P369" t="str">
            <v/>
          </cell>
          <cell r="Q369">
            <v>11.1</v>
          </cell>
          <cell r="S369">
            <v>9.68</v>
          </cell>
          <cell r="T369">
            <v>0.1</v>
          </cell>
        </row>
        <row r="370">
          <cell r="A370">
            <v>74393</v>
          </cell>
          <cell r="B370" t="str">
            <v>Liqueurs</v>
          </cell>
          <cell r="C370" t="str">
            <v>Baileys Irish Cream</v>
          </cell>
          <cell r="D370" t="str">
            <v>1/375</v>
          </cell>
          <cell r="E370" t="str">
            <v>Core</v>
          </cell>
          <cell r="F370" t="str">
            <v/>
          </cell>
          <cell r="G370">
            <v>17</v>
          </cell>
          <cell r="H370" t="str">
            <v>Ireland</v>
          </cell>
          <cell r="I370" t="str">
            <v>Liqueurs Cream/Dairy/Egg</v>
          </cell>
          <cell r="J370" t="str">
            <v>AB</v>
          </cell>
          <cell r="K370" t="str">
            <v>68.33</v>
          </cell>
          <cell r="L370">
            <v>1</v>
          </cell>
          <cell r="M370">
            <v>12</v>
          </cell>
          <cell r="N370">
            <v>0.375</v>
          </cell>
          <cell r="O370" t="str">
            <v>Glass Bottle</v>
          </cell>
          <cell r="P370" t="str">
            <v/>
          </cell>
          <cell r="Q370">
            <v>19.05</v>
          </cell>
          <cell r="S370">
            <v>16.68</v>
          </cell>
          <cell r="T370">
            <v>0.1</v>
          </cell>
        </row>
        <row r="371">
          <cell r="A371">
            <v>554204</v>
          </cell>
          <cell r="B371" t="str">
            <v>Liqueurs</v>
          </cell>
          <cell r="C371" t="str">
            <v>Baileys Irish Cream</v>
          </cell>
          <cell r="D371" t="str">
            <v>1/50</v>
          </cell>
          <cell r="E371" t="str">
            <v>Core</v>
          </cell>
          <cell r="F371" t="str">
            <v/>
          </cell>
          <cell r="G371">
            <v>17</v>
          </cell>
          <cell r="H371" t="str">
            <v>Ireland</v>
          </cell>
          <cell r="I371" t="str">
            <v>Liqueurs Cream/Dairy/Egg</v>
          </cell>
          <cell r="J371" t="str">
            <v>AB</v>
          </cell>
          <cell r="K371" t="str">
            <v>108.59</v>
          </cell>
          <cell r="L371">
            <v>1</v>
          </cell>
          <cell r="M371">
            <v>80</v>
          </cell>
          <cell r="N371">
            <v>0.05</v>
          </cell>
          <cell r="O371" t="str">
            <v>Glass Bottle</v>
          </cell>
          <cell r="P371" t="str">
            <v/>
          </cell>
          <cell r="Q371">
            <v>3.95</v>
          </cell>
          <cell r="S371">
            <v>3.39</v>
          </cell>
          <cell r="T371">
            <v>0.1</v>
          </cell>
        </row>
        <row r="372">
          <cell r="A372">
            <v>5959</v>
          </cell>
          <cell r="B372" t="str">
            <v>Liqueurs</v>
          </cell>
          <cell r="C372" t="str">
            <v>Baileys Irish Cream</v>
          </cell>
          <cell r="D372" t="str">
            <v>1/750</v>
          </cell>
          <cell r="E372" t="str">
            <v>Core</v>
          </cell>
          <cell r="F372" t="str">
            <v/>
          </cell>
          <cell r="G372">
            <v>17</v>
          </cell>
          <cell r="H372" t="str">
            <v>Ireland</v>
          </cell>
          <cell r="I372" t="str">
            <v>Liqueurs Cream/Dairy/Egg</v>
          </cell>
          <cell r="J372" t="str">
            <v>AB</v>
          </cell>
          <cell r="K372" t="str">
            <v>118.36</v>
          </cell>
          <cell r="L372">
            <v>1</v>
          </cell>
          <cell r="M372">
            <v>12</v>
          </cell>
          <cell r="N372">
            <v>0.75</v>
          </cell>
          <cell r="O372" t="str">
            <v>Glass Bottle</v>
          </cell>
          <cell r="P372" t="str">
            <v/>
          </cell>
          <cell r="Q372">
            <v>32.9</v>
          </cell>
          <cell r="S372">
            <v>28.64</v>
          </cell>
          <cell r="T372">
            <v>0.35</v>
          </cell>
        </row>
        <row r="373">
          <cell r="A373">
            <v>624296</v>
          </cell>
          <cell r="B373" t="str">
            <v>Liqueurs</v>
          </cell>
          <cell r="C373" t="str">
            <v>Baileys Salted Caramel</v>
          </cell>
          <cell r="D373" t="str">
            <v>1/750</v>
          </cell>
          <cell r="E373" t="str">
            <v>Core</v>
          </cell>
          <cell r="F373" t="str">
            <v/>
          </cell>
          <cell r="G373">
            <v>17</v>
          </cell>
          <cell r="H373" t="str">
            <v>Ireland</v>
          </cell>
          <cell r="I373" t="str">
            <v>Liqueurs Cream/Dairy/Egg</v>
          </cell>
          <cell r="J373" t="str">
            <v>AB</v>
          </cell>
          <cell r="K373" t="str">
            <v>118.18</v>
          </cell>
          <cell r="L373">
            <v>1</v>
          </cell>
          <cell r="M373">
            <v>12</v>
          </cell>
          <cell r="N373">
            <v>0.75</v>
          </cell>
          <cell r="O373" t="str">
            <v>Glass Bottle</v>
          </cell>
          <cell r="P373" t="str">
            <v/>
          </cell>
          <cell r="Q373">
            <v>32.85</v>
          </cell>
          <cell r="S373">
            <v>28.6</v>
          </cell>
          <cell r="T373">
            <v>0.35</v>
          </cell>
        </row>
        <row r="374">
          <cell r="A374">
            <v>623397</v>
          </cell>
          <cell r="B374" t="str">
            <v>Liqueurs</v>
          </cell>
          <cell r="C374" t="str">
            <v>Baileys Vanilla Cinnamon</v>
          </cell>
          <cell r="D374" t="str">
            <v>1/750</v>
          </cell>
          <cell r="E374" t="str">
            <v>Core</v>
          </cell>
          <cell r="F374" t="str">
            <v/>
          </cell>
          <cell r="G374">
            <v>17</v>
          </cell>
          <cell r="H374" t="str">
            <v>Ireland</v>
          </cell>
          <cell r="I374" t="str">
            <v>Liqueurs Cream/Dairy/Egg</v>
          </cell>
          <cell r="J374" t="str">
            <v>AB</v>
          </cell>
          <cell r="K374" t="str">
            <v>118.36</v>
          </cell>
          <cell r="L374">
            <v>1</v>
          </cell>
          <cell r="M374">
            <v>12</v>
          </cell>
          <cell r="N374">
            <v>0.75</v>
          </cell>
          <cell r="O374" t="str">
            <v>Glass Bottle</v>
          </cell>
          <cell r="P374" t="str">
            <v/>
          </cell>
          <cell r="Q374">
            <v>32.9</v>
          </cell>
          <cell r="S374">
            <v>28.64</v>
          </cell>
          <cell r="T374">
            <v>0.35</v>
          </cell>
        </row>
        <row r="375">
          <cell r="A375">
            <v>305748</v>
          </cell>
          <cell r="B375" t="str">
            <v>Liqueurs</v>
          </cell>
          <cell r="C375" t="str">
            <v>Baja Rosa</v>
          </cell>
          <cell r="D375" t="str">
            <v>1/750</v>
          </cell>
          <cell r="E375" t="str">
            <v>Low volume Core</v>
          </cell>
          <cell r="F375" t="str">
            <v>cs3</v>
          </cell>
          <cell r="G375"/>
          <cell r="H375" t="str">
            <v>Canada</v>
          </cell>
          <cell r="I375" t="str">
            <v>Liqueurs Cream/Dairy/Egg</v>
          </cell>
          <cell r="J375" t="str">
            <v>BC</v>
          </cell>
          <cell r="K375">
            <v>107.52</v>
          </cell>
          <cell r="L375">
            <v>1</v>
          </cell>
          <cell r="M375">
            <v>12</v>
          </cell>
          <cell r="N375">
            <v>0.75</v>
          </cell>
          <cell r="O375" t="str">
            <v>Glass Bottle</v>
          </cell>
          <cell r="P375" t="str">
            <v/>
          </cell>
          <cell r="Q375">
            <v>30.6</v>
          </cell>
          <cell r="S375">
            <v>26.62</v>
          </cell>
          <cell r="T375">
            <v>0.35</v>
          </cell>
        </row>
        <row r="376">
          <cell r="A376">
            <v>20024</v>
          </cell>
          <cell r="B376" t="str">
            <v>Liqueurs</v>
          </cell>
          <cell r="C376" t="str">
            <v>Benedictine B&amp;B</v>
          </cell>
          <cell r="D376" t="str">
            <v>1/750</v>
          </cell>
          <cell r="E376" t="str">
            <v>Low volume Core</v>
          </cell>
          <cell r="F376" t="str">
            <v>cs2</v>
          </cell>
          <cell r="G376">
            <v>40</v>
          </cell>
          <cell r="H376" t="str">
            <v>France</v>
          </cell>
          <cell r="I376" t="str">
            <v>Liqueurs Herbal</v>
          </cell>
          <cell r="J376" t="str">
            <v>AB</v>
          </cell>
          <cell r="K376">
            <v>155.30000000000001</v>
          </cell>
          <cell r="L376">
            <v>1</v>
          </cell>
          <cell r="M376">
            <v>12</v>
          </cell>
          <cell r="N376">
            <v>0.75</v>
          </cell>
          <cell r="O376" t="str">
            <v>Glass Bottle</v>
          </cell>
          <cell r="P376" t="str">
            <v/>
          </cell>
          <cell r="Q376">
            <v>42.35</v>
          </cell>
          <cell r="S376">
            <v>36.96</v>
          </cell>
          <cell r="T376">
            <v>0.35</v>
          </cell>
        </row>
        <row r="377">
          <cell r="A377">
            <v>15628</v>
          </cell>
          <cell r="B377" t="str">
            <v>Liqueurs</v>
          </cell>
          <cell r="C377" t="str">
            <v>Bols Apricot Brandy</v>
          </cell>
          <cell r="D377" t="str">
            <v>1/750</v>
          </cell>
          <cell r="E377" t="str">
            <v>Core</v>
          </cell>
          <cell r="F377" t="str">
            <v/>
          </cell>
          <cell r="G377">
            <v>24</v>
          </cell>
          <cell r="H377" t="str">
            <v>Netherlands</v>
          </cell>
          <cell r="I377" t="str">
            <v>Liqueurs Fruit</v>
          </cell>
          <cell r="J377" t="str">
            <v>BC</v>
          </cell>
          <cell r="K377">
            <v>81</v>
          </cell>
          <cell r="L377">
            <v>1</v>
          </cell>
          <cell r="M377">
            <v>12</v>
          </cell>
          <cell r="N377">
            <v>0.75</v>
          </cell>
          <cell r="O377" t="str">
            <v>Glass Bottle</v>
          </cell>
          <cell r="P377" t="str">
            <v/>
          </cell>
          <cell r="Q377">
            <v>23.6</v>
          </cell>
          <cell r="S377">
            <v>20.46</v>
          </cell>
          <cell r="T377">
            <v>0.35</v>
          </cell>
        </row>
        <row r="378">
          <cell r="A378">
            <v>129353</v>
          </cell>
          <cell r="B378" t="str">
            <v>Liqueurs</v>
          </cell>
          <cell r="C378" t="str">
            <v>Bols Blue Curacao</v>
          </cell>
          <cell r="D378" t="str">
            <v>1/750</v>
          </cell>
          <cell r="E378" t="str">
            <v>Core</v>
          </cell>
          <cell r="F378" t="str">
            <v/>
          </cell>
          <cell r="G378">
            <v>21</v>
          </cell>
          <cell r="H378" t="str">
            <v>Netherlands</v>
          </cell>
          <cell r="I378" t="str">
            <v>Liqueurs Orange</v>
          </cell>
          <cell r="J378" t="str">
            <v>BC</v>
          </cell>
          <cell r="K378">
            <v>81.48</v>
          </cell>
          <cell r="L378">
            <v>1</v>
          </cell>
          <cell r="M378">
            <v>12</v>
          </cell>
          <cell r="N378">
            <v>0.75</v>
          </cell>
          <cell r="O378" t="str">
            <v>Glass Bottle</v>
          </cell>
          <cell r="P378" t="str">
            <v/>
          </cell>
          <cell r="Q378">
            <v>23.75</v>
          </cell>
          <cell r="S378">
            <v>20.59</v>
          </cell>
          <cell r="T378">
            <v>0.35</v>
          </cell>
        </row>
        <row r="379">
          <cell r="A379">
            <v>24380</v>
          </cell>
          <cell r="B379" t="str">
            <v>Liqueurs</v>
          </cell>
          <cell r="C379" t="str">
            <v>Bols Cherry Brandy</v>
          </cell>
          <cell r="D379" t="str">
            <v>1/750</v>
          </cell>
          <cell r="E379" t="str">
            <v>Low volume Core</v>
          </cell>
          <cell r="F379" t="str">
            <v>cs2</v>
          </cell>
          <cell r="G379">
            <v>24</v>
          </cell>
          <cell r="H379" t="str">
            <v>Netherlands</v>
          </cell>
          <cell r="I379" t="str">
            <v>Liqueurs Fruit</v>
          </cell>
          <cell r="J379" t="str">
            <v>BC</v>
          </cell>
          <cell r="K379">
            <v>90.12</v>
          </cell>
          <cell r="L379">
            <v>1</v>
          </cell>
          <cell r="M379">
            <v>12</v>
          </cell>
          <cell r="N379">
            <v>0.75</v>
          </cell>
          <cell r="O379" t="str">
            <v>Glass Bottle</v>
          </cell>
          <cell r="P379" t="str">
            <v/>
          </cell>
          <cell r="Q379">
            <v>26</v>
          </cell>
          <cell r="S379">
            <v>22.57</v>
          </cell>
          <cell r="T379">
            <v>0.35</v>
          </cell>
        </row>
        <row r="380">
          <cell r="A380">
            <v>128876</v>
          </cell>
          <cell r="B380" t="str">
            <v>Liqueurs</v>
          </cell>
          <cell r="C380" t="str">
            <v>Bols Creme de Bananas</v>
          </cell>
          <cell r="D380" t="str">
            <v>1/750</v>
          </cell>
          <cell r="E380" t="str">
            <v>Core</v>
          </cell>
          <cell r="F380" t="str">
            <v/>
          </cell>
          <cell r="G380">
            <v>17</v>
          </cell>
          <cell r="H380" t="str">
            <v>Netherlands</v>
          </cell>
          <cell r="I380" t="str">
            <v>Liqueurs Fruit</v>
          </cell>
          <cell r="J380" t="str">
            <v>BC</v>
          </cell>
          <cell r="K380">
            <v>71.88</v>
          </cell>
          <cell r="L380">
            <v>1</v>
          </cell>
          <cell r="M380">
            <v>12</v>
          </cell>
          <cell r="N380">
            <v>0.75</v>
          </cell>
          <cell r="O380" t="str">
            <v>Glass Bottle</v>
          </cell>
          <cell r="P380" t="str">
            <v/>
          </cell>
          <cell r="Q380">
            <v>21.2</v>
          </cell>
          <cell r="S380">
            <v>18.350000000000001</v>
          </cell>
          <cell r="T380">
            <v>0.35</v>
          </cell>
        </row>
        <row r="381">
          <cell r="A381">
            <v>888412</v>
          </cell>
          <cell r="B381" t="str">
            <v>Liqueurs</v>
          </cell>
          <cell r="C381" t="str">
            <v>Butter Ripple Schnapps</v>
          </cell>
          <cell r="D381" t="str">
            <v>1/750</v>
          </cell>
          <cell r="E381" t="str">
            <v>Core</v>
          </cell>
          <cell r="F381" t="str">
            <v/>
          </cell>
          <cell r="G381">
            <v>15</v>
          </cell>
          <cell r="H381" t="str">
            <v>United States</v>
          </cell>
          <cell r="I381" t="str">
            <v>Liqueurs Schnapps &amp; Akvavit</v>
          </cell>
          <cell r="J381" t="str">
            <v>BC</v>
          </cell>
          <cell r="K381">
            <v>82.44</v>
          </cell>
          <cell r="L381">
            <v>1</v>
          </cell>
          <cell r="M381">
            <v>12</v>
          </cell>
          <cell r="N381">
            <v>0.75</v>
          </cell>
          <cell r="O381" t="str">
            <v>Glass Bottle</v>
          </cell>
          <cell r="P381" t="str">
            <v/>
          </cell>
          <cell r="Q381">
            <v>24</v>
          </cell>
          <cell r="S381">
            <v>20.81</v>
          </cell>
          <cell r="T381">
            <v>0.35</v>
          </cell>
        </row>
        <row r="382">
          <cell r="A382">
            <v>277954</v>
          </cell>
          <cell r="B382" t="str">
            <v>Liqueurs</v>
          </cell>
          <cell r="C382" t="str">
            <v>Campari Aperitivo</v>
          </cell>
          <cell r="D382" t="str">
            <v>1/750</v>
          </cell>
          <cell r="E382" t="str">
            <v>Core</v>
          </cell>
          <cell r="F382" t="str">
            <v/>
          </cell>
          <cell r="G382">
            <v>25</v>
          </cell>
          <cell r="H382" t="str">
            <v>Italy</v>
          </cell>
          <cell r="I382" t="str">
            <v>Liqueurs Anise/Licorice/Spice</v>
          </cell>
          <cell r="J382" t="str">
            <v>BC</v>
          </cell>
          <cell r="K382">
            <v>111.24</v>
          </cell>
          <cell r="L382">
            <v>1</v>
          </cell>
          <cell r="M382">
            <v>12</v>
          </cell>
          <cell r="N382">
            <v>0.75</v>
          </cell>
          <cell r="O382" t="str">
            <v>Glass Bottle</v>
          </cell>
          <cell r="P382" t="str">
            <v/>
          </cell>
          <cell r="Q382">
            <v>31.6</v>
          </cell>
          <cell r="R382"/>
          <cell r="S382">
            <v>27.5</v>
          </cell>
          <cell r="T382">
            <v>0.35</v>
          </cell>
        </row>
        <row r="383">
          <cell r="A383">
            <v>623678</v>
          </cell>
          <cell r="B383" t="str">
            <v>Liqueurs</v>
          </cell>
          <cell r="C383" t="str">
            <v>Carolans Finest Irish Cream</v>
          </cell>
          <cell r="D383" t="str">
            <v>1/1140</v>
          </cell>
          <cell r="E383" t="str">
            <v>Core</v>
          </cell>
          <cell r="F383" t="str">
            <v/>
          </cell>
          <cell r="G383">
            <v>17</v>
          </cell>
          <cell r="H383" t="str">
            <v>Ireland</v>
          </cell>
          <cell r="I383" t="str">
            <v>Liqueurs Cream/Dairy/Egg</v>
          </cell>
          <cell r="J383" t="str">
            <v>BC</v>
          </cell>
          <cell r="K383">
            <v>74.88</v>
          </cell>
          <cell r="L383">
            <v>1</v>
          </cell>
          <cell r="M383">
            <v>6</v>
          </cell>
          <cell r="N383">
            <v>1.1399999999999999</v>
          </cell>
          <cell r="O383" t="str">
            <v>Glass Bottle</v>
          </cell>
          <cell r="P383" t="str">
            <v/>
          </cell>
          <cell r="Q383">
            <v>43.25</v>
          </cell>
          <cell r="S383">
            <v>37.75</v>
          </cell>
          <cell r="T383">
            <v>0.35</v>
          </cell>
        </row>
        <row r="384">
          <cell r="A384">
            <v>335273</v>
          </cell>
          <cell r="B384" t="str">
            <v>Liqueurs</v>
          </cell>
          <cell r="C384" t="str">
            <v>Carolans Finest Irish Cream</v>
          </cell>
          <cell r="D384" t="str">
            <v>1/1750</v>
          </cell>
          <cell r="E384" t="str">
            <v>Core</v>
          </cell>
          <cell r="F384" t="str">
            <v/>
          </cell>
          <cell r="G384">
            <v>17</v>
          </cell>
          <cell r="H384" t="str">
            <v>Ireland</v>
          </cell>
          <cell r="I384" t="str">
            <v>Liqueurs Cream/Dairy/Egg</v>
          </cell>
          <cell r="J384" t="str">
            <v>BC</v>
          </cell>
          <cell r="K384">
            <v>71.760000000000005</v>
          </cell>
          <cell r="L384">
            <v>1</v>
          </cell>
          <cell r="M384">
            <v>4</v>
          </cell>
          <cell r="N384">
            <v>1.75</v>
          </cell>
          <cell r="O384" t="str">
            <v>Glass Bottle</v>
          </cell>
          <cell r="P384" t="str">
            <v/>
          </cell>
          <cell r="Q384">
            <v>61.5</v>
          </cell>
          <cell r="S384">
            <v>53.81</v>
          </cell>
          <cell r="T384">
            <v>0.35</v>
          </cell>
        </row>
        <row r="385">
          <cell r="A385">
            <v>602821</v>
          </cell>
          <cell r="B385" t="str">
            <v>Liqueurs</v>
          </cell>
          <cell r="C385" t="str">
            <v>Carolans Finest Irish Cream</v>
          </cell>
          <cell r="D385" t="str">
            <v>1/375</v>
          </cell>
          <cell r="E385" t="str">
            <v>Core</v>
          </cell>
          <cell r="F385" t="str">
            <v/>
          </cell>
          <cell r="G385">
            <v>17</v>
          </cell>
          <cell r="H385" t="str">
            <v>Ireland</v>
          </cell>
          <cell r="I385" t="str">
            <v>Liqueurs Cream/Dairy/Egg</v>
          </cell>
          <cell r="J385" t="str">
            <v>BC</v>
          </cell>
          <cell r="K385">
            <v>64.56</v>
          </cell>
          <cell r="L385">
            <v>1</v>
          </cell>
          <cell r="M385">
            <v>12</v>
          </cell>
          <cell r="N385">
            <v>0.375</v>
          </cell>
          <cell r="O385" t="str">
            <v>Glass Bottle</v>
          </cell>
          <cell r="P385" t="str">
            <v/>
          </cell>
          <cell r="Q385">
            <v>18.45</v>
          </cell>
          <cell r="S385">
            <v>16.149999999999999</v>
          </cell>
          <cell r="T385">
            <v>0.1</v>
          </cell>
        </row>
        <row r="386">
          <cell r="A386">
            <v>108357</v>
          </cell>
          <cell r="B386" t="str">
            <v>Liqueurs</v>
          </cell>
          <cell r="C386" t="str">
            <v>Carolans Finest Irish Cream</v>
          </cell>
          <cell r="D386" t="str">
            <v>1/750</v>
          </cell>
          <cell r="E386" t="str">
            <v>Core</v>
          </cell>
          <cell r="F386" t="str">
            <v/>
          </cell>
          <cell r="G386">
            <v>17</v>
          </cell>
          <cell r="H386" t="str">
            <v>Ireland</v>
          </cell>
          <cell r="I386" t="str">
            <v>Liqueurs Cream/Dairy/Egg</v>
          </cell>
          <cell r="J386" t="str">
            <v>BC</v>
          </cell>
          <cell r="K386">
            <v>108.12</v>
          </cell>
          <cell r="L386">
            <v>1</v>
          </cell>
          <cell r="M386">
            <v>12</v>
          </cell>
          <cell r="N386">
            <v>0.75</v>
          </cell>
          <cell r="O386" t="str">
            <v>Glass Bottle</v>
          </cell>
          <cell r="P386" t="str">
            <v/>
          </cell>
          <cell r="Q386">
            <v>30.75</v>
          </cell>
          <cell r="S386">
            <v>26.75</v>
          </cell>
          <cell r="T386">
            <v>0.35</v>
          </cell>
        </row>
        <row r="387">
          <cell r="A387">
            <v>37333</v>
          </cell>
          <cell r="B387" t="str">
            <v>Liqueurs</v>
          </cell>
          <cell r="C387" t="str">
            <v>Chartreuse Green</v>
          </cell>
          <cell r="D387" t="str">
            <v>1/375</v>
          </cell>
          <cell r="E387" t="str">
            <v>Low volume Core</v>
          </cell>
          <cell r="F387" t="str">
            <v>cs1</v>
          </cell>
          <cell r="G387">
            <v>55</v>
          </cell>
          <cell r="H387" t="str">
            <v>France</v>
          </cell>
          <cell r="I387" t="str">
            <v>Liqueurs Herbal</v>
          </cell>
          <cell r="J387" t="str">
            <v>BC</v>
          </cell>
          <cell r="K387">
            <v>199.08</v>
          </cell>
          <cell r="L387">
            <v>1</v>
          </cell>
          <cell r="M387">
            <v>12</v>
          </cell>
          <cell r="N387">
            <v>0.375</v>
          </cell>
          <cell r="O387" t="str">
            <v>Glass Bottle</v>
          </cell>
          <cell r="P387" t="str">
            <v/>
          </cell>
          <cell r="Q387">
            <v>39.75</v>
          </cell>
          <cell r="S387">
            <v>34.89</v>
          </cell>
          <cell r="T387">
            <v>0.1</v>
          </cell>
        </row>
        <row r="388">
          <cell r="A388">
            <v>6502</v>
          </cell>
          <cell r="B388" t="str">
            <v>Liqueurs</v>
          </cell>
          <cell r="C388" t="str">
            <v>Cointreau</v>
          </cell>
          <cell r="D388" t="str">
            <v>1/750</v>
          </cell>
          <cell r="E388" t="str">
            <v>Core</v>
          </cell>
          <cell r="F388" t="str">
            <v/>
          </cell>
          <cell r="G388">
            <v>40</v>
          </cell>
          <cell r="H388" t="str">
            <v>France</v>
          </cell>
          <cell r="I388" t="str">
            <v>Liqueurs Orange</v>
          </cell>
          <cell r="J388" t="str">
            <v>BC</v>
          </cell>
          <cell r="K388">
            <v>148.08000000000001</v>
          </cell>
          <cell r="L388">
            <v>1</v>
          </cell>
          <cell r="M388">
            <v>12</v>
          </cell>
          <cell r="N388">
            <v>0.75</v>
          </cell>
          <cell r="O388" t="str">
            <v>Glass Bottle</v>
          </cell>
          <cell r="P388" t="str">
            <v/>
          </cell>
          <cell r="Q388">
            <v>41.3</v>
          </cell>
          <cell r="S388">
            <v>36.04</v>
          </cell>
          <cell r="T388">
            <v>0.35</v>
          </cell>
        </row>
        <row r="389">
          <cell r="A389">
            <v>527234</v>
          </cell>
          <cell r="B389" t="str">
            <v>Liqueurs</v>
          </cell>
          <cell r="C389" t="str">
            <v>Creme de Cassis-Gabriel Boudier</v>
          </cell>
          <cell r="D389" t="str">
            <v>1/750</v>
          </cell>
          <cell r="E389" t="str">
            <v>Low volume Core</v>
          </cell>
          <cell r="F389" t="str">
            <v>cs2</v>
          </cell>
          <cell r="G389">
            <v>20</v>
          </cell>
          <cell r="H389" t="str">
            <v>France</v>
          </cell>
          <cell r="I389" t="str">
            <v>Liqueurs Berry</v>
          </cell>
          <cell r="J389" t="str">
            <v>BC</v>
          </cell>
          <cell r="K389">
            <v>203.04</v>
          </cell>
          <cell r="L389">
            <v>1</v>
          </cell>
          <cell r="M389">
            <v>12</v>
          </cell>
          <cell r="N389">
            <v>0.75</v>
          </cell>
          <cell r="O389" t="str">
            <v>Glass Bottle</v>
          </cell>
          <cell r="P389" t="str">
            <v/>
          </cell>
          <cell r="Q389">
            <v>49.8</v>
          </cell>
          <cell r="S389">
            <v>43.52</v>
          </cell>
          <cell r="T389">
            <v>0.35</v>
          </cell>
        </row>
        <row r="390">
          <cell r="A390">
            <v>486837</v>
          </cell>
          <cell r="B390" t="str">
            <v>Liqueurs</v>
          </cell>
          <cell r="C390" t="str">
            <v>Domaine de Canton French Ginger</v>
          </cell>
          <cell r="D390" t="str">
            <v>1/750</v>
          </cell>
          <cell r="E390" t="str">
            <v>Low volume Core</v>
          </cell>
          <cell r="F390" t="str">
            <v>cs2</v>
          </cell>
          <cell r="G390">
            <v>28</v>
          </cell>
          <cell r="H390" t="str">
            <v>France</v>
          </cell>
          <cell r="I390" t="str">
            <v>Liqueurs Herbal</v>
          </cell>
          <cell r="J390" t="str">
            <v>BC</v>
          </cell>
          <cell r="K390">
            <v>98.52</v>
          </cell>
          <cell r="L390">
            <v>1</v>
          </cell>
          <cell r="M390">
            <v>6</v>
          </cell>
          <cell r="N390">
            <v>0.75</v>
          </cell>
          <cell r="O390" t="str">
            <v>Glass Bottle</v>
          </cell>
          <cell r="P390" t="str">
            <v/>
          </cell>
          <cell r="Q390">
            <v>48.9</v>
          </cell>
          <cell r="S390">
            <v>42.72</v>
          </cell>
          <cell r="T390">
            <v>0.35</v>
          </cell>
        </row>
        <row r="391">
          <cell r="A391">
            <v>777236</v>
          </cell>
          <cell r="B391" t="str">
            <v>Liqueurs</v>
          </cell>
          <cell r="C391" t="str">
            <v>Dr. Butterscotch</v>
          </cell>
          <cell r="D391" t="str">
            <v>1/750</v>
          </cell>
          <cell r="E391" t="str">
            <v>Core</v>
          </cell>
          <cell r="F391" t="str">
            <v/>
          </cell>
          <cell r="G391">
            <v>21</v>
          </cell>
          <cell r="H391" t="str">
            <v>Canada</v>
          </cell>
          <cell r="I391" t="str">
            <v>Liqueurs Schnapps &amp; Akvavit</v>
          </cell>
          <cell r="J391" t="str">
            <v>BC</v>
          </cell>
          <cell r="K391">
            <v>86.48</v>
          </cell>
          <cell r="L391">
            <v>1</v>
          </cell>
          <cell r="M391">
            <v>12</v>
          </cell>
          <cell r="N391">
            <v>0.75</v>
          </cell>
          <cell r="O391" t="str">
            <v>Glass Bottle</v>
          </cell>
          <cell r="P391" t="str">
            <v/>
          </cell>
          <cell r="Q391">
            <v>25.05</v>
          </cell>
          <cell r="S391">
            <v>21.74</v>
          </cell>
          <cell r="T391">
            <v>0.35</v>
          </cell>
        </row>
        <row r="392">
          <cell r="A392">
            <v>777238</v>
          </cell>
          <cell r="B392" t="str">
            <v>Liqueurs</v>
          </cell>
          <cell r="C392" t="str">
            <v>Dr. McGillicuddy Peach Schnapps</v>
          </cell>
          <cell r="D392" t="str">
            <v>1/750</v>
          </cell>
          <cell r="E392" t="str">
            <v>Core</v>
          </cell>
          <cell r="F392" t="str">
            <v/>
          </cell>
          <cell r="G392">
            <v>21</v>
          </cell>
          <cell r="H392" t="str">
            <v>Canada</v>
          </cell>
          <cell r="I392" t="str">
            <v>Liqueurs Schnapps &amp; Akvavit</v>
          </cell>
          <cell r="J392" t="str">
            <v>BC</v>
          </cell>
          <cell r="K392">
            <v>86.6</v>
          </cell>
          <cell r="L392">
            <v>1</v>
          </cell>
          <cell r="M392">
            <v>12</v>
          </cell>
          <cell r="N392">
            <v>0.75</v>
          </cell>
          <cell r="O392" t="str">
            <v>Glass Bottle</v>
          </cell>
          <cell r="P392" t="str">
            <v/>
          </cell>
          <cell r="Q392">
            <v>25.1</v>
          </cell>
          <cell r="S392">
            <v>21.78</v>
          </cell>
          <cell r="T392">
            <v>0.35</v>
          </cell>
        </row>
        <row r="393">
          <cell r="A393">
            <v>777227</v>
          </cell>
          <cell r="B393" t="str">
            <v>Liqueurs</v>
          </cell>
          <cell r="C393" t="str">
            <v>Dr. McGillicuddy Peach Schnapps  Pet</v>
          </cell>
          <cell r="D393" t="str">
            <v>1/375</v>
          </cell>
          <cell r="E393" t="str">
            <v>Low volume Core</v>
          </cell>
          <cell r="F393" t="str">
            <v>cs2</v>
          </cell>
          <cell r="G393">
            <v>21</v>
          </cell>
          <cell r="H393" t="str">
            <v>Canada</v>
          </cell>
          <cell r="I393" t="str">
            <v>Liqueurs Schnapps &amp; Akvavit</v>
          </cell>
          <cell r="J393" t="str">
            <v>BC</v>
          </cell>
          <cell r="K393">
            <v>99.98</v>
          </cell>
          <cell r="L393">
            <v>1</v>
          </cell>
          <cell r="M393">
            <v>24</v>
          </cell>
          <cell r="N393">
            <v>0.375</v>
          </cell>
          <cell r="O393" t="str">
            <v>P.E.T.</v>
          </cell>
          <cell r="P393" t="str">
            <v/>
          </cell>
          <cell r="Q393">
            <v>14.1</v>
          </cell>
          <cell r="S393">
            <v>12.32</v>
          </cell>
          <cell r="T393">
            <v>0.1</v>
          </cell>
        </row>
        <row r="394">
          <cell r="A394">
            <v>364174</v>
          </cell>
          <cell r="B394" t="str">
            <v>Liqueurs</v>
          </cell>
          <cell r="C394" t="str">
            <v>Drambuie Scotch Liqueur</v>
          </cell>
          <cell r="D394" t="str">
            <v>1/375</v>
          </cell>
          <cell r="E394" t="str">
            <v>Core</v>
          </cell>
          <cell r="F394" t="str">
            <v/>
          </cell>
          <cell r="G394">
            <v>40</v>
          </cell>
          <cell r="H394" t="str">
            <v>England</v>
          </cell>
          <cell r="I394" t="str">
            <v>Liqueurs Whiskey</v>
          </cell>
          <cell r="J394" t="str">
            <v>BC</v>
          </cell>
          <cell r="K394">
            <v>109.2</v>
          </cell>
          <cell r="L394">
            <v>1</v>
          </cell>
          <cell r="M394">
            <v>12</v>
          </cell>
          <cell r="N394">
            <v>0.375</v>
          </cell>
          <cell r="O394" t="str">
            <v>Glass Bottle</v>
          </cell>
          <cell r="P394" t="str">
            <v/>
          </cell>
          <cell r="Q394">
            <v>26.3</v>
          </cell>
          <cell r="S394">
            <v>23.06</v>
          </cell>
          <cell r="T394">
            <v>0.1</v>
          </cell>
        </row>
        <row r="395">
          <cell r="A395">
            <v>1867</v>
          </cell>
          <cell r="B395" t="str">
            <v>Liqueurs</v>
          </cell>
          <cell r="C395" t="str">
            <v>Drambuie Scotch Liqueur</v>
          </cell>
          <cell r="D395" t="str">
            <v>1/750</v>
          </cell>
          <cell r="E395" t="str">
            <v>Core</v>
          </cell>
          <cell r="F395" t="str">
            <v/>
          </cell>
          <cell r="G395">
            <v>40</v>
          </cell>
          <cell r="H395" t="str">
            <v>England</v>
          </cell>
          <cell r="I395" t="str">
            <v>Liqueurs Whiskey</v>
          </cell>
          <cell r="J395" t="str">
            <v>BC</v>
          </cell>
          <cell r="K395">
            <v>193.92</v>
          </cell>
          <cell r="L395">
            <v>1</v>
          </cell>
          <cell r="M395">
            <v>12</v>
          </cell>
          <cell r="N395">
            <v>0.75</v>
          </cell>
          <cell r="O395" t="str">
            <v>Glass Bottle</v>
          </cell>
          <cell r="P395" t="str">
            <v/>
          </cell>
          <cell r="Q395">
            <v>48.45</v>
          </cell>
          <cell r="S395">
            <v>42.33</v>
          </cell>
          <cell r="T395">
            <v>0.35</v>
          </cell>
        </row>
        <row r="396">
          <cell r="A396">
            <v>186625</v>
          </cell>
          <cell r="B396" t="str">
            <v>Liqueurs</v>
          </cell>
          <cell r="C396" t="str">
            <v>Fireball Red Hot</v>
          </cell>
          <cell r="D396" t="str">
            <v>1/50</v>
          </cell>
          <cell r="E396" t="str">
            <v>Core</v>
          </cell>
          <cell r="F396" t="str">
            <v/>
          </cell>
          <cell r="G396">
            <v>33</v>
          </cell>
          <cell r="H396" t="str">
            <v>United States</v>
          </cell>
          <cell r="I396" t="str">
            <v>Liqueurs Cream/Dairy/Egg</v>
          </cell>
          <cell r="J396" t="str">
            <v>BC</v>
          </cell>
          <cell r="K396">
            <v>82.8</v>
          </cell>
          <cell r="L396">
            <v>1</v>
          </cell>
          <cell r="M396">
            <v>120</v>
          </cell>
          <cell r="N396">
            <v>0.05</v>
          </cell>
          <cell r="O396" t="str">
            <v>Glass Bottle</v>
          </cell>
          <cell r="P396" t="str">
            <v/>
          </cell>
          <cell r="Q396">
            <v>2.6</v>
          </cell>
          <cell r="S396">
            <v>2.2000000000000002</v>
          </cell>
          <cell r="T396">
            <v>0.1</v>
          </cell>
        </row>
        <row r="397">
          <cell r="A397">
            <v>447953</v>
          </cell>
          <cell r="B397" t="str">
            <v>Liqueurs</v>
          </cell>
          <cell r="C397" t="str">
            <v>Fireball Red Hot</v>
          </cell>
          <cell r="D397" t="str">
            <v>1/750</v>
          </cell>
          <cell r="E397" t="str">
            <v>Core</v>
          </cell>
          <cell r="F397" t="str">
            <v/>
          </cell>
          <cell r="G397">
            <v>33</v>
          </cell>
          <cell r="H397" t="str">
            <v>Canada</v>
          </cell>
          <cell r="I397" t="str">
            <v>Liqueurs Whiskey</v>
          </cell>
          <cell r="J397" t="str">
            <v>BC</v>
          </cell>
          <cell r="K397">
            <v>90.26</v>
          </cell>
          <cell r="L397">
            <v>1</v>
          </cell>
          <cell r="M397">
            <v>12</v>
          </cell>
          <cell r="N397">
            <v>0.75</v>
          </cell>
          <cell r="O397" t="str">
            <v>Glass Bottle</v>
          </cell>
          <cell r="P397" t="str">
            <v/>
          </cell>
          <cell r="Q397">
            <v>26.05</v>
          </cell>
          <cell r="S397">
            <v>22.62</v>
          </cell>
          <cell r="T397">
            <v>0.35</v>
          </cell>
        </row>
        <row r="398">
          <cell r="A398">
            <v>447961</v>
          </cell>
          <cell r="B398" t="str">
            <v>Liqueurs</v>
          </cell>
          <cell r="C398" t="str">
            <v>Fireball Red Hot Pet</v>
          </cell>
          <cell r="D398" t="str">
            <v>1/200</v>
          </cell>
          <cell r="E398" t="str">
            <v>Core</v>
          </cell>
          <cell r="F398" t="str">
            <v/>
          </cell>
          <cell r="G398">
            <v>33</v>
          </cell>
          <cell r="H398" t="str">
            <v>Canada</v>
          </cell>
          <cell r="I398" t="str">
            <v>Liqueurs Whiskey</v>
          </cell>
          <cell r="J398" t="str">
            <v>BC</v>
          </cell>
          <cell r="K398">
            <v>137.5</v>
          </cell>
          <cell r="L398">
            <v>1</v>
          </cell>
          <cell r="M398">
            <v>48</v>
          </cell>
          <cell r="N398">
            <v>0.2</v>
          </cell>
          <cell r="O398" t="str">
            <v>P.E.T.</v>
          </cell>
          <cell r="P398" t="str">
            <v/>
          </cell>
          <cell r="Q398">
            <v>9.6999999999999993</v>
          </cell>
          <cell r="S398">
            <v>8.4499999999999993</v>
          </cell>
          <cell r="T398">
            <v>0.1</v>
          </cell>
        </row>
        <row r="399">
          <cell r="A399">
            <v>777231</v>
          </cell>
          <cell r="B399" t="str">
            <v>Liqueurs</v>
          </cell>
          <cell r="C399" t="str">
            <v>Fireball Red Hot Pet</v>
          </cell>
          <cell r="D399" t="str">
            <v>1/375</v>
          </cell>
          <cell r="E399" t="str">
            <v>Core</v>
          </cell>
          <cell r="F399" t="str">
            <v/>
          </cell>
          <cell r="G399">
            <v>33</v>
          </cell>
          <cell r="H399" t="str">
            <v>Canada</v>
          </cell>
          <cell r="I399" t="str">
            <v>Liqueurs Whiskey</v>
          </cell>
          <cell r="J399" t="str">
            <v>BC</v>
          </cell>
          <cell r="K399">
            <v>108.01</v>
          </cell>
          <cell r="L399">
            <v>1</v>
          </cell>
          <cell r="M399">
            <v>24</v>
          </cell>
          <cell r="N399">
            <v>0.375</v>
          </cell>
          <cell r="O399" t="str">
            <v>P.E.T.</v>
          </cell>
          <cell r="P399" t="str">
            <v/>
          </cell>
          <cell r="Q399">
            <v>15.15</v>
          </cell>
          <cell r="S399">
            <v>13.24</v>
          </cell>
          <cell r="T399">
            <v>0.1</v>
          </cell>
        </row>
        <row r="400">
          <cell r="A400">
            <v>756007</v>
          </cell>
          <cell r="B400" t="str">
            <v>Liqueurs</v>
          </cell>
          <cell r="C400" t="str">
            <v>Forty Creek Cream</v>
          </cell>
          <cell r="D400" t="str">
            <v>1/750</v>
          </cell>
          <cell r="E400" t="str">
            <v>Core</v>
          </cell>
          <cell r="F400" t="str">
            <v/>
          </cell>
          <cell r="G400">
            <v>17</v>
          </cell>
          <cell r="H400" t="str">
            <v>Canada</v>
          </cell>
          <cell r="I400" t="str">
            <v>Liqueurs Cream/Dairy/Egg</v>
          </cell>
          <cell r="J400" t="str">
            <v>BC</v>
          </cell>
          <cell r="K400">
            <v>113.5</v>
          </cell>
          <cell r="L400">
            <v>1</v>
          </cell>
          <cell r="M400">
            <v>12</v>
          </cell>
          <cell r="N400">
            <v>0.75</v>
          </cell>
          <cell r="O400" t="str">
            <v>Glass Bottle</v>
          </cell>
          <cell r="P400" t="str">
            <v/>
          </cell>
          <cell r="Q400">
            <v>32.200000000000003</v>
          </cell>
          <cell r="S400">
            <v>28.03</v>
          </cell>
          <cell r="T400">
            <v>0.35</v>
          </cell>
        </row>
        <row r="401">
          <cell r="A401">
            <v>169441</v>
          </cell>
          <cell r="B401" t="str">
            <v>Liqueurs</v>
          </cell>
          <cell r="C401" t="str">
            <v>Frangelico Hazelnut - Barbero</v>
          </cell>
          <cell r="D401" t="str">
            <v>1/750</v>
          </cell>
          <cell r="E401" t="str">
            <v>Core</v>
          </cell>
          <cell r="F401" t="str">
            <v/>
          </cell>
          <cell r="G401">
            <v>24</v>
          </cell>
          <cell r="H401" t="str">
            <v>Italy</v>
          </cell>
          <cell r="I401" t="str">
            <v>Liqueurs Nut</v>
          </cell>
          <cell r="J401" t="str">
            <v>BC</v>
          </cell>
          <cell r="K401">
            <v>116.04</v>
          </cell>
          <cell r="L401">
            <v>1</v>
          </cell>
          <cell r="M401">
            <v>12</v>
          </cell>
          <cell r="N401">
            <v>0.75</v>
          </cell>
          <cell r="O401" t="str">
            <v>Glass Bottle</v>
          </cell>
          <cell r="P401" t="str">
            <v/>
          </cell>
          <cell r="Q401">
            <v>32.85</v>
          </cell>
          <cell r="S401">
            <v>28.6</v>
          </cell>
          <cell r="T401">
            <v>0.35</v>
          </cell>
        </row>
        <row r="402">
          <cell r="A402">
            <v>201251</v>
          </cell>
          <cell r="B402" t="str">
            <v>Liqueurs</v>
          </cell>
          <cell r="C402" t="str">
            <v>Glayva Scotch Liqueur - Morrison</v>
          </cell>
          <cell r="D402" t="str">
            <v>1/750</v>
          </cell>
          <cell r="E402" t="str">
            <v>Low volume Core</v>
          </cell>
          <cell r="F402" t="str">
            <v>cs2</v>
          </cell>
          <cell r="G402">
            <v>35</v>
          </cell>
          <cell r="H402" t="str">
            <v>England</v>
          </cell>
          <cell r="I402" t="str">
            <v>Liqueurs Whiskey</v>
          </cell>
          <cell r="J402" t="str">
            <v>BC</v>
          </cell>
          <cell r="K402" t="str">
            <v>157.83</v>
          </cell>
          <cell r="L402">
            <v>1</v>
          </cell>
          <cell r="M402">
            <v>12</v>
          </cell>
          <cell r="N402">
            <v>0.75</v>
          </cell>
          <cell r="O402" t="str">
            <v>Glass Bottle</v>
          </cell>
          <cell r="P402" t="str">
            <v/>
          </cell>
          <cell r="Q402">
            <v>44.2</v>
          </cell>
          <cell r="S402">
            <v>38.590000000000003</v>
          </cell>
          <cell r="T402">
            <v>0.35</v>
          </cell>
        </row>
        <row r="403">
          <cell r="A403">
            <v>358051</v>
          </cell>
          <cell r="B403" t="str">
            <v>Liqueurs</v>
          </cell>
          <cell r="C403" t="str">
            <v>Goldschlager Cinnamon Schnapps</v>
          </cell>
          <cell r="D403" t="str">
            <v>1/375</v>
          </cell>
          <cell r="E403" t="str">
            <v>Core</v>
          </cell>
          <cell r="F403" t="str">
            <v/>
          </cell>
          <cell r="G403">
            <v>40</v>
          </cell>
          <cell r="H403" t="str">
            <v>Switzerland</v>
          </cell>
          <cell r="I403" t="str">
            <v>Spirits Schnapps &amp; Akvavit</v>
          </cell>
          <cell r="J403" t="str">
            <v>BC</v>
          </cell>
          <cell r="K403">
            <v>67.2</v>
          </cell>
          <cell r="L403">
            <v>1</v>
          </cell>
          <cell r="M403">
            <v>12</v>
          </cell>
          <cell r="N403">
            <v>0.375</v>
          </cell>
          <cell r="O403" t="str">
            <v>Glass Bottle</v>
          </cell>
          <cell r="P403" t="str">
            <v/>
          </cell>
          <cell r="Q403">
            <v>19.149999999999999</v>
          </cell>
          <cell r="S403">
            <v>16.760000000000002</v>
          </cell>
          <cell r="T403">
            <v>0.1</v>
          </cell>
        </row>
        <row r="404">
          <cell r="A404">
            <v>228031</v>
          </cell>
          <cell r="B404" t="str">
            <v>Liqueurs</v>
          </cell>
          <cell r="C404" t="str">
            <v>Grand Marnier Cordon Rouge</v>
          </cell>
          <cell r="D404" t="str">
            <v>1/200</v>
          </cell>
          <cell r="E404" t="str">
            <v>Core</v>
          </cell>
          <cell r="F404" t="str">
            <v/>
          </cell>
          <cell r="G404">
            <v>40</v>
          </cell>
          <cell r="H404" t="str">
            <v>France</v>
          </cell>
          <cell r="I404" t="str">
            <v>Liqueurs Orange</v>
          </cell>
          <cell r="J404" t="str">
            <v>BC</v>
          </cell>
          <cell r="K404">
            <v>115.92</v>
          </cell>
          <cell r="L404">
            <v>1</v>
          </cell>
          <cell r="M404">
            <v>24</v>
          </cell>
          <cell r="N404">
            <v>0.2</v>
          </cell>
          <cell r="O404" t="str">
            <v>Glass Bottle</v>
          </cell>
          <cell r="P404" t="str">
            <v/>
          </cell>
          <cell r="Q404">
            <v>14.05</v>
          </cell>
          <cell r="S404">
            <v>12.28</v>
          </cell>
          <cell r="T404">
            <v>0.1</v>
          </cell>
        </row>
        <row r="405">
          <cell r="A405">
            <v>625772</v>
          </cell>
          <cell r="B405" t="str">
            <v>Liqueurs</v>
          </cell>
          <cell r="C405" t="str">
            <v>Grand Marnier Cordon Rouge</v>
          </cell>
          <cell r="D405" t="str">
            <v>1/3000</v>
          </cell>
          <cell r="E405" t="str">
            <v>Low volume Core</v>
          </cell>
          <cell r="F405" t="str">
            <v>cs2</v>
          </cell>
          <cell r="G405">
            <v>25</v>
          </cell>
          <cell r="H405" t="str">
            <v>France</v>
          </cell>
          <cell r="I405" t="str">
            <v>Liqueurs Orange</v>
          </cell>
          <cell r="J405" t="str">
            <v>BC</v>
          </cell>
          <cell r="K405">
            <v>130.76</v>
          </cell>
          <cell r="L405">
            <v>1</v>
          </cell>
          <cell r="M405">
            <v>2</v>
          </cell>
          <cell r="N405">
            <v>3</v>
          </cell>
          <cell r="O405" t="str">
            <v>Glass Bottle</v>
          </cell>
          <cell r="P405" t="str">
            <v/>
          </cell>
          <cell r="Q405">
            <v>194.15</v>
          </cell>
          <cell r="S405">
            <v>170.54</v>
          </cell>
          <cell r="T405">
            <v>0.35</v>
          </cell>
        </row>
        <row r="406">
          <cell r="A406">
            <v>12195</v>
          </cell>
          <cell r="B406" t="str">
            <v>Liqueurs</v>
          </cell>
          <cell r="C406" t="str">
            <v>Grand Marnier Cordon Rouge</v>
          </cell>
          <cell r="D406" t="str">
            <v>1/375</v>
          </cell>
          <cell r="E406" t="str">
            <v>Core</v>
          </cell>
          <cell r="F406" t="str">
            <v/>
          </cell>
          <cell r="G406">
            <v>40</v>
          </cell>
          <cell r="H406" t="str">
            <v>France</v>
          </cell>
          <cell r="I406" t="str">
            <v>Liqueurs Orange</v>
          </cell>
          <cell r="J406" t="str">
            <v>BC</v>
          </cell>
          <cell r="K406">
            <v>99.96</v>
          </cell>
          <cell r="L406">
            <v>1</v>
          </cell>
          <cell r="M406">
            <v>12</v>
          </cell>
          <cell r="N406">
            <v>0.375</v>
          </cell>
          <cell r="O406" t="str">
            <v>Glass Bottle</v>
          </cell>
          <cell r="P406" t="str">
            <v/>
          </cell>
          <cell r="Q406">
            <v>24.9</v>
          </cell>
          <cell r="S406">
            <v>21.82</v>
          </cell>
          <cell r="T406">
            <v>0.1</v>
          </cell>
        </row>
        <row r="407">
          <cell r="A407">
            <v>1784</v>
          </cell>
          <cell r="B407" t="str">
            <v>Liqueurs</v>
          </cell>
          <cell r="C407" t="str">
            <v>Grand Marnier Cordon Rouge</v>
          </cell>
          <cell r="D407" t="str">
            <v>1/750</v>
          </cell>
          <cell r="E407" t="str">
            <v>Core</v>
          </cell>
          <cell r="F407" t="str">
            <v/>
          </cell>
          <cell r="G407">
            <v>40</v>
          </cell>
          <cell r="H407" t="str">
            <v>France</v>
          </cell>
          <cell r="I407" t="str">
            <v>Liqueurs Orange</v>
          </cell>
          <cell r="J407" t="str">
            <v>BC</v>
          </cell>
          <cell r="K407">
            <v>199.32</v>
          </cell>
          <cell r="L407">
            <v>1</v>
          </cell>
          <cell r="M407">
            <v>12</v>
          </cell>
          <cell r="N407">
            <v>0.75</v>
          </cell>
          <cell r="O407" t="str">
            <v>Glass Bottle</v>
          </cell>
          <cell r="P407" t="str">
            <v/>
          </cell>
          <cell r="Q407">
            <v>49.25</v>
          </cell>
          <cell r="S407">
            <v>43.03</v>
          </cell>
          <cell r="T407">
            <v>0.35</v>
          </cell>
        </row>
        <row r="408">
          <cell r="A408">
            <v>56465</v>
          </cell>
          <cell r="B408" t="str">
            <v>Liqueurs</v>
          </cell>
          <cell r="C408" t="str">
            <v>Hpnotiq</v>
          </cell>
          <cell r="D408" t="str">
            <v>1/750</v>
          </cell>
          <cell r="E408" t="str">
            <v>Low volume Core</v>
          </cell>
          <cell r="F408" t="str">
            <v>cs2</v>
          </cell>
          <cell r="G408">
            <v>17</v>
          </cell>
          <cell r="H408" t="str">
            <v>France</v>
          </cell>
          <cell r="I408" t="str">
            <v>Liqueurs Schnapps &amp; Akvavit</v>
          </cell>
          <cell r="J408" t="str">
            <v>BC</v>
          </cell>
          <cell r="K408">
            <v>85.14</v>
          </cell>
          <cell r="L408">
            <v>1</v>
          </cell>
          <cell r="M408">
            <v>6</v>
          </cell>
          <cell r="N408">
            <v>0.75</v>
          </cell>
          <cell r="O408" t="str">
            <v>Glass Bottle</v>
          </cell>
          <cell r="P408" t="str">
            <v/>
          </cell>
          <cell r="Q408">
            <v>44.9</v>
          </cell>
          <cell r="S408">
            <v>39.200000000000003</v>
          </cell>
          <cell r="T408">
            <v>0.35</v>
          </cell>
        </row>
        <row r="409">
          <cell r="A409">
            <v>20768</v>
          </cell>
          <cell r="B409" t="str">
            <v>Liqueurs</v>
          </cell>
          <cell r="C409" t="str">
            <v>Irish Mist Liqueur</v>
          </cell>
          <cell r="D409" t="str">
            <v>1/750</v>
          </cell>
          <cell r="E409" t="str">
            <v>Low volume Core</v>
          </cell>
          <cell r="F409" t="str">
            <v>cs2</v>
          </cell>
          <cell r="G409">
            <v>35</v>
          </cell>
          <cell r="H409" t="str">
            <v>Ireland</v>
          </cell>
          <cell r="I409" t="str">
            <v>Liqueurs Whiskey</v>
          </cell>
          <cell r="J409" t="str">
            <v>BC</v>
          </cell>
          <cell r="K409">
            <v>142.68</v>
          </cell>
          <cell r="L409">
            <v>1</v>
          </cell>
          <cell r="M409">
            <v>12</v>
          </cell>
          <cell r="N409">
            <v>0.75</v>
          </cell>
          <cell r="O409" t="str">
            <v>Glass Bottle</v>
          </cell>
          <cell r="P409" t="str">
            <v/>
          </cell>
          <cell r="Q409">
            <v>39.9</v>
          </cell>
          <cell r="S409">
            <v>34.799999999999997</v>
          </cell>
          <cell r="T409">
            <v>0.35</v>
          </cell>
        </row>
        <row r="410">
          <cell r="A410">
            <v>185959</v>
          </cell>
          <cell r="B410" t="str">
            <v>Liqueurs</v>
          </cell>
          <cell r="C410" t="str">
            <v>Jack Daniels Tennessee Honey</v>
          </cell>
          <cell r="D410" t="str">
            <v>1/750</v>
          </cell>
          <cell r="E410" t="str">
            <v>Core</v>
          </cell>
          <cell r="F410" t="str">
            <v/>
          </cell>
          <cell r="G410">
            <v>35</v>
          </cell>
          <cell r="H410" t="str">
            <v>United States</v>
          </cell>
          <cell r="I410" t="str">
            <v>Liqueurs Schnapps &amp; Akvavit</v>
          </cell>
          <cell r="J410" t="str">
            <v>BC</v>
          </cell>
          <cell r="K410">
            <v>145.08000000000001</v>
          </cell>
          <cell r="L410">
            <v>1</v>
          </cell>
          <cell r="M410">
            <v>12</v>
          </cell>
          <cell r="N410">
            <v>0.75</v>
          </cell>
          <cell r="O410" t="str">
            <v>Glass Bottle</v>
          </cell>
          <cell r="P410" t="str">
            <v/>
          </cell>
          <cell r="Q410">
            <v>40.5</v>
          </cell>
          <cell r="S410">
            <v>35.33</v>
          </cell>
          <cell r="T410">
            <v>0.35</v>
          </cell>
        </row>
        <row r="411">
          <cell r="A411">
            <v>61408</v>
          </cell>
          <cell r="B411" t="str">
            <v>Liqueurs</v>
          </cell>
          <cell r="C411" t="str">
            <v>Jagermeister</v>
          </cell>
          <cell r="D411" t="str">
            <v>1/375</v>
          </cell>
          <cell r="E411" t="str">
            <v>Core</v>
          </cell>
          <cell r="F411" t="str">
            <v/>
          </cell>
          <cell r="G411">
            <v>35</v>
          </cell>
          <cell r="H411" t="str">
            <v>Germany</v>
          </cell>
          <cell r="I411" t="str">
            <v>Liqueurs Herbal</v>
          </cell>
          <cell r="J411" t="str">
            <v>BC</v>
          </cell>
          <cell r="K411">
            <v>81.84</v>
          </cell>
          <cell r="L411">
            <v>1</v>
          </cell>
          <cell r="M411">
            <v>12</v>
          </cell>
          <cell r="N411">
            <v>0.375</v>
          </cell>
          <cell r="O411" t="str">
            <v>Glass Bottle</v>
          </cell>
          <cell r="P411" t="str">
            <v/>
          </cell>
          <cell r="Q411">
            <v>22.2</v>
          </cell>
          <cell r="S411">
            <v>19.45</v>
          </cell>
          <cell r="T411">
            <v>0.1</v>
          </cell>
        </row>
        <row r="412">
          <cell r="A412">
            <v>236802</v>
          </cell>
          <cell r="B412" t="str">
            <v>Liqueurs</v>
          </cell>
          <cell r="C412" t="str">
            <v>Jagermeister</v>
          </cell>
          <cell r="D412" t="str">
            <v>1/50</v>
          </cell>
          <cell r="E412" t="str">
            <v>Core</v>
          </cell>
          <cell r="F412" t="str">
            <v/>
          </cell>
          <cell r="G412">
            <v>35</v>
          </cell>
          <cell r="H412" t="str">
            <v>Germany</v>
          </cell>
          <cell r="I412" t="str">
            <v>Liqueurs Herbal</v>
          </cell>
          <cell r="J412" t="str">
            <v>BC</v>
          </cell>
          <cell r="K412">
            <v>142.80000000000001</v>
          </cell>
          <cell r="L412">
            <v>1</v>
          </cell>
          <cell r="M412">
            <v>120</v>
          </cell>
          <cell r="N412">
            <v>0.05</v>
          </cell>
          <cell r="O412" t="str">
            <v>Glass Bottle</v>
          </cell>
          <cell r="P412" t="str">
            <v/>
          </cell>
          <cell r="Q412">
            <v>3.8</v>
          </cell>
          <cell r="S412">
            <v>3.26</v>
          </cell>
          <cell r="T412">
            <v>0.1</v>
          </cell>
        </row>
        <row r="413">
          <cell r="A413">
            <v>117101</v>
          </cell>
          <cell r="B413" t="str">
            <v>Liqueurs</v>
          </cell>
          <cell r="C413" t="str">
            <v>Jagermeister</v>
          </cell>
          <cell r="D413" t="str">
            <v>1/750</v>
          </cell>
          <cell r="E413" t="str">
            <v>Core</v>
          </cell>
          <cell r="F413" t="str">
            <v/>
          </cell>
          <cell r="G413">
            <v>35</v>
          </cell>
          <cell r="H413" t="str">
            <v>Germany</v>
          </cell>
          <cell r="I413" t="str">
            <v>Liqueurs Herbal</v>
          </cell>
          <cell r="J413" t="str">
            <v>BC</v>
          </cell>
          <cell r="K413">
            <v>74.58</v>
          </cell>
          <cell r="L413">
            <v>1</v>
          </cell>
          <cell r="M413">
            <v>6</v>
          </cell>
          <cell r="N413">
            <v>0.75</v>
          </cell>
          <cell r="O413" t="str">
            <v>Glass Bottle</v>
          </cell>
          <cell r="P413" t="str">
            <v/>
          </cell>
          <cell r="Q413">
            <v>41.6</v>
          </cell>
          <cell r="S413">
            <v>36.299999999999997</v>
          </cell>
          <cell r="T413">
            <v>0.35</v>
          </cell>
        </row>
        <row r="414">
          <cell r="A414">
            <v>123323</v>
          </cell>
          <cell r="B414" t="str">
            <v>Liqueurs</v>
          </cell>
          <cell r="C414" t="str">
            <v>Kahlua Liqueur De Cafe</v>
          </cell>
          <cell r="D414" t="str">
            <v>1/1140</v>
          </cell>
          <cell r="E414" t="str">
            <v>Core</v>
          </cell>
          <cell r="F414" t="str">
            <v/>
          </cell>
          <cell r="G414">
            <v>20</v>
          </cell>
          <cell r="H414" t="str">
            <v>Mexico</v>
          </cell>
          <cell r="I414" t="str">
            <v>Liqueurs Coffee</v>
          </cell>
          <cell r="J414" t="str">
            <v>BC</v>
          </cell>
          <cell r="K414" t="str">
            <v>74.39</v>
          </cell>
          <cell r="L414">
            <v>1</v>
          </cell>
          <cell r="M414">
            <v>6</v>
          </cell>
          <cell r="N414">
            <v>1.1399999999999999</v>
          </cell>
          <cell r="O414" t="str">
            <v>Glass Bottle</v>
          </cell>
          <cell r="P414" t="str">
            <v/>
          </cell>
          <cell r="Q414">
            <v>43</v>
          </cell>
          <cell r="S414">
            <v>37.53</v>
          </cell>
          <cell r="T414">
            <v>0.35</v>
          </cell>
        </row>
        <row r="415">
          <cell r="A415">
            <v>123331</v>
          </cell>
          <cell r="B415" t="str">
            <v>Liqueurs</v>
          </cell>
          <cell r="C415" t="str">
            <v>Kahlua Liqueur De Cafe</v>
          </cell>
          <cell r="D415" t="str">
            <v>1/375</v>
          </cell>
          <cell r="E415" t="str">
            <v>Core</v>
          </cell>
          <cell r="F415" t="str">
            <v/>
          </cell>
          <cell r="G415">
            <v>20</v>
          </cell>
          <cell r="H415" t="str">
            <v>Mexico</v>
          </cell>
          <cell r="I415" t="str">
            <v>Liqueurs Coffee</v>
          </cell>
          <cell r="J415" t="str">
            <v>BC</v>
          </cell>
          <cell r="K415" t="str">
            <v>64.41</v>
          </cell>
          <cell r="L415">
            <v>1</v>
          </cell>
          <cell r="M415">
            <v>12</v>
          </cell>
          <cell r="N415">
            <v>0.375</v>
          </cell>
          <cell r="O415" t="str">
            <v>Glass Bottle</v>
          </cell>
          <cell r="P415" t="str">
            <v/>
          </cell>
          <cell r="Q415">
            <v>18.399999999999999</v>
          </cell>
          <cell r="S415">
            <v>16.100000000000001</v>
          </cell>
          <cell r="T415">
            <v>0.1</v>
          </cell>
        </row>
        <row r="416">
          <cell r="A416">
            <v>123315</v>
          </cell>
          <cell r="B416" t="str">
            <v>Liqueurs</v>
          </cell>
          <cell r="C416" t="str">
            <v>Kahlua Liqueur De Cafe</v>
          </cell>
          <cell r="D416" t="str">
            <v>1/750</v>
          </cell>
          <cell r="E416" t="str">
            <v>Core</v>
          </cell>
          <cell r="F416" t="str">
            <v/>
          </cell>
          <cell r="G416">
            <v>20</v>
          </cell>
          <cell r="H416" t="str">
            <v>Mexico</v>
          </cell>
          <cell r="I416" t="str">
            <v>Liqueurs Coffee</v>
          </cell>
          <cell r="J416" t="str">
            <v>BC</v>
          </cell>
          <cell r="K416" t="str">
            <v>107.78</v>
          </cell>
          <cell r="L416">
            <v>1</v>
          </cell>
          <cell r="M416">
            <v>12</v>
          </cell>
          <cell r="N416">
            <v>0.75</v>
          </cell>
          <cell r="O416" t="str">
            <v>Glass Bottle</v>
          </cell>
          <cell r="P416" t="str">
            <v/>
          </cell>
          <cell r="Q416">
            <v>30.7</v>
          </cell>
          <cell r="S416">
            <v>26.71</v>
          </cell>
          <cell r="T416">
            <v>0.35</v>
          </cell>
        </row>
        <row r="417">
          <cell r="A417">
            <v>129411</v>
          </cell>
          <cell r="B417" t="str">
            <v>Liqueurs</v>
          </cell>
          <cell r="C417" t="str">
            <v>Kamora Coffee - Jim Beam Brands</v>
          </cell>
          <cell r="D417" t="str">
            <v>1/750</v>
          </cell>
          <cell r="E417" t="str">
            <v>Core</v>
          </cell>
          <cell r="F417" t="str">
            <v/>
          </cell>
          <cell r="G417">
            <v>20</v>
          </cell>
          <cell r="H417" t="str">
            <v>Mexico</v>
          </cell>
          <cell r="I417" t="str">
            <v>Liqueurs Coffee</v>
          </cell>
          <cell r="J417" t="str">
            <v>BC</v>
          </cell>
          <cell r="K417">
            <v>72.599999999999994</v>
          </cell>
          <cell r="L417">
            <v>1</v>
          </cell>
          <cell r="M417">
            <v>12</v>
          </cell>
          <cell r="N417">
            <v>0.75</v>
          </cell>
          <cell r="O417" t="str">
            <v>Glass Bottle</v>
          </cell>
          <cell r="P417" t="str">
            <v/>
          </cell>
          <cell r="Q417">
            <v>21.4</v>
          </cell>
          <cell r="S417">
            <v>18.52</v>
          </cell>
          <cell r="T417">
            <v>0.35</v>
          </cell>
        </row>
        <row r="418">
          <cell r="A418">
            <v>508168</v>
          </cell>
          <cell r="B418" t="str">
            <v>Liqueurs</v>
          </cell>
          <cell r="C418" t="str">
            <v>Liquore Galliano</v>
          </cell>
          <cell r="D418" t="str">
            <v>1/375</v>
          </cell>
          <cell r="E418" t="str">
            <v>Low volume Core</v>
          </cell>
          <cell r="F418" t="str">
            <v>cs2</v>
          </cell>
          <cell r="G418">
            <v>30</v>
          </cell>
          <cell r="H418" t="str">
            <v>Italy</v>
          </cell>
          <cell r="I418" t="str">
            <v>Liqueurs Herbal</v>
          </cell>
          <cell r="J418" t="str">
            <v>BC</v>
          </cell>
          <cell r="K418">
            <v>82.32</v>
          </cell>
          <cell r="L418">
            <v>1</v>
          </cell>
          <cell r="M418">
            <v>12</v>
          </cell>
          <cell r="N418">
            <v>0.375</v>
          </cell>
          <cell r="O418" t="str">
            <v>Glass Bottle</v>
          </cell>
          <cell r="P418" t="str">
            <v/>
          </cell>
          <cell r="Q418">
            <v>22.3</v>
          </cell>
          <cell r="S418">
            <v>19.54</v>
          </cell>
          <cell r="T418">
            <v>0.1</v>
          </cell>
        </row>
        <row r="419">
          <cell r="A419">
            <v>591644</v>
          </cell>
          <cell r="B419" t="str">
            <v>Liqueurs</v>
          </cell>
          <cell r="C419" t="str">
            <v>Luxardo Limoncello</v>
          </cell>
          <cell r="D419" t="str">
            <v>1/750</v>
          </cell>
          <cell r="E419" t="str">
            <v>Core</v>
          </cell>
          <cell r="F419" t="str">
            <v/>
          </cell>
          <cell r="G419">
            <v>27</v>
          </cell>
          <cell r="H419" t="str">
            <v>Italy</v>
          </cell>
          <cell r="I419" t="str">
            <v>Liqueurs Anise/Licorice/Spice</v>
          </cell>
          <cell r="J419" t="str">
            <v>BC</v>
          </cell>
          <cell r="K419">
            <v>66.180000000000007</v>
          </cell>
          <cell r="L419">
            <v>1</v>
          </cell>
          <cell r="M419">
            <v>6</v>
          </cell>
          <cell r="N419">
            <v>0.75</v>
          </cell>
          <cell r="O419" t="str">
            <v>Glass Bottle</v>
          </cell>
          <cell r="P419" t="str">
            <v/>
          </cell>
          <cell r="Q419">
            <v>37.15</v>
          </cell>
          <cell r="S419">
            <v>32.380000000000003</v>
          </cell>
          <cell r="T419">
            <v>0.35</v>
          </cell>
        </row>
        <row r="420">
          <cell r="A420">
            <v>331496</v>
          </cell>
          <cell r="B420" t="str">
            <v>Liqueurs</v>
          </cell>
          <cell r="C420" t="str">
            <v>Luxardo Sambuca Passione Nera</v>
          </cell>
          <cell r="D420" t="str">
            <v>1/750</v>
          </cell>
          <cell r="E420" t="str">
            <v>Core</v>
          </cell>
          <cell r="F420" t="str">
            <v/>
          </cell>
          <cell r="G420">
            <v>38</v>
          </cell>
          <cell r="H420" t="str">
            <v>Italy</v>
          </cell>
          <cell r="I420" t="str">
            <v>Liqueurs Anise/Licorice/Spice</v>
          </cell>
          <cell r="J420" t="str">
            <v>BC</v>
          </cell>
          <cell r="K420">
            <v>114.6</v>
          </cell>
          <cell r="L420">
            <v>1</v>
          </cell>
          <cell r="M420">
            <v>12</v>
          </cell>
          <cell r="N420">
            <v>0.75</v>
          </cell>
          <cell r="O420" t="str">
            <v>Glass Bottle</v>
          </cell>
          <cell r="P420" t="str">
            <v/>
          </cell>
          <cell r="Q420">
            <v>32.5</v>
          </cell>
          <cell r="S420">
            <v>28.29</v>
          </cell>
          <cell r="T420">
            <v>0.35</v>
          </cell>
        </row>
        <row r="421">
          <cell r="A421">
            <v>211626</v>
          </cell>
          <cell r="B421" t="str">
            <v>Liqueurs</v>
          </cell>
          <cell r="C421" t="str">
            <v>Magnum Scotch Malt Whisky Cream Liqueur</v>
          </cell>
          <cell r="D421" t="str">
            <v>1/700</v>
          </cell>
          <cell r="E421" t="str">
            <v>Core</v>
          </cell>
          <cell r="F421" t="str">
            <v>XM</v>
          </cell>
          <cell r="G421">
            <v>17</v>
          </cell>
          <cell r="H421" t="str">
            <v>Scotland</v>
          </cell>
          <cell r="I421" t="str">
            <v>Liqueurs Cream/Dairy/Egg</v>
          </cell>
          <cell r="J421" t="str">
            <v>BC</v>
          </cell>
          <cell r="K421">
            <v>179.88</v>
          </cell>
          <cell r="L421">
            <v>1</v>
          </cell>
          <cell r="M421">
            <v>12</v>
          </cell>
          <cell r="N421">
            <v>0.7</v>
          </cell>
          <cell r="O421" t="str">
            <v>Glass Bottle</v>
          </cell>
          <cell r="P421" t="str">
            <v/>
          </cell>
          <cell r="Q421">
            <v>44.85</v>
          </cell>
          <cell r="S421">
            <v>39.380000000000003</v>
          </cell>
          <cell r="T421">
            <v>0.1</v>
          </cell>
        </row>
        <row r="422">
          <cell r="A422">
            <v>554212</v>
          </cell>
          <cell r="B422" t="str">
            <v>Liqueurs</v>
          </cell>
          <cell r="C422" t="str">
            <v>Malibu Coconut Rum</v>
          </cell>
          <cell r="D422" t="str">
            <v>1/1140</v>
          </cell>
          <cell r="E422" t="str">
            <v>Core</v>
          </cell>
          <cell r="F422" t="str">
            <v/>
          </cell>
          <cell r="G422">
            <v>21</v>
          </cell>
          <cell r="H422" t="str">
            <v>Canada</v>
          </cell>
          <cell r="I422" t="str">
            <v>Liqueurs Nut</v>
          </cell>
          <cell r="J422" t="str">
            <v>BC</v>
          </cell>
          <cell r="K422">
            <v>78.2</v>
          </cell>
          <cell r="L422">
            <v>1</v>
          </cell>
          <cell r="M422">
            <v>8</v>
          </cell>
          <cell r="N422">
            <v>1.1399999999999999</v>
          </cell>
          <cell r="O422" t="str">
            <v>Glass Bottle</v>
          </cell>
          <cell r="P422" t="str">
            <v/>
          </cell>
          <cell r="Q422">
            <v>34.700000000000003</v>
          </cell>
          <cell r="S422">
            <v>30.23</v>
          </cell>
          <cell r="T422">
            <v>0.35</v>
          </cell>
        </row>
        <row r="423">
          <cell r="A423">
            <v>117382</v>
          </cell>
          <cell r="B423" t="str">
            <v>Liqueurs</v>
          </cell>
          <cell r="C423" t="str">
            <v>Malibu Coconut Rum</v>
          </cell>
          <cell r="D423" t="str">
            <v>1/375</v>
          </cell>
          <cell r="E423" t="str">
            <v>Core</v>
          </cell>
          <cell r="F423" t="str">
            <v/>
          </cell>
          <cell r="G423">
            <v>21</v>
          </cell>
          <cell r="H423" t="str">
            <v>Canada</v>
          </cell>
          <cell r="I423" t="str">
            <v>Liqueurs Nut</v>
          </cell>
          <cell r="J423" t="str">
            <v>BC</v>
          </cell>
          <cell r="K423">
            <v>85.67</v>
          </cell>
          <cell r="L423">
            <v>1</v>
          </cell>
          <cell r="M423">
            <v>24</v>
          </cell>
          <cell r="N423">
            <v>0.375</v>
          </cell>
          <cell r="O423" t="str">
            <v>Glass Bottle</v>
          </cell>
          <cell r="P423" t="str">
            <v/>
          </cell>
          <cell r="Q423">
            <v>12.7</v>
          </cell>
          <cell r="S423">
            <v>11.09</v>
          </cell>
          <cell r="T423">
            <v>0.1</v>
          </cell>
        </row>
        <row r="424">
          <cell r="A424">
            <v>477836</v>
          </cell>
          <cell r="B424" t="str">
            <v>Liqueurs</v>
          </cell>
          <cell r="C424" t="str">
            <v>Malibu Coconut Rum</v>
          </cell>
          <cell r="D424" t="str">
            <v>1/750</v>
          </cell>
          <cell r="E424" t="str">
            <v>Core</v>
          </cell>
          <cell r="F424" t="str">
            <v/>
          </cell>
          <cell r="G424">
            <v>21</v>
          </cell>
          <cell r="H424" t="str">
            <v>Canada</v>
          </cell>
          <cell r="I424" t="str">
            <v>Liqueurs Nut</v>
          </cell>
          <cell r="J424" t="str">
            <v>BC</v>
          </cell>
          <cell r="K424">
            <v>82.51</v>
          </cell>
          <cell r="L424">
            <v>1</v>
          </cell>
          <cell r="M424">
            <v>12</v>
          </cell>
          <cell r="N424">
            <v>0.75</v>
          </cell>
          <cell r="O424" t="str">
            <v>Glass Bottle</v>
          </cell>
          <cell r="P424" t="str">
            <v/>
          </cell>
          <cell r="Q424">
            <v>24</v>
          </cell>
          <cell r="S424">
            <v>20.81</v>
          </cell>
          <cell r="T424">
            <v>0.35</v>
          </cell>
        </row>
        <row r="425">
          <cell r="A425">
            <v>121384</v>
          </cell>
          <cell r="B425" t="str">
            <v>Liqueurs</v>
          </cell>
          <cell r="C425" t="str">
            <v>Malibu Mango</v>
          </cell>
          <cell r="D425" t="str">
            <v>1/750</v>
          </cell>
          <cell r="E425" t="str">
            <v>Core</v>
          </cell>
          <cell r="F425" t="str">
            <v/>
          </cell>
          <cell r="G425">
            <v>21</v>
          </cell>
          <cell r="H425" t="str">
            <v>Canada</v>
          </cell>
          <cell r="I425" t="str">
            <v>Liqueurs Fruit</v>
          </cell>
          <cell r="J425" t="str">
            <v>BC</v>
          </cell>
          <cell r="K425">
            <v>82.51</v>
          </cell>
          <cell r="L425">
            <v>1</v>
          </cell>
          <cell r="M425">
            <v>12</v>
          </cell>
          <cell r="N425">
            <v>0.75</v>
          </cell>
          <cell r="O425" t="str">
            <v>Glass Bottle</v>
          </cell>
          <cell r="P425" t="str">
            <v/>
          </cell>
          <cell r="Q425">
            <v>24</v>
          </cell>
          <cell r="S425">
            <v>20.81</v>
          </cell>
          <cell r="T425">
            <v>0.35</v>
          </cell>
        </row>
        <row r="426">
          <cell r="A426">
            <v>777125</v>
          </cell>
          <cell r="B426" t="str">
            <v>Liqueurs</v>
          </cell>
          <cell r="C426" t="str">
            <v>McGuinness Creme De Cacao White</v>
          </cell>
          <cell r="D426" t="str">
            <v>1/750</v>
          </cell>
          <cell r="E426" t="str">
            <v>Core</v>
          </cell>
          <cell r="F426" t="str">
            <v/>
          </cell>
          <cell r="G426">
            <v>15</v>
          </cell>
          <cell r="H426" t="str">
            <v>Canada</v>
          </cell>
          <cell r="I426" t="str">
            <v>Liqueurs Cacao/Chocolate</v>
          </cell>
          <cell r="J426" t="str">
            <v>BC</v>
          </cell>
          <cell r="K426">
            <v>76.97</v>
          </cell>
          <cell r="L426">
            <v>1</v>
          </cell>
          <cell r="M426">
            <v>12</v>
          </cell>
          <cell r="N426">
            <v>0.75</v>
          </cell>
          <cell r="O426" t="str">
            <v>Glass Bottle</v>
          </cell>
          <cell r="P426" t="str">
            <v/>
          </cell>
          <cell r="Q426">
            <v>22.55</v>
          </cell>
          <cell r="S426">
            <v>19.54</v>
          </cell>
          <cell r="T426">
            <v>0.35</v>
          </cell>
        </row>
        <row r="427">
          <cell r="A427">
            <v>777223</v>
          </cell>
          <cell r="B427" t="str">
            <v>Liqueurs</v>
          </cell>
          <cell r="C427" t="str">
            <v>McGuinness Creme de Menthe Green</v>
          </cell>
          <cell r="D427" t="str">
            <v>1/750</v>
          </cell>
          <cell r="E427" t="str">
            <v>Low volume Core</v>
          </cell>
          <cell r="F427" t="str">
            <v>cs2</v>
          </cell>
          <cell r="G427">
            <v>15</v>
          </cell>
          <cell r="H427" t="str">
            <v>Canada</v>
          </cell>
          <cell r="I427" t="str">
            <v>Liqueurs Mint</v>
          </cell>
          <cell r="J427" t="str">
            <v>BC</v>
          </cell>
          <cell r="K427">
            <v>79.790000000000006</v>
          </cell>
          <cell r="L427">
            <v>1</v>
          </cell>
          <cell r="M427">
            <v>12</v>
          </cell>
          <cell r="N427">
            <v>0.75</v>
          </cell>
          <cell r="O427" t="str">
            <v>Glass Bottle</v>
          </cell>
          <cell r="P427" t="str">
            <v/>
          </cell>
          <cell r="Q427">
            <v>23.3</v>
          </cell>
          <cell r="S427">
            <v>20.2</v>
          </cell>
          <cell r="T427">
            <v>0.35</v>
          </cell>
        </row>
        <row r="428">
          <cell r="A428">
            <v>777222</v>
          </cell>
          <cell r="B428" t="str">
            <v>Liqueurs</v>
          </cell>
          <cell r="C428" t="str">
            <v>McGuinness Creme de Menthe White</v>
          </cell>
          <cell r="D428" t="str">
            <v>1/750</v>
          </cell>
          <cell r="E428" t="str">
            <v>Low volume Core</v>
          </cell>
          <cell r="F428" t="str">
            <v>cs2</v>
          </cell>
          <cell r="G428">
            <v>15</v>
          </cell>
          <cell r="H428" t="str">
            <v>Canada</v>
          </cell>
          <cell r="I428" t="str">
            <v>Liqueurs Mint</v>
          </cell>
          <cell r="J428" t="str">
            <v>BC</v>
          </cell>
          <cell r="K428">
            <v>85.47</v>
          </cell>
          <cell r="L428">
            <v>1</v>
          </cell>
          <cell r="M428">
            <v>12</v>
          </cell>
          <cell r="N428">
            <v>0.75</v>
          </cell>
          <cell r="O428" t="str">
            <v>Glass Bottle</v>
          </cell>
          <cell r="P428" t="str">
            <v/>
          </cell>
          <cell r="Q428">
            <v>24.8</v>
          </cell>
          <cell r="S428">
            <v>21.52</v>
          </cell>
          <cell r="T428">
            <v>0.35</v>
          </cell>
        </row>
        <row r="429">
          <cell r="A429">
            <v>53611</v>
          </cell>
          <cell r="B429" t="str">
            <v>Liqueurs</v>
          </cell>
          <cell r="C429" t="str">
            <v>McGuinness Orange and Brandy</v>
          </cell>
          <cell r="D429" t="str">
            <v>1/750</v>
          </cell>
          <cell r="E429" t="str">
            <v>Core</v>
          </cell>
          <cell r="F429" t="str">
            <v/>
          </cell>
          <cell r="G429">
            <v>35</v>
          </cell>
          <cell r="H429" t="str">
            <v>Canada</v>
          </cell>
          <cell r="I429" t="str">
            <v>Liqueurs Orange</v>
          </cell>
          <cell r="J429" t="str">
            <v>BC</v>
          </cell>
          <cell r="K429">
            <v>93.01</v>
          </cell>
          <cell r="L429">
            <v>1</v>
          </cell>
          <cell r="M429">
            <v>12</v>
          </cell>
          <cell r="N429">
            <v>0.75</v>
          </cell>
          <cell r="O429" t="str">
            <v>Glass Bottle</v>
          </cell>
          <cell r="P429" t="str">
            <v/>
          </cell>
          <cell r="Q429">
            <v>26.8</v>
          </cell>
          <cell r="S429">
            <v>23.28</v>
          </cell>
          <cell r="T429">
            <v>0.35</v>
          </cell>
        </row>
        <row r="430">
          <cell r="A430">
            <v>613331</v>
          </cell>
          <cell r="B430" t="str">
            <v>Liqueurs</v>
          </cell>
          <cell r="C430" t="str">
            <v>McGuinness Peach Schnapps</v>
          </cell>
          <cell r="D430" t="str">
            <v>1/750</v>
          </cell>
          <cell r="E430" t="str">
            <v>Core</v>
          </cell>
          <cell r="F430" t="str">
            <v/>
          </cell>
          <cell r="G430">
            <v>15</v>
          </cell>
          <cell r="H430" t="str">
            <v>Canada</v>
          </cell>
          <cell r="I430" t="str">
            <v>Liqueurs Schnapps &amp; Akvavit</v>
          </cell>
          <cell r="J430" t="str">
            <v>BC</v>
          </cell>
          <cell r="K430">
            <v>81.5</v>
          </cell>
          <cell r="L430">
            <v>1</v>
          </cell>
          <cell r="M430">
            <v>12</v>
          </cell>
          <cell r="N430">
            <v>0.75</v>
          </cell>
          <cell r="O430" t="str">
            <v>Glass Bottle</v>
          </cell>
          <cell r="P430" t="str">
            <v/>
          </cell>
          <cell r="Q430">
            <v>23.75</v>
          </cell>
          <cell r="S430">
            <v>20.59</v>
          </cell>
          <cell r="T430">
            <v>0.35</v>
          </cell>
        </row>
        <row r="431">
          <cell r="A431">
            <v>31690</v>
          </cell>
          <cell r="B431" t="str">
            <v>Liqueurs</v>
          </cell>
          <cell r="C431" t="str">
            <v>McGuinness Peppermint Schnapps</v>
          </cell>
          <cell r="D431" t="str">
            <v>1/750</v>
          </cell>
          <cell r="E431" t="str">
            <v>Core</v>
          </cell>
          <cell r="F431" t="str">
            <v/>
          </cell>
          <cell r="G431">
            <v>22</v>
          </cell>
          <cell r="H431" t="str">
            <v>Canada</v>
          </cell>
          <cell r="I431" t="str">
            <v>Liqueurs Schnapps &amp; Akvavit</v>
          </cell>
          <cell r="J431" t="str">
            <v>BC</v>
          </cell>
          <cell r="K431">
            <v>81.93</v>
          </cell>
          <cell r="L431">
            <v>1</v>
          </cell>
          <cell r="M431">
            <v>12</v>
          </cell>
          <cell r="N431">
            <v>0.75</v>
          </cell>
          <cell r="O431" t="str">
            <v>Glass Bottle</v>
          </cell>
          <cell r="P431" t="str">
            <v/>
          </cell>
          <cell r="Q431">
            <v>23.85</v>
          </cell>
          <cell r="S431">
            <v>20.68</v>
          </cell>
          <cell r="T431">
            <v>0.35</v>
          </cell>
        </row>
        <row r="432">
          <cell r="A432">
            <v>631176</v>
          </cell>
          <cell r="B432" t="str">
            <v>Liqueurs</v>
          </cell>
          <cell r="C432" t="str">
            <v>McGuinness Triple Sec</v>
          </cell>
          <cell r="D432" t="str">
            <v>1/750</v>
          </cell>
          <cell r="E432" t="str">
            <v>Core</v>
          </cell>
          <cell r="F432" t="str">
            <v/>
          </cell>
          <cell r="G432">
            <v>35</v>
          </cell>
          <cell r="H432" t="str">
            <v>Canada</v>
          </cell>
          <cell r="I432" t="str">
            <v>Liqueurs Orange</v>
          </cell>
          <cell r="J432" t="str">
            <v>BC</v>
          </cell>
          <cell r="K432">
            <v>81.93</v>
          </cell>
          <cell r="L432">
            <v>1</v>
          </cell>
          <cell r="M432">
            <v>12</v>
          </cell>
          <cell r="N432">
            <v>0.75</v>
          </cell>
          <cell r="O432" t="str">
            <v>Glass Bottle</v>
          </cell>
          <cell r="P432" t="str">
            <v/>
          </cell>
          <cell r="Q432">
            <v>23.85</v>
          </cell>
          <cell r="S432">
            <v>20.68</v>
          </cell>
          <cell r="T432">
            <v>0.35</v>
          </cell>
        </row>
        <row r="433">
          <cell r="A433">
            <v>177956</v>
          </cell>
          <cell r="B433" t="str">
            <v>Liqueurs</v>
          </cell>
          <cell r="C433" t="str">
            <v>Melon - Henkes</v>
          </cell>
          <cell r="D433" t="str">
            <v>1/750</v>
          </cell>
          <cell r="E433" t="str">
            <v>Low volume Core</v>
          </cell>
          <cell r="F433" t="str">
            <v>cs3</v>
          </cell>
          <cell r="G433">
            <v>23</v>
          </cell>
          <cell r="H433" t="str">
            <v>Canada</v>
          </cell>
          <cell r="I433" t="str">
            <v>Liqueurs Fruit</v>
          </cell>
          <cell r="J433" t="str">
            <v>AB</v>
          </cell>
          <cell r="K433" t="str">
            <v>81.72</v>
          </cell>
          <cell r="L433">
            <v>1</v>
          </cell>
          <cell r="M433">
            <v>12</v>
          </cell>
          <cell r="N433">
            <v>0.75</v>
          </cell>
          <cell r="O433" t="str">
            <v>Glass Bottle</v>
          </cell>
          <cell r="P433" t="str">
            <v/>
          </cell>
          <cell r="Q433">
            <v>23.25</v>
          </cell>
          <cell r="S433">
            <v>20.149999999999999</v>
          </cell>
          <cell r="T433">
            <v>0.35</v>
          </cell>
        </row>
        <row r="434">
          <cell r="A434">
            <v>68627</v>
          </cell>
          <cell r="B434" t="str">
            <v>Liqueurs</v>
          </cell>
          <cell r="C434" t="str">
            <v>O Darby Irish Cream</v>
          </cell>
          <cell r="D434" t="str">
            <v>1/750</v>
          </cell>
          <cell r="E434" t="str">
            <v>Core</v>
          </cell>
          <cell r="F434" t="str">
            <v/>
          </cell>
          <cell r="G434">
            <v>17</v>
          </cell>
          <cell r="H434" t="str">
            <v>Ireland</v>
          </cell>
          <cell r="I434" t="str">
            <v>Liqueurs Cream/Dairy/Egg</v>
          </cell>
          <cell r="J434" t="str">
            <v>AB</v>
          </cell>
          <cell r="K434" t="str">
            <v>86.35</v>
          </cell>
          <cell r="L434">
            <v>1</v>
          </cell>
          <cell r="M434">
            <v>12</v>
          </cell>
          <cell r="N434">
            <v>0.75</v>
          </cell>
          <cell r="O434" t="str">
            <v>Glass Bottle</v>
          </cell>
          <cell r="P434" t="str">
            <v/>
          </cell>
          <cell r="Q434">
            <v>24.5</v>
          </cell>
          <cell r="S434">
            <v>21.25</v>
          </cell>
          <cell r="T434">
            <v>0.35</v>
          </cell>
        </row>
        <row r="435">
          <cell r="A435">
            <v>15693</v>
          </cell>
          <cell r="B435" t="str">
            <v>Liqueurs</v>
          </cell>
          <cell r="C435" t="str">
            <v>Pastis de Marseille 45</v>
          </cell>
          <cell r="D435" t="str">
            <v>1/750</v>
          </cell>
          <cell r="E435" t="str">
            <v>Core</v>
          </cell>
          <cell r="F435" t="str">
            <v/>
          </cell>
          <cell r="G435">
            <v>45</v>
          </cell>
          <cell r="H435" t="str">
            <v>France</v>
          </cell>
          <cell r="I435" t="str">
            <v>Liqueurs Anise/Licorice/Spice</v>
          </cell>
          <cell r="J435" t="str">
            <v>BC</v>
          </cell>
          <cell r="K435" t="str">
            <v>120.89</v>
          </cell>
          <cell r="L435">
            <v>1</v>
          </cell>
          <cell r="M435">
            <v>12</v>
          </cell>
          <cell r="N435">
            <v>0.75</v>
          </cell>
          <cell r="O435" t="str">
            <v>Glass Bottle</v>
          </cell>
          <cell r="P435" t="str">
            <v/>
          </cell>
          <cell r="Q435">
            <v>34.15</v>
          </cell>
          <cell r="S435">
            <v>29.74</v>
          </cell>
          <cell r="T435">
            <v>0.35</v>
          </cell>
        </row>
        <row r="436">
          <cell r="A436">
            <v>888230</v>
          </cell>
          <cell r="B436" t="str">
            <v>Liqueurs</v>
          </cell>
          <cell r="C436" t="str">
            <v>Rootbeer Schnapps - Phillips</v>
          </cell>
          <cell r="D436" t="str">
            <v>1/750</v>
          </cell>
          <cell r="E436" t="str">
            <v>Core</v>
          </cell>
          <cell r="F436" t="str">
            <v/>
          </cell>
          <cell r="G436">
            <v>15</v>
          </cell>
          <cell r="H436" t="str">
            <v>United States</v>
          </cell>
          <cell r="I436" t="str">
            <v>Liqueurs Schnapps &amp; Akvavit</v>
          </cell>
          <cell r="J436" t="str">
            <v>BC</v>
          </cell>
          <cell r="K436">
            <v>86.76</v>
          </cell>
          <cell r="L436">
            <v>1</v>
          </cell>
          <cell r="M436">
            <v>12</v>
          </cell>
          <cell r="N436">
            <v>0.75</v>
          </cell>
          <cell r="O436" t="str">
            <v>Glass Bottle</v>
          </cell>
          <cell r="P436" t="str">
            <v/>
          </cell>
          <cell r="Q436">
            <v>25.15</v>
          </cell>
          <cell r="S436">
            <v>21.82</v>
          </cell>
          <cell r="T436">
            <v>0.35</v>
          </cell>
        </row>
        <row r="437">
          <cell r="A437">
            <v>560672</v>
          </cell>
          <cell r="B437" t="str">
            <v>Liqueurs</v>
          </cell>
          <cell r="C437" t="str">
            <v>Rumchata Cream</v>
          </cell>
          <cell r="D437" t="str">
            <v>1/750</v>
          </cell>
          <cell r="E437" t="str">
            <v>Core</v>
          </cell>
          <cell r="F437" t="str">
            <v/>
          </cell>
          <cell r="G437">
            <v>13.8</v>
          </cell>
          <cell r="H437" t="str">
            <v>United States</v>
          </cell>
          <cell r="I437" t="str">
            <v>Liqueurs Cream/Dairy/Egg</v>
          </cell>
          <cell r="J437" t="str">
            <v>BC</v>
          </cell>
          <cell r="K437">
            <v>135</v>
          </cell>
          <cell r="L437">
            <v>1</v>
          </cell>
          <cell r="M437">
            <v>12</v>
          </cell>
          <cell r="N437">
            <v>0.75</v>
          </cell>
          <cell r="O437" t="str">
            <v>Glass Bottle</v>
          </cell>
          <cell r="P437" t="str">
            <v/>
          </cell>
          <cell r="Q437">
            <v>37.85</v>
          </cell>
          <cell r="S437">
            <v>33</v>
          </cell>
          <cell r="T437">
            <v>0.35</v>
          </cell>
        </row>
        <row r="438">
          <cell r="A438">
            <v>164780</v>
          </cell>
          <cell r="B438" t="str">
            <v>Liqueurs</v>
          </cell>
          <cell r="C438" t="str">
            <v>Sambuca Cesari - Luxardo</v>
          </cell>
          <cell r="D438" t="str">
            <v>1/375</v>
          </cell>
          <cell r="E438" t="str">
            <v>Core</v>
          </cell>
          <cell r="F438" t="str">
            <v/>
          </cell>
          <cell r="G438">
            <v>38</v>
          </cell>
          <cell r="H438" t="str">
            <v>Italy</v>
          </cell>
          <cell r="I438" t="str">
            <v>Liqueurs Anise/Licorice/Spice</v>
          </cell>
          <cell r="J438" t="str">
            <v>BC</v>
          </cell>
          <cell r="K438">
            <v>127.68</v>
          </cell>
          <cell r="L438">
            <v>1</v>
          </cell>
          <cell r="M438">
            <v>24</v>
          </cell>
          <cell r="N438">
            <v>0.375</v>
          </cell>
          <cell r="O438" t="str">
            <v>Glass Bottle</v>
          </cell>
          <cell r="P438" t="str">
            <v/>
          </cell>
          <cell r="Q438">
            <v>18.25</v>
          </cell>
          <cell r="S438">
            <v>15.97</v>
          </cell>
          <cell r="T438">
            <v>0.1</v>
          </cell>
        </row>
        <row r="439">
          <cell r="A439">
            <v>208991</v>
          </cell>
          <cell r="B439" t="str">
            <v>Liqueurs</v>
          </cell>
          <cell r="C439" t="str">
            <v>Sambuca Cesari - Luxardo</v>
          </cell>
          <cell r="D439" t="str">
            <v>1/50</v>
          </cell>
          <cell r="E439" t="str">
            <v>Core</v>
          </cell>
          <cell r="F439" t="str">
            <v>R</v>
          </cell>
          <cell r="G439">
            <v>38</v>
          </cell>
          <cell r="H439" t="str">
            <v>Italy</v>
          </cell>
          <cell r="I439" t="str">
            <v>Liqueurs Anise/Licorice/Spice</v>
          </cell>
          <cell r="J439" t="str">
            <v>BC</v>
          </cell>
          <cell r="K439">
            <v>144</v>
          </cell>
          <cell r="L439">
            <v>1</v>
          </cell>
          <cell r="M439">
            <v>120</v>
          </cell>
          <cell r="N439">
            <v>0.05</v>
          </cell>
          <cell r="O439" t="str">
            <v>Glass Bottle</v>
          </cell>
          <cell r="P439" t="str">
            <v/>
          </cell>
          <cell r="Q439">
            <v>3.8</v>
          </cell>
          <cell r="S439">
            <v>3.26</v>
          </cell>
          <cell r="T439">
            <v>0.1</v>
          </cell>
        </row>
        <row r="440">
          <cell r="A440">
            <v>40196</v>
          </cell>
          <cell r="B440" t="str">
            <v>Liqueurs</v>
          </cell>
          <cell r="C440" t="str">
            <v>Sambuca Cesari - Luxardo</v>
          </cell>
          <cell r="D440" t="str">
            <v>1/750</v>
          </cell>
          <cell r="E440" t="str">
            <v>Core</v>
          </cell>
          <cell r="F440" t="str">
            <v>R10</v>
          </cell>
          <cell r="G440">
            <v>38</v>
          </cell>
          <cell r="H440" t="str">
            <v>Italy</v>
          </cell>
          <cell r="I440" t="str">
            <v>Liqueurs Anise/Licorice/Spice</v>
          </cell>
          <cell r="J440" t="str">
            <v>BC</v>
          </cell>
          <cell r="K440">
            <v>105.72</v>
          </cell>
          <cell r="L440">
            <v>1</v>
          </cell>
          <cell r="M440">
            <v>12</v>
          </cell>
          <cell r="N440">
            <v>0.75</v>
          </cell>
          <cell r="O440" t="str">
            <v>Glass Bottle</v>
          </cell>
          <cell r="P440" t="str">
            <v/>
          </cell>
          <cell r="Q440">
            <v>30.15</v>
          </cell>
          <cell r="S440">
            <v>26.22</v>
          </cell>
          <cell r="T440">
            <v>0.35</v>
          </cell>
        </row>
        <row r="441">
          <cell r="A441">
            <v>169961</v>
          </cell>
          <cell r="B441" t="str">
            <v>Liqueurs</v>
          </cell>
          <cell r="C441" t="str">
            <v>Sortilege Canadian Whisky &amp; Maple Syrup</v>
          </cell>
          <cell r="D441" t="str">
            <v>1/750</v>
          </cell>
          <cell r="E441" t="str">
            <v>Core</v>
          </cell>
          <cell r="F441" t="str">
            <v/>
          </cell>
          <cell r="G441">
            <v>30</v>
          </cell>
          <cell r="H441" t="str">
            <v>Canada</v>
          </cell>
          <cell r="I441" t="str">
            <v>Liqueurs Whiskey</v>
          </cell>
          <cell r="J441" t="str">
            <v>BC</v>
          </cell>
          <cell r="K441">
            <v>154.80000000000001</v>
          </cell>
          <cell r="L441">
            <v>1</v>
          </cell>
          <cell r="M441">
            <v>12</v>
          </cell>
          <cell r="N441">
            <v>0.75</v>
          </cell>
          <cell r="O441" t="str">
            <v>Glass Bottle</v>
          </cell>
          <cell r="P441" t="str">
            <v/>
          </cell>
          <cell r="Q441">
            <v>42.6</v>
          </cell>
          <cell r="S441">
            <v>37.18</v>
          </cell>
          <cell r="T441">
            <v>0.35</v>
          </cell>
        </row>
        <row r="442">
          <cell r="A442">
            <v>635623</v>
          </cell>
          <cell r="B442" t="str">
            <v>Liqueurs</v>
          </cell>
          <cell r="C442" t="str">
            <v>Sortilege Maple Cream</v>
          </cell>
          <cell r="D442" t="str">
            <v>1/750</v>
          </cell>
          <cell r="E442" t="str">
            <v>Low volume Core</v>
          </cell>
          <cell r="F442" t="str">
            <v>cs2</v>
          </cell>
          <cell r="G442">
            <v>30</v>
          </cell>
          <cell r="H442" t="str">
            <v>Canada</v>
          </cell>
          <cell r="I442" t="str">
            <v>Liqueurs Cream/Dairy/Egg</v>
          </cell>
          <cell r="J442" t="str">
            <v>BC</v>
          </cell>
          <cell r="K442">
            <v>117</v>
          </cell>
          <cell r="L442">
            <v>1</v>
          </cell>
          <cell r="M442">
            <v>12</v>
          </cell>
          <cell r="N442">
            <v>0.75</v>
          </cell>
          <cell r="O442" t="str">
            <v>Glass Bottle</v>
          </cell>
          <cell r="P442" t="str">
            <v/>
          </cell>
          <cell r="Q442">
            <v>33.1</v>
          </cell>
          <cell r="S442">
            <v>28.82</v>
          </cell>
          <cell r="T442">
            <v>0.35</v>
          </cell>
        </row>
        <row r="443">
          <cell r="A443">
            <v>518688</v>
          </cell>
          <cell r="B443" t="str">
            <v>Liqueurs</v>
          </cell>
          <cell r="C443" t="str">
            <v>Sour Puss Apple</v>
          </cell>
          <cell r="D443" t="str">
            <v>1/750</v>
          </cell>
          <cell r="E443" t="str">
            <v>Core</v>
          </cell>
          <cell r="F443" t="str">
            <v/>
          </cell>
          <cell r="G443">
            <v>15</v>
          </cell>
          <cell r="H443" t="str">
            <v>United States</v>
          </cell>
          <cell r="I443" t="str">
            <v>Liqueurs Fruit</v>
          </cell>
          <cell r="J443" t="str">
            <v>BC</v>
          </cell>
          <cell r="K443">
            <v>89.88</v>
          </cell>
          <cell r="L443">
            <v>1</v>
          </cell>
          <cell r="M443">
            <v>12</v>
          </cell>
          <cell r="N443">
            <v>0.75</v>
          </cell>
          <cell r="O443" t="str">
            <v>Glass Bottle</v>
          </cell>
          <cell r="P443" t="str">
            <v/>
          </cell>
          <cell r="Q443">
            <v>25.95</v>
          </cell>
          <cell r="S443">
            <v>22.53</v>
          </cell>
          <cell r="T443">
            <v>0.35</v>
          </cell>
        </row>
        <row r="444">
          <cell r="A444">
            <v>518670</v>
          </cell>
          <cell r="B444" t="str">
            <v>Liqueurs</v>
          </cell>
          <cell r="C444" t="str">
            <v>Sour Puss Raspberry</v>
          </cell>
          <cell r="D444" t="str">
            <v>1/750</v>
          </cell>
          <cell r="E444" t="str">
            <v>Core</v>
          </cell>
          <cell r="F444" t="str">
            <v/>
          </cell>
          <cell r="G444">
            <v>15</v>
          </cell>
          <cell r="H444" t="str">
            <v>United States</v>
          </cell>
          <cell r="I444" t="str">
            <v>Liqueurs Fruit</v>
          </cell>
          <cell r="J444" t="str">
            <v>BC</v>
          </cell>
          <cell r="K444">
            <v>89.88</v>
          </cell>
          <cell r="L444">
            <v>1</v>
          </cell>
          <cell r="M444">
            <v>12</v>
          </cell>
          <cell r="N444">
            <v>0.75</v>
          </cell>
          <cell r="O444" t="str">
            <v>Glass Bottle</v>
          </cell>
          <cell r="P444" t="str">
            <v/>
          </cell>
          <cell r="Q444">
            <v>25.95</v>
          </cell>
          <cell r="S444">
            <v>22.53</v>
          </cell>
          <cell r="T444">
            <v>0.35</v>
          </cell>
        </row>
        <row r="445">
          <cell r="A445">
            <v>293068</v>
          </cell>
          <cell r="B445" t="str">
            <v>Liqueurs</v>
          </cell>
          <cell r="C445" t="str">
            <v>Southern Comfort</v>
          </cell>
          <cell r="D445" t="str">
            <v>1/375</v>
          </cell>
          <cell r="E445" t="str">
            <v>Core</v>
          </cell>
          <cell r="F445" t="str">
            <v/>
          </cell>
          <cell r="G445">
            <v>35</v>
          </cell>
          <cell r="H445" t="str">
            <v>Canada</v>
          </cell>
          <cell r="I445" t="str">
            <v>Liqueurs Whiskey</v>
          </cell>
          <cell r="J445" t="str">
            <v>BC</v>
          </cell>
          <cell r="K445">
            <v>111.65</v>
          </cell>
          <cell r="L445">
            <v>1</v>
          </cell>
          <cell r="M445">
            <v>24</v>
          </cell>
          <cell r="N445">
            <v>0.375</v>
          </cell>
          <cell r="O445" t="str">
            <v>Glass Bottle</v>
          </cell>
          <cell r="P445" t="str">
            <v/>
          </cell>
          <cell r="Q445">
            <v>16.149999999999999</v>
          </cell>
          <cell r="S445">
            <v>14.12</v>
          </cell>
          <cell r="T445">
            <v>0.1</v>
          </cell>
        </row>
        <row r="446">
          <cell r="A446">
            <v>105601</v>
          </cell>
          <cell r="B446" t="str">
            <v>Liqueurs</v>
          </cell>
          <cell r="C446" t="str">
            <v>Southern Comfort</v>
          </cell>
          <cell r="D446" t="str">
            <v>1/750</v>
          </cell>
          <cell r="E446" t="str">
            <v>Core</v>
          </cell>
          <cell r="F446" t="str">
            <v/>
          </cell>
          <cell r="G446">
            <v>35</v>
          </cell>
          <cell r="H446" t="str">
            <v>Canada</v>
          </cell>
          <cell r="I446" t="str">
            <v>Liqueurs Whiskey</v>
          </cell>
          <cell r="J446" t="str">
            <v>BC</v>
          </cell>
          <cell r="K446">
            <v>101.23</v>
          </cell>
          <cell r="L446">
            <v>1</v>
          </cell>
          <cell r="M446">
            <v>12</v>
          </cell>
          <cell r="N446">
            <v>0.75</v>
          </cell>
          <cell r="O446" t="str">
            <v>Glass Bottle</v>
          </cell>
          <cell r="P446" t="str">
            <v/>
          </cell>
          <cell r="Q446">
            <v>28.95</v>
          </cell>
          <cell r="S446">
            <v>25.17</v>
          </cell>
          <cell r="T446">
            <v>0.35</v>
          </cell>
        </row>
        <row r="447">
          <cell r="A447">
            <v>874107</v>
          </cell>
          <cell r="B447" t="str">
            <v>Liqueurs</v>
          </cell>
          <cell r="C447" t="str">
            <v>St-Germain Elderflower Liqueur</v>
          </cell>
          <cell r="D447" t="str">
            <v>1/750</v>
          </cell>
          <cell r="E447" t="str">
            <v>Core</v>
          </cell>
          <cell r="F447" t="str">
            <v/>
          </cell>
          <cell r="G447">
            <v>20</v>
          </cell>
          <cell r="H447" t="str">
            <v>France</v>
          </cell>
          <cell r="I447" t="str">
            <v>Liqueurs Schnapps &amp; Akvavit</v>
          </cell>
          <cell r="J447" t="str">
            <v>AB</v>
          </cell>
          <cell r="K447">
            <v>101.02</v>
          </cell>
          <cell r="L447">
            <v>1</v>
          </cell>
          <cell r="M447">
            <v>6</v>
          </cell>
          <cell r="N447">
            <v>0.75</v>
          </cell>
          <cell r="O447" t="str">
            <v>Glass Bottle</v>
          </cell>
          <cell r="P447" t="str">
            <v/>
          </cell>
          <cell r="Q447">
            <v>49.35</v>
          </cell>
          <cell r="S447">
            <v>43.12</v>
          </cell>
          <cell r="T447">
            <v>0.35</v>
          </cell>
        </row>
        <row r="448">
          <cell r="A448">
            <v>178012</v>
          </cell>
          <cell r="B448" t="str">
            <v>Liqueurs</v>
          </cell>
          <cell r="C448" t="str">
            <v>Triple Sec - Henkes</v>
          </cell>
          <cell r="D448" t="str">
            <v>1/750</v>
          </cell>
          <cell r="E448" t="str">
            <v>Core</v>
          </cell>
          <cell r="F448" t="str">
            <v/>
          </cell>
          <cell r="G448">
            <v>23</v>
          </cell>
          <cell r="H448" t="str">
            <v>Canada</v>
          </cell>
          <cell r="I448" t="str">
            <v>Liqueurs Orange</v>
          </cell>
          <cell r="J448" t="str">
            <v>AB</v>
          </cell>
          <cell r="K448" t="str">
            <v>79.10</v>
          </cell>
          <cell r="L448">
            <v>1</v>
          </cell>
          <cell r="M448">
            <v>12</v>
          </cell>
          <cell r="N448">
            <v>0.75</v>
          </cell>
          <cell r="O448" t="str">
            <v>Glass Bottle</v>
          </cell>
          <cell r="P448" t="str">
            <v/>
          </cell>
          <cell r="Q448">
            <v>22.55</v>
          </cell>
          <cell r="S448">
            <v>19.54</v>
          </cell>
          <cell r="T448">
            <v>0.35</v>
          </cell>
        </row>
        <row r="449">
          <cell r="A449">
            <v>270371</v>
          </cell>
          <cell r="B449" t="str">
            <v>Liqueurs</v>
          </cell>
          <cell r="C449" t="str">
            <v>Tsantalis Ouzo Olympic</v>
          </cell>
          <cell r="D449" t="str">
            <v>1/750</v>
          </cell>
          <cell r="E449" t="str">
            <v>Core</v>
          </cell>
          <cell r="F449" t="str">
            <v/>
          </cell>
          <cell r="G449">
            <v>40</v>
          </cell>
          <cell r="H449" t="str">
            <v>Greece</v>
          </cell>
          <cell r="I449" t="str">
            <v>Liqueurs Anise/Licorice/Spice</v>
          </cell>
          <cell r="J449" t="str">
            <v>BC</v>
          </cell>
          <cell r="K449">
            <v>103.68</v>
          </cell>
          <cell r="L449">
            <v>1</v>
          </cell>
          <cell r="M449">
            <v>12</v>
          </cell>
          <cell r="N449">
            <v>0.75</v>
          </cell>
          <cell r="O449" t="str">
            <v>Glass Bottle</v>
          </cell>
          <cell r="P449" t="str">
            <v/>
          </cell>
          <cell r="Q449">
            <v>29.6</v>
          </cell>
          <cell r="S449">
            <v>25.74</v>
          </cell>
          <cell r="T449">
            <v>0.35</v>
          </cell>
        </row>
        <row r="450">
          <cell r="A450">
            <v>49726</v>
          </cell>
          <cell r="B450" t="str">
            <v>Liqueurs</v>
          </cell>
          <cell r="C450" t="str">
            <v>Yukon Jack</v>
          </cell>
          <cell r="D450" t="str">
            <v>1/750</v>
          </cell>
          <cell r="E450" t="str">
            <v>Core</v>
          </cell>
          <cell r="F450" t="str">
            <v/>
          </cell>
          <cell r="G450">
            <v>40</v>
          </cell>
          <cell r="H450" t="str">
            <v>Canada</v>
          </cell>
          <cell r="I450" t="str">
            <v>Liqueurs Whiskey</v>
          </cell>
          <cell r="J450" t="str">
            <v>BC</v>
          </cell>
          <cell r="K450">
            <v>85.38</v>
          </cell>
          <cell r="L450">
            <v>1</v>
          </cell>
          <cell r="M450">
            <v>12</v>
          </cell>
          <cell r="N450">
            <v>0.75</v>
          </cell>
          <cell r="O450" t="str">
            <v>Glass Bottle</v>
          </cell>
          <cell r="P450" t="str">
            <v/>
          </cell>
          <cell r="Q450">
            <v>24.75</v>
          </cell>
          <cell r="S450">
            <v>21.47</v>
          </cell>
          <cell r="T450">
            <v>0.35</v>
          </cell>
        </row>
        <row r="451">
          <cell r="A451">
            <v>105767</v>
          </cell>
          <cell r="B451" t="str">
            <v>Other Spirits</v>
          </cell>
          <cell r="C451" t="str">
            <v>Chum Churum Original Soju</v>
          </cell>
          <cell r="D451" t="str">
            <v>1/360</v>
          </cell>
          <cell r="E451" t="str">
            <v>Core</v>
          </cell>
          <cell r="F451" t="str">
            <v/>
          </cell>
          <cell r="G451"/>
          <cell r="H451" t="str">
            <v>Korea</v>
          </cell>
          <cell r="I451" t="str">
            <v>Spirits Asian</v>
          </cell>
          <cell r="J451" t="str">
            <v>BC</v>
          </cell>
          <cell r="K451">
            <v>60.4</v>
          </cell>
          <cell r="L451">
            <v>1</v>
          </cell>
          <cell r="M451">
            <v>20</v>
          </cell>
          <cell r="N451">
            <v>0.36</v>
          </cell>
          <cell r="O451" t="str">
            <v>Glass Bottle</v>
          </cell>
          <cell r="P451" t="str">
            <v/>
          </cell>
          <cell r="Q451">
            <v>10.75</v>
          </cell>
          <cell r="S451">
            <v>9.3699999999999992</v>
          </cell>
          <cell r="T451">
            <v>0.1</v>
          </cell>
        </row>
        <row r="452">
          <cell r="A452">
            <v>257105</v>
          </cell>
          <cell r="B452" t="str">
            <v>Other Spirits</v>
          </cell>
          <cell r="C452" t="str">
            <v>IceBox Long Island Ice Tea</v>
          </cell>
          <cell r="D452" t="str">
            <v>1/750</v>
          </cell>
          <cell r="E452" t="str">
            <v>Core</v>
          </cell>
          <cell r="F452" t="str">
            <v/>
          </cell>
          <cell r="G452">
            <v>38</v>
          </cell>
          <cell r="H452" t="str">
            <v>Canada</v>
          </cell>
          <cell r="I452" t="str">
            <v>Spirits Flavoured</v>
          </cell>
          <cell r="J452" t="str">
            <v>BC</v>
          </cell>
          <cell r="K452">
            <v>83.17</v>
          </cell>
          <cell r="L452">
            <v>1</v>
          </cell>
          <cell r="M452">
            <v>12</v>
          </cell>
          <cell r="N452">
            <v>0.75</v>
          </cell>
          <cell r="O452" t="str">
            <v>Glass Bottle</v>
          </cell>
          <cell r="P452" t="str">
            <v/>
          </cell>
          <cell r="Q452">
            <v>24.2</v>
          </cell>
          <cell r="S452">
            <v>20.99</v>
          </cell>
          <cell r="T452">
            <v>0.35</v>
          </cell>
        </row>
        <row r="453">
          <cell r="A453">
            <v>317347</v>
          </cell>
          <cell r="B453" t="str">
            <v>Other Spirits</v>
          </cell>
          <cell r="C453" t="str">
            <v>Pisco Capel Reservado</v>
          </cell>
          <cell r="D453" t="str">
            <v>1/750</v>
          </cell>
          <cell r="E453" t="str">
            <v>Core</v>
          </cell>
          <cell r="F453" t="str">
            <v/>
          </cell>
          <cell r="G453">
            <v>40</v>
          </cell>
          <cell r="H453" t="str">
            <v>Chile</v>
          </cell>
          <cell r="I453" t="str">
            <v>Brandy</v>
          </cell>
          <cell r="J453" t="str">
            <v>BC</v>
          </cell>
          <cell r="K453">
            <v>143.63999999999999</v>
          </cell>
          <cell r="L453">
            <v>1</v>
          </cell>
          <cell r="M453">
            <v>12</v>
          </cell>
          <cell r="N453">
            <v>0.75</v>
          </cell>
          <cell r="O453" t="str">
            <v>Glass Bottle</v>
          </cell>
          <cell r="P453" t="str">
            <v/>
          </cell>
          <cell r="Q453">
            <v>40.15</v>
          </cell>
          <cell r="S453">
            <v>35.020000000000003</v>
          </cell>
          <cell r="T453">
            <v>0.35</v>
          </cell>
        </row>
        <row r="454">
          <cell r="A454">
            <v>4663</v>
          </cell>
          <cell r="B454" t="str">
            <v>Ready To Serve Cocktails</v>
          </cell>
          <cell r="C454" t="str">
            <v>Freixenet Mia Sangria</v>
          </cell>
          <cell r="D454" t="str">
            <v>1/750</v>
          </cell>
          <cell r="E454" t="str">
            <v>Core</v>
          </cell>
          <cell r="F454" t="str">
            <v/>
          </cell>
          <cell r="G454">
            <v>8.5</v>
          </cell>
          <cell r="H454" t="str">
            <v>Spain</v>
          </cell>
          <cell r="I454" t="str">
            <v>Cocktails Pre-Mixed</v>
          </cell>
          <cell r="J454" t="str">
            <v>BC</v>
          </cell>
          <cell r="K454" t="str">
            <v>35.96</v>
          </cell>
          <cell r="L454">
            <v>1</v>
          </cell>
          <cell r="M454">
            <v>6</v>
          </cell>
          <cell r="N454">
            <v>0.75</v>
          </cell>
          <cell r="O454" t="str">
            <v>Glass Bottle</v>
          </cell>
          <cell r="P454" t="str">
            <v/>
          </cell>
          <cell r="Q454">
            <v>17.25</v>
          </cell>
          <cell r="S454">
            <v>14.87</v>
          </cell>
          <cell r="T454">
            <v>0.35</v>
          </cell>
        </row>
        <row r="455">
          <cell r="A455">
            <v>35036</v>
          </cell>
          <cell r="B455" t="str">
            <v>Ready To Serve Cocktails</v>
          </cell>
          <cell r="C455" t="str">
            <v>Freixenet Mia White Sangria Frizzante</v>
          </cell>
          <cell r="D455" t="str">
            <v>1/750</v>
          </cell>
          <cell r="E455" t="str">
            <v>Core</v>
          </cell>
          <cell r="F455" t="str">
            <v/>
          </cell>
          <cell r="G455">
            <v>7.5</v>
          </cell>
          <cell r="H455" t="str">
            <v>Spain</v>
          </cell>
          <cell r="I455" t="str">
            <v>Wine Cooler Sangria</v>
          </cell>
          <cell r="J455" t="str">
            <v>BC</v>
          </cell>
          <cell r="K455" t="str">
            <v>35.95</v>
          </cell>
          <cell r="L455">
            <v>1</v>
          </cell>
          <cell r="M455">
            <v>6</v>
          </cell>
          <cell r="N455">
            <v>0.75</v>
          </cell>
          <cell r="O455" t="str">
            <v>Glass Bottle</v>
          </cell>
          <cell r="P455" t="str">
            <v/>
          </cell>
          <cell r="Q455">
            <v>17.25</v>
          </cell>
          <cell r="R455">
            <v>3.4</v>
          </cell>
          <cell r="S455">
            <v>11.88</v>
          </cell>
          <cell r="T455">
            <v>0.35</v>
          </cell>
        </row>
        <row r="456">
          <cell r="A456">
            <v>101964</v>
          </cell>
          <cell r="B456" t="str">
            <v>Ready To Serve Cocktails</v>
          </cell>
          <cell r="C456" t="str">
            <v>Jose Cuervo Golden Margarita</v>
          </cell>
          <cell r="D456" t="str">
            <v>1/750</v>
          </cell>
          <cell r="E456" t="str">
            <v>Core</v>
          </cell>
          <cell r="F456" t="str">
            <v/>
          </cell>
          <cell r="G456">
            <v>12.7</v>
          </cell>
          <cell r="H456" t="str">
            <v>United States</v>
          </cell>
          <cell r="I456" t="str">
            <v>Cocktails Pre-Mixed</v>
          </cell>
          <cell r="J456" t="str">
            <v>AB</v>
          </cell>
          <cell r="K456" t="str">
            <v>80.20</v>
          </cell>
          <cell r="L456">
            <v>1</v>
          </cell>
          <cell r="M456">
            <v>12</v>
          </cell>
          <cell r="N456">
            <v>0.75</v>
          </cell>
          <cell r="O456" t="str">
            <v>Glass Bottle</v>
          </cell>
          <cell r="P456" t="str">
            <v/>
          </cell>
          <cell r="Q456">
            <v>18.649999999999999</v>
          </cell>
          <cell r="R456"/>
          <cell r="S456">
            <v>16.100000000000001</v>
          </cell>
          <cell r="T456">
            <v>0.35</v>
          </cell>
        </row>
        <row r="457">
          <cell r="A457">
            <v>39446</v>
          </cell>
          <cell r="B457" t="str">
            <v>Ready To Serve Cocktails</v>
          </cell>
          <cell r="C457" t="str">
            <v>Skinnygirl Margarita</v>
          </cell>
          <cell r="D457" t="str">
            <v>1/750</v>
          </cell>
          <cell r="E457" t="str">
            <v>Core</v>
          </cell>
          <cell r="F457" t="str">
            <v/>
          </cell>
          <cell r="G457">
            <v>12.7</v>
          </cell>
          <cell r="H457" t="str">
            <v>United States</v>
          </cell>
          <cell r="I457" t="str">
            <v>Cocktails Pre-Mixed</v>
          </cell>
          <cell r="J457" t="str">
            <v>BC</v>
          </cell>
          <cell r="K457">
            <v>70.680000000000007</v>
          </cell>
          <cell r="L457">
            <v>1</v>
          </cell>
          <cell r="M457">
            <v>12</v>
          </cell>
          <cell r="N457">
            <v>0.75</v>
          </cell>
          <cell r="O457" t="str">
            <v>Glass Bottle</v>
          </cell>
          <cell r="P457" t="str">
            <v/>
          </cell>
          <cell r="Q457">
            <v>17.05</v>
          </cell>
          <cell r="S457">
            <v>14.7</v>
          </cell>
          <cell r="T457">
            <v>0.35</v>
          </cell>
        </row>
        <row r="458">
          <cell r="A458">
            <v>105742</v>
          </cell>
          <cell r="B458" t="str">
            <v>Rum</v>
          </cell>
          <cell r="C458" t="str">
            <v>Appleton Estate 12 YO</v>
          </cell>
          <cell r="D458" t="str">
            <v>1/750</v>
          </cell>
          <cell r="E458" t="str">
            <v>Core</v>
          </cell>
          <cell r="F458" t="str">
            <v/>
          </cell>
          <cell r="G458">
            <v>43</v>
          </cell>
          <cell r="H458" t="str">
            <v>Jamaica</v>
          </cell>
          <cell r="I458" t="str">
            <v>Rum Amber</v>
          </cell>
          <cell r="J458" t="str">
            <v>BC</v>
          </cell>
          <cell r="K458">
            <v>181.08</v>
          </cell>
          <cell r="L458">
            <v>1</v>
          </cell>
          <cell r="M458">
            <v>12</v>
          </cell>
          <cell r="N458">
            <v>0.75</v>
          </cell>
          <cell r="O458" t="str">
            <v>Glass Bottle</v>
          </cell>
          <cell r="P458" t="str">
            <v/>
          </cell>
          <cell r="Q458">
            <v>46.5</v>
          </cell>
          <cell r="S458">
            <v>40.61</v>
          </cell>
          <cell r="T458">
            <v>0.35</v>
          </cell>
        </row>
        <row r="459">
          <cell r="A459">
            <v>200436</v>
          </cell>
          <cell r="B459" t="str">
            <v>Rum</v>
          </cell>
          <cell r="C459" t="str">
            <v>Appleton Estate Reserve</v>
          </cell>
          <cell r="D459" t="str">
            <v>1/750</v>
          </cell>
          <cell r="E459" t="str">
            <v>Core</v>
          </cell>
          <cell r="F459" t="str">
            <v/>
          </cell>
          <cell r="G459">
            <v>40</v>
          </cell>
          <cell r="H459" t="str">
            <v>Canada</v>
          </cell>
          <cell r="I459" t="str">
            <v>Rum Amber</v>
          </cell>
          <cell r="J459" t="str">
            <v>BC</v>
          </cell>
          <cell r="K459">
            <v>142.80000000000001</v>
          </cell>
          <cell r="L459">
            <v>1</v>
          </cell>
          <cell r="M459">
            <v>12</v>
          </cell>
          <cell r="N459">
            <v>0.75</v>
          </cell>
          <cell r="O459" t="str">
            <v>Glass Bottle</v>
          </cell>
          <cell r="P459" t="str">
            <v/>
          </cell>
          <cell r="Q459">
            <v>39.9</v>
          </cell>
          <cell r="S459">
            <v>34.799999999999997</v>
          </cell>
          <cell r="T459">
            <v>0.35</v>
          </cell>
        </row>
        <row r="460">
          <cell r="A460">
            <v>123455</v>
          </cell>
          <cell r="B460" t="str">
            <v>Rum</v>
          </cell>
          <cell r="C460" t="str">
            <v>Appleton Estate V/X</v>
          </cell>
          <cell r="D460" t="str">
            <v>1/3000</v>
          </cell>
          <cell r="E460" t="str">
            <v>Core</v>
          </cell>
          <cell r="F460" t="str">
            <v/>
          </cell>
          <cell r="G460">
            <v>40</v>
          </cell>
          <cell r="H460" t="str">
            <v>Jamaica</v>
          </cell>
          <cell r="I460" t="str">
            <v>Rum Amber</v>
          </cell>
          <cell r="J460" t="str">
            <v>BC</v>
          </cell>
          <cell r="K460">
            <v>85.64</v>
          </cell>
          <cell r="L460">
            <v>1</v>
          </cell>
          <cell r="M460">
            <v>2</v>
          </cell>
          <cell r="N460">
            <v>3</v>
          </cell>
          <cell r="O460" t="str">
            <v>Glass Bottle</v>
          </cell>
          <cell r="P460" t="str">
            <v/>
          </cell>
          <cell r="Q460">
            <v>142.65</v>
          </cell>
          <cell r="S460">
            <v>125.22</v>
          </cell>
          <cell r="T460">
            <v>0.35</v>
          </cell>
        </row>
        <row r="461">
          <cell r="A461">
            <v>466854</v>
          </cell>
          <cell r="B461" t="str">
            <v>Rum</v>
          </cell>
          <cell r="C461" t="str">
            <v>Appleton Estate V/X</v>
          </cell>
          <cell r="D461" t="str">
            <v>1/375</v>
          </cell>
          <cell r="E461" t="str">
            <v>Core</v>
          </cell>
          <cell r="F461" t="str">
            <v/>
          </cell>
          <cell r="G461">
            <v>40</v>
          </cell>
          <cell r="H461" t="str">
            <v>Jamaica</v>
          </cell>
          <cell r="I461" t="str">
            <v>Rum Amber</v>
          </cell>
          <cell r="J461" t="str">
            <v>BC</v>
          </cell>
          <cell r="K461">
            <v>117.84</v>
          </cell>
          <cell r="L461">
            <v>1</v>
          </cell>
          <cell r="M461">
            <v>24</v>
          </cell>
          <cell r="N461">
            <v>0.375</v>
          </cell>
          <cell r="O461" t="str">
            <v>Glass Bottle</v>
          </cell>
          <cell r="P461" t="str">
            <v/>
          </cell>
          <cell r="Q461">
            <v>16.95</v>
          </cell>
          <cell r="S461">
            <v>14.83</v>
          </cell>
          <cell r="T461">
            <v>0.1</v>
          </cell>
        </row>
        <row r="462">
          <cell r="A462">
            <v>177808</v>
          </cell>
          <cell r="B462" t="str">
            <v>Rum</v>
          </cell>
          <cell r="C462" t="str">
            <v>Appleton Estate V/X</v>
          </cell>
          <cell r="D462" t="str">
            <v>1/750</v>
          </cell>
          <cell r="E462" t="str">
            <v>Core</v>
          </cell>
          <cell r="F462" t="str">
            <v/>
          </cell>
          <cell r="G462">
            <v>40</v>
          </cell>
          <cell r="H462" t="str">
            <v>Jamaica</v>
          </cell>
          <cell r="I462" t="str">
            <v>Rum Amber</v>
          </cell>
          <cell r="J462" t="str">
            <v>BC</v>
          </cell>
          <cell r="K462">
            <v>106.44</v>
          </cell>
          <cell r="L462">
            <v>1</v>
          </cell>
          <cell r="M462">
            <v>12</v>
          </cell>
          <cell r="N462">
            <v>0.75</v>
          </cell>
          <cell r="O462" t="str">
            <v>Glass Bottle</v>
          </cell>
          <cell r="P462" t="str">
            <v/>
          </cell>
          <cell r="Q462">
            <v>30.35</v>
          </cell>
          <cell r="S462">
            <v>26.4</v>
          </cell>
          <cell r="T462">
            <v>0.35</v>
          </cell>
        </row>
        <row r="463">
          <cell r="A463">
            <v>492520</v>
          </cell>
          <cell r="B463" t="str">
            <v>Rum</v>
          </cell>
          <cell r="C463" t="str">
            <v>Bacardi 8</v>
          </cell>
          <cell r="D463" t="str">
            <v>1/750</v>
          </cell>
          <cell r="E463" t="str">
            <v>Core</v>
          </cell>
          <cell r="F463" t="str">
            <v/>
          </cell>
          <cell r="G463">
            <v>40</v>
          </cell>
          <cell r="H463" t="str">
            <v>Puerto Rico</v>
          </cell>
          <cell r="I463" t="str">
            <v>Rum White</v>
          </cell>
          <cell r="J463" t="str">
            <v>AB</v>
          </cell>
          <cell r="K463">
            <v>138.11000000000001</v>
          </cell>
          <cell r="L463">
            <v>1</v>
          </cell>
          <cell r="M463">
            <v>12</v>
          </cell>
          <cell r="N463">
            <v>0.75</v>
          </cell>
          <cell r="O463" t="str">
            <v>Glass Bottle</v>
          </cell>
          <cell r="P463" t="str">
            <v/>
          </cell>
          <cell r="Q463">
            <v>38.15</v>
          </cell>
          <cell r="S463">
            <v>33.26</v>
          </cell>
          <cell r="T463">
            <v>0.35</v>
          </cell>
        </row>
        <row r="464">
          <cell r="A464">
            <v>163457</v>
          </cell>
          <cell r="B464" t="str">
            <v>Rum</v>
          </cell>
          <cell r="C464" t="str">
            <v>Bacardi Anejo 4 YO</v>
          </cell>
          <cell r="D464" t="str">
            <v>1/750</v>
          </cell>
          <cell r="E464" t="str">
            <v>Core</v>
          </cell>
          <cell r="F464" t="str">
            <v>D</v>
          </cell>
          <cell r="G464">
            <v>40</v>
          </cell>
          <cell r="H464" t="str">
            <v>United States</v>
          </cell>
          <cell r="I464" t="str">
            <v>Rum Amber</v>
          </cell>
          <cell r="J464" t="str">
            <v>AB</v>
          </cell>
          <cell r="K464">
            <v>108.95</v>
          </cell>
          <cell r="L464">
            <v>1</v>
          </cell>
          <cell r="M464">
            <v>12</v>
          </cell>
          <cell r="N464">
            <v>0.75</v>
          </cell>
          <cell r="O464" t="str">
            <v>Glass Bottle</v>
          </cell>
          <cell r="P464" t="str">
            <v/>
          </cell>
          <cell r="Q464">
            <v>30.45</v>
          </cell>
          <cell r="S464">
            <v>26.49</v>
          </cell>
          <cell r="T464">
            <v>0.35</v>
          </cell>
        </row>
        <row r="465">
          <cell r="A465">
            <v>256584</v>
          </cell>
          <cell r="B465" t="str">
            <v>Rum</v>
          </cell>
          <cell r="C465" t="str">
            <v>Bacardi Banana</v>
          </cell>
          <cell r="D465" t="str">
            <v>1/750</v>
          </cell>
          <cell r="E465" t="str">
            <v>Core</v>
          </cell>
          <cell r="F465" t="str">
            <v>D</v>
          </cell>
          <cell r="G465">
            <v>35</v>
          </cell>
          <cell r="H465" t="str">
            <v>United States</v>
          </cell>
          <cell r="I465" t="str">
            <v>Rum Flavoured/Spiced</v>
          </cell>
          <cell r="J465" t="str">
            <v>AB</v>
          </cell>
          <cell r="K465">
            <v>74.44</v>
          </cell>
          <cell r="L465">
            <v>1</v>
          </cell>
          <cell r="M465">
            <v>12</v>
          </cell>
          <cell r="N465">
            <v>0.75</v>
          </cell>
          <cell r="O465" t="str">
            <v>Glass Bottle</v>
          </cell>
          <cell r="P465" t="str">
            <v/>
          </cell>
          <cell r="Q465">
            <v>21.35</v>
          </cell>
          <cell r="S465">
            <v>18.48</v>
          </cell>
          <cell r="T465">
            <v>0.35</v>
          </cell>
        </row>
        <row r="466">
          <cell r="A466">
            <v>112433</v>
          </cell>
          <cell r="B466" t="str">
            <v>Rum</v>
          </cell>
          <cell r="C466" t="str">
            <v>Bacardi Black</v>
          </cell>
          <cell r="D466" t="str">
            <v>1/750</v>
          </cell>
          <cell r="E466" t="str">
            <v>Core</v>
          </cell>
          <cell r="F466" t="str">
            <v/>
          </cell>
          <cell r="G466">
            <v>40</v>
          </cell>
          <cell r="H466" t="str">
            <v>United States</v>
          </cell>
          <cell r="I466" t="str">
            <v>Rum Dark</v>
          </cell>
          <cell r="J466" t="str">
            <v>AB</v>
          </cell>
          <cell r="K466">
            <v>74.7</v>
          </cell>
          <cell r="L466">
            <v>1</v>
          </cell>
          <cell r="M466">
            <v>12</v>
          </cell>
          <cell r="N466">
            <v>0.75</v>
          </cell>
          <cell r="O466" t="str">
            <v>Glass Bottle</v>
          </cell>
          <cell r="P466" t="str">
            <v/>
          </cell>
          <cell r="Q466">
            <v>21.4</v>
          </cell>
          <cell r="S466">
            <v>18.52</v>
          </cell>
          <cell r="T466">
            <v>0.35</v>
          </cell>
        </row>
        <row r="467">
          <cell r="A467">
            <v>200295</v>
          </cell>
          <cell r="B467" t="str">
            <v>Rum</v>
          </cell>
          <cell r="C467" t="str">
            <v>Bacardi CoCo Original Coconut</v>
          </cell>
          <cell r="D467" t="str">
            <v>1/750</v>
          </cell>
          <cell r="E467" t="str">
            <v>Core</v>
          </cell>
          <cell r="F467" t="str">
            <v/>
          </cell>
          <cell r="G467">
            <v>35</v>
          </cell>
          <cell r="H467" t="str">
            <v>Canada</v>
          </cell>
          <cell r="I467" t="str">
            <v>Rum Flavoured/Spiced</v>
          </cell>
          <cell r="J467" t="str">
            <v>AB</v>
          </cell>
          <cell r="K467">
            <v>73.739999999999995</v>
          </cell>
          <cell r="L467">
            <v>1</v>
          </cell>
          <cell r="M467">
            <v>12</v>
          </cell>
          <cell r="N467">
            <v>0.75</v>
          </cell>
          <cell r="O467" t="str">
            <v>Glass Bottle</v>
          </cell>
          <cell r="P467" t="str">
            <v/>
          </cell>
          <cell r="Q467">
            <v>21.15</v>
          </cell>
          <cell r="S467">
            <v>18.3</v>
          </cell>
          <cell r="T467">
            <v>0.35</v>
          </cell>
        </row>
        <row r="468">
          <cell r="A468">
            <v>85811</v>
          </cell>
          <cell r="B468" t="str">
            <v>Rum</v>
          </cell>
          <cell r="C468" t="str">
            <v>Bacardi Gold Carta De Oro</v>
          </cell>
          <cell r="D468" t="str">
            <v>1/1750</v>
          </cell>
          <cell r="E468" t="str">
            <v>Core</v>
          </cell>
          <cell r="F468" t="str">
            <v/>
          </cell>
          <cell r="G468">
            <v>40</v>
          </cell>
          <cell r="H468" t="str">
            <v>Canada</v>
          </cell>
          <cell r="I468" t="str">
            <v>Rum Amber</v>
          </cell>
          <cell r="J468" t="str">
            <v>AB</v>
          </cell>
          <cell r="K468">
            <v>87.43</v>
          </cell>
          <cell r="L468">
            <v>1</v>
          </cell>
          <cell r="M468">
            <v>6</v>
          </cell>
          <cell r="N468">
            <v>1.75</v>
          </cell>
          <cell r="O468" t="str">
            <v>P.E.T.</v>
          </cell>
          <cell r="P468" t="str">
            <v/>
          </cell>
          <cell r="Q468">
            <v>48.7</v>
          </cell>
          <cell r="S468">
            <v>42.55</v>
          </cell>
          <cell r="T468">
            <v>0.35</v>
          </cell>
        </row>
        <row r="469">
          <cell r="A469">
            <v>1206</v>
          </cell>
          <cell r="B469" t="str">
            <v>Rum</v>
          </cell>
          <cell r="C469" t="str">
            <v>Bacardi Gold Carta De Oro</v>
          </cell>
          <cell r="D469" t="str">
            <v>1/750</v>
          </cell>
          <cell r="E469" t="str">
            <v>Core</v>
          </cell>
          <cell r="F469" t="str">
            <v/>
          </cell>
          <cell r="G469">
            <v>40</v>
          </cell>
          <cell r="H469" t="str">
            <v>United States</v>
          </cell>
          <cell r="I469" t="str">
            <v>Rum Amber</v>
          </cell>
          <cell r="J469" t="str">
            <v>AB</v>
          </cell>
          <cell r="K469">
            <v>74.7</v>
          </cell>
          <cell r="L469">
            <v>1</v>
          </cell>
          <cell r="M469">
            <v>12</v>
          </cell>
          <cell r="N469">
            <v>0.75</v>
          </cell>
          <cell r="O469" t="str">
            <v>Glass Bottle</v>
          </cell>
          <cell r="P469" t="str">
            <v/>
          </cell>
          <cell r="Q469">
            <v>21.4</v>
          </cell>
          <cell r="S469">
            <v>18.52</v>
          </cell>
          <cell r="T469">
            <v>0.35</v>
          </cell>
        </row>
        <row r="470">
          <cell r="A470">
            <v>2808</v>
          </cell>
          <cell r="B470" t="str">
            <v>Rum</v>
          </cell>
          <cell r="C470" t="str">
            <v>Bacardi Gold P.E.T.</v>
          </cell>
          <cell r="D470" t="str">
            <v>1/375</v>
          </cell>
          <cell r="E470" t="str">
            <v>Core</v>
          </cell>
          <cell r="F470" t="str">
            <v/>
          </cell>
          <cell r="G470">
            <v>40</v>
          </cell>
          <cell r="H470" t="str">
            <v>Canada</v>
          </cell>
          <cell r="I470" t="str">
            <v>Rum Amber</v>
          </cell>
          <cell r="J470" t="str">
            <v>AB</v>
          </cell>
          <cell r="K470">
            <v>86.31</v>
          </cell>
          <cell r="L470">
            <v>1</v>
          </cell>
          <cell r="M470">
            <v>24</v>
          </cell>
          <cell r="N470">
            <v>0.375</v>
          </cell>
          <cell r="O470" t="str">
            <v>P.E.T.</v>
          </cell>
          <cell r="P470" t="str">
            <v/>
          </cell>
          <cell r="Q470">
            <v>12.1</v>
          </cell>
          <cell r="S470">
            <v>10.56</v>
          </cell>
          <cell r="T470">
            <v>0.1</v>
          </cell>
        </row>
        <row r="471">
          <cell r="A471">
            <v>189542</v>
          </cell>
          <cell r="B471" t="str">
            <v>Rum</v>
          </cell>
          <cell r="C471" t="str">
            <v>Bacardi Gran Reserva 10 YO</v>
          </cell>
          <cell r="D471" t="str">
            <v>1/750</v>
          </cell>
          <cell r="E471" t="str">
            <v>Core</v>
          </cell>
          <cell r="F471" t="str">
            <v/>
          </cell>
          <cell r="G471">
            <v>40</v>
          </cell>
          <cell r="H471" t="str">
            <v>United States</v>
          </cell>
          <cell r="I471" t="str">
            <v>Rum Amber</v>
          </cell>
          <cell r="J471" t="str">
            <v>AB</v>
          </cell>
          <cell r="K471">
            <v>86.59</v>
          </cell>
          <cell r="L471">
            <v>1</v>
          </cell>
          <cell r="M471">
            <v>6</v>
          </cell>
          <cell r="N471">
            <v>0.75</v>
          </cell>
          <cell r="O471" t="str">
            <v>Glass Bottle</v>
          </cell>
          <cell r="P471" t="str">
            <v/>
          </cell>
          <cell r="Q471">
            <v>45</v>
          </cell>
          <cell r="S471">
            <v>39.29</v>
          </cell>
          <cell r="T471">
            <v>0.35</v>
          </cell>
        </row>
        <row r="472">
          <cell r="A472">
            <v>780346</v>
          </cell>
          <cell r="B472" t="str">
            <v>Rum</v>
          </cell>
          <cell r="C472" t="str">
            <v>Bacardi Oakheart</v>
          </cell>
          <cell r="D472" t="str">
            <v>1/375</v>
          </cell>
          <cell r="E472" t="str">
            <v>Core</v>
          </cell>
          <cell r="F472" t="str">
            <v/>
          </cell>
          <cell r="G472">
            <v>35</v>
          </cell>
          <cell r="H472" t="str">
            <v>Canada</v>
          </cell>
          <cell r="I472" t="str">
            <v>Rum Flavoured/Spiced</v>
          </cell>
          <cell r="J472" t="str">
            <v>AB</v>
          </cell>
          <cell r="K472">
            <v>102.38</v>
          </cell>
          <cell r="L472">
            <v>1</v>
          </cell>
          <cell r="M472">
            <v>24</v>
          </cell>
          <cell r="N472">
            <v>0.375</v>
          </cell>
          <cell r="O472" t="str">
            <v>Glass Bottle</v>
          </cell>
          <cell r="P472" t="str">
            <v/>
          </cell>
          <cell r="Q472">
            <v>14.2</v>
          </cell>
          <cell r="S472">
            <v>12.41</v>
          </cell>
          <cell r="T472">
            <v>0.1</v>
          </cell>
        </row>
        <row r="473">
          <cell r="A473">
            <v>773622</v>
          </cell>
          <cell r="B473" t="str">
            <v>Rum</v>
          </cell>
          <cell r="C473" t="str">
            <v>Bacardi Oakheart</v>
          </cell>
          <cell r="D473" t="str">
            <v>1/750</v>
          </cell>
          <cell r="E473" t="str">
            <v>Core</v>
          </cell>
          <cell r="F473" t="str">
            <v/>
          </cell>
          <cell r="G473">
            <v>35</v>
          </cell>
          <cell r="H473" t="str">
            <v>United States</v>
          </cell>
          <cell r="I473" t="str">
            <v>Rum Flavoured/Spiced</v>
          </cell>
          <cell r="J473" t="str">
            <v>AB</v>
          </cell>
          <cell r="K473">
            <v>100.29</v>
          </cell>
          <cell r="L473">
            <v>1</v>
          </cell>
          <cell r="M473">
            <v>12</v>
          </cell>
          <cell r="N473">
            <v>0.75</v>
          </cell>
          <cell r="O473" t="str">
            <v>P.E.T.</v>
          </cell>
          <cell r="P473" t="str">
            <v/>
          </cell>
          <cell r="Q473">
            <v>28.15</v>
          </cell>
          <cell r="S473">
            <v>24.46</v>
          </cell>
          <cell r="T473">
            <v>0.35</v>
          </cell>
        </row>
        <row r="474">
          <cell r="A474">
            <v>141</v>
          </cell>
          <cell r="B474" t="str">
            <v>Rum</v>
          </cell>
          <cell r="C474" t="str">
            <v>Bacardi Superior</v>
          </cell>
          <cell r="D474" t="str">
            <v>1/1140</v>
          </cell>
          <cell r="E474" t="str">
            <v>Core</v>
          </cell>
          <cell r="F474" t="str">
            <v/>
          </cell>
          <cell r="G474">
            <v>40</v>
          </cell>
          <cell r="H474" t="str">
            <v>United States</v>
          </cell>
          <cell r="I474" t="str">
            <v>Rum White</v>
          </cell>
          <cell r="J474" t="str">
            <v>AB</v>
          </cell>
          <cell r="K474">
            <v>55.62</v>
          </cell>
          <cell r="L474">
            <v>1</v>
          </cell>
          <cell r="M474">
            <v>6</v>
          </cell>
          <cell r="N474">
            <v>1.1399999999999999</v>
          </cell>
          <cell r="O474" t="str">
            <v>Glass Bottle</v>
          </cell>
          <cell r="P474" t="str">
            <v/>
          </cell>
          <cell r="Q474">
            <v>32.049999999999997</v>
          </cell>
          <cell r="S474">
            <v>27.9</v>
          </cell>
          <cell r="T474">
            <v>0.35</v>
          </cell>
        </row>
        <row r="475">
          <cell r="A475">
            <v>179283</v>
          </cell>
          <cell r="B475" t="str">
            <v>Rum</v>
          </cell>
          <cell r="C475" t="str">
            <v>Bacardi Superior</v>
          </cell>
          <cell r="D475" t="str">
            <v>1/3000</v>
          </cell>
          <cell r="E475" t="str">
            <v>Core</v>
          </cell>
          <cell r="F475" t="str">
            <v/>
          </cell>
          <cell r="G475">
            <v>40</v>
          </cell>
          <cell r="H475" t="str">
            <v>Canada</v>
          </cell>
          <cell r="I475" t="str">
            <v>Rum White</v>
          </cell>
          <cell r="J475" t="str">
            <v>AB</v>
          </cell>
          <cell r="K475">
            <v>24.47</v>
          </cell>
          <cell r="L475">
            <v>1</v>
          </cell>
          <cell r="M475">
            <v>1</v>
          </cell>
          <cell r="N475">
            <v>3</v>
          </cell>
          <cell r="O475" t="str">
            <v>Glass Bottle</v>
          </cell>
          <cell r="P475" t="str">
            <v/>
          </cell>
          <cell r="Q475">
            <v>82.6</v>
          </cell>
          <cell r="S475">
            <v>72.38</v>
          </cell>
          <cell r="T475">
            <v>0.35</v>
          </cell>
        </row>
        <row r="476">
          <cell r="A476">
            <v>117</v>
          </cell>
          <cell r="B476" t="str">
            <v>Rum</v>
          </cell>
          <cell r="C476" t="str">
            <v>Bacardi Superior</v>
          </cell>
          <cell r="D476" t="str">
            <v>1/750</v>
          </cell>
          <cell r="E476" t="str">
            <v>Core</v>
          </cell>
          <cell r="F476" t="str">
            <v/>
          </cell>
          <cell r="G476">
            <v>40</v>
          </cell>
          <cell r="H476" t="str">
            <v>United States</v>
          </cell>
          <cell r="I476" t="str">
            <v>Rum White</v>
          </cell>
          <cell r="J476" t="str">
            <v>AB</v>
          </cell>
          <cell r="K476">
            <v>74.7</v>
          </cell>
          <cell r="L476">
            <v>1</v>
          </cell>
          <cell r="M476">
            <v>12</v>
          </cell>
          <cell r="N476">
            <v>0.75</v>
          </cell>
          <cell r="O476" t="str">
            <v>Glass Bottle</v>
          </cell>
          <cell r="P476" t="str">
            <v/>
          </cell>
          <cell r="Q476">
            <v>21.4</v>
          </cell>
          <cell r="S476">
            <v>18.52</v>
          </cell>
          <cell r="T476">
            <v>0.35</v>
          </cell>
        </row>
        <row r="477">
          <cell r="A477">
            <v>45898</v>
          </cell>
          <cell r="B477" t="str">
            <v>Rum</v>
          </cell>
          <cell r="C477" t="str">
            <v>Bacardi Superior P.E.T.</v>
          </cell>
          <cell r="D477" t="str">
            <v>1/1750</v>
          </cell>
          <cell r="E477" t="str">
            <v>Core</v>
          </cell>
          <cell r="F477" t="str">
            <v/>
          </cell>
          <cell r="G477">
            <v>40</v>
          </cell>
          <cell r="H477" t="str">
            <v>United States</v>
          </cell>
          <cell r="I477" t="str">
            <v>Rum White</v>
          </cell>
          <cell r="J477" t="str">
            <v>AB</v>
          </cell>
          <cell r="K477">
            <v>87.43</v>
          </cell>
          <cell r="L477">
            <v>1</v>
          </cell>
          <cell r="M477">
            <v>6</v>
          </cell>
          <cell r="N477">
            <v>1.75</v>
          </cell>
          <cell r="O477" t="str">
            <v>P.E.T.</v>
          </cell>
          <cell r="P477" t="str">
            <v/>
          </cell>
          <cell r="Q477">
            <v>48.7</v>
          </cell>
          <cell r="S477">
            <v>42.55</v>
          </cell>
          <cell r="T477">
            <v>0.35</v>
          </cell>
        </row>
        <row r="478">
          <cell r="A478">
            <v>271338</v>
          </cell>
          <cell r="B478" t="str">
            <v>Rum</v>
          </cell>
          <cell r="C478" t="str">
            <v>Bacardi Superior P.E.T.</v>
          </cell>
          <cell r="D478" t="str">
            <v>1/200</v>
          </cell>
          <cell r="E478" t="str">
            <v>Core</v>
          </cell>
          <cell r="F478" t="str">
            <v/>
          </cell>
          <cell r="G478">
            <v>40</v>
          </cell>
          <cell r="H478" t="str">
            <v>Canada</v>
          </cell>
          <cell r="I478" t="str">
            <v>Rum White</v>
          </cell>
          <cell r="J478" t="str">
            <v>AB</v>
          </cell>
          <cell r="K478">
            <v>103.53</v>
          </cell>
          <cell r="L478">
            <v>1</v>
          </cell>
          <cell r="M478">
            <v>48</v>
          </cell>
          <cell r="N478">
            <v>0.2</v>
          </cell>
          <cell r="O478" t="str">
            <v>P.E.T.</v>
          </cell>
          <cell r="P478" t="str">
            <v/>
          </cell>
          <cell r="Q478">
            <v>7.3</v>
          </cell>
          <cell r="S478">
            <v>6.34</v>
          </cell>
          <cell r="T478">
            <v>0.1</v>
          </cell>
        </row>
        <row r="479">
          <cell r="A479">
            <v>596</v>
          </cell>
          <cell r="B479" t="str">
            <v>Rum</v>
          </cell>
          <cell r="C479" t="str">
            <v>Bacardi Superior P.E.T.</v>
          </cell>
          <cell r="D479" t="str">
            <v>1/375</v>
          </cell>
          <cell r="E479" t="str">
            <v>Core</v>
          </cell>
          <cell r="F479" t="str">
            <v/>
          </cell>
          <cell r="G479">
            <v>40</v>
          </cell>
          <cell r="H479" t="str">
            <v>Canada</v>
          </cell>
          <cell r="I479" t="str">
            <v>Rum White</v>
          </cell>
          <cell r="J479" t="str">
            <v>AB</v>
          </cell>
          <cell r="K479">
            <v>86.31</v>
          </cell>
          <cell r="L479">
            <v>1</v>
          </cell>
          <cell r="M479">
            <v>24</v>
          </cell>
          <cell r="N479">
            <v>0.375</v>
          </cell>
          <cell r="O479" t="str">
            <v>P.E.T.</v>
          </cell>
          <cell r="P479" t="str">
            <v/>
          </cell>
          <cell r="Q479">
            <v>12.1</v>
          </cell>
          <cell r="S479">
            <v>10.56</v>
          </cell>
          <cell r="T479">
            <v>0.1</v>
          </cell>
        </row>
        <row r="480">
          <cell r="A480">
            <v>72009</v>
          </cell>
          <cell r="B480" t="str">
            <v>Rum</v>
          </cell>
          <cell r="C480" t="str">
            <v>Bacardi Superior P.E.T.</v>
          </cell>
          <cell r="D480" t="str">
            <v>1/50</v>
          </cell>
          <cell r="E480" t="str">
            <v>Core</v>
          </cell>
          <cell r="F480" t="str">
            <v/>
          </cell>
          <cell r="G480">
            <v>40</v>
          </cell>
          <cell r="H480" t="str">
            <v>Canada</v>
          </cell>
          <cell r="I480" t="str">
            <v>Rum White</v>
          </cell>
          <cell r="J480" t="str">
            <v>AB</v>
          </cell>
          <cell r="K480">
            <v>64.2</v>
          </cell>
          <cell r="L480">
            <v>1</v>
          </cell>
          <cell r="M480">
            <v>120</v>
          </cell>
          <cell r="N480">
            <v>0.05</v>
          </cell>
          <cell r="O480" t="str">
            <v>P.E.T.</v>
          </cell>
          <cell r="P480" t="str">
            <v/>
          </cell>
          <cell r="Q480">
            <v>2</v>
          </cell>
          <cell r="S480">
            <v>1.67</v>
          </cell>
          <cell r="T480">
            <v>0.1</v>
          </cell>
        </row>
        <row r="481">
          <cell r="A481">
            <v>809372</v>
          </cell>
          <cell r="B481" t="str">
            <v>Rum</v>
          </cell>
          <cell r="C481" t="str">
            <v>Bacardi Superior Ugly Sweater Gift Pack</v>
          </cell>
          <cell r="D481" t="str">
            <v>1/750</v>
          </cell>
          <cell r="E481" t="str">
            <v>Core</v>
          </cell>
          <cell r="F481" t="str">
            <v/>
          </cell>
          <cell r="G481">
            <v>40</v>
          </cell>
          <cell r="H481" t="str">
            <v>United States</v>
          </cell>
          <cell r="I481" t="str">
            <v>Rum Amber</v>
          </cell>
          <cell r="J481" t="str">
            <v>AB</v>
          </cell>
          <cell r="K481">
            <v>51.44</v>
          </cell>
          <cell r="L481">
            <v>1</v>
          </cell>
          <cell r="M481">
            <v>6</v>
          </cell>
          <cell r="N481">
            <v>0.75</v>
          </cell>
          <cell r="O481" t="str">
            <v>Glass Bottle</v>
          </cell>
          <cell r="P481" t="str">
            <v/>
          </cell>
          <cell r="Q481">
            <v>28.85</v>
          </cell>
          <cell r="S481">
            <v>25.08</v>
          </cell>
          <cell r="T481">
            <v>0.35</v>
          </cell>
        </row>
        <row r="482">
          <cell r="A482">
            <v>836171</v>
          </cell>
          <cell r="B482" t="str">
            <v>Rum</v>
          </cell>
          <cell r="C482" t="str">
            <v>Bayou Spiced Rum</v>
          </cell>
          <cell r="D482" t="str">
            <v>1/750</v>
          </cell>
          <cell r="E482" t="str">
            <v>Low volume Core</v>
          </cell>
          <cell r="F482" t="str">
            <v>cs3</v>
          </cell>
          <cell r="G482">
            <v>40</v>
          </cell>
          <cell r="H482" t="str">
            <v>United States</v>
          </cell>
          <cell r="I482" t="str">
            <v>Rum Flavoured/Spiced</v>
          </cell>
          <cell r="J482" t="str">
            <v>BC</v>
          </cell>
          <cell r="K482">
            <v>130.56</v>
          </cell>
          <cell r="L482">
            <v>1</v>
          </cell>
          <cell r="M482">
            <v>12</v>
          </cell>
          <cell r="N482">
            <v>0.75</v>
          </cell>
          <cell r="O482" t="str">
            <v>Glass Bottle</v>
          </cell>
          <cell r="P482" t="str">
            <v/>
          </cell>
          <cell r="Q482">
            <v>36.700000000000003</v>
          </cell>
          <cell r="S482">
            <v>31.99</v>
          </cell>
          <cell r="T482">
            <v>0.35</v>
          </cell>
        </row>
        <row r="483">
          <cell r="A483">
            <v>744086</v>
          </cell>
          <cell r="B483" t="str">
            <v>Rum</v>
          </cell>
          <cell r="C483" t="str">
            <v>Brinley Gold Shipwreck Spiced</v>
          </cell>
          <cell r="D483" t="str">
            <v>1/750</v>
          </cell>
          <cell r="E483" t="str">
            <v>Low volume Core</v>
          </cell>
          <cell r="F483" t="str">
            <v>cs2</v>
          </cell>
          <cell r="G483">
            <v>36</v>
          </cell>
          <cell r="H483" t="str">
            <v>St. Croix</v>
          </cell>
          <cell r="I483" t="str">
            <v>Rum Flavoured/Spiced</v>
          </cell>
          <cell r="J483" t="str">
            <v>AB</v>
          </cell>
          <cell r="K483">
            <v>127.23</v>
          </cell>
          <cell r="L483">
            <v>1</v>
          </cell>
          <cell r="M483">
            <v>6</v>
          </cell>
          <cell r="N483">
            <v>0.75</v>
          </cell>
          <cell r="O483" t="str">
            <v>Glass Bottle</v>
          </cell>
          <cell r="P483" t="str">
            <v/>
          </cell>
          <cell r="Q483">
            <v>57.2</v>
          </cell>
          <cell r="S483">
            <v>50.03</v>
          </cell>
          <cell r="T483">
            <v>0.35</v>
          </cell>
        </row>
        <row r="484">
          <cell r="A484">
            <v>113902</v>
          </cell>
          <cell r="B484" t="str">
            <v>Rum</v>
          </cell>
          <cell r="C484" t="str">
            <v>Brugal 1888</v>
          </cell>
          <cell r="D484" t="str">
            <v>1/750</v>
          </cell>
          <cell r="E484" t="str">
            <v>Low volume Core</v>
          </cell>
          <cell r="F484" t="str">
            <v>cs1</v>
          </cell>
          <cell r="G484">
            <v>40</v>
          </cell>
          <cell r="H484" t="str">
            <v>Dominican Republic</v>
          </cell>
          <cell r="I484" t="str">
            <v>Rum Amber</v>
          </cell>
          <cell r="J484" t="str">
            <v>BC</v>
          </cell>
          <cell r="K484">
            <v>97.98</v>
          </cell>
          <cell r="L484">
            <v>1</v>
          </cell>
          <cell r="M484">
            <v>6</v>
          </cell>
          <cell r="N484">
            <v>0.75</v>
          </cell>
          <cell r="O484" t="str">
            <v>Glass Bottle</v>
          </cell>
          <cell r="P484" t="str">
            <v/>
          </cell>
          <cell r="Q484">
            <v>48.75</v>
          </cell>
          <cell r="S484">
            <v>42.59</v>
          </cell>
          <cell r="T484">
            <v>0.35</v>
          </cell>
        </row>
        <row r="485">
          <cell r="A485">
            <v>468736</v>
          </cell>
          <cell r="B485" t="str">
            <v>Rum</v>
          </cell>
          <cell r="C485" t="str">
            <v>Brugal Anejo</v>
          </cell>
          <cell r="D485" t="str">
            <v>1/750</v>
          </cell>
          <cell r="E485" t="str">
            <v>Low volume Core</v>
          </cell>
          <cell r="F485" t="str">
            <v>cs2</v>
          </cell>
          <cell r="G485">
            <v>40</v>
          </cell>
          <cell r="H485" t="str">
            <v>Dominican Republic</v>
          </cell>
          <cell r="I485" t="str">
            <v>Rum Amber</v>
          </cell>
          <cell r="J485" t="str">
            <v>BC</v>
          </cell>
          <cell r="K485">
            <v>108.12</v>
          </cell>
          <cell r="L485">
            <v>1</v>
          </cell>
          <cell r="M485">
            <v>12</v>
          </cell>
          <cell r="N485">
            <v>0.75</v>
          </cell>
          <cell r="O485" t="str">
            <v>Glass Bottle</v>
          </cell>
          <cell r="P485" t="str">
            <v/>
          </cell>
          <cell r="Q485">
            <v>30.75</v>
          </cell>
          <cell r="S485">
            <v>26.75</v>
          </cell>
          <cell r="T485">
            <v>0.35</v>
          </cell>
        </row>
        <row r="486">
          <cell r="A486">
            <v>217414</v>
          </cell>
          <cell r="B486" t="str">
            <v>Rum</v>
          </cell>
          <cell r="C486" t="str">
            <v>Captain Morgan - Private Stock</v>
          </cell>
          <cell r="D486" t="str">
            <v>1/750</v>
          </cell>
          <cell r="E486" t="str">
            <v>Core</v>
          </cell>
          <cell r="F486" t="str">
            <v/>
          </cell>
          <cell r="G486">
            <v>40</v>
          </cell>
          <cell r="H486" t="str">
            <v>United States</v>
          </cell>
          <cell r="I486" t="str">
            <v>Rum Dark</v>
          </cell>
          <cell r="J486" t="str">
            <v>AB</v>
          </cell>
          <cell r="K486" t="str">
            <v>146.28</v>
          </cell>
          <cell r="L486">
            <v>1</v>
          </cell>
          <cell r="M486">
            <v>12</v>
          </cell>
          <cell r="N486">
            <v>0.75</v>
          </cell>
          <cell r="O486" t="str">
            <v>Glass Bottle</v>
          </cell>
          <cell r="P486" t="str">
            <v/>
          </cell>
          <cell r="Q486">
            <v>40.299999999999997</v>
          </cell>
          <cell r="S486">
            <v>35.159999999999997</v>
          </cell>
          <cell r="T486">
            <v>0.35</v>
          </cell>
        </row>
        <row r="487">
          <cell r="A487">
            <v>837070</v>
          </cell>
          <cell r="B487" t="str">
            <v>Rum</v>
          </cell>
          <cell r="C487" t="str">
            <v>Captain Morgan Black Spiced</v>
          </cell>
          <cell r="D487" t="str">
            <v>1/750</v>
          </cell>
          <cell r="E487" t="str">
            <v>Core</v>
          </cell>
          <cell r="F487" t="str">
            <v/>
          </cell>
          <cell r="G487">
            <v>47.3</v>
          </cell>
          <cell r="H487" t="str">
            <v>United States</v>
          </cell>
          <cell r="I487" t="str">
            <v>Rum Flavoured/Spiced</v>
          </cell>
          <cell r="J487" t="str">
            <v>AB</v>
          </cell>
          <cell r="K487" t="str">
            <v>132.76</v>
          </cell>
          <cell r="L487">
            <v>1</v>
          </cell>
          <cell r="M487">
            <v>12</v>
          </cell>
          <cell r="N487">
            <v>0.75</v>
          </cell>
          <cell r="O487" t="str">
            <v>Glass Bottle</v>
          </cell>
          <cell r="P487" t="str">
            <v/>
          </cell>
          <cell r="Q487">
            <v>36.700000000000003</v>
          </cell>
          <cell r="S487">
            <v>31.99</v>
          </cell>
          <cell r="T487">
            <v>0.35</v>
          </cell>
        </row>
        <row r="488">
          <cell r="A488">
            <v>19000</v>
          </cell>
          <cell r="B488" t="str">
            <v>Rum</v>
          </cell>
          <cell r="C488" t="str">
            <v>Captain Morgan Dark Label</v>
          </cell>
          <cell r="D488" t="str">
            <v>1/375</v>
          </cell>
          <cell r="E488" t="str">
            <v>Core</v>
          </cell>
          <cell r="F488" t="str">
            <v/>
          </cell>
          <cell r="G488">
            <v>40</v>
          </cell>
          <cell r="H488" t="str">
            <v>Canada</v>
          </cell>
          <cell r="I488" t="str">
            <v>Rum Dark</v>
          </cell>
          <cell r="J488" t="str">
            <v>AB</v>
          </cell>
          <cell r="K488" t="str">
            <v>94.00</v>
          </cell>
          <cell r="L488">
            <v>1</v>
          </cell>
          <cell r="M488">
            <v>24</v>
          </cell>
          <cell r="N488">
            <v>0.375</v>
          </cell>
          <cell r="O488" t="str">
            <v>Glass Bottle</v>
          </cell>
          <cell r="P488" t="str">
            <v/>
          </cell>
          <cell r="Q488">
            <v>13.4</v>
          </cell>
          <cell r="S488">
            <v>11.7</v>
          </cell>
          <cell r="T488">
            <v>0.1</v>
          </cell>
        </row>
        <row r="489">
          <cell r="A489">
            <v>2196</v>
          </cell>
          <cell r="B489" t="str">
            <v>Rum</v>
          </cell>
          <cell r="C489" t="str">
            <v>Captain Morgan Dark Rum</v>
          </cell>
          <cell r="D489" t="str">
            <v>1/750</v>
          </cell>
          <cell r="E489" t="str">
            <v>Core</v>
          </cell>
          <cell r="F489" t="str">
            <v/>
          </cell>
          <cell r="G489">
            <v>40</v>
          </cell>
          <cell r="H489" t="str">
            <v>Canada</v>
          </cell>
          <cell r="I489" t="str">
            <v>Rum Dark</v>
          </cell>
          <cell r="J489" t="str">
            <v>AB</v>
          </cell>
          <cell r="K489" t="str">
            <v>79.51</v>
          </cell>
          <cell r="L489">
            <v>1</v>
          </cell>
          <cell r="M489">
            <v>12</v>
          </cell>
          <cell r="N489">
            <v>0.75</v>
          </cell>
          <cell r="O489" t="str">
            <v>Glass Bottle</v>
          </cell>
          <cell r="P489" t="str">
            <v/>
          </cell>
          <cell r="Q489">
            <v>22.65</v>
          </cell>
          <cell r="S489">
            <v>19.62</v>
          </cell>
          <cell r="T489">
            <v>0.35</v>
          </cell>
        </row>
        <row r="490">
          <cell r="A490">
            <v>12534</v>
          </cell>
          <cell r="B490" t="str">
            <v>Rum</v>
          </cell>
          <cell r="C490" t="str">
            <v>Captain Morgan Deluxe</v>
          </cell>
          <cell r="D490" t="str">
            <v>1/750</v>
          </cell>
          <cell r="E490" t="str">
            <v>Core</v>
          </cell>
          <cell r="F490" t="str">
            <v/>
          </cell>
          <cell r="G490">
            <v>40</v>
          </cell>
          <cell r="H490" t="str">
            <v>Canada</v>
          </cell>
          <cell r="I490" t="str">
            <v>Rum Dark</v>
          </cell>
          <cell r="J490" t="str">
            <v>AB</v>
          </cell>
          <cell r="K490" t="str">
            <v>87.48</v>
          </cell>
          <cell r="L490">
            <v>1</v>
          </cell>
          <cell r="M490">
            <v>12</v>
          </cell>
          <cell r="N490">
            <v>0.75</v>
          </cell>
          <cell r="O490" t="str">
            <v>Glass Bottle</v>
          </cell>
          <cell r="P490" t="str">
            <v/>
          </cell>
          <cell r="Q490">
            <v>24.75</v>
          </cell>
          <cell r="S490">
            <v>21.47</v>
          </cell>
          <cell r="T490">
            <v>0.35</v>
          </cell>
        </row>
        <row r="491">
          <cell r="A491">
            <v>825596</v>
          </cell>
          <cell r="B491" t="str">
            <v>Rum</v>
          </cell>
          <cell r="C491" t="str">
            <v>Captain Morgan Gold</v>
          </cell>
          <cell r="D491" t="str">
            <v>1/750</v>
          </cell>
          <cell r="E491" t="str">
            <v>Core</v>
          </cell>
          <cell r="F491" t="str">
            <v/>
          </cell>
          <cell r="G491">
            <v>40</v>
          </cell>
          <cell r="H491" t="str">
            <v>Canada</v>
          </cell>
          <cell r="I491" t="str">
            <v>Rum White</v>
          </cell>
          <cell r="J491" t="str">
            <v>AB</v>
          </cell>
          <cell r="K491" t="str">
            <v>79.53</v>
          </cell>
          <cell r="L491">
            <v>1</v>
          </cell>
          <cell r="M491">
            <v>12</v>
          </cell>
          <cell r="N491">
            <v>0.75</v>
          </cell>
          <cell r="O491" t="str">
            <v>Glass Bottle</v>
          </cell>
          <cell r="P491" t="str">
            <v/>
          </cell>
          <cell r="Q491">
            <v>22.7</v>
          </cell>
          <cell r="S491">
            <v>19.670000000000002</v>
          </cell>
          <cell r="T491">
            <v>0.35</v>
          </cell>
        </row>
        <row r="492">
          <cell r="A492">
            <v>788224</v>
          </cell>
          <cell r="B492" t="str">
            <v>Rum</v>
          </cell>
          <cell r="C492" t="str">
            <v>Captain Morgan Silver Spiced</v>
          </cell>
          <cell r="D492" t="str">
            <v>1/750</v>
          </cell>
          <cell r="E492" t="str">
            <v>Core</v>
          </cell>
          <cell r="F492" t="str">
            <v/>
          </cell>
          <cell r="G492">
            <v>35</v>
          </cell>
          <cell r="H492" t="str">
            <v>Canada</v>
          </cell>
          <cell r="I492" t="str">
            <v>Rum Flavoured/Spiced</v>
          </cell>
          <cell r="J492" t="str">
            <v>AB</v>
          </cell>
          <cell r="K492" t="str">
            <v>98.29</v>
          </cell>
          <cell r="L492">
            <v>1</v>
          </cell>
          <cell r="M492">
            <v>12</v>
          </cell>
          <cell r="N492">
            <v>0.75</v>
          </cell>
          <cell r="O492" t="str">
            <v>Glass Bottle</v>
          </cell>
          <cell r="P492" t="str">
            <v/>
          </cell>
          <cell r="Q492">
            <v>27.65</v>
          </cell>
          <cell r="S492">
            <v>24.02</v>
          </cell>
          <cell r="T492">
            <v>0.35</v>
          </cell>
        </row>
        <row r="493">
          <cell r="A493">
            <v>745026</v>
          </cell>
          <cell r="B493" t="str">
            <v>Rum</v>
          </cell>
          <cell r="C493" t="str">
            <v>Captain Morgan Spiced</v>
          </cell>
          <cell r="D493" t="str">
            <v>1/1140</v>
          </cell>
          <cell r="E493" t="str">
            <v>Core</v>
          </cell>
          <cell r="F493" t="str">
            <v/>
          </cell>
          <cell r="G493">
            <v>35</v>
          </cell>
          <cell r="H493" t="str">
            <v>Canada</v>
          </cell>
          <cell r="I493" t="str">
            <v>Rum Flavoured/Spiced</v>
          </cell>
          <cell r="J493" t="str">
            <v>AB</v>
          </cell>
          <cell r="K493" t="str">
            <v>98.79</v>
          </cell>
          <cell r="L493">
            <v>1</v>
          </cell>
          <cell r="M493">
            <v>8</v>
          </cell>
          <cell r="N493">
            <v>1.1399999999999999</v>
          </cell>
          <cell r="O493" t="str">
            <v>Glass Bottle</v>
          </cell>
          <cell r="P493" t="str">
            <v/>
          </cell>
          <cell r="Q493">
            <v>41.8</v>
          </cell>
          <cell r="S493">
            <v>36.479999999999997</v>
          </cell>
          <cell r="T493">
            <v>0.35</v>
          </cell>
        </row>
        <row r="494">
          <cell r="A494">
            <v>500546</v>
          </cell>
          <cell r="B494" t="str">
            <v>Rum</v>
          </cell>
          <cell r="C494" t="str">
            <v>Captain Morgan Spiced</v>
          </cell>
          <cell r="D494" t="str">
            <v>1/1750</v>
          </cell>
          <cell r="E494" t="str">
            <v>Core</v>
          </cell>
          <cell r="F494" t="str">
            <v/>
          </cell>
          <cell r="G494">
            <v>35</v>
          </cell>
          <cell r="H494" t="str">
            <v>Canada</v>
          </cell>
          <cell r="I494" t="str">
            <v>Rum Flavoured/Spiced</v>
          </cell>
          <cell r="J494" t="str">
            <v>AB</v>
          </cell>
          <cell r="K494" t="str">
            <v>96.43</v>
          </cell>
          <cell r="L494">
            <v>1</v>
          </cell>
          <cell r="M494">
            <v>6</v>
          </cell>
          <cell r="N494">
            <v>1.75</v>
          </cell>
          <cell r="O494" t="str">
            <v>Glass Bottle</v>
          </cell>
          <cell r="P494" t="str">
            <v/>
          </cell>
          <cell r="Q494">
            <v>54.3</v>
          </cell>
          <cell r="S494">
            <v>47.48</v>
          </cell>
          <cell r="T494">
            <v>0.35</v>
          </cell>
        </row>
        <row r="495">
          <cell r="A495">
            <v>500496</v>
          </cell>
          <cell r="B495" t="str">
            <v>Rum</v>
          </cell>
          <cell r="C495" t="str">
            <v>Captain Morgan Spiced</v>
          </cell>
          <cell r="D495" t="str">
            <v>1/200</v>
          </cell>
          <cell r="E495" t="str">
            <v>Core</v>
          </cell>
          <cell r="F495" t="str">
            <v/>
          </cell>
          <cell r="G495">
            <v>35</v>
          </cell>
          <cell r="H495" t="str">
            <v>Canada</v>
          </cell>
          <cell r="I495" t="str">
            <v>Rum Flavoured/Spiced</v>
          </cell>
          <cell r="J495" t="str">
            <v>AB</v>
          </cell>
          <cell r="K495" t="str">
            <v>103.27</v>
          </cell>
          <cell r="L495">
            <v>1</v>
          </cell>
          <cell r="M495">
            <v>48</v>
          </cell>
          <cell r="N495">
            <v>0.2</v>
          </cell>
          <cell r="O495" t="str">
            <v>Glass Bottle</v>
          </cell>
          <cell r="P495" t="str">
            <v/>
          </cell>
          <cell r="Q495">
            <v>7.5</v>
          </cell>
          <cell r="S495">
            <v>6.51</v>
          </cell>
          <cell r="T495">
            <v>0.1</v>
          </cell>
        </row>
        <row r="496">
          <cell r="A496">
            <v>500504</v>
          </cell>
          <cell r="B496" t="str">
            <v>Rum</v>
          </cell>
          <cell r="C496" t="str">
            <v>Captain Morgan Spiced</v>
          </cell>
          <cell r="D496" t="str">
            <v>1/375</v>
          </cell>
          <cell r="E496" t="str">
            <v>Core</v>
          </cell>
          <cell r="F496" t="str">
            <v/>
          </cell>
          <cell r="G496">
            <v>35</v>
          </cell>
          <cell r="H496" t="str">
            <v>Canada</v>
          </cell>
          <cell r="I496" t="str">
            <v>Rum Flavoured/Spiced</v>
          </cell>
          <cell r="J496" t="str">
            <v>AB</v>
          </cell>
          <cell r="K496" t="str">
            <v>101.96</v>
          </cell>
          <cell r="L496">
            <v>1</v>
          </cell>
          <cell r="M496">
            <v>24</v>
          </cell>
          <cell r="N496">
            <v>0.375</v>
          </cell>
          <cell r="O496" t="str">
            <v>Glass Bottle</v>
          </cell>
          <cell r="P496" t="str">
            <v/>
          </cell>
          <cell r="Q496">
            <v>14.45</v>
          </cell>
          <cell r="S496">
            <v>12.63</v>
          </cell>
          <cell r="T496">
            <v>0.1</v>
          </cell>
        </row>
        <row r="497">
          <cell r="A497">
            <v>500512</v>
          </cell>
          <cell r="B497" t="str">
            <v>Rum</v>
          </cell>
          <cell r="C497" t="str">
            <v>Captain Morgan Spiced</v>
          </cell>
          <cell r="D497" t="str">
            <v>1/750</v>
          </cell>
          <cell r="E497" t="str">
            <v>Core</v>
          </cell>
          <cell r="F497" t="str">
            <v/>
          </cell>
          <cell r="G497">
            <v>35</v>
          </cell>
          <cell r="H497" t="str">
            <v>Canada</v>
          </cell>
          <cell r="I497" t="str">
            <v>Rum Flavoured/Spiced</v>
          </cell>
          <cell r="J497" t="str">
            <v>AB</v>
          </cell>
          <cell r="K497" t="str">
            <v>107.02</v>
          </cell>
          <cell r="L497">
            <v>1</v>
          </cell>
          <cell r="M497">
            <v>12</v>
          </cell>
          <cell r="N497">
            <v>0.75</v>
          </cell>
          <cell r="O497" t="str">
            <v>Glass Bottle</v>
          </cell>
          <cell r="P497" t="str">
            <v/>
          </cell>
          <cell r="Q497">
            <v>29.95</v>
          </cell>
          <cell r="S497">
            <v>26.05</v>
          </cell>
          <cell r="T497">
            <v>0.35</v>
          </cell>
        </row>
        <row r="498">
          <cell r="A498">
            <v>1438</v>
          </cell>
          <cell r="B498" t="str">
            <v>Rum</v>
          </cell>
          <cell r="C498" t="str">
            <v>Captain Morgan White</v>
          </cell>
          <cell r="D498" t="str">
            <v>1/1140</v>
          </cell>
          <cell r="E498" t="str">
            <v>Core</v>
          </cell>
          <cell r="F498" t="str">
            <v/>
          </cell>
          <cell r="G498">
            <v>40</v>
          </cell>
          <cell r="H498" t="str">
            <v>Canada</v>
          </cell>
          <cell r="I498" t="str">
            <v>Rum White</v>
          </cell>
          <cell r="J498" t="str">
            <v>AB</v>
          </cell>
          <cell r="K498" t="str">
            <v>79.16</v>
          </cell>
          <cell r="L498">
            <v>1</v>
          </cell>
          <cell r="M498">
            <v>8</v>
          </cell>
          <cell r="N498">
            <v>1.1399999999999999</v>
          </cell>
          <cell r="O498" t="str">
            <v>Glass Bottle</v>
          </cell>
          <cell r="P498" t="str">
            <v/>
          </cell>
          <cell r="Q498">
            <v>34.049999999999997</v>
          </cell>
          <cell r="S498">
            <v>29.66</v>
          </cell>
          <cell r="T498">
            <v>0.35</v>
          </cell>
        </row>
        <row r="499">
          <cell r="A499">
            <v>935</v>
          </cell>
          <cell r="B499" t="str">
            <v>Rum</v>
          </cell>
          <cell r="C499" t="str">
            <v>Captain Morgan White</v>
          </cell>
          <cell r="D499" t="str">
            <v>1/750</v>
          </cell>
          <cell r="E499" t="str">
            <v>Core</v>
          </cell>
          <cell r="F499" t="str">
            <v/>
          </cell>
          <cell r="G499">
            <v>40</v>
          </cell>
          <cell r="H499" t="str">
            <v>Canada</v>
          </cell>
          <cell r="I499" t="str">
            <v>Rum White</v>
          </cell>
          <cell r="J499" t="str">
            <v>AB</v>
          </cell>
          <cell r="K499" t="str">
            <v>79.53</v>
          </cell>
          <cell r="L499">
            <v>1</v>
          </cell>
          <cell r="M499">
            <v>12</v>
          </cell>
          <cell r="N499">
            <v>0.75</v>
          </cell>
          <cell r="O499" t="str">
            <v>Glass Bottle</v>
          </cell>
          <cell r="P499" t="str">
            <v/>
          </cell>
          <cell r="Q499">
            <v>22.7</v>
          </cell>
          <cell r="S499">
            <v>19.670000000000002</v>
          </cell>
          <cell r="T499">
            <v>0.35</v>
          </cell>
        </row>
        <row r="500">
          <cell r="A500">
            <v>741044</v>
          </cell>
          <cell r="B500" t="str">
            <v>Rum</v>
          </cell>
          <cell r="C500" t="str">
            <v>Dictador 20 YO Rum</v>
          </cell>
          <cell r="D500" t="str">
            <v>1/750</v>
          </cell>
          <cell r="E500" t="str">
            <v>Low volume Core</v>
          </cell>
          <cell r="F500" t="str">
            <v>cs2</v>
          </cell>
          <cell r="G500">
            <v>40</v>
          </cell>
          <cell r="H500" t="str">
            <v>Colombia</v>
          </cell>
          <cell r="I500" t="str">
            <v>Rum Dark</v>
          </cell>
          <cell r="J500" t="str">
            <v>AB</v>
          </cell>
          <cell r="K500">
            <v>324.93</v>
          </cell>
          <cell r="L500">
            <v>1</v>
          </cell>
          <cell r="M500">
            <v>6</v>
          </cell>
          <cell r="N500">
            <v>0.75</v>
          </cell>
          <cell r="O500" t="str">
            <v>Glass Bottle</v>
          </cell>
          <cell r="P500" t="str">
            <v/>
          </cell>
          <cell r="Q500">
            <v>112.5</v>
          </cell>
          <cell r="S500">
            <v>98.69</v>
          </cell>
          <cell r="T500">
            <v>0.35</v>
          </cell>
        </row>
        <row r="501">
          <cell r="A501">
            <v>529156</v>
          </cell>
          <cell r="B501" t="str">
            <v>Rum</v>
          </cell>
          <cell r="C501" t="str">
            <v>Diplomatico Mantuano</v>
          </cell>
          <cell r="D501" t="str">
            <v>1/750</v>
          </cell>
          <cell r="E501" t="str">
            <v>Core</v>
          </cell>
          <cell r="F501" t="str">
            <v/>
          </cell>
          <cell r="G501">
            <v>40</v>
          </cell>
          <cell r="H501" t="str">
            <v>Venezuela</v>
          </cell>
          <cell r="I501" t="str">
            <v>Rum Amber</v>
          </cell>
          <cell r="J501" t="str">
            <v>BC</v>
          </cell>
          <cell r="K501">
            <v>100.44</v>
          </cell>
          <cell r="L501">
            <v>1</v>
          </cell>
          <cell r="M501">
            <v>6</v>
          </cell>
          <cell r="N501">
            <v>0.75</v>
          </cell>
          <cell r="O501" t="str">
            <v>Glass Bottle</v>
          </cell>
          <cell r="P501" t="str">
            <v/>
          </cell>
          <cell r="Q501">
            <v>49.5</v>
          </cell>
          <cell r="S501">
            <v>43.25</v>
          </cell>
          <cell r="T501">
            <v>0.35</v>
          </cell>
        </row>
        <row r="502">
          <cell r="A502">
            <v>807495</v>
          </cell>
          <cell r="B502" t="str">
            <v>Rum</v>
          </cell>
          <cell r="C502" t="str">
            <v>Diplomatico Reserva Exculsiva</v>
          </cell>
          <cell r="D502" t="str">
            <v>1/750</v>
          </cell>
          <cell r="E502" t="str">
            <v>Core</v>
          </cell>
          <cell r="F502" t="str">
            <v/>
          </cell>
          <cell r="G502">
            <v>40</v>
          </cell>
          <cell r="H502" t="str">
            <v>Venezuela</v>
          </cell>
          <cell r="I502" t="str">
            <v>Rum Dark</v>
          </cell>
          <cell r="J502" t="str">
            <v>BC</v>
          </cell>
          <cell r="K502">
            <v>149.69999999999999</v>
          </cell>
          <cell r="L502">
            <v>1</v>
          </cell>
          <cell r="M502">
            <v>6</v>
          </cell>
          <cell r="N502">
            <v>0.75</v>
          </cell>
          <cell r="O502" t="str">
            <v>Glass Bottle</v>
          </cell>
          <cell r="P502" t="str">
            <v/>
          </cell>
          <cell r="Q502">
            <v>64.2</v>
          </cell>
          <cell r="S502">
            <v>56.19</v>
          </cell>
          <cell r="T502">
            <v>0.35</v>
          </cell>
        </row>
        <row r="503">
          <cell r="A503">
            <v>329797</v>
          </cell>
          <cell r="B503" t="str">
            <v>Rum</v>
          </cell>
          <cell r="C503" t="str">
            <v>El Dorado 15 YO Special Reserve</v>
          </cell>
          <cell r="D503" t="str">
            <v>1/750</v>
          </cell>
          <cell r="E503" t="str">
            <v>Low volume Core</v>
          </cell>
          <cell r="F503" t="str">
            <v>cs2</v>
          </cell>
          <cell r="G503">
            <v>40</v>
          </cell>
          <cell r="H503" t="str">
            <v>Guyana</v>
          </cell>
          <cell r="I503" t="str">
            <v>Rum Amber</v>
          </cell>
          <cell r="J503" t="str">
            <v>BC</v>
          </cell>
          <cell r="K503">
            <v>139.38</v>
          </cell>
          <cell r="L503">
            <v>1</v>
          </cell>
          <cell r="M503">
            <v>6</v>
          </cell>
          <cell r="N503">
            <v>0.75</v>
          </cell>
          <cell r="O503" t="str">
            <v>Glass Bottle</v>
          </cell>
          <cell r="P503" t="str">
            <v/>
          </cell>
          <cell r="Q503">
            <v>61.15</v>
          </cell>
          <cell r="S503">
            <v>53.5</v>
          </cell>
          <cell r="T503">
            <v>0.35</v>
          </cell>
        </row>
        <row r="504">
          <cell r="A504">
            <v>391078</v>
          </cell>
          <cell r="B504" t="str">
            <v>Rum</v>
          </cell>
          <cell r="C504" t="str">
            <v>English Harbour 5 YO Antigua Rum</v>
          </cell>
          <cell r="D504" t="str">
            <v>1/750</v>
          </cell>
          <cell r="E504" t="str">
            <v>Core</v>
          </cell>
          <cell r="F504" t="str">
            <v/>
          </cell>
          <cell r="G504">
            <v>40</v>
          </cell>
          <cell r="H504" t="str">
            <v>Antigua</v>
          </cell>
          <cell r="I504" t="str">
            <v>Rum Amber</v>
          </cell>
          <cell r="J504" t="str">
            <v>BC</v>
          </cell>
          <cell r="K504">
            <v>155.76</v>
          </cell>
          <cell r="L504">
            <v>1</v>
          </cell>
          <cell r="M504">
            <v>12</v>
          </cell>
          <cell r="N504">
            <v>0.75</v>
          </cell>
          <cell r="O504" t="str">
            <v>Glass Bottle</v>
          </cell>
          <cell r="P504" t="str">
            <v/>
          </cell>
          <cell r="Q504">
            <v>42.75</v>
          </cell>
          <cell r="S504">
            <v>37.31</v>
          </cell>
          <cell r="T504">
            <v>0.35</v>
          </cell>
        </row>
        <row r="505">
          <cell r="A505">
            <v>134692</v>
          </cell>
          <cell r="B505" t="str">
            <v>Rum</v>
          </cell>
          <cell r="C505" t="str">
            <v>Flor de Cana 12 YO Centenario</v>
          </cell>
          <cell r="D505" t="str">
            <v>1/750</v>
          </cell>
          <cell r="E505" t="str">
            <v>Low volume Core</v>
          </cell>
          <cell r="F505" t="str">
            <v>cs3</v>
          </cell>
          <cell r="G505">
            <v>40</v>
          </cell>
          <cell r="H505" t="str">
            <v>Nicaragua</v>
          </cell>
          <cell r="I505" t="str">
            <v>Rum Dark</v>
          </cell>
          <cell r="J505" t="str">
            <v>BC</v>
          </cell>
          <cell r="K505">
            <v>177</v>
          </cell>
          <cell r="L505">
            <v>1</v>
          </cell>
          <cell r="M505">
            <v>12</v>
          </cell>
          <cell r="N505">
            <v>0.75</v>
          </cell>
          <cell r="O505" t="str">
            <v>Glass Bottle</v>
          </cell>
          <cell r="P505" t="str">
            <v/>
          </cell>
          <cell r="Q505">
            <v>45.9</v>
          </cell>
          <cell r="S505">
            <v>40.08</v>
          </cell>
          <cell r="T505">
            <v>0.35</v>
          </cell>
        </row>
        <row r="506">
          <cell r="A506">
            <v>340745</v>
          </cell>
          <cell r="B506" t="str">
            <v>Rum</v>
          </cell>
          <cell r="C506" t="str">
            <v>Flor de Cana Grand Reserve 7 YO</v>
          </cell>
          <cell r="D506" t="str">
            <v>1/750</v>
          </cell>
          <cell r="E506" t="str">
            <v>Core</v>
          </cell>
          <cell r="F506" t="str">
            <v/>
          </cell>
          <cell r="G506">
            <v>40</v>
          </cell>
          <cell r="H506" t="str">
            <v>Nicaragua</v>
          </cell>
          <cell r="I506" t="str">
            <v>Rum Dark</v>
          </cell>
          <cell r="J506" t="str">
            <v>BC</v>
          </cell>
          <cell r="K506">
            <v>141.6</v>
          </cell>
          <cell r="L506">
            <v>1</v>
          </cell>
          <cell r="M506">
            <v>12</v>
          </cell>
          <cell r="N506">
            <v>0.75</v>
          </cell>
          <cell r="O506" t="str">
            <v>Glass Bottle</v>
          </cell>
          <cell r="P506" t="str">
            <v/>
          </cell>
          <cell r="Q506">
            <v>39.6</v>
          </cell>
          <cell r="S506">
            <v>34.54</v>
          </cell>
          <cell r="T506">
            <v>0.35</v>
          </cell>
        </row>
        <row r="507">
          <cell r="A507">
            <v>367672</v>
          </cell>
          <cell r="B507" t="str">
            <v>Rum</v>
          </cell>
          <cell r="C507" t="str">
            <v>Goslings Black Seal Bermuda Rum</v>
          </cell>
          <cell r="D507" t="str">
            <v>1/750</v>
          </cell>
          <cell r="E507" t="str">
            <v>Core</v>
          </cell>
          <cell r="F507" t="str">
            <v/>
          </cell>
          <cell r="G507">
            <v>40</v>
          </cell>
          <cell r="H507" t="str">
            <v>Canada</v>
          </cell>
          <cell r="I507" t="str">
            <v>Rum Dark</v>
          </cell>
          <cell r="J507" t="str">
            <v>BC</v>
          </cell>
          <cell r="K507">
            <v>141.12</v>
          </cell>
          <cell r="L507">
            <v>1</v>
          </cell>
          <cell r="M507">
            <v>12</v>
          </cell>
          <cell r="N507">
            <v>0.75</v>
          </cell>
          <cell r="O507" t="str">
            <v>Glass Bottle</v>
          </cell>
          <cell r="P507" t="str">
            <v/>
          </cell>
          <cell r="Q507">
            <v>39.450000000000003</v>
          </cell>
          <cell r="S507">
            <v>34.409999999999997</v>
          </cell>
          <cell r="T507">
            <v>0.35</v>
          </cell>
        </row>
        <row r="508">
          <cell r="A508">
            <v>222554</v>
          </cell>
          <cell r="B508" t="str">
            <v>Rum</v>
          </cell>
          <cell r="C508" t="str">
            <v>Havana Club 3 YO Anejo</v>
          </cell>
          <cell r="D508" t="str">
            <v>1/750</v>
          </cell>
          <cell r="E508" t="str">
            <v>Low volume Core</v>
          </cell>
          <cell r="F508" t="str">
            <v>cs3</v>
          </cell>
          <cell r="G508">
            <v>40</v>
          </cell>
          <cell r="H508" t="str">
            <v>Cuba</v>
          </cell>
          <cell r="I508" t="str">
            <v>Rum Amber</v>
          </cell>
          <cell r="J508" t="str">
            <v>BC</v>
          </cell>
          <cell r="K508" t="str">
            <v>103.65</v>
          </cell>
          <cell r="L508">
            <v>1</v>
          </cell>
          <cell r="M508">
            <v>12</v>
          </cell>
          <cell r="N508">
            <v>0.75</v>
          </cell>
          <cell r="O508" t="str">
            <v>Glass Bottle</v>
          </cell>
          <cell r="P508" t="str">
            <v/>
          </cell>
          <cell r="Q508">
            <v>29.6</v>
          </cell>
          <cell r="S508">
            <v>25.74</v>
          </cell>
          <cell r="T508">
            <v>0.35</v>
          </cell>
        </row>
        <row r="509">
          <cell r="A509">
            <v>53140</v>
          </cell>
          <cell r="B509" t="str">
            <v>Rum</v>
          </cell>
          <cell r="C509" t="str">
            <v>Havana Club 7 YO</v>
          </cell>
          <cell r="D509" t="str">
            <v>1/750</v>
          </cell>
          <cell r="E509" t="str">
            <v>Core</v>
          </cell>
          <cell r="F509" t="str">
            <v/>
          </cell>
          <cell r="G509">
            <v>40</v>
          </cell>
          <cell r="H509" t="str">
            <v>Cuba</v>
          </cell>
          <cell r="I509" t="str">
            <v>Rum Amber</v>
          </cell>
          <cell r="J509" t="str">
            <v>BC</v>
          </cell>
          <cell r="K509" t="str">
            <v>135.45</v>
          </cell>
          <cell r="L509">
            <v>1</v>
          </cell>
          <cell r="M509">
            <v>12</v>
          </cell>
          <cell r="N509">
            <v>0.75</v>
          </cell>
          <cell r="O509" t="str">
            <v>Glass Bottle</v>
          </cell>
          <cell r="P509" t="str">
            <v/>
          </cell>
          <cell r="Q509">
            <v>38</v>
          </cell>
          <cell r="S509">
            <v>33.130000000000003</v>
          </cell>
          <cell r="T509">
            <v>0.35</v>
          </cell>
        </row>
        <row r="510">
          <cell r="A510">
            <v>522086</v>
          </cell>
          <cell r="B510" t="str">
            <v>Rum</v>
          </cell>
          <cell r="C510" t="str">
            <v>Kraken Black Spiced</v>
          </cell>
          <cell r="D510" t="str">
            <v>1/1750</v>
          </cell>
          <cell r="E510" t="str">
            <v>Core</v>
          </cell>
          <cell r="F510" t="str">
            <v>XM</v>
          </cell>
          <cell r="G510">
            <v>40</v>
          </cell>
          <cell r="H510" t="str">
            <v>Trinidad and Tobago</v>
          </cell>
          <cell r="I510" t="str">
            <v>Rum Flavoured/Spiced</v>
          </cell>
          <cell r="J510" t="str">
            <v>AB</v>
          </cell>
          <cell r="K510" t="str">
            <v>105.16</v>
          </cell>
          <cell r="L510">
            <v>1</v>
          </cell>
          <cell r="M510">
            <v>6</v>
          </cell>
          <cell r="N510">
            <v>1.75</v>
          </cell>
          <cell r="O510" t="str">
            <v>Glass Bottle</v>
          </cell>
          <cell r="P510" t="str">
            <v/>
          </cell>
          <cell r="Q510">
            <v>58.9</v>
          </cell>
          <cell r="S510">
            <v>51.52</v>
          </cell>
          <cell r="T510">
            <v>0.35</v>
          </cell>
        </row>
        <row r="511">
          <cell r="A511">
            <v>9845</v>
          </cell>
          <cell r="B511" t="str">
            <v>Rum</v>
          </cell>
          <cell r="C511" t="str">
            <v>Kraken Black Spiced</v>
          </cell>
          <cell r="D511" t="str">
            <v>1/375</v>
          </cell>
          <cell r="E511" t="str">
            <v>Core</v>
          </cell>
          <cell r="F511" t="str">
            <v/>
          </cell>
          <cell r="G511">
            <v>40</v>
          </cell>
          <cell r="H511" t="str">
            <v>Trinidad and Tobago</v>
          </cell>
          <cell r="I511" t="str">
            <v>Rum Flavoured/Spiced</v>
          </cell>
          <cell r="J511" t="str">
            <v>AB</v>
          </cell>
          <cell r="K511" t="str">
            <v>60.39</v>
          </cell>
          <cell r="L511">
            <v>1</v>
          </cell>
          <cell r="M511">
            <v>12</v>
          </cell>
          <cell r="N511">
            <v>0.375</v>
          </cell>
          <cell r="O511" t="str">
            <v>Glass Bottle</v>
          </cell>
          <cell r="P511" t="str">
            <v/>
          </cell>
          <cell r="Q511">
            <v>16.95</v>
          </cell>
          <cell r="S511">
            <v>14.83</v>
          </cell>
          <cell r="T511">
            <v>0.1</v>
          </cell>
        </row>
        <row r="512">
          <cell r="A512">
            <v>877654</v>
          </cell>
          <cell r="B512" t="str">
            <v>Rum</v>
          </cell>
          <cell r="C512" t="str">
            <v>Kraken Black Spiced</v>
          </cell>
          <cell r="D512" t="str">
            <v>1/50</v>
          </cell>
          <cell r="E512" t="str">
            <v>Core</v>
          </cell>
          <cell r="F512" t="str">
            <v/>
          </cell>
          <cell r="G512">
            <v>47</v>
          </cell>
          <cell r="H512" t="str">
            <v>Trinidad and Tobago</v>
          </cell>
          <cell r="I512" t="str">
            <v>Rum Flavoured/Spiced</v>
          </cell>
          <cell r="J512" t="str">
            <v>AB</v>
          </cell>
          <cell r="K512" t="str">
            <v>112.13</v>
          </cell>
          <cell r="L512">
            <v>1</v>
          </cell>
          <cell r="M512">
            <v>60</v>
          </cell>
          <cell r="N512">
            <v>0.05</v>
          </cell>
          <cell r="O512" t="str">
            <v>Glass Bottle</v>
          </cell>
          <cell r="P512" t="str">
            <v/>
          </cell>
          <cell r="Q512">
            <v>4.9000000000000004</v>
          </cell>
          <cell r="S512">
            <v>4.22</v>
          </cell>
          <cell r="T512">
            <v>0.1</v>
          </cell>
        </row>
        <row r="513">
          <cell r="A513">
            <v>199455</v>
          </cell>
          <cell r="B513" t="str">
            <v>Rum</v>
          </cell>
          <cell r="C513" t="str">
            <v>Kraken Black Spiced</v>
          </cell>
          <cell r="D513" t="str">
            <v>1/750</v>
          </cell>
          <cell r="E513" t="str">
            <v>Core</v>
          </cell>
          <cell r="F513" t="str">
            <v/>
          </cell>
          <cell r="G513">
            <v>40</v>
          </cell>
          <cell r="H513" t="str">
            <v>Trinidad and Tobago</v>
          </cell>
          <cell r="I513" t="str">
            <v>Rum Flavoured/Spiced</v>
          </cell>
          <cell r="J513" t="str">
            <v>AB</v>
          </cell>
          <cell r="K513" t="str">
            <v>114.06</v>
          </cell>
          <cell r="L513">
            <v>1</v>
          </cell>
          <cell r="M513">
            <v>12</v>
          </cell>
          <cell r="N513">
            <v>0.75</v>
          </cell>
          <cell r="O513" t="str">
            <v>Glass Bottle</v>
          </cell>
          <cell r="P513" t="str">
            <v/>
          </cell>
          <cell r="Q513">
            <v>31.8</v>
          </cell>
          <cell r="S513">
            <v>27.68</v>
          </cell>
          <cell r="T513">
            <v>0.35</v>
          </cell>
        </row>
        <row r="514">
          <cell r="A514">
            <v>6189</v>
          </cell>
          <cell r="B514" t="str">
            <v>Rum</v>
          </cell>
          <cell r="C514" t="str">
            <v>Lambs Navy Dark</v>
          </cell>
          <cell r="D514" t="str">
            <v>1/375</v>
          </cell>
          <cell r="E514" t="str">
            <v>Core</v>
          </cell>
          <cell r="F514" t="str">
            <v/>
          </cell>
          <cell r="G514">
            <v>40</v>
          </cell>
          <cell r="H514" t="str">
            <v>Canada</v>
          </cell>
          <cell r="I514" t="str">
            <v>Rum Dark</v>
          </cell>
          <cell r="J514" t="str">
            <v>BC</v>
          </cell>
          <cell r="K514">
            <v>91.05</v>
          </cell>
          <cell r="L514">
            <v>1</v>
          </cell>
          <cell r="M514">
            <v>24</v>
          </cell>
          <cell r="N514">
            <v>0.375</v>
          </cell>
          <cell r="O514" t="str">
            <v>Glass Bottle</v>
          </cell>
          <cell r="P514" t="str">
            <v/>
          </cell>
          <cell r="Q514">
            <v>13.4</v>
          </cell>
          <cell r="S514">
            <v>11.7</v>
          </cell>
          <cell r="T514">
            <v>0.1</v>
          </cell>
        </row>
        <row r="515">
          <cell r="A515">
            <v>2063</v>
          </cell>
          <cell r="B515" t="str">
            <v>Rum</v>
          </cell>
          <cell r="C515" t="str">
            <v>Lambs Navy Dark</v>
          </cell>
          <cell r="D515" t="str">
            <v>1/750</v>
          </cell>
          <cell r="E515" t="str">
            <v>Core</v>
          </cell>
          <cell r="F515" t="str">
            <v/>
          </cell>
          <cell r="G515">
            <v>40</v>
          </cell>
          <cell r="H515" t="str">
            <v>Canada</v>
          </cell>
          <cell r="I515" t="str">
            <v>Rum Dark</v>
          </cell>
          <cell r="J515" t="str">
            <v>BC</v>
          </cell>
          <cell r="K515">
            <v>83.09</v>
          </cell>
          <cell r="L515">
            <v>1</v>
          </cell>
          <cell r="M515">
            <v>12</v>
          </cell>
          <cell r="N515">
            <v>0.75</v>
          </cell>
          <cell r="O515" t="str">
            <v>Glass Bottle</v>
          </cell>
          <cell r="P515" t="str">
            <v/>
          </cell>
          <cell r="Q515">
            <v>24.15</v>
          </cell>
          <cell r="S515">
            <v>20.94</v>
          </cell>
          <cell r="T515">
            <v>0.35</v>
          </cell>
        </row>
        <row r="516">
          <cell r="A516">
            <v>8458</v>
          </cell>
          <cell r="B516" t="str">
            <v>Rum</v>
          </cell>
          <cell r="C516" t="str">
            <v>Lambs Navy Dark - Pet</v>
          </cell>
          <cell r="D516" t="str">
            <v>1/1140</v>
          </cell>
          <cell r="E516" t="str">
            <v>Core</v>
          </cell>
          <cell r="F516" t="str">
            <v/>
          </cell>
          <cell r="G516">
            <v>40</v>
          </cell>
          <cell r="H516" t="str">
            <v>Canada</v>
          </cell>
          <cell r="I516" t="str">
            <v>Rum Dark</v>
          </cell>
          <cell r="J516" t="str">
            <v>BC</v>
          </cell>
          <cell r="K516">
            <v>127.22</v>
          </cell>
          <cell r="L516">
            <v>1</v>
          </cell>
          <cell r="M516">
            <v>12</v>
          </cell>
          <cell r="N516">
            <v>1.1399999999999999</v>
          </cell>
          <cell r="O516" t="str">
            <v>P.E.T.</v>
          </cell>
          <cell r="P516" t="str">
            <v/>
          </cell>
          <cell r="Q516">
            <v>35.950000000000003</v>
          </cell>
          <cell r="S516">
            <v>31.33</v>
          </cell>
          <cell r="T516">
            <v>0.35</v>
          </cell>
        </row>
        <row r="517">
          <cell r="A517">
            <v>54841</v>
          </cell>
          <cell r="B517" t="str">
            <v>Rum</v>
          </cell>
          <cell r="C517" t="str">
            <v>Lambs Navy Dark - Pet</v>
          </cell>
          <cell r="D517" t="str">
            <v>1/1750</v>
          </cell>
          <cell r="E517" t="str">
            <v>Core</v>
          </cell>
          <cell r="F517" t="str">
            <v/>
          </cell>
          <cell r="G517">
            <v>40</v>
          </cell>
          <cell r="H517" t="str">
            <v>Canada</v>
          </cell>
          <cell r="I517" t="str">
            <v>Rum Dark</v>
          </cell>
          <cell r="J517" t="str">
            <v>BC</v>
          </cell>
          <cell r="K517">
            <v>93.02</v>
          </cell>
          <cell r="L517">
            <v>1</v>
          </cell>
          <cell r="M517">
            <v>6</v>
          </cell>
          <cell r="N517">
            <v>1.75</v>
          </cell>
          <cell r="O517" t="str">
            <v>P.E.T.</v>
          </cell>
          <cell r="P517" t="str">
            <v/>
          </cell>
          <cell r="Q517">
            <v>52.45</v>
          </cell>
          <cell r="S517">
            <v>45.85</v>
          </cell>
          <cell r="T517">
            <v>0.35</v>
          </cell>
        </row>
        <row r="518">
          <cell r="A518">
            <v>61754</v>
          </cell>
          <cell r="B518" t="str">
            <v>Rum</v>
          </cell>
          <cell r="C518" t="str">
            <v>Lambs Navy OP</v>
          </cell>
          <cell r="D518" t="str">
            <v>1/750</v>
          </cell>
          <cell r="E518" t="str">
            <v>Core</v>
          </cell>
          <cell r="F518" t="str">
            <v/>
          </cell>
          <cell r="G518">
            <v>75.400000000000006</v>
          </cell>
          <cell r="H518" t="str">
            <v>Canada</v>
          </cell>
          <cell r="I518" t="str">
            <v>Rum Dark</v>
          </cell>
          <cell r="J518" t="str">
            <v>BC</v>
          </cell>
          <cell r="K518">
            <v>135.62</v>
          </cell>
          <cell r="L518">
            <v>1</v>
          </cell>
          <cell r="M518">
            <v>12</v>
          </cell>
          <cell r="N518">
            <v>0.75</v>
          </cell>
          <cell r="O518" t="str">
            <v>Glass Bottle</v>
          </cell>
          <cell r="P518" t="str">
            <v/>
          </cell>
          <cell r="Q518">
            <v>38</v>
          </cell>
          <cell r="S518">
            <v>33.130000000000003</v>
          </cell>
          <cell r="T518">
            <v>0.35</v>
          </cell>
        </row>
        <row r="519">
          <cell r="A519">
            <v>3756</v>
          </cell>
          <cell r="B519" t="str">
            <v>Rum</v>
          </cell>
          <cell r="C519" t="str">
            <v>Lambs Palm Breeze</v>
          </cell>
          <cell r="D519" t="str">
            <v>1/375</v>
          </cell>
          <cell r="E519" t="str">
            <v>Core</v>
          </cell>
          <cell r="F519" t="str">
            <v/>
          </cell>
          <cell r="G519">
            <v>40</v>
          </cell>
          <cell r="H519" t="str">
            <v>Canada</v>
          </cell>
          <cell r="I519" t="str">
            <v>Rum Amber</v>
          </cell>
          <cell r="J519" t="str">
            <v>BC</v>
          </cell>
          <cell r="K519">
            <v>91.05</v>
          </cell>
          <cell r="L519">
            <v>1</v>
          </cell>
          <cell r="M519">
            <v>24</v>
          </cell>
          <cell r="N519">
            <v>0.375</v>
          </cell>
          <cell r="O519" t="str">
            <v>Glass Bottle</v>
          </cell>
          <cell r="P519" t="str">
            <v/>
          </cell>
          <cell r="Q519">
            <v>13.4</v>
          </cell>
          <cell r="S519">
            <v>11.7</v>
          </cell>
          <cell r="T519">
            <v>0.1</v>
          </cell>
        </row>
        <row r="520">
          <cell r="A520">
            <v>2089</v>
          </cell>
          <cell r="B520" t="str">
            <v>Rum</v>
          </cell>
          <cell r="C520" t="str">
            <v>Lambs Palm Breeze</v>
          </cell>
          <cell r="D520" t="str">
            <v>1/750</v>
          </cell>
          <cell r="E520" t="str">
            <v>Core</v>
          </cell>
          <cell r="F520" t="str">
            <v/>
          </cell>
          <cell r="G520">
            <v>40</v>
          </cell>
          <cell r="H520" t="str">
            <v>Canada</v>
          </cell>
          <cell r="I520" t="str">
            <v>Rum Amber</v>
          </cell>
          <cell r="J520" t="str">
            <v>BC</v>
          </cell>
          <cell r="K520">
            <v>83.09</v>
          </cell>
          <cell r="L520">
            <v>1</v>
          </cell>
          <cell r="M520">
            <v>12</v>
          </cell>
          <cell r="N520">
            <v>0.75</v>
          </cell>
          <cell r="O520" t="str">
            <v>Glass Bottle</v>
          </cell>
          <cell r="P520" t="str">
            <v/>
          </cell>
          <cell r="Q520">
            <v>24.15</v>
          </cell>
          <cell r="S520">
            <v>20.94</v>
          </cell>
          <cell r="T520">
            <v>0.35</v>
          </cell>
        </row>
        <row r="521">
          <cell r="A521">
            <v>4390</v>
          </cell>
          <cell r="B521" t="str">
            <v>Rum</v>
          </cell>
          <cell r="C521" t="str">
            <v>Lambs Palm Breeze Pet</v>
          </cell>
          <cell r="D521" t="str">
            <v>1/1140</v>
          </cell>
          <cell r="E521" t="str">
            <v>Core</v>
          </cell>
          <cell r="F521" t="str">
            <v/>
          </cell>
          <cell r="G521">
            <v>40</v>
          </cell>
          <cell r="H521" t="str">
            <v>Canada</v>
          </cell>
          <cell r="I521" t="str">
            <v>Rum Amber</v>
          </cell>
          <cell r="J521" t="str">
            <v>BC</v>
          </cell>
          <cell r="K521">
            <v>127.22</v>
          </cell>
          <cell r="L521">
            <v>1</v>
          </cell>
          <cell r="M521">
            <v>12</v>
          </cell>
          <cell r="N521">
            <v>1.1399999999999999</v>
          </cell>
          <cell r="O521" t="str">
            <v>P.E.T.</v>
          </cell>
          <cell r="P521" t="str">
            <v/>
          </cell>
          <cell r="Q521">
            <v>35.950000000000003</v>
          </cell>
          <cell r="S521">
            <v>31.33</v>
          </cell>
          <cell r="T521">
            <v>0.35</v>
          </cell>
        </row>
        <row r="522">
          <cell r="A522">
            <v>890040</v>
          </cell>
          <cell r="B522" t="str">
            <v>Rum</v>
          </cell>
          <cell r="C522" t="str">
            <v>Lambs Spiced Rum</v>
          </cell>
          <cell r="D522" t="str">
            <v>1/750</v>
          </cell>
          <cell r="E522" t="str">
            <v>Core</v>
          </cell>
          <cell r="F522" t="str">
            <v/>
          </cell>
          <cell r="G522">
            <v>43</v>
          </cell>
          <cell r="H522" t="str">
            <v>Canada</v>
          </cell>
          <cell r="I522" t="str">
            <v>Rum Flavoured/Spiced</v>
          </cell>
          <cell r="J522" t="str">
            <v>BC</v>
          </cell>
          <cell r="K522">
            <v>83.69</v>
          </cell>
          <cell r="L522">
            <v>1</v>
          </cell>
          <cell r="M522">
            <v>12</v>
          </cell>
          <cell r="N522">
            <v>0.75</v>
          </cell>
          <cell r="O522" t="str">
            <v>Glass Bottle</v>
          </cell>
          <cell r="P522" t="str">
            <v/>
          </cell>
          <cell r="Q522">
            <v>24.35</v>
          </cell>
          <cell r="S522">
            <v>21.12</v>
          </cell>
          <cell r="T522">
            <v>0.35</v>
          </cell>
        </row>
        <row r="523">
          <cell r="A523">
            <v>5009</v>
          </cell>
          <cell r="B523" t="str">
            <v>Rum</v>
          </cell>
          <cell r="C523" t="str">
            <v>Lambs White</v>
          </cell>
          <cell r="D523" t="str">
            <v>1/750</v>
          </cell>
          <cell r="E523" t="str">
            <v>Core</v>
          </cell>
          <cell r="F523" t="str">
            <v/>
          </cell>
          <cell r="G523">
            <v>40</v>
          </cell>
          <cell r="H523" t="str">
            <v>Canada</v>
          </cell>
          <cell r="I523" t="str">
            <v>Rum White</v>
          </cell>
          <cell r="J523" t="str">
            <v>BC</v>
          </cell>
          <cell r="K523">
            <v>83.09</v>
          </cell>
          <cell r="L523">
            <v>1</v>
          </cell>
          <cell r="M523">
            <v>12</v>
          </cell>
          <cell r="N523">
            <v>0.75</v>
          </cell>
          <cell r="O523" t="str">
            <v>Glass Bottle</v>
          </cell>
          <cell r="P523" t="str">
            <v/>
          </cell>
          <cell r="Q523">
            <v>24.15</v>
          </cell>
          <cell r="S523">
            <v>20.94</v>
          </cell>
          <cell r="T523">
            <v>0.35</v>
          </cell>
        </row>
        <row r="524">
          <cell r="A524">
            <v>87015</v>
          </cell>
          <cell r="B524" t="str">
            <v>Rum</v>
          </cell>
          <cell r="C524" t="str">
            <v>Lambs White - Pet</v>
          </cell>
          <cell r="D524" t="str">
            <v>1/1750</v>
          </cell>
          <cell r="E524" t="str">
            <v>Core</v>
          </cell>
          <cell r="F524" t="str">
            <v/>
          </cell>
          <cell r="G524">
            <v>40</v>
          </cell>
          <cell r="H524" t="str">
            <v>Canada</v>
          </cell>
          <cell r="I524" t="str">
            <v>Rum White</v>
          </cell>
          <cell r="J524" t="str">
            <v>BC</v>
          </cell>
          <cell r="K524">
            <v>91.97</v>
          </cell>
          <cell r="L524">
            <v>1</v>
          </cell>
          <cell r="M524">
            <v>6</v>
          </cell>
          <cell r="N524">
            <v>1.75</v>
          </cell>
          <cell r="O524" t="str">
            <v>P.E.T.</v>
          </cell>
          <cell r="P524" t="str">
            <v/>
          </cell>
          <cell r="Q524">
            <v>51.9</v>
          </cell>
          <cell r="S524">
            <v>45.36</v>
          </cell>
          <cell r="T524">
            <v>0.35</v>
          </cell>
        </row>
        <row r="525">
          <cell r="A525">
            <v>6932</v>
          </cell>
          <cell r="B525" t="str">
            <v>Rum</v>
          </cell>
          <cell r="C525" t="str">
            <v>Lambs White Pet</v>
          </cell>
          <cell r="D525" t="str">
            <v>1/1140</v>
          </cell>
          <cell r="E525" t="str">
            <v>Core</v>
          </cell>
          <cell r="F525" t="str">
            <v/>
          </cell>
          <cell r="G525">
            <v>40</v>
          </cell>
          <cell r="H525" t="str">
            <v>Canada</v>
          </cell>
          <cell r="I525" t="str">
            <v>Rum White</v>
          </cell>
          <cell r="J525" t="str">
            <v>BC</v>
          </cell>
          <cell r="K525">
            <v>127.22</v>
          </cell>
          <cell r="L525">
            <v>1</v>
          </cell>
          <cell r="M525">
            <v>12</v>
          </cell>
          <cell r="N525">
            <v>1.1399999999999999</v>
          </cell>
          <cell r="O525" t="str">
            <v>P.E.T.</v>
          </cell>
          <cell r="P525" t="str">
            <v/>
          </cell>
          <cell r="Q525">
            <v>35.950000000000003</v>
          </cell>
          <cell r="S525">
            <v>31.33</v>
          </cell>
          <cell r="T525">
            <v>0.35</v>
          </cell>
        </row>
        <row r="526">
          <cell r="A526">
            <v>497198</v>
          </cell>
          <cell r="B526" t="str">
            <v>Rum</v>
          </cell>
          <cell r="C526" t="str">
            <v>Lemon Hart Royal Navy Demerara</v>
          </cell>
          <cell r="D526" t="str">
            <v>1/1140</v>
          </cell>
          <cell r="E526" t="str">
            <v>Core</v>
          </cell>
          <cell r="F526" t="str">
            <v/>
          </cell>
          <cell r="G526">
            <v>40</v>
          </cell>
          <cell r="H526" t="str">
            <v>Guyana</v>
          </cell>
          <cell r="I526" t="str">
            <v>Rum Dark</v>
          </cell>
          <cell r="J526" t="str">
            <v>BC</v>
          </cell>
          <cell r="K526">
            <v>139</v>
          </cell>
          <cell r="L526">
            <v>1</v>
          </cell>
          <cell r="M526">
            <v>10</v>
          </cell>
          <cell r="N526">
            <v>1.1399999999999999</v>
          </cell>
          <cell r="O526" t="str">
            <v>Glass Bottle</v>
          </cell>
          <cell r="P526" t="str">
            <v/>
          </cell>
          <cell r="Q526">
            <v>47.75</v>
          </cell>
          <cell r="S526">
            <v>41.71</v>
          </cell>
          <cell r="T526">
            <v>0.35</v>
          </cell>
        </row>
        <row r="527">
          <cell r="A527">
            <v>497206</v>
          </cell>
          <cell r="B527" t="str">
            <v>Rum</v>
          </cell>
          <cell r="C527" t="str">
            <v>Lemon Hart Royal Navy Demerara</v>
          </cell>
          <cell r="D527" t="str">
            <v>1/750</v>
          </cell>
          <cell r="E527" t="str">
            <v>Core</v>
          </cell>
          <cell r="F527" t="str">
            <v/>
          </cell>
          <cell r="G527">
            <v>40</v>
          </cell>
          <cell r="H527" t="str">
            <v>Guyana</v>
          </cell>
          <cell r="I527" t="str">
            <v>Rum Dark</v>
          </cell>
          <cell r="J527" t="str">
            <v>BC</v>
          </cell>
          <cell r="K527">
            <v>118.8</v>
          </cell>
          <cell r="L527">
            <v>1</v>
          </cell>
          <cell r="M527">
            <v>12</v>
          </cell>
          <cell r="N527">
            <v>0.75</v>
          </cell>
          <cell r="O527" t="str">
            <v>Glass Bottle</v>
          </cell>
          <cell r="P527" t="str">
            <v/>
          </cell>
          <cell r="Q527">
            <v>33.6</v>
          </cell>
          <cell r="S527">
            <v>29.26</v>
          </cell>
          <cell r="T527">
            <v>0.35</v>
          </cell>
        </row>
        <row r="528">
          <cell r="A528">
            <v>123422</v>
          </cell>
          <cell r="B528" t="str">
            <v>Rum</v>
          </cell>
          <cell r="C528" t="str">
            <v>Mount Gay Eclipse</v>
          </cell>
          <cell r="D528" t="str">
            <v>1/750</v>
          </cell>
          <cell r="E528" t="str">
            <v>Core</v>
          </cell>
          <cell r="F528" t="str">
            <v/>
          </cell>
          <cell r="G528">
            <v>43</v>
          </cell>
          <cell r="H528" t="str">
            <v>Barbados</v>
          </cell>
          <cell r="I528" t="str">
            <v>Rum Amber</v>
          </cell>
          <cell r="J528" t="str">
            <v>BC</v>
          </cell>
          <cell r="K528">
            <v>127.56</v>
          </cell>
          <cell r="L528">
            <v>1</v>
          </cell>
          <cell r="M528">
            <v>12</v>
          </cell>
          <cell r="N528">
            <v>0.75</v>
          </cell>
          <cell r="O528" t="str">
            <v>Glass Bottle</v>
          </cell>
          <cell r="P528" t="str">
            <v/>
          </cell>
          <cell r="Q528">
            <v>35.9</v>
          </cell>
          <cell r="S528">
            <v>31.28</v>
          </cell>
          <cell r="T528">
            <v>0.35</v>
          </cell>
        </row>
        <row r="529">
          <cell r="A529">
            <v>557975</v>
          </cell>
          <cell r="B529" t="str">
            <v>Rum</v>
          </cell>
          <cell r="C529" t="str">
            <v>Mount Gay Extra Old</v>
          </cell>
          <cell r="D529" t="str">
            <v>1/750</v>
          </cell>
          <cell r="E529" t="str">
            <v>Core</v>
          </cell>
          <cell r="F529" t="str">
            <v/>
          </cell>
          <cell r="G529">
            <v>43</v>
          </cell>
          <cell r="H529" t="str">
            <v>Barbados</v>
          </cell>
          <cell r="I529" t="str">
            <v>Rum Amber</v>
          </cell>
          <cell r="J529" t="str">
            <v>BC</v>
          </cell>
          <cell r="K529">
            <v>103.86</v>
          </cell>
          <cell r="L529">
            <v>1</v>
          </cell>
          <cell r="M529">
            <v>6</v>
          </cell>
          <cell r="N529">
            <v>0.75</v>
          </cell>
          <cell r="O529" t="str">
            <v>Glass Bottle</v>
          </cell>
          <cell r="P529" t="str">
            <v/>
          </cell>
          <cell r="Q529">
            <v>50.5</v>
          </cell>
          <cell r="S529">
            <v>44.13</v>
          </cell>
          <cell r="T529">
            <v>0.35</v>
          </cell>
        </row>
        <row r="530">
          <cell r="A530">
            <v>179468</v>
          </cell>
          <cell r="B530" t="str">
            <v>Rum</v>
          </cell>
          <cell r="C530" t="str">
            <v>Newfoundland Screech P.E.T.</v>
          </cell>
          <cell r="D530" t="str">
            <v>1/1140</v>
          </cell>
          <cell r="E530" t="str">
            <v>Core</v>
          </cell>
          <cell r="F530" t="str">
            <v/>
          </cell>
          <cell r="G530">
            <v>40</v>
          </cell>
          <cell r="H530" t="str">
            <v>Jamaica</v>
          </cell>
          <cell r="I530" t="str">
            <v>Rum Dark</v>
          </cell>
          <cell r="J530" t="str">
            <v>BC</v>
          </cell>
          <cell r="K530">
            <v>159.36000000000001</v>
          </cell>
          <cell r="L530">
            <v>1</v>
          </cell>
          <cell r="M530">
            <v>12</v>
          </cell>
          <cell r="N530">
            <v>1.1399999999999999</v>
          </cell>
          <cell r="O530" t="str">
            <v>P.E.T.</v>
          </cell>
          <cell r="P530" t="str">
            <v/>
          </cell>
          <cell r="Q530">
            <v>44.45</v>
          </cell>
          <cell r="S530">
            <v>38.81</v>
          </cell>
          <cell r="T530">
            <v>0.35</v>
          </cell>
        </row>
        <row r="531">
          <cell r="A531">
            <v>789429</v>
          </cell>
          <cell r="B531" t="str">
            <v>Rum</v>
          </cell>
          <cell r="C531" t="str">
            <v>Pusser's Gunpowder Rum</v>
          </cell>
          <cell r="D531" t="str">
            <v>1/750</v>
          </cell>
          <cell r="E531" t="str">
            <v>Core</v>
          </cell>
          <cell r="F531" t="str">
            <v>R01/cs2</v>
          </cell>
          <cell r="G531">
            <v>54.5</v>
          </cell>
          <cell r="H531" t="str">
            <v>Barbados</v>
          </cell>
          <cell r="I531" t="str">
            <v>Rum Amber</v>
          </cell>
          <cell r="J531" t="str">
            <v>AB</v>
          </cell>
          <cell r="K531">
            <v>171.27</v>
          </cell>
          <cell r="L531">
            <v>1</v>
          </cell>
          <cell r="M531">
            <v>6</v>
          </cell>
          <cell r="N531">
            <v>0.75</v>
          </cell>
          <cell r="O531" t="str">
            <v>Glass Bottle</v>
          </cell>
          <cell r="P531" t="str">
            <v/>
          </cell>
          <cell r="Q531">
            <v>70.349999999999994</v>
          </cell>
          <cell r="S531">
            <v>61.6</v>
          </cell>
          <cell r="T531">
            <v>0.35</v>
          </cell>
        </row>
        <row r="532">
          <cell r="A532">
            <v>769476</v>
          </cell>
          <cell r="B532" t="str">
            <v>Rum</v>
          </cell>
          <cell r="C532" t="str">
            <v>Pusser's Spiced</v>
          </cell>
          <cell r="D532" t="str">
            <v>1/750</v>
          </cell>
          <cell r="E532" t="str">
            <v>Core</v>
          </cell>
          <cell r="F532" t="str">
            <v>R01</v>
          </cell>
          <cell r="G532">
            <v>35</v>
          </cell>
          <cell r="H532" t="str">
            <v>Barbados</v>
          </cell>
          <cell r="I532" t="str">
            <v>Rum Flavoured/Spiced</v>
          </cell>
          <cell r="J532" t="str">
            <v>AB</v>
          </cell>
          <cell r="K532">
            <v>85.89</v>
          </cell>
          <cell r="L532">
            <v>1</v>
          </cell>
          <cell r="M532">
            <v>6</v>
          </cell>
          <cell r="N532">
            <v>0.75</v>
          </cell>
          <cell r="O532" t="str">
            <v>Glass Bottle</v>
          </cell>
          <cell r="P532" t="str">
            <v/>
          </cell>
          <cell r="Q532">
            <v>44.8</v>
          </cell>
          <cell r="S532">
            <v>39.119999999999997</v>
          </cell>
          <cell r="T532">
            <v>0.35</v>
          </cell>
        </row>
        <row r="533">
          <cell r="A533">
            <v>182725</v>
          </cell>
          <cell r="B533" t="str">
            <v>Rum</v>
          </cell>
          <cell r="C533" t="str">
            <v>Pyrat XO Reserve</v>
          </cell>
          <cell r="D533" t="str">
            <v>1/750</v>
          </cell>
          <cell r="E533" t="str">
            <v>Core</v>
          </cell>
          <cell r="F533" t="str">
            <v/>
          </cell>
          <cell r="G533">
            <v>40</v>
          </cell>
          <cell r="H533" t="str">
            <v>Guyana</v>
          </cell>
          <cell r="I533" t="str">
            <v>Rum Dark</v>
          </cell>
          <cell r="J533" t="str">
            <v>BC</v>
          </cell>
          <cell r="K533">
            <v>129.36000000000001</v>
          </cell>
          <cell r="L533">
            <v>1</v>
          </cell>
          <cell r="M533">
            <v>6</v>
          </cell>
          <cell r="N533">
            <v>0.75</v>
          </cell>
          <cell r="O533" t="str">
            <v>Glass Bottle</v>
          </cell>
          <cell r="P533" t="str">
            <v/>
          </cell>
          <cell r="Q533">
            <v>58.15</v>
          </cell>
          <cell r="S533">
            <v>50.86</v>
          </cell>
          <cell r="T533">
            <v>0.35</v>
          </cell>
        </row>
        <row r="534">
          <cell r="A534">
            <v>464222</v>
          </cell>
          <cell r="B534" t="str">
            <v>Rum</v>
          </cell>
          <cell r="C534" t="str">
            <v>Ron Matusalem 15 YO Grand Res</v>
          </cell>
          <cell r="D534" t="str">
            <v>1/750</v>
          </cell>
          <cell r="E534" t="str">
            <v>Low volume Core</v>
          </cell>
          <cell r="F534" t="str">
            <v>cs1</v>
          </cell>
          <cell r="G534">
            <v>40</v>
          </cell>
          <cell r="H534" t="str">
            <v>Dominican Republic</v>
          </cell>
          <cell r="I534" t="str">
            <v>Rum Dark</v>
          </cell>
          <cell r="J534" t="str">
            <v>AB</v>
          </cell>
          <cell r="K534" t="str">
            <v>72.72</v>
          </cell>
          <cell r="L534">
            <v>1</v>
          </cell>
          <cell r="M534">
            <v>6</v>
          </cell>
          <cell r="N534">
            <v>0.75</v>
          </cell>
          <cell r="O534" t="str">
            <v>Glass Bottle</v>
          </cell>
          <cell r="P534" t="str">
            <v/>
          </cell>
          <cell r="Q534">
            <v>40.049999999999997</v>
          </cell>
          <cell r="S534">
            <v>34.94</v>
          </cell>
          <cell r="T534">
            <v>0.35</v>
          </cell>
        </row>
        <row r="535">
          <cell r="A535">
            <v>152645</v>
          </cell>
          <cell r="B535" t="str">
            <v>Rum</v>
          </cell>
          <cell r="C535" t="str">
            <v>Ron Zacapa - 23 YO Centenario</v>
          </cell>
          <cell r="D535" t="str">
            <v>1/750</v>
          </cell>
          <cell r="E535" t="str">
            <v>Core</v>
          </cell>
          <cell r="F535" t="str">
            <v/>
          </cell>
          <cell r="G535">
            <v>40</v>
          </cell>
          <cell r="H535" t="str">
            <v>Guatemala</v>
          </cell>
          <cell r="I535" t="str">
            <v>Rum Dark</v>
          </cell>
          <cell r="J535" t="str">
            <v>AB</v>
          </cell>
          <cell r="K535" t="str">
            <v>196.57</v>
          </cell>
          <cell r="L535">
            <v>1</v>
          </cell>
          <cell r="M535">
            <v>6</v>
          </cell>
          <cell r="N535">
            <v>0.75</v>
          </cell>
          <cell r="O535" t="str">
            <v>Glass Bottle</v>
          </cell>
          <cell r="P535" t="str">
            <v/>
          </cell>
          <cell r="Q535">
            <v>77.900000000000006</v>
          </cell>
          <cell r="S535">
            <v>68.239999999999995</v>
          </cell>
          <cell r="T535">
            <v>0.35</v>
          </cell>
        </row>
        <row r="536">
          <cell r="A536">
            <v>786988</v>
          </cell>
          <cell r="B536" t="str">
            <v>Rum</v>
          </cell>
          <cell r="C536" t="str">
            <v>Sailor Jerry Spiced Rum</v>
          </cell>
          <cell r="D536" t="str">
            <v>1/750</v>
          </cell>
          <cell r="E536" t="str">
            <v>Core</v>
          </cell>
          <cell r="F536" t="str">
            <v/>
          </cell>
          <cell r="G536">
            <v>46</v>
          </cell>
          <cell r="H536" t="str">
            <v>United States</v>
          </cell>
          <cell r="I536" t="str">
            <v>Rum Flavoured/Spiced</v>
          </cell>
          <cell r="J536" t="str">
            <v>BC</v>
          </cell>
          <cell r="K536">
            <v>133.91999999999999</v>
          </cell>
          <cell r="L536">
            <v>1</v>
          </cell>
          <cell r="M536">
            <v>12</v>
          </cell>
          <cell r="N536">
            <v>0.75</v>
          </cell>
          <cell r="O536" t="str">
            <v>Glass Bottle</v>
          </cell>
          <cell r="P536" t="str">
            <v/>
          </cell>
          <cell r="Q536">
            <v>37.549999999999997</v>
          </cell>
          <cell r="S536">
            <v>32.74</v>
          </cell>
          <cell r="T536">
            <v>0.35</v>
          </cell>
        </row>
        <row r="537">
          <cell r="A537">
            <v>820324</v>
          </cell>
          <cell r="B537" t="str">
            <v>Rum</v>
          </cell>
          <cell r="C537" t="str">
            <v>Santa Teresa 1796 Ron Antiguo De Solera</v>
          </cell>
          <cell r="D537" t="str">
            <v>1/750</v>
          </cell>
          <cell r="E537" t="str">
            <v>Core</v>
          </cell>
          <cell r="F537" t="str">
            <v/>
          </cell>
          <cell r="G537">
            <v>40</v>
          </cell>
          <cell r="H537" t="str">
            <v>Venezuela</v>
          </cell>
          <cell r="I537" t="str">
            <v>Rum Amber</v>
          </cell>
          <cell r="J537" t="str">
            <v>AB</v>
          </cell>
          <cell r="K537">
            <v>193.26</v>
          </cell>
          <cell r="L537">
            <v>1</v>
          </cell>
          <cell r="M537">
            <v>6</v>
          </cell>
          <cell r="N537">
            <v>0.75</v>
          </cell>
          <cell r="O537" t="str">
            <v>Glass Bottle</v>
          </cell>
          <cell r="P537" t="str">
            <v/>
          </cell>
          <cell r="Q537">
            <v>76.95</v>
          </cell>
          <cell r="S537">
            <v>67.41</v>
          </cell>
          <cell r="T537">
            <v>0.35</v>
          </cell>
        </row>
        <row r="538">
          <cell r="A538">
            <v>1933</v>
          </cell>
          <cell r="B538" t="str">
            <v>Rum</v>
          </cell>
          <cell r="C538" t="str">
            <v>Schenleys Ron Carioca White</v>
          </cell>
          <cell r="D538" t="str">
            <v>1/1140</v>
          </cell>
          <cell r="E538" t="str">
            <v>Core</v>
          </cell>
          <cell r="F538" t="str">
            <v/>
          </cell>
          <cell r="G538">
            <v>40</v>
          </cell>
          <cell r="H538" t="str">
            <v>Canada</v>
          </cell>
          <cell r="I538" t="str">
            <v>Rum White</v>
          </cell>
          <cell r="J538" t="str">
            <v>AB</v>
          </cell>
          <cell r="K538" t="str">
            <v>79.20</v>
          </cell>
          <cell r="L538">
            <v>1</v>
          </cell>
          <cell r="M538">
            <v>8</v>
          </cell>
          <cell r="N538">
            <v>1.1399999999999999</v>
          </cell>
          <cell r="O538" t="str">
            <v>Glass Bottle</v>
          </cell>
          <cell r="P538" t="str">
            <v/>
          </cell>
          <cell r="Q538">
            <v>34.049999999999997</v>
          </cell>
          <cell r="S538">
            <v>29.66</v>
          </cell>
          <cell r="T538">
            <v>0.35</v>
          </cell>
        </row>
        <row r="539">
          <cell r="A539">
            <v>34124</v>
          </cell>
          <cell r="B539" t="str">
            <v>Rum</v>
          </cell>
          <cell r="C539" t="str">
            <v>Schenleys Ron Carioca White -Pet</v>
          </cell>
          <cell r="D539" t="str">
            <v>1/1750</v>
          </cell>
          <cell r="E539" t="str">
            <v>Core</v>
          </cell>
          <cell r="F539" t="str">
            <v/>
          </cell>
          <cell r="G539">
            <v>40</v>
          </cell>
          <cell r="H539" t="str">
            <v>Canada</v>
          </cell>
          <cell r="I539" t="str">
            <v>Rum White</v>
          </cell>
          <cell r="J539" t="str">
            <v>AB</v>
          </cell>
          <cell r="K539" t="str">
            <v>88.30</v>
          </cell>
          <cell r="L539">
            <v>1</v>
          </cell>
          <cell r="M539">
            <v>6</v>
          </cell>
          <cell r="N539">
            <v>1.75</v>
          </cell>
          <cell r="O539" t="str">
            <v>P.E.T.</v>
          </cell>
          <cell r="P539" t="str">
            <v/>
          </cell>
          <cell r="Q539">
            <v>49.15</v>
          </cell>
          <cell r="S539">
            <v>42.94</v>
          </cell>
          <cell r="T539">
            <v>0.35</v>
          </cell>
        </row>
        <row r="540">
          <cell r="A540">
            <v>50336</v>
          </cell>
          <cell r="B540" t="str">
            <v>Rum</v>
          </cell>
          <cell r="C540" t="str">
            <v>Youngs Old Sam Demerara</v>
          </cell>
          <cell r="D540" t="str">
            <v>1/750</v>
          </cell>
          <cell r="E540" t="str">
            <v>Core</v>
          </cell>
          <cell r="F540" t="str">
            <v/>
          </cell>
          <cell r="G540">
            <v>40</v>
          </cell>
          <cell r="H540" t="str">
            <v>Guyana</v>
          </cell>
          <cell r="I540" t="str">
            <v>Rum Dark</v>
          </cell>
          <cell r="J540" t="str">
            <v>BC</v>
          </cell>
          <cell r="K540">
            <v>113.64</v>
          </cell>
          <cell r="L540">
            <v>1</v>
          </cell>
          <cell r="M540">
            <v>12</v>
          </cell>
          <cell r="N540">
            <v>0.75</v>
          </cell>
          <cell r="O540" t="str">
            <v>Glass Bottle</v>
          </cell>
          <cell r="P540" t="str">
            <v/>
          </cell>
          <cell r="Q540">
            <v>32.25</v>
          </cell>
          <cell r="S540">
            <v>28.07</v>
          </cell>
          <cell r="T540">
            <v>0.35</v>
          </cell>
        </row>
        <row r="541">
          <cell r="A541">
            <v>773002</v>
          </cell>
          <cell r="B541" t="str">
            <v>Scotch</v>
          </cell>
          <cell r="C541" t="str">
            <v>Aberfeldy 12 YO</v>
          </cell>
          <cell r="D541" t="str">
            <v>1/750</v>
          </cell>
          <cell r="E541" t="str">
            <v>Core</v>
          </cell>
          <cell r="F541" t="str">
            <v/>
          </cell>
          <cell r="G541">
            <v>40</v>
          </cell>
          <cell r="H541" t="str">
            <v>Scotland</v>
          </cell>
          <cell r="I541" t="str">
            <v>Scotch Single Malt</v>
          </cell>
          <cell r="J541" t="str">
            <v>AB</v>
          </cell>
          <cell r="K541">
            <v>134.4</v>
          </cell>
          <cell r="L541">
            <v>1</v>
          </cell>
          <cell r="M541">
            <v>6</v>
          </cell>
          <cell r="N541">
            <v>0.75</v>
          </cell>
          <cell r="O541" t="str">
            <v>Glass Bottle</v>
          </cell>
          <cell r="P541" t="str">
            <v/>
          </cell>
          <cell r="Q541">
            <v>59.35</v>
          </cell>
          <cell r="S541">
            <v>51.92</v>
          </cell>
          <cell r="T541">
            <v>0.35</v>
          </cell>
        </row>
        <row r="542">
          <cell r="A542">
            <v>922658</v>
          </cell>
          <cell r="B542" t="str">
            <v>Scotch</v>
          </cell>
          <cell r="C542" t="str">
            <v>Aberlour 12 YO Double Casked</v>
          </cell>
          <cell r="D542" t="str">
            <v>1/750</v>
          </cell>
          <cell r="E542" t="str">
            <v>Core</v>
          </cell>
          <cell r="F542" t="str">
            <v/>
          </cell>
          <cell r="G542">
            <v>43</v>
          </cell>
          <cell r="H542" t="str">
            <v>Scotland</v>
          </cell>
          <cell r="I542" t="str">
            <v>Scotch Single Malt</v>
          </cell>
          <cell r="J542" t="str">
            <v>BC</v>
          </cell>
          <cell r="K542" t="str">
            <v>152.08</v>
          </cell>
          <cell r="L542">
            <v>1</v>
          </cell>
          <cell r="M542">
            <v>6</v>
          </cell>
          <cell r="N542">
            <v>0.75</v>
          </cell>
          <cell r="O542" t="str">
            <v>Glass Bottle</v>
          </cell>
          <cell r="P542" t="str">
            <v/>
          </cell>
          <cell r="Q542">
            <v>64.95</v>
          </cell>
          <cell r="S542">
            <v>56.85</v>
          </cell>
          <cell r="T542">
            <v>0.35</v>
          </cell>
        </row>
        <row r="543">
          <cell r="A543">
            <v>573352</v>
          </cell>
          <cell r="B543" t="str">
            <v>Scotch</v>
          </cell>
          <cell r="C543" t="str">
            <v>Aberlour A'Bunadh Cask Strength</v>
          </cell>
          <cell r="D543" t="str">
            <v>1/750</v>
          </cell>
          <cell r="E543" t="str">
            <v>Low volume Core</v>
          </cell>
          <cell r="F543" t="str">
            <v>cs1</v>
          </cell>
          <cell r="G543">
            <v>61.2</v>
          </cell>
          <cell r="H543" t="str">
            <v>Scotland</v>
          </cell>
          <cell r="I543" t="str">
            <v>Scotch Single Malt</v>
          </cell>
          <cell r="J543" t="str">
            <v>BC</v>
          </cell>
          <cell r="K543" t="str">
            <v>345.76</v>
          </cell>
          <cell r="L543">
            <v>1</v>
          </cell>
          <cell r="M543">
            <v>6</v>
          </cell>
          <cell r="N543">
            <v>0.75</v>
          </cell>
          <cell r="O543" t="str">
            <v>Glass Bottle</v>
          </cell>
          <cell r="P543" t="str">
            <v/>
          </cell>
          <cell r="Q543">
            <v>118.05</v>
          </cell>
          <cell r="S543">
            <v>103.58</v>
          </cell>
          <cell r="T543">
            <v>0.35</v>
          </cell>
        </row>
        <row r="544">
          <cell r="A544">
            <v>776389</v>
          </cell>
          <cell r="B544" t="str">
            <v>Scotch</v>
          </cell>
          <cell r="C544" t="str">
            <v>AD Rattray Bank Note 5 YO</v>
          </cell>
          <cell r="D544" t="str">
            <v>1/700</v>
          </cell>
          <cell r="E544" t="str">
            <v>Low volume Core</v>
          </cell>
          <cell r="F544" t="str">
            <v>cs2</v>
          </cell>
          <cell r="G544"/>
          <cell r="H544" t="str">
            <v>Scotland</v>
          </cell>
          <cell r="I544" t="str">
            <v>Scotch Single Malt</v>
          </cell>
          <cell r="J544" t="str">
            <v>AB</v>
          </cell>
          <cell r="K544">
            <v>164.91</v>
          </cell>
          <cell r="L544">
            <v>1</v>
          </cell>
          <cell r="M544">
            <v>12</v>
          </cell>
          <cell r="N544">
            <v>0.7</v>
          </cell>
          <cell r="O544" t="str">
            <v>Glass Bottle</v>
          </cell>
          <cell r="P544" t="str">
            <v/>
          </cell>
          <cell r="Q544">
            <v>55.6</v>
          </cell>
          <cell r="S544">
            <v>48.84</v>
          </cell>
          <cell r="T544">
            <v>0.1</v>
          </cell>
        </row>
        <row r="545">
          <cell r="A545">
            <v>560474</v>
          </cell>
          <cell r="B545" t="str">
            <v>Scotch</v>
          </cell>
          <cell r="C545" t="str">
            <v>Ardbeg 10 YO</v>
          </cell>
          <cell r="D545" t="str">
            <v>1/750</v>
          </cell>
          <cell r="E545" t="str">
            <v>Low volume Core</v>
          </cell>
          <cell r="F545" t="str">
            <v>cs1</v>
          </cell>
          <cell r="G545">
            <v>46</v>
          </cell>
          <cell r="H545" t="str">
            <v>Scotland</v>
          </cell>
          <cell r="I545" t="str">
            <v>Scotch Single Malt</v>
          </cell>
          <cell r="J545" t="str">
            <v>BC</v>
          </cell>
          <cell r="K545">
            <v>253.92</v>
          </cell>
          <cell r="L545">
            <v>1</v>
          </cell>
          <cell r="M545">
            <v>6</v>
          </cell>
          <cell r="N545">
            <v>0.75</v>
          </cell>
          <cell r="O545" t="str">
            <v>Glass Bottle</v>
          </cell>
          <cell r="P545" t="str">
            <v/>
          </cell>
          <cell r="Q545">
            <v>94.65</v>
          </cell>
          <cell r="S545">
            <v>82.98</v>
          </cell>
          <cell r="T545">
            <v>0.35</v>
          </cell>
        </row>
        <row r="546">
          <cell r="A546">
            <v>190116</v>
          </cell>
          <cell r="B546" t="str">
            <v>Scotch</v>
          </cell>
          <cell r="C546" t="str">
            <v>Arran - Robert Burns</v>
          </cell>
          <cell r="D546" t="str">
            <v>1/700</v>
          </cell>
          <cell r="E546" t="str">
            <v>Low volume Core</v>
          </cell>
          <cell r="F546" t="str">
            <v>cs2</v>
          </cell>
          <cell r="G546">
            <v>40</v>
          </cell>
          <cell r="H546" t="str">
            <v>Scotland</v>
          </cell>
          <cell r="I546" t="str">
            <v>Scotch Single Malt</v>
          </cell>
          <cell r="J546" t="str">
            <v>BC</v>
          </cell>
          <cell r="K546">
            <v>178.02</v>
          </cell>
          <cell r="L546">
            <v>1</v>
          </cell>
          <cell r="M546">
            <v>6</v>
          </cell>
          <cell r="N546">
            <v>0.7</v>
          </cell>
          <cell r="O546" t="str">
            <v>Glass Bottle</v>
          </cell>
          <cell r="P546" t="str">
            <v/>
          </cell>
          <cell r="Q546">
            <v>71.2</v>
          </cell>
          <cell r="S546">
            <v>62.57</v>
          </cell>
          <cell r="T546">
            <v>0.1</v>
          </cell>
        </row>
        <row r="547">
          <cell r="A547">
            <v>667014</v>
          </cell>
          <cell r="B547" t="str">
            <v>Scotch</v>
          </cell>
          <cell r="C547" t="str">
            <v>Auchentoshan 12 YO</v>
          </cell>
          <cell r="D547" t="str">
            <v>1/750</v>
          </cell>
          <cell r="E547" t="str">
            <v>Core</v>
          </cell>
          <cell r="F547" t="str">
            <v/>
          </cell>
          <cell r="G547">
            <v>40</v>
          </cell>
          <cell r="H547" t="str">
            <v>Scotland</v>
          </cell>
          <cell r="I547" t="str">
            <v>Scotch Single Malt</v>
          </cell>
          <cell r="J547" t="str">
            <v>BC</v>
          </cell>
          <cell r="K547">
            <v>142.08000000000001</v>
          </cell>
          <cell r="L547">
            <v>1</v>
          </cell>
          <cell r="M547">
            <v>6</v>
          </cell>
          <cell r="N547">
            <v>0.75</v>
          </cell>
          <cell r="O547" t="str">
            <v>Glass Bottle</v>
          </cell>
          <cell r="P547" t="str">
            <v/>
          </cell>
          <cell r="Q547">
            <v>61.95</v>
          </cell>
          <cell r="S547">
            <v>54.21</v>
          </cell>
          <cell r="T547">
            <v>0.35</v>
          </cell>
        </row>
        <row r="548">
          <cell r="A548">
            <v>138495</v>
          </cell>
          <cell r="B548" t="str">
            <v>Scotch</v>
          </cell>
          <cell r="C548" t="str">
            <v>Auchentoshan Three Wood</v>
          </cell>
          <cell r="D548" t="str">
            <v>1/750</v>
          </cell>
          <cell r="E548" t="str">
            <v>Core</v>
          </cell>
          <cell r="F548" t="str">
            <v/>
          </cell>
          <cell r="G548">
            <v>40</v>
          </cell>
          <cell r="H548" t="str">
            <v>Scotland</v>
          </cell>
          <cell r="I548" t="str">
            <v>Scotch Single Malt</v>
          </cell>
          <cell r="J548" t="str">
            <v>BC</v>
          </cell>
          <cell r="K548">
            <v>187.98</v>
          </cell>
          <cell r="L548">
            <v>1</v>
          </cell>
          <cell r="M548">
            <v>6</v>
          </cell>
          <cell r="N548">
            <v>0.75</v>
          </cell>
          <cell r="O548" t="str">
            <v>Glass Bottle</v>
          </cell>
          <cell r="P548" t="str">
            <v/>
          </cell>
          <cell r="Q548">
            <v>75.650000000000006</v>
          </cell>
          <cell r="S548">
            <v>66.260000000000005</v>
          </cell>
          <cell r="T548">
            <v>0.35</v>
          </cell>
        </row>
        <row r="549">
          <cell r="A549">
            <v>3186</v>
          </cell>
          <cell r="B549" t="str">
            <v>Scotch</v>
          </cell>
          <cell r="C549" t="str">
            <v>Ballantines Finest</v>
          </cell>
          <cell r="D549" t="str">
            <v>1/1140</v>
          </cell>
          <cell r="E549" t="str">
            <v>Core</v>
          </cell>
          <cell r="F549" t="str">
            <v/>
          </cell>
          <cell r="G549">
            <v>40</v>
          </cell>
          <cell r="H549" t="str">
            <v>Scotland</v>
          </cell>
          <cell r="I549" t="str">
            <v>Scotch Blended</v>
          </cell>
          <cell r="J549" t="str">
            <v>BC</v>
          </cell>
          <cell r="K549" t="str">
            <v>76.65</v>
          </cell>
          <cell r="L549">
            <v>1</v>
          </cell>
          <cell r="M549">
            <v>6</v>
          </cell>
          <cell r="N549">
            <v>1.1399999999999999</v>
          </cell>
          <cell r="O549" t="str">
            <v>Glass Bottle</v>
          </cell>
          <cell r="P549" t="str">
            <v/>
          </cell>
          <cell r="Q549">
            <v>44.2</v>
          </cell>
          <cell r="S549">
            <v>38.590000000000003</v>
          </cell>
          <cell r="T549">
            <v>0.35</v>
          </cell>
        </row>
        <row r="550">
          <cell r="A550">
            <v>5041</v>
          </cell>
          <cell r="B550" t="str">
            <v>Scotch</v>
          </cell>
          <cell r="C550" t="str">
            <v>Ballantines Finest</v>
          </cell>
          <cell r="D550" t="str">
            <v>1/375</v>
          </cell>
          <cell r="E550" t="str">
            <v>Core</v>
          </cell>
          <cell r="F550" t="str">
            <v/>
          </cell>
          <cell r="G550">
            <v>40</v>
          </cell>
          <cell r="H550" t="str">
            <v>Scotland</v>
          </cell>
          <cell r="I550" t="str">
            <v>Scotch Blended</v>
          </cell>
          <cell r="J550" t="str">
            <v>BC</v>
          </cell>
          <cell r="K550" t="str">
            <v>107.55</v>
          </cell>
          <cell r="L550">
            <v>1</v>
          </cell>
          <cell r="M550">
            <v>24</v>
          </cell>
          <cell r="N550">
            <v>0.375</v>
          </cell>
          <cell r="O550" t="str">
            <v>Glass Bottle</v>
          </cell>
          <cell r="P550" t="str">
            <v/>
          </cell>
          <cell r="Q550">
            <v>15.6</v>
          </cell>
          <cell r="S550">
            <v>13.64</v>
          </cell>
          <cell r="T550">
            <v>0.1</v>
          </cell>
        </row>
        <row r="551">
          <cell r="A551">
            <v>1610</v>
          </cell>
          <cell r="B551" t="str">
            <v>Scotch</v>
          </cell>
          <cell r="C551" t="str">
            <v>Ballantines Finest</v>
          </cell>
          <cell r="D551" t="str">
            <v>1/750</v>
          </cell>
          <cell r="E551" t="str">
            <v>Core</v>
          </cell>
          <cell r="F551" t="str">
            <v/>
          </cell>
          <cell r="G551">
            <v>40</v>
          </cell>
          <cell r="H551" t="str">
            <v>Scotland</v>
          </cell>
          <cell r="I551" t="str">
            <v>Scotch Blended</v>
          </cell>
          <cell r="J551" t="str">
            <v>BC</v>
          </cell>
          <cell r="K551" t="str">
            <v>103.77</v>
          </cell>
          <cell r="L551">
            <v>1</v>
          </cell>
          <cell r="M551">
            <v>12</v>
          </cell>
          <cell r="N551">
            <v>0.75</v>
          </cell>
          <cell r="O551" t="str">
            <v>Glass Bottle</v>
          </cell>
          <cell r="P551" t="str">
            <v/>
          </cell>
          <cell r="Q551">
            <v>29.6</v>
          </cell>
          <cell r="S551">
            <v>25.74</v>
          </cell>
          <cell r="T551">
            <v>0.35</v>
          </cell>
        </row>
        <row r="552">
          <cell r="A552">
            <v>387316</v>
          </cell>
          <cell r="B552" t="str">
            <v>Scotch</v>
          </cell>
          <cell r="C552" t="str">
            <v>Balvenie Doublewood 12 YO</v>
          </cell>
          <cell r="D552" t="str">
            <v>1/750</v>
          </cell>
          <cell r="E552" t="str">
            <v>Core</v>
          </cell>
          <cell r="F552" t="str">
            <v/>
          </cell>
          <cell r="G552">
            <v>40</v>
          </cell>
          <cell r="H552" t="str">
            <v>Scotland</v>
          </cell>
          <cell r="I552" t="str">
            <v>Scotch Single Malt</v>
          </cell>
          <cell r="J552" t="str">
            <v>BC</v>
          </cell>
          <cell r="K552">
            <v>259.08</v>
          </cell>
          <cell r="L552">
            <v>1</v>
          </cell>
          <cell r="M552">
            <v>6</v>
          </cell>
          <cell r="N552">
            <v>0.75</v>
          </cell>
          <cell r="O552" t="str">
            <v>Glass Bottle</v>
          </cell>
          <cell r="P552" t="str">
            <v/>
          </cell>
          <cell r="Q552">
            <v>95.95</v>
          </cell>
          <cell r="S552">
            <v>84.13</v>
          </cell>
          <cell r="T552">
            <v>0.35</v>
          </cell>
        </row>
        <row r="553">
          <cell r="A553">
            <v>324624</v>
          </cell>
          <cell r="B553" t="str">
            <v>Scotch</v>
          </cell>
          <cell r="C553" t="str">
            <v>Benriach Curiositas 10 YO Peated</v>
          </cell>
          <cell r="D553" t="str">
            <v>1/700</v>
          </cell>
          <cell r="E553" t="str">
            <v>Core</v>
          </cell>
          <cell r="F553" t="str">
            <v/>
          </cell>
          <cell r="G553">
            <v>46</v>
          </cell>
          <cell r="H553" t="str">
            <v>Scotland</v>
          </cell>
          <cell r="I553" t="str">
            <v>Scotch Single Malt</v>
          </cell>
          <cell r="J553" t="str">
            <v>BC</v>
          </cell>
          <cell r="K553">
            <v>212.58</v>
          </cell>
          <cell r="L553">
            <v>1</v>
          </cell>
          <cell r="M553">
            <v>6</v>
          </cell>
          <cell r="N553">
            <v>0.7</v>
          </cell>
          <cell r="O553" t="str">
            <v>Glass Bottle</v>
          </cell>
          <cell r="P553" t="str">
            <v/>
          </cell>
          <cell r="Q553">
            <v>81.55</v>
          </cell>
          <cell r="S553">
            <v>71.680000000000007</v>
          </cell>
          <cell r="T553">
            <v>0.1</v>
          </cell>
        </row>
        <row r="554">
          <cell r="A554">
            <v>3400</v>
          </cell>
          <cell r="B554" t="str">
            <v>Scotch</v>
          </cell>
          <cell r="C554" t="str">
            <v>Berry Brothers Cutty Sark</v>
          </cell>
          <cell r="D554" t="str">
            <v>1/750</v>
          </cell>
          <cell r="E554" t="str">
            <v>Low volume Core</v>
          </cell>
          <cell r="F554" t="str">
            <v>cs2</v>
          </cell>
          <cell r="G554">
            <v>40</v>
          </cell>
          <cell r="H554" t="str">
            <v>Scotland</v>
          </cell>
          <cell r="I554" t="str">
            <v>Scotch Blended</v>
          </cell>
          <cell r="J554" t="str">
            <v>BC</v>
          </cell>
          <cell r="K554">
            <v>113.88</v>
          </cell>
          <cell r="L554">
            <v>1</v>
          </cell>
          <cell r="M554">
            <v>12</v>
          </cell>
          <cell r="N554">
            <v>0.75</v>
          </cell>
          <cell r="O554" t="str">
            <v>Glass Bottle</v>
          </cell>
          <cell r="P554" t="str">
            <v/>
          </cell>
          <cell r="Q554">
            <v>32.299999999999997</v>
          </cell>
          <cell r="R554"/>
          <cell r="S554">
            <v>28.12</v>
          </cell>
          <cell r="T554">
            <v>0.35</v>
          </cell>
        </row>
        <row r="555">
          <cell r="A555">
            <v>503649</v>
          </cell>
          <cell r="B555" t="str">
            <v>Scotch</v>
          </cell>
          <cell r="C555" t="str">
            <v>Bowmore 15 YO</v>
          </cell>
          <cell r="D555" t="str">
            <v>1/750</v>
          </cell>
          <cell r="E555" t="str">
            <v>Low volume Core</v>
          </cell>
          <cell r="F555" t="str">
            <v>cs1</v>
          </cell>
          <cell r="G555">
            <v>43</v>
          </cell>
          <cell r="H555" t="str">
            <v>Scotland</v>
          </cell>
          <cell r="I555" t="str">
            <v>Scotch Single Malt</v>
          </cell>
          <cell r="J555" t="str">
            <v>BC</v>
          </cell>
          <cell r="K555">
            <v>247.92</v>
          </cell>
          <cell r="L555">
            <v>1</v>
          </cell>
          <cell r="M555">
            <v>6</v>
          </cell>
          <cell r="N555">
            <v>0.75</v>
          </cell>
          <cell r="O555" t="str">
            <v>Glass Bottle</v>
          </cell>
          <cell r="P555" t="str">
            <v/>
          </cell>
          <cell r="Q555">
            <v>93.15</v>
          </cell>
          <cell r="S555">
            <v>81.66</v>
          </cell>
          <cell r="T555">
            <v>0.35</v>
          </cell>
        </row>
        <row r="556">
          <cell r="A556">
            <v>785832</v>
          </cell>
          <cell r="B556" t="str">
            <v>Scotch</v>
          </cell>
          <cell r="C556" t="str">
            <v>Bowmore 18 YO</v>
          </cell>
          <cell r="D556" t="str">
            <v>1/750</v>
          </cell>
          <cell r="E556" t="str">
            <v>Low volume Core</v>
          </cell>
          <cell r="F556" t="str">
            <v>cs1</v>
          </cell>
          <cell r="G556">
            <v>43</v>
          </cell>
          <cell r="H556" t="str">
            <v>Scotland</v>
          </cell>
          <cell r="I556" t="str">
            <v>Scotch Single Malt</v>
          </cell>
          <cell r="J556" t="str">
            <v>BC</v>
          </cell>
          <cell r="K556">
            <v>408.9</v>
          </cell>
          <cell r="L556">
            <v>1</v>
          </cell>
          <cell r="M556">
            <v>6</v>
          </cell>
          <cell r="N556">
            <v>0.75</v>
          </cell>
          <cell r="O556" t="str">
            <v>Glass Bottle</v>
          </cell>
          <cell r="P556" t="str">
            <v/>
          </cell>
          <cell r="Q556">
            <v>134.65</v>
          </cell>
          <cell r="S556">
            <v>118.18</v>
          </cell>
          <cell r="T556">
            <v>0.35</v>
          </cell>
        </row>
        <row r="557">
          <cell r="A557">
            <v>330803</v>
          </cell>
          <cell r="B557" t="str">
            <v>Scotch</v>
          </cell>
          <cell r="C557" t="str">
            <v>Bowmore Islay 12 YO</v>
          </cell>
          <cell r="D557" t="str">
            <v>1/750</v>
          </cell>
          <cell r="E557" t="str">
            <v>Core</v>
          </cell>
          <cell r="F557" t="str">
            <v/>
          </cell>
          <cell r="G557">
            <v>40</v>
          </cell>
          <cell r="H557" t="str">
            <v>Scotland</v>
          </cell>
          <cell r="I557" t="str">
            <v>Scotch Single Malt</v>
          </cell>
          <cell r="J557" t="str">
            <v>BC</v>
          </cell>
          <cell r="K557">
            <v>139.02000000000001</v>
          </cell>
          <cell r="L557">
            <v>1</v>
          </cell>
          <cell r="M557">
            <v>6</v>
          </cell>
          <cell r="N557">
            <v>0.75</v>
          </cell>
          <cell r="O557" t="str">
            <v>Glass Bottle</v>
          </cell>
          <cell r="P557" t="str">
            <v/>
          </cell>
          <cell r="Q557">
            <v>61</v>
          </cell>
          <cell r="S557">
            <v>53.37</v>
          </cell>
          <cell r="T557">
            <v>0.35</v>
          </cell>
        </row>
        <row r="558">
          <cell r="A558">
            <v>517441</v>
          </cell>
          <cell r="B558" t="str">
            <v>Scotch</v>
          </cell>
          <cell r="C558" t="str">
            <v>Bowmore Small Batch No.1</v>
          </cell>
          <cell r="D558" t="str">
            <v>1/750</v>
          </cell>
          <cell r="E558" t="str">
            <v>Core</v>
          </cell>
          <cell r="F558" t="str">
            <v/>
          </cell>
          <cell r="G558">
            <v>43</v>
          </cell>
          <cell r="H558" t="str">
            <v>Scotland</v>
          </cell>
          <cell r="I558" t="str">
            <v>Scotch Single Malt</v>
          </cell>
          <cell r="J558" t="str">
            <v>BC</v>
          </cell>
          <cell r="K558">
            <v>122.7</v>
          </cell>
          <cell r="L558">
            <v>1</v>
          </cell>
          <cell r="M558">
            <v>6</v>
          </cell>
          <cell r="N558">
            <v>0.75</v>
          </cell>
          <cell r="O558" t="str">
            <v>Glass Bottle</v>
          </cell>
          <cell r="P558" t="str">
            <v/>
          </cell>
          <cell r="Q558">
            <v>56.15</v>
          </cell>
          <cell r="S558">
            <v>49.1</v>
          </cell>
          <cell r="T558">
            <v>0.35</v>
          </cell>
        </row>
        <row r="559">
          <cell r="A559">
            <v>42788</v>
          </cell>
          <cell r="B559" t="str">
            <v>Scotch</v>
          </cell>
          <cell r="C559" t="str">
            <v>Cardhu Single Malt 12 YO</v>
          </cell>
          <cell r="D559" t="str">
            <v>1/750</v>
          </cell>
          <cell r="E559" t="str">
            <v>Core</v>
          </cell>
          <cell r="F559" t="str">
            <v/>
          </cell>
          <cell r="G559">
            <v>40</v>
          </cell>
          <cell r="H559" t="str">
            <v>Scotland</v>
          </cell>
          <cell r="I559" t="str">
            <v>Scotch Single Malt</v>
          </cell>
          <cell r="J559" t="str">
            <v>AB</v>
          </cell>
          <cell r="K559" t="str">
            <v>182.23</v>
          </cell>
          <cell r="L559">
            <v>1</v>
          </cell>
          <cell r="M559">
            <v>6</v>
          </cell>
          <cell r="N559">
            <v>0.75</v>
          </cell>
          <cell r="O559" t="str">
            <v>Glass Bottle</v>
          </cell>
          <cell r="P559" t="str">
            <v/>
          </cell>
          <cell r="Q559">
            <v>73.650000000000006</v>
          </cell>
          <cell r="S559">
            <v>64.5</v>
          </cell>
          <cell r="T559">
            <v>0.35</v>
          </cell>
        </row>
        <row r="560">
          <cell r="A560">
            <v>7617</v>
          </cell>
          <cell r="B560" t="str">
            <v>Scotch</v>
          </cell>
          <cell r="C560" t="str">
            <v>Chivas Regal 12 YO</v>
          </cell>
          <cell r="D560" t="str">
            <v>1/750</v>
          </cell>
          <cell r="E560" t="str">
            <v>Core</v>
          </cell>
          <cell r="F560" t="str">
            <v/>
          </cell>
          <cell r="G560">
            <v>40</v>
          </cell>
          <cell r="H560" t="str">
            <v>Scotland</v>
          </cell>
          <cell r="I560" t="str">
            <v>Scotch Blended</v>
          </cell>
          <cell r="J560" t="str">
            <v>BC</v>
          </cell>
          <cell r="K560" t="str">
            <v>231.17</v>
          </cell>
          <cell r="L560">
            <v>1</v>
          </cell>
          <cell r="M560">
            <v>12</v>
          </cell>
          <cell r="N560">
            <v>0.75</v>
          </cell>
          <cell r="O560" t="str">
            <v>Glass Bottle</v>
          </cell>
          <cell r="P560" t="str">
            <v/>
          </cell>
          <cell r="Q560">
            <v>54</v>
          </cell>
          <cell r="S560">
            <v>47.21</v>
          </cell>
          <cell r="T560">
            <v>0.35</v>
          </cell>
        </row>
        <row r="561">
          <cell r="A561">
            <v>192732</v>
          </cell>
          <cell r="B561" t="str">
            <v>Scotch</v>
          </cell>
          <cell r="C561" t="str">
            <v>Cragganmore 12 YO</v>
          </cell>
          <cell r="D561" t="str">
            <v>1/750</v>
          </cell>
          <cell r="E561" t="str">
            <v>Low volume Core</v>
          </cell>
          <cell r="F561" t="str">
            <v>cs2</v>
          </cell>
          <cell r="G561">
            <v>40</v>
          </cell>
          <cell r="H561" t="str">
            <v>Scotland</v>
          </cell>
          <cell r="I561" t="str">
            <v>Scotch Single Malt</v>
          </cell>
          <cell r="J561" t="str">
            <v>AB</v>
          </cell>
          <cell r="K561" t="str">
            <v>221.31</v>
          </cell>
          <cell r="L561">
            <v>1</v>
          </cell>
          <cell r="M561">
            <v>6</v>
          </cell>
          <cell r="N561">
            <v>0.75</v>
          </cell>
          <cell r="O561" t="str">
            <v>Glass Bottle</v>
          </cell>
          <cell r="P561" t="str">
            <v/>
          </cell>
          <cell r="Q561">
            <v>85.35</v>
          </cell>
          <cell r="S561">
            <v>74.8</v>
          </cell>
          <cell r="T561">
            <v>0.35</v>
          </cell>
        </row>
        <row r="562">
          <cell r="A562">
            <v>73999</v>
          </cell>
          <cell r="B562" t="str">
            <v>Scotch</v>
          </cell>
          <cell r="C562" t="str">
            <v>Dalmore 12 YO</v>
          </cell>
          <cell r="D562" t="str">
            <v>1/750</v>
          </cell>
          <cell r="E562" t="str">
            <v>Low volume Core</v>
          </cell>
          <cell r="F562" t="str">
            <v>cs2</v>
          </cell>
          <cell r="G562">
            <v>43</v>
          </cell>
          <cell r="H562" t="str">
            <v>Scotland</v>
          </cell>
          <cell r="I562" t="str">
            <v>Scotch Single Malt</v>
          </cell>
          <cell r="J562" t="str">
            <v>BC</v>
          </cell>
          <cell r="K562" t="str">
            <v>242.80</v>
          </cell>
          <cell r="L562">
            <v>1</v>
          </cell>
          <cell r="M562">
            <v>6</v>
          </cell>
          <cell r="N562">
            <v>0.75</v>
          </cell>
          <cell r="O562" t="str">
            <v>Glass Bottle</v>
          </cell>
          <cell r="P562" t="str">
            <v/>
          </cell>
          <cell r="Q562">
            <v>94.9</v>
          </cell>
          <cell r="S562">
            <v>83.2</v>
          </cell>
          <cell r="T562">
            <v>0.35</v>
          </cell>
        </row>
        <row r="563">
          <cell r="A563">
            <v>238097</v>
          </cell>
          <cell r="B563" t="str">
            <v>Scotch</v>
          </cell>
          <cell r="C563" t="str">
            <v>Dalwhinnie 15 YO</v>
          </cell>
          <cell r="D563" t="str">
            <v>1/750</v>
          </cell>
          <cell r="E563" t="str">
            <v>Core</v>
          </cell>
          <cell r="F563" t="str">
            <v/>
          </cell>
          <cell r="G563">
            <v>43</v>
          </cell>
          <cell r="H563" t="str">
            <v>Scotland</v>
          </cell>
          <cell r="I563" t="str">
            <v>Scotch Single Malt</v>
          </cell>
          <cell r="J563" t="str">
            <v>AB</v>
          </cell>
          <cell r="K563" t="str">
            <v>269.11</v>
          </cell>
          <cell r="L563">
            <v>1</v>
          </cell>
          <cell r="M563">
            <v>6</v>
          </cell>
          <cell r="N563">
            <v>0.75</v>
          </cell>
          <cell r="O563" t="str">
            <v>Glass Bottle</v>
          </cell>
          <cell r="P563" t="str">
            <v/>
          </cell>
          <cell r="Q563">
            <v>98.25</v>
          </cell>
          <cell r="S563">
            <v>86.15</v>
          </cell>
          <cell r="T563">
            <v>0.35</v>
          </cell>
        </row>
        <row r="564">
          <cell r="A564">
            <v>207191</v>
          </cell>
          <cell r="B564" t="str">
            <v>Scotch</v>
          </cell>
          <cell r="C564" t="str">
            <v>Dalwhinnie Distillers Edition</v>
          </cell>
          <cell r="D564" t="str">
            <v>1/750</v>
          </cell>
          <cell r="E564" t="str">
            <v>Low volume Core</v>
          </cell>
          <cell r="F564" t="str">
            <v>cs2</v>
          </cell>
          <cell r="G564">
            <v>43</v>
          </cell>
          <cell r="H564" t="str">
            <v>Scotland</v>
          </cell>
          <cell r="I564" t="str">
            <v>Scotch Single Malt</v>
          </cell>
          <cell r="J564" t="str">
            <v>AB</v>
          </cell>
          <cell r="K564" t="str">
            <v>311.14</v>
          </cell>
          <cell r="L564">
            <v>1</v>
          </cell>
          <cell r="M564">
            <v>6</v>
          </cell>
          <cell r="N564">
            <v>0.75</v>
          </cell>
          <cell r="O564" t="str">
            <v>Glass Bottle</v>
          </cell>
          <cell r="P564" t="str">
            <v/>
          </cell>
          <cell r="Q564">
            <v>108.95</v>
          </cell>
          <cell r="S564">
            <v>95.57</v>
          </cell>
          <cell r="T564">
            <v>0.35</v>
          </cell>
        </row>
        <row r="565">
          <cell r="A565">
            <v>601757</v>
          </cell>
          <cell r="B565" t="str">
            <v>Scotch</v>
          </cell>
          <cell r="C565" t="str">
            <v>Dewars 12 YO</v>
          </cell>
          <cell r="D565" t="str">
            <v>1/750</v>
          </cell>
          <cell r="E565" t="str">
            <v>Core</v>
          </cell>
          <cell r="F565" t="str">
            <v/>
          </cell>
          <cell r="G565">
            <v>40</v>
          </cell>
          <cell r="H565" t="str">
            <v>Scotland</v>
          </cell>
          <cell r="I565" t="str">
            <v>Scotch Blended</v>
          </cell>
          <cell r="J565" t="str">
            <v>AB</v>
          </cell>
          <cell r="K565">
            <v>192.24</v>
          </cell>
          <cell r="L565">
            <v>1</v>
          </cell>
          <cell r="M565">
            <v>12</v>
          </cell>
          <cell r="N565">
            <v>0.75</v>
          </cell>
          <cell r="O565" t="str">
            <v>Glass Bottle</v>
          </cell>
          <cell r="P565" t="str">
            <v/>
          </cell>
          <cell r="Q565">
            <v>47.9</v>
          </cell>
          <cell r="S565">
            <v>41.84</v>
          </cell>
          <cell r="T565">
            <v>0.35</v>
          </cell>
        </row>
        <row r="566">
          <cell r="A566">
            <v>11130</v>
          </cell>
          <cell r="B566" t="str">
            <v>Scotch</v>
          </cell>
          <cell r="C566" t="str">
            <v>Dewars White Label</v>
          </cell>
          <cell r="D566" t="str">
            <v>1/750</v>
          </cell>
          <cell r="E566" t="str">
            <v>Core</v>
          </cell>
          <cell r="F566" t="str">
            <v/>
          </cell>
          <cell r="G566">
            <v>40</v>
          </cell>
          <cell r="H566" t="str">
            <v>Scotland</v>
          </cell>
          <cell r="I566" t="str">
            <v>Scotch Blended</v>
          </cell>
          <cell r="J566" t="str">
            <v>AB</v>
          </cell>
          <cell r="K566">
            <v>98.97</v>
          </cell>
          <cell r="L566">
            <v>1</v>
          </cell>
          <cell r="M566">
            <v>12</v>
          </cell>
          <cell r="N566">
            <v>0.75</v>
          </cell>
          <cell r="O566" t="str">
            <v>Glass Bottle</v>
          </cell>
          <cell r="P566" t="str">
            <v/>
          </cell>
          <cell r="Q566">
            <v>27.8</v>
          </cell>
          <cell r="S566">
            <v>24.16</v>
          </cell>
          <cell r="T566">
            <v>0.35</v>
          </cell>
        </row>
        <row r="567">
          <cell r="A567">
            <v>752006</v>
          </cell>
          <cell r="B567" t="str">
            <v>Scotch</v>
          </cell>
          <cell r="C567" t="str">
            <v>Famous Grouse Smoky Black</v>
          </cell>
          <cell r="D567" t="str">
            <v>1/750</v>
          </cell>
          <cell r="E567" t="str">
            <v>Core</v>
          </cell>
          <cell r="F567" t="str">
            <v/>
          </cell>
          <cell r="G567">
            <v>40</v>
          </cell>
          <cell r="H567" t="str">
            <v>Scotland</v>
          </cell>
          <cell r="I567" t="str">
            <v>Scotch Blended</v>
          </cell>
          <cell r="J567" t="str">
            <v>BC</v>
          </cell>
          <cell r="K567">
            <v>135.24</v>
          </cell>
          <cell r="L567">
            <v>1</v>
          </cell>
          <cell r="M567">
            <v>12</v>
          </cell>
          <cell r="N567">
            <v>0.75</v>
          </cell>
          <cell r="O567" t="str">
            <v>Glass Bottle</v>
          </cell>
          <cell r="P567" t="str">
            <v/>
          </cell>
          <cell r="Q567">
            <v>37.9</v>
          </cell>
          <cell r="S567">
            <v>33.04</v>
          </cell>
          <cell r="T567">
            <v>0.35</v>
          </cell>
        </row>
        <row r="568">
          <cell r="A568">
            <v>125930</v>
          </cell>
          <cell r="B568" t="str">
            <v>Scotch</v>
          </cell>
          <cell r="C568" t="str">
            <v>Glenfarclas 105 Cask Strength</v>
          </cell>
          <cell r="D568" t="str">
            <v>1/700</v>
          </cell>
          <cell r="E568" t="str">
            <v>Low volume Core</v>
          </cell>
          <cell r="F568" t="str">
            <v>cs2</v>
          </cell>
          <cell r="G568">
            <v>43</v>
          </cell>
          <cell r="H568" t="str">
            <v>Scotland</v>
          </cell>
          <cell r="I568" t="str">
            <v>Scotch Single Malt</v>
          </cell>
          <cell r="J568" t="str">
            <v>BC</v>
          </cell>
          <cell r="K568">
            <v>319.62</v>
          </cell>
          <cell r="L568">
            <v>1</v>
          </cell>
          <cell r="M568">
            <v>6</v>
          </cell>
          <cell r="N568">
            <v>0.7</v>
          </cell>
          <cell r="O568" t="str">
            <v>Glass Bottle</v>
          </cell>
          <cell r="P568" t="str">
            <v/>
          </cell>
          <cell r="Q568">
            <v>113.05</v>
          </cell>
          <cell r="S568">
            <v>99.4</v>
          </cell>
          <cell r="T568">
            <v>0.1</v>
          </cell>
        </row>
        <row r="569">
          <cell r="A569">
            <v>134270</v>
          </cell>
          <cell r="B569" t="str">
            <v>Scotch</v>
          </cell>
          <cell r="C569" t="str">
            <v>Glenfarclas 17 YO</v>
          </cell>
          <cell r="D569" t="str">
            <v>1/700</v>
          </cell>
          <cell r="E569" t="str">
            <v>Low volume Core</v>
          </cell>
          <cell r="F569" t="str">
            <v>cs2</v>
          </cell>
          <cell r="G569">
            <v>43</v>
          </cell>
          <cell r="H569" t="str">
            <v>Scotland</v>
          </cell>
          <cell r="I569" t="str">
            <v>Scotch Single Malt</v>
          </cell>
          <cell r="J569" t="str">
            <v>BC</v>
          </cell>
          <cell r="K569">
            <v>393.9</v>
          </cell>
          <cell r="L569">
            <v>1</v>
          </cell>
          <cell r="M569">
            <v>6</v>
          </cell>
          <cell r="N569">
            <v>0.7</v>
          </cell>
          <cell r="O569" t="str">
            <v>Glass Bottle</v>
          </cell>
          <cell r="P569" t="str">
            <v/>
          </cell>
          <cell r="Q569">
            <v>128.65</v>
          </cell>
          <cell r="S569">
            <v>113.12</v>
          </cell>
          <cell r="T569">
            <v>0.1</v>
          </cell>
        </row>
        <row r="570">
          <cell r="A570">
            <v>12385</v>
          </cell>
          <cell r="B570" t="str">
            <v>Scotch</v>
          </cell>
          <cell r="C570" t="str">
            <v>Glenfiddich 12 YO Sp Res</v>
          </cell>
          <cell r="D570" t="str">
            <v>1/750</v>
          </cell>
          <cell r="E570" t="str">
            <v>Core</v>
          </cell>
          <cell r="F570" t="str">
            <v/>
          </cell>
          <cell r="G570">
            <v>40</v>
          </cell>
          <cell r="H570" t="str">
            <v>Scotland</v>
          </cell>
          <cell r="I570" t="str">
            <v>Scotch Single Malt</v>
          </cell>
          <cell r="J570" t="str">
            <v>BC</v>
          </cell>
          <cell r="K570">
            <v>269.52</v>
          </cell>
          <cell r="L570">
            <v>1</v>
          </cell>
          <cell r="M570">
            <v>12</v>
          </cell>
          <cell r="N570">
            <v>0.75</v>
          </cell>
          <cell r="O570" t="str">
            <v>Glass Bottle</v>
          </cell>
          <cell r="P570" t="str">
            <v/>
          </cell>
          <cell r="Q570">
            <v>59.75</v>
          </cell>
          <cell r="S570">
            <v>52.27</v>
          </cell>
          <cell r="T570">
            <v>0.35</v>
          </cell>
        </row>
        <row r="571">
          <cell r="A571">
            <v>530345</v>
          </cell>
          <cell r="B571" t="str">
            <v>Scotch</v>
          </cell>
          <cell r="C571" t="str">
            <v>Glenfiddich Solera Reserve 15 YO</v>
          </cell>
          <cell r="D571" t="str">
            <v>1/750</v>
          </cell>
          <cell r="E571" t="str">
            <v>Core</v>
          </cell>
          <cell r="F571" t="str">
            <v/>
          </cell>
          <cell r="G571">
            <v>40</v>
          </cell>
          <cell r="H571" t="str">
            <v>Scotland</v>
          </cell>
          <cell r="I571" t="str">
            <v>Scotch Single Malt</v>
          </cell>
          <cell r="J571" t="str">
            <v>BC</v>
          </cell>
          <cell r="K571">
            <v>197.22</v>
          </cell>
          <cell r="L571">
            <v>1</v>
          </cell>
          <cell r="M571">
            <v>6</v>
          </cell>
          <cell r="N571">
            <v>0.75</v>
          </cell>
          <cell r="O571" t="str">
            <v>Glass Bottle</v>
          </cell>
          <cell r="P571" t="str">
            <v/>
          </cell>
          <cell r="Q571">
            <v>78.45</v>
          </cell>
          <cell r="S571">
            <v>68.73</v>
          </cell>
          <cell r="T571">
            <v>0.35</v>
          </cell>
        </row>
        <row r="572">
          <cell r="A572">
            <v>603050</v>
          </cell>
          <cell r="B572" t="str">
            <v>Scotch</v>
          </cell>
          <cell r="C572" t="str">
            <v>Glenlivet 15 YO French Oak</v>
          </cell>
          <cell r="D572" t="str">
            <v>1/750</v>
          </cell>
          <cell r="E572" t="str">
            <v>Low volume Core</v>
          </cell>
          <cell r="F572" t="str">
            <v>cs2</v>
          </cell>
          <cell r="G572">
            <v>40</v>
          </cell>
          <cell r="H572" t="str">
            <v>Scotland</v>
          </cell>
          <cell r="I572" t="str">
            <v>Scotch Single Malt</v>
          </cell>
          <cell r="J572" t="str">
            <v>BC</v>
          </cell>
          <cell r="K572" t="str">
            <v>235.79</v>
          </cell>
          <cell r="L572">
            <v>1</v>
          </cell>
          <cell r="M572">
            <v>6</v>
          </cell>
          <cell r="N572">
            <v>0.75</v>
          </cell>
          <cell r="O572" t="str">
            <v>Glass Bottle</v>
          </cell>
          <cell r="P572" t="str">
            <v/>
          </cell>
          <cell r="Q572">
            <v>89.95</v>
          </cell>
          <cell r="S572">
            <v>78.849999999999994</v>
          </cell>
          <cell r="T572">
            <v>0.35</v>
          </cell>
        </row>
        <row r="573">
          <cell r="A573">
            <v>335901</v>
          </cell>
          <cell r="B573" t="str">
            <v>Scotch</v>
          </cell>
          <cell r="C573" t="str">
            <v>Glenlivet 18 YO</v>
          </cell>
          <cell r="D573" t="str">
            <v>1/750</v>
          </cell>
          <cell r="E573" t="str">
            <v>Low volume Core</v>
          </cell>
          <cell r="F573" t="str">
            <v>cs1</v>
          </cell>
          <cell r="G573">
            <v>43</v>
          </cell>
          <cell r="H573" t="str">
            <v>Scotland</v>
          </cell>
          <cell r="I573" t="str">
            <v>Scotch Single Malt</v>
          </cell>
          <cell r="J573" t="str">
            <v>BC</v>
          </cell>
          <cell r="K573" t="str">
            <v>475.43</v>
          </cell>
          <cell r="L573">
            <v>1</v>
          </cell>
          <cell r="M573">
            <v>6</v>
          </cell>
          <cell r="N573">
            <v>0.75</v>
          </cell>
          <cell r="O573" t="str">
            <v>Glass Bottle</v>
          </cell>
          <cell r="P573" t="str">
            <v/>
          </cell>
          <cell r="Q573">
            <v>151.6</v>
          </cell>
          <cell r="S573">
            <v>133.1</v>
          </cell>
          <cell r="T573">
            <v>0.35</v>
          </cell>
        </row>
        <row r="574">
          <cell r="A574">
            <v>749341</v>
          </cell>
          <cell r="B574" t="str">
            <v>Scotch</v>
          </cell>
          <cell r="C574" t="str">
            <v>Glenlivet Founders Reserve</v>
          </cell>
          <cell r="D574" t="str">
            <v>1/375</v>
          </cell>
          <cell r="E574" t="str">
            <v>Core</v>
          </cell>
          <cell r="F574" t="str">
            <v/>
          </cell>
          <cell r="G574">
            <v>40</v>
          </cell>
          <cell r="H574" t="str">
            <v>Scotland</v>
          </cell>
          <cell r="I574" t="str">
            <v>Scotch Single Malt</v>
          </cell>
          <cell r="J574" t="str">
            <v>BC</v>
          </cell>
          <cell r="K574" t="str">
            <v>124.61</v>
          </cell>
          <cell r="L574">
            <v>1</v>
          </cell>
          <cell r="M574">
            <v>12</v>
          </cell>
          <cell r="N574">
            <v>0.375</v>
          </cell>
          <cell r="O574" t="str">
            <v>Glass Bottle</v>
          </cell>
          <cell r="P574" t="str">
            <v/>
          </cell>
          <cell r="Q574">
            <v>28.5</v>
          </cell>
          <cell r="R574"/>
          <cell r="S574">
            <v>24.99</v>
          </cell>
          <cell r="T574">
            <v>0.1</v>
          </cell>
        </row>
        <row r="575">
          <cell r="A575">
            <v>647834</v>
          </cell>
          <cell r="B575" t="str">
            <v>Scotch</v>
          </cell>
          <cell r="C575" t="str">
            <v>Glenlivet Founders Reserve</v>
          </cell>
          <cell r="D575" t="str">
            <v>1/750</v>
          </cell>
          <cell r="E575" t="str">
            <v>Core</v>
          </cell>
          <cell r="F575" t="str">
            <v/>
          </cell>
          <cell r="G575">
            <v>40</v>
          </cell>
          <cell r="H575" t="str">
            <v>Scotland</v>
          </cell>
          <cell r="I575" t="str">
            <v>Scotch Single Malt</v>
          </cell>
          <cell r="J575" t="str">
            <v>BC</v>
          </cell>
          <cell r="K575" t="str">
            <v>229.97</v>
          </cell>
          <cell r="L575">
            <v>1</v>
          </cell>
          <cell r="M575">
            <v>12</v>
          </cell>
          <cell r="N575">
            <v>0.75</v>
          </cell>
          <cell r="O575" t="str">
            <v>Glass Bottle</v>
          </cell>
          <cell r="P575" t="str">
            <v/>
          </cell>
          <cell r="Q575">
            <v>53.85</v>
          </cell>
          <cell r="S575">
            <v>47.08</v>
          </cell>
          <cell r="T575">
            <v>0.35</v>
          </cell>
        </row>
        <row r="576">
          <cell r="A576">
            <v>21097</v>
          </cell>
          <cell r="B576" t="str">
            <v>Scotch</v>
          </cell>
          <cell r="C576" t="str">
            <v>Glenlivet Malt 12 YO</v>
          </cell>
          <cell r="D576" t="str">
            <v>1/750</v>
          </cell>
          <cell r="E576" t="str">
            <v>Core</v>
          </cell>
          <cell r="F576" t="str">
            <v/>
          </cell>
          <cell r="G576">
            <v>40</v>
          </cell>
          <cell r="H576" t="str">
            <v>Scotland</v>
          </cell>
          <cell r="I576" t="str">
            <v>Scotch Single Malt</v>
          </cell>
          <cell r="J576" t="str">
            <v>BC</v>
          </cell>
          <cell r="K576" t="str">
            <v>256.13</v>
          </cell>
          <cell r="L576">
            <v>1</v>
          </cell>
          <cell r="M576">
            <v>12</v>
          </cell>
          <cell r="N576">
            <v>0.75</v>
          </cell>
          <cell r="O576" t="str">
            <v>Glass Bottle</v>
          </cell>
          <cell r="P576" t="str">
            <v/>
          </cell>
          <cell r="Q576">
            <v>57.75</v>
          </cell>
          <cell r="S576">
            <v>50.51</v>
          </cell>
          <cell r="T576">
            <v>0.35</v>
          </cell>
        </row>
        <row r="577">
          <cell r="A577">
            <v>405084</v>
          </cell>
          <cell r="B577" t="str">
            <v>Scotch</v>
          </cell>
          <cell r="C577" t="str">
            <v>Glenmorangie 12 YO Quinta Ruban</v>
          </cell>
          <cell r="D577" t="str">
            <v>1/750</v>
          </cell>
          <cell r="E577" t="str">
            <v>Core</v>
          </cell>
          <cell r="F577" t="str">
            <v/>
          </cell>
          <cell r="G577">
            <v>40</v>
          </cell>
          <cell r="H577" t="str">
            <v>Scotland</v>
          </cell>
          <cell r="I577" t="str">
            <v>Scotch Single Malt</v>
          </cell>
          <cell r="J577" t="str">
            <v>BC</v>
          </cell>
          <cell r="K577">
            <v>228.9</v>
          </cell>
          <cell r="L577">
            <v>1</v>
          </cell>
          <cell r="M577">
            <v>6</v>
          </cell>
          <cell r="N577">
            <v>0.75</v>
          </cell>
          <cell r="O577" t="str">
            <v>Glass Bottle</v>
          </cell>
          <cell r="P577" t="str">
            <v/>
          </cell>
          <cell r="Q577">
            <v>87.9</v>
          </cell>
          <cell r="S577">
            <v>77.040000000000006</v>
          </cell>
          <cell r="T577">
            <v>0.35</v>
          </cell>
        </row>
        <row r="578">
          <cell r="A578">
            <v>94052</v>
          </cell>
          <cell r="B578" t="str">
            <v>Scotch</v>
          </cell>
          <cell r="C578" t="str">
            <v>Glenmorangie Single Malt</v>
          </cell>
          <cell r="D578" t="str">
            <v>1/750</v>
          </cell>
          <cell r="E578" t="str">
            <v>Core</v>
          </cell>
          <cell r="F578" t="str">
            <v/>
          </cell>
          <cell r="G578">
            <v>40</v>
          </cell>
          <cell r="H578" t="str">
            <v>Scotland</v>
          </cell>
          <cell r="I578" t="str">
            <v>Scotch Single Malt</v>
          </cell>
          <cell r="J578" t="str">
            <v>BC</v>
          </cell>
          <cell r="K578">
            <v>158.16</v>
          </cell>
          <cell r="L578">
            <v>1</v>
          </cell>
          <cell r="M578">
            <v>6</v>
          </cell>
          <cell r="N578">
            <v>0.75</v>
          </cell>
          <cell r="O578" t="str">
            <v>Glass Bottle</v>
          </cell>
          <cell r="P578" t="str">
            <v/>
          </cell>
          <cell r="Q578">
            <v>66.75</v>
          </cell>
          <cell r="S578">
            <v>58.43</v>
          </cell>
          <cell r="T578">
            <v>0.35</v>
          </cell>
        </row>
        <row r="579">
          <cell r="A579">
            <v>52050</v>
          </cell>
          <cell r="B579" t="str">
            <v>Scotch</v>
          </cell>
          <cell r="C579" t="str">
            <v>Gloags Famous Grouse</v>
          </cell>
          <cell r="D579" t="str">
            <v>1/750</v>
          </cell>
          <cell r="E579" t="str">
            <v>Core</v>
          </cell>
          <cell r="F579" t="str">
            <v/>
          </cell>
          <cell r="G579">
            <v>40</v>
          </cell>
          <cell r="H579" t="str">
            <v>Scotland</v>
          </cell>
          <cell r="I579" t="str">
            <v>Scotch Blended</v>
          </cell>
          <cell r="J579" t="str">
            <v>BC</v>
          </cell>
          <cell r="K579">
            <v>118.32</v>
          </cell>
          <cell r="L579">
            <v>1</v>
          </cell>
          <cell r="M579">
            <v>12</v>
          </cell>
          <cell r="N579">
            <v>0.75</v>
          </cell>
          <cell r="O579" t="str">
            <v>Glass Bottle</v>
          </cell>
          <cell r="P579" t="str">
            <v/>
          </cell>
          <cell r="Q579">
            <v>33.450000000000003</v>
          </cell>
          <cell r="S579">
            <v>29.13</v>
          </cell>
          <cell r="T579">
            <v>0.35</v>
          </cell>
        </row>
        <row r="580">
          <cell r="A580">
            <v>252312</v>
          </cell>
          <cell r="B580" t="str">
            <v>Scotch</v>
          </cell>
          <cell r="C580" t="str">
            <v>Grants Glenfiddich Special Resrv</v>
          </cell>
          <cell r="D580" t="str">
            <v>1/375</v>
          </cell>
          <cell r="E580" t="str">
            <v>Core</v>
          </cell>
          <cell r="F580" t="str">
            <v/>
          </cell>
          <cell r="G580">
            <v>40</v>
          </cell>
          <cell r="H580" t="str">
            <v>Scotland</v>
          </cell>
          <cell r="I580" t="str">
            <v>Scotch Single Malt</v>
          </cell>
          <cell r="J580" t="str">
            <v>BC</v>
          </cell>
          <cell r="K580">
            <v>298.08</v>
          </cell>
          <cell r="L580">
            <v>1</v>
          </cell>
          <cell r="M580">
            <v>24</v>
          </cell>
          <cell r="N580">
            <v>0.375</v>
          </cell>
          <cell r="O580" t="str">
            <v>Glass Bottle</v>
          </cell>
          <cell r="P580" t="str">
            <v/>
          </cell>
          <cell r="Q580">
            <v>32.25</v>
          </cell>
          <cell r="S580">
            <v>28.29</v>
          </cell>
          <cell r="T580">
            <v>0.1</v>
          </cell>
        </row>
        <row r="581">
          <cell r="A581">
            <v>172072</v>
          </cell>
          <cell r="B581" t="str">
            <v>Scotch</v>
          </cell>
          <cell r="C581" t="str">
            <v>Grants Glenfiddich Special Resrv</v>
          </cell>
          <cell r="D581" t="str">
            <v>1/50</v>
          </cell>
          <cell r="E581" t="str">
            <v>Core</v>
          </cell>
          <cell r="F581" t="str">
            <v/>
          </cell>
          <cell r="G581">
            <v>40</v>
          </cell>
          <cell r="H581" t="str">
            <v>Scotland</v>
          </cell>
          <cell r="I581" t="str">
            <v>Scotch Single Malt</v>
          </cell>
          <cell r="J581" t="str">
            <v>BC</v>
          </cell>
          <cell r="K581">
            <v>129.6</v>
          </cell>
          <cell r="L581">
            <v>1</v>
          </cell>
          <cell r="M581">
            <v>96</v>
          </cell>
          <cell r="N581">
            <v>0.05</v>
          </cell>
          <cell r="O581" t="str">
            <v>Glass Bottle</v>
          </cell>
          <cell r="P581" t="str">
            <v/>
          </cell>
          <cell r="Q581">
            <v>4.05</v>
          </cell>
          <cell r="S581">
            <v>3.48</v>
          </cell>
          <cell r="T581">
            <v>0.1</v>
          </cell>
        </row>
        <row r="582">
          <cell r="A582">
            <v>129031</v>
          </cell>
          <cell r="B582" t="str">
            <v>Scotch</v>
          </cell>
          <cell r="C582" t="str">
            <v>Grants Reserve</v>
          </cell>
          <cell r="D582" t="str">
            <v>1/1140</v>
          </cell>
          <cell r="E582" t="str">
            <v>Core</v>
          </cell>
          <cell r="F582" t="str">
            <v/>
          </cell>
          <cell r="G582">
            <v>40</v>
          </cell>
          <cell r="H582" t="str">
            <v>Scotland</v>
          </cell>
          <cell r="I582" t="str">
            <v>Scotch Blended</v>
          </cell>
          <cell r="J582" t="str">
            <v>BC</v>
          </cell>
          <cell r="K582">
            <v>78.36</v>
          </cell>
          <cell r="L582">
            <v>1</v>
          </cell>
          <cell r="M582">
            <v>6</v>
          </cell>
          <cell r="N582">
            <v>1.1399999999999999</v>
          </cell>
          <cell r="O582" t="str">
            <v>Glass Bottle</v>
          </cell>
          <cell r="P582" t="str">
            <v/>
          </cell>
          <cell r="Q582">
            <v>45.1</v>
          </cell>
          <cell r="S582">
            <v>39.380000000000003</v>
          </cell>
          <cell r="T582">
            <v>0.35</v>
          </cell>
        </row>
        <row r="583">
          <cell r="A583">
            <v>31112</v>
          </cell>
          <cell r="B583" t="str">
            <v>Scotch</v>
          </cell>
          <cell r="C583" t="str">
            <v>Grants Reserve</v>
          </cell>
          <cell r="D583" t="str">
            <v>1/750</v>
          </cell>
          <cell r="E583" t="str">
            <v>Core</v>
          </cell>
          <cell r="F583" t="str">
            <v/>
          </cell>
          <cell r="G583">
            <v>40</v>
          </cell>
          <cell r="H583" t="str">
            <v>Scotland</v>
          </cell>
          <cell r="I583" t="str">
            <v>Scotch Blended</v>
          </cell>
          <cell r="J583" t="str">
            <v>BC</v>
          </cell>
          <cell r="K583">
            <v>108.96</v>
          </cell>
          <cell r="L583">
            <v>1</v>
          </cell>
          <cell r="M583">
            <v>12</v>
          </cell>
          <cell r="N583">
            <v>0.75</v>
          </cell>
          <cell r="O583" t="str">
            <v>Glass Bottle</v>
          </cell>
          <cell r="P583" t="str">
            <v/>
          </cell>
          <cell r="Q583">
            <v>31</v>
          </cell>
          <cell r="S583">
            <v>26.97</v>
          </cell>
          <cell r="T583">
            <v>0.35</v>
          </cell>
        </row>
        <row r="584">
          <cell r="A584">
            <v>171082</v>
          </cell>
          <cell r="B584" t="str">
            <v>Scotch</v>
          </cell>
          <cell r="C584" t="str">
            <v>Grants Sherry Cask Reserve</v>
          </cell>
          <cell r="D584" t="str">
            <v>1/750</v>
          </cell>
          <cell r="E584" t="str">
            <v>Core</v>
          </cell>
          <cell r="F584" t="str">
            <v/>
          </cell>
          <cell r="G584">
            <v>40</v>
          </cell>
          <cell r="H584" t="str">
            <v>Scotland</v>
          </cell>
          <cell r="I584" t="str">
            <v>Scotch Blended</v>
          </cell>
          <cell r="J584" t="str">
            <v>BC</v>
          </cell>
          <cell r="K584">
            <v>122.64</v>
          </cell>
          <cell r="L584">
            <v>1</v>
          </cell>
          <cell r="M584">
            <v>12</v>
          </cell>
          <cell r="N584">
            <v>0.75</v>
          </cell>
          <cell r="O584" t="str">
            <v>Glass Bottle</v>
          </cell>
          <cell r="P584" t="str">
            <v/>
          </cell>
          <cell r="Q584">
            <v>34.6</v>
          </cell>
          <cell r="S584">
            <v>30.14</v>
          </cell>
          <cell r="T584">
            <v>0.35</v>
          </cell>
        </row>
        <row r="585">
          <cell r="A585">
            <v>204560</v>
          </cell>
          <cell r="B585" t="str">
            <v>Scotch</v>
          </cell>
          <cell r="C585" t="str">
            <v>Highland Park 12 YO</v>
          </cell>
          <cell r="D585" t="str">
            <v>1/750</v>
          </cell>
          <cell r="E585" t="str">
            <v>Core</v>
          </cell>
          <cell r="F585" t="str">
            <v/>
          </cell>
          <cell r="G585">
            <v>43</v>
          </cell>
          <cell r="H585" t="str">
            <v>Scotland</v>
          </cell>
          <cell r="I585" t="str">
            <v>Scotch Single Malt</v>
          </cell>
          <cell r="J585" t="str">
            <v>BC</v>
          </cell>
          <cell r="K585">
            <v>141.41999999999999</v>
          </cell>
          <cell r="L585">
            <v>1</v>
          </cell>
          <cell r="M585">
            <v>6</v>
          </cell>
          <cell r="N585">
            <v>0.75</v>
          </cell>
          <cell r="O585" t="str">
            <v>Glass Bottle</v>
          </cell>
          <cell r="P585" t="str">
            <v/>
          </cell>
          <cell r="Q585">
            <v>61.75</v>
          </cell>
          <cell r="S585">
            <v>54.03</v>
          </cell>
          <cell r="T585">
            <v>0.35</v>
          </cell>
        </row>
        <row r="586">
          <cell r="A586">
            <v>67454</v>
          </cell>
          <cell r="B586" t="str">
            <v>Scotch</v>
          </cell>
          <cell r="C586" t="str">
            <v>Highland Park Dark Origins</v>
          </cell>
          <cell r="D586" t="str">
            <v>1/750</v>
          </cell>
          <cell r="E586" t="str">
            <v>Low volume Core</v>
          </cell>
          <cell r="F586" t="str">
            <v>cs1</v>
          </cell>
          <cell r="G586">
            <v>40</v>
          </cell>
          <cell r="H586" t="str">
            <v>Scotland</v>
          </cell>
          <cell r="I586" t="str">
            <v>Scotch Single Malt</v>
          </cell>
          <cell r="J586" t="str">
            <v>BC</v>
          </cell>
          <cell r="K586">
            <v>258.89999999999998</v>
          </cell>
          <cell r="L586">
            <v>1</v>
          </cell>
          <cell r="M586">
            <v>6</v>
          </cell>
          <cell r="N586">
            <v>0.75</v>
          </cell>
          <cell r="O586" t="str">
            <v>Glass Bottle</v>
          </cell>
          <cell r="P586" t="str">
            <v/>
          </cell>
          <cell r="Q586">
            <v>95.95</v>
          </cell>
          <cell r="S586">
            <v>84.13</v>
          </cell>
          <cell r="T586">
            <v>0.35</v>
          </cell>
        </row>
        <row r="587">
          <cell r="A587">
            <v>772798</v>
          </cell>
          <cell r="B587" t="str">
            <v>Scotch</v>
          </cell>
          <cell r="C587" t="str">
            <v>Isle of Jura Superstition</v>
          </cell>
          <cell r="D587" t="str">
            <v>1/750</v>
          </cell>
          <cell r="E587" t="str">
            <v>Low volume Core</v>
          </cell>
          <cell r="F587" t="str">
            <v>cs2</v>
          </cell>
          <cell r="G587">
            <v>43</v>
          </cell>
          <cell r="H587" t="str">
            <v>Scotland</v>
          </cell>
          <cell r="I587" t="str">
            <v>Scotch Single Malt</v>
          </cell>
          <cell r="J587" t="str">
            <v>BC</v>
          </cell>
          <cell r="K587" t="str">
            <v>213.49</v>
          </cell>
          <cell r="L587">
            <v>1</v>
          </cell>
          <cell r="M587">
            <v>6</v>
          </cell>
          <cell r="N587">
            <v>0.75</v>
          </cell>
          <cell r="O587" t="str">
            <v>Glass Bottle</v>
          </cell>
          <cell r="P587" t="str">
            <v/>
          </cell>
          <cell r="Q587">
            <v>86.5</v>
          </cell>
          <cell r="S587">
            <v>75.81</v>
          </cell>
          <cell r="T587">
            <v>0.35</v>
          </cell>
        </row>
        <row r="588">
          <cell r="A588">
            <v>2360</v>
          </cell>
          <cell r="B588" t="str">
            <v>Scotch</v>
          </cell>
          <cell r="C588" t="str">
            <v>J &amp; B Rare</v>
          </cell>
          <cell r="D588" t="str">
            <v>1/750</v>
          </cell>
          <cell r="E588" t="str">
            <v>Core</v>
          </cell>
          <cell r="F588" t="str">
            <v/>
          </cell>
          <cell r="G588">
            <v>40</v>
          </cell>
          <cell r="H588" t="str">
            <v>Scotland</v>
          </cell>
          <cell r="I588" t="str">
            <v>Scotch Blended</v>
          </cell>
          <cell r="J588" t="str">
            <v>AB</v>
          </cell>
          <cell r="K588" t="str">
            <v>103.12</v>
          </cell>
          <cell r="L588">
            <v>1</v>
          </cell>
          <cell r="M588">
            <v>12</v>
          </cell>
          <cell r="N588">
            <v>0.75</v>
          </cell>
          <cell r="O588" t="str">
            <v>Glass Bottle</v>
          </cell>
          <cell r="P588" t="str">
            <v/>
          </cell>
          <cell r="Q588">
            <v>28.9</v>
          </cell>
          <cell r="S588">
            <v>25.12</v>
          </cell>
          <cell r="T588">
            <v>0.35</v>
          </cell>
        </row>
        <row r="589">
          <cell r="A589">
            <v>7880</v>
          </cell>
          <cell r="B589" t="str">
            <v>Scotch</v>
          </cell>
          <cell r="C589" t="str">
            <v>Johnnie Walker Black Label 12 YO</v>
          </cell>
          <cell r="D589" t="str">
            <v>1/750</v>
          </cell>
          <cell r="E589" t="str">
            <v>Core</v>
          </cell>
          <cell r="F589" t="str">
            <v/>
          </cell>
          <cell r="G589">
            <v>40</v>
          </cell>
          <cell r="H589" t="str">
            <v>Scotland</v>
          </cell>
          <cell r="I589" t="str">
            <v>Scotch Blended</v>
          </cell>
          <cell r="J589" t="str">
            <v>AB</v>
          </cell>
          <cell r="K589" t="str">
            <v>256.31</v>
          </cell>
          <cell r="L589">
            <v>1</v>
          </cell>
          <cell r="M589">
            <v>12</v>
          </cell>
          <cell r="N589">
            <v>0.75</v>
          </cell>
          <cell r="O589" t="str">
            <v>Glass Bottle</v>
          </cell>
          <cell r="P589" t="str">
            <v/>
          </cell>
          <cell r="Q589">
            <v>57.45</v>
          </cell>
          <cell r="S589">
            <v>50.25</v>
          </cell>
          <cell r="T589">
            <v>0.35</v>
          </cell>
        </row>
        <row r="590">
          <cell r="A590">
            <v>308155</v>
          </cell>
          <cell r="B590" t="str">
            <v>Scotch</v>
          </cell>
          <cell r="C590" t="str">
            <v>Johnnie Walker Blue Label</v>
          </cell>
          <cell r="D590" t="str">
            <v>1/750</v>
          </cell>
          <cell r="E590" t="str">
            <v>Low volume Core</v>
          </cell>
          <cell r="F590" t="str">
            <v>cs1</v>
          </cell>
          <cell r="G590">
            <v>43</v>
          </cell>
          <cell r="H590" t="str">
            <v>Scotland</v>
          </cell>
          <cell r="I590" t="str">
            <v>Scotch Blended</v>
          </cell>
          <cell r="J590" t="str">
            <v>AB</v>
          </cell>
          <cell r="K590" t="str">
            <v>1023.19</v>
          </cell>
          <cell r="L590">
            <v>1</v>
          </cell>
          <cell r="M590">
            <v>6</v>
          </cell>
          <cell r="N590">
            <v>0.75</v>
          </cell>
          <cell r="O590" t="str">
            <v>Glass Bottle</v>
          </cell>
          <cell r="P590" t="str">
            <v/>
          </cell>
          <cell r="Q590">
            <v>290.75</v>
          </cell>
          <cell r="S590">
            <v>255.55</v>
          </cell>
          <cell r="T590">
            <v>0.35</v>
          </cell>
        </row>
        <row r="591">
          <cell r="A591">
            <v>433383</v>
          </cell>
          <cell r="B591" t="str">
            <v>Scotch</v>
          </cell>
          <cell r="C591" t="str">
            <v>Johnnie Walker Gold Label</v>
          </cell>
          <cell r="D591" t="str">
            <v>1/750</v>
          </cell>
          <cell r="E591" t="str">
            <v>Low volume Core</v>
          </cell>
          <cell r="F591" t="str">
            <v>cs1</v>
          </cell>
          <cell r="G591">
            <v>40</v>
          </cell>
          <cell r="H591" t="str">
            <v>Scotland</v>
          </cell>
          <cell r="I591" t="str">
            <v>Scotch Blended</v>
          </cell>
          <cell r="J591" t="str">
            <v>AB</v>
          </cell>
          <cell r="K591" t="str">
            <v>207.70</v>
          </cell>
          <cell r="L591">
            <v>1</v>
          </cell>
          <cell r="M591">
            <v>6</v>
          </cell>
          <cell r="N591">
            <v>0.75</v>
          </cell>
          <cell r="O591" t="str">
            <v>Glass Bottle</v>
          </cell>
          <cell r="P591" t="str">
            <v/>
          </cell>
          <cell r="Q591">
            <v>81.25</v>
          </cell>
          <cell r="S591">
            <v>71.19</v>
          </cell>
          <cell r="T591">
            <v>0.35</v>
          </cell>
        </row>
        <row r="592">
          <cell r="A592">
            <v>196188</v>
          </cell>
          <cell r="B592" t="str">
            <v>Scotch</v>
          </cell>
          <cell r="C592" t="str">
            <v>Johnnie Walker Green Label</v>
          </cell>
          <cell r="D592" t="str">
            <v>1/750</v>
          </cell>
          <cell r="E592" t="str">
            <v>Low volume Core</v>
          </cell>
          <cell r="F592" t="str">
            <v>cs2</v>
          </cell>
          <cell r="G592">
            <v>40</v>
          </cell>
          <cell r="H592" t="str">
            <v>Scotland</v>
          </cell>
          <cell r="I592" t="str">
            <v>Scotch Blended</v>
          </cell>
          <cell r="J592" t="str">
            <v>AB</v>
          </cell>
          <cell r="K592" t="str">
            <v>178.99</v>
          </cell>
          <cell r="L592">
            <v>1</v>
          </cell>
          <cell r="M592">
            <v>6</v>
          </cell>
          <cell r="N592">
            <v>0.75</v>
          </cell>
          <cell r="O592" t="str">
            <v>Glass Bottle</v>
          </cell>
          <cell r="P592" t="str">
            <v/>
          </cell>
          <cell r="Q592">
            <v>72.650000000000006</v>
          </cell>
          <cell r="S592">
            <v>63.62</v>
          </cell>
          <cell r="T592">
            <v>0.35</v>
          </cell>
        </row>
        <row r="593">
          <cell r="A593">
            <v>762096</v>
          </cell>
          <cell r="B593" t="str">
            <v>Scotch</v>
          </cell>
          <cell r="C593" t="str">
            <v>Johnnie Walker Platinum Label</v>
          </cell>
          <cell r="D593" t="str">
            <v>1/750</v>
          </cell>
          <cell r="E593" t="str">
            <v>Low volume Core</v>
          </cell>
          <cell r="F593" t="str">
            <v>cs1</v>
          </cell>
          <cell r="G593">
            <v>40</v>
          </cell>
          <cell r="H593" t="str">
            <v>Scotland</v>
          </cell>
          <cell r="I593" t="str">
            <v>Scotch Blended</v>
          </cell>
          <cell r="J593" t="str">
            <v>AB</v>
          </cell>
          <cell r="K593" t="str">
            <v>435.75</v>
          </cell>
          <cell r="L593">
            <v>1</v>
          </cell>
          <cell r="M593">
            <v>6</v>
          </cell>
          <cell r="N593">
            <v>0.75</v>
          </cell>
          <cell r="O593" t="str">
            <v>Glass Bottle</v>
          </cell>
          <cell r="P593" t="str">
            <v/>
          </cell>
          <cell r="Q593">
            <v>141.05000000000001</v>
          </cell>
          <cell r="S593">
            <v>123.82</v>
          </cell>
          <cell r="T593">
            <v>0.35</v>
          </cell>
        </row>
        <row r="594">
          <cell r="A594">
            <v>3467</v>
          </cell>
          <cell r="B594" t="str">
            <v>Scotch</v>
          </cell>
          <cell r="C594" t="str">
            <v>Johnnie Walker Red Label</v>
          </cell>
          <cell r="D594" t="str">
            <v>1/375</v>
          </cell>
          <cell r="E594" t="str">
            <v>Core</v>
          </cell>
          <cell r="F594" t="str">
            <v/>
          </cell>
          <cell r="G594">
            <v>40</v>
          </cell>
          <cell r="H594" t="str">
            <v>Scotland</v>
          </cell>
          <cell r="I594" t="str">
            <v>Scotch Blended</v>
          </cell>
          <cell r="J594" t="str">
            <v>AB</v>
          </cell>
          <cell r="K594" t="str">
            <v>121.55</v>
          </cell>
          <cell r="L594">
            <v>1</v>
          </cell>
          <cell r="M594">
            <v>24</v>
          </cell>
          <cell r="N594">
            <v>0.375</v>
          </cell>
          <cell r="O594" t="str">
            <v>Glass Bottle</v>
          </cell>
          <cell r="P594" t="str">
            <v/>
          </cell>
          <cell r="Q594">
            <v>17.05</v>
          </cell>
          <cell r="S594">
            <v>14.92</v>
          </cell>
          <cell r="T594">
            <v>0.1</v>
          </cell>
        </row>
        <row r="595">
          <cell r="A595">
            <v>51540</v>
          </cell>
          <cell r="B595" t="str">
            <v>Scotch</v>
          </cell>
          <cell r="C595" t="str">
            <v>Johnnie Walker Red Label</v>
          </cell>
          <cell r="D595" t="str">
            <v>1/50</v>
          </cell>
          <cell r="E595" t="str">
            <v>Core</v>
          </cell>
          <cell r="F595" t="str">
            <v/>
          </cell>
          <cell r="G595">
            <v>40</v>
          </cell>
          <cell r="H595" t="str">
            <v>Scotland</v>
          </cell>
          <cell r="I595" t="str">
            <v>Scotch Blended</v>
          </cell>
          <cell r="J595" t="str">
            <v>AB</v>
          </cell>
          <cell r="K595" t="str">
            <v>260.89</v>
          </cell>
          <cell r="L595">
            <v>1</v>
          </cell>
          <cell r="M595">
            <v>192</v>
          </cell>
          <cell r="N595">
            <v>0.05</v>
          </cell>
          <cell r="O595" t="str">
            <v>Glass Bottle</v>
          </cell>
          <cell r="P595" t="str">
            <v/>
          </cell>
          <cell r="Q595">
            <v>3.95</v>
          </cell>
          <cell r="S595">
            <v>3.39</v>
          </cell>
          <cell r="T595">
            <v>0.1</v>
          </cell>
        </row>
        <row r="596">
          <cell r="A596">
            <v>1099</v>
          </cell>
          <cell r="B596" t="str">
            <v>Scotch</v>
          </cell>
          <cell r="C596" t="str">
            <v>Johnnie Walker Red Label</v>
          </cell>
          <cell r="D596" t="str">
            <v>1/750</v>
          </cell>
          <cell r="E596" t="str">
            <v>Core</v>
          </cell>
          <cell r="F596" t="str">
            <v/>
          </cell>
          <cell r="G596">
            <v>40</v>
          </cell>
          <cell r="H596" t="str">
            <v>Scotland</v>
          </cell>
          <cell r="I596" t="str">
            <v>Scotch Blended</v>
          </cell>
          <cell r="J596" t="str">
            <v>AB</v>
          </cell>
          <cell r="K596" t="str">
            <v>114.91</v>
          </cell>
          <cell r="L596">
            <v>1</v>
          </cell>
          <cell r="M596">
            <v>12</v>
          </cell>
          <cell r="N596">
            <v>0.75</v>
          </cell>
          <cell r="O596" t="str">
            <v>Glass Bottle</v>
          </cell>
          <cell r="P596" t="str">
            <v/>
          </cell>
          <cell r="Q596">
            <v>32</v>
          </cell>
          <cell r="S596">
            <v>27.85</v>
          </cell>
          <cell r="T596">
            <v>0.35</v>
          </cell>
        </row>
        <row r="597">
          <cell r="A597">
            <v>207126</v>
          </cell>
          <cell r="B597" t="str">
            <v>Scotch</v>
          </cell>
          <cell r="C597" t="str">
            <v>Lagavulin 16 YO</v>
          </cell>
          <cell r="D597" t="str">
            <v>1/750</v>
          </cell>
          <cell r="E597" t="str">
            <v>Core</v>
          </cell>
          <cell r="F597" t="str">
            <v/>
          </cell>
          <cell r="G597">
            <v>43</v>
          </cell>
          <cell r="H597" t="str">
            <v>Scotland</v>
          </cell>
          <cell r="I597" t="str">
            <v>Scotch Single Malt</v>
          </cell>
          <cell r="J597" t="str">
            <v>AB</v>
          </cell>
          <cell r="K597" t="str">
            <v>406.37</v>
          </cell>
          <cell r="L597">
            <v>1</v>
          </cell>
          <cell r="M597">
            <v>6</v>
          </cell>
          <cell r="N597">
            <v>0.75</v>
          </cell>
          <cell r="O597" t="str">
            <v>Glass Bottle</v>
          </cell>
          <cell r="P597" t="str">
            <v/>
          </cell>
          <cell r="Q597">
            <v>133.55000000000001</v>
          </cell>
          <cell r="S597">
            <v>117.22</v>
          </cell>
          <cell r="T597">
            <v>0.35</v>
          </cell>
        </row>
        <row r="598">
          <cell r="A598">
            <v>364356</v>
          </cell>
          <cell r="B598" t="str">
            <v>Scotch</v>
          </cell>
          <cell r="C598" t="str">
            <v>Lagavulin Distillers Edition</v>
          </cell>
          <cell r="D598" t="str">
            <v>1/750</v>
          </cell>
          <cell r="E598" t="str">
            <v>Low volume Core</v>
          </cell>
          <cell r="F598" t="str">
            <v>cs2</v>
          </cell>
          <cell r="G598">
            <v>43</v>
          </cell>
          <cell r="H598" t="str">
            <v>Scotland</v>
          </cell>
          <cell r="I598" t="str">
            <v>Scotch Single Malt</v>
          </cell>
          <cell r="J598" t="str">
            <v>AB</v>
          </cell>
          <cell r="K598" t="str">
            <v>533.50</v>
          </cell>
          <cell r="L598">
            <v>1</v>
          </cell>
          <cell r="M598">
            <v>6</v>
          </cell>
          <cell r="N598">
            <v>0.75</v>
          </cell>
          <cell r="O598" t="str">
            <v>Glass Bottle</v>
          </cell>
          <cell r="P598" t="str">
            <v/>
          </cell>
          <cell r="Q598">
            <v>165.95</v>
          </cell>
          <cell r="S598">
            <v>145.72999999999999</v>
          </cell>
          <cell r="T598">
            <v>0.35</v>
          </cell>
        </row>
        <row r="599">
          <cell r="A599">
            <v>656546</v>
          </cell>
          <cell r="B599" t="str">
            <v>Scotch</v>
          </cell>
          <cell r="C599" t="str">
            <v>Laphroaig - Quarter Cask</v>
          </cell>
          <cell r="D599" t="str">
            <v>1/750</v>
          </cell>
          <cell r="E599" t="str">
            <v>Core</v>
          </cell>
          <cell r="F599" t="str">
            <v/>
          </cell>
          <cell r="G599">
            <v>48</v>
          </cell>
          <cell r="H599" t="str">
            <v>Scotland</v>
          </cell>
          <cell r="I599" t="str">
            <v>Scotch Single Malt</v>
          </cell>
          <cell r="J599" t="str">
            <v>BC</v>
          </cell>
          <cell r="K599">
            <v>220.68</v>
          </cell>
          <cell r="L599">
            <v>1</v>
          </cell>
          <cell r="M599">
            <v>6</v>
          </cell>
          <cell r="N599">
            <v>0.75</v>
          </cell>
          <cell r="O599" t="str">
            <v>Glass Bottle</v>
          </cell>
          <cell r="P599" t="str">
            <v/>
          </cell>
          <cell r="Q599">
            <v>85.45</v>
          </cell>
          <cell r="S599">
            <v>74.89</v>
          </cell>
          <cell r="T599">
            <v>0.35</v>
          </cell>
        </row>
        <row r="600">
          <cell r="A600">
            <v>34672</v>
          </cell>
          <cell r="B600" t="str">
            <v>Scotch</v>
          </cell>
          <cell r="C600" t="str">
            <v>Macallan 12 YO Double Cask</v>
          </cell>
          <cell r="D600" t="str">
            <v>1/750</v>
          </cell>
          <cell r="E600" t="str">
            <v>Core</v>
          </cell>
          <cell r="F600" t="str">
            <v/>
          </cell>
          <cell r="G600">
            <v>40</v>
          </cell>
          <cell r="H600" t="str">
            <v>Scotland</v>
          </cell>
          <cell r="I600" t="str">
            <v>Scotch Single Malt</v>
          </cell>
          <cell r="J600" t="str">
            <v>BC</v>
          </cell>
          <cell r="K600">
            <v>450.84</v>
          </cell>
          <cell r="L600">
            <v>1</v>
          </cell>
          <cell r="M600">
            <v>12</v>
          </cell>
          <cell r="N600">
            <v>0.75</v>
          </cell>
          <cell r="O600" t="str">
            <v>Glass Bottle</v>
          </cell>
          <cell r="P600" t="str">
            <v/>
          </cell>
          <cell r="Q600">
            <v>86.85</v>
          </cell>
          <cell r="S600">
            <v>76.12</v>
          </cell>
          <cell r="T600">
            <v>0.35</v>
          </cell>
        </row>
        <row r="601">
          <cell r="A601">
            <v>3061</v>
          </cell>
          <cell r="B601" t="str">
            <v>Scotch</v>
          </cell>
          <cell r="C601" t="str">
            <v>Macallan 1824 Gold</v>
          </cell>
          <cell r="D601" t="str">
            <v>1/750</v>
          </cell>
          <cell r="E601" t="str">
            <v>Core</v>
          </cell>
          <cell r="F601" t="str">
            <v/>
          </cell>
          <cell r="G601">
            <v>43</v>
          </cell>
          <cell r="H601" t="str">
            <v>Scotland</v>
          </cell>
          <cell r="I601" t="str">
            <v>Scotch Single Malt</v>
          </cell>
          <cell r="J601" t="str">
            <v>BC</v>
          </cell>
          <cell r="K601">
            <v>308.27999999999997</v>
          </cell>
          <cell r="L601">
            <v>1</v>
          </cell>
          <cell r="M601">
            <v>12</v>
          </cell>
          <cell r="N601">
            <v>0.75</v>
          </cell>
          <cell r="O601" t="str">
            <v>Glass Bottle</v>
          </cell>
          <cell r="P601" t="str">
            <v/>
          </cell>
          <cell r="Q601">
            <v>65.55</v>
          </cell>
          <cell r="S601">
            <v>57.38</v>
          </cell>
          <cell r="T601">
            <v>0.35</v>
          </cell>
        </row>
        <row r="602">
          <cell r="A602">
            <v>514075</v>
          </cell>
          <cell r="B602" t="str">
            <v>Scotch</v>
          </cell>
          <cell r="C602" t="str">
            <v>Macallan 1824 Sienna</v>
          </cell>
          <cell r="D602" t="str">
            <v>1/750</v>
          </cell>
          <cell r="E602" t="str">
            <v>Core</v>
          </cell>
          <cell r="F602" t="str">
            <v>DV</v>
          </cell>
          <cell r="G602">
            <v>43</v>
          </cell>
          <cell r="H602" t="str">
            <v>Scotland</v>
          </cell>
          <cell r="I602" t="str">
            <v>Scotch Single Malt</v>
          </cell>
          <cell r="J602" t="str">
            <v>BC</v>
          </cell>
          <cell r="K602">
            <v>1059</v>
          </cell>
          <cell r="L602">
            <v>1</v>
          </cell>
          <cell r="M602">
            <v>12</v>
          </cell>
          <cell r="N602">
            <v>0.75</v>
          </cell>
          <cell r="O602" t="str">
            <v>Glass Bottle</v>
          </cell>
          <cell r="P602" t="str">
            <v/>
          </cell>
          <cell r="Q602">
            <v>165.4</v>
          </cell>
          <cell r="S602">
            <v>145.24</v>
          </cell>
          <cell r="T602">
            <v>0.35</v>
          </cell>
        </row>
        <row r="603">
          <cell r="A603">
            <v>410670</v>
          </cell>
          <cell r="B603" t="str">
            <v>Scotch</v>
          </cell>
          <cell r="C603" t="str">
            <v>McClellands Highland</v>
          </cell>
          <cell r="D603" t="str">
            <v>1/750</v>
          </cell>
          <cell r="E603" t="str">
            <v>Core</v>
          </cell>
          <cell r="F603" t="str">
            <v/>
          </cell>
          <cell r="G603">
            <v>40</v>
          </cell>
          <cell r="H603" t="str">
            <v>Scotland</v>
          </cell>
          <cell r="I603" t="str">
            <v>Scotch Single Malt</v>
          </cell>
          <cell r="J603" t="str">
            <v>BC</v>
          </cell>
          <cell r="K603">
            <v>184.32</v>
          </cell>
          <cell r="L603">
            <v>1</v>
          </cell>
          <cell r="M603">
            <v>12</v>
          </cell>
          <cell r="N603">
            <v>0.75</v>
          </cell>
          <cell r="O603" t="str">
            <v>Glass Bottle</v>
          </cell>
          <cell r="P603" t="str">
            <v/>
          </cell>
          <cell r="Q603">
            <v>47</v>
          </cell>
          <cell r="S603">
            <v>41.05</v>
          </cell>
          <cell r="T603">
            <v>0.35</v>
          </cell>
        </row>
        <row r="604">
          <cell r="A604">
            <v>404160</v>
          </cell>
          <cell r="B604" t="str">
            <v>Scotch</v>
          </cell>
          <cell r="C604" t="str">
            <v>McClellands Islay</v>
          </cell>
          <cell r="D604" t="str">
            <v>1/750</v>
          </cell>
          <cell r="E604" t="str">
            <v>Core</v>
          </cell>
          <cell r="F604" t="str">
            <v/>
          </cell>
          <cell r="G604">
            <v>40</v>
          </cell>
          <cell r="H604" t="str">
            <v>Scotland</v>
          </cell>
          <cell r="I604" t="str">
            <v>Scotch Single Malt</v>
          </cell>
          <cell r="J604" t="str">
            <v>BC</v>
          </cell>
          <cell r="K604">
            <v>185.4</v>
          </cell>
          <cell r="L604">
            <v>1</v>
          </cell>
          <cell r="M604">
            <v>12</v>
          </cell>
          <cell r="N604">
            <v>0.75</v>
          </cell>
          <cell r="O604" t="str">
            <v>Glass Bottle</v>
          </cell>
          <cell r="P604" t="str">
            <v/>
          </cell>
          <cell r="Q604">
            <v>47.15</v>
          </cell>
          <cell r="R604"/>
          <cell r="S604">
            <v>41.18</v>
          </cell>
          <cell r="T604">
            <v>0.35</v>
          </cell>
        </row>
        <row r="605">
          <cell r="A605">
            <v>573337</v>
          </cell>
          <cell r="B605" t="str">
            <v>Scotch</v>
          </cell>
          <cell r="C605" t="str">
            <v>McClellands Speyside Malt</v>
          </cell>
          <cell r="D605" t="str">
            <v>1/750</v>
          </cell>
          <cell r="E605" t="str">
            <v>Core</v>
          </cell>
          <cell r="F605" t="str">
            <v/>
          </cell>
          <cell r="G605">
            <v>40</v>
          </cell>
          <cell r="H605" t="str">
            <v>Scotland</v>
          </cell>
          <cell r="I605" t="str">
            <v>Scotch Single Malt</v>
          </cell>
          <cell r="J605" t="str">
            <v>BC</v>
          </cell>
          <cell r="K605">
            <v>185.4</v>
          </cell>
          <cell r="L605">
            <v>1</v>
          </cell>
          <cell r="M605">
            <v>12</v>
          </cell>
          <cell r="N605">
            <v>0.75</v>
          </cell>
          <cell r="O605" t="str">
            <v>Glass Bottle</v>
          </cell>
          <cell r="P605" t="str">
            <v/>
          </cell>
          <cell r="Q605">
            <v>47.15</v>
          </cell>
          <cell r="S605">
            <v>41.18</v>
          </cell>
          <cell r="T605">
            <v>0.35</v>
          </cell>
        </row>
        <row r="606">
          <cell r="A606">
            <v>243824</v>
          </cell>
          <cell r="B606" t="str">
            <v>Scotch</v>
          </cell>
          <cell r="C606" t="str">
            <v>Oban 14 YO</v>
          </cell>
          <cell r="D606" t="str">
            <v>1/750</v>
          </cell>
          <cell r="E606" t="str">
            <v>Core</v>
          </cell>
          <cell r="F606" t="str">
            <v/>
          </cell>
          <cell r="G606">
            <v>43</v>
          </cell>
          <cell r="H606" t="str">
            <v>Scotland</v>
          </cell>
          <cell r="I606" t="str">
            <v>Scotch Single Malt</v>
          </cell>
          <cell r="J606" t="str">
            <v>AB</v>
          </cell>
          <cell r="K606" t="str">
            <v>372.84</v>
          </cell>
          <cell r="L606">
            <v>1</v>
          </cell>
          <cell r="M606">
            <v>6</v>
          </cell>
          <cell r="N606">
            <v>0.75</v>
          </cell>
          <cell r="O606" t="str">
            <v>Glass Bottle</v>
          </cell>
          <cell r="P606" t="str">
            <v/>
          </cell>
          <cell r="Q606">
            <v>125</v>
          </cell>
          <cell r="S606">
            <v>109.69</v>
          </cell>
          <cell r="T606">
            <v>0.35</v>
          </cell>
        </row>
        <row r="607">
          <cell r="A607">
            <v>891739</v>
          </cell>
          <cell r="B607" t="str">
            <v>Scotch</v>
          </cell>
          <cell r="C607" t="str">
            <v>Singleton Of Dufftown 12 YO</v>
          </cell>
          <cell r="D607" t="str">
            <v>1/750</v>
          </cell>
          <cell r="E607" t="str">
            <v>Core</v>
          </cell>
          <cell r="F607" t="str">
            <v/>
          </cell>
          <cell r="G607">
            <v>40</v>
          </cell>
          <cell r="H607" t="str">
            <v>Scotland</v>
          </cell>
          <cell r="I607" t="str">
            <v>Scotch Single Malt</v>
          </cell>
          <cell r="J607" t="str">
            <v>AB</v>
          </cell>
          <cell r="K607" t="str">
            <v>131.28</v>
          </cell>
          <cell r="L607">
            <v>1</v>
          </cell>
          <cell r="M607">
            <v>6</v>
          </cell>
          <cell r="N607">
            <v>0.75</v>
          </cell>
          <cell r="O607" t="str">
            <v>Glass Bottle</v>
          </cell>
          <cell r="P607" t="str">
            <v/>
          </cell>
          <cell r="Q607">
            <v>58.4</v>
          </cell>
          <cell r="S607">
            <v>51.08</v>
          </cell>
          <cell r="T607">
            <v>0.35</v>
          </cell>
        </row>
        <row r="608">
          <cell r="A608">
            <v>86454</v>
          </cell>
          <cell r="B608" t="str">
            <v>Scotch</v>
          </cell>
          <cell r="C608" t="str">
            <v>Springbank 10 YO</v>
          </cell>
          <cell r="D608" t="str">
            <v>1/750</v>
          </cell>
          <cell r="E608" t="str">
            <v>Low volume Core</v>
          </cell>
          <cell r="F608" t="str">
            <v>cs1\R11</v>
          </cell>
          <cell r="G608">
            <v>46</v>
          </cell>
          <cell r="H608" t="str">
            <v>Scotland</v>
          </cell>
          <cell r="I608" t="str">
            <v>Scotch Single Malt</v>
          </cell>
          <cell r="J608" t="str">
            <v>BC</v>
          </cell>
          <cell r="K608">
            <v>293.76</v>
          </cell>
          <cell r="L608">
            <v>1</v>
          </cell>
          <cell r="M608">
            <v>6</v>
          </cell>
          <cell r="N608">
            <v>0.75</v>
          </cell>
          <cell r="O608" t="str">
            <v>Glass Bottle</v>
          </cell>
          <cell r="P608" t="str">
            <v/>
          </cell>
          <cell r="Q608">
            <v>104.8</v>
          </cell>
          <cell r="S608">
            <v>91.92</v>
          </cell>
          <cell r="T608">
            <v>0.35</v>
          </cell>
        </row>
        <row r="609">
          <cell r="A609">
            <v>249680</v>
          </cell>
          <cell r="B609" t="str">
            <v>Scotch</v>
          </cell>
          <cell r="C609" t="str">
            <v>Talisker 10 YO</v>
          </cell>
          <cell r="D609" t="str">
            <v>1/750</v>
          </cell>
          <cell r="E609" t="str">
            <v>Core</v>
          </cell>
          <cell r="F609" t="str">
            <v/>
          </cell>
          <cell r="G609">
            <v>45.8</v>
          </cell>
          <cell r="H609" t="str">
            <v>Scotland</v>
          </cell>
          <cell r="I609" t="str">
            <v>Scotch Single Malt</v>
          </cell>
          <cell r="J609" t="str">
            <v>AB</v>
          </cell>
          <cell r="K609" t="str">
            <v>269.21</v>
          </cell>
          <cell r="L609">
            <v>1</v>
          </cell>
          <cell r="M609">
            <v>6</v>
          </cell>
          <cell r="N609">
            <v>0.75</v>
          </cell>
          <cell r="O609" t="str">
            <v>Glass Bottle</v>
          </cell>
          <cell r="P609" t="str">
            <v/>
          </cell>
          <cell r="Q609">
            <v>98.3</v>
          </cell>
          <cell r="S609">
            <v>86.2</v>
          </cell>
          <cell r="T609">
            <v>0.35</v>
          </cell>
        </row>
        <row r="610">
          <cell r="A610">
            <v>732124</v>
          </cell>
          <cell r="B610" t="str">
            <v>Tequila / Mezcal</v>
          </cell>
          <cell r="C610" t="str">
            <v>1800 Silver Tequila</v>
          </cell>
          <cell r="D610" t="str">
            <v>1/750</v>
          </cell>
          <cell r="E610" t="str">
            <v>Core</v>
          </cell>
          <cell r="F610" t="str">
            <v>XM</v>
          </cell>
          <cell r="G610">
            <v>40</v>
          </cell>
          <cell r="H610" t="str">
            <v>Mexico</v>
          </cell>
          <cell r="I610" t="str">
            <v>Tequila Silver (Blanco)</v>
          </cell>
          <cell r="J610" t="str">
            <v>AB</v>
          </cell>
          <cell r="K610" t="str">
            <v>138.52</v>
          </cell>
          <cell r="L610">
            <v>1</v>
          </cell>
          <cell r="M610">
            <v>12</v>
          </cell>
          <cell r="N610">
            <v>0.75</v>
          </cell>
          <cell r="O610" t="str">
            <v>Glass Bottle</v>
          </cell>
          <cell r="P610" t="str">
            <v/>
          </cell>
          <cell r="Q610">
            <v>38.25</v>
          </cell>
          <cell r="S610">
            <v>33.35</v>
          </cell>
          <cell r="T610">
            <v>0.35</v>
          </cell>
        </row>
        <row r="611">
          <cell r="A611">
            <v>551416</v>
          </cell>
          <cell r="B611" t="str">
            <v>Tequila / Mezcal</v>
          </cell>
          <cell r="C611" t="str">
            <v>Cabo Wabo Reposado</v>
          </cell>
          <cell r="D611" t="str">
            <v>1/750</v>
          </cell>
          <cell r="E611" t="str">
            <v>Low volume Core</v>
          </cell>
          <cell r="F611" t="str">
            <v>cs2</v>
          </cell>
          <cell r="G611">
            <v>40</v>
          </cell>
          <cell r="H611" t="str">
            <v>Mexico</v>
          </cell>
          <cell r="I611" t="str">
            <v>Tequila Reposado</v>
          </cell>
          <cell r="J611" t="str">
            <v>BC</v>
          </cell>
          <cell r="K611">
            <v>187.86</v>
          </cell>
          <cell r="L611">
            <v>1</v>
          </cell>
          <cell r="M611">
            <v>6</v>
          </cell>
          <cell r="N611">
            <v>0.75</v>
          </cell>
          <cell r="O611" t="str">
            <v>Glass Bottle</v>
          </cell>
          <cell r="P611" t="str">
            <v/>
          </cell>
          <cell r="Q611">
            <v>75.650000000000006</v>
          </cell>
          <cell r="S611">
            <v>66.260000000000005</v>
          </cell>
          <cell r="T611">
            <v>0.35</v>
          </cell>
        </row>
        <row r="612">
          <cell r="A612">
            <v>772376</v>
          </cell>
          <cell r="B612" t="str">
            <v>Tequila / Mezcal</v>
          </cell>
          <cell r="C612" t="str">
            <v>Cazadores Anejo</v>
          </cell>
          <cell r="D612" t="str">
            <v>1/750</v>
          </cell>
          <cell r="E612" t="str">
            <v>Core</v>
          </cell>
          <cell r="F612" t="str">
            <v/>
          </cell>
          <cell r="G612">
            <v>40</v>
          </cell>
          <cell r="H612" t="str">
            <v>Mexico</v>
          </cell>
          <cell r="I612" t="str">
            <v>Tequila Gold (Anejo)</v>
          </cell>
          <cell r="J612" t="str">
            <v>AB</v>
          </cell>
          <cell r="K612">
            <v>97.26</v>
          </cell>
          <cell r="L612">
            <v>1</v>
          </cell>
          <cell r="M612">
            <v>6</v>
          </cell>
          <cell r="N612">
            <v>0.75</v>
          </cell>
          <cell r="O612" t="str">
            <v>Glass Bottle</v>
          </cell>
          <cell r="P612" t="str">
            <v/>
          </cell>
          <cell r="Q612">
            <v>48.2</v>
          </cell>
          <cell r="S612">
            <v>42.11</v>
          </cell>
          <cell r="T612">
            <v>0.35</v>
          </cell>
        </row>
        <row r="613">
          <cell r="A613">
            <v>773143</v>
          </cell>
          <cell r="B613" t="str">
            <v>Tequila / Mezcal</v>
          </cell>
          <cell r="C613" t="str">
            <v>Cazadores Blanco</v>
          </cell>
          <cell r="D613" t="str">
            <v>1/750</v>
          </cell>
          <cell r="E613" t="str">
            <v>Core</v>
          </cell>
          <cell r="F613" t="str">
            <v/>
          </cell>
          <cell r="G613">
            <v>40</v>
          </cell>
          <cell r="H613" t="str">
            <v>Mexico</v>
          </cell>
          <cell r="I613" t="str">
            <v>Tequila Silver (Blanco)</v>
          </cell>
          <cell r="J613" t="str">
            <v>AB</v>
          </cell>
          <cell r="K613">
            <v>127.78</v>
          </cell>
          <cell r="L613">
            <v>1</v>
          </cell>
          <cell r="M613">
            <v>12</v>
          </cell>
          <cell r="N613">
            <v>0.75</v>
          </cell>
          <cell r="O613" t="str">
            <v>Glass Bottle</v>
          </cell>
          <cell r="P613" t="str">
            <v/>
          </cell>
          <cell r="Q613">
            <v>35.4</v>
          </cell>
          <cell r="S613">
            <v>30.84</v>
          </cell>
          <cell r="T613">
            <v>0.35</v>
          </cell>
        </row>
        <row r="614">
          <cell r="A614">
            <v>772293</v>
          </cell>
          <cell r="B614" t="str">
            <v>Tequila / Mezcal</v>
          </cell>
          <cell r="C614" t="str">
            <v>Cazadores Reposado</v>
          </cell>
          <cell r="D614" t="str">
            <v>1/750</v>
          </cell>
          <cell r="E614" t="str">
            <v>Core</v>
          </cell>
          <cell r="F614" t="str">
            <v/>
          </cell>
          <cell r="G614">
            <v>40</v>
          </cell>
          <cell r="H614" t="str">
            <v>Mexico</v>
          </cell>
          <cell r="I614" t="str">
            <v>Tequila Reposado</v>
          </cell>
          <cell r="J614" t="str">
            <v>AB</v>
          </cell>
          <cell r="K614">
            <v>139.6</v>
          </cell>
          <cell r="L614">
            <v>1</v>
          </cell>
          <cell r="M614">
            <v>12</v>
          </cell>
          <cell r="N614">
            <v>0.75</v>
          </cell>
          <cell r="O614" t="str">
            <v>Glass Bottle</v>
          </cell>
          <cell r="P614" t="str">
            <v/>
          </cell>
          <cell r="Q614">
            <v>38.5</v>
          </cell>
          <cell r="S614">
            <v>33.57</v>
          </cell>
          <cell r="T614">
            <v>0.35</v>
          </cell>
        </row>
        <row r="615">
          <cell r="A615">
            <v>771225</v>
          </cell>
          <cell r="B615" t="str">
            <v>Tequila / Mezcal</v>
          </cell>
          <cell r="C615" t="str">
            <v>Cream Of Tequila Irresistible</v>
          </cell>
          <cell r="D615" t="str">
            <v>1/750</v>
          </cell>
          <cell r="E615" t="str">
            <v>Low volume Core</v>
          </cell>
          <cell r="F615" t="str">
            <v>cs1</v>
          </cell>
          <cell r="G615">
            <v>40</v>
          </cell>
          <cell r="H615" t="str">
            <v>Mexico</v>
          </cell>
          <cell r="I615" t="str">
            <v>Tequila Flavoured</v>
          </cell>
          <cell r="J615" t="str">
            <v>AB</v>
          </cell>
          <cell r="K615">
            <v>112.23</v>
          </cell>
          <cell r="L615">
            <v>1</v>
          </cell>
          <cell r="M615">
            <v>6</v>
          </cell>
          <cell r="N615">
            <v>0.75</v>
          </cell>
          <cell r="O615" t="str">
            <v>Glass Bottle</v>
          </cell>
          <cell r="P615" t="str">
            <v/>
          </cell>
          <cell r="Q615">
            <v>52.6</v>
          </cell>
          <cell r="S615">
            <v>45.98</v>
          </cell>
          <cell r="T615">
            <v>0.35</v>
          </cell>
        </row>
        <row r="616">
          <cell r="A616">
            <v>291237</v>
          </cell>
          <cell r="B616" t="str">
            <v>Tequila / Mezcal</v>
          </cell>
          <cell r="C616" t="str">
            <v>Don Julio Anejo 1942</v>
          </cell>
          <cell r="D616" t="str">
            <v>1/750</v>
          </cell>
          <cell r="E616" t="str">
            <v>Core</v>
          </cell>
          <cell r="F616" t="str">
            <v>R/cs1</v>
          </cell>
          <cell r="G616">
            <v>40</v>
          </cell>
          <cell r="H616" t="str">
            <v>Mexico</v>
          </cell>
          <cell r="I616" t="str">
            <v>Tequila Gold (Anejo)</v>
          </cell>
          <cell r="J616" t="str">
            <v>AB</v>
          </cell>
          <cell r="K616" t="str">
            <v>477.59</v>
          </cell>
          <cell r="L616">
            <v>1</v>
          </cell>
          <cell r="M616">
            <v>6</v>
          </cell>
          <cell r="N616">
            <v>0.75</v>
          </cell>
          <cell r="O616" t="str">
            <v>Glass Bottle</v>
          </cell>
          <cell r="P616" t="str">
            <v/>
          </cell>
          <cell r="Q616">
            <v>151.69999999999999</v>
          </cell>
          <cell r="S616">
            <v>133.19</v>
          </cell>
          <cell r="T616">
            <v>0.35</v>
          </cell>
        </row>
        <row r="617">
          <cell r="A617">
            <v>77321</v>
          </cell>
          <cell r="B617" t="str">
            <v>Tequila / Mezcal</v>
          </cell>
          <cell r="C617" t="str">
            <v>Don Julio Blanco</v>
          </cell>
          <cell r="D617" t="str">
            <v>1/750</v>
          </cell>
          <cell r="E617" t="str">
            <v>Core</v>
          </cell>
          <cell r="F617" t="str">
            <v/>
          </cell>
          <cell r="G617">
            <v>40</v>
          </cell>
          <cell r="H617" t="str">
            <v>Mexico</v>
          </cell>
          <cell r="I617" t="str">
            <v>Tequila Silver (Blanco)</v>
          </cell>
          <cell r="J617" t="str">
            <v>BC</v>
          </cell>
          <cell r="K617">
            <v>195.96</v>
          </cell>
          <cell r="L617">
            <v>1</v>
          </cell>
          <cell r="M617">
            <v>6</v>
          </cell>
          <cell r="N617">
            <v>0.75</v>
          </cell>
          <cell r="O617" t="str">
            <v>Glass Bottle</v>
          </cell>
          <cell r="P617" t="str">
            <v/>
          </cell>
          <cell r="Q617">
            <v>78.05</v>
          </cell>
          <cell r="S617">
            <v>68.38</v>
          </cell>
          <cell r="T617">
            <v>0.35</v>
          </cell>
        </row>
        <row r="618">
          <cell r="A618">
            <v>698621</v>
          </cell>
          <cell r="B618" t="str">
            <v>Tequila / Mezcal</v>
          </cell>
          <cell r="C618" t="str">
            <v>Don Julio Reposado</v>
          </cell>
          <cell r="D618" t="str">
            <v>1/750</v>
          </cell>
          <cell r="E618" t="str">
            <v>Core</v>
          </cell>
          <cell r="F618" t="str">
            <v/>
          </cell>
          <cell r="G618">
            <v>40</v>
          </cell>
          <cell r="H618" t="str">
            <v>Mexico</v>
          </cell>
          <cell r="I618" t="str">
            <v>Tequila Reposado</v>
          </cell>
          <cell r="J618" t="str">
            <v>AB</v>
          </cell>
          <cell r="K618" t="str">
            <v>210.54</v>
          </cell>
          <cell r="L618">
            <v>1</v>
          </cell>
          <cell r="M618">
            <v>6</v>
          </cell>
          <cell r="N618">
            <v>0.75</v>
          </cell>
          <cell r="O618" t="str">
            <v>Glass Bottle</v>
          </cell>
          <cell r="P618" t="str">
            <v/>
          </cell>
          <cell r="Q618">
            <v>82.1</v>
          </cell>
          <cell r="S618">
            <v>71.94</v>
          </cell>
          <cell r="T618">
            <v>0.35</v>
          </cell>
        </row>
        <row r="619">
          <cell r="A619">
            <v>460378</v>
          </cell>
          <cell r="B619" t="str">
            <v>Tequila / Mezcal</v>
          </cell>
          <cell r="C619" t="str">
            <v>El Jimador Blanco</v>
          </cell>
          <cell r="D619" t="str">
            <v>1/750</v>
          </cell>
          <cell r="E619" t="str">
            <v>Core</v>
          </cell>
          <cell r="F619" t="str">
            <v/>
          </cell>
          <cell r="G619">
            <v>40</v>
          </cell>
          <cell r="H619" t="str">
            <v>Mexico</v>
          </cell>
          <cell r="I619" t="str">
            <v>Tequila Silver (Blanco)</v>
          </cell>
          <cell r="J619" t="str">
            <v>BC</v>
          </cell>
          <cell r="K619">
            <v>140.63999999999999</v>
          </cell>
          <cell r="L619">
            <v>1</v>
          </cell>
          <cell r="M619">
            <v>12</v>
          </cell>
          <cell r="N619">
            <v>0.75</v>
          </cell>
          <cell r="O619" t="str">
            <v>Glass Bottle</v>
          </cell>
          <cell r="P619" t="str">
            <v/>
          </cell>
          <cell r="Q619">
            <v>39.35</v>
          </cell>
          <cell r="S619">
            <v>34.32</v>
          </cell>
          <cell r="T619">
            <v>0.35</v>
          </cell>
        </row>
        <row r="620">
          <cell r="A620">
            <v>460360</v>
          </cell>
          <cell r="B620" t="str">
            <v>Tequila / Mezcal</v>
          </cell>
          <cell r="C620" t="str">
            <v>El Jimador Reposado</v>
          </cell>
          <cell r="D620" t="str">
            <v>1/750</v>
          </cell>
          <cell r="E620" t="str">
            <v>Core</v>
          </cell>
          <cell r="F620" t="str">
            <v/>
          </cell>
          <cell r="G620">
            <v>40</v>
          </cell>
          <cell r="H620" t="str">
            <v>Mexico</v>
          </cell>
          <cell r="I620" t="str">
            <v>Tequila Reposado</v>
          </cell>
          <cell r="J620" t="str">
            <v>BC</v>
          </cell>
          <cell r="K620">
            <v>130.68</v>
          </cell>
          <cell r="L620">
            <v>1</v>
          </cell>
          <cell r="M620">
            <v>12</v>
          </cell>
          <cell r="N620">
            <v>0.75</v>
          </cell>
          <cell r="O620" t="str">
            <v>Glass Bottle</v>
          </cell>
          <cell r="P620" t="str">
            <v/>
          </cell>
          <cell r="Q620">
            <v>36.700000000000003</v>
          </cell>
          <cell r="S620">
            <v>31.99</v>
          </cell>
          <cell r="T620">
            <v>0.35</v>
          </cell>
        </row>
        <row r="621">
          <cell r="A621">
            <v>70763</v>
          </cell>
          <cell r="B621" t="str">
            <v>Tequila / Mezcal</v>
          </cell>
          <cell r="C621" t="str">
            <v>Espolon Blanco</v>
          </cell>
          <cell r="D621" t="str">
            <v>1/750</v>
          </cell>
          <cell r="E621" t="str">
            <v>Core</v>
          </cell>
          <cell r="F621" t="str">
            <v/>
          </cell>
          <cell r="G621">
            <v>40</v>
          </cell>
          <cell r="H621" t="str">
            <v>Mexico</v>
          </cell>
          <cell r="I621" t="str">
            <v>Tequila Silver (Blanco)</v>
          </cell>
          <cell r="J621" t="str">
            <v>BC</v>
          </cell>
          <cell r="K621">
            <v>80.94</v>
          </cell>
          <cell r="L621">
            <v>1</v>
          </cell>
          <cell r="M621">
            <v>6</v>
          </cell>
          <cell r="N621">
            <v>0.75</v>
          </cell>
          <cell r="O621" t="str">
            <v>Glass Bottle</v>
          </cell>
          <cell r="P621" t="str">
            <v/>
          </cell>
          <cell r="Q621">
            <v>43.65</v>
          </cell>
          <cell r="S621">
            <v>38.1</v>
          </cell>
          <cell r="T621">
            <v>0.35</v>
          </cell>
        </row>
        <row r="622">
          <cell r="A622">
            <v>425728</v>
          </cell>
          <cell r="B622" t="str">
            <v>Tequila / Mezcal</v>
          </cell>
          <cell r="C622" t="str">
            <v>Hornitos Black Barrel</v>
          </cell>
          <cell r="D622" t="str">
            <v>1/750</v>
          </cell>
          <cell r="E622" t="str">
            <v>Low volume Core</v>
          </cell>
          <cell r="F622" t="str">
            <v>cs2</v>
          </cell>
          <cell r="G622">
            <v>40</v>
          </cell>
          <cell r="H622" t="str">
            <v>Mexico</v>
          </cell>
          <cell r="I622" t="str">
            <v>Tequila Gold (Anejo)</v>
          </cell>
          <cell r="J622" t="str">
            <v>BC</v>
          </cell>
          <cell r="K622">
            <v>174.84</v>
          </cell>
          <cell r="L622">
            <v>1</v>
          </cell>
          <cell r="M622">
            <v>12</v>
          </cell>
          <cell r="N622">
            <v>0.75</v>
          </cell>
          <cell r="O622" t="str">
            <v>Glass Bottle</v>
          </cell>
          <cell r="P622" t="str">
            <v/>
          </cell>
          <cell r="Q622">
            <v>45.6</v>
          </cell>
          <cell r="S622">
            <v>39.82</v>
          </cell>
          <cell r="T622">
            <v>0.35</v>
          </cell>
        </row>
        <row r="623">
          <cell r="A623">
            <v>65185</v>
          </cell>
          <cell r="B623" t="str">
            <v>Tequila / Mezcal</v>
          </cell>
          <cell r="C623" t="str">
            <v>Hornitos Plata Sauza</v>
          </cell>
          <cell r="D623" t="str">
            <v>1/750</v>
          </cell>
          <cell r="E623" t="str">
            <v>Low volume Core</v>
          </cell>
          <cell r="F623" t="str">
            <v>cs2</v>
          </cell>
          <cell r="G623">
            <v>40</v>
          </cell>
          <cell r="H623" t="str">
            <v>Mexico</v>
          </cell>
          <cell r="I623" t="str">
            <v>Tequila Silver (Blanco)</v>
          </cell>
          <cell r="J623" t="str">
            <v>BC</v>
          </cell>
          <cell r="K623">
            <v>136.32</v>
          </cell>
          <cell r="L623">
            <v>1</v>
          </cell>
          <cell r="M623">
            <v>12</v>
          </cell>
          <cell r="N623">
            <v>0.75</v>
          </cell>
          <cell r="O623" t="str">
            <v>Glass Bottle</v>
          </cell>
          <cell r="P623" t="str">
            <v/>
          </cell>
          <cell r="Q623">
            <v>38.200000000000003</v>
          </cell>
          <cell r="S623">
            <v>33.31</v>
          </cell>
          <cell r="T623">
            <v>0.35</v>
          </cell>
        </row>
        <row r="624">
          <cell r="A624">
            <v>171868</v>
          </cell>
          <cell r="B624" t="str">
            <v>Tequila / Mezcal</v>
          </cell>
          <cell r="C624" t="str">
            <v>Hornitos Reposado</v>
          </cell>
          <cell r="D624" t="str">
            <v>1/200</v>
          </cell>
          <cell r="E624" t="str">
            <v>Core</v>
          </cell>
          <cell r="F624" t="str">
            <v/>
          </cell>
          <cell r="G624">
            <v>40</v>
          </cell>
          <cell r="H624" t="str">
            <v>Mexico</v>
          </cell>
          <cell r="I624" t="str">
            <v>Tequila Reposado</v>
          </cell>
          <cell r="J624" t="str">
            <v>BC</v>
          </cell>
          <cell r="K624">
            <v>96.72</v>
          </cell>
          <cell r="L624">
            <v>1</v>
          </cell>
          <cell r="M624">
            <v>24</v>
          </cell>
          <cell r="N624">
            <v>0.2</v>
          </cell>
          <cell r="O624" t="str">
            <v>Glass Bottle</v>
          </cell>
          <cell r="P624" t="str">
            <v/>
          </cell>
          <cell r="Q624">
            <v>12.6</v>
          </cell>
          <cell r="S624">
            <v>11</v>
          </cell>
          <cell r="T624">
            <v>0.1</v>
          </cell>
        </row>
        <row r="625">
          <cell r="A625">
            <v>143040</v>
          </cell>
          <cell r="B625" t="str">
            <v>Tequila / Mezcal</v>
          </cell>
          <cell r="C625" t="str">
            <v>Hornitos Reposado</v>
          </cell>
          <cell r="D625" t="str">
            <v>1/750</v>
          </cell>
          <cell r="E625" t="str">
            <v>Low volume Core</v>
          </cell>
          <cell r="F625" t="str">
            <v>cs2</v>
          </cell>
          <cell r="G625">
            <v>40</v>
          </cell>
          <cell r="H625" t="str">
            <v>Mexico</v>
          </cell>
          <cell r="I625" t="str">
            <v>Tequila Reposado</v>
          </cell>
          <cell r="J625" t="str">
            <v>BC</v>
          </cell>
          <cell r="K625">
            <v>153.84</v>
          </cell>
          <cell r="L625">
            <v>1</v>
          </cell>
          <cell r="M625">
            <v>12</v>
          </cell>
          <cell r="N625">
            <v>0.75</v>
          </cell>
          <cell r="O625" t="str">
            <v>Glass Bottle</v>
          </cell>
          <cell r="P625" t="str">
            <v/>
          </cell>
          <cell r="Q625">
            <v>42.45</v>
          </cell>
          <cell r="S625">
            <v>37.049999999999997</v>
          </cell>
          <cell r="T625">
            <v>0.35</v>
          </cell>
        </row>
        <row r="626">
          <cell r="A626">
            <v>842609</v>
          </cell>
          <cell r="B626" t="str">
            <v>Tequila / Mezcal</v>
          </cell>
          <cell r="C626" t="str">
            <v>Jaral de Berrio Mezcal</v>
          </cell>
          <cell r="D626" t="str">
            <v>1/750</v>
          </cell>
          <cell r="E626" t="str">
            <v>Low volume Core</v>
          </cell>
          <cell r="F626" t="str">
            <v>cs2</v>
          </cell>
          <cell r="G626">
            <v>36</v>
          </cell>
          <cell r="H626" t="str">
            <v>Mexico</v>
          </cell>
          <cell r="I626" t="str">
            <v>Mezcal</v>
          </cell>
          <cell r="J626" t="str">
            <v>BC</v>
          </cell>
          <cell r="K626">
            <v>252</v>
          </cell>
          <cell r="L626">
            <v>1</v>
          </cell>
          <cell r="M626">
            <v>12</v>
          </cell>
          <cell r="N626">
            <v>0.75</v>
          </cell>
          <cell r="O626" t="str">
            <v>Glass Bottle</v>
          </cell>
          <cell r="P626" t="str">
            <v/>
          </cell>
          <cell r="Q626">
            <v>57.15</v>
          </cell>
          <cell r="S626">
            <v>49.98</v>
          </cell>
          <cell r="T626">
            <v>0.35</v>
          </cell>
        </row>
        <row r="627">
          <cell r="A627">
            <v>451187</v>
          </cell>
          <cell r="B627" t="str">
            <v>Tequila / Mezcal</v>
          </cell>
          <cell r="C627" t="str">
            <v>Jose Cuervo Especial Gold</v>
          </cell>
          <cell r="D627" t="str">
            <v>1/1140</v>
          </cell>
          <cell r="E627" t="str">
            <v>Core</v>
          </cell>
          <cell r="F627" t="str">
            <v/>
          </cell>
          <cell r="G627">
            <v>40</v>
          </cell>
          <cell r="H627" t="str">
            <v>Mexico</v>
          </cell>
          <cell r="I627" t="str">
            <v>Tequila Gold (Anejo)</v>
          </cell>
          <cell r="J627" t="str">
            <v>AB</v>
          </cell>
          <cell r="K627" t="str">
            <v>86.92</v>
          </cell>
          <cell r="L627">
            <v>1</v>
          </cell>
          <cell r="M627">
            <v>6</v>
          </cell>
          <cell r="N627">
            <v>1.1399999999999999</v>
          </cell>
          <cell r="O627" t="str">
            <v>Glass Bottle</v>
          </cell>
          <cell r="P627" t="str">
            <v/>
          </cell>
          <cell r="Q627">
            <v>48.55</v>
          </cell>
          <cell r="S627">
            <v>42.42</v>
          </cell>
          <cell r="T627">
            <v>0.35</v>
          </cell>
        </row>
        <row r="628">
          <cell r="A628">
            <v>451153</v>
          </cell>
          <cell r="B628" t="str">
            <v>Tequila / Mezcal</v>
          </cell>
          <cell r="C628" t="str">
            <v>Jose Cuervo Especial Gold</v>
          </cell>
          <cell r="D628" t="str">
            <v>1/375</v>
          </cell>
          <cell r="E628" t="str">
            <v>Core</v>
          </cell>
          <cell r="F628" t="str">
            <v/>
          </cell>
          <cell r="G628">
            <v>40</v>
          </cell>
          <cell r="H628" t="str">
            <v>Mexico</v>
          </cell>
          <cell r="I628" t="str">
            <v>Tequila Gold (Anejo)</v>
          </cell>
          <cell r="J628" t="str">
            <v>AB</v>
          </cell>
          <cell r="K628" t="str">
            <v>68.60</v>
          </cell>
          <cell r="L628">
            <v>1</v>
          </cell>
          <cell r="M628">
            <v>12</v>
          </cell>
          <cell r="N628">
            <v>0.375</v>
          </cell>
          <cell r="O628" t="str">
            <v>Glass Bottle</v>
          </cell>
          <cell r="P628" t="str">
            <v/>
          </cell>
          <cell r="Q628">
            <v>19.100000000000001</v>
          </cell>
          <cell r="S628">
            <v>16.72</v>
          </cell>
          <cell r="T628">
            <v>0.1</v>
          </cell>
        </row>
        <row r="629">
          <cell r="A629">
            <v>451161</v>
          </cell>
          <cell r="B629" t="str">
            <v>Tequila / Mezcal</v>
          </cell>
          <cell r="C629" t="str">
            <v>Jose Cuervo Especial Gold</v>
          </cell>
          <cell r="D629" t="str">
            <v>1/750</v>
          </cell>
          <cell r="E629" t="str">
            <v>Core</v>
          </cell>
          <cell r="F629" t="str">
            <v/>
          </cell>
          <cell r="G629">
            <v>40</v>
          </cell>
          <cell r="H629" t="str">
            <v>Mexico</v>
          </cell>
          <cell r="I629" t="str">
            <v>Tequila Gold (Anejo)</v>
          </cell>
          <cell r="J629" t="str">
            <v>AB</v>
          </cell>
          <cell r="K629" t="str">
            <v>122.73</v>
          </cell>
          <cell r="L629">
            <v>1</v>
          </cell>
          <cell r="M629">
            <v>12</v>
          </cell>
          <cell r="N629">
            <v>0.75</v>
          </cell>
          <cell r="O629" t="str">
            <v>Glass Bottle</v>
          </cell>
          <cell r="P629" t="str">
            <v/>
          </cell>
          <cell r="Q629">
            <v>34.049999999999997</v>
          </cell>
          <cell r="S629">
            <v>29.66</v>
          </cell>
          <cell r="T629">
            <v>0.35</v>
          </cell>
        </row>
        <row r="630">
          <cell r="A630">
            <v>173633</v>
          </cell>
          <cell r="B630" t="str">
            <v>Tequila / Mezcal</v>
          </cell>
          <cell r="C630" t="str">
            <v>Maestro Dobel</v>
          </cell>
          <cell r="D630" t="str">
            <v>1/750</v>
          </cell>
          <cell r="E630" t="str">
            <v>Low volume Core</v>
          </cell>
          <cell r="F630" t="str">
            <v>cs2</v>
          </cell>
          <cell r="G630">
            <v>40</v>
          </cell>
          <cell r="H630" t="str">
            <v>Mexico</v>
          </cell>
          <cell r="I630" t="str">
            <v>Tequila Silver (Blanco)</v>
          </cell>
          <cell r="J630" t="str">
            <v>AB</v>
          </cell>
          <cell r="K630" t="str">
            <v>198.19</v>
          </cell>
          <cell r="L630">
            <v>1</v>
          </cell>
          <cell r="M630">
            <v>6</v>
          </cell>
          <cell r="N630">
            <v>0.75</v>
          </cell>
          <cell r="O630" t="str">
            <v>Glass Bottle</v>
          </cell>
          <cell r="P630" t="str">
            <v/>
          </cell>
          <cell r="Q630">
            <v>78.400000000000006</v>
          </cell>
          <cell r="S630">
            <v>68.680000000000007</v>
          </cell>
          <cell r="T630">
            <v>0.35</v>
          </cell>
        </row>
        <row r="631">
          <cell r="A631">
            <v>98707</v>
          </cell>
          <cell r="B631" t="str">
            <v>Tequila / Mezcal</v>
          </cell>
          <cell r="C631" t="str">
            <v>Olmeca Silver Tequila</v>
          </cell>
          <cell r="D631" t="str">
            <v>1/750</v>
          </cell>
          <cell r="E631" t="str">
            <v>Core</v>
          </cell>
          <cell r="F631" t="str">
            <v/>
          </cell>
          <cell r="G631">
            <v>40</v>
          </cell>
          <cell r="H631" t="str">
            <v>Mexico</v>
          </cell>
          <cell r="I631" t="str">
            <v>Tequila Silver (Blanco)</v>
          </cell>
          <cell r="J631" t="str">
            <v>BC</v>
          </cell>
          <cell r="K631" t="str">
            <v>112.37</v>
          </cell>
          <cell r="L631">
            <v>1</v>
          </cell>
          <cell r="M631">
            <v>12</v>
          </cell>
          <cell r="N631">
            <v>0.75</v>
          </cell>
          <cell r="O631" t="str">
            <v>Glass Bottle</v>
          </cell>
          <cell r="P631" t="str">
            <v/>
          </cell>
          <cell r="Q631">
            <v>31.9</v>
          </cell>
          <cell r="S631">
            <v>27.76</v>
          </cell>
          <cell r="T631">
            <v>0.35</v>
          </cell>
        </row>
        <row r="632">
          <cell r="A632">
            <v>391250</v>
          </cell>
          <cell r="B632" t="str">
            <v>Tequila / Mezcal</v>
          </cell>
          <cell r="C632" t="str">
            <v>Patron Silver</v>
          </cell>
          <cell r="D632" t="str">
            <v>1/750</v>
          </cell>
          <cell r="E632" t="str">
            <v>Core</v>
          </cell>
          <cell r="F632" t="str">
            <v/>
          </cell>
          <cell r="G632">
            <v>40</v>
          </cell>
          <cell r="H632" t="str">
            <v>Mexico</v>
          </cell>
          <cell r="I632" t="str">
            <v>Tequila Silver (Blanco)</v>
          </cell>
          <cell r="J632" t="str">
            <v>BC</v>
          </cell>
          <cell r="K632">
            <v>195.96</v>
          </cell>
          <cell r="L632">
            <v>1</v>
          </cell>
          <cell r="M632">
            <v>6</v>
          </cell>
          <cell r="N632">
            <v>0.75</v>
          </cell>
          <cell r="O632" t="str">
            <v>Glass Bottle</v>
          </cell>
          <cell r="P632" t="str">
            <v/>
          </cell>
          <cell r="Q632">
            <v>78.05</v>
          </cell>
          <cell r="S632">
            <v>68.38</v>
          </cell>
          <cell r="T632">
            <v>0.35</v>
          </cell>
        </row>
        <row r="633">
          <cell r="A633">
            <v>27235</v>
          </cell>
          <cell r="B633" t="str">
            <v>Tequila / Mezcal</v>
          </cell>
          <cell r="C633" t="str">
            <v>Sauza Gold</v>
          </cell>
          <cell r="D633" t="str">
            <v>1/750</v>
          </cell>
          <cell r="E633" t="str">
            <v>Core</v>
          </cell>
          <cell r="F633" t="str">
            <v/>
          </cell>
          <cell r="G633">
            <v>40</v>
          </cell>
          <cell r="H633" t="str">
            <v>Mexico</v>
          </cell>
          <cell r="I633" t="str">
            <v>Tequila Gold (Anejo)</v>
          </cell>
          <cell r="J633" t="str">
            <v>BC</v>
          </cell>
          <cell r="K633">
            <v>124.44</v>
          </cell>
          <cell r="L633">
            <v>1</v>
          </cell>
          <cell r="M633">
            <v>12</v>
          </cell>
          <cell r="N633">
            <v>0.75</v>
          </cell>
          <cell r="O633" t="str">
            <v>Glass Bottle</v>
          </cell>
          <cell r="P633" t="str">
            <v/>
          </cell>
          <cell r="Q633">
            <v>35.049999999999997</v>
          </cell>
          <cell r="S633">
            <v>30.54</v>
          </cell>
          <cell r="T633">
            <v>0.35</v>
          </cell>
        </row>
        <row r="634">
          <cell r="A634">
            <v>203729</v>
          </cell>
          <cell r="B634" t="str">
            <v>Tequila / Mezcal</v>
          </cell>
          <cell r="C634" t="str">
            <v>Tavi Premium Silver</v>
          </cell>
          <cell r="D634" t="str">
            <v>1/750</v>
          </cell>
          <cell r="E634" t="str">
            <v>Low volume Core</v>
          </cell>
          <cell r="F634" t="str">
            <v>cs2</v>
          </cell>
          <cell r="G634">
            <v>40</v>
          </cell>
          <cell r="H634" t="str">
            <v>Mexico</v>
          </cell>
          <cell r="I634" t="str">
            <v>Tequila Silver (Blanco)</v>
          </cell>
          <cell r="J634" t="str">
            <v>BC</v>
          </cell>
          <cell r="K634">
            <v>260.22000000000003</v>
          </cell>
          <cell r="L634">
            <v>1</v>
          </cell>
          <cell r="M634">
            <v>6</v>
          </cell>
          <cell r="N634">
            <v>0.75</v>
          </cell>
          <cell r="O634" t="str">
            <v>Glass Bottle</v>
          </cell>
          <cell r="P634" t="str">
            <v/>
          </cell>
          <cell r="Q634">
            <v>96.25</v>
          </cell>
          <cell r="S634">
            <v>84.39</v>
          </cell>
          <cell r="T634">
            <v>0.35</v>
          </cell>
        </row>
        <row r="635">
          <cell r="A635">
            <v>236323</v>
          </cell>
          <cell r="B635" t="str">
            <v>Vodka</v>
          </cell>
          <cell r="C635" t="str">
            <v>Absolut</v>
          </cell>
          <cell r="D635" t="str">
            <v>1/1140</v>
          </cell>
          <cell r="E635" t="str">
            <v>Core</v>
          </cell>
          <cell r="F635" t="str">
            <v/>
          </cell>
          <cell r="G635">
            <v>40</v>
          </cell>
          <cell r="H635" t="str">
            <v>Sweden</v>
          </cell>
          <cell r="I635" t="str">
            <v>Vodka Straight</v>
          </cell>
          <cell r="J635" t="str">
            <v>BC</v>
          </cell>
          <cell r="K635" t="str">
            <v>77.02</v>
          </cell>
          <cell r="L635">
            <v>1</v>
          </cell>
          <cell r="M635">
            <v>6</v>
          </cell>
          <cell r="N635">
            <v>1.1399999999999999</v>
          </cell>
          <cell r="O635" t="str">
            <v>Glass Bottle</v>
          </cell>
          <cell r="P635" t="str">
            <v/>
          </cell>
          <cell r="Q635">
            <v>44.35</v>
          </cell>
          <cell r="S635">
            <v>38.72</v>
          </cell>
          <cell r="T635">
            <v>0.35</v>
          </cell>
        </row>
        <row r="636">
          <cell r="A636">
            <v>265199</v>
          </cell>
          <cell r="B636" t="str">
            <v>Vodka</v>
          </cell>
          <cell r="C636" t="str">
            <v>Absolut</v>
          </cell>
          <cell r="D636" t="str">
            <v>1/375</v>
          </cell>
          <cell r="E636" t="str">
            <v>Core</v>
          </cell>
          <cell r="F636" t="str">
            <v/>
          </cell>
          <cell r="G636">
            <v>40</v>
          </cell>
          <cell r="H636" t="str">
            <v>Sweden</v>
          </cell>
          <cell r="I636" t="str">
            <v>Vodka Straight</v>
          </cell>
          <cell r="J636" t="str">
            <v>BC</v>
          </cell>
          <cell r="K636" t="str">
            <v>105.47</v>
          </cell>
          <cell r="L636">
            <v>1</v>
          </cell>
          <cell r="M636">
            <v>24</v>
          </cell>
          <cell r="N636">
            <v>0.375</v>
          </cell>
          <cell r="O636" t="str">
            <v>Glass Bottle</v>
          </cell>
          <cell r="P636" t="str">
            <v/>
          </cell>
          <cell r="Q636">
            <v>15.3</v>
          </cell>
          <cell r="R636"/>
          <cell r="S636">
            <v>13.38</v>
          </cell>
          <cell r="T636">
            <v>0.1</v>
          </cell>
        </row>
        <row r="637">
          <cell r="A637">
            <v>110056</v>
          </cell>
          <cell r="B637" t="str">
            <v>Vodka</v>
          </cell>
          <cell r="C637" t="str">
            <v>Absolut</v>
          </cell>
          <cell r="D637" t="str">
            <v>1/750</v>
          </cell>
          <cell r="E637" t="str">
            <v>Core</v>
          </cell>
          <cell r="F637" t="str">
            <v>LTO September</v>
          </cell>
          <cell r="G637">
            <v>40</v>
          </cell>
          <cell r="H637" t="str">
            <v>Sweden</v>
          </cell>
          <cell r="I637" t="str">
            <v>Vodka Straight</v>
          </cell>
          <cell r="J637" t="str">
            <v>BC</v>
          </cell>
          <cell r="K637" t="str">
            <v>104.25</v>
          </cell>
          <cell r="L637">
            <v>1</v>
          </cell>
          <cell r="M637">
            <v>12</v>
          </cell>
          <cell r="N637">
            <v>0.75</v>
          </cell>
          <cell r="O637" t="str">
            <v>Glass Bottle</v>
          </cell>
          <cell r="P637" t="str">
            <v/>
          </cell>
          <cell r="Q637">
            <v>29.75</v>
          </cell>
          <cell r="R637">
            <v>1.5</v>
          </cell>
          <cell r="S637">
            <v>24.55</v>
          </cell>
          <cell r="T637">
            <v>0.35</v>
          </cell>
        </row>
        <row r="638">
          <cell r="A638">
            <v>200923</v>
          </cell>
          <cell r="B638" t="str">
            <v>Vodka</v>
          </cell>
          <cell r="C638" t="str">
            <v>Absolut Apeach</v>
          </cell>
          <cell r="D638" t="str">
            <v>1/750</v>
          </cell>
          <cell r="E638" t="str">
            <v>Core</v>
          </cell>
          <cell r="F638" t="str">
            <v/>
          </cell>
          <cell r="G638">
            <v>40</v>
          </cell>
          <cell r="H638" t="str">
            <v>Sweden</v>
          </cell>
          <cell r="I638" t="str">
            <v>Vodka Flavoured</v>
          </cell>
          <cell r="J638" t="str">
            <v>BC</v>
          </cell>
          <cell r="K638" t="str">
            <v>104.25</v>
          </cell>
          <cell r="L638">
            <v>1</v>
          </cell>
          <cell r="M638">
            <v>12</v>
          </cell>
          <cell r="N638">
            <v>0.75</v>
          </cell>
          <cell r="O638" t="str">
            <v>Glass Bottle</v>
          </cell>
          <cell r="P638" t="str">
            <v/>
          </cell>
          <cell r="Q638">
            <v>29.75</v>
          </cell>
          <cell r="S638">
            <v>25.87</v>
          </cell>
          <cell r="T638">
            <v>0.35</v>
          </cell>
        </row>
        <row r="639">
          <cell r="A639">
            <v>17415</v>
          </cell>
          <cell r="B639" t="str">
            <v>Vodka</v>
          </cell>
          <cell r="C639" t="str">
            <v>Absolut Lime</v>
          </cell>
          <cell r="D639" t="str">
            <v>1/750</v>
          </cell>
          <cell r="E639" t="str">
            <v>Core</v>
          </cell>
          <cell r="F639" t="str">
            <v/>
          </cell>
          <cell r="G639">
            <v>40</v>
          </cell>
          <cell r="H639" t="str">
            <v>Sweden</v>
          </cell>
          <cell r="I639" t="str">
            <v>Vodka Flavoured</v>
          </cell>
          <cell r="J639" t="str">
            <v>BC</v>
          </cell>
          <cell r="K639" t="str">
            <v>104.25</v>
          </cell>
          <cell r="L639">
            <v>1</v>
          </cell>
          <cell r="M639">
            <v>12</v>
          </cell>
          <cell r="N639">
            <v>0.75</v>
          </cell>
          <cell r="O639" t="str">
            <v>Glass Bottle</v>
          </cell>
          <cell r="P639" t="str">
            <v/>
          </cell>
          <cell r="Q639">
            <v>29.75</v>
          </cell>
          <cell r="S639">
            <v>25.87</v>
          </cell>
          <cell r="T639">
            <v>0.35</v>
          </cell>
        </row>
        <row r="640">
          <cell r="A640">
            <v>550749</v>
          </cell>
          <cell r="B640" t="str">
            <v>Vodka</v>
          </cell>
          <cell r="C640" t="str">
            <v>Absolut Mandrin</v>
          </cell>
          <cell r="D640" t="str">
            <v>1/750</v>
          </cell>
          <cell r="E640" t="str">
            <v>Core</v>
          </cell>
          <cell r="F640" t="str">
            <v/>
          </cell>
          <cell r="G640">
            <v>40</v>
          </cell>
          <cell r="H640" t="str">
            <v>Sweden</v>
          </cell>
          <cell r="I640" t="str">
            <v>Vodka Flavoured</v>
          </cell>
          <cell r="J640" t="str">
            <v>BC</v>
          </cell>
          <cell r="K640" t="str">
            <v>104.25</v>
          </cell>
          <cell r="L640">
            <v>1</v>
          </cell>
          <cell r="M640">
            <v>12</v>
          </cell>
          <cell r="N640">
            <v>0.75</v>
          </cell>
          <cell r="O640" t="str">
            <v>Glass Bottle</v>
          </cell>
          <cell r="P640" t="str">
            <v/>
          </cell>
          <cell r="Q640">
            <v>29.75</v>
          </cell>
          <cell r="S640">
            <v>25.87</v>
          </cell>
          <cell r="T640">
            <v>0.35</v>
          </cell>
        </row>
        <row r="641">
          <cell r="A641">
            <v>153858</v>
          </cell>
          <cell r="B641" t="str">
            <v>Vodka</v>
          </cell>
          <cell r="C641" t="str">
            <v>Absolut Raspberri</v>
          </cell>
          <cell r="D641" t="str">
            <v>1/750</v>
          </cell>
          <cell r="E641" t="str">
            <v>Core</v>
          </cell>
          <cell r="F641" t="str">
            <v/>
          </cell>
          <cell r="G641">
            <v>40</v>
          </cell>
          <cell r="H641" t="str">
            <v>Sweden</v>
          </cell>
          <cell r="I641" t="str">
            <v>Vodka Flavoured</v>
          </cell>
          <cell r="J641" t="str">
            <v>BC</v>
          </cell>
          <cell r="K641" t="str">
            <v>104.25</v>
          </cell>
          <cell r="L641">
            <v>1</v>
          </cell>
          <cell r="M641">
            <v>12</v>
          </cell>
          <cell r="N641">
            <v>0.75</v>
          </cell>
          <cell r="O641" t="str">
            <v>Glass Bottle</v>
          </cell>
          <cell r="P641" t="str">
            <v/>
          </cell>
          <cell r="Q641">
            <v>29.75</v>
          </cell>
          <cell r="S641">
            <v>25.87</v>
          </cell>
          <cell r="T641">
            <v>0.35</v>
          </cell>
        </row>
        <row r="642">
          <cell r="A642">
            <v>7823</v>
          </cell>
          <cell r="B642" t="str">
            <v>Vodka</v>
          </cell>
          <cell r="C642" t="str">
            <v>Absolut Vanilia</v>
          </cell>
          <cell r="D642" t="str">
            <v>1/750</v>
          </cell>
          <cell r="E642" t="str">
            <v>Core</v>
          </cell>
          <cell r="F642" t="str">
            <v/>
          </cell>
          <cell r="G642">
            <v>40</v>
          </cell>
          <cell r="H642" t="str">
            <v>Sweden</v>
          </cell>
          <cell r="I642" t="str">
            <v>Vodka Flavoured</v>
          </cell>
          <cell r="J642" t="str">
            <v>BC</v>
          </cell>
          <cell r="K642" t="str">
            <v>104.25</v>
          </cell>
          <cell r="L642">
            <v>1</v>
          </cell>
          <cell r="M642">
            <v>12</v>
          </cell>
          <cell r="N642">
            <v>0.75</v>
          </cell>
          <cell r="O642" t="str">
            <v>Glass Bottle</v>
          </cell>
          <cell r="P642" t="str">
            <v/>
          </cell>
          <cell r="Q642">
            <v>29.75</v>
          </cell>
          <cell r="S642">
            <v>25.87</v>
          </cell>
          <cell r="T642">
            <v>0.35</v>
          </cell>
        </row>
        <row r="643">
          <cell r="A643">
            <v>53082</v>
          </cell>
          <cell r="B643" t="str">
            <v>Vodka</v>
          </cell>
          <cell r="C643" t="str">
            <v>Alberta</v>
          </cell>
          <cell r="D643" t="str">
            <v>1/1750</v>
          </cell>
          <cell r="E643" t="str">
            <v>Core</v>
          </cell>
          <cell r="F643" t="str">
            <v/>
          </cell>
          <cell r="G643">
            <v>40</v>
          </cell>
          <cell r="H643" t="str">
            <v>Canada</v>
          </cell>
          <cell r="I643" t="str">
            <v>Vodka Straight</v>
          </cell>
          <cell r="J643" t="str">
            <v>AB</v>
          </cell>
          <cell r="K643">
            <v>88.12</v>
          </cell>
          <cell r="L643">
            <v>1</v>
          </cell>
          <cell r="M643">
            <v>6</v>
          </cell>
          <cell r="N643">
            <v>1.75</v>
          </cell>
          <cell r="O643" t="str">
            <v>Glass Bottle</v>
          </cell>
          <cell r="P643" t="str">
            <v/>
          </cell>
          <cell r="Q643">
            <v>49.95</v>
          </cell>
          <cell r="S643">
            <v>43.65</v>
          </cell>
          <cell r="T643">
            <v>0.35</v>
          </cell>
        </row>
        <row r="644">
          <cell r="A644">
            <v>1503</v>
          </cell>
          <cell r="B644" t="str">
            <v>Vodka</v>
          </cell>
          <cell r="C644" t="str">
            <v>Alberta</v>
          </cell>
          <cell r="D644" t="str">
            <v>1/375</v>
          </cell>
          <cell r="E644" t="str">
            <v>Core</v>
          </cell>
          <cell r="F644" t="str">
            <v/>
          </cell>
          <cell r="G644">
            <v>40</v>
          </cell>
          <cell r="H644" t="str">
            <v>Canada</v>
          </cell>
          <cell r="I644" t="str">
            <v>Vodka Straight</v>
          </cell>
          <cell r="J644" t="str">
            <v>AB</v>
          </cell>
          <cell r="K644">
            <v>85.05</v>
          </cell>
          <cell r="L644">
            <v>1</v>
          </cell>
          <cell r="M644">
            <v>24</v>
          </cell>
          <cell r="N644">
            <v>0.375</v>
          </cell>
          <cell r="O644" t="str">
            <v>Glass Bottle</v>
          </cell>
          <cell r="P644" t="str">
            <v/>
          </cell>
          <cell r="Q644">
            <v>12.2</v>
          </cell>
          <cell r="S644">
            <v>10.65</v>
          </cell>
          <cell r="T644">
            <v>0.1</v>
          </cell>
        </row>
        <row r="645">
          <cell r="A645">
            <v>1073</v>
          </cell>
          <cell r="B645" t="str">
            <v>Vodka</v>
          </cell>
          <cell r="C645" t="str">
            <v>Alberta</v>
          </cell>
          <cell r="D645" t="str">
            <v>1/750</v>
          </cell>
          <cell r="E645" t="str">
            <v>Core</v>
          </cell>
          <cell r="F645" t="str">
            <v/>
          </cell>
          <cell r="G645">
            <v>40</v>
          </cell>
          <cell r="H645" t="str">
            <v>Canada</v>
          </cell>
          <cell r="I645" t="str">
            <v>Vodka Straight</v>
          </cell>
          <cell r="J645" t="str">
            <v>AB</v>
          </cell>
          <cell r="K645">
            <v>75.02</v>
          </cell>
          <cell r="L645">
            <v>1</v>
          </cell>
          <cell r="M645">
            <v>12</v>
          </cell>
          <cell r="N645">
            <v>0.75</v>
          </cell>
          <cell r="O645" t="str">
            <v>Glass Bottle</v>
          </cell>
          <cell r="P645" t="str">
            <v/>
          </cell>
          <cell r="Q645">
            <v>21.5</v>
          </cell>
          <cell r="S645">
            <v>18.61</v>
          </cell>
          <cell r="T645">
            <v>0.35</v>
          </cell>
        </row>
        <row r="646">
          <cell r="A646">
            <v>743096</v>
          </cell>
          <cell r="B646" t="str">
            <v>Vodka</v>
          </cell>
          <cell r="C646" t="str">
            <v>Alberta PET</v>
          </cell>
          <cell r="D646" t="str">
            <v>1/1140</v>
          </cell>
          <cell r="E646" t="str">
            <v>Core</v>
          </cell>
          <cell r="F646" t="str">
            <v/>
          </cell>
          <cell r="G646">
            <v>40</v>
          </cell>
          <cell r="H646" t="str">
            <v>Canada</v>
          </cell>
          <cell r="I646" t="str">
            <v>Vodka Straight</v>
          </cell>
          <cell r="J646" t="str">
            <v>AB</v>
          </cell>
          <cell r="K646">
            <v>115.98</v>
          </cell>
          <cell r="L646">
            <v>1</v>
          </cell>
          <cell r="M646">
            <v>12</v>
          </cell>
          <cell r="N646">
            <v>1.1399999999999999</v>
          </cell>
          <cell r="O646" t="str">
            <v>P.E.T.</v>
          </cell>
          <cell r="P646" t="str">
            <v/>
          </cell>
          <cell r="Q646">
            <v>32.450000000000003</v>
          </cell>
          <cell r="S646">
            <v>28.25</v>
          </cell>
          <cell r="T646">
            <v>0.35</v>
          </cell>
        </row>
        <row r="647">
          <cell r="A647">
            <v>350397</v>
          </cell>
          <cell r="B647" t="str">
            <v>Vodka</v>
          </cell>
          <cell r="C647" t="str">
            <v>Banff Ice Vodka</v>
          </cell>
          <cell r="D647" t="str">
            <v>1/750</v>
          </cell>
          <cell r="E647" t="str">
            <v>Core</v>
          </cell>
          <cell r="F647" t="str">
            <v/>
          </cell>
          <cell r="G647">
            <v>40</v>
          </cell>
          <cell r="H647" t="str">
            <v>Canada</v>
          </cell>
          <cell r="I647" t="str">
            <v>Vodka Straight</v>
          </cell>
          <cell r="J647" t="str">
            <v>AB</v>
          </cell>
          <cell r="K647">
            <v>73.77</v>
          </cell>
          <cell r="L647">
            <v>1</v>
          </cell>
          <cell r="M647">
            <v>12</v>
          </cell>
          <cell r="N647">
            <v>0.75</v>
          </cell>
          <cell r="O647" t="str">
            <v>Glass Bottle</v>
          </cell>
          <cell r="P647" t="str">
            <v/>
          </cell>
          <cell r="Q647">
            <v>21.15</v>
          </cell>
          <cell r="S647">
            <v>18.3</v>
          </cell>
          <cell r="T647">
            <v>0.35</v>
          </cell>
        </row>
        <row r="648">
          <cell r="A648">
            <v>783939</v>
          </cell>
          <cell r="B648" t="str">
            <v>Vodka</v>
          </cell>
          <cell r="C648" t="str">
            <v>Ciroc Apple</v>
          </cell>
          <cell r="D648" t="str">
            <v>1/750</v>
          </cell>
          <cell r="E648" t="str">
            <v>Core</v>
          </cell>
          <cell r="F648" t="str">
            <v/>
          </cell>
          <cell r="G648">
            <v>35</v>
          </cell>
          <cell r="H648" t="str">
            <v>France</v>
          </cell>
          <cell r="I648" t="str">
            <v>Vodka Flavoured</v>
          </cell>
          <cell r="J648" t="str">
            <v>AB</v>
          </cell>
          <cell r="K648" t="str">
            <v>205.14</v>
          </cell>
          <cell r="L648">
            <v>1</v>
          </cell>
          <cell r="M648">
            <v>12</v>
          </cell>
          <cell r="N648">
            <v>0.75</v>
          </cell>
          <cell r="O648" t="str">
            <v>Glass Bottle</v>
          </cell>
          <cell r="P648" t="str">
            <v/>
          </cell>
          <cell r="Q648">
            <v>49.8</v>
          </cell>
          <cell r="S648">
            <v>43.52</v>
          </cell>
          <cell r="T648">
            <v>0.35</v>
          </cell>
        </row>
        <row r="649">
          <cell r="A649">
            <v>355826</v>
          </cell>
          <cell r="B649" t="str">
            <v>Vodka</v>
          </cell>
          <cell r="C649" t="str">
            <v>Ciroc Blue Stone</v>
          </cell>
          <cell r="D649" t="str">
            <v>1/750</v>
          </cell>
          <cell r="E649" t="str">
            <v>Low volume Core</v>
          </cell>
          <cell r="F649" t="str">
            <v>cs1</v>
          </cell>
          <cell r="G649">
            <v>35</v>
          </cell>
          <cell r="H649" t="str">
            <v>France</v>
          </cell>
          <cell r="I649" t="str">
            <v>Vodka Straight</v>
          </cell>
          <cell r="J649" t="str">
            <v>AB</v>
          </cell>
          <cell r="K649" t="str">
            <v>205.15</v>
          </cell>
          <cell r="L649">
            <v>1</v>
          </cell>
          <cell r="M649">
            <v>12</v>
          </cell>
          <cell r="N649">
            <v>0.75</v>
          </cell>
          <cell r="O649" t="str">
            <v>Glass Bottle</v>
          </cell>
          <cell r="P649" t="str">
            <v/>
          </cell>
          <cell r="Q649">
            <v>49.8</v>
          </cell>
          <cell r="S649">
            <v>43.52</v>
          </cell>
          <cell r="T649">
            <v>0.35</v>
          </cell>
        </row>
        <row r="650">
          <cell r="A650">
            <v>833962</v>
          </cell>
          <cell r="B650" t="str">
            <v>Vodka</v>
          </cell>
          <cell r="C650" t="str">
            <v>Ciroc Coconut</v>
          </cell>
          <cell r="D650" t="str">
            <v>1/750</v>
          </cell>
          <cell r="E650" t="str">
            <v>Low volume Core</v>
          </cell>
          <cell r="F650" t="str">
            <v>cs1</v>
          </cell>
          <cell r="G650">
            <v>35</v>
          </cell>
          <cell r="H650" t="str">
            <v>France</v>
          </cell>
          <cell r="I650" t="str">
            <v>Vodka Flavoured</v>
          </cell>
          <cell r="J650" t="str">
            <v>AB</v>
          </cell>
          <cell r="K650" t="str">
            <v>205.12</v>
          </cell>
          <cell r="L650">
            <v>1</v>
          </cell>
          <cell r="M650">
            <v>12</v>
          </cell>
          <cell r="N650">
            <v>0.75</v>
          </cell>
          <cell r="O650" t="str">
            <v>Glass Bottle</v>
          </cell>
          <cell r="P650" t="str">
            <v/>
          </cell>
          <cell r="Q650">
            <v>49.8</v>
          </cell>
          <cell r="S650">
            <v>43.52</v>
          </cell>
          <cell r="T650">
            <v>0.35</v>
          </cell>
        </row>
        <row r="651">
          <cell r="A651">
            <v>246967</v>
          </cell>
          <cell r="B651" t="str">
            <v>Vodka</v>
          </cell>
          <cell r="C651" t="str">
            <v>Crystal Head Vodka</v>
          </cell>
          <cell r="D651" t="str">
            <v>1/50</v>
          </cell>
          <cell r="E651" t="str">
            <v>Core</v>
          </cell>
          <cell r="F651" t="str">
            <v/>
          </cell>
          <cell r="G651">
            <v>40</v>
          </cell>
          <cell r="H651" t="str">
            <v>Canada</v>
          </cell>
          <cell r="I651" t="str">
            <v>Vodka Straight</v>
          </cell>
          <cell r="J651" t="str">
            <v>BC</v>
          </cell>
          <cell r="K651">
            <v>147.36000000000001</v>
          </cell>
          <cell r="L651">
            <v>1</v>
          </cell>
          <cell r="M651">
            <v>48</v>
          </cell>
          <cell r="N651">
            <v>0.05</v>
          </cell>
          <cell r="O651" t="str">
            <v>Glass Bottle</v>
          </cell>
          <cell r="P651" t="str">
            <v/>
          </cell>
          <cell r="Q651">
            <v>7</v>
          </cell>
          <cell r="S651">
            <v>6.07</v>
          </cell>
          <cell r="T651">
            <v>0.1</v>
          </cell>
        </row>
        <row r="652">
          <cell r="A652">
            <v>56663</v>
          </cell>
          <cell r="B652" t="str">
            <v>Vodka</v>
          </cell>
          <cell r="C652" t="str">
            <v>Crystal Head Vodka</v>
          </cell>
          <cell r="D652" t="str">
            <v>1/750</v>
          </cell>
          <cell r="E652" t="str">
            <v>Low volume Core</v>
          </cell>
          <cell r="F652" t="str">
            <v>cs3</v>
          </cell>
          <cell r="G652">
            <v>40</v>
          </cell>
          <cell r="H652" t="str">
            <v>Canada</v>
          </cell>
          <cell r="I652" t="str">
            <v>Vodka Straight</v>
          </cell>
          <cell r="J652" t="str">
            <v>BC</v>
          </cell>
          <cell r="K652">
            <v>130.02000000000001</v>
          </cell>
          <cell r="L652">
            <v>1</v>
          </cell>
          <cell r="M652">
            <v>6</v>
          </cell>
          <cell r="N652">
            <v>0.75</v>
          </cell>
          <cell r="O652" t="str">
            <v>Glass Bottle</v>
          </cell>
          <cell r="P652" t="str">
            <v/>
          </cell>
          <cell r="Q652">
            <v>58.35</v>
          </cell>
          <cell r="S652">
            <v>51.04</v>
          </cell>
          <cell r="T652">
            <v>0.35</v>
          </cell>
        </row>
        <row r="653">
          <cell r="A653">
            <v>20362</v>
          </cell>
          <cell r="B653" t="str">
            <v>Vodka</v>
          </cell>
          <cell r="C653" t="str">
            <v>Finlandia</v>
          </cell>
          <cell r="D653" t="str">
            <v>1/750</v>
          </cell>
          <cell r="E653" t="str">
            <v>Core</v>
          </cell>
          <cell r="F653" t="str">
            <v/>
          </cell>
          <cell r="G653">
            <v>40</v>
          </cell>
          <cell r="H653" t="str">
            <v>Finland</v>
          </cell>
          <cell r="I653" t="str">
            <v>Vodka Straight</v>
          </cell>
          <cell r="J653" t="str">
            <v>BC</v>
          </cell>
          <cell r="K653">
            <v>106.68</v>
          </cell>
          <cell r="L653">
            <v>1</v>
          </cell>
          <cell r="M653">
            <v>12</v>
          </cell>
          <cell r="N653">
            <v>0.75</v>
          </cell>
          <cell r="O653" t="str">
            <v>Glass Bottle</v>
          </cell>
          <cell r="P653" t="str">
            <v/>
          </cell>
          <cell r="Q653">
            <v>30.4</v>
          </cell>
          <cell r="R653"/>
          <cell r="S653">
            <v>26.44</v>
          </cell>
          <cell r="T653">
            <v>0.35</v>
          </cell>
        </row>
        <row r="654">
          <cell r="A654">
            <v>585547</v>
          </cell>
          <cell r="B654" t="str">
            <v>Vodka</v>
          </cell>
          <cell r="C654" t="str">
            <v>Grey Goose</v>
          </cell>
          <cell r="D654" t="str">
            <v>1/1140</v>
          </cell>
          <cell r="E654" t="str">
            <v>Core</v>
          </cell>
          <cell r="F654" t="str">
            <v/>
          </cell>
          <cell r="G654">
            <v>40</v>
          </cell>
          <cell r="H654" t="str">
            <v>France</v>
          </cell>
          <cell r="I654" t="str">
            <v>Vodka Straight</v>
          </cell>
          <cell r="J654" t="str">
            <v>AB</v>
          </cell>
          <cell r="K654">
            <v>140.37</v>
          </cell>
          <cell r="L654">
            <v>1</v>
          </cell>
          <cell r="M654">
            <v>6</v>
          </cell>
          <cell r="N654">
            <v>1.1399999999999999</v>
          </cell>
          <cell r="O654" t="str">
            <v>Glass Bottle</v>
          </cell>
          <cell r="P654" t="str">
            <v/>
          </cell>
          <cell r="Q654">
            <v>71.05</v>
          </cell>
          <cell r="S654">
            <v>62.22</v>
          </cell>
          <cell r="T654">
            <v>0.35</v>
          </cell>
        </row>
        <row r="655">
          <cell r="A655">
            <v>268664</v>
          </cell>
          <cell r="B655" t="str">
            <v>Vodka</v>
          </cell>
          <cell r="C655" t="str">
            <v>Grey Goose</v>
          </cell>
          <cell r="D655" t="str">
            <v>1/375</v>
          </cell>
          <cell r="E655" t="str">
            <v>Low volume Core</v>
          </cell>
          <cell r="F655" t="str">
            <v>cs2</v>
          </cell>
          <cell r="G655">
            <v>40</v>
          </cell>
          <cell r="H655" t="str">
            <v>France</v>
          </cell>
          <cell r="I655" t="str">
            <v>Vodka Straight</v>
          </cell>
          <cell r="J655" t="str">
            <v>AB</v>
          </cell>
          <cell r="K655">
            <v>117.76</v>
          </cell>
          <cell r="L655">
            <v>1</v>
          </cell>
          <cell r="M655">
            <v>12</v>
          </cell>
          <cell r="N655">
            <v>0.375</v>
          </cell>
          <cell r="O655" t="str">
            <v>Glass Bottle</v>
          </cell>
          <cell r="P655" t="str">
            <v/>
          </cell>
          <cell r="Q655">
            <v>27.25</v>
          </cell>
          <cell r="S655">
            <v>23.89</v>
          </cell>
          <cell r="T655">
            <v>0.1</v>
          </cell>
        </row>
        <row r="656">
          <cell r="A656">
            <v>547661</v>
          </cell>
          <cell r="B656" t="str">
            <v>Vodka</v>
          </cell>
          <cell r="C656" t="str">
            <v>Grey Goose</v>
          </cell>
          <cell r="D656" t="str">
            <v>1/750</v>
          </cell>
          <cell r="E656" t="str">
            <v>Core</v>
          </cell>
          <cell r="F656" t="str">
            <v/>
          </cell>
          <cell r="G656">
            <v>40</v>
          </cell>
          <cell r="H656" t="str">
            <v>France</v>
          </cell>
          <cell r="I656" t="str">
            <v>Vodka Straight</v>
          </cell>
          <cell r="J656" t="str">
            <v>AB</v>
          </cell>
          <cell r="K656">
            <v>202.99</v>
          </cell>
          <cell r="L656">
            <v>1</v>
          </cell>
          <cell r="M656">
            <v>12</v>
          </cell>
          <cell r="N656">
            <v>0.75</v>
          </cell>
          <cell r="O656" t="str">
            <v>Glass Bottle</v>
          </cell>
          <cell r="P656" t="str">
            <v/>
          </cell>
          <cell r="Q656">
            <v>49.5</v>
          </cell>
          <cell r="S656">
            <v>43.25</v>
          </cell>
          <cell r="T656">
            <v>0.35</v>
          </cell>
        </row>
        <row r="657">
          <cell r="A657">
            <v>774430</v>
          </cell>
          <cell r="B657" t="str">
            <v>Vodka</v>
          </cell>
          <cell r="C657" t="str">
            <v>Grey Goose Cherry Noir</v>
          </cell>
          <cell r="D657" t="str">
            <v>1/750</v>
          </cell>
          <cell r="E657" t="str">
            <v>Low volume Core</v>
          </cell>
          <cell r="F657" t="str">
            <v>cs2</v>
          </cell>
          <cell r="G657">
            <v>40</v>
          </cell>
          <cell r="H657" t="str">
            <v>France</v>
          </cell>
          <cell r="I657" t="str">
            <v>Vodka Flavoured</v>
          </cell>
          <cell r="J657" t="str">
            <v>AB</v>
          </cell>
          <cell r="K657">
            <v>101.57</v>
          </cell>
          <cell r="L657">
            <v>1</v>
          </cell>
          <cell r="M657">
            <v>6</v>
          </cell>
          <cell r="N657">
            <v>0.75</v>
          </cell>
          <cell r="O657" t="str">
            <v>Glass Bottle</v>
          </cell>
          <cell r="P657" t="str">
            <v/>
          </cell>
          <cell r="Q657">
            <v>49.5</v>
          </cell>
          <cell r="S657">
            <v>43.25</v>
          </cell>
          <cell r="T657">
            <v>0.35</v>
          </cell>
        </row>
        <row r="658">
          <cell r="A658">
            <v>400754</v>
          </cell>
          <cell r="B658" t="str">
            <v>Vodka</v>
          </cell>
          <cell r="C658" t="str">
            <v>Iceberg Vodka</v>
          </cell>
          <cell r="D658" t="str">
            <v>1/750</v>
          </cell>
          <cell r="E658" t="str">
            <v>Core</v>
          </cell>
          <cell r="F658" t="str">
            <v/>
          </cell>
          <cell r="G658">
            <v>40</v>
          </cell>
          <cell r="H658" t="str">
            <v>Canada</v>
          </cell>
          <cell r="I658" t="str">
            <v>Vodka Straight</v>
          </cell>
          <cell r="J658" t="str">
            <v>BC</v>
          </cell>
          <cell r="K658">
            <v>106.68</v>
          </cell>
          <cell r="L658">
            <v>1</v>
          </cell>
          <cell r="M658">
            <v>12</v>
          </cell>
          <cell r="N658">
            <v>0.75</v>
          </cell>
          <cell r="O658" t="str">
            <v>Glass Bottle</v>
          </cell>
          <cell r="P658" t="str">
            <v/>
          </cell>
          <cell r="Q658">
            <v>30.4</v>
          </cell>
          <cell r="S658">
            <v>26.44</v>
          </cell>
          <cell r="T658">
            <v>0.35</v>
          </cell>
        </row>
        <row r="659">
          <cell r="A659">
            <v>456095</v>
          </cell>
          <cell r="B659" t="str">
            <v>Vodka</v>
          </cell>
          <cell r="C659" t="str">
            <v>Ketel One - Small Batch</v>
          </cell>
          <cell r="D659" t="str">
            <v>1/750</v>
          </cell>
          <cell r="E659" t="str">
            <v>Core</v>
          </cell>
          <cell r="F659" t="str">
            <v/>
          </cell>
          <cell r="G659">
            <v>40</v>
          </cell>
          <cell r="H659" t="str">
            <v>Holland</v>
          </cell>
          <cell r="I659" t="str">
            <v>Vodka Straight</v>
          </cell>
          <cell r="J659" t="str">
            <v>AB</v>
          </cell>
          <cell r="K659" t="str">
            <v>142.37</v>
          </cell>
          <cell r="L659">
            <v>1</v>
          </cell>
          <cell r="M659">
            <v>12</v>
          </cell>
          <cell r="N659">
            <v>0.75</v>
          </cell>
          <cell r="O659" t="str">
            <v>Glass Bottle</v>
          </cell>
          <cell r="P659" t="str">
            <v/>
          </cell>
          <cell r="Q659">
            <v>39.25</v>
          </cell>
          <cell r="S659">
            <v>34.229999999999997</v>
          </cell>
          <cell r="T659">
            <v>0.35</v>
          </cell>
        </row>
        <row r="660">
          <cell r="A660">
            <v>136119</v>
          </cell>
          <cell r="B660" t="str">
            <v>Vodka</v>
          </cell>
          <cell r="C660" t="str">
            <v>McGuinness Polar Ice</v>
          </cell>
          <cell r="D660" t="str">
            <v>1/1140</v>
          </cell>
          <cell r="E660" t="str">
            <v>Core</v>
          </cell>
          <cell r="F660" t="str">
            <v/>
          </cell>
          <cell r="G660">
            <v>40</v>
          </cell>
          <cell r="H660" t="str">
            <v>Canada</v>
          </cell>
          <cell r="I660" t="str">
            <v>Vodka Straight</v>
          </cell>
          <cell r="J660" t="str">
            <v>BC</v>
          </cell>
          <cell r="K660">
            <v>90.77</v>
          </cell>
          <cell r="L660">
            <v>1</v>
          </cell>
          <cell r="M660">
            <v>9</v>
          </cell>
          <cell r="N660">
            <v>1.1399999999999999</v>
          </cell>
          <cell r="O660" t="str">
            <v>Glass Bottle</v>
          </cell>
          <cell r="P660" t="str">
            <v/>
          </cell>
          <cell r="Q660">
            <v>35.65</v>
          </cell>
          <cell r="S660">
            <v>31.06</v>
          </cell>
          <cell r="T660">
            <v>0.35</v>
          </cell>
        </row>
        <row r="661">
          <cell r="A661">
            <v>477885</v>
          </cell>
          <cell r="B661" t="str">
            <v>Vodka</v>
          </cell>
          <cell r="C661" t="str">
            <v>McGuinness Polar Ice</v>
          </cell>
          <cell r="D661" t="str">
            <v>1/1750</v>
          </cell>
          <cell r="E661" t="str">
            <v>Core</v>
          </cell>
          <cell r="F661" t="str">
            <v/>
          </cell>
          <cell r="G661">
            <v>40</v>
          </cell>
          <cell r="H661" t="str">
            <v>Canada</v>
          </cell>
          <cell r="I661" t="str">
            <v>Vodka Straight</v>
          </cell>
          <cell r="J661" t="str">
            <v>BC</v>
          </cell>
          <cell r="K661">
            <v>90.97</v>
          </cell>
          <cell r="L661">
            <v>1</v>
          </cell>
          <cell r="M661">
            <v>6</v>
          </cell>
          <cell r="N661">
            <v>1.75</v>
          </cell>
          <cell r="O661" t="str">
            <v>Glass Bottle</v>
          </cell>
          <cell r="P661" t="str">
            <v/>
          </cell>
          <cell r="Q661">
            <v>52.7</v>
          </cell>
          <cell r="R661"/>
          <cell r="S661">
            <v>46.07</v>
          </cell>
          <cell r="T661">
            <v>0.35</v>
          </cell>
        </row>
        <row r="662">
          <cell r="A662">
            <v>477893</v>
          </cell>
          <cell r="B662" t="str">
            <v>Vodka</v>
          </cell>
          <cell r="C662" t="str">
            <v>McGuinness Polar Ice</v>
          </cell>
          <cell r="D662" t="str">
            <v>1/375</v>
          </cell>
          <cell r="E662" t="str">
            <v>Core</v>
          </cell>
          <cell r="F662" t="str">
            <v/>
          </cell>
          <cell r="G662">
            <v>40</v>
          </cell>
          <cell r="H662" t="str">
            <v>Canada</v>
          </cell>
          <cell r="I662" t="str">
            <v>Vodka Straight</v>
          </cell>
          <cell r="J662" t="str">
            <v>BC</v>
          </cell>
          <cell r="K662">
            <v>91.02</v>
          </cell>
          <cell r="L662">
            <v>1</v>
          </cell>
          <cell r="M662">
            <v>24</v>
          </cell>
          <cell r="N662">
            <v>0.375</v>
          </cell>
          <cell r="O662" t="str">
            <v>Glass Bottle</v>
          </cell>
          <cell r="P662" t="str">
            <v/>
          </cell>
          <cell r="Q662">
            <v>13.4</v>
          </cell>
          <cell r="S662">
            <v>11.7</v>
          </cell>
          <cell r="T662">
            <v>0.1</v>
          </cell>
        </row>
        <row r="663">
          <cell r="A663">
            <v>135566</v>
          </cell>
          <cell r="B663" t="str">
            <v>Vodka</v>
          </cell>
          <cell r="C663" t="str">
            <v>McGuinness Polar Ice</v>
          </cell>
          <cell r="D663" t="str">
            <v>1/750</v>
          </cell>
          <cell r="E663" t="str">
            <v>Core</v>
          </cell>
          <cell r="F663" t="str">
            <v/>
          </cell>
          <cell r="G663">
            <v>40</v>
          </cell>
          <cell r="H663" t="str">
            <v>Canada</v>
          </cell>
          <cell r="I663" t="str">
            <v>Vodka Straight</v>
          </cell>
          <cell r="J663" t="str">
            <v>BC</v>
          </cell>
          <cell r="K663">
            <v>79.650000000000006</v>
          </cell>
          <cell r="L663">
            <v>1</v>
          </cell>
          <cell r="M663">
            <v>12</v>
          </cell>
          <cell r="N663">
            <v>0.75</v>
          </cell>
          <cell r="O663" t="str">
            <v>Glass Bottle</v>
          </cell>
          <cell r="P663" t="str">
            <v/>
          </cell>
          <cell r="Q663">
            <v>23.25</v>
          </cell>
          <cell r="S663">
            <v>20.149999999999999</v>
          </cell>
          <cell r="T663">
            <v>0.35</v>
          </cell>
        </row>
        <row r="664">
          <cell r="A664">
            <v>51193</v>
          </cell>
          <cell r="B664" t="str">
            <v>Vodka</v>
          </cell>
          <cell r="C664" t="str">
            <v>McGuinness Polar Ice 90 NORTH</v>
          </cell>
          <cell r="D664" t="str">
            <v>1/750</v>
          </cell>
          <cell r="E664" t="str">
            <v>Core</v>
          </cell>
          <cell r="F664" t="str">
            <v/>
          </cell>
          <cell r="G664">
            <v>45</v>
          </cell>
          <cell r="H664" t="str">
            <v>Canada</v>
          </cell>
          <cell r="I664" t="str">
            <v>Vodka Straight</v>
          </cell>
          <cell r="J664" t="str">
            <v>BC</v>
          </cell>
          <cell r="K664">
            <v>85.21</v>
          </cell>
          <cell r="L664">
            <v>1</v>
          </cell>
          <cell r="M664">
            <v>12</v>
          </cell>
          <cell r="N664">
            <v>0.75</v>
          </cell>
          <cell r="O664" t="str">
            <v>Glass Bottle</v>
          </cell>
          <cell r="P664" t="str">
            <v/>
          </cell>
          <cell r="Q664">
            <v>24.75</v>
          </cell>
          <cell r="S664">
            <v>21.47</v>
          </cell>
          <cell r="T664">
            <v>0.35</v>
          </cell>
        </row>
        <row r="665">
          <cell r="A665">
            <v>741843</v>
          </cell>
          <cell r="B665" t="str">
            <v>Vodka</v>
          </cell>
          <cell r="C665" t="str">
            <v>Moskovskaya</v>
          </cell>
          <cell r="D665" t="str">
            <v>1/1140</v>
          </cell>
          <cell r="E665" t="str">
            <v>Core</v>
          </cell>
          <cell r="F665" t="str">
            <v>LTO September</v>
          </cell>
          <cell r="G665">
            <v>40</v>
          </cell>
          <cell r="H665" t="str">
            <v>Russian Federation</v>
          </cell>
          <cell r="I665" t="str">
            <v>Vodka Straight</v>
          </cell>
          <cell r="J665" t="str">
            <v>BC</v>
          </cell>
          <cell r="K665" t="str">
            <v>68.77</v>
          </cell>
          <cell r="L665">
            <v>1</v>
          </cell>
          <cell r="M665">
            <v>6</v>
          </cell>
          <cell r="N665">
            <v>1.1399999999999999</v>
          </cell>
          <cell r="O665" t="str">
            <v>Glass Bottle</v>
          </cell>
          <cell r="P665" t="str">
            <v/>
          </cell>
          <cell r="Q665">
            <v>42.7</v>
          </cell>
          <cell r="R665">
            <v>1.5</v>
          </cell>
          <cell r="S665">
            <v>35.950000000000003</v>
          </cell>
          <cell r="T665">
            <v>0.35</v>
          </cell>
        </row>
        <row r="666">
          <cell r="A666">
            <v>196626</v>
          </cell>
          <cell r="B666" t="str">
            <v>Vodka</v>
          </cell>
          <cell r="C666" t="str">
            <v>Pinnacle Vodka</v>
          </cell>
          <cell r="D666" t="str">
            <v>1/750</v>
          </cell>
          <cell r="E666" t="str">
            <v>Core</v>
          </cell>
          <cell r="F666" t="str">
            <v/>
          </cell>
          <cell r="G666">
            <v>40</v>
          </cell>
          <cell r="H666" t="str">
            <v>France</v>
          </cell>
          <cell r="I666" t="str">
            <v>Vodka Straight</v>
          </cell>
          <cell r="J666" t="str">
            <v>BC</v>
          </cell>
          <cell r="K666">
            <v>96.96</v>
          </cell>
          <cell r="L666">
            <v>1</v>
          </cell>
          <cell r="M666">
            <v>12</v>
          </cell>
          <cell r="N666">
            <v>0.75</v>
          </cell>
          <cell r="O666" t="str">
            <v>Glass Bottle</v>
          </cell>
          <cell r="P666" t="str">
            <v/>
          </cell>
          <cell r="Q666">
            <v>27.85</v>
          </cell>
          <cell r="S666">
            <v>24.2</v>
          </cell>
          <cell r="T666">
            <v>0.35</v>
          </cell>
        </row>
        <row r="667">
          <cell r="A667">
            <v>253302</v>
          </cell>
          <cell r="B667" t="str">
            <v>Vodka</v>
          </cell>
          <cell r="C667" t="str">
            <v>Polmos Luksusowa Potato</v>
          </cell>
          <cell r="D667" t="str">
            <v>1/750</v>
          </cell>
          <cell r="E667" t="str">
            <v>Core</v>
          </cell>
          <cell r="F667" t="str">
            <v/>
          </cell>
          <cell r="G667">
            <v>40</v>
          </cell>
          <cell r="H667" t="str">
            <v>Poland</v>
          </cell>
          <cell r="I667" t="str">
            <v>Vodka Straight</v>
          </cell>
          <cell r="J667" t="str">
            <v>BC</v>
          </cell>
          <cell r="K667">
            <v>104.88</v>
          </cell>
          <cell r="L667">
            <v>1</v>
          </cell>
          <cell r="M667">
            <v>12</v>
          </cell>
          <cell r="N667">
            <v>0.75</v>
          </cell>
          <cell r="O667" t="str">
            <v>Glass Bottle</v>
          </cell>
          <cell r="P667" t="str">
            <v/>
          </cell>
          <cell r="Q667">
            <v>29.9</v>
          </cell>
          <cell r="S667">
            <v>26</v>
          </cell>
          <cell r="T667">
            <v>0.35</v>
          </cell>
        </row>
        <row r="668">
          <cell r="A668">
            <v>437772</v>
          </cell>
          <cell r="B668" t="str">
            <v>Vodka</v>
          </cell>
          <cell r="C668" t="str">
            <v>Polmos Zyrardow Belvedere</v>
          </cell>
          <cell r="D668" t="str">
            <v>1/750</v>
          </cell>
          <cell r="E668" t="str">
            <v>Low volume Core</v>
          </cell>
          <cell r="F668" t="str">
            <v>cs2</v>
          </cell>
          <cell r="G668">
            <v>40</v>
          </cell>
          <cell r="H668" t="str">
            <v>Poland</v>
          </cell>
          <cell r="I668" t="str">
            <v>Vodka Straight</v>
          </cell>
          <cell r="J668" t="str">
            <v>BC</v>
          </cell>
          <cell r="K668">
            <v>207.72</v>
          </cell>
          <cell r="L668">
            <v>1</v>
          </cell>
          <cell r="M668">
            <v>12</v>
          </cell>
          <cell r="N668">
            <v>0.75</v>
          </cell>
          <cell r="O668" t="str">
            <v>Glass Bottle</v>
          </cell>
          <cell r="P668" t="str">
            <v/>
          </cell>
          <cell r="Q668">
            <v>50.5</v>
          </cell>
          <cell r="S668">
            <v>44.13</v>
          </cell>
          <cell r="T668">
            <v>0.35</v>
          </cell>
        </row>
        <row r="669">
          <cell r="A669">
            <v>53546</v>
          </cell>
          <cell r="B669" t="str">
            <v>Vodka</v>
          </cell>
          <cell r="C669" t="str">
            <v>Russian Prince P.E.T.</v>
          </cell>
          <cell r="D669" t="str">
            <v>1/1140</v>
          </cell>
          <cell r="E669" t="str">
            <v>Core</v>
          </cell>
          <cell r="F669" t="str">
            <v/>
          </cell>
          <cell r="G669">
            <v>40</v>
          </cell>
          <cell r="H669" t="str">
            <v>Canada</v>
          </cell>
          <cell r="I669" t="str">
            <v>Vodka Straight</v>
          </cell>
          <cell r="J669" t="str">
            <v>AB</v>
          </cell>
          <cell r="K669">
            <v>110.54</v>
          </cell>
          <cell r="L669">
            <v>1</v>
          </cell>
          <cell r="M669">
            <v>12</v>
          </cell>
          <cell r="N669">
            <v>1.1399999999999999</v>
          </cell>
          <cell r="O669" t="str">
            <v>P.E.T.</v>
          </cell>
          <cell r="P669" t="str">
            <v/>
          </cell>
          <cell r="Q669">
            <v>31</v>
          </cell>
          <cell r="S669">
            <v>26.97</v>
          </cell>
          <cell r="T669">
            <v>0.35</v>
          </cell>
        </row>
        <row r="670">
          <cell r="A670">
            <v>125914</v>
          </cell>
          <cell r="B670" t="str">
            <v>Vodka</v>
          </cell>
          <cell r="C670" t="str">
            <v>Russian Prince P.E.T.</v>
          </cell>
          <cell r="D670" t="str">
            <v>1/1750</v>
          </cell>
          <cell r="E670" t="str">
            <v>Core</v>
          </cell>
          <cell r="F670" t="str">
            <v/>
          </cell>
          <cell r="G670">
            <v>40</v>
          </cell>
          <cell r="H670" t="str">
            <v>Canada</v>
          </cell>
          <cell r="I670" t="str">
            <v>Vodka Straight</v>
          </cell>
          <cell r="J670" t="str">
            <v>AB</v>
          </cell>
          <cell r="K670">
            <v>84.72</v>
          </cell>
          <cell r="L670">
            <v>1</v>
          </cell>
          <cell r="M670">
            <v>6</v>
          </cell>
          <cell r="N670">
            <v>1.75</v>
          </cell>
          <cell r="O670" t="str">
            <v>P.E.T.</v>
          </cell>
          <cell r="P670" t="str">
            <v/>
          </cell>
          <cell r="Q670">
            <v>47.25</v>
          </cell>
          <cell r="S670">
            <v>41.27</v>
          </cell>
          <cell r="T670">
            <v>0.35</v>
          </cell>
        </row>
        <row r="671">
          <cell r="A671">
            <v>105304</v>
          </cell>
          <cell r="B671" t="str">
            <v>Vodka</v>
          </cell>
          <cell r="C671" t="str">
            <v>Russian Prince P.E.T.</v>
          </cell>
          <cell r="D671" t="str">
            <v>1/375</v>
          </cell>
          <cell r="E671" t="str">
            <v>Core</v>
          </cell>
          <cell r="F671" t="str">
            <v/>
          </cell>
          <cell r="G671">
            <v>40</v>
          </cell>
          <cell r="H671" t="str">
            <v>Canada</v>
          </cell>
          <cell r="I671" t="str">
            <v>Vodka Straight</v>
          </cell>
          <cell r="J671" t="str">
            <v>AB</v>
          </cell>
          <cell r="K671">
            <v>84.25</v>
          </cell>
          <cell r="L671">
            <v>1</v>
          </cell>
          <cell r="M671">
            <v>24</v>
          </cell>
          <cell r="N671">
            <v>0.375</v>
          </cell>
          <cell r="O671" t="str">
            <v>P.E.T.</v>
          </cell>
          <cell r="P671" t="str">
            <v/>
          </cell>
          <cell r="Q671">
            <v>11.8</v>
          </cell>
          <cell r="S671">
            <v>10.3</v>
          </cell>
          <cell r="T671">
            <v>0.1</v>
          </cell>
        </row>
        <row r="672">
          <cell r="A672">
            <v>57075</v>
          </cell>
          <cell r="B672" t="str">
            <v>Vodka</v>
          </cell>
          <cell r="C672" t="str">
            <v>Russian Prince P.E.T.</v>
          </cell>
          <cell r="D672" t="str">
            <v>1/750</v>
          </cell>
          <cell r="E672" t="str">
            <v>Core</v>
          </cell>
          <cell r="F672" t="str">
            <v/>
          </cell>
          <cell r="G672">
            <v>40</v>
          </cell>
          <cell r="H672" t="str">
            <v>Canada</v>
          </cell>
          <cell r="I672" t="str">
            <v>Vodka Straight</v>
          </cell>
          <cell r="J672" t="str">
            <v>AB</v>
          </cell>
          <cell r="K672">
            <v>72.31</v>
          </cell>
          <cell r="L672">
            <v>1</v>
          </cell>
          <cell r="M672">
            <v>12</v>
          </cell>
          <cell r="N672">
            <v>0.75</v>
          </cell>
          <cell r="O672" t="str">
            <v>P.E.T.</v>
          </cell>
          <cell r="P672" t="str">
            <v/>
          </cell>
          <cell r="Q672">
            <v>20.45</v>
          </cell>
          <cell r="S672">
            <v>17.690000000000001</v>
          </cell>
          <cell r="T672">
            <v>0.35</v>
          </cell>
        </row>
        <row r="673">
          <cell r="A673">
            <v>111922</v>
          </cell>
          <cell r="B673" t="str">
            <v>Vodka</v>
          </cell>
          <cell r="C673" t="str">
            <v>Russian Standard</v>
          </cell>
          <cell r="D673" t="str">
            <v>1/750</v>
          </cell>
          <cell r="E673" t="str">
            <v>Core</v>
          </cell>
          <cell r="F673" t="str">
            <v/>
          </cell>
          <cell r="G673">
            <v>40</v>
          </cell>
          <cell r="H673" t="str">
            <v>Russian Federation</v>
          </cell>
          <cell r="I673" t="str">
            <v>Vodka Straight</v>
          </cell>
          <cell r="J673" t="str">
            <v>BC</v>
          </cell>
          <cell r="K673">
            <v>109.08</v>
          </cell>
          <cell r="L673">
            <v>1</v>
          </cell>
          <cell r="M673">
            <v>12</v>
          </cell>
          <cell r="N673">
            <v>0.75</v>
          </cell>
          <cell r="O673" t="str">
            <v>Glass Bottle</v>
          </cell>
          <cell r="P673" t="str">
            <v/>
          </cell>
          <cell r="Q673">
            <v>31</v>
          </cell>
          <cell r="S673">
            <v>26.97</v>
          </cell>
          <cell r="T673">
            <v>0.35</v>
          </cell>
        </row>
        <row r="674">
          <cell r="A674">
            <v>12989</v>
          </cell>
          <cell r="B674" t="str">
            <v>Vodka</v>
          </cell>
          <cell r="C674" t="str">
            <v>Schenleys Silent Sam</v>
          </cell>
          <cell r="D674" t="str">
            <v>1/1140</v>
          </cell>
          <cell r="E674" t="str">
            <v>Core</v>
          </cell>
          <cell r="F674" t="str">
            <v/>
          </cell>
          <cell r="G674">
            <v>40</v>
          </cell>
          <cell r="H674" t="str">
            <v>Canada</v>
          </cell>
          <cell r="I674" t="str">
            <v>Vodka Straight</v>
          </cell>
          <cell r="J674" t="str">
            <v>AB</v>
          </cell>
          <cell r="K674" t="str">
            <v>77.85</v>
          </cell>
          <cell r="L674">
            <v>1</v>
          </cell>
          <cell r="M674">
            <v>8</v>
          </cell>
          <cell r="N674">
            <v>1.1399999999999999</v>
          </cell>
          <cell r="O674" t="str">
            <v>Glass Bottle</v>
          </cell>
          <cell r="P674" t="str">
            <v/>
          </cell>
          <cell r="Q674">
            <v>33.5</v>
          </cell>
          <cell r="S674">
            <v>29.17</v>
          </cell>
          <cell r="T674">
            <v>0.35</v>
          </cell>
        </row>
        <row r="675">
          <cell r="A675">
            <v>193433</v>
          </cell>
          <cell r="B675" t="str">
            <v>Vodka</v>
          </cell>
          <cell r="C675" t="str">
            <v>Schenleys Silent Sam</v>
          </cell>
          <cell r="D675" t="str">
            <v>1/1750</v>
          </cell>
          <cell r="E675" t="str">
            <v>Core</v>
          </cell>
          <cell r="F675" t="str">
            <v/>
          </cell>
          <cell r="G675">
            <v>40</v>
          </cell>
          <cell r="H675" t="str">
            <v>Canada</v>
          </cell>
          <cell r="I675" t="str">
            <v>Vodka Straight</v>
          </cell>
          <cell r="J675" t="str">
            <v>AB</v>
          </cell>
          <cell r="K675" t="str">
            <v>88.76</v>
          </cell>
          <cell r="L675">
            <v>1</v>
          </cell>
          <cell r="M675">
            <v>6</v>
          </cell>
          <cell r="N675">
            <v>1.75</v>
          </cell>
          <cell r="O675" t="str">
            <v>Glass Bottle</v>
          </cell>
          <cell r="P675" t="str">
            <v/>
          </cell>
          <cell r="Q675">
            <v>50.25</v>
          </cell>
          <cell r="S675">
            <v>43.91</v>
          </cell>
          <cell r="T675">
            <v>0.35</v>
          </cell>
        </row>
        <row r="676">
          <cell r="A676">
            <v>22640</v>
          </cell>
          <cell r="B676" t="str">
            <v>Vodka</v>
          </cell>
          <cell r="C676" t="str">
            <v>Schenleys Silent Sam</v>
          </cell>
          <cell r="D676" t="str">
            <v>1/375</v>
          </cell>
          <cell r="E676" t="str">
            <v>Core</v>
          </cell>
          <cell r="F676" t="str">
            <v/>
          </cell>
          <cell r="G676">
            <v>40</v>
          </cell>
          <cell r="H676" t="str">
            <v>Canada</v>
          </cell>
          <cell r="I676" t="str">
            <v>Vodka Straight</v>
          </cell>
          <cell r="J676" t="str">
            <v>AB</v>
          </cell>
          <cell r="K676" t="str">
            <v>93.95</v>
          </cell>
          <cell r="L676">
            <v>1</v>
          </cell>
          <cell r="M676">
            <v>24</v>
          </cell>
          <cell r="N676">
            <v>0.375</v>
          </cell>
          <cell r="O676" t="str">
            <v>Glass Bottle</v>
          </cell>
          <cell r="P676" t="str">
            <v/>
          </cell>
          <cell r="Q676">
            <v>13.4</v>
          </cell>
          <cell r="S676">
            <v>11.7</v>
          </cell>
          <cell r="T676">
            <v>0.1</v>
          </cell>
        </row>
        <row r="677">
          <cell r="A677">
            <v>5132</v>
          </cell>
          <cell r="B677" t="str">
            <v>Vodka</v>
          </cell>
          <cell r="C677" t="str">
            <v>Schenleys Silent Sam</v>
          </cell>
          <cell r="D677" t="str">
            <v>1/750</v>
          </cell>
          <cell r="E677" t="str">
            <v>Core</v>
          </cell>
          <cell r="F677" t="str">
            <v/>
          </cell>
          <cell r="G677">
            <v>40</v>
          </cell>
          <cell r="H677" t="str">
            <v>Canada</v>
          </cell>
          <cell r="I677" t="str">
            <v>Vodka Straight</v>
          </cell>
          <cell r="J677" t="str">
            <v>AB</v>
          </cell>
          <cell r="K677" t="str">
            <v>81.15</v>
          </cell>
          <cell r="L677">
            <v>1</v>
          </cell>
          <cell r="M677">
            <v>12</v>
          </cell>
          <cell r="N677">
            <v>0.75</v>
          </cell>
          <cell r="O677" t="str">
            <v>Glass Bottle</v>
          </cell>
          <cell r="P677" t="str">
            <v/>
          </cell>
          <cell r="Q677">
            <v>23.1</v>
          </cell>
          <cell r="S677">
            <v>20.02</v>
          </cell>
          <cell r="T677">
            <v>0.35</v>
          </cell>
        </row>
        <row r="678">
          <cell r="A678">
            <v>6460</v>
          </cell>
          <cell r="B678" t="str">
            <v>Vodka</v>
          </cell>
          <cell r="C678" t="str">
            <v>Schenleys Troika</v>
          </cell>
          <cell r="D678" t="str">
            <v>1/375</v>
          </cell>
          <cell r="E678" t="str">
            <v>Core</v>
          </cell>
          <cell r="F678" t="str">
            <v/>
          </cell>
          <cell r="G678">
            <v>40</v>
          </cell>
          <cell r="H678" t="str">
            <v>Canada</v>
          </cell>
          <cell r="I678" t="str">
            <v>Vodka Straight</v>
          </cell>
          <cell r="J678" t="str">
            <v>AB</v>
          </cell>
          <cell r="K678" t="str">
            <v>90.11</v>
          </cell>
          <cell r="L678">
            <v>1</v>
          </cell>
          <cell r="M678">
            <v>24</v>
          </cell>
          <cell r="N678">
            <v>0.375</v>
          </cell>
          <cell r="O678" t="str">
            <v>Glass Bottle</v>
          </cell>
          <cell r="P678" t="str">
            <v/>
          </cell>
          <cell r="Q678">
            <v>12.9</v>
          </cell>
          <cell r="S678">
            <v>11.26</v>
          </cell>
          <cell r="T678">
            <v>0.1</v>
          </cell>
        </row>
        <row r="679">
          <cell r="A679">
            <v>3004</v>
          </cell>
          <cell r="B679" t="str">
            <v>Vodka</v>
          </cell>
          <cell r="C679" t="str">
            <v>Schenleys Troika</v>
          </cell>
          <cell r="D679" t="str">
            <v>1/750</v>
          </cell>
          <cell r="E679" t="str">
            <v>Core</v>
          </cell>
          <cell r="F679" t="str">
            <v/>
          </cell>
          <cell r="G679">
            <v>40</v>
          </cell>
          <cell r="H679" t="str">
            <v>Canada</v>
          </cell>
          <cell r="I679" t="str">
            <v>Vodka Straight</v>
          </cell>
          <cell r="J679" t="str">
            <v>AB</v>
          </cell>
          <cell r="K679" t="str">
            <v>75.53</v>
          </cell>
          <cell r="L679">
            <v>1</v>
          </cell>
          <cell r="M679">
            <v>12</v>
          </cell>
          <cell r="N679">
            <v>0.75</v>
          </cell>
          <cell r="O679" t="str">
            <v>Glass Bottle</v>
          </cell>
          <cell r="P679" t="str">
            <v/>
          </cell>
          <cell r="Q679">
            <v>21.6</v>
          </cell>
          <cell r="S679">
            <v>18.7</v>
          </cell>
          <cell r="T679">
            <v>0.35</v>
          </cell>
        </row>
        <row r="680">
          <cell r="A680">
            <v>54593</v>
          </cell>
          <cell r="B680" t="str">
            <v>Vodka</v>
          </cell>
          <cell r="C680" t="str">
            <v>Schenleys Troika - Pet</v>
          </cell>
          <cell r="D680" t="str">
            <v>1/1750</v>
          </cell>
          <cell r="E680" t="str">
            <v>Core</v>
          </cell>
          <cell r="F680" t="str">
            <v/>
          </cell>
          <cell r="G680">
            <v>40</v>
          </cell>
          <cell r="H680" t="str">
            <v>Canada</v>
          </cell>
          <cell r="I680" t="str">
            <v>Vodka Straight</v>
          </cell>
          <cell r="J680" t="str">
            <v>AB</v>
          </cell>
          <cell r="K680" t="str">
            <v>86.31</v>
          </cell>
          <cell r="L680">
            <v>1</v>
          </cell>
          <cell r="M680">
            <v>6</v>
          </cell>
          <cell r="N680">
            <v>1.75</v>
          </cell>
          <cell r="O680" t="str">
            <v>P.E.T.</v>
          </cell>
          <cell r="P680" t="str">
            <v/>
          </cell>
          <cell r="Q680">
            <v>48.1</v>
          </cell>
          <cell r="S680">
            <v>42.02</v>
          </cell>
          <cell r="T680">
            <v>0.35</v>
          </cell>
        </row>
        <row r="681">
          <cell r="A681">
            <v>769224</v>
          </cell>
          <cell r="B681" t="str">
            <v>Vodka</v>
          </cell>
          <cell r="C681" t="str">
            <v>Skyy Infusions Cherry</v>
          </cell>
          <cell r="D681" t="str">
            <v>1/750</v>
          </cell>
          <cell r="E681" t="str">
            <v>Low volume Core</v>
          </cell>
          <cell r="F681" t="str">
            <v>cs2</v>
          </cell>
          <cell r="G681">
            <v>40</v>
          </cell>
          <cell r="H681" t="str">
            <v>United States</v>
          </cell>
          <cell r="I681" t="str">
            <v>Vodka Flavoured</v>
          </cell>
          <cell r="J681" t="str">
            <v>BC</v>
          </cell>
          <cell r="K681">
            <v>96.96</v>
          </cell>
          <cell r="L681">
            <v>1</v>
          </cell>
          <cell r="M681">
            <v>12</v>
          </cell>
          <cell r="N681">
            <v>0.75</v>
          </cell>
          <cell r="O681" t="str">
            <v>Glass Bottle</v>
          </cell>
          <cell r="P681" t="str">
            <v/>
          </cell>
          <cell r="Q681">
            <v>27.85</v>
          </cell>
          <cell r="S681">
            <v>24.2</v>
          </cell>
          <cell r="T681">
            <v>0.35</v>
          </cell>
        </row>
        <row r="682">
          <cell r="A682">
            <v>410415</v>
          </cell>
          <cell r="B682" t="str">
            <v>Vodka</v>
          </cell>
          <cell r="C682" t="str">
            <v>Skyy Vodka</v>
          </cell>
          <cell r="D682" t="str">
            <v>1/750</v>
          </cell>
          <cell r="E682" t="str">
            <v>Core</v>
          </cell>
          <cell r="F682" t="str">
            <v/>
          </cell>
          <cell r="G682">
            <v>40</v>
          </cell>
          <cell r="H682" t="str">
            <v>United States</v>
          </cell>
          <cell r="I682" t="str">
            <v>Vodka Straight</v>
          </cell>
          <cell r="J682" t="str">
            <v>BC</v>
          </cell>
          <cell r="K682">
            <v>96.96</v>
          </cell>
          <cell r="L682">
            <v>1</v>
          </cell>
          <cell r="M682">
            <v>12</v>
          </cell>
          <cell r="N682">
            <v>0.75</v>
          </cell>
          <cell r="O682" t="str">
            <v>Glass Bottle</v>
          </cell>
          <cell r="P682" t="str">
            <v/>
          </cell>
          <cell r="Q682">
            <v>27.85</v>
          </cell>
          <cell r="S682">
            <v>24.2</v>
          </cell>
          <cell r="T682">
            <v>0.35</v>
          </cell>
        </row>
        <row r="683">
          <cell r="A683">
            <v>205575</v>
          </cell>
          <cell r="B683" t="str">
            <v>Vodka</v>
          </cell>
          <cell r="C683" t="str">
            <v>Smirnoff Blue Label</v>
          </cell>
          <cell r="D683" t="str">
            <v>1/750</v>
          </cell>
          <cell r="E683" t="str">
            <v>Core</v>
          </cell>
          <cell r="F683" t="str">
            <v/>
          </cell>
          <cell r="G683">
            <v>50</v>
          </cell>
          <cell r="H683" t="str">
            <v>Canada</v>
          </cell>
          <cell r="I683" t="str">
            <v>Vodka Straight</v>
          </cell>
          <cell r="J683" t="str">
            <v>AB</v>
          </cell>
          <cell r="K683" t="str">
            <v>107.38</v>
          </cell>
          <cell r="L683">
            <v>1</v>
          </cell>
          <cell r="M683">
            <v>12</v>
          </cell>
          <cell r="N683">
            <v>0.75</v>
          </cell>
          <cell r="O683" t="str">
            <v>Glass Bottle</v>
          </cell>
          <cell r="P683" t="str">
            <v/>
          </cell>
          <cell r="Q683">
            <v>30</v>
          </cell>
          <cell r="S683">
            <v>26.09</v>
          </cell>
          <cell r="T683">
            <v>0.35</v>
          </cell>
        </row>
        <row r="684">
          <cell r="A684">
            <v>885673</v>
          </cell>
          <cell r="B684" t="str">
            <v>Vodka</v>
          </cell>
          <cell r="C684" t="str">
            <v>Smirnoff Citrus</v>
          </cell>
          <cell r="D684" t="str">
            <v>1/750</v>
          </cell>
          <cell r="E684" t="str">
            <v>Core</v>
          </cell>
          <cell r="F684" t="str">
            <v/>
          </cell>
          <cell r="G684">
            <v>35</v>
          </cell>
          <cell r="H684" t="str">
            <v>Canada</v>
          </cell>
          <cell r="I684" t="str">
            <v>Vodka Flavoured</v>
          </cell>
          <cell r="J684" t="str">
            <v>AB</v>
          </cell>
          <cell r="K684" t="str">
            <v>87.32</v>
          </cell>
          <cell r="L684">
            <v>1</v>
          </cell>
          <cell r="M684">
            <v>12</v>
          </cell>
          <cell r="N684">
            <v>0.75</v>
          </cell>
          <cell r="O684" t="str">
            <v>Glass Bottle</v>
          </cell>
          <cell r="P684" t="str">
            <v/>
          </cell>
          <cell r="Q684">
            <v>24.75</v>
          </cell>
          <cell r="S684">
            <v>21.47</v>
          </cell>
          <cell r="T684">
            <v>0.35</v>
          </cell>
        </row>
        <row r="685">
          <cell r="A685">
            <v>401539</v>
          </cell>
          <cell r="B685" t="str">
            <v>Vodka</v>
          </cell>
          <cell r="C685" t="str">
            <v>Smirnoff Green Apple</v>
          </cell>
          <cell r="D685" t="str">
            <v>1/750</v>
          </cell>
          <cell r="E685" t="str">
            <v>Core</v>
          </cell>
          <cell r="F685" t="str">
            <v/>
          </cell>
          <cell r="G685">
            <v>40</v>
          </cell>
          <cell r="H685" t="str">
            <v>Canada</v>
          </cell>
          <cell r="I685" t="str">
            <v>Vodka Flavoured</v>
          </cell>
          <cell r="J685" t="str">
            <v>AB</v>
          </cell>
          <cell r="K685" t="str">
            <v>92.89</v>
          </cell>
          <cell r="L685">
            <v>1</v>
          </cell>
          <cell r="M685">
            <v>12</v>
          </cell>
          <cell r="N685">
            <v>0.75</v>
          </cell>
          <cell r="O685" t="str">
            <v>Glass Bottle</v>
          </cell>
          <cell r="P685" t="str">
            <v/>
          </cell>
          <cell r="Q685">
            <v>26.2</v>
          </cell>
          <cell r="S685">
            <v>22.75</v>
          </cell>
          <cell r="T685">
            <v>0.35</v>
          </cell>
        </row>
        <row r="686">
          <cell r="A686">
            <v>359398</v>
          </cell>
          <cell r="B686" t="str">
            <v>Vodka</v>
          </cell>
          <cell r="C686" t="str">
            <v>Smirnoff Orange</v>
          </cell>
          <cell r="D686" t="str">
            <v>1/750</v>
          </cell>
          <cell r="E686" t="str">
            <v>Low volume Core</v>
          </cell>
          <cell r="F686" t="str">
            <v>cs2</v>
          </cell>
          <cell r="G686">
            <v>35</v>
          </cell>
          <cell r="H686" t="str">
            <v>Canada</v>
          </cell>
          <cell r="I686" t="str">
            <v>Vodka Flavoured</v>
          </cell>
          <cell r="J686" t="str">
            <v>AB</v>
          </cell>
          <cell r="K686" t="str">
            <v>87.32</v>
          </cell>
          <cell r="L686">
            <v>1</v>
          </cell>
          <cell r="M686">
            <v>12</v>
          </cell>
          <cell r="N686">
            <v>0.75</v>
          </cell>
          <cell r="O686" t="str">
            <v>Glass Bottle</v>
          </cell>
          <cell r="P686" t="str">
            <v/>
          </cell>
          <cell r="Q686">
            <v>24.75</v>
          </cell>
          <cell r="S686">
            <v>21.47</v>
          </cell>
          <cell r="T686">
            <v>0.35</v>
          </cell>
        </row>
        <row r="687">
          <cell r="A687">
            <v>763180</v>
          </cell>
          <cell r="B687" t="str">
            <v>Vodka</v>
          </cell>
          <cell r="C687" t="str">
            <v>Smirnoff Raspberry</v>
          </cell>
          <cell r="D687" t="str">
            <v>1/750</v>
          </cell>
          <cell r="E687" t="str">
            <v>Core</v>
          </cell>
          <cell r="F687" t="str">
            <v/>
          </cell>
          <cell r="G687">
            <v>35</v>
          </cell>
          <cell r="H687" t="str">
            <v>Canada</v>
          </cell>
          <cell r="I687" t="str">
            <v>Vodka Flavoured</v>
          </cell>
          <cell r="J687" t="str">
            <v>AB</v>
          </cell>
          <cell r="K687" t="str">
            <v>87.32</v>
          </cell>
          <cell r="L687">
            <v>1</v>
          </cell>
          <cell r="M687">
            <v>12</v>
          </cell>
          <cell r="N687">
            <v>0.75</v>
          </cell>
          <cell r="O687" t="str">
            <v>Glass Bottle</v>
          </cell>
          <cell r="P687" t="str">
            <v/>
          </cell>
          <cell r="Q687">
            <v>24.75</v>
          </cell>
          <cell r="S687">
            <v>21.47</v>
          </cell>
          <cell r="T687">
            <v>0.35</v>
          </cell>
        </row>
        <row r="688">
          <cell r="A688">
            <v>190</v>
          </cell>
          <cell r="B688" t="str">
            <v>Vodka</v>
          </cell>
          <cell r="C688" t="str">
            <v>Smirnoff Red Label</v>
          </cell>
          <cell r="D688" t="str">
            <v>1/1140</v>
          </cell>
          <cell r="E688" t="str">
            <v>Core</v>
          </cell>
          <cell r="F688" t="str">
            <v/>
          </cell>
          <cell r="G688">
            <v>40</v>
          </cell>
          <cell r="H688" t="str">
            <v>Canada</v>
          </cell>
          <cell r="I688" t="str">
            <v>Vodka Straight</v>
          </cell>
          <cell r="J688" t="str">
            <v>AB</v>
          </cell>
          <cell r="K688" t="str">
            <v>87.12</v>
          </cell>
          <cell r="L688">
            <v>1</v>
          </cell>
          <cell r="M688">
            <v>8</v>
          </cell>
          <cell r="N688">
            <v>1.1399999999999999</v>
          </cell>
          <cell r="O688" t="str">
            <v>Glass Bottle</v>
          </cell>
          <cell r="P688" t="str">
            <v/>
          </cell>
          <cell r="Q688">
            <v>37.200000000000003</v>
          </cell>
          <cell r="S688">
            <v>32.43</v>
          </cell>
          <cell r="T688">
            <v>0.35</v>
          </cell>
        </row>
        <row r="689">
          <cell r="A689">
            <v>38505</v>
          </cell>
          <cell r="B689" t="str">
            <v>Vodka</v>
          </cell>
          <cell r="C689" t="str">
            <v>Smirnoff Red Label</v>
          </cell>
          <cell r="D689" t="str">
            <v>1/1750</v>
          </cell>
          <cell r="E689" t="str">
            <v>Core</v>
          </cell>
          <cell r="F689" t="str">
            <v/>
          </cell>
          <cell r="G689">
            <v>40</v>
          </cell>
          <cell r="H689" t="str">
            <v>Canada</v>
          </cell>
          <cell r="I689" t="str">
            <v>Vodka Straight</v>
          </cell>
          <cell r="J689" t="str">
            <v>AB</v>
          </cell>
          <cell r="K689" t="str">
            <v>92.69</v>
          </cell>
          <cell r="L689">
            <v>1</v>
          </cell>
          <cell r="M689">
            <v>6</v>
          </cell>
          <cell r="N689">
            <v>1.75</v>
          </cell>
          <cell r="O689" t="str">
            <v>Glass Bottle</v>
          </cell>
          <cell r="P689" t="str">
            <v/>
          </cell>
          <cell r="Q689">
            <v>52.35</v>
          </cell>
          <cell r="S689">
            <v>45.76</v>
          </cell>
          <cell r="T689">
            <v>0.35</v>
          </cell>
        </row>
        <row r="690">
          <cell r="A690">
            <v>698330</v>
          </cell>
          <cell r="B690" t="str">
            <v>Vodka</v>
          </cell>
          <cell r="C690" t="str">
            <v>Smirnoff Red Label</v>
          </cell>
          <cell r="D690" t="str">
            <v>1/200</v>
          </cell>
          <cell r="E690" t="str">
            <v>Core</v>
          </cell>
          <cell r="F690" t="str">
            <v/>
          </cell>
          <cell r="G690">
            <v>40</v>
          </cell>
          <cell r="H690" t="str">
            <v>Canada</v>
          </cell>
          <cell r="I690" t="str">
            <v>Vodka Straight</v>
          </cell>
          <cell r="J690" t="str">
            <v>AB</v>
          </cell>
          <cell r="K690" t="str">
            <v>119.12</v>
          </cell>
          <cell r="L690">
            <v>1</v>
          </cell>
          <cell r="M690">
            <v>48</v>
          </cell>
          <cell r="N690">
            <v>0.2</v>
          </cell>
          <cell r="O690" t="str">
            <v>Glass Bottle</v>
          </cell>
          <cell r="P690" t="str">
            <v/>
          </cell>
          <cell r="Q690">
            <v>8.5500000000000007</v>
          </cell>
          <cell r="S690">
            <v>7.44</v>
          </cell>
          <cell r="T690">
            <v>0.1</v>
          </cell>
        </row>
        <row r="691">
          <cell r="A691">
            <v>117580</v>
          </cell>
          <cell r="B691" t="str">
            <v>Vodka</v>
          </cell>
          <cell r="C691" t="str">
            <v>Smirnoff Red Label</v>
          </cell>
          <cell r="D691" t="str">
            <v>1/3000</v>
          </cell>
          <cell r="E691" t="str">
            <v>Core</v>
          </cell>
          <cell r="F691" t="str">
            <v/>
          </cell>
          <cell r="G691">
            <v>40</v>
          </cell>
          <cell r="H691" t="str">
            <v>Canada</v>
          </cell>
          <cell r="I691" t="str">
            <v>Vodka Straight</v>
          </cell>
          <cell r="J691" t="str">
            <v>AB</v>
          </cell>
          <cell r="K691" t="str">
            <v>131.85</v>
          </cell>
          <cell r="L691">
            <v>1</v>
          </cell>
          <cell r="M691">
            <v>4</v>
          </cell>
          <cell r="N691">
            <v>3</v>
          </cell>
          <cell r="O691" t="str">
            <v>Glass Bottle</v>
          </cell>
          <cell r="P691" t="str">
            <v/>
          </cell>
          <cell r="Q691">
            <v>109.5</v>
          </cell>
          <cell r="S691">
            <v>96.05</v>
          </cell>
          <cell r="T691">
            <v>0.35</v>
          </cell>
        </row>
        <row r="692">
          <cell r="A692">
            <v>240</v>
          </cell>
          <cell r="B692" t="str">
            <v>Vodka</v>
          </cell>
          <cell r="C692" t="str">
            <v>Smirnoff Red Label</v>
          </cell>
          <cell r="D692" t="str">
            <v>1/375</v>
          </cell>
          <cell r="E692" t="str">
            <v>Core</v>
          </cell>
          <cell r="F692" t="str">
            <v/>
          </cell>
          <cell r="G692">
            <v>40</v>
          </cell>
          <cell r="H692" t="str">
            <v>Canada</v>
          </cell>
          <cell r="I692" t="str">
            <v>Vodka Straight</v>
          </cell>
          <cell r="J692" t="str">
            <v>AB</v>
          </cell>
          <cell r="K692" t="str">
            <v>100.51</v>
          </cell>
          <cell r="L692">
            <v>1</v>
          </cell>
          <cell r="M692">
            <v>24</v>
          </cell>
          <cell r="N692">
            <v>0.375</v>
          </cell>
          <cell r="O692" t="str">
            <v>Glass Bottle</v>
          </cell>
          <cell r="P692" t="str">
            <v/>
          </cell>
          <cell r="Q692">
            <v>14.25</v>
          </cell>
          <cell r="S692">
            <v>12.45</v>
          </cell>
          <cell r="T692">
            <v>0.1</v>
          </cell>
        </row>
        <row r="693">
          <cell r="A693">
            <v>563262</v>
          </cell>
          <cell r="B693" t="str">
            <v>Vodka</v>
          </cell>
          <cell r="C693" t="str">
            <v>Smirnoff Red Label</v>
          </cell>
          <cell r="D693" t="str">
            <v>1/50</v>
          </cell>
          <cell r="E693" t="str">
            <v>Core</v>
          </cell>
          <cell r="F693" t="str">
            <v/>
          </cell>
          <cell r="G693">
            <v>40</v>
          </cell>
          <cell r="H693" t="str">
            <v>United States</v>
          </cell>
          <cell r="I693" t="str">
            <v>Vodka Straight</v>
          </cell>
          <cell r="J693" t="str">
            <v>AB</v>
          </cell>
          <cell r="K693" t="str">
            <v>131.42</v>
          </cell>
          <cell r="L693">
            <v>1</v>
          </cell>
          <cell r="M693">
            <v>120</v>
          </cell>
          <cell r="N693">
            <v>0.05</v>
          </cell>
          <cell r="O693" t="str">
            <v>Glass Bottle</v>
          </cell>
          <cell r="P693" t="str">
            <v/>
          </cell>
          <cell r="Q693">
            <v>3.5</v>
          </cell>
          <cell r="S693">
            <v>2.99</v>
          </cell>
          <cell r="T693">
            <v>0.1</v>
          </cell>
        </row>
        <row r="694">
          <cell r="A694">
            <v>67</v>
          </cell>
          <cell r="B694" t="str">
            <v>Vodka</v>
          </cell>
          <cell r="C694" t="str">
            <v>Smirnoff Red Label</v>
          </cell>
          <cell r="D694" t="str">
            <v>1/750</v>
          </cell>
          <cell r="E694" t="str">
            <v>Core</v>
          </cell>
          <cell r="F694" t="str">
            <v/>
          </cell>
          <cell r="G694">
            <v>40</v>
          </cell>
          <cell r="H694" t="str">
            <v>Canada</v>
          </cell>
          <cell r="I694" t="str">
            <v>Vodka Straight</v>
          </cell>
          <cell r="J694" t="str">
            <v>AB</v>
          </cell>
          <cell r="K694" t="str">
            <v>87.50</v>
          </cell>
          <cell r="L694">
            <v>1</v>
          </cell>
          <cell r="M694">
            <v>12</v>
          </cell>
          <cell r="N694">
            <v>0.75</v>
          </cell>
          <cell r="O694" t="str">
            <v>Glass Bottle</v>
          </cell>
          <cell r="P694" t="str">
            <v/>
          </cell>
          <cell r="Q694">
            <v>24.8</v>
          </cell>
          <cell r="S694">
            <v>21.52</v>
          </cell>
          <cell r="T694">
            <v>0.35</v>
          </cell>
        </row>
        <row r="695">
          <cell r="A695">
            <v>192112</v>
          </cell>
          <cell r="B695" t="str">
            <v>Vodka</v>
          </cell>
          <cell r="C695" t="str">
            <v>Snow Queen Organic</v>
          </cell>
          <cell r="D695" t="str">
            <v>1/750</v>
          </cell>
          <cell r="E695" t="str">
            <v>Low volume Core</v>
          </cell>
          <cell r="F695" t="str">
            <v>cs1</v>
          </cell>
          <cell r="G695">
            <v>40</v>
          </cell>
          <cell r="H695" t="str">
            <v>Kazakhstan</v>
          </cell>
          <cell r="I695" t="str">
            <v>Vodka Straight</v>
          </cell>
          <cell r="J695" t="str">
            <v>BC</v>
          </cell>
          <cell r="K695">
            <v>135.96</v>
          </cell>
          <cell r="L695">
            <v>1</v>
          </cell>
          <cell r="M695">
            <v>12</v>
          </cell>
          <cell r="N695">
            <v>0.75</v>
          </cell>
          <cell r="O695" t="str">
            <v>Glass Bottle</v>
          </cell>
          <cell r="P695" t="str">
            <v/>
          </cell>
          <cell r="Q695">
            <v>38.1</v>
          </cell>
          <cell r="S695">
            <v>33.22</v>
          </cell>
          <cell r="T695">
            <v>0.35</v>
          </cell>
        </row>
        <row r="696">
          <cell r="A696">
            <v>132811</v>
          </cell>
          <cell r="B696" t="str">
            <v>Vodka</v>
          </cell>
          <cell r="C696" t="str">
            <v>Sobieski</v>
          </cell>
          <cell r="D696" t="str">
            <v>1/750</v>
          </cell>
          <cell r="E696" t="str">
            <v>Core</v>
          </cell>
          <cell r="F696" t="str">
            <v/>
          </cell>
          <cell r="G696">
            <v>40</v>
          </cell>
          <cell r="H696" t="str">
            <v>Poland</v>
          </cell>
          <cell r="I696" t="str">
            <v>Vodka Straight</v>
          </cell>
          <cell r="J696" t="str">
            <v>BC</v>
          </cell>
          <cell r="K696">
            <v>106.68</v>
          </cell>
          <cell r="L696">
            <v>1</v>
          </cell>
          <cell r="M696">
            <v>12</v>
          </cell>
          <cell r="N696">
            <v>0.75</v>
          </cell>
          <cell r="O696" t="str">
            <v>Glass Bottle</v>
          </cell>
          <cell r="P696" t="str">
            <v/>
          </cell>
          <cell r="Q696">
            <v>30.4</v>
          </cell>
          <cell r="S696">
            <v>26.44</v>
          </cell>
          <cell r="T696">
            <v>0.35</v>
          </cell>
        </row>
        <row r="697">
          <cell r="A697">
            <v>205617</v>
          </cell>
          <cell r="B697" t="str">
            <v>Vodka</v>
          </cell>
          <cell r="C697" t="str">
            <v>Stolichnaya</v>
          </cell>
          <cell r="D697" t="str">
            <v>1/1140</v>
          </cell>
          <cell r="E697" t="str">
            <v>Core</v>
          </cell>
          <cell r="F697" t="str">
            <v/>
          </cell>
          <cell r="G697">
            <v>40</v>
          </cell>
          <cell r="H697" t="str">
            <v>Russian Federation</v>
          </cell>
          <cell r="I697" t="str">
            <v>Vodka Straight</v>
          </cell>
          <cell r="J697" t="str">
            <v>BC</v>
          </cell>
          <cell r="K697" t="str">
            <v>77.37</v>
          </cell>
          <cell r="L697">
            <v>1</v>
          </cell>
          <cell r="M697">
            <v>6</v>
          </cell>
          <cell r="N697">
            <v>1.1399999999999999</v>
          </cell>
          <cell r="O697" t="str">
            <v>Glass Bottle</v>
          </cell>
          <cell r="P697" t="str">
            <v/>
          </cell>
          <cell r="Q697">
            <v>46.6</v>
          </cell>
          <cell r="S697">
            <v>40.700000000000003</v>
          </cell>
          <cell r="T697">
            <v>0.35</v>
          </cell>
        </row>
        <row r="698">
          <cell r="A698">
            <v>69781</v>
          </cell>
          <cell r="B698" t="str">
            <v>Vodka</v>
          </cell>
          <cell r="C698" t="str">
            <v>Stolichnaya</v>
          </cell>
          <cell r="D698" t="str">
            <v>1/750</v>
          </cell>
          <cell r="E698" t="str">
            <v>Core</v>
          </cell>
          <cell r="F698" t="str">
            <v/>
          </cell>
          <cell r="G698">
            <v>40</v>
          </cell>
          <cell r="H698" t="str">
            <v>Russian Federation</v>
          </cell>
          <cell r="I698" t="str">
            <v>Vodka Straight</v>
          </cell>
          <cell r="J698" t="str">
            <v>BC</v>
          </cell>
          <cell r="K698" t="str">
            <v>105.83</v>
          </cell>
          <cell r="L698">
            <v>1</v>
          </cell>
          <cell r="M698">
            <v>12</v>
          </cell>
          <cell r="N698">
            <v>0.75</v>
          </cell>
          <cell r="O698" t="str">
            <v>Glass Bottle</v>
          </cell>
          <cell r="P698" t="str">
            <v/>
          </cell>
          <cell r="Q698">
            <v>31.55</v>
          </cell>
          <cell r="S698">
            <v>27.46</v>
          </cell>
          <cell r="T698">
            <v>0.35</v>
          </cell>
        </row>
        <row r="699">
          <cell r="A699">
            <v>448688</v>
          </cell>
          <cell r="B699" t="str">
            <v>Vodka</v>
          </cell>
          <cell r="C699" t="str">
            <v>Stolichnaya Blueberi</v>
          </cell>
          <cell r="D699" t="str">
            <v>1/750</v>
          </cell>
          <cell r="E699" t="str">
            <v>Core</v>
          </cell>
          <cell r="F699" t="str">
            <v/>
          </cell>
          <cell r="G699">
            <v>40</v>
          </cell>
          <cell r="H699" t="str">
            <v>Russian Federation</v>
          </cell>
          <cell r="I699" t="str">
            <v>Vodka Flavoured</v>
          </cell>
          <cell r="J699" t="str">
            <v>BC</v>
          </cell>
          <cell r="K699" t="str">
            <v>104.80</v>
          </cell>
          <cell r="L699">
            <v>1</v>
          </cell>
          <cell r="M699">
            <v>12</v>
          </cell>
          <cell r="N699">
            <v>0.75</v>
          </cell>
          <cell r="O699" t="str">
            <v>Glass Bottle</v>
          </cell>
          <cell r="P699" t="str">
            <v/>
          </cell>
          <cell r="Q699">
            <v>31.3</v>
          </cell>
          <cell r="S699">
            <v>27.24</v>
          </cell>
          <cell r="T699">
            <v>0.35</v>
          </cell>
        </row>
        <row r="700">
          <cell r="A700">
            <v>668046</v>
          </cell>
          <cell r="B700" t="str">
            <v>Vodka</v>
          </cell>
          <cell r="C700" t="str">
            <v>Stolichnaya Ohranj</v>
          </cell>
          <cell r="D700" t="str">
            <v>1/375</v>
          </cell>
          <cell r="E700" t="str">
            <v>Low volume Core</v>
          </cell>
          <cell r="F700" t="str">
            <v>cs1</v>
          </cell>
          <cell r="G700">
            <v>40</v>
          </cell>
          <cell r="H700" t="str">
            <v>Russian Federation</v>
          </cell>
          <cell r="I700" t="str">
            <v>Vodka Flavoured</v>
          </cell>
          <cell r="J700" t="str">
            <v>BC</v>
          </cell>
          <cell r="K700">
            <v>112.8</v>
          </cell>
          <cell r="L700">
            <v>1</v>
          </cell>
          <cell r="M700">
            <v>24</v>
          </cell>
          <cell r="N700">
            <v>0.375</v>
          </cell>
          <cell r="O700" t="str">
            <v>Glass Bottle</v>
          </cell>
          <cell r="P700" t="str">
            <v/>
          </cell>
          <cell r="Q700">
            <v>16.3</v>
          </cell>
          <cell r="S700">
            <v>14.26</v>
          </cell>
          <cell r="T700">
            <v>0.1</v>
          </cell>
        </row>
        <row r="701">
          <cell r="A701">
            <v>530758</v>
          </cell>
          <cell r="B701" t="str">
            <v>Vodka</v>
          </cell>
          <cell r="C701" t="str">
            <v>Stolichnaya Vanil</v>
          </cell>
          <cell r="D701" t="str">
            <v>1/750</v>
          </cell>
          <cell r="E701" t="str">
            <v>Core</v>
          </cell>
          <cell r="F701" t="str">
            <v/>
          </cell>
          <cell r="G701">
            <v>35</v>
          </cell>
          <cell r="H701" t="str">
            <v>Russian Federation</v>
          </cell>
          <cell r="I701" t="str">
            <v>Vodka Flavoured</v>
          </cell>
          <cell r="J701" t="str">
            <v>BC</v>
          </cell>
          <cell r="K701" t="str">
            <v>102.74</v>
          </cell>
          <cell r="L701">
            <v>1</v>
          </cell>
          <cell r="M701">
            <v>12</v>
          </cell>
          <cell r="N701">
            <v>0.75</v>
          </cell>
          <cell r="O701" t="str">
            <v>Glass Bottle</v>
          </cell>
          <cell r="P701" t="str">
            <v/>
          </cell>
          <cell r="Q701">
            <v>30.7</v>
          </cell>
          <cell r="S701">
            <v>26.71</v>
          </cell>
          <cell r="T701">
            <v>0.35</v>
          </cell>
        </row>
        <row r="702">
          <cell r="A702">
            <v>65011</v>
          </cell>
          <cell r="B702" t="str">
            <v>Vodka</v>
          </cell>
          <cell r="C702" t="str">
            <v>Tito's Handmade Vodka</v>
          </cell>
          <cell r="D702" t="str">
            <v>1/750</v>
          </cell>
          <cell r="E702" t="str">
            <v>Core</v>
          </cell>
          <cell r="F702" t="str">
            <v/>
          </cell>
          <cell r="G702">
            <v>40</v>
          </cell>
          <cell r="H702" t="str">
            <v>United States</v>
          </cell>
          <cell r="I702" t="str">
            <v>Vodka Straight</v>
          </cell>
          <cell r="J702" t="str">
            <v>BC</v>
          </cell>
          <cell r="K702">
            <v>151.91999999999999</v>
          </cell>
          <cell r="L702">
            <v>1</v>
          </cell>
          <cell r="M702">
            <v>12</v>
          </cell>
          <cell r="N702">
            <v>0.75</v>
          </cell>
          <cell r="O702" t="str">
            <v>Glass Bottle</v>
          </cell>
          <cell r="P702" t="str">
            <v/>
          </cell>
          <cell r="Q702">
            <v>42.15</v>
          </cell>
          <cell r="S702">
            <v>36.78</v>
          </cell>
          <cell r="T702">
            <v>0.35</v>
          </cell>
        </row>
        <row r="703">
          <cell r="A703">
            <v>421131</v>
          </cell>
          <cell r="B703" t="str">
            <v>Vodka</v>
          </cell>
          <cell r="C703" t="str">
            <v>Vincent Van Gogh Espresso Vodka</v>
          </cell>
          <cell r="D703" t="str">
            <v>1/750</v>
          </cell>
          <cell r="E703" t="str">
            <v>Low volume Core</v>
          </cell>
          <cell r="F703" t="str">
            <v>cs3</v>
          </cell>
          <cell r="G703">
            <v>35</v>
          </cell>
          <cell r="H703" t="str">
            <v>Holland</v>
          </cell>
          <cell r="I703" t="str">
            <v>Vodka Flavoured</v>
          </cell>
          <cell r="J703" t="str">
            <v>BC</v>
          </cell>
          <cell r="K703">
            <v>100.02</v>
          </cell>
          <cell r="L703">
            <v>1</v>
          </cell>
          <cell r="M703">
            <v>6</v>
          </cell>
          <cell r="N703">
            <v>0.75</v>
          </cell>
          <cell r="O703" t="str">
            <v>Glass Bottle</v>
          </cell>
          <cell r="P703" t="str">
            <v/>
          </cell>
          <cell r="Q703">
            <v>49.35</v>
          </cell>
          <cell r="S703">
            <v>43.12</v>
          </cell>
          <cell r="T703">
            <v>0.35</v>
          </cell>
        </row>
        <row r="704">
          <cell r="A704">
            <v>999998</v>
          </cell>
          <cell r="B704" t="str">
            <v>Vodka</v>
          </cell>
          <cell r="C704" t="str">
            <v>Xphoria Canadian Vodka</v>
          </cell>
          <cell r="D704" t="str">
            <v>1/750</v>
          </cell>
          <cell r="E704" t="str">
            <v>Core</v>
          </cell>
          <cell r="F704" t="str">
            <v>XM</v>
          </cell>
          <cell r="G704">
            <v>40</v>
          </cell>
          <cell r="H704" t="str">
            <v>Canada</v>
          </cell>
          <cell r="I704" t="str">
            <v>Vodka Straight</v>
          </cell>
          <cell r="J704" t="str">
            <v>YT</v>
          </cell>
          <cell r="K704">
            <v>119.52</v>
          </cell>
          <cell r="L704">
            <v>1</v>
          </cell>
          <cell r="M704">
            <v>12</v>
          </cell>
          <cell r="N704">
            <v>0.75</v>
          </cell>
          <cell r="O704" t="str">
            <v>Glass Bottle</v>
          </cell>
          <cell r="P704" t="str">
            <v/>
          </cell>
          <cell r="Q704">
            <v>32.15</v>
          </cell>
          <cell r="S704">
            <v>27.98</v>
          </cell>
          <cell r="T704">
            <v>0.35</v>
          </cell>
        </row>
        <row r="705">
          <cell r="A705">
            <v>999993</v>
          </cell>
          <cell r="B705" t="str">
            <v>Vodka</v>
          </cell>
          <cell r="C705" t="str">
            <v>Xphoria Pepper Vodka</v>
          </cell>
          <cell r="D705" t="str">
            <v>1/750</v>
          </cell>
          <cell r="E705" t="str">
            <v>Core</v>
          </cell>
          <cell r="F705" t="str">
            <v>XM</v>
          </cell>
          <cell r="G705">
            <v>40</v>
          </cell>
          <cell r="H705" t="str">
            <v>Canada</v>
          </cell>
          <cell r="I705" t="str">
            <v>Vodka Straight</v>
          </cell>
          <cell r="J705" t="str">
            <v>YT</v>
          </cell>
          <cell r="K705">
            <v>127.32</v>
          </cell>
          <cell r="L705">
            <v>1</v>
          </cell>
          <cell r="M705">
            <v>12</v>
          </cell>
          <cell r="N705">
            <v>0.75</v>
          </cell>
          <cell r="O705" t="str">
            <v>Glass Bottle</v>
          </cell>
          <cell r="P705" t="str">
            <v/>
          </cell>
          <cell r="Q705">
            <v>34.200000000000003</v>
          </cell>
          <cell r="S705">
            <v>29.79</v>
          </cell>
          <cell r="T705">
            <v>0.35</v>
          </cell>
        </row>
        <row r="706">
          <cell r="A706">
            <v>999992</v>
          </cell>
          <cell r="B706" t="str">
            <v>Vodka</v>
          </cell>
          <cell r="C706" t="str">
            <v>Xphoria Platinum Vodka</v>
          </cell>
          <cell r="D706" t="str">
            <v>1/750</v>
          </cell>
          <cell r="E706" t="str">
            <v>Core</v>
          </cell>
          <cell r="F706" t="str">
            <v>XM</v>
          </cell>
          <cell r="G706">
            <v>40</v>
          </cell>
          <cell r="H706" t="str">
            <v>Canada</v>
          </cell>
          <cell r="I706" t="str">
            <v>Vodka Straight</v>
          </cell>
          <cell r="J706" t="str">
            <v>YT</v>
          </cell>
          <cell r="K706">
            <v>127.32</v>
          </cell>
          <cell r="L706">
            <v>1</v>
          </cell>
          <cell r="M706">
            <v>12</v>
          </cell>
          <cell r="N706">
            <v>0.75</v>
          </cell>
          <cell r="O706" t="str">
            <v>Glass Bottle</v>
          </cell>
          <cell r="P706" t="str">
            <v/>
          </cell>
          <cell r="Q706">
            <v>34.200000000000003</v>
          </cell>
          <cell r="S706">
            <v>29.79</v>
          </cell>
          <cell r="T706">
            <v>0.35</v>
          </cell>
        </row>
        <row r="707">
          <cell r="A707">
            <v>999990</v>
          </cell>
          <cell r="B707" t="str">
            <v>Vodka</v>
          </cell>
          <cell r="C707" t="str">
            <v>Xphoria The Stacker (Gin, Vodka, Whiskey)</v>
          </cell>
          <cell r="D707" t="str">
            <v>3/250</v>
          </cell>
          <cell r="E707" t="str">
            <v>Core</v>
          </cell>
          <cell r="F707" t="str">
            <v>XM</v>
          </cell>
          <cell r="G707">
            <v>40</v>
          </cell>
          <cell r="H707" t="str">
            <v>Canada</v>
          </cell>
          <cell r="I707" t="str">
            <v/>
          </cell>
          <cell r="J707" t="str">
            <v>YT</v>
          </cell>
          <cell r="K707">
            <v>114.66</v>
          </cell>
          <cell r="L707">
            <v>3</v>
          </cell>
          <cell r="M707">
            <v>6</v>
          </cell>
          <cell r="N707">
            <v>0.25</v>
          </cell>
          <cell r="O707" t="str">
            <v>Glass Bottle</v>
          </cell>
          <cell r="P707" t="str">
            <v/>
          </cell>
          <cell r="Q707">
            <v>52.75</v>
          </cell>
          <cell r="S707">
            <v>46.16</v>
          </cell>
          <cell r="T707">
            <v>0.3</v>
          </cell>
        </row>
        <row r="708">
          <cell r="A708">
            <v>999991</v>
          </cell>
          <cell r="B708" t="str">
            <v>Vodka</v>
          </cell>
          <cell r="C708" t="str">
            <v>Xphoria Ultra Premium Vodka</v>
          </cell>
          <cell r="D708" t="str">
            <v>1/750</v>
          </cell>
          <cell r="E708" t="str">
            <v>Core</v>
          </cell>
          <cell r="F708" t="str">
            <v>XM</v>
          </cell>
          <cell r="G708">
            <v>40</v>
          </cell>
          <cell r="H708" t="str">
            <v>Canada</v>
          </cell>
          <cell r="I708" t="str">
            <v>Vodka Straight</v>
          </cell>
          <cell r="J708" t="str">
            <v>YT</v>
          </cell>
          <cell r="K708">
            <v>127.32</v>
          </cell>
          <cell r="L708">
            <v>1</v>
          </cell>
          <cell r="M708">
            <v>12</v>
          </cell>
          <cell r="N708">
            <v>0.75</v>
          </cell>
          <cell r="O708" t="str">
            <v>Glass Bottle</v>
          </cell>
          <cell r="P708" t="str">
            <v/>
          </cell>
          <cell r="Q708">
            <v>34.200000000000003</v>
          </cell>
          <cell r="S708">
            <v>29.79</v>
          </cell>
          <cell r="T708">
            <v>0.35</v>
          </cell>
        </row>
        <row r="709">
          <cell r="A709">
            <v>462440</v>
          </cell>
          <cell r="B709" t="str">
            <v>Vodka</v>
          </cell>
          <cell r="C709" t="str">
            <v>Zubrowka</v>
          </cell>
          <cell r="D709" t="str">
            <v>1/750</v>
          </cell>
          <cell r="E709" t="str">
            <v>Core</v>
          </cell>
          <cell r="F709" t="str">
            <v/>
          </cell>
          <cell r="G709">
            <v>40</v>
          </cell>
          <cell r="H709" t="str">
            <v>Poland</v>
          </cell>
          <cell r="I709" t="str">
            <v>Vodka Straight</v>
          </cell>
          <cell r="J709" t="str">
            <v>BC</v>
          </cell>
          <cell r="K709">
            <v>115.8</v>
          </cell>
          <cell r="L709">
            <v>1</v>
          </cell>
          <cell r="M709">
            <v>12</v>
          </cell>
          <cell r="N709">
            <v>0.75</v>
          </cell>
          <cell r="O709" t="str">
            <v>Glass Bottle</v>
          </cell>
          <cell r="P709" t="str">
            <v/>
          </cell>
          <cell r="Q709">
            <v>32.799999999999997</v>
          </cell>
          <cell r="S709">
            <v>28.56</v>
          </cell>
          <cell r="T709">
            <v>0.35</v>
          </cell>
        </row>
        <row r="710">
          <cell r="A710">
            <v>750794</v>
          </cell>
          <cell r="B710" t="str">
            <v>Whiskey</v>
          </cell>
          <cell r="C710" t="str">
            <v>Alberta Premium Dark Horse</v>
          </cell>
          <cell r="D710" t="str">
            <v>1/750</v>
          </cell>
          <cell r="E710" t="str">
            <v>Core</v>
          </cell>
          <cell r="F710" t="str">
            <v/>
          </cell>
          <cell r="G710">
            <v>45</v>
          </cell>
          <cell r="H710" t="str">
            <v>Canada</v>
          </cell>
          <cell r="I710" t="str">
            <v>Whisky Canadian</v>
          </cell>
          <cell r="J710" t="str">
            <v>AB</v>
          </cell>
          <cell r="K710">
            <v>97.92</v>
          </cell>
          <cell r="L710">
            <v>1</v>
          </cell>
          <cell r="M710">
            <v>9</v>
          </cell>
          <cell r="N710">
            <v>0.75</v>
          </cell>
          <cell r="O710" t="str">
            <v>Glass Bottle</v>
          </cell>
          <cell r="P710" t="str">
            <v/>
          </cell>
          <cell r="Q710">
            <v>36.15</v>
          </cell>
          <cell r="S710">
            <v>31.5</v>
          </cell>
          <cell r="T710">
            <v>0.35</v>
          </cell>
        </row>
        <row r="711">
          <cell r="A711">
            <v>743098</v>
          </cell>
          <cell r="B711" t="str">
            <v>Whiskey</v>
          </cell>
          <cell r="C711" t="str">
            <v>Alberta Premium Rye</v>
          </cell>
          <cell r="D711" t="str">
            <v>1/1140</v>
          </cell>
          <cell r="E711" t="str">
            <v>Core</v>
          </cell>
          <cell r="F711" t="str">
            <v/>
          </cell>
          <cell r="G711">
            <v>40</v>
          </cell>
          <cell r="H711" t="str">
            <v>Canada</v>
          </cell>
          <cell r="I711" t="str">
            <v>Whisky Canadian</v>
          </cell>
          <cell r="J711" t="str">
            <v>AB</v>
          </cell>
          <cell r="K711">
            <v>77.8</v>
          </cell>
          <cell r="L711">
            <v>1</v>
          </cell>
          <cell r="M711">
            <v>8</v>
          </cell>
          <cell r="N711">
            <v>1.1399999999999999</v>
          </cell>
          <cell r="O711" t="str">
            <v>Glass Bottle</v>
          </cell>
          <cell r="P711" t="str">
            <v/>
          </cell>
          <cell r="Q711">
            <v>33.5</v>
          </cell>
          <cell r="S711">
            <v>29.17</v>
          </cell>
          <cell r="T711">
            <v>0.35</v>
          </cell>
        </row>
        <row r="712">
          <cell r="A712">
            <v>984</v>
          </cell>
          <cell r="B712" t="str">
            <v>Whiskey</v>
          </cell>
          <cell r="C712" t="str">
            <v>Alberta Premium Rye</v>
          </cell>
          <cell r="D712" t="str">
            <v>1/750</v>
          </cell>
          <cell r="E712" t="str">
            <v>Core</v>
          </cell>
          <cell r="F712" t="str">
            <v/>
          </cell>
          <cell r="G712">
            <v>40</v>
          </cell>
          <cell r="H712" t="str">
            <v>Canada</v>
          </cell>
          <cell r="I712" t="str">
            <v>Whisky Canadian</v>
          </cell>
          <cell r="J712" t="str">
            <v>AB</v>
          </cell>
          <cell r="K712">
            <v>78.36</v>
          </cell>
          <cell r="L712">
            <v>1</v>
          </cell>
          <cell r="M712">
            <v>12</v>
          </cell>
          <cell r="N712">
            <v>0.75</v>
          </cell>
          <cell r="O712" t="str">
            <v>Glass Bottle</v>
          </cell>
          <cell r="P712" t="str">
            <v/>
          </cell>
          <cell r="Q712">
            <v>22.35</v>
          </cell>
          <cell r="S712">
            <v>19.36</v>
          </cell>
          <cell r="T712">
            <v>0.35</v>
          </cell>
        </row>
        <row r="713">
          <cell r="A713">
            <v>54213</v>
          </cell>
          <cell r="B713" t="str">
            <v>Whiskey</v>
          </cell>
          <cell r="C713" t="str">
            <v>Alberta Premium Rye P.E.T.</v>
          </cell>
          <cell r="D713" t="str">
            <v>1/1750</v>
          </cell>
          <cell r="E713" t="str">
            <v>Core</v>
          </cell>
          <cell r="F713" t="str">
            <v/>
          </cell>
          <cell r="G713">
            <v>40</v>
          </cell>
          <cell r="H713" t="str">
            <v>Canada</v>
          </cell>
          <cell r="I713" t="str">
            <v>Whisky Canadian</v>
          </cell>
          <cell r="J713" t="str">
            <v>AB</v>
          </cell>
          <cell r="K713">
            <v>91.68</v>
          </cell>
          <cell r="L713">
            <v>1</v>
          </cell>
          <cell r="M713">
            <v>6</v>
          </cell>
          <cell r="N713">
            <v>1.75</v>
          </cell>
          <cell r="O713" t="str">
            <v>P.E.T.</v>
          </cell>
          <cell r="P713" t="str">
            <v/>
          </cell>
          <cell r="Q713">
            <v>50.95</v>
          </cell>
          <cell r="S713">
            <v>44.53</v>
          </cell>
          <cell r="T713">
            <v>0.35</v>
          </cell>
        </row>
        <row r="714">
          <cell r="A714">
            <v>3871</v>
          </cell>
          <cell r="B714" t="str">
            <v>Whiskey</v>
          </cell>
          <cell r="C714" t="str">
            <v>Alberta Premium Rye P.E.T.</v>
          </cell>
          <cell r="D714" t="str">
            <v>1/375</v>
          </cell>
          <cell r="E714" t="str">
            <v>Core</v>
          </cell>
          <cell r="F714" t="str">
            <v/>
          </cell>
          <cell r="G714">
            <v>40</v>
          </cell>
          <cell r="H714" t="str">
            <v>Canada</v>
          </cell>
          <cell r="I714" t="str">
            <v>Whisky Canadian</v>
          </cell>
          <cell r="J714" t="str">
            <v>AB</v>
          </cell>
          <cell r="K714">
            <v>90.24</v>
          </cell>
          <cell r="L714">
            <v>1</v>
          </cell>
          <cell r="M714">
            <v>24</v>
          </cell>
          <cell r="N714">
            <v>0.375</v>
          </cell>
          <cell r="O714" t="str">
            <v>P.E.T.</v>
          </cell>
          <cell r="P714" t="str">
            <v/>
          </cell>
          <cell r="Q714">
            <v>12.6</v>
          </cell>
          <cell r="S714">
            <v>11</v>
          </cell>
          <cell r="T714">
            <v>0.1</v>
          </cell>
        </row>
        <row r="715">
          <cell r="A715">
            <v>6361</v>
          </cell>
          <cell r="B715" t="str">
            <v>Whiskey</v>
          </cell>
          <cell r="C715" t="str">
            <v>Alberta Springs 10 YO</v>
          </cell>
          <cell r="D715" t="str">
            <v>1/750</v>
          </cell>
          <cell r="E715" t="str">
            <v>Core</v>
          </cell>
          <cell r="F715" t="str">
            <v/>
          </cell>
          <cell r="G715">
            <v>40</v>
          </cell>
          <cell r="H715" t="str">
            <v>Canada</v>
          </cell>
          <cell r="I715" t="str">
            <v>Whisky Canadian</v>
          </cell>
          <cell r="J715" t="str">
            <v>AB</v>
          </cell>
          <cell r="K715">
            <v>85.78</v>
          </cell>
          <cell r="L715">
            <v>1</v>
          </cell>
          <cell r="M715">
            <v>12</v>
          </cell>
          <cell r="N715">
            <v>0.75</v>
          </cell>
          <cell r="O715" t="str">
            <v>Glass Bottle</v>
          </cell>
          <cell r="P715" t="str">
            <v/>
          </cell>
          <cell r="Q715">
            <v>24.35</v>
          </cell>
          <cell r="S715">
            <v>21.12</v>
          </cell>
          <cell r="T715">
            <v>0.35</v>
          </cell>
        </row>
        <row r="716">
          <cell r="A716">
            <v>106120</v>
          </cell>
          <cell r="B716" t="str">
            <v>Whiskey</v>
          </cell>
          <cell r="C716" t="str">
            <v>Basil Haydens</v>
          </cell>
          <cell r="D716" t="str">
            <v>1/750</v>
          </cell>
          <cell r="E716" t="str">
            <v>Core</v>
          </cell>
          <cell r="F716" t="str">
            <v/>
          </cell>
          <cell r="G716">
            <v>40</v>
          </cell>
          <cell r="H716" t="str">
            <v>United States</v>
          </cell>
          <cell r="I716" t="str">
            <v>Whiskey Bourbon</v>
          </cell>
          <cell r="J716" t="str">
            <v>BC</v>
          </cell>
          <cell r="K716">
            <v>114</v>
          </cell>
          <cell r="L716">
            <v>1</v>
          </cell>
          <cell r="M716">
            <v>6</v>
          </cell>
          <cell r="N716">
            <v>0.75</v>
          </cell>
          <cell r="O716" t="str">
            <v>Glass Bottle</v>
          </cell>
          <cell r="P716" t="str">
            <v/>
          </cell>
          <cell r="Q716">
            <v>53.55</v>
          </cell>
          <cell r="S716">
            <v>46.82</v>
          </cell>
          <cell r="T716">
            <v>0.35</v>
          </cell>
        </row>
        <row r="717">
          <cell r="A717">
            <v>807202</v>
          </cell>
          <cell r="B717" t="str">
            <v>Whiskey</v>
          </cell>
          <cell r="C717" t="str">
            <v>Bearface 7 YO Triple Oak</v>
          </cell>
          <cell r="D717" t="str">
            <v>1/750</v>
          </cell>
          <cell r="E717" t="str">
            <v>Core</v>
          </cell>
          <cell r="F717" t="str">
            <v/>
          </cell>
          <cell r="G717">
            <v>40</v>
          </cell>
          <cell r="H717" t="str">
            <v>Canada</v>
          </cell>
          <cell r="I717" t="str">
            <v>Whisky Canadian</v>
          </cell>
          <cell r="J717" t="str">
            <v>AB</v>
          </cell>
          <cell r="K717">
            <v>145.1</v>
          </cell>
          <cell r="L717">
            <v>1</v>
          </cell>
          <cell r="M717">
            <v>12</v>
          </cell>
          <cell r="N717">
            <v>0.75</v>
          </cell>
          <cell r="O717" t="str">
            <v>Glass Bottle</v>
          </cell>
          <cell r="P717" t="str">
            <v/>
          </cell>
          <cell r="Q717">
            <v>39.9</v>
          </cell>
          <cell r="S717">
            <v>34.799999999999997</v>
          </cell>
          <cell r="T717">
            <v>0.35</v>
          </cell>
        </row>
        <row r="718">
          <cell r="A718">
            <v>605063</v>
          </cell>
          <cell r="B718" t="str">
            <v>Whiskey</v>
          </cell>
          <cell r="C718" t="str">
            <v>Buffalo Trace Kentucky Bourbon</v>
          </cell>
          <cell r="D718" t="str">
            <v>1/750</v>
          </cell>
          <cell r="E718" t="str">
            <v>Core</v>
          </cell>
          <cell r="F718" t="str">
            <v/>
          </cell>
          <cell r="G718">
            <v>45</v>
          </cell>
          <cell r="H718" t="str">
            <v>United States</v>
          </cell>
          <cell r="I718" t="str">
            <v>Whiskey Bourbon</v>
          </cell>
          <cell r="J718" t="str">
            <v>BC</v>
          </cell>
          <cell r="K718">
            <v>169.8</v>
          </cell>
          <cell r="L718">
            <v>1</v>
          </cell>
          <cell r="M718">
            <v>12</v>
          </cell>
          <cell r="N718">
            <v>0.75</v>
          </cell>
          <cell r="O718" t="str">
            <v>Glass Bottle</v>
          </cell>
          <cell r="P718" t="str">
            <v/>
          </cell>
          <cell r="Q718">
            <v>44.85</v>
          </cell>
          <cell r="S718">
            <v>39.159999999999997</v>
          </cell>
          <cell r="T718">
            <v>0.35</v>
          </cell>
        </row>
        <row r="719">
          <cell r="A719">
            <v>774273</v>
          </cell>
          <cell r="B719" t="str">
            <v>Whiskey</v>
          </cell>
          <cell r="C719" t="str">
            <v>Bulleit Frontier Bourbon</v>
          </cell>
          <cell r="D719" t="str">
            <v>1/750</v>
          </cell>
          <cell r="E719" t="str">
            <v>Core</v>
          </cell>
          <cell r="F719" t="str">
            <v/>
          </cell>
          <cell r="G719">
            <v>45</v>
          </cell>
          <cell r="H719" t="str">
            <v>United States</v>
          </cell>
          <cell r="I719" t="str">
            <v>Whiskey Bourbon</v>
          </cell>
          <cell r="J719" t="str">
            <v>AB</v>
          </cell>
          <cell r="K719" t="str">
            <v>154.48</v>
          </cell>
          <cell r="L719">
            <v>1</v>
          </cell>
          <cell r="M719">
            <v>12</v>
          </cell>
          <cell r="N719">
            <v>0.75</v>
          </cell>
          <cell r="O719" t="str">
            <v>Glass Bottle</v>
          </cell>
          <cell r="P719" t="str">
            <v/>
          </cell>
          <cell r="Q719">
            <v>42.25</v>
          </cell>
          <cell r="S719">
            <v>36.869999999999997</v>
          </cell>
          <cell r="T719">
            <v>0.35</v>
          </cell>
        </row>
        <row r="720">
          <cell r="A720">
            <v>645465</v>
          </cell>
          <cell r="B720" t="str">
            <v>Whiskey</v>
          </cell>
          <cell r="C720" t="str">
            <v>Bulleit Rye</v>
          </cell>
          <cell r="D720" t="str">
            <v>1/750</v>
          </cell>
          <cell r="E720" t="str">
            <v>Core</v>
          </cell>
          <cell r="F720" t="str">
            <v/>
          </cell>
          <cell r="G720">
            <v>45</v>
          </cell>
          <cell r="H720" t="str">
            <v>United States</v>
          </cell>
          <cell r="I720" t="str">
            <v>Whiskey American</v>
          </cell>
          <cell r="J720" t="str">
            <v>AB</v>
          </cell>
          <cell r="K720" t="str">
            <v>154.48</v>
          </cell>
          <cell r="L720">
            <v>1</v>
          </cell>
          <cell r="M720">
            <v>12</v>
          </cell>
          <cell r="N720">
            <v>0.75</v>
          </cell>
          <cell r="O720" t="str">
            <v>Glass Bottle</v>
          </cell>
          <cell r="P720" t="str">
            <v/>
          </cell>
          <cell r="Q720">
            <v>42.25</v>
          </cell>
          <cell r="S720">
            <v>36.869999999999997</v>
          </cell>
          <cell r="T720">
            <v>0.35</v>
          </cell>
        </row>
        <row r="721">
          <cell r="A721">
            <v>131870</v>
          </cell>
          <cell r="B721" t="str">
            <v>Whiskey</v>
          </cell>
          <cell r="C721" t="str">
            <v>Bushmills 10 YO Malt</v>
          </cell>
          <cell r="D721" t="str">
            <v>1/750</v>
          </cell>
          <cell r="E721" t="str">
            <v>Low volume Core</v>
          </cell>
          <cell r="F721" t="str">
            <v>cs3</v>
          </cell>
          <cell r="G721">
            <v>40</v>
          </cell>
          <cell r="H721" t="str">
            <v>Ireland</v>
          </cell>
          <cell r="I721" t="str">
            <v>Whiskey Irish</v>
          </cell>
          <cell r="J721" t="str">
            <v>AB</v>
          </cell>
          <cell r="K721" t="str">
            <v>102.58</v>
          </cell>
          <cell r="L721">
            <v>1</v>
          </cell>
          <cell r="M721">
            <v>6</v>
          </cell>
          <cell r="N721">
            <v>0.75</v>
          </cell>
          <cell r="O721" t="str">
            <v>Glass Bottle</v>
          </cell>
          <cell r="P721" t="str">
            <v/>
          </cell>
          <cell r="Q721">
            <v>49.8</v>
          </cell>
          <cell r="S721">
            <v>43.52</v>
          </cell>
          <cell r="T721">
            <v>0.35</v>
          </cell>
        </row>
        <row r="722">
          <cell r="A722">
            <v>61374</v>
          </cell>
          <cell r="B722" t="str">
            <v>Whiskey</v>
          </cell>
          <cell r="C722" t="str">
            <v>Bushmills Black Bush</v>
          </cell>
          <cell r="D722" t="str">
            <v>1/750</v>
          </cell>
          <cell r="E722" t="str">
            <v>Core</v>
          </cell>
          <cell r="F722" t="str">
            <v/>
          </cell>
          <cell r="G722">
            <v>40</v>
          </cell>
          <cell r="H722" t="str">
            <v>Ireland</v>
          </cell>
          <cell r="I722" t="str">
            <v>Whiskey Irish</v>
          </cell>
          <cell r="J722" t="str">
            <v>AB</v>
          </cell>
          <cell r="K722" t="str">
            <v>152.19</v>
          </cell>
          <cell r="L722">
            <v>1</v>
          </cell>
          <cell r="M722">
            <v>12</v>
          </cell>
          <cell r="N722">
            <v>0.75</v>
          </cell>
          <cell r="O722" t="str">
            <v>Glass Bottle</v>
          </cell>
          <cell r="P722" t="str">
            <v/>
          </cell>
          <cell r="Q722">
            <v>41.85</v>
          </cell>
          <cell r="S722">
            <v>36.520000000000003</v>
          </cell>
          <cell r="T722">
            <v>0.35</v>
          </cell>
        </row>
        <row r="723">
          <cell r="A723">
            <v>14910</v>
          </cell>
          <cell r="B723" t="str">
            <v>Whiskey</v>
          </cell>
          <cell r="C723" t="str">
            <v>Bushmills Original Irish Whiskey</v>
          </cell>
          <cell r="D723" t="str">
            <v>1/750</v>
          </cell>
          <cell r="E723" t="str">
            <v>Core</v>
          </cell>
          <cell r="F723" t="str">
            <v/>
          </cell>
          <cell r="G723">
            <v>40</v>
          </cell>
          <cell r="H723" t="str">
            <v>Ireland</v>
          </cell>
          <cell r="I723" t="str">
            <v>Whiskey Irish</v>
          </cell>
          <cell r="J723" t="str">
            <v>AB</v>
          </cell>
          <cell r="K723" t="str">
            <v>134.51</v>
          </cell>
          <cell r="L723">
            <v>1</v>
          </cell>
          <cell r="M723">
            <v>12</v>
          </cell>
          <cell r="N723">
            <v>0.75</v>
          </cell>
          <cell r="O723" t="str">
            <v>Glass Bottle</v>
          </cell>
          <cell r="P723" t="str">
            <v/>
          </cell>
          <cell r="Q723">
            <v>37.200000000000003</v>
          </cell>
          <cell r="S723">
            <v>32.43</v>
          </cell>
          <cell r="T723">
            <v>0.35</v>
          </cell>
        </row>
        <row r="724">
          <cell r="A724">
            <v>767076</v>
          </cell>
          <cell r="B724" t="str">
            <v>Whiskey</v>
          </cell>
          <cell r="C724" t="str">
            <v>Canadian Club 100% Rye Chairmans Select</v>
          </cell>
          <cell r="D724" t="str">
            <v>1/750</v>
          </cell>
          <cell r="E724" t="str">
            <v>Core</v>
          </cell>
          <cell r="F724" t="str">
            <v/>
          </cell>
          <cell r="G724">
            <v>40</v>
          </cell>
          <cell r="H724" t="str">
            <v>Canada</v>
          </cell>
          <cell r="I724" t="str">
            <v>Whisky Canadian</v>
          </cell>
          <cell r="J724" t="str">
            <v>AB</v>
          </cell>
          <cell r="K724">
            <v>103.44</v>
          </cell>
          <cell r="L724">
            <v>1</v>
          </cell>
          <cell r="M724">
            <v>12</v>
          </cell>
          <cell r="N724">
            <v>0.75</v>
          </cell>
          <cell r="O724" t="str">
            <v>Glass Bottle</v>
          </cell>
          <cell r="P724" t="str">
            <v/>
          </cell>
          <cell r="Q724">
            <v>29</v>
          </cell>
          <cell r="S724">
            <v>25.21</v>
          </cell>
          <cell r="T724">
            <v>0.35</v>
          </cell>
        </row>
        <row r="725">
          <cell r="A725">
            <v>387209</v>
          </cell>
          <cell r="B725" t="str">
            <v>Whiskey</v>
          </cell>
          <cell r="C725" t="str">
            <v>Centennial Canadian Rye Limited Edition</v>
          </cell>
          <cell r="D725" t="str">
            <v>1/750</v>
          </cell>
          <cell r="E725" t="str">
            <v>Core</v>
          </cell>
          <cell r="F725" t="str">
            <v/>
          </cell>
          <cell r="G725">
            <v>40</v>
          </cell>
          <cell r="H725" t="str">
            <v>Canada</v>
          </cell>
          <cell r="I725" t="str">
            <v>Whisky Canadian</v>
          </cell>
          <cell r="J725" t="str">
            <v>BC</v>
          </cell>
          <cell r="K725">
            <v>105.24</v>
          </cell>
          <cell r="L725">
            <v>1</v>
          </cell>
          <cell r="M725">
            <v>12</v>
          </cell>
          <cell r="N725">
            <v>0.75</v>
          </cell>
          <cell r="O725" t="str">
            <v>Glass Bottle</v>
          </cell>
          <cell r="P725" t="str">
            <v/>
          </cell>
          <cell r="Q725">
            <v>30</v>
          </cell>
          <cell r="S725">
            <v>26.09</v>
          </cell>
          <cell r="T725">
            <v>0.35</v>
          </cell>
        </row>
        <row r="726">
          <cell r="A726">
            <v>40253</v>
          </cell>
          <cell r="B726" t="str">
            <v>Whiskey</v>
          </cell>
          <cell r="C726" t="str">
            <v>Connemara Irish Single Malt</v>
          </cell>
          <cell r="D726" t="str">
            <v>1/700</v>
          </cell>
          <cell r="E726" t="str">
            <v>Low volume Core</v>
          </cell>
          <cell r="F726" t="str">
            <v>cs2</v>
          </cell>
          <cell r="G726">
            <v>40</v>
          </cell>
          <cell r="H726" t="str">
            <v>Ireland</v>
          </cell>
          <cell r="I726" t="str">
            <v>Whiskey Irish</v>
          </cell>
          <cell r="J726" t="str">
            <v>BC</v>
          </cell>
          <cell r="K726">
            <v>160.86000000000001</v>
          </cell>
          <cell r="L726">
            <v>1</v>
          </cell>
          <cell r="M726">
            <v>6</v>
          </cell>
          <cell r="N726">
            <v>0.7</v>
          </cell>
          <cell r="O726" t="str">
            <v>Glass Bottle</v>
          </cell>
          <cell r="P726" t="str">
            <v/>
          </cell>
          <cell r="Q726">
            <v>66.05</v>
          </cell>
          <cell r="S726">
            <v>58.04</v>
          </cell>
          <cell r="T726">
            <v>0.1</v>
          </cell>
        </row>
        <row r="727">
          <cell r="A727">
            <v>786</v>
          </cell>
          <cell r="B727" t="str">
            <v>Whiskey</v>
          </cell>
          <cell r="C727" t="str">
            <v>Corbys Royal Reserve</v>
          </cell>
          <cell r="D727" t="str">
            <v>1/750</v>
          </cell>
          <cell r="E727" t="str">
            <v>Core</v>
          </cell>
          <cell r="F727" t="str">
            <v/>
          </cell>
          <cell r="G727">
            <v>40</v>
          </cell>
          <cell r="H727" t="str">
            <v>Canada</v>
          </cell>
          <cell r="I727" t="str">
            <v>Whisky Canadian</v>
          </cell>
          <cell r="J727" t="str">
            <v>BC</v>
          </cell>
          <cell r="K727">
            <v>80.760000000000005</v>
          </cell>
          <cell r="L727">
            <v>1</v>
          </cell>
          <cell r="M727">
            <v>12</v>
          </cell>
          <cell r="N727">
            <v>0.75</v>
          </cell>
          <cell r="O727" t="str">
            <v>Glass Bottle</v>
          </cell>
          <cell r="P727" t="str">
            <v/>
          </cell>
          <cell r="Q727">
            <v>23.55</v>
          </cell>
          <cell r="S727">
            <v>20.420000000000002</v>
          </cell>
          <cell r="T727">
            <v>0.35</v>
          </cell>
        </row>
        <row r="728">
          <cell r="A728">
            <v>61564</v>
          </cell>
          <cell r="B728" t="str">
            <v>Whiskey</v>
          </cell>
          <cell r="C728" t="str">
            <v>Corbys Royal Reserve - Pet</v>
          </cell>
          <cell r="D728" t="str">
            <v>1/1750</v>
          </cell>
          <cell r="E728" t="str">
            <v>Core</v>
          </cell>
          <cell r="F728" t="str">
            <v/>
          </cell>
          <cell r="G728">
            <v>40</v>
          </cell>
          <cell r="H728" t="str">
            <v>Canada</v>
          </cell>
          <cell r="I728" t="str">
            <v>Whisky Canadian</v>
          </cell>
          <cell r="J728" t="str">
            <v>BC</v>
          </cell>
          <cell r="K728">
            <v>94.52</v>
          </cell>
          <cell r="L728">
            <v>1</v>
          </cell>
          <cell r="M728">
            <v>6</v>
          </cell>
          <cell r="N728">
            <v>1.75</v>
          </cell>
          <cell r="O728" t="str">
            <v>P.E.T.</v>
          </cell>
          <cell r="P728" t="str">
            <v/>
          </cell>
          <cell r="Q728">
            <v>53.25</v>
          </cell>
          <cell r="S728">
            <v>46.55</v>
          </cell>
          <cell r="T728">
            <v>0.35</v>
          </cell>
        </row>
        <row r="729">
          <cell r="A729">
            <v>10108</v>
          </cell>
          <cell r="B729" t="str">
            <v>Whiskey</v>
          </cell>
          <cell r="C729" t="str">
            <v>Crown Royal</v>
          </cell>
          <cell r="D729" t="str">
            <v>1/1140</v>
          </cell>
          <cell r="E729" t="str">
            <v>Core</v>
          </cell>
          <cell r="F729" t="str">
            <v/>
          </cell>
          <cell r="G729">
            <v>40</v>
          </cell>
          <cell r="H729" t="str">
            <v>Canada</v>
          </cell>
          <cell r="I729" t="str">
            <v>Whisky Canadian</v>
          </cell>
          <cell r="J729" t="str">
            <v>AB</v>
          </cell>
          <cell r="K729" t="str">
            <v>102.37</v>
          </cell>
          <cell r="L729">
            <v>1</v>
          </cell>
          <cell r="M729">
            <v>9</v>
          </cell>
          <cell r="N729">
            <v>1.1399999999999999</v>
          </cell>
          <cell r="O729" t="str">
            <v>Glass Bottle</v>
          </cell>
          <cell r="P729" t="str">
            <v/>
          </cell>
          <cell r="Q729">
            <v>38.700000000000003</v>
          </cell>
          <cell r="S729">
            <v>33.75</v>
          </cell>
          <cell r="T729">
            <v>0.35</v>
          </cell>
        </row>
        <row r="730">
          <cell r="A730">
            <v>114694</v>
          </cell>
          <cell r="B730" t="str">
            <v>Whiskey</v>
          </cell>
          <cell r="C730" t="str">
            <v>Crown Royal</v>
          </cell>
          <cell r="D730" t="str">
            <v>1/1750</v>
          </cell>
          <cell r="E730" t="str">
            <v>Core</v>
          </cell>
          <cell r="F730" t="str">
            <v/>
          </cell>
          <cell r="G730">
            <v>40</v>
          </cell>
          <cell r="H730" t="str">
            <v>Canada</v>
          </cell>
          <cell r="I730" t="str">
            <v>Whisky Canadian</v>
          </cell>
          <cell r="J730" t="str">
            <v>AB</v>
          </cell>
          <cell r="K730" t="str">
            <v>104.48</v>
          </cell>
          <cell r="L730">
            <v>1</v>
          </cell>
          <cell r="M730">
            <v>6</v>
          </cell>
          <cell r="N730">
            <v>1.75</v>
          </cell>
          <cell r="O730" t="str">
            <v>Glass Bottle</v>
          </cell>
          <cell r="P730" t="str">
            <v/>
          </cell>
          <cell r="Q730">
            <v>58.55</v>
          </cell>
          <cell r="S730">
            <v>51.22</v>
          </cell>
          <cell r="T730">
            <v>0.35</v>
          </cell>
        </row>
        <row r="731">
          <cell r="A731">
            <v>529826</v>
          </cell>
          <cell r="B731" t="str">
            <v>Whiskey</v>
          </cell>
          <cell r="C731" t="str">
            <v>Crown Royal</v>
          </cell>
          <cell r="D731" t="str">
            <v>1/3000</v>
          </cell>
          <cell r="E731" t="str">
            <v>Core</v>
          </cell>
          <cell r="F731" t="str">
            <v/>
          </cell>
          <cell r="G731">
            <v>40</v>
          </cell>
          <cell r="H731" t="str">
            <v>Canada</v>
          </cell>
          <cell r="I731" t="str">
            <v>Whisky Canadian</v>
          </cell>
          <cell r="J731" t="str">
            <v>AB</v>
          </cell>
          <cell r="K731" t="str">
            <v>113.64</v>
          </cell>
          <cell r="L731">
            <v>1</v>
          </cell>
          <cell r="M731">
            <v>3</v>
          </cell>
          <cell r="N731">
            <v>3</v>
          </cell>
          <cell r="O731" t="str">
            <v>Glass Bottle</v>
          </cell>
          <cell r="P731" t="str">
            <v/>
          </cell>
          <cell r="Q731">
            <v>125.05</v>
          </cell>
          <cell r="S731">
            <v>109.74</v>
          </cell>
          <cell r="T731">
            <v>0.35</v>
          </cell>
        </row>
        <row r="732">
          <cell r="A732">
            <v>9043</v>
          </cell>
          <cell r="B732" t="str">
            <v>Whiskey</v>
          </cell>
          <cell r="C732" t="str">
            <v>Crown Royal</v>
          </cell>
          <cell r="D732" t="str">
            <v>1/375</v>
          </cell>
          <cell r="E732" t="str">
            <v>Core</v>
          </cell>
          <cell r="F732" t="str">
            <v/>
          </cell>
          <cell r="G732">
            <v>40</v>
          </cell>
          <cell r="H732" t="str">
            <v>Canada</v>
          </cell>
          <cell r="I732" t="str">
            <v>Whisky Canadian</v>
          </cell>
          <cell r="J732" t="str">
            <v>AB</v>
          </cell>
          <cell r="K732" t="str">
            <v>106.01</v>
          </cell>
          <cell r="L732">
            <v>1</v>
          </cell>
          <cell r="M732">
            <v>24</v>
          </cell>
          <cell r="N732">
            <v>0.375</v>
          </cell>
          <cell r="O732" t="str">
            <v>Glass Bottle</v>
          </cell>
          <cell r="P732" t="str">
            <v/>
          </cell>
          <cell r="Q732">
            <v>15</v>
          </cell>
          <cell r="S732">
            <v>13.11</v>
          </cell>
          <cell r="T732">
            <v>0.1</v>
          </cell>
        </row>
        <row r="733">
          <cell r="A733">
            <v>1487</v>
          </cell>
          <cell r="B733" t="str">
            <v>Whiskey</v>
          </cell>
          <cell r="C733" t="str">
            <v>Crown Royal</v>
          </cell>
          <cell r="D733" t="str">
            <v>1/750</v>
          </cell>
          <cell r="E733" t="str">
            <v>Core</v>
          </cell>
          <cell r="F733" t="str">
            <v/>
          </cell>
          <cell r="G733">
            <v>40</v>
          </cell>
          <cell r="H733" t="str">
            <v>Canada</v>
          </cell>
          <cell r="I733" t="str">
            <v>Whisky Canadian</v>
          </cell>
          <cell r="J733" t="str">
            <v>AB</v>
          </cell>
          <cell r="K733" t="str">
            <v>91.43</v>
          </cell>
          <cell r="L733">
            <v>1</v>
          </cell>
          <cell r="M733">
            <v>12</v>
          </cell>
          <cell r="N733">
            <v>0.75</v>
          </cell>
          <cell r="O733" t="str">
            <v>Glass Bottle</v>
          </cell>
          <cell r="P733" t="str">
            <v/>
          </cell>
          <cell r="Q733">
            <v>25.8</v>
          </cell>
          <cell r="S733">
            <v>22.4</v>
          </cell>
          <cell r="T733">
            <v>0.35</v>
          </cell>
        </row>
        <row r="734">
          <cell r="A734">
            <v>609644</v>
          </cell>
          <cell r="B734" t="str">
            <v>Whiskey</v>
          </cell>
          <cell r="C734" t="str">
            <v>Crown Royal Apple</v>
          </cell>
          <cell r="D734" t="str">
            <v>1/750</v>
          </cell>
          <cell r="E734" t="str">
            <v>Core</v>
          </cell>
          <cell r="F734" t="str">
            <v/>
          </cell>
          <cell r="G734">
            <v>35</v>
          </cell>
          <cell r="H734" t="str">
            <v>Canada</v>
          </cell>
          <cell r="I734" t="str">
            <v>Whisky Canadian</v>
          </cell>
          <cell r="J734" t="str">
            <v>AB</v>
          </cell>
          <cell r="K734" t="str">
            <v>91.17</v>
          </cell>
          <cell r="L734">
            <v>1</v>
          </cell>
          <cell r="M734">
            <v>12</v>
          </cell>
          <cell r="N734">
            <v>0.75</v>
          </cell>
          <cell r="O734" t="str">
            <v>Glass Bottle</v>
          </cell>
          <cell r="P734" t="str">
            <v/>
          </cell>
          <cell r="Q734">
            <v>25.75</v>
          </cell>
          <cell r="S734">
            <v>22.35</v>
          </cell>
          <cell r="T734">
            <v>0.35</v>
          </cell>
        </row>
        <row r="735">
          <cell r="A735">
            <v>741723</v>
          </cell>
          <cell r="B735" t="str">
            <v>Whiskey</v>
          </cell>
          <cell r="C735" t="str">
            <v>Crown Royal Black</v>
          </cell>
          <cell r="D735" t="str">
            <v>1/750</v>
          </cell>
          <cell r="E735" t="str">
            <v>Core</v>
          </cell>
          <cell r="F735" t="str">
            <v/>
          </cell>
          <cell r="G735">
            <v>45</v>
          </cell>
          <cell r="H735" t="str">
            <v>Canada</v>
          </cell>
          <cell r="I735" t="str">
            <v>Whisky Canadian</v>
          </cell>
          <cell r="J735" t="str">
            <v>AB</v>
          </cell>
          <cell r="K735" t="str">
            <v>140.58</v>
          </cell>
          <cell r="L735">
            <v>1</v>
          </cell>
          <cell r="M735">
            <v>12</v>
          </cell>
          <cell r="N735">
            <v>0.75</v>
          </cell>
          <cell r="O735" t="str">
            <v>Glass Bottle</v>
          </cell>
          <cell r="P735" t="str">
            <v/>
          </cell>
          <cell r="Q735">
            <v>38.799999999999997</v>
          </cell>
          <cell r="S735">
            <v>33.840000000000003</v>
          </cell>
          <cell r="T735">
            <v>0.35</v>
          </cell>
        </row>
        <row r="736">
          <cell r="A736">
            <v>429704</v>
          </cell>
          <cell r="B736" t="str">
            <v>Whiskey</v>
          </cell>
          <cell r="C736" t="str">
            <v>Crown Royal Harvest Rye</v>
          </cell>
          <cell r="D736" t="str">
            <v>1/750</v>
          </cell>
          <cell r="E736" t="str">
            <v>Core</v>
          </cell>
          <cell r="F736" t="str">
            <v/>
          </cell>
          <cell r="G736">
            <v>45</v>
          </cell>
          <cell r="H736" t="str">
            <v>Canada</v>
          </cell>
          <cell r="I736" t="str">
            <v>Whisky Canadian</v>
          </cell>
          <cell r="J736" t="str">
            <v>AB</v>
          </cell>
          <cell r="K736" t="str">
            <v>140.52</v>
          </cell>
          <cell r="L736">
            <v>1</v>
          </cell>
          <cell r="M736">
            <v>12</v>
          </cell>
          <cell r="N736">
            <v>0.75</v>
          </cell>
          <cell r="O736" t="str">
            <v>Glass Bottle</v>
          </cell>
          <cell r="P736" t="str">
            <v/>
          </cell>
          <cell r="Q736">
            <v>38.75</v>
          </cell>
          <cell r="S736">
            <v>33.79</v>
          </cell>
          <cell r="T736">
            <v>0.35</v>
          </cell>
        </row>
        <row r="737">
          <cell r="A737">
            <v>246603</v>
          </cell>
          <cell r="B737" t="str">
            <v>Whiskey</v>
          </cell>
          <cell r="C737" t="str">
            <v>Crown Royal Ltd.Edition</v>
          </cell>
          <cell r="D737" t="str">
            <v>1/750</v>
          </cell>
          <cell r="E737" t="str">
            <v>Core</v>
          </cell>
          <cell r="F737" t="str">
            <v/>
          </cell>
          <cell r="G737">
            <v>40</v>
          </cell>
          <cell r="H737" t="str">
            <v>Canada</v>
          </cell>
          <cell r="I737" t="str">
            <v>Whisky Canadian</v>
          </cell>
          <cell r="J737" t="str">
            <v>AB</v>
          </cell>
          <cell r="K737" t="str">
            <v>138.37</v>
          </cell>
          <cell r="L737">
            <v>1</v>
          </cell>
          <cell r="M737">
            <v>12</v>
          </cell>
          <cell r="N737">
            <v>0.75</v>
          </cell>
          <cell r="O737" t="str">
            <v>Glass Bottle</v>
          </cell>
          <cell r="P737" t="str">
            <v/>
          </cell>
          <cell r="Q737">
            <v>38.200000000000003</v>
          </cell>
          <cell r="S737">
            <v>33.31</v>
          </cell>
          <cell r="T737">
            <v>0.35</v>
          </cell>
        </row>
        <row r="738">
          <cell r="A738">
            <v>27060</v>
          </cell>
          <cell r="B738" t="str">
            <v>Whiskey</v>
          </cell>
          <cell r="C738" t="str">
            <v>Crown Royal Maple Finish</v>
          </cell>
          <cell r="D738" t="str">
            <v>1/750</v>
          </cell>
          <cell r="E738" t="str">
            <v>Core</v>
          </cell>
          <cell r="F738" t="str">
            <v/>
          </cell>
          <cell r="G738">
            <v>40</v>
          </cell>
          <cell r="H738" t="str">
            <v>Canada</v>
          </cell>
          <cell r="I738" t="str">
            <v>Whisky Canadian</v>
          </cell>
          <cell r="J738" t="str">
            <v>AB</v>
          </cell>
          <cell r="K738" t="str">
            <v>91.26</v>
          </cell>
          <cell r="L738">
            <v>1</v>
          </cell>
          <cell r="M738">
            <v>12</v>
          </cell>
          <cell r="N738">
            <v>0.75</v>
          </cell>
          <cell r="O738" t="str">
            <v>Glass Bottle</v>
          </cell>
          <cell r="P738" t="str">
            <v/>
          </cell>
          <cell r="Q738">
            <v>25.75</v>
          </cell>
          <cell r="S738">
            <v>22.35</v>
          </cell>
          <cell r="T738">
            <v>0.35</v>
          </cell>
        </row>
        <row r="739">
          <cell r="A739">
            <v>112110</v>
          </cell>
          <cell r="B739" t="str">
            <v>Whiskey</v>
          </cell>
          <cell r="C739" t="str">
            <v>Crown Royal PET</v>
          </cell>
          <cell r="D739" t="str">
            <v>1/50</v>
          </cell>
          <cell r="E739" t="str">
            <v>Core</v>
          </cell>
          <cell r="F739" t="str">
            <v/>
          </cell>
          <cell r="G739">
            <v>40</v>
          </cell>
          <cell r="H739" t="str">
            <v>Canada</v>
          </cell>
          <cell r="I739" t="str">
            <v>Whisky Canadian</v>
          </cell>
          <cell r="J739" t="str">
            <v>AB</v>
          </cell>
          <cell r="K739" t="str">
            <v>130.14</v>
          </cell>
          <cell r="L739">
            <v>1</v>
          </cell>
          <cell r="M739">
            <v>120</v>
          </cell>
          <cell r="N739">
            <v>0.05</v>
          </cell>
          <cell r="O739" t="str">
            <v>P.E.T.</v>
          </cell>
          <cell r="P739" t="str">
            <v/>
          </cell>
          <cell r="Q739">
            <v>3.35</v>
          </cell>
          <cell r="S739">
            <v>2.86</v>
          </cell>
          <cell r="T739">
            <v>0.1</v>
          </cell>
        </row>
        <row r="740">
          <cell r="A740">
            <v>265165</v>
          </cell>
          <cell r="B740" t="str">
            <v>Whiskey</v>
          </cell>
          <cell r="C740" t="str">
            <v>Crown Royal Vanilla</v>
          </cell>
          <cell r="D740" t="str">
            <v>1/750</v>
          </cell>
          <cell r="E740" t="str">
            <v>Core</v>
          </cell>
          <cell r="F740" t="str">
            <v/>
          </cell>
          <cell r="G740">
            <v>35</v>
          </cell>
          <cell r="H740" t="str">
            <v>Canada</v>
          </cell>
          <cell r="I740" t="str">
            <v>Whisky Canadian</v>
          </cell>
          <cell r="J740" t="str">
            <v>AB</v>
          </cell>
          <cell r="K740" t="str">
            <v>91.19</v>
          </cell>
          <cell r="L740">
            <v>1</v>
          </cell>
          <cell r="M740">
            <v>12</v>
          </cell>
          <cell r="N740">
            <v>0.75</v>
          </cell>
          <cell r="O740" t="str">
            <v>Glass Bottle</v>
          </cell>
          <cell r="P740" t="str">
            <v/>
          </cell>
          <cell r="Q740">
            <v>25.75</v>
          </cell>
          <cell r="S740">
            <v>22.35</v>
          </cell>
          <cell r="T740">
            <v>0.35</v>
          </cell>
        </row>
        <row r="741">
          <cell r="A741">
            <v>605733</v>
          </cell>
          <cell r="B741" t="str">
            <v>Whiskey</v>
          </cell>
          <cell r="C741" t="str">
            <v>Forty Creek Barrel Select</v>
          </cell>
          <cell r="D741" t="str">
            <v>1/1140</v>
          </cell>
          <cell r="E741" t="str">
            <v>Core</v>
          </cell>
          <cell r="F741" t="str">
            <v/>
          </cell>
          <cell r="G741">
            <v>40</v>
          </cell>
          <cell r="H741" t="str">
            <v>Canada</v>
          </cell>
          <cell r="I741" t="str">
            <v>Whisky Canadian</v>
          </cell>
          <cell r="J741" t="str">
            <v>BC</v>
          </cell>
          <cell r="K741">
            <v>106.89</v>
          </cell>
          <cell r="L741">
            <v>1</v>
          </cell>
          <cell r="M741">
            <v>8</v>
          </cell>
          <cell r="N741">
            <v>1.1399999999999999</v>
          </cell>
          <cell r="O741" t="str">
            <v>Glass Bottle</v>
          </cell>
          <cell r="P741" t="str">
            <v/>
          </cell>
          <cell r="Q741">
            <v>46.05</v>
          </cell>
          <cell r="S741">
            <v>40.22</v>
          </cell>
          <cell r="T741">
            <v>0.35</v>
          </cell>
        </row>
        <row r="742">
          <cell r="A742">
            <v>550715</v>
          </cell>
          <cell r="B742" t="str">
            <v>Whiskey</v>
          </cell>
          <cell r="C742" t="str">
            <v>Forty Creek Barrel Select</v>
          </cell>
          <cell r="D742" t="str">
            <v>1/750</v>
          </cell>
          <cell r="E742" t="str">
            <v>Core</v>
          </cell>
          <cell r="F742" t="str">
            <v/>
          </cell>
          <cell r="G742">
            <v>40</v>
          </cell>
          <cell r="H742" t="str">
            <v>Canada</v>
          </cell>
          <cell r="I742" t="str">
            <v>Whisky Canadian</v>
          </cell>
          <cell r="J742" t="str">
            <v>BC</v>
          </cell>
          <cell r="K742">
            <v>97.96</v>
          </cell>
          <cell r="L742">
            <v>1</v>
          </cell>
          <cell r="M742">
            <v>12</v>
          </cell>
          <cell r="N742">
            <v>0.75</v>
          </cell>
          <cell r="O742" t="str">
            <v>Glass Bottle</v>
          </cell>
          <cell r="P742" t="str">
            <v/>
          </cell>
          <cell r="Q742">
            <v>28.1</v>
          </cell>
          <cell r="S742">
            <v>24.42</v>
          </cell>
          <cell r="T742">
            <v>0.35</v>
          </cell>
        </row>
        <row r="743">
          <cell r="A743">
            <v>443523</v>
          </cell>
          <cell r="B743" t="str">
            <v>Whiskey</v>
          </cell>
          <cell r="C743" t="str">
            <v>Forty Creek Copper Pot Reserve</v>
          </cell>
          <cell r="D743" t="str">
            <v>1/750</v>
          </cell>
          <cell r="E743" t="str">
            <v>Core</v>
          </cell>
          <cell r="F743" t="str">
            <v/>
          </cell>
          <cell r="G743">
            <v>40</v>
          </cell>
          <cell r="H743" t="str">
            <v>Canada</v>
          </cell>
          <cell r="I743" t="str">
            <v>Whisky Canadian</v>
          </cell>
          <cell r="J743" t="str">
            <v>BC</v>
          </cell>
          <cell r="K743">
            <v>111.33</v>
          </cell>
          <cell r="L743">
            <v>1</v>
          </cell>
          <cell r="M743">
            <v>12</v>
          </cell>
          <cell r="N743">
            <v>0.75</v>
          </cell>
          <cell r="O743" t="str">
            <v>Glass Bottle</v>
          </cell>
          <cell r="P743" t="str">
            <v/>
          </cell>
          <cell r="Q743">
            <v>31.6</v>
          </cell>
          <cell r="S743">
            <v>27.5</v>
          </cell>
          <cell r="T743">
            <v>0.35</v>
          </cell>
        </row>
        <row r="744">
          <cell r="A744">
            <v>94771</v>
          </cell>
          <cell r="B744" t="str">
            <v>Whiskey</v>
          </cell>
          <cell r="C744" t="str">
            <v>Forty Creek Double Barrel Reserve</v>
          </cell>
          <cell r="D744" t="str">
            <v>1/750</v>
          </cell>
          <cell r="E744" t="str">
            <v>Low volume Core</v>
          </cell>
          <cell r="F744" t="str">
            <v>cs3</v>
          </cell>
          <cell r="G744">
            <v>40</v>
          </cell>
          <cell r="H744" t="str">
            <v>Canada</v>
          </cell>
          <cell r="I744" t="str">
            <v>Whisky Canadian</v>
          </cell>
          <cell r="J744" t="str">
            <v>BC</v>
          </cell>
          <cell r="K744">
            <v>137.38</v>
          </cell>
          <cell r="L744">
            <v>1</v>
          </cell>
          <cell r="M744">
            <v>6</v>
          </cell>
          <cell r="N744">
            <v>0.75</v>
          </cell>
          <cell r="O744" t="str">
            <v>Glass Bottle</v>
          </cell>
          <cell r="P744" t="str">
            <v/>
          </cell>
          <cell r="Q744">
            <v>60.55</v>
          </cell>
          <cell r="S744">
            <v>52.98</v>
          </cell>
          <cell r="T744">
            <v>0.35</v>
          </cell>
        </row>
        <row r="745">
          <cell r="A745">
            <v>655266</v>
          </cell>
          <cell r="B745" t="str">
            <v>Whiskey</v>
          </cell>
          <cell r="C745" t="str">
            <v>Forty Creek Spiked Honey</v>
          </cell>
          <cell r="D745" t="str">
            <v>1/750</v>
          </cell>
          <cell r="E745" t="str">
            <v>Core</v>
          </cell>
          <cell r="F745" t="str">
            <v/>
          </cell>
          <cell r="G745">
            <v>40</v>
          </cell>
          <cell r="H745" t="str">
            <v>Canada</v>
          </cell>
          <cell r="I745" t="str">
            <v>Whisky Canadian</v>
          </cell>
          <cell r="J745" t="str">
            <v>BC</v>
          </cell>
          <cell r="K745">
            <v>97.96</v>
          </cell>
          <cell r="L745">
            <v>1</v>
          </cell>
          <cell r="M745">
            <v>12</v>
          </cell>
          <cell r="N745">
            <v>0.75</v>
          </cell>
          <cell r="O745" t="str">
            <v>Glass Bottle</v>
          </cell>
          <cell r="P745" t="str">
            <v/>
          </cell>
          <cell r="Q745">
            <v>28.1</v>
          </cell>
          <cell r="S745">
            <v>24.42</v>
          </cell>
          <cell r="T745">
            <v>0.35</v>
          </cell>
        </row>
        <row r="746">
          <cell r="A746">
            <v>377994</v>
          </cell>
          <cell r="B746" t="str">
            <v>Whiskey</v>
          </cell>
          <cell r="C746" t="str">
            <v>Gentleman Jack Rare Ten. Whiskey</v>
          </cell>
          <cell r="D746" t="str">
            <v>1/750</v>
          </cell>
          <cell r="E746" t="str">
            <v>Low volume Core</v>
          </cell>
          <cell r="F746" t="str">
            <v>cs3</v>
          </cell>
          <cell r="G746">
            <v>40</v>
          </cell>
          <cell r="H746" t="str">
            <v>United States</v>
          </cell>
          <cell r="I746" t="str">
            <v>Whiskey Bourbon</v>
          </cell>
          <cell r="J746" t="str">
            <v>BC</v>
          </cell>
          <cell r="K746">
            <v>170.04</v>
          </cell>
          <cell r="L746">
            <v>1</v>
          </cell>
          <cell r="M746">
            <v>12</v>
          </cell>
          <cell r="N746">
            <v>0.75</v>
          </cell>
          <cell r="O746" t="str">
            <v>Glass Bottle</v>
          </cell>
          <cell r="P746" t="str">
            <v/>
          </cell>
          <cell r="Q746">
            <v>44.85</v>
          </cell>
          <cell r="S746">
            <v>39.159999999999997</v>
          </cell>
          <cell r="T746">
            <v>0.35</v>
          </cell>
        </row>
        <row r="747">
          <cell r="A747">
            <v>774976</v>
          </cell>
          <cell r="B747" t="str">
            <v>Whiskey</v>
          </cell>
          <cell r="C747" t="str">
            <v>George Dickel Tennessee Whiskey</v>
          </cell>
          <cell r="D747" t="str">
            <v>1/750</v>
          </cell>
          <cell r="E747" t="str">
            <v>Low volume Core</v>
          </cell>
          <cell r="F747" t="str">
            <v>cs2</v>
          </cell>
          <cell r="G747">
            <v>45</v>
          </cell>
          <cell r="H747" t="str">
            <v>United States</v>
          </cell>
          <cell r="I747" t="str">
            <v>Whiskey Bourbon</v>
          </cell>
          <cell r="J747" t="str">
            <v>AB</v>
          </cell>
          <cell r="K747" t="str">
            <v>112.90</v>
          </cell>
          <cell r="L747">
            <v>1</v>
          </cell>
          <cell r="M747">
            <v>12</v>
          </cell>
          <cell r="N747">
            <v>0.75</v>
          </cell>
          <cell r="O747" t="str">
            <v>Glass Bottle</v>
          </cell>
          <cell r="P747" t="str">
            <v/>
          </cell>
          <cell r="Q747">
            <v>31.5</v>
          </cell>
          <cell r="R747"/>
          <cell r="S747">
            <v>27.41</v>
          </cell>
          <cell r="T747">
            <v>0.35</v>
          </cell>
        </row>
        <row r="748">
          <cell r="A748">
            <v>8854</v>
          </cell>
          <cell r="B748" t="str">
            <v>Whiskey</v>
          </cell>
          <cell r="C748" t="str">
            <v>Gibsons Finest 12 YO</v>
          </cell>
          <cell r="D748" t="str">
            <v>1/1140</v>
          </cell>
          <cell r="E748" t="str">
            <v>Core</v>
          </cell>
          <cell r="F748" t="str">
            <v/>
          </cell>
          <cell r="G748">
            <v>40</v>
          </cell>
          <cell r="H748" t="str">
            <v>Canada</v>
          </cell>
          <cell r="I748" t="str">
            <v>Whisky Canadian</v>
          </cell>
          <cell r="J748" t="str">
            <v>BC</v>
          </cell>
          <cell r="K748">
            <v>99.14</v>
          </cell>
          <cell r="L748">
            <v>1</v>
          </cell>
          <cell r="M748">
            <v>8</v>
          </cell>
          <cell r="N748">
            <v>1.1399999999999999</v>
          </cell>
          <cell r="O748" t="str">
            <v>Glass Bottle</v>
          </cell>
          <cell r="P748" t="str">
            <v/>
          </cell>
          <cell r="Q748">
            <v>42.95</v>
          </cell>
          <cell r="S748">
            <v>37.49</v>
          </cell>
          <cell r="T748">
            <v>0.35</v>
          </cell>
        </row>
        <row r="749">
          <cell r="A749">
            <v>200741</v>
          </cell>
          <cell r="B749" t="str">
            <v>Whiskey</v>
          </cell>
          <cell r="C749" t="str">
            <v>Gibsons Finest 12 YO</v>
          </cell>
          <cell r="D749" t="str">
            <v>1/1750</v>
          </cell>
          <cell r="E749" t="str">
            <v>Core</v>
          </cell>
          <cell r="F749" t="str">
            <v/>
          </cell>
          <cell r="G749">
            <v>40</v>
          </cell>
          <cell r="H749" t="str">
            <v>Canada</v>
          </cell>
          <cell r="I749" t="str">
            <v>Whisky Canadian</v>
          </cell>
          <cell r="J749" t="str">
            <v>BC</v>
          </cell>
          <cell r="K749">
            <v>110.41</v>
          </cell>
          <cell r="L749">
            <v>1</v>
          </cell>
          <cell r="M749">
            <v>6</v>
          </cell>
          <cell r="N749">
            <v>1.75</v>
          </cell>
          <cell r="O749" t="str">
            <v>Glass Bottle</v>
          </cell>
          <cell r="P749" t="str">
            <v/>
          </cell>
          <cell r="Q749">
            <v>62.95</v>
          </cell>
          <cell r="S749">
            <v>55.09</v>
          </cell>
          <cell r="T749">
            <v>0.35</v>
          </cell>
        </row>
        <row r="750">
          <cell r="A750">
            <v>113837</v>
          </cell>
          <cell r="B750" t="str">
            <v>Whiskey</v>
          </cell>
          <cell r="C750" t="str">
            <v>Gibsons Finest 12 YO</v>
          </cell>
          <cell r="D750" t="str">
            <v>1/375</v>
          </cell>
          <cell r="E750" t="str">
            <v>Core</v>
          </cell>
          <cell r="F750" t="str">
            <v/>
          </cell>
          <cell r="G750">
            <v>40</v>
          </cell>
          <cell r="H750" t="str">
            <v>Canada</v>
          </cell>
          <cell r="I750" t="str">
            <v>Whisky Canadian</v>
          </cell>
          <cell r="J750" t="str">
            <v>BC</v>
          </cell>
          <cell r="K750">
            <v>55.53</v>
          </cell>
          <cell r="L750">
            <v>1</v>
          </cell>
          <cell r="M750">
            <v>12</v>
          </cell>
          <cell r="N750">
            <v>0.375</v>
          </cell>
          <cell r="O750" t="str">
            <v>Glass Bottle</v>
          </cell>
          <cell r="P750" t="str">
            <v/>
          </cell>
          <cell r="Q750">
            <v>16.05</v>
          </cell>
          <cell r="S750">
            <v>14.04</v>
          </cell>
          <cell r="T750">
            <v>0.1</v>
          </cell>
        </row>
        <row r="751">
          <cell r="A751">
            <v>3558</v>
          </cell>
          <cell r="B751" t="str">
            <v>Whiskey</v>
          </cell>
          <cell r="C751" t="str">
            <v>Gibsons Finest 12 YO</v>
          </cell>
          <cell r="D751" t="str">
            <v>1/750</v>
          </cell>
          <cell r="E751" t="str">
            <v>Core</v>
          </cell>
          <cell r="F751" t="str">
            <v/>
          </cell>
          <cell r="G751">
            <v>40</v>
          </cell>
          <cell r="H751" t="str">
            <v>Canada</v>
          </cell>
          <cell r="I751" t="str">
            <v>Whisky Canadian</v>
          </cell>
          <cell r="J751" t="str">
            <v>BC</v>
          </cell>
          <cell r="K751">
            <v>99.34</v>
          </cell>
          <cell r="L751">
            <v>1</v>
          </cell>
          <cell r="M751">
            <v>12</v>
          </cell>
          <cell r="N751">
            <v>0.75</v>
          </cell>
          <cell r="O751" t="str">
            <v>Glass Bottle</v>
          </cell>
          <cell r="P751" t="str">
            <v/>
          </cell>
          <cell r="Q751">
            <v>28.45</v>
          </cell>
          <cell r="S751">
            <v>24.73</v>
          </cell>
          <cell r="T751">
            <v>0.35</v>
          </cell>
        </row>
        <row r="752">
          <cell r="A752">
            <v>215038</v>
          </cell>
          <cell r="B752" t="str">
            <v>Whiskey</v>
          </cell>
          <cell r="C752" t="str">
            <v>Gibsons Finest Sterling</v>
          </cell>
          <cell r="D752" t="str">
            <v>1/1750</v>
          </cell>
          <cell r="E752" t="str">
            <v>Core</v>
          </cell>
          <cell r="F752" t="str">
            <v/>
          </cell>
          <cell r="G752">
            <v>40</v>
          </cell>
          <cell r="H752" t="str">
            <v>Canada</v>
          </cell>
          <cell r="I752" t="str">
            <v>Whisky Canadian</v>
          </cell>
          <cell r="J752" t="str">
            <v>BC</v>
          </cell>
          <cell r="K752">
            <v>105.35</v>
          </cell>
          <cell r="L752">
            <v>1</v>
          </cell>
          <cell r="M752">
            <v>6</v>
          </cell>
          <cell r="N752">
            <v>1.75</v>
          </cell>
          <cell r="O752" t="str">
            <v>Glass Bottle</v>
          </cell>
          <cell r="P752" t="str">
            <v/>
          </cell>
          <cell r="Q752">
            <v>60.3</v>
          </cell>
          <cell r="S752">
            <v>52.76</v>
          </cell>
          <cell r="T752">
            <v>0.35</v>
          </cell>
        </row>
        <row r="753">
          <cell r="A753">
            <v>189225</v>
          </cell>
          <cell r="B753" t="str">
            <v>Whiskey</v>
          </cell>
          <cell r="C753" t="str">
            <v>Gibsons Finest Sterling</v>
          </cell>
          <cell r="D753" t="str">
            <v>1/375</v>
          </cell>
          <cell r="E753" t="str">
            <v>Core</v>
          </cell>
          <cell r="F753" t="str">
            <v/>
          </cell>
          <cell r="G753">
            <v>40</v>
          </cell>
          <cell r="H753" t="str">
            <v>Canada</v>
          </cell>
          <cell r="I753" t="str">
            <v>Whisky Canadian</v>
          </cell>
          <cell r="J753" t="str">
            <v>BC</v>
          </cell>
          <cell r="K753">
            <v>51.93</v>
          </cell>
          <cell r="L753">
            <v>1</v>
          </cell>
          <cell r="M753">
            <v>12</v>
          </cell>
          <cell r="N753">
            <v>0.375</v>
          </cell>
          <cell r="O753" t="str">
            <v>Glass Bottle</v>
          </cell>
          <cell r="P753" t="str">
            <v/>
          </cell>
          <cell r="Q753">
            <v>15.1</v>
          </cell>
          <cell r="S753">
            <v>13.2</v>
          </cell>
          <cell r="T753">
            <v>0.1</v>
          </cell>
        </row>
        <row r="754">
          <cell r="A754">
            <v>189217</v>
          </cell>
          <cell r="B754" t="str">
            <v>Whiskey</v>
          </cell>
          <cell r="C754" t="str">
            <v>Gibsons Finest Sterling</v>
          </cell>
          <cell r="D754" t="str">
            <v>1/750</v>
          </cell>
          <cell r="E754" t="str">
            <v>Core</v>
          </cell>
          <cell r="F754" t="str">
            <v/>
          </cell>
          <cell r="G754">
            <v>40</v>
          </cell>
          <cell r="H754" t="str">
            <v>Canada</v>
          </cell>
          <cell r="I754" t="str">
            <v>Whisky Canadian</v>
          </cell>
          <cell r="J754" t="str">
            <v>BC</v>
          </cell>
          <cell r="K754">
            <v>91.3</v>
          </cell>
          <cell r="L754">
            <v>1</v>
          </cell>
          <cell r="M754">
            <v>12</v>
          </cell>
          <cell r="N754">
            <v>0.75</v>
          </cell>
          <cell r="O754" t="str">
            <v>Glass Bottle</v>
          </cell>
          <cell r="P754" t="str">
            <v/>
          </cell>
          <cell r="Q754">
            <v>26.35</v>
          </cell>
          <cell r="S754">
            <v>22.88</v>
          </cell>
          <cell r="T754">
            <v>0.35</v>
          </cell>
        </row>
        <row r="755">
          <cell r="A755">
            <v>748121</v>
          </cell>
          <cell r="B755" t="str">
            <v>Whiskey</v>
          </cell>
          <cell r="C755" t="str">
            <v>Green Spot Irish Whiskey</v>
          </cell>
          <cell r="D755" t="str">
            <v>1/700</v>
          </cell>
          <cell r="E755" t="str">
            <v>Low volume Core</v>
          </cell>
          <cell r="F755" t="str">
            <v>cs1</v>
          </cell>
          <cell r="G755">
            <v>40</v>
          </cell>
          <cell r="H755" t="str">
            <v>Ireland</v>
          </cell>
          <cell r="I755" t="str">
            <v>Whiskey Irish</v>
          </cell>
          <cell r="J755" t="str">
            <v>AB</v>
          </cell>
          <cell r="K755">
            <v>340.71</v>
          </cell>
          <cell r="L755">
            <v>1</v>
          </cell>
          <cell r="M755">
            <v>6</v>
          </cell>
          <cell r="N755">
            <v>0.7</v>
          </cell>
          <cell r="O755" t="str">
            <v>Glass Bottle</v>
          </cell>
          <cell r="P755" t="str">
            <v/>
          </cell>
          <cell r="Q755">
            <v>113.9</v>
          </cell>
          <cell r="S755">
            <v>100.14</v>
          </cell>
          <cell r="T755">
            <v>0.1</v>
          </cell>
        </row>
        <row r="756">
          <cell r="A756">
            <v>293050</v>
          </cell>
          <cell r="B756" t="str">
            <v>Whiskey</v>
          </cell>
          <cell r="C756" t="str">
            <v>Jack Daniels Old No. 7</v>
          </cell>
          <cell r="D756" t="str">
            <v>1/200</v>
          </cell>
          <cell r="E756" t="str">
            <v>Core</v>
          </cell>
          <cell r="F756" t="str">
            <v/>
          </cell>
          <cell r="G756">
            <v>40</v>
          </cell>
          <cell r="H756" t="str">
            <v>United States</v>
          </cell>
          <cell r="I756" t="str">
            <v>Whiskey Bourbon</v>
          </cell>
          <cell r="J756" t="str">
            <v>BC</v>
          </cell>
          <cell r="K756">
            <v>86.4</v>
          </cell>
          <cell r="L756">
            <v>1</v>
          </cell>
          <cell r="M756">
            <v>24</v>
          </cell>
          <cell r="N756">
            <v>0.2</v>
          </cell>
          <cell r="O756" t="str">
            <v>Glass Bottle</v>
          </cell>
          <cell r="P756" t="str">
            <v/>
          </cell>
          <cell r="Q756">
            <v>11.85</v>
          </cell>
          <cell r="S756">
            <v>10.34</v>
          </cell>
          <cell r="T756">
            <v>0.1</v>
          </cell>
        </row>
        <row r="757">
          <cell r="A757">
            <v>119743</v>
          </cell>
          <cell r="B757" t="str">
            <v>Whiskey</v>
          </cell>
          <cell r="C757" t="str">
            <v>Jack Daniels Old No. 7</v>
          </cell>
          <cell r="D757" t="str">
            <v>1/375</v>
          </cell>
          <cell r="E757" t="str">
            <v>Core</v>
          </cell>
          <cell r="F757" t="str">
            <v/>
          </cell>
          <cell r="G757">
            <v>40</v>
          </cell>
          <cell r="H757" t="str">
            <v>United States</v>
          </cell>
          <cell r="I757" t="str">
            <v>Whiskey Bourbon</v>
          </cell>
          <cell r="J757" t="str">
            <v>BC</v>
          </cell>
          <cell r="K757">
            <v>152.88</v>
          </cell>
          <cell r="L757">
            <v>1</v>
          </cell>
          <cell r="M757">
            <v>24</v>
          </cell>
          <cell r="N757">
            <v>0.375</v>
          </cell>
          <cell r="O757" t="str">
            <v>Glass Bottle</v>
          </cell>
          <cell r="P757" t="str">
            <v/>
          </cell>
          <cell r="Q757">
            <v>21.4</v>
          </cell>
          <cell r="S757">
            <v>18.739999999999998</v>
          </cell>
          <cell r="T757">
            <v>0.1</v>
          </cell>
        </row>
        <row r="758">
          <cell r="A758">
            <v>41384</v>
          </cell>
          <cell r="B758" t="str">
            <v>Whiskey</v>
          </cell>
          <cell r="C758" t="str">
            <v>Jack Daniels Old No.7</v>
          </cell>
          <cell r="D758" t="str">
            <v>1/750</v>
          </cell>
          <cell r="E758" t="str">
            <v>Core</v>
          </cell>
          <cell r="F758" t="str">
            <v/>
          </cell>
          <cell r="G758">
            <v>40</v>
          </cell>
          <cell r="H758" t="str">
            <v>United States</v>
          </cell>
          <cell r="I758" t="str">
            <v>Whiskey Bourbon</v>
          </cell>
          <cell r="J758" t="str">
            <v>BC</v>
          </cell>
          <cell r="K758">
            <v>147.6</v>
          </cell>
          <cell r="L758">
            <v>1</v>
          </cell>
          <cell r="M758">
            <v>12</v>
          </cell>
          <cell r="N758">
            <v>0.75</v>
          </cell>
          <cell r="O758" t="str">
            <v>Glass Bottle</v>
          </cell>
          <cell r="P758" t="str">
            <v/>
          </cell>
          <cell r="Q758">
            <v>41.2</v>
          </cell>
          <cell r="S758">
            <v>35.950000000000003</v>
          </cell>
          <cell r="T758">
            <v>0.35</v>
          </cell>
        </row>
        <row r="759">
          <cell r="A759">
            <v>450072</v>
          </cell>
          <cell r="B759" t="str">
            <v>Whiskey</v>
          </cell>
          <cell r="C759" t="str">
            <v>Jameson Caskmates Irish Whiskey</v>
          </cell>
          <cell r="D759" t="str">
            <v>1/750</v>
          </cell>
          <cell r="E759" t="str">
            <v>Core</v>
          </cell>
          <cell r="F759" t="str">
            <v/>
          </cell>
          <cell r="G759">
            <v>40</v>
          </cell>
          <cell r="H759" t="str">
            <v>Ireland</v>
          </cell>
          <cell r="I759" t="str">
            <v>Whiskey Irish</v>
          </cell>
          <cell r="J759" t="str">
            <v>BC</v>
          </cell>
          <cell r="K759" t="str">
            <v>162.09</v>
          </cell>
          <cell r="L759">
            <v>1</v>
          </cell>
          <cell r="M759">
            <v>12</v>
          </cell>
          <cell r="N759">
            <v>0.75</v>
          </cell>
          <cell r="O759" t="str">
            <v>Glass Bottle</v>
          </cell>
          <cell r="P759" t="str">
            <v/>
          </cell>
          <cell r="Q759">
            <v>43.7</v>
          </cell>
          <cell r="S759">
            <v>38.15</v>
          </cell>
          <cell r="T759">
            <v>0.35</v>
          </cell>
        </row>
        <row r="760">
          <cell r="A760">
            <v>230987</v>
          </cell>
          <cell r="B760" t="str">
            <v>Whiskey</v>
          </cell>
          <cell r="C760" t="str">
            <v>Jameson Irish Whiskey</v>
          </cell>
          <cell r="D760" t="str">
            <v>1/375</v>
          </cell>
          <cell r="E760" t="str">
            <v>Core</v>
          </cell>
          <cell r="F760" t="str">
            <v/>
          </cell>
          <cell r="G760">
            <v>40</v>
          </cell>
          <cell r="H760" t="str">
            <v>Ireland</v>
          </cell>
          <cell r="I760" t="str">
            <v>Whiskey Irish</v>
          </cell>
          <cell r="J760" t="str">
            <v>BC</v>
          </cell>
          <cell r="K760" t="str">
            <v>148.35</v>
          </cell>
          <cell r="L760">
            <v>1</v>
          </cell>
          <cell r="M760">
            <v>24</v>
          </cell>
          <cell r="N760">
            <v>0.375</v>
          </cell>
          <cell r="O760" t="str">
            <v>Glass Bottle</v>
          </cell>
          <cell r="P760" t="str">
            <v/>
          </cell>
          <cell r="Q760">
            <v>20.95</v>
          </cell>
          <cell r="S760">
            <v>18.350000000000001</v>
          </cell>
          <cell r="T760">
            <v>0.1</v>
          </cell>
        </row>
        <row r="761">
          <cell r="A761">
            <v>10157</v>
          </cell>
          <cell r="B761" t="str">
            <v>Whiskey</v>
          </cell>
          <cell r="C761" t="str">
            <v>Jameson Irish Whiskey</v>
          </cell>
          <cell r="D761" t="str">
            <v>1/750</v>
          </cell>
          <cell r="E761" t="str">
            <v>Core</v>
          </cell>
          <cell r="F761" t="str">
            <v/>
          </cell>
          <cell r="G761">
            <v>40</v>
          </cell>
          <cell r="H761" t="str">
            <v>Ireland</v>
          </cell>
          <cell r="I761" t="str">
            <v>Whiskey Irish</v>
          </cell>
          <cell r="J761" t="str">
            <v>BC</v>
          </cell>
          <cell r="K761" t="str">
            <v>141.33</v>
          </cell>
          <cell r="L761">
            <v>1</v>
          </cell>
          <cell r="M761">
            <v>12</v>
          </cell>
          <cell r="N761">
            <v>0.75</v>
          </cell>
          <cell r="O761" t="str">
            <v>Glass Bottle</v>
          </cell>
          <cell r="P761" t="str">
            <v/>
          </cell>
          <cell r="Q761">
            <v>39.549999999999997</v>
          </cell>
          <cell r="S761">
            <v>34.5</v>
          </cell>
          <cell r="T761">
            <v>0.35</v>
          </cell>
        </row>
        <row r="762">
          <cell r="A762">
            <v>537209</v>
          </cell>
          <cell r="B762" t="str">
            <v>Whiskey</v>
          </cell>
          <cell r="C762" t="str">
            <v>Jim Beam Black</v>
          </cell>
          <cell r="D762" t="str">
            <v>1/750</v>
          </cell>
          <cell r="E762" t="str">
            <v>Core</v>
          </cell>
          <cell r="F762" t="str">
            <v/>
          </cell>
          <cell r="G762">
            <v>43</v>
          </cell>
          <cell r="H762" t="str">
            <v>United States</v>
          </cell>
          <cell r="I762" t="str">
            <v>Whiskey Bourbon</v>
          </cell>
          <cell r="J762" t="str">
            <v>BC</v>
          </cell>
          <cell r="K762">
            <v>124.68</v>
          </cell>
          <cell r="L762">
            <v>1</v>
          </cell>
          <cell r="M762">
            <v>12</v>
          </cell>
          <cell r="N762">
            <v>0.75</v>
          </cell>
          <cell r="O762" t="str">
            <v>Glass Bottle</v>
          </cell>
          <cell r="P762" t="str">
            <v/>
          </cell>
          <cell r="Q762">
            <v>35.15</v>
          </cell>
          <cell r="S762">
            <v>30.62</v>
          </cell>
          <cell r="T762">
            <v>0.35</v>
          </cell>
        </row>
        <row r="763">
          <cell r="A763">
            <v>534305</v>
          </cell>
          <cell r="B763" t="str">
            <v>Whiskey</v>
          </cell>
          <cell r="C763" t="str">
            <v>Jim Beam Bourbon</v>
          </cell>
          <cell r="D763" t="str">
            <v>1/375</v>
          </cell>
          <cell r="E763" t="str">
            <v>Core</v>
          </cell>
          <cell r="F763" t="str">
            <v/>
          </cell>
          <cell r="G763">
            <v>40</v>
          </cell>
          <cell r="H763" t="str">
            <v>United States</v>
          </cell>
          <cell r="I763" t="str">
            <v>Whiskey Bourbon</v>
          </cell>
          <cell r="J763" t="str">
            <v>BC</v>
          </cell>
          <cell r="K763">
            <v>122.16</v>
          </cell>
          <cell r="L763">
            <v>1</v>
          </cell>
          <cell r="M763">
            <v>24</v>
          </cell>
          <cell r="N763">
            <v>0.375</v>
          </cell>
          <cell r="O763" t="str">
            <v>P.E.T.</v>
          </cell>
          <cell r="P763" t="str">
            <v/>
          </cell>
          <cell r="Q763">
            <v>17.05</v>
          </cell>
          <cell r="S763">
            <v>14.92</v>
          </cell>
          <cell r="T763">
            <v>0.1</v>
          </cell>
        </row>
        <row r="764">
          <cell r="A764">
            <v>21378</v>
          </cell>
          <cell r="B764" t="str">
            <v>Whiskey</v>
          </cell>
          <cell r="C764" t="str">
            <v>Jim Beam Bourbon</v>
          </cell>
          <cell r="D764" t="str">
            <v>1/750</v>
          </cell>
          <cell r="E764" t="str">
            <v>Core</v>
          </cell>
          <cell r="F764" t="str">
            <v/>
          </cell>
          <cell r="G764">
            <v>40</v>
          </cell>
          <cell r="H764" t="str">
            <v>United States</v>
          </cell>
          <cell r="I764" t="str">
            <v>Whiskey Bourbon</v>
          </cell>
          <cell r="J764" t="str">
            <v>BC</v>
          </cell>
          <cell r="K764">
            <v>118.92</v>
          </cell>
          <cell r="L764">
            <v>1</v>
          </cell>
          <cell r="M764">
            <v>12</v>
          </cell>
          <cell r="N764">
            <v>0.75</v>
          </cell>
          <cell r="O764" t="str">
            <v>Glass Bottle</v>
          </cell>
          <cell r="P764" t="str">
            <v/>
          </cell>
          <cell r="Q764">
            <v>33.6</v>
          </cell>
          <cell r="S764">
            <v>29.26</v>
          </cell>
          <cell r="T764">
            <v>0.35</v>
          </cell>
        </row>
        <row r="765">
          <cell r="A765">
            <v>208843</v>
          </cell>
          <cell r="B765" t="str">
            <v>Whiskey</v>
          </cell>
          <cell r="C765" t="str">
            <v>Kilbeggan Irish Whiskey</v>
          </cell>
          <cell r="D765" t="str">
            <v>1/750</v>
          </cell>
          <cell r="E765" t="str">
            <v>Core</v>
          </cell>
          <cell r="F765" t="str">
            <v/>
          </cell>
          <cell r="G765">
            <v>40</v>
          </cell>
          <cell r="H765" t="str">
            <v>Ireland</v>
          </cell>
          <cell r="I765" t="str">
            <v>Whiskey Irish</v>
          </cell>
          <cell r="J765" t="str">
            <v>BC</v>
          </cell>
          <cell r="K765">
            <v>153.6</v>
          </cell>
          <cell r="L765">
            <v>1</v>
          </cell>
          <cell r="M765">
            <v>12</v>
          </cell>
          <cell r="N765">
            <v>0.75</v>
          </cell>
          <cell r="O765" t="str">
            <v>Glass Bottle</v>
          </cell>
          <cell r="P765" t="str">
            <v/>
          </cell>
          <cell r="Q765">
            <v>42.4</v>
          </cell>
          <cell r="S765">
            <v>37</v>
          </cell>
          <cell r="T765">
            <v>0.35</v>
          </cell>
        </row>
        <row r="766">
          <cell r="A766">
            <v>326009</v>
          </cell>
          <cell r="B766" t="str">
            <v>Whiskey</v>
          </cell>
          <cell r="C766" t="str">
            <v>Knob Creek 9 YO Bourbon</v>
          </cell>
          <cell r="D766" t="str">
            <v>1/750</v>
          </cell>
          <cell r="E766" t="str">
            <v>Core</v>
          </cell>
          <cell r="F766" t="str">
            <v/>
          </cell>
          <cell r="G766">
            <v>50</v>
          </cell>
          <cell r="H766" t="str">
            <v>United States</v>
          </cell>
          <cell r="I766" t="str">
            <v>Whiskey Bourbon</v>
          </cell>
          <cell r="J766" t="str">
            <v>BC</v>
          </cell>
          <cell r="K766">
            <v>103.62</v>
          </cell>
          <cell r="L766">
            <v>1</v>
          </cell>
          <cell r="M766">
            <v>6</v>
          </cell>
          <cell r="N766">
            <v>0.75</v>
          </cell>
          <cell r="O766" t="str">
            <v>Glass Bottle</v>
          </cell>
          <cell r="P766" t="str">
            <v/>
          </cell>
          <cell r="Q766">
            <v>50.45</v>
          </cell>
          <cell r="S766">
            <v>44.09</v>
          </cell>
          <cell r="T766">
            <v>0.35</v>
          </cell>
        </row>
        <row r="767">
          <cell r="A767">
            <v>541854</v>
          </cell>
          <cell r="B767" t="str">
            <v>Whiskey</v>
          </cell>
          <cell r="C767" t="str">
            <v>Knob Creek Rye Small Batch</v>
          </cell>
          <cell r="D767" t="str">
            <v>1/750</v>
          </cell>
          <cell r="E767" t="str">
            <v>Low volume Core</v>
          </cell>
          <cell r="F767" t="str">
            <v>cs3</v>
          </cell>
          <cell r="G767">
            <v>40</v>
          </cell>
          <cell r="H767" t="str">
            <v>United States</v>
          </cell>
          <cell r="I767" t="str">
            <v>Whiskey American</v>
          </cell>
          <cell r="J767" t="str">
            <v>BC</v>
          </cell>
          <cell r="K767">
            <v>111.9</v>
          </cell>
          <cell r="L767">
            <v>1</v>
          </cell>
          <cell r="M767">
            <v>6</v>
          </cell>
          <cell r="N767">
            <v>0.75</v>
          </cell>
          <cell r="O767" t="str">
            <v>Glass Bottle</v>
          </cell>
          <cell r="P767" t="str">
            <v/>
          </cell>
          <cell r="Q767">
            <v>52.9</v>
          </cell>
          <cell r="S767">
            <v>46.24</v>
          </cell>
          <cell r="T767">
            <v>0.35</v>
          </cell>
        </row>
        <row r="768">
          <cell r="A768">
            <v>3822</v>
          </cell>
          <cell r="B768" t="str">
            <v>Whiskey</v>
          </cell>
          <cell r="C768" t="str">
            <v>Lot No 40 Single Copper Pot Still</v>
          </cell>
          <cell r="D768" t="str">
            <v>1/750</v>
          </cell>
          <cell r="E768" t="str">
            <v>Core</v>
          </cell>
          <cell r="F768" t="str">
            <v/>
          </cell>
          <cell r="G768">
            <v>43</v>
          </cell>
          <cell r="H768" t="str">
            <v>Canada</v>
          </cell>
          <cell r="I768" t="str">
            <v>Whisky Canadian</v>
          </cell>
          <cell r="J768" t="str">
            <v>BC</v>
          </cell>
          <cell r="K768">
            <v>84.36</v>
          </cell>
          <cell r="L768">
            <v>1</v>
          </cell>
          <cell r="M768">
            <v>6</v>
          </cell>
          <cell r="N768">
            <v>0.75</v>
          </cell>
          <cell r="O768" t="str">
            <v>Glass Bottle</v>
          </cell>
          <cell r="P768" t="str">
            <v/>
          </cell>
          <cell r="Q768">
            <v>44.65</v>
          </cell>
          <cell r="S768">
            <v>38.979999999999997</v>
          </cell>
          <cell r="T768">
            <v>0.35</v>
          </cell>
        </row>
        <row r="769">
          <cell r="A769">
            <v>103747</v>
          </cell>
          <cell r="B769" t="str">
            <v>Whiskey</v>
          </cell>
          <cell r="C769" t="str">
            <v>Maker`s Mark</v>
          </cell>
          <cell r="D769" t="str">
            <v>1/750</v>
          </cell>
          <cell r="E769" t="str">
            <v>Core</v>
          </cell>
          <cell r="F769" t="str">
            <v/>
          </cell>
          <cell r="G769">
            <v>45</v>
          </cell>
          <cell r="H769" t="str">
            <v>United States</v>
          </cell>
          <cell r="I769" t="str">
            <v>Whisky Canadian</v>
          </cell>
          <cell r="J769" t="str">
            <v>BC</v>
          </cell>
          <cell r="K769">
            <v>165.24</v>
          </cell>
          <cell r="L769">
            <v>1</v>
          </cell>
          <cell r="M769">
            <v>12</v>
          </cell>
          <cell r="N769">
            <v>0.75</v>
          </cell>
          <cell r="O769" t="str">
            <v>Glass Bottle</v>
          </cell>
          <cell r="P769" t="str">
            <v/>
          </cell>
          <cell r="Q769">
            <v>44.15</v>
          </cell>
          <cell r="S769">
            <v>38.54</v>
          </cell>
          <cell r="T769">
            <v>0.35</v>
          </cell>
        </row>
        <row r="770">
          <cell r="A770">
            <v>11031</v>
          </cell>
          <cell r="B770" t="str">
            <v>Whiskey</v>
          </cell>
          <cell r="C770" t="str">
            <v>Maker`s Mark 46</v>
          </cell>
          <cell r="D770" t="str">
            <v>1/750</v>
          </cell>
          <cell r="E770" t="str">
            <v>Core</v>
          </cell>
          <cell r="F770" t="str">
            <v/>
          </cell>
          <cell r="G770">
            <v>47</v>
          </cell>
          <cell r="H770" t="str">
            <v>Canada</v>
          </cell>
          <cell r="I770" t="str">
            <v>Whisky Canadian</v>
          </cell>
          <cell r="J770" t="str">
            <v>BC</v>
          </cell>
          <cell r="K770">
            <v>151.32</v>
          </cell>
          <cell r="L770">
            <v>1</v>
          </cell>
          <cell r="M770">
            <v>6</v>
          </cell>
          <cell r="N770">
            <v>0.75</v>
          </cell>
          <cell r="O770" t="str">
            <v>Glass Bottle</v>
          </cell>
          <cell r="P770" t="str">
            <v/>
          </cell>
          <cell r="Q770">
            <v>64.7</v>
          </cell>
          <cell r="S770">
            <v>56.63</v>
          </cell>
          <cell r="T770">
            <v>0.35</v>
          </cell>
        </row>
        <row r="771">
          <cell r="A771">
            <v>646117</v>
          </cell>
          <cell r="B771" t="str">
            <v>Whiskey</v>
          </cell>
          <cell r="C771" t="str">
            <v>Old Grand Dad</v>
          </cell>
          <cell r="D771" t="str">
            <v>1/750</v>
          </cell>
          <cell r="E771" t="str">
            <v>Core</v>
          </cell>
          <cell r="F771" t="str">
            <v/>
          </cell>
          <cell r="G771">
            <v>40</v>
          </cell>
          <cell r="H771" t="str">
            <v>United States</v>
          </cell>
          <cell r="I771" t="str">
            <v>Whiskey Bourbon</v>
          </cell>
          <cell r="J771" t="str">
            <v>BC</v>
          </cell>
          <cell r="K771">
            <v>142.19999999999999</v>
          </cell>
          <cell r="L771">
            <v>1</v>
          </cell>
          <cell r="M771">
            <v>12</v>
          </cell>
          <cell r="N771">
            <v>0.75</v>
          </cell>
          <cell r="O771" t="str">
            <v>Glass Bottle</v>
          </cell>
          <cell r="P771" t="str">
            <v/>
          </cell>
          <cell r="Q771">
            <v>39.75</v>
          </cell>
          <cell r="S771">
            <v>34.67</v>
          </cell>
          <cell r="T771">
            <v>0.35</v>
          </cell>
        </row>
        <row r="772">
          <cell r="A772">
            <v>784365</v>
          </cell>
          <cell r="B772" t="str">
            <v>Whiskey</v>
          </cell>
          <cell r="C772" t="str">
            <v>Powers Gold Label Irish</v>
          </cell>
          <cell r="D772" t="str">
            <v>1/750</v>
          </cell>
          <cell r="E772" t="str">
            <v>Core</v>
          </cell>
          <cell r="F772" t="str">
            <v/>
          </cell>
          <cell r="G772">
            <v>43.2</v>
          </cell>
          <cell r="H772" t="str">
            <v>Ireland</v>
          </cell>
          <cell r="I772" t="str">
            <v>Whiskey Irish</v>
          </cell>
          <cell r="J772" t="str">
            <v>AB</v>
          </cell>
          <cell r="K772">
            <v>281.19</v>
          </cell>
          <cell r="L772">
            <v>1</v>
          </cell>
          <cell r="M772">
            <v>12</v>
          </cell>
          <cell r="N772">
            <v>0.75</v>
          </cell>
          <cell r="O772" t="str">
            <v>Glass Bottle</v>
          </cell>
          <cell r="P772" t="str">
            <v/>
          </cell>
          <cell r="Q772">
            <v>60.65</v>
          </cell>
          <cell r="S772">
            <v>53.06</v>
          </cell>
          <cell r="T772">
            <v>0.35</v>
          </cell>
        </row>
        <row r="773">
          <cell r="A773">
            <v>636845</v>
          </cell>
          <cell r="B773" t="str">
            <v>Whiskey</v>
          </cell>
          <cell r="C773" t="str">
            <v>Red Breast Irish Whiskey</v>
          </cell>
          <cell r="D773" t="str">
            <v>1/750</v>
          </cell>
          <cell r="E773" t="str">
            <v>Low volume Core</v>
          </cell>
          <cell r="F773" t="str">
            <v>cs2</v>
          </cell>
          <cell r="G773">
            <v>40</v>
          </cell>
          <cell r="H773" t="str">
            <v>Ireland</v>
          </cell>
          <cell r="I773" t="str">
            <v>Whiskey Irish</v>
          </cell>
          <cell r="J773" t="str">
            <v>BC</v>
          </cell>
          <cell r="K773" t="str">
            <v>180.41</v>
          </cell>
          <cell r="L773">
            <v>1</v>
          </cell>
          <cell r="M773">
            <v>6</v>
          </cell>
          <cell r="N773">
            <v>0.75</v>
          </cell>
          <cell r="O773" t="str">
            <v>Glass Bottle</v>
          </cell>
          <cell r="P773" t="str">
            <v/>
          </cell>
          <cell r="Q773">
            <v>73.400000000000006</v>
          </cell>
          <cell r="S773">
            <v>64.28</v>
          </cell>
          <cell r="T773">
            <v>0.35</v>
          </cell>
        </row>
        <row r="774">
          <cell r="A774">
            <v>1297</v>
          </cell>
          <cell r="B774" t="str">
            <v>Whiskey</v>
          </cell>
          <cell r="C774" t="str">
            <v>Schenleys Golden Wedding</v>
          </cell>
          <cell r="D774" t="str">
            <v>1/750</v>
          </cell>
          <cell r="E774" t="str">
            <v>Core</v>
          </cell>
          <cell r="F774" t="str">
            <v/>
          </cell>
          <cell r="G774">
            <v>40</v>
          </cell>
          <cell r="H774" t="str">
            <v>Canada</v>
          </cell>
          <cell r="I774" t="str">
            <v>Whisky Canadian</v>
          </cell>
          <cell r="J774" t="str">
            <v>BC</v>
          </cell>
          <cell r="K774">
            <v>78.33</v>
          </cell>
          <cell r="L774">
            <v>1</v>
          </cell>
          <cell r="M774">
            <v>12</v>
          </cell>
          <cell r="N774">
            <v>0.75</v>
          </cell>
          <cell r="O774" t="str">
            <v>Glass Bottle</v>
          </cell>
          <cell r="P774" t="str">
            <v/>
          </cell>
          <cell r="Q774">
            <v>22.9</v>
          </cell>
          <cell r="S774">
            <v>19.84</v>
          </cell>
          <cell r="T774">
            <v>0.35</v>
          </cell>
        </row>
        <row r="775">
          <cell r="A775">
            <v>78634</v>
          </cell>
          <cell r="B775" t="str">
            <v>Whiskey</v>
          </cell>
          <cell r="C775" t="str">
            <v>Schenleys Golden Wedding - Pet</v>
          </cell>
          <cell r="D775" t="str">
            <v>1/1750</v>
          </cell>
          <cell r="E775" t="str">
            <v>Core</v>
          </cell>
          <cell r="F775" t="str">
            <v/>
          </cell>
          <cell r="G775">
            <v>40</v>
          </cell>
          <cell r="H775" t="str">
            <v>Canada</v>
          </cell>
          <cell r="I775" t="str">
            <v>Whisky Canadian</v>
          </cell>
          <cell r="J775" t="str">
            <v>BC</v>
          </cell>
          <cell r="K775">
            <v>91.55</v>
          </cell>
          <cell r="L775">
            <v>1</v>
          </cell>
          <cell r="M775">
            <v>6</v>
          </cell>
          <cell r="N775">
            <v>1.75</v>
          </cell>
          <cell r="O775" t="str">
            <v>P.E.T.</v>
          </cell>
          <cell r="P775" t="str">
            <v/>
          </cell>
          <cell r="Q775">
            <v>51.7</v>
          </cell>
          <cell r="S775">
            <v>45.19</v>
          </cell>
          <cell r="T775">
            <v>0.35</v>
          </cell>
        </row>
        <row r="776">
          <cell r="A776">
            <v>38281</v>
          </cell>
          <cell r="B776" t="str">
            <v>Whiskey</v>
          </cell>
          <cell r="C776" t="str">
            <v>Schenleys O.F.C.</v>
          </cell>
          <cell r="D776" t="str">
            <v>1/1750</v>
          </cell>
          <cell r="E776" t="str">
            <v>Core</v>
          </cell>
          <cell r="F776" t="str">
            <v/>
          </cell>
          <cell r="G776">
            <v>40</v>
          </cell>
          <cell r="H776" t="str">
            <v>Canada</v>
          </cell>
          <cell r="I776" t="str">
            <v>Whisky Canadian</v>
          </cell>
          <cell r="J776" t="str">
            <v>BC</v>
          </cell>
          <cell r="K776">
            <v>91.55</v>
          </cell>
          <cell r="L776">
            <v>1</v>
          </cell>
          <cell r="M776">
            <v>6</v>
          </cell>
          <cell r="N776">
            <v>1.75</v>
          </cell>
          <cell r="O776" t="str">
            <v>Glass Bottle</v>
          </cell>
          <cell r="P776" t="str">
            <v/>
          </cell>
          <cell r="Q776">
            <v>53</v>
          </cell>
          <cell r="S776">
            <v>46.33</v>
          </cell>
          <cell r="T776">
            <v>0.35</v>
          </cell>
        </row>
        <row r="777">
          <cell r="A777">
            <v>901</v>
          </cell>
          <cell r="B777" t="str">
            <v>Whiskey</v>
          </cell>
          <cell r="C777" t="str">
            <v>Seagrams 83</v>
          </cell>
          <cell r="D777" t="str">
            <v>1/1140</v>
          </cell>
          <cell r="E777" t="str">
            <v>Low volume Core</v>
          </cell>
          <cell r="F777" t="str">
            <v>cs3</v>
          </cell>
          <cell r="G777">
            <v>40</v>
          </cell>
          <cell r="H777" t="str">
            <v>Canada</v>
          </cell>
          <cell r="I777" t="str">
            <v>Whisky Canadian</v>
          </cell>
          <cell r="J777" t="str">
            <v>BC</v>
          </cell>
          <cell r="K777">
            <v>90</v>
          </cell>
          <cell r="L777">
            <v>1</v>
          </cell>
          <cell r="M777">
            <v>9</v>
          </cell>
          <cell r="N777">
            <v>1.1399999999999999</v>
          </cell>
          <cell r="O777" t="str">
            <v>Glass Bottle</v>
          </cell>
          <cell r="P777" t="str">
            <v/>
          </cell>
          <cell r="Q777">
            <v>35.4</v>
          </cell>
          <cell r="S777">
            <v>30.84</v>
          </cell>
          <cell r="T777">
            <v>0.35</v>
          </cell>
        </row>
        <row r="778">
          <cell r="A778">
            <v>58404</v>
          </cell>
          <cell r="B778" t="str">
            <v>Whiskey</v>
          </cell>
          <cell r="C778" t="str">
            <v>Seagrams Five Star - Pet</v>
          </cell>
          <cell r="D778" t="str">
            <v>1/1750</v>
          </cell>
          <cell r="E778" t="str">
            <v>Core</v>
          </cell>
          <cell r="F778" t="str">
            <v/>
          </cell>
          <cell r="G778">
            <v>40</v>
          </cell>
          <cell r="H778" t="str">
            <v>Canada</v>
          </cell>
          <cell r="I778" t="str">
            <v>Whisky Canadian</v>
          </cell>
          <cell r="J778" t="str">
            <v>BC</v>
          </cell>
          <cell r="K778">
            <v>85.8</v>
          </cell>
          <cell r="L778">
            <v>1</v>
          </cell>
          <cell r="M778">
            <v>6</v>
          </cell>
          <cell r="N778">
            <v>1.75</v>
          </cell>
          <cell r="O778" t="str">
            <v>P.E.T.</v>
          </cell>
          <cell r="P778" t="str">
            <v/>
          </cell>
          <cell r="Q778">
            <v>49.15</v>
          </cell>
          <cell r="S778">
            <v>42.94</v>
          </cell>
          <cell r="T778">
            <v>0.35</v>
          </cell>
        </row>
        <row r="779">
          <cell r="A779">
            <v>471</v>
          </cell>
          <cell r="B779" t="str">
            <v>Whiskey</v>
          </cell>
          <cell r="C779" t="str">
            <v>Seagrams V.O.</v>
          </cell>
          <cell r="D779" t="str">
            <v>1/1140</v>
          </cell>
          <cell r="E779" t="str">
            <v>Low volume Core</v>
          </cell>
          <cell r="F779" t="str">
            <v>cs3</v>
          </cell>
          <cell r="G779">
            <v>40</v>
          </cell>
          <cell r="H779" t="str">
            <v>Canada</v>
          </cell>
          <cell r="I779" t="str">
            <v>Whisky Canadian</v>
          </cell>
          <cell r="J779" t="str">
            <v>BC</v>
          </cell>
          <cell r="K779" t="str">
            <v>92.34</v>
          </cell>
          <cell r="L779">
            <v>1</v>
          </cell>
          <cell r="M779">
            <v>8</v>
          </cell>
          <cell r="N779">
            <v>1.1399999999999999</v>
          </cell>
          <cell r="O779" t="str">
            <v>Glass Bottle</v>
          </cell>
          <cell r="P779" t="str">
            <v/>
          </cell>
          <cell r="Q779">
            <v>50</v>
          </cell>
          <cell r="S779">
            <v>43.69</v>
          </cell>
          <cell r="T779">
            <v>0.35</v>
          </cell>
        </row>
        <row r="780">
          <cell r="A780">
            <v>307</v>
          </cell>
          <cell r="B780" t="str">
            <v>Whiskey</v>
          </cell>
          <cell r="C780" t="str">
            <v>Seagrams V.O.</v>
          </cell>
          <cell r="D780" t="str">
            <v>1/750</v>
          </cell>
          <cell r="E780" t="str">
            <v>Core</v>
          </cell>
          <cell r="F780" t="str">
            <v/>
          </cell>
          <cell r="G780">
            <v>40</v>
          </cell>
          <cell r="H780" t="str">
            <v>Canada</v>
          </cell>
          <cell r="I780" t="str">
            <v>Whisky Canadian</v>
          </cell>
          <cell r="J780" t="str">
            <v>BC</v>
          </cell>
          <cell r="K780" t="str">
            <v>87.34</v>
          </cell>
          <cell r="L780">
            <v>1</v>
          </cell>
          <cell r="M780">
            <v>12</v>
          </cell>
          <cell r="N780">
            <v>0.75</v>
          </cell>
          <cell r="O780" t="str">
            <v>Glass Bottle</v>
          </cell>
          <cell r="P780" t="str">
            <v/>
          </cell>
          <cell r="Q780">
            <v>24.75</v>
          </cell>
          <cell r="S780">
            <v>21.47</v>
          </cell>
          <cell r="T780">
            <v>0.35</v>
          </cell>
        </row>
        <row r="781">
          <cell r="A781">
            <v>169987</v>
          </cell>
          <cell r="B781" t="str">
            <v>Whiskey</v>
          </cell>
          <cell r="C781" t="str">
            <v>Spicebox</v>
          </cell>
          <cell r="D781" t="str">
            <v>1/750</v>
          </cell>
          <cell r="E781" t="str">
            <v>Core</v>
          </cell>
          <cell r="F781" t="str">
            <v/>
          </cell>
          <cell r="G781">
            <v>35</v>
          </cell>
          <cell r="H781" t="str">
            <v>Canada</v>
          </cell>
          <cell r="I781" t="str">
            <v>Whisky Canadian</v>
          </cell>
          <cell r="J781" t="str">
            <v>BC</v>
          </cell>
          <cell r="K781">
            <v>113.28</v>
          </cell>
          <cell r="L781">
            <v>1</v>
          </cell>
          <cell r="M781">
            <v>12</v>
          </cell>
          <cell r="N781">
            <v>0.75</v>
          </cell>
          <cell r="O781" t="str">
            <v>Glass Bottle</v>
          </cell>
          <cell r="P781" t="str">
            <v/>
          </cell>
          <cell r="Q781">
            <v>32.15</v>
          </cell>
          <cell r="S781">
            <v>27.98</v>
          </cell>
          <cell r="T781">
            <v>0.35</v>
          </cell>
        </row>
        <row r="782">
          <cell r="A782">
            <v>855445</v>
          </cell>
          <cell r="B782" t="str">
            <v>Whiskey</v>
          </cell>
          <cell r="C782" t="str">
            <v>Suntory Toki Whiskey</v>
          </cell>
          <cell r="D782" t="str">
            <v>1/750</v>
          </cell>
          <cell r="E782" t="str">
            <v>Core</v>
          </cell>
          <cell r="F782" t="str">
            <v/>
          </cell>
          <cell r="G782">
            <v>43</v>
          </cell>
          <cell r="H782" t="str">
            <v>Japan</v>
          </cell>
          <cell r="I782" t="str">
            <v>Whisky Japan</v>
          </cell>
          <cell r="J782" t="str">
            <v>BC</v>
          </cell>
          <cell r="K782">
            <v>124.62</v>
          </cell>
          <cell r="L782">
            <v>1</v>
          </cell>
          <cell r="M782">
            <v>6</v>
          </cell>
          <cell r="N782">
            <v>0.75</v>
          </cell>
          <cell r="O782" t="str">
            <v>Glass Bottle</v>
          </cell>
          <cell r="P782" t="str">
            <v/>
          </cell>
          <cell r="Q782">
            <v>56.7</v>
          </cell>
          <cell r="S782">
            <v>49.59</v>
          </cell>
          <cell r="T782">
            <v>0.35</v>
          </cell>
        </row>
        <row r="783">
          <cell r="A783">
            <v>852871</v>
          </cell>
          <cell r="B783" t="str">
            <v>Whiskey</v>
          </cell>
          <cell r="C783" t="str">
            <v>Tincup Colorado Whiskey</v>
          </cell>
          <cell r="D783" t="str">
            <v>1/750</v>
          </cell>
          <cell r="E783" t="str">
            <v>Core</v>
          </cell>
          <cell r="F783" t="str">
            <v/>
          </cell>
          <cell r="G783">
            <v>40</v>
          </cell>
          <cell r="H783" t="str">
            <v>United States</v>
          </cell>
          <cell r="I783" t="str">
            <v>Whiskey American</v>
          </cell>
          <cell r="J783" t="str">
            <v>AB</v>
          </cell>
          <cell r="K783" t="str">
            <v>144.16</v>
          </cell>
          <cell r="L783">
            <v>1</v>
          </cell>
          <cell r="M783">
            <v>12</v>
          </cell>
          <cell r="N783">
            <v>0.75</v>
          </cell>
          <cell r="O783" t="str">
            <v>Glass Bottle</v>
          </cell>
          <cell r="P783" t="str">
            <v/>
          </cell>
          <cell r="Q783">
            <v>39.700000000000003</v>
          </cell>
          <cell r="S783">
            <v>34.630000000000003</v>
          </cell>
          <cell r="T783">
            <v>0.35</v>
          </cell>
        </row>
        <row r="784">
          <cell r="A784">
            <v>71746</v>
          </cell>
          <cell r="B784" t="str">
            <v>Whiskey</v>
          </cell>
          <cell r="C784" t="str">
            <v>Tullamore Dew</v>
          </cell>
          <cell r="D784" t="str">
            <v>1/750</v>
          </cell>
          <cell r="E784" t="str">
            <v>Core</v>
          </cell>
          <cell r="F784" t="str">
            <v/>
          </cell>
          <cell r="G784">
            <v>40</v>
          </cell>
          <cell r="H784" t="str">
            <v>Ireland</v>
          </cell>
          <cell r="I784" t="str">
            <v>Whiskey Irish</v>
          </cell>
          <cell r="J784" t="str">
            <v>BC</v>
          </cell>
          <cell r="K784">
            <v>165.24</v>
          </cell>
          <cell r="L784">
            <v>1</v>
          </cell>
          <cell r="M784">
            <v>12</v>
          </cell>
          <cell r="N784">
            <v>0.75</v>
          </cell>
          <cell r="O784" t="str">
            <v>Glass Bottle</v>
          </cell>
          <cell r="P784" t="str">
            <v/>
          </cell>
          <cell r="Q784">
            <v>44.15</v>
          </cell>
          <cell r="S784">
            <v>38.54</v>
          </cell>
          <cell r="T784">
            <v>0.35</v>
          </cell>
        </row>
        <row r="785">
          <cell r="A785">
            <v>743162</v>
          </cell>
          <cell r="B785" t="str">
            <v>Whiskey</v>
          </cell>
          <cell r="C785" t="str">
            <v>Walkers Canadian Club</v>
          </cell>
          <cell r="D785" t="str">
            <v>1/1140</v>
          </cell>
          <cell r="E785" t="str">
            <v>Core</v>
          </cell>
          <cell r="F785" t="str">
            <v/>
          </cell>
          <cell r="G785">
            <v>40</v>
          </cell>
          <cell r="H785" t="str">
            <v>Canada</v>
          </cell>
          <cell r="I785" t="str">
            <v>Whisky Canadian</v>
          </cell>
          <cell r="J785" t="str">
            <v>AB</v>
          </cell>
          <cell r="K785">
            <v>83.82</v>
          </cell>
          <cell r="L785">
            <v>1</v>
          </cell>
          <cell r="M785">
            <v>8</v>
          </cell>
          <cell r="N785">
            <v>1.1399999999999999</v>
          </cell>
          <cell r="O785" t="str">
            <v>Glass Bottle</v>
          </cell>
          <cell r="P785" t="str">
            <v/>
          </cell>
          <cell r="Q785">
            <v>35.9</v>
          </cell>
          <cell r="S785">
            <v>31.28</v>
          </cell>
          <cell r="T785">
            <v>0.35</v>
          </cell>
        </row>
        <row r="786">
          <cell r="A786">
            <v>463</v>
          </cell>
          <cell r="B786" t="str">
            <v>Whiskey</v>
          </cell>
          <cell r="C786" t="str">
            <v>Walkers Canadian Club</v>
          </cell>
          <cell r="D786" t="str">
            <v>1/375</v>
          </cell>
          <cell r="E786" t="str">
            <v>Core</v>
          </cell>
          <cell r="F786" t="str">
            <v/>
          </cell>
          <cell r="G786">
            <v>40</v>
          </cell>
          <cell r="H786" t="str">
            <v>Canada</v>
          </cell>
          <cell r="I786" t="str">
            <v>Whisky Canadian</v>
          </cell>
          <cell r="J786" t="str">
            <v>AB</v>
          </cell>
          <cell r="K786">
            <v>94.7</v>
          </cell>
          <cell r="L786">
            <v>1</v>
          </cell>
          <cell r="M786">
            <v>24</v>
          </cell>
          <cell r="N786">
            <v>0.375</v>
          </cell>
          <cell r="O786" t="str">
            <v>Glass Bottle</v>
          </cell>
          <cell r="P786" t="str">
            <v/>
          </cell>
          <cell r="Q786">
            <v>13.5</v>
          </cell>
          <cell r="S786">
            <v>11.79</v>
          </cell>
          <cell r="T786">
            <v>0.1</v>
          </cell>
        </row>
        <row r="787">
          <cell r="A787">
            <v>794516</v>
          </cell>
          <cell r="B787" t="str">
            <v>Whiskey</v>
          </cell>
          <cell r="C787" t="str">
            <v>Walkers Canadian Club</v>
          </cell>
          <cell r="D787" t="str">
            <v>1/50</v>
          </cell>
          <cell r="E787" t="str">
            <v>Core</v>
          </cell>
          <cell r="F787" t="str">
            <v/>
          </cell>
          <cell r="G787">
            <v>40</v>
          </cell>
          <cell r="H787" t="str">
            <v>Canada</v>
          </cell>
          <cell r="I787" t="str">
            <v>Whisky Canadian</v>
          </cell>
          <cell r="J787" t="str">
            <v>AB</v>
          </cell>
          <cell r="K787">
            <v>90.56</v>
          </cell>
          <cell r="L787">
            <v>1</v>
          </cell>
          <cell r="M787">
            <v>120</v>
          </cell>
          <cell r="N787">
            <v>0.05</v>
          </cell>
          <cell r="O787" t="str">
            <v>Glass Bottle</v>
          </cell>
          <cell r="P787" t="str">
            <v/>
          </cell>
          <cell r="Q787">
            <v>2.9</v>
          </cell>
          <cell r="S787">
            <v>2.46</v>
          </cell>
          <cell r="T787">
            <v>0.1</v>
          </cell>
        </row>
        <row r="788">
          <cell r="A788">
            <v>42</v>
          </cell>
          <cell r="B788" t="str">
            <v>Whiskey</v>
          </cell>
          <cell r="C788" t="str">
            <v>Walkers Canadian Club</v>
          </cell>
          <cell r="D788" t="str">
            <v>1/750</v>
          </cell>
          <cell r="E788" t="str">
            <v>Core</v>
          </cell>
          <cell r="F788" t="str">
            <v/>
          </cell>
          <cell r="G788">
            <v>40</v>
          </cell>
          <cell r="H788" t="str">
            <v>Canada</v>
          </cell>
          <cell r="I788" t="str">
            <v>Whisky Canadian</v>
          </cell>
          <cell r="J788" t="str">
            <v>AB</v>
          </cell>
          <cell r="K788">
            <v>83.22</v>
          </cell>
          <cell r="L788">
            <v>1</v>
          </cell>
          <cell r="M788">
            <v>12</v>
          </cell>
          <cell r="N788">
            <v>0.75</v>
          </cell>
          <cell r="O788" t="str">
            <v>Glass Bottle</v>
          </cell>
          <cell r="P788" t="str">
            <v/>
          </cell>
          <cell r="Q788">
            <v>23.65</v>
          </cell>
          <cell r="S788">
            <v>20.5</v>
          </cell>
          <cell r="T788">
            <v>0.35</v>
          </cell>
        </row>
        <row r="789">
          <cell r="A789">
            <v>34637</v>
          </cell>
          <cell r="B789" t="str">
            <v>Whiskey</v>
          </cell>
          <cell r="C789" t="str">
            <v>Walkers Canadian Club - Pet</v>
          </cell>
          <cell r="D789" t="str">
            <v>1/1750</v>
          </cell>
          <cell r="E789" t="str">
            <v>Core</v>
          </cell>
          <cell r="F789" t="str">
            <v/>
          </cell>
          <cell r="G789">
            <v>40</v>
          </cell>
          <cell r="H789" t="str">
            <v>Canada</v>
          </cell>
          <cell r="I789" t="str">
            <v>Whisky Canadian</v>
          </cell>
          <cell r="J789" t="str">
            <v>AB</v>
          </cell>
          <cell r="K789">
            <v>93.55</v>
          </cell>
          <cell r="L789">
            <v>1</v>
          </cell>
          <cell r="M789">
            <v>6</v>
          </cell>
          <cell r="N789">
            <v>1.75</v>
          </cell>
          <cell r="O789" t="str">
            <v>P.E.T.</v>
          </cell>
          <cell r="P789" t="str">
            <v/>
          </cell>
          <cell r="Q789">
            <v>51.9</v>
          </cell>
          <cell r="S789">
            <v>45.36</v>
          </cell>
          <cell r="T789">
            <v>0.35</v>
          </cell>
        </row>
        <row r="790">
          <cell r="A790">
            <v>850578</v>
          </cell>
          <cell r="B790" t="str">
            <v>Whiskey</v>
          </cell>
          <cell r="C790" t="str">
            <v>Wild Turkey 81 Proof</v>
          </cell>
          <cell r="D790" t="str">
            <v>1/750</v>
          </cell>
          <cell r="E790" t="str">
            <v>Core</v>
          </cell>
          <cell r="F790" t="str">
            <v/>
          </cell>
          <cell r="G790">
            <v>45</v>
          </cell>
          <cell r="H790" t="str">
            <v>United States</v>
          </cell>
          <cell r="I790" t="str">
            <v>Whiskey Bourbon</v>
          </cell>
          <cell r="J790" t="str">
            <v>BC</v>
          </cell>
          <cell r="K790">
            <v>131.16</v>
          </cell>
          <cell r="L790">
            <v>1</v>
          </cell>
          <cell r="M790">
            <v>12</v>
          </cell>
          <cell r="N790">
            <v>0.75</v>
          </cell>
          <cell r="O790" t="str">
            <v>Glass Bottle</v>
          </cell>
          <cell r="P790" t="str">
            <v/>
          </cell>
          <cell r="Q790">
            <v>36.85</v>
          </cell>
          <cell r="S790">
            <v>32.119999999999997</v>
          </cell>
          <cell r="T790">
            <v>0.35</v>
          </cell>
        </row>
        <row r="791">
          <cell r="A791">
            <v>741496</v>
          </cell>
          <cell r="B791" t="str">
            <v>Whiskey</v>
          </cell>
          <cell r="C791" t="str">
            <v>Wisers Apple</v>
          </cell>
          <cell r="D791" t="str">
            <v>1/750</v>
          </cell>
          <cell r="E791" t="str">
            <v>Core</v>
          </cell>
          <cell r="F791" t="str">
            <v/>
          </cell>
          <cell r="G791">
            <v>40</v>
          </cell>
          <cell r="H791" t="str">
            <v>Canada</v>
          </cell>
          <cell r="I791" t="str">
            <v>Whisky Canadian</v>
          </cell>
          <cell r="J791" t="str">
            <v>BC</v>
          </cell>
          <cell r="K791">
            <v>91.05</v>
          </cell>
          <cell r="L791">
            <v>1</v>
          </cell>
          <cell r="M791">
            <v>12</v>
          </cell>
          <cell r="N791">
            <v>0.75</v>
          </cell>
          <cell r="O791" t="str">
            <v>Glass Bottle</v>
          </cell>
          <cell r="P791" t="str">
            <v/>
          </cell>
          <cell r="Q791">
            <v>26.25</v>
          </cell>
          <cell r="S791">
            <v>22.79</v>
          </cell>
          <cell r="T791">
            <v>0.35</v>
          </cell>
        </row>
        <row r="792">
          <cell r="A792">
            <v>1800</v>
          </cell>
          <cell r="B792" t="str">
            <v>Whiskey</v>
          </cell>
          <cell r="C792" t="str">
            <v>Wisers Deluxe</v>
          </cell>
          <cell r="D792" t="str">
            <v>1/1140</v>
          </cell>
          <cell r="E792" t="str">
            <v>Core</v>
          </cell>
          <cell r="F792" t="str">
            <v>LTO September</v>
          </cell>
          <cell r="G792">
            <v>40</v>
          </cell>
          <cell r="H792" t="str">
            <v>Canada</v>
          </cell>
          <cell r="I792" t="str">
            <v>Whisky Canadian</v>
          </cell>
          <cell r="J792" t="str">
            <v>BC</v>
          </cell>
          <cell r="K792">
            <v>89.91</v>
          </cell>
          <cell r="L792">
            <v>1</v>
          </cell>
          <cell r="M792">
            <v>8</v>
          </cell>
          <cell r="N792">
            <v>1.1399999999999999</v>
          </cell>
          <cell r="O792" t="str">
            <v>Glass Bottle</v>
          </cell>
          <cell r="P792" t="str">
            <v/>
          </cell>
          <cell r="Q792">
            <v>39.299999999999997</v>
          </cell>
          <cell r="R792">
            <v>1.5</v>
          </cell>
          <cell r="S792">
            <v>32.96</v>
          </cell>
          <cell r="T792">
            <v>0.35</v>
          </cell>
        </row>
        <row r="793">
          <cell r="A793">
            <v>33928</v>
          </cell>
          <cell r="B793" t="str">
            <v>Whiskey</v>
          </cell>
          <cell r="C793" t="str">
            <v>Wisers Deluxe</v>
          </cell>
          <cell r="D793" t="str">
            <v>1/1750</v>
          </cell>
          <cell r="E793" t="str">
            <v>Core</v>
          </cell>
          <cell r="F793" t="str">
            <v/>
          </cell>
          <cell r="G793">
            <v>40</v>
          </cell>
          <cell r="H793" t="str">
            <v>Canada</v>
          </cell>
          <cell r="I793" t="str">
            <v>Whisky Canadian</v>
          </cell>
          <cell r="J793" t="str">
            <v>BC</v>
          </cell>
          <cell r="K793">
            <v>100.7</v>
          </cell>
          <cell r="L793">
            <v>1</v>
          </cell>
          <cell r="M793">
            <v>6</v>
          </cell>
          <cell r="N793">
            <v>1.75</v>
          </cell>
          <cell r="O793" t="str">
            <v>Glass Bottle</v>
          </cell>
          <cell r="P793" t="str">
            <v/>
          </cell>
          <cell r="Q793">
            <v>57.85</v>
          </cell>
          <cell r="S793">
            <v>50.6</v>
          </cell>
          <cell r="T793">
            <v>0.35</v>
          </cell>
        </row>
        <row r="794">
          <cell r="A794">
            <v>9522</v>
          </cell>
          <cell r="B794" t="str">
            <v>Whiskey</v>
          </cell>
          <cell r="C794" t="str">
            <v>Wisers Deluxe</v>
          </cell>
          <cell r="D794" t="str">
            <v>1/375</v>
          </cell>
          <cell r="E794" t="str">
            <v>Core</v>
          </cell>
          <cell r="F794" t="str">
            <v/>
          </cell>
          <cell r="G794">
            <v>40</v>
          </cell>
          <cell r="H794" t="str">
            <v>Canada</v>
          </cell>
          <cell r="I794" t="str">
            <v>Whisky Canadian</v>
          </cell>
          <cell r="J794" t="str">
            <v>BC</v>
          </cell>
          <cell r="K794">
            <v>101.42</v>
          </cell>
          <cell r="L794">
            <v>1</v>
          </cell>
          <cell r="M794">
            <v>24</v>
          </cell>
          <cell r="N794">
            <v>0.375</v>
          </cell>
          <cell r="O794" t="str">
            <v>Glass Bottle</v>
          </cell>
          <cell r="P794" t="str">
            <v/>
          </cell>
          <cell r="Q794">
            <v>14.8</v>
          </cell>
          <cell r="R794"/>
          <cell r="S794">
            <v>12.94</v>
          </cell>
          <cell r="T794">
            <v>0.1</v>
          </cell>
        </row>
        <row r="795">
          <cell r="A795">
            <v>893</v>
          </cell>
          <cell r="B795" t="str">
            <v>Whiskey</v>
          </cell>
          <cell r="C795" t="str">
            <v>Wisers Deluxe</v>
          </cell>
          <cell r="D795" t="str">
            <v>1/750</v>
          </cell>
          <cell r="E795" t="str">
            <v>Core</v>
          </cell>
          <cell r="F795" t="str">
            <v/>
          </cell>
          <cell r="G795">
            <v>40</v>
          </cell>
          <cell r="H795" t="str">
            <v>Canada</v>
          </cell>
          <cell r="I795" t="str">
            <v>Whisky Canadian</v>
          </cell>
          <cell r="J795" t="str">
            <v>BC</v>
          </cell>
          <cell r="K795">
            <v>91.93</v>
          </cell>
          <cell r="L795">
            <v>1</v>
          </cell>
          <cell r="M795">
            <v>12</v>
          </cell>
          <cell r="N795">
            <v>0.75</v>
          </cell>
          <cell r="O795" t="str">
            <v>Glass Bottle</v>
          </cell>
          <cell r="P795" t="str">
            <v/>
          </cell>
          <cell r="Q795">
            <v>26.5</v>
          </cell>
          <cell r="S795">
            <v>23.01</v>
          </cell>
          <cell r="T795">
            <v>0.35</v>
          </cell>
        </row>
        <row r="796">
          <cell r="A796">
            <v>21949</v>
          </cell>
          <cell r="B796" t="str">
            <v>Whiskey</v>
          </cell>
          <cell r="C796" t="str">
            <v>Wisers Oldest 18 YO</v>
          </cell>
          <cell r="D796" t="str">
            <v>1/750</v>
          </cell>
          <cell r="E796" t="str">
            <v>Core</v>
          </cell>
          <cell r="F796" t="str">
            <v/>
          </cell>
          <cell r="G796">
            <v>40</v>
          </cell>
          <cell r="H796" t="str">
            <v>Canada</v>
          </cell>
          <cell r="I796" t="str">
            <v>Whisky Canadian</v>
          </cell>
          <cell r="J796" t="str">
            <v>BC</v>
          </cell>
          <cell r="K796">
            <v>122.87</v>
          </cell>
          <cell r="L796">
            <v>1</v>
          </cell>
          <cell r="M796">
            <v>6</v>
          </cell>
          <cell r="N796">
            <v>0.75</v>
          </cell>
          <cell r="O796" t="str">
            <v>Glass Bottle</v>
          </cell>
          <cell r="P796" t="str">
            <v/>
          </cell>
          <cell r="Q796">
            <v>56.2</v>
          </cell>
          <cell r="S796">
            <v>49.15</v>
          </cell>
          <cell r="T796">
            <v>0.35</v>
          </cell>
        </row>
        <row r="797">
          <cell r="A797">
            <v>1412</v>
          </cell>
          <cell r="B797" t="str">
            <v>Whiskey</v>
          </cell>
          <cell r="C797" t="str">
            <v>Wisers Special Blend</v>
          </cell>
          <cell r="D797" t="str">
            <v>1/1140</v>
          </cell>
          <cell r="E797" t="str">
            <v>Core</v>
          </cell>
          <cell r="F797" t="str">
            <v/>
          </cell>
          <cell r="G797">
            <v>40</v>
          </cell>
          <cell r="H797" t="str">
            <v>Canada</v>
          </cell>
          <cell r="I797" t="str">
            <v>Whisky Canadian</v>
          </cell>
          <cell r="J797" t="str">
            <v>BC</v>
          </cell>
          <cell r="K797">
            <v>80.260000000000005</v>
          </cell>
          <cell r="L797">
            <v>1</v>
          </cell>
          <cell r="M797">
            <v>8</v>
          </cell>
          <cell r="N797">
            <v>1.1399999999999999</v>
          </cell>
          <cell r="O797" t="str">
            <v>Glass Bottle</v>
          </cell>
          <cell r="P797" t="str">
            <v/>
          </cell>
          <cell r="Q797">
            <v>35.5</v>
          </cell>
          <cell r="S797">
            <v>30.93</v>
          </cell>
          <cell r="T797">
            <v>0.35</v>
          </cell>
        </row>
        <row r="798">
          <cell r="A798">
            <v>112672</v>
          </cell>
          <cell r="B798" t="str">
            <v>Whiskey</v>
          </cell>
          <cell r="C798" t="str">
            <v>Wisers Special Blend</v>
          </cell>
          <cell r="D798" t="str">
            <v>1/1750</v>
          </cell>
          <cell r="E798" t="str">
            <v>Core</v>
          </cell>
          <cell r="F798" t="str">
            <v/>
          </cell>
          <cell r="G798">
            <v>40</v>
          </cell>
          <cell r="H798" t="str">
            <v>Canada</v>
          </cell>
          <cell r="I798" t="str">
            <v>Whisky Canadian</v>
          </cell>
          <cell r="J798" t="str">
            <v>BC</v>
          </cell>
          <cell r="K798">
            <v>95.03</v>
          </cell>
          <cell r="L798">
            <v>1</v>
          </cell>
          <cell r="M798">
            <v>6</v>
          </cell>
          <cell r="N798">
            <v>1.75</v>
          </cell>
          <cell r="O798" t="str">
            <v>Glass Bottle</v>
          </cell>
          <cell r="P798" t="str">
            <v/>
          </cell>
          <cell r="Q798">
            <v>54.85</v>
          </cell>
          <cell r="R798"/>
          <cell r="S798">
            <v>47.96</v>
          </cell>
          <cell r="T798">
            <v>0.35</v>
          </cell>
        </row>
        <row r="799">
          <cell r="A799">
            <v>3517</v>
          </cell>
          <cell r="B799" t="str">
            <v>Whiskey</v>
          </cell>
          <cell r="C799" t="str">
            <v>Wisers Special Blend</v>
          </cell>
          <cell r="D799" t="str">
            <v>1/375</v>
          </cell>
          <cell r="E799" t="str">
            <v>Core</v>
          </cell>
          <cell r="F799" t="str">
            <v/>
          </cell>
          <cell r="G799">
            <v>40</v>
          </cell>
          <cell r="H799" t="str">
            <v>Canada</v>
          </cell>
          <cell r="I799" t="str">
            <v>Whisky Canadian</v>
          </cell>
          <cell r="J799" t="str">
            <v>BC</v>
          </cell>
          <cell r="K799">
            <v>93.47</v>
          </cell>
          <cell r="L799">
            <v>1</v>
          </cell>
          <cell r="M799">
            <v>24</v>
          </cell>
          <cell r="N799">
            <v>0.375</v>
          </cell>
          <cell r="O799" t="str">
            <v>Glass Bottle</v>
          </cell>
          <cell r="P799" t="str">
            <v/>
          </cell>
          <cell r="Q799">
            <v>13.75</v>
          </cell>
          <cell r="S799">
            <v>12.01</v>
          </cell>
          <cell r="T799">
            <v>0.1</v>
          </cell>
        </row>
        <row r="800">
          <cell r="A800">
            <v>1222</v>
          </cell>
          <cell r="B800" t="str">
            <v>Whiskey</v>
          </cell>
          <cell r="C800" t="str">
            <v>Wisers Special Blend</v>
          </cell>
          <cell r="D800" t="str">
            <v>1/750</v>
          </cell>
          <cell r="E800" t="str">
            <v>Core</v>
          </cell>
          <cell r="F800" t="str">
            <v/>
          </cell>
          <cell r="G800">
            <v>40</v>
          </cell>
          <cell r="H800" t="str">
            <v>Canada</v>
          </cell>
          <cell r="I800" t="str">
            <v>Whisky Canadian</v>
          </cell>
          <cell r="J800" t="str">
            <v>BC</v>
          </cell>
          <cell r="K800">
            <v>81.88</v>
          </cell>
          <cell r="L800">
            <v>1</v>
          </cell>
          <cell r="M800">
            <v>12</v>
          </cell>
          <cell r="N800">
            <v>0.75</v>
          </cell>
          <cell r="O800" t="str">
            <v>Glass Bottle</v>
          </cell>
          <cell r="P800" t="str">
            <v/>
          </cell>
          <cell r="Q800">
            <v>23.85</v>
          </cell>
          <cell r="S800">
            <v>20.68</v>
          </cell>
          <cell r="T800">
            <v>0.35</v>
          </cell>
        </row>
        <row r="801">
          <cell r="A801">
            <v>166473</v>
          </cell>
          <cell r="B801" t="str">
            <v>Whiskey</v>
          </cell>
          <cell r="C801" t="str">
            <v>Wisers Triple Barrel</v>
          </cell>
          <cell r="D801" t="str">
            <v>1/750</v>
          </cell>
          <cell r="E801" t="str">
            <v>Core</v>
          </cell>
          <cell r="F801" t="str">
            <v/>
          </cell>
          <cell r="G801">
            <v>40</v>
          </cell>
          <cell r="H801" t="str">
            <v>Canada</v>
          </cell>
          <cell r="I801" t="str">
            <v>Whisky Canadian</v>
          </cell>
          <cell r="J801" t="str">
            <v>BC</v>
          </cell>
          <cell r="K801">
            <v>99.23</v>
          </cell>
          <cell r="L801">
            <v>1</v>
          </cell>
          <cell r="M801">
            <v>12</v>
          </cell>
          <cell r="N801">
            <v>0.75</v>
          </cell>
          <cell r="O801" t="str">
            <v>Glass Bottle</v>
          </cell>
          <cell r="P801" t="str">
            <v/>
          </cell>
          <cell r="Q801">
            <v>28.45</v>
          </cell>
          <cell r="S801">
            <v>24.73</v>
          </cell>
          <cell r="T801">
            <v>0.35</v>
          </cell>
        </row>
        <row r="802">
          <cell r="A802">
            <v>876379</v>
          </cell>
          <cell r="B802" t="str">
            <v>Whiskey</v>
          </cell>
          <cell r="C802" t="str">
            <v>Wisers Vanilla</v>
          </cell>
          <cell r="D802" t="str">
            <v>1/750</v>
          </cell>
          <cell r="E802" t="str">
            <v>Core</v>
          </cell>
          <cell r="F802" t="str">
            <v/>
          </cell>
          <cell r="G802">
            <v>43</v>
          </cell>
          <cell r="H802" t="str">
            <v>Canada</v>
          </cell>
          <cell r="I802" t="str">
            <v>Whisky Canadian</v>
          </cell>
          <cell r="J802" t="str">
            <v>BC</v>
          </cell>
          <cell r="K802">
            <v>97.55</v>
          </cell>
          <cell r="L802">
            <v>1</v>
          </cell>
          <cell r="M802">
            <v>12</v>
          </cell>
          <cell r="N802">
            <v>0.75</v>
          </cell>
          <cell r="O802" t="str">
            <v>Glass Bottle</v>
          </cell>
          <cell r="P802" t="str">
            <v/>
          </cell>
          <cell r="Q802">
            <v>28</v>
          </cell>
          <cell r="S802">
            <v>24.33</v>
          </cell>
          <cell r="T802">
            <v>0.35</v>
          </cell>
        </row>
        <row r="803">
          <cell r="A803">
            <v>209544</v>
          </cell>
          <cell r="B803" t="str">
            <v>Whiskey</v>
          </cell>
          <cell r="C803" t="str">
            <v>Writer Tears Irish Whiskey</v>
          </cell>
          <cell r="D803" t="str">
            <v>1/700</v>
          </cell>
          <cell r="E803" t="str">
            <v>Low volume Core</v>
          </cell>
          <cell r="F803" t="str">
            <v>cs2</v>
          </cell>
          <cell r="G803">
            <v>40</v>
          </cell>
          <cell r="H803" t="str">
            <v>Ireland</v>
          </cell>
          <cell r="I803" t="str">
            <v>Whiskey Irish</v>
          </cell>
          <cell r="J803" t="str">
            <v>BC</v>
          </cell>
          <cell r="K803">
            <v>147.84</v>
          </cell>
          <cell r="L803">
            <v>1</v>
          </cell>
          <cell r="M803">
            <v>6</v>
          </cell>
          <cell r="N803">
            <v>0.7</v>
          </cell>
          <cell r="O803" t="str">
            <v>Glass Bottle</v>
          </cell>
          <cell r="P803" t="str">
            <v/>
          </cell>
          <cell r="Q803">
            <v>62.15</v>
          </cell>
          <cell r="S803">
            <v>54.6</v>
          </cell>
          <cell r="T803">
            <v>0.1</v>
          </cell>
        </row>
        <row r="804">
          <cell r="A804">
            <v>999996</v>
          </cell>
          <cell r="B804" t="str">
            <v>Whiskey</v>
          </cell>
          <cell r="C804" t="str">
            <v>Xphoria Canadian Small Batch Whiskey</v>
          </cell>
          <cell r="D804" t="str">
            <v>1/750</v>
          </cell>
          <cell r="E804" t="str">
            <v>Core</v>
          </cell>
          <cell r="F804" t="str">
            <v>XM</v>
          </cell>
          <cell r="G804">
            <v>40</v>
          </cell>
          <cell r="H804" t="str">
            <v>Canada</v>
          </cell>
          <cell r="I804" t="str">
            <v>Whisky Canadian</v>
          </cell>
          <cell r="J804" t="str">
            <v>YT</v>
          </cell>
          <cell r="K804">
            <v>154.91999999999999</v>
          </cell>
          <cell r="L804">
            <v>1</v>
          </cell>
          <cell r="M804">
            <v>12</v>
          </cell>
          <cell r="N804">
            <v>0.75</v>
          </cell>
          <cell r="O804" t="str">
            <v>Glass Bottle</v>
          </cell>
          <cell r="P804" t="str">
            <v/>
          </cell>
          <cell r="Q804">
            <v>41.5</v>
          </cell>
          <cell r="S804">
            <v>36.21</v>
          </cell>
          <cell r="T804">
            <v>0.35</v>
          </cell>
        </row>
        <row r="805">
          <cell r="A805">
            <v>999997</v>
          </cell>
          <cell r="B805" t="str">
            <v>Whiskey</v>
          </cell>
          <cell r="C805" t="str">
            <v>Xphoria Coconut Whiskey</v>
          </cell>
          <cell r="D805" t="str">
            <v>1/750</v>
          </cell>
          <cell r="E805" t="str">
            <v>Core</v>
          </cell>
          <cell r="F805" t="str">
            <v>XM</v>
          </cell>
          <cell r="G805">
            <v>40</v>
          </cell>
          <cell r="H805" t="str">
            <v>Canada</v>
          </cell>
          <cell r="I805" t="str">
            <v>Whisky Other</v>
          </cell>
          <cell r="J805" t="str">
            <v>YT</v>
          </cell>
          <cell r="K805">
            <v>154.91999999999999</v>
          </cell>
          <cell r="L805">
            <v>1</v>
          </cell>
          <cell r="M805">
            <v>12</v>
          </cell>
          <cell r="N805">
            <v>0.75</v>
          </cell>
          <cell r="O805" t="str">
            <v>Glass Bottle</v>
          </cell>
          <cell r="P805" t="str">
            <v/>
          </cell>
          <cell r="Q805">
            <v>41.5</v>
          </cell>
          <cell r="S805">
            <v>36.21</v>
          </cell>
          <cell r="T805">
            <v>0.35</v>
          </cell>
        </row>
        <row r="806">
          <cell r="A806">
            <v>777372</v>
          </cell>
          <cell r="B806" t="str">
            <v>Whiskey</v>
          </cell>
          <cell r="C806" t="str">
            <v>YB Two Brewers Whisky R 12 peated</v>
          </cell>
          <cell r="D806" t="str">
            <v>1/750</v>
          </cell>
          <cell r="E806" t="str">
            <v>Core</v>
          </cell>
          <cell r="F806" t="str">
            <v>R</v>
          </cell>
          <cell r="G806">
            <v>43</v>
          </cell>
          <cell r="H806" t="str">
            <v>Canada</v>
          </cell>
          <cell r="I806" t="str">
            <v/>
          </cell>
          <cell r="J806" t="str">
            <v>YT</v>
          </cell>
          <cell r="K806">
            <v>386.77</v>
          </cell>
          <cell r="L806">
            <v>1</v>
          </cell>
          <cell r="M806">
            <v>6</v>
          </cell>
          <cell r="N806">
            <v>0.75</v>
          </cell>
          <cell r="O806" t="str">
            <v>Glass Bottle</v>
          </cell>
          <cell r="P806" t="str">
            <v>Small</v>
          </cell>
          <cell r="Q806">
            <v>98</v>
          </cell>
          <cell r="S806">
            <v>85.93</v>
          </cell>
          <cell r="T806">
            <v>0.35</v>
          </cell>
        </row>
        <row r="807">
          <cell r="A807">
            <v>777377</v>
          </cell>
          <cell r="B807" t="str">
            <v>Whiskey</v>
          </cell>
          <cell r="C807" t="str">
            <v>YB Two Brewers Whisky R 14 innovative</v>
          </cell>
          <cell r="D807" t="str">
            <v>1/750</v>
          </cell>
          <cell r="E807" t="str">
            <v>Core</v>
          </cell>
          <cell r="F807" t="str">
            <v>R</v>
          </cell>
          <cell r="G807">
            <v>43</v>
          </cell>
          <cell r="H807" t="str">
            <v>Canada</v>
          </cell>
          <cell r="I807" t="str">
            <v/>
          </cell>
          <cell r="J807" t="str">
            <v>YT</v>
          </cell>
          <cell r="K807">
            <v>386.77</v>
          </cell>
          <cell r="L807">
            <v>1</v>
          </cell>
          <cell r="M807">
            <v>6</v>
          </cell>
          <cell r="N807">
            <v>0.75</v>
          </cell>
          <cell r="O807" t="str">
            <v>Glass Bottle</v>
          </cell>
          <cell r="P807" t="str">
            <v>Small</v>
          </cell>
          <cell r="Q807">
            <v>98</v>
          </cell>
          <cell r="S807">
            <v>85.93</v>
          </cell>
          <cell r="T807">
            <v>0.35</v>
          </cell>
        </row>
        <row r="808">
          <cell r="A808">
            <v>777033</v>
          </cell>
          <cell r="B808" t="str">
            <v>Whiskey</v>
          </cell>
          <cell r="C808" t="str">
            <v>YB Two Brewers Whisky R 15  special finish</v>
          </cell>
          <cell r="D808" t="str">
            <v>1/750</v>
          </cell>
          <cell r="E808" t="str">
            <v>Core</v>
          </cell>
          <cell r="F808" t="str">
            <v/>
          </cell>
          <cell r="G808">
            <v>43</v>
          </cell>
          <cell r="H808" t="str">
            <v>Canada</v>
          </cell>
          <cell r="I808" t="str">
            <v>Whisky Canadian</v>
          </cell>
          <cell r="J808" t="str">
            <v>YT</v>
          </cell>
          <cell r="K808">
            <v>386.77</v>
          </cell>
          <cell r="L808">
            <v>1</v>
          </cell>
          <cell r="M808">
            <v>6</v>
          </cell>
          <cell r="N808">
            <v>0.75</v>
          </cell>
          <cell r="O808" t="str">
            <v>Glass Bottle</v>
          </cell>
          <cell r="P808" t="str">
            <v>Small</v>
          </cell>
          <cell r="Q808">
            <v>98</v>
          </cell>
          <cell r="S808">
            <v>85.93</v>
          </cell>
          <cell r="T808">
            <v>0.35</v>
          </cell>
        </row>
        <row r="809">
          <cell r="A809">
            <v>777378</v>
          </cell>
          <cell r="B809" t="str">
            <v>Whiskey</v>
          </cell>
          <cell r="C809" t="str">
            <v>YB Two Brewers Whisky R 16 unpeated</v>
          </cell>
          <cell r="D809" t="str">
            <v>1/750</v>
          </cell>
          <cell r="E809" t="str">
            <v>Core</v>
          </cell>
          <cell r="F809" t="str">
            <v>R</v>
          </cell>
          <cell r="G809">
            <v>43</v>
          </cell>
          <cell r="H809" t="str">
            <v>Canada</v>
          </cell>
          <cell r="I809" t="str">
            <v>Whisky Canadian</v>
          </cell>
          <cell r="J809" t="str">
            <v>YT</v>
          </cell>
          <cell r="K809">
            <v>386.77</v>
          </cell>
          <cell r="L809">
            <v>1</v>
          </cell>
          <cell r="M809">
            <v>6</v>
          </cell>
          <cell r="N809">
            <v>0.75</v>
          </cell>
          <cell r="O809" t="str">
            <v>Glass Bottle</v>
          </cell>
          <cell r="P809" t="str">
            <v>Small</v>
          </cell>
          <cell r="Q809">
            <v>98</v>
          </cell>
          <cell r="S809">
            <v>85.93</v>
          </cell>
          <cell r="T809">
            <v>0.35</v>
          </cell>
        </row>
        <row r="810">
          <cell r="A810">
            <v>280982</v>
          </cell>
          <cell r="B810" t="str">
            <v>Wine - Fortified / Vermouth</v>
          </cell>
          <cell r="C810" t="str">
            <v>Blandys Duke Of Clarence Madeira</v>
          </cell>
          <cell r="D810" t="str">
            <v>1/750</v>
          </cell>
          <cell r="E810" t="str">
            <v>Low volume Core</v>
          </cell>
          <cell r="F810" t="str">
            <v>cs1</v>
          </cell>
          <cell r="G810">
            <v>19</v>
          </cell>
          <cell r="H810" t="str">
            <v>Portugal</v>
          </cell>
          <cell r="I810" t="str">
            <v/>
          </cell>
          <cell r="J810" t="str">
            <v>BC</v>
          </cell>
          <cell r="K810">
            <v>168</v>
          </cell>
          <cell r="L810">
            <v>1</v>
          </cell>
          <cell r="M810">
            <v>12</v>
          </cell>
          <cell r="N810">
            <v>0.75</v>
          </cell>
          <cell r="O810" t="str">
            <v>Glass Bottle</v>
          </cell>
          <cell r="P810" t="str">
            <v/>
          </cell>
          <cell r="Q810">
            <v>35.75</v>
          </cell>
          <cell r="S810">
            <v>31.15</v>
          </cell>
          <cell r="T810">
            <v>0.35</v>
          </cell>
        </row>
        <row r="811">
          <cell r="A811">
            <v>4382</v>
          </cell>
          <cell r="B811" t="str">
            <v>Wine - Fortified / Vermouth</v>
          </cell>
          <cell r="C811" t="str">
            <v>Brights 74  PET</v>
          </cell>
          <cell r="D811" t="str">
            <v>1/750</v>
          </cell>
          <cell r="E811" t="str">
            <v>Core</v>
          </cell>
          <cell r="F811" t="str">
            <v/>
          </cell>
          <cell r="G811">
            <v>17.5</v>
          </cell>
          <cell r="H811" t="str">
            <v>Canada</v>
          </cell>
          <cell r="I811" t="str">
            <v>Fortified Wine Apera</v>
          </cell>
          <cell r="J811" t="str">
            <v>BC</v>
          </cell>
          <cell r="K811">
            <v>36.29</v>
          </cell>
          <cell r="L811">
            <v>1</v>
          </cell>
          <cell r="M811">
            <v>12</v>
          </cell>
          <cell r="N811">
            <v>0.75</v>
          </cell>
          <cell r="O811" t="str">
            <v>P.E.T.</v>
          </cell>
          <cell r="P811" t="str">
            <v/>
          </cell>
          <cell r="Q811">
            <v>10.75</v>
          </cell>
          <cell r="S811">
            <v>9.15</v>
          </cell>
          <cell r="T811">
            <v>0.35</v>
          </cell>
        </row>
        <row r="812">
          <cell r="A812">
            <v>2121</v>
          </cell>
          <cell r="B812" t="str">
            <v>Wine - Fortified / Vermouth</v>
          </cell>
          <cell r="C812" t="str">
            <v>Brights 74 Apera</v>
          </cell>
          <cell r="D812" t="str">
            <v>1/750</v>
          </cell>
          <cell r="E812" t="str">
            <v>Core</v>
          </cell>
          <cell r="F812" t="str">
            <v/>
          </cell>
          <cell r="G812">
            <v>18</v>
          </cell>
          <cell r="H812" t="str">
            <v>Canada</v>
          </cell>
          <cell r="I812" t="str">
            <v>Fortified Wine Apera</v>
          </cell>
          <cell r="J812" t="str">
            <v>BC</v>
          </cell>
          <cell r="K812">
            <v>32.04</v>
          </cell>
          <cell r="L812">
            <v>1</v>
          </cell>
          <cell r="M812">
            <v>12</v>
          </cell>
          <cell r="N812">
            <v>0.75</v>
          </cell>
          <cell r="O812" t="str">
            <v>Glass Bottle</v>
          </cell>
          <cell r="P812" t="str">
            <v/>
          </cell>
          <cell r="Q812">
            <v>10.1</v>
          </cell>
          <cell r="S812">
            <v>8.58</v>
          </cell>
          <cell r="T812">
            <v>0.35</v>
          </cell>
        </row>
        <row r="813">
          <cell r="A813">
            <v>308700</v>
          </cell>
          <cell r="B813" t="str">
            <v>Wine - Fortified / Vermouth</v>
          </cell>
          <cell r="C813" t="str">
            <v>Calona 35 Apera</v>
          </cell>
          <cell r="D813" t="str">
            <v>1/750</v>
          </cell>
          <cell r="E813" t="str">
            <v>Core</v>
          </cell>
          <cell r="F813" t="str">
            <v>D</v>
          </cell>
          <cell r="G813">
            <v>20</v>
          </cell>
          <cell r="H813" t="str">
            <v>Canada</v>
          </cell>
          <cell r="I813" t="str">
            <v>Fortified Wine Apera</v>
          </cell>
          <cell r="J813" t="str">
            <v>BC</v>
          </cell>
          <cell r="K813">
            <v>31.7</v>
          </cell>
          <cell r="L813">
            <v>1</v>
          </cell>
          <cell r="M813">
            <v>12</v>
          </cell>
          <cell r="N813">
            <v>0.75</v>
          </cell>
          <cell r="O813" t="str">
            <v>P.E.T.</v>
          </cell>
          <cell r="P813" t="str">
            <v/>
          </cell>
          <cell r="Q813">
            <v>9.6</v>
          </cell>
          <cell r="S813">
            <v>8.14</v>
          </cell>
          <cell r="T813">
            <v>0.35</v>
          </cell>
        </row>
        <row r="814">
          <cell r="A814">
            <v>3368</v>
          </cell>
          <cell r="B814" t="str">
            <v>Wine - Fortified / Vermouth</v>
          </cell>
          <cell r="C814" t="str">
            <v>Cartier Private Stock</v>
          </cell>
          <cell r="D814" t="str">
            <v>1/750</v>
          </cell>
          <cell r="E814" t="str">
            <v>Core</v>
          </cell>
          <cell r="F814" t="str">
            <v/>
          </cell>
          <cell r="G814">
            <v>20</v>
          </cell>
          <cell r="H814" t="str">
            <v>Canada</v>
          </cell>
          <cell r="I814" t="str">
            <v>Fortified Wine Apera</v>
          </cell>
          <cell r="J814" t="str">
            <v>BC</v>
          </cell>
          <cell r="K814">
            <v>30.73</v>
          </cell>
          <cell r="L814">
            <v>1</v>
          </cell>
          <cell r="M814">
            <v>12</v>
          </cell>
          <cell r="N814">
            <v>0.75</v>
          </cell>
          <cell r="O814" t="str">
            <v>Glass Bottle</v>
          </cell>
          <cell r="P814" t="str">
            <v/>
          </cell>
          <cell r="Q814">
            <v>9.8000000000000007</v>
          </cell>
          <cell r="S814">
            <v>8.32</v>
          </cell>
          <cell r="T814">
            <v>0.35</v>
          </cell>
        </row>
        <row r="815">
          <cell r="A815">
            <v>422</v>
          </cell>
          <cell r="B815" t="str">
            <v>Wine - Fortified / Vermouth</v>
          </cell>
          <cell r="C815" t="str">
            <v>Cinzano Red Sweet</v>
          </cell>
          <cell r="D815" t="str">
            <v>1/1000</v>
          </cell>
          <cell r="E815" t="str">
            <v>Core</v>
          </cell>
          <cell r="F815" t="str">
            <v/>
          </cell>
          <cell r="G815">
            <v>15</v>
          </cell>
          <cell r="H815" t="str">
            <v>Italy</v>
          </cell>
          <cell r="I815" t="str">
            <v>Vermouth/Aperitif</v>
          </cell>
          <cell r="J815" t="str">
            <v>BC</v>
          </cell>
          <cell r="K815">
            <v>29.7</v>
          </cell>
          <cell r="L815">
            <v>1</v>
          </cell>
          <cell r="M815">
            <v>6</v>
          </cell>
          <cell r="N815">
            <v>1</v>
          </cell>
          <cell r="O815" t="str">
            <v>Glass Bottle</v>
          </cell>
          <cell r="P815" t="str">
            <v/>
          </cell>
          <cell r="Q815">
            <v>16.95</v>
          </cell>
          <cell r="S815">
            <v>14.61</v>
          </cell>
          <cell r="T815">
            <v>0.35</v>
          </cell>
        </row>
        <row r="816">
          <cell r="A816">
            <v>63180</v>
          </cell>
          <cell r="B816" t="str">
            <v>Wine - Fortified / Vermouth</v>
          </cell>
          <cell r="C816" t="str">
            <v>Cockburn Special Reserve Vintage</v>
          </cell>
          <cell r="D816" t="str">
            <v>1/750</v>
          </cell>
          <cell r="E816" t="str">
            <v>Core</v>
          </cell>
          <cell r="F816" t="str">
            <v/>
          </cell>
          <cell r="G816">
            <v>20</v>
          </cell>
          <cell r="H816" t="str">
            <v>Portugal</v>
          </cell>
          <cell r="I816" t="str">
            <v>Fortified Wine Port</v>
          </cell>
          <cell r="J816" t="str">
            <v>BC</v>
          </cell>
          <cell r="K816" t="str">
            <v>101.26</v>
          </cell>
          <cell r="L816">
            <v>1</v>
          </cell>
          <cell r="M816">
            <v>12</v>
          </cell>
          <cell r="N816">
            <v>0.75</v>
          </cell>
          <cell r="O816" t="str">
            <v>Glass Bottle</v>
          </cell>
          <cell r="P816" t="str">
            <v/>
          </cell>
          <cell r="Q816">
            <v>25.15</v>
          </cell>
          <cell r="S816">
            <v>21.82</v>
          </cell>
          <cell r="T816">
            <v>0.35</v>
          </cell>
        </row>
        <row r="817">
          <cell r="A817">
            <v>989319</v>
          </cell>
          <cell r="B817" t="str">
            <v>Wine - Fortified / Vermouth</v>
          </cell>
          <cell r="C817" t="str">
            <v>Dow's 10 YO Tawny</v>
          </cell>
          <cell r="D817" t="str">
            <v>1/750</v>
          </cell>
          <cell r="E817" t="str">
            <v>Low volume Core</v>
          </cell>
          <cell r="F817" t="str">
            <v>cs2</v>
          </cell>
          <cell r="G817">
            <v>20</v>
          </cell>
          <cell r="H817" t="str">
            <v>Portugal</v>
          </cell>
          <cell r="I817" t="str">
            <v>Fortified Wine Port</v>
          </cell>
          <cell r="J817" t="str">
            <v>BC</v>
          </cell>
          <cell r="K817">
            <v>229.44</v>
          </cell>
          <cell r="L817">
            <v>1</v>
          </cell>
          <cell r="M817">
            <v>12</v>
          </cell>
          <cell r="N817">
            <v>0.75</v>
          </cell>
          <cell r="O817" t="str">
            <v>Glass Bottle</v>
          </cell>
          <cell r="P817" t="str">
            <v/>
          </cell>
          <cell r="Q817">
            <v>44.25</v>
          </cell>
          <cell r="S817">
            <v>38.630000000000003</v>
          </cell>
          <cell r="T817">
            <v>0.35</v>
          </cell>
        </row>
        <row r="818">
          <cell r="A818">
            <v>356</v>
          </cell>
          <cell r="B818" t="str">
            <v>Wine - Fortified / Vermouth</v>
          </cell>
          <cell r="C818" t="str">
            <v>Dubonnet Red</v>
          </cell>
          <cell r="D818" t="str">
            <v>1/750</v>
          </cell>
          <cell r="E818" t="str">
            <v>Core</v>
          </cell>
          <cell r="F818" t="str">
            <v/>
          </cell>
          <cell r="G818">
            <v>16</v>
          </cell>
          <cell r="H818" t="str">
            <v>France</v>
          </cell>
          <cell r="I818" t="str">
            <v/>
          </cell>
          <cell r="J818" t="str">
            <v>BC</v>
          </cell>
          <cell r="K818" t="str">
            <v>51.86</v>
          </cell>
          <cell r="L818">
            <v>1</v>
          </cell>
          <cell r="M818">
            <v>12</v>
          </cell>
          <cell r="N818">
            <v>0.75</v>
          </cell>
          <cell r="O818" t="str">
            <v>Glass Bottle</v>
          </cell>
          <cell r="P818" t="str">
            <v/>
          </cell>
          <cell r="Q818">
            <v>15.05</v>
          </cell>
          <cell r="S818">
            <v>12.94</v>
          </cell>
          <cell r="T818">
            <v>0.35</v>
          </cell>
        </row>
        <row r="819">
          <cell r="A819">
            <v>697177</v>
          </cell>
          <cell r="B819" t="str">
            <v>Wine - Fortified / Vermouth</v>
          </cell>
          <cell r="C819" t="str">
            <v>Fonseca Terra Prima Organic</v>
          </cell>
          <cell r="D819" t="str">
            <v>1/750</v>
          </cell>
          <cell r="E819" t="str">
            <v>Low volume Core</v>
          </cell>
          <cell r="F819" t="str">
            <v>cs1</v>
          </cell>
          <cell r="G819">
            <v>20</v>
          </cell>
          <cell r="H819" t="str">
            <v>Portugal</v>
          </cell>
          <cell r="I819" t="str">
            <v>Fortified Wine Port</v>
          </cell>
          <cell r="J819" t="str">
            <v>BC</v>
          </cell>
          <cell r="K819">
            <v>172.32</v>
          </cell>
          <cell r="L819">
            <v>1</v>
          </cell>
          <cell r="M819">
            <v>12</v>
          </cell>
          <cell r="N819">
            <v>0.75</v>
          </cell>
          <cell r="O819" t="str">
            <v>Glass Bottle</v>
          </cell>
          <cell r="P819" t="str">
            <v/>
          </cell>
          <cell r="Q819">
            <v>36.5</v>
          </cell>
          <cell r="S819">
            <v>31.81</v>
          </cell>
          <cell r="T819">
            <v>0.35</v>
          </cell>
        </row>
        <row r="820">
          <cell r="A820">
            <v>35204</v>
          </cell>
          <cell r="B820" t="str">
            <v>Wine - Fortified / Vermouth</v>
          </cell>
          <cell r="C820" t="str">
            <v>Gonzales Byass Nutty Solera Oloroso</v>
          </cell>
          <cell r="D820" t="str">
            <v>1/750</v>
          </cell>
          <cell r="E820" t="str">
            <v>Low volume Core</v>
          </cell>
          <cell r="F820" t="str">
            <v>cs2</v>
          </cell>
          <cell r="G820">
            <v>20</v>
          </cell>
          <cell r="H820" t="str">
            <v>Spain</v>
          </cell>
          <cell r="I820" t="str">
            <v>Fortified Wine Apera</v>
          </cell>
          <cell r="J820" t="str">
            <v>BC</v>
          </cell>
          <cell r="K820">
            <v>93.24</v>
          </cell>
          <cell r="L820">
            <v>1</v>
          </cell>
          <cell r="M820">
            <v>12</v>
          </cell>
          <cell r="N820">
            <v>0.75</v>
          </cell>
          <cell r="O820" t="str">
            <v>Glass Bottle</v>
          </cell>
          <cell r="P820" t="str">
            <v/>
          </cell>
          <cell r="Q820">
            <v>22.9</v>
          </cell>
          <cell r="S820">
            <v>19.84</v>
          </cell>
          <cell r="T820">
            <v>0.35</v>
          </cell>
        </row>
        <row r="821">
          <cell r="A821">
            <v>208405</v>
          </cell>
          <cell r="B821" t="str">
            <v>Wine - Fortified / Vermouth</v>
          </cell>
          <cell r="C821" t="str">
            <v>Graham Six Grapes Reserve</v>
          </cell>
          <cell r="D821" t="str">
            <v>1/750</v>
          </cell>
          <cell r="E821" t="str">
            <v>Low volume Core</v>
          </cell>
          <cell r="F821" t="str">
            <v>cs2</v>
          </cell>
          <cell r="G821">
            <v>20</v>
          </cell>
          <cell r="H821" t="str">
            <v>Portugal</v>
          </cell>
          <cell r="I821" t="str">
            <v>Fortified Wine Port</v>
          </cell>
          <cell r="J821" t="str">
            <v>BC</v>
          </cell>
          <cell r="K821" t="str">
            <v>140.80</v>
          </cell>
          <cell r="L821">
            <v>1</v>
          </cell>
          <cell r="M821">
            <v>12</v>
          </cell>
          <cell r="N821">
            <v>0.75</v>
          </cell>
          <cell r="O821" t="str">
            <v>Glass Bottle</v>
          </cell>
          <cell r="P821" t="str">
            <v/>
          </cell>
          <cell r="Q821">
            <v>32.299999999999997</v>
          </cell>
          <cell r="S821">
            <v>28.12</v>
          </cell>
          <cell r="T821">
            <v>0.35</v>
          </cell>
        </row>
        <row r="822">
          <cell r="A822">
            <v>215483</v>
          </cell>
          <cell r="B822" t="str">
            <v>Wine - Fortified / Vermouth</v>
          </cell>
          <cell r="C822" t="str">
            <v>Harveys Bristol Cream</v>
          </cell>
          <cell r="D822" t="str">
            <v>1/750</v>
          </cell>
          <cell r="E822" t="str">
            <v>Core</v>
          </cell>
          <cell r="F822" t="str">
            <v/>
          </cell>
          <cell r="G822">
            <v>17.5</v>
          </cell>
          <cell r="H822" t="str">
            <v>Spain</v>
          </cell>
          <cell r="I822" t="str">
            <v>Fortified Wine Apera</v>
          </cell>
          <cell r="J822" t="str">
            <v>BC</v>
          </cell>
          <cell r="K822" t="str">
            <v>82.17</v>
          </cell>
          <cell r="L822">
            <v>1</v>
          </cell>
          <cell r="M822">
            <v>12</v>
          </cell>
          <cell r="N822">
            <v>0.75</v>
          </cell>
          <cell r="O822" t="str">
            <v>Glass Bottle</v>
          </cell>
          <cell r="P822" t="str">
            <v/>
          </cell>
          <cell r="Q822">
            <v>21.7</v>
          </cell>
          <cell r="S822">
            <v>18.79</v>
          </cell>
          <cell r="T822">
            <v>0.35</v>
          </cell>
        </row>
        <row r="823">
          <cell r="A823">
            <v>8086</v>
          </cell>
          <cell r="B823" t="str">
            <v>Wine - Fortified / Vermouth</v>
          </cell>
          <cell r="C823" t="str">
            <v>KWV Cape Full Cream</v>
          </cell>
          <cell r="D823" t="str">
            <v>1/750</v>
          </cell>
          <cell r="E823" t="str">
            <v>Core</v>
          </cell>
          <cell r="F823" t="str">
            <v/>
          </cell>
          <cell r="G823">
            <v>19.5</v>
          </cell>
          <cell r="H823" t="str">
            <v>South Africa</v>
          </cell>
          <cell r="I823" t="str">
            <v>Fortified Wine Apera</v>
          </cell>
          <cell r="J823" t="str">
            <v>BC</v>
          </cell>
          <cell r="K823">
            <v>52.44</v>
          </cell>
          <cell r="L823">
            <v>1</v>
          </cell>
          <cell r="M823">
            <v>12</v>
          </cell>
          <cell r="N823">
            <v>0.75</v>
          </cell>
          <cell r="O823" t="str">
            <v>Glass Bottle</v>
          </cell>
          <cell r="P823" t="str">
            <v/>
          </cell>
          <cell r="Q823">
            <v>15.2</v>
          </cell>
          <cell r="S823">
            <v>13.07</v>
          </cell>
          <cell r="T823">
            <v>0.35</v>
          </cell>
        </row>
        <row r="824">
          <cell r="A824">
            <v>111047</v>
          </cell>
          <cell r="B824" t="str">
            <v>Wine - Fortified / Vermouth</v>
          </cell>
          <cell r="C824" t="str">
            <v>Marsala Secco Superiore</v>
          </cell>
          <cell r="D824" t="str">
            <v>1/750</v>
          </cell>
          <cell r="E824" t="str">
            <v>Low volume Core</v>
          </cell>
          <cell r="F824" t="str">
            <v>cs2</v>
          </cell>
          <cell r="G824">
            <v>18</v>
          </cell>
          <cell r="H824" t="str">
            <v>Italy</v>
          </cell>
          <cell r="I824" t="str">
            <v/>
          </cell>
          <cell r="J824" t="str">
            <v>BC</v>
          </cell>
          <cell r="K824" t="str">
            <v>92.23</v>
          </cell>
          <cell r="L824">
            <v>1</v>
          </cell>
          <cell r="M824">
            <v>12</v>
          </cell>
          <cell r="N824">
            <v>0.75</v>
          </cell>
          <cell r="O824" t="str">
            <v>Glass Bottle</v>
          </cell>
          <cell r="P824" t="str">
            <v/>
          </cell>
          <cell r="Q824">
            <v>22.75</v>
          </cell>
          <cell r="S824">
            <v>19.71</v>
          </cell>
          <cell r="T824">
            <v>0.35</v>
          </cell>
        </row>
        <row r="825">
          <cell r="A825">
            <v>9779</v>
          </cell>
          <cell r="B825" t="str">
            <v>Wine - Fortified / Vermouth</v>
          </cell>
          <cell r="C825" t="str">
            <v>Martini &amp; Rossi Bianco</v>
          </cell>
          <cell r="D825" t="str">
            <v>1/1000</v>
          </cell>
          <cell r="E825" t="str">
            <v>Core</v>
          </cell>
          <cell r="F825" t="str">
            <v/>
          </cell>
          <cell r="G825">
            <v>16</v>
          </cell>
          <cell r="H825" t="str">
            <v>Italy</v>
          </cell>
          <cell r="I825" t="str">
            <v>Vermouth/Aperitif</v>
          </cell>
          <cell r="J825" t="str">
            <v>AB</v>
          </cell>
          <cell r="K825">
            <v>27.85</v>
          </cell>
          <cell r="L825">
            <v>1</v>
          </cell>
          <cell r="M825">
            <v>6</v>
          </cell>
          <cell r="N825">
            <v>1</v>
          </cell>
          <cell r="O825" t="str">
            <v>Glass Bottle</v>
          </cell>
          <cell r="P825" t="str">
            <v/>
          </cell>
          <cell r="Q825">
            <v>15.5</v>
          </cell>
          <cell r="S825">
            <v>13.33</v>
          </cell>
          <cell r="T825">
            <v>0.35</v>
          </cell>
        </row>
        <row r="826">
          <cell r="A826">
            <v>2600</v>
          </cell>
          <cell r="B826" t="str">
            <v>Wine - Fortified / Vermouth</v>
          </cell>
          <cell r="C826" t="str">
            <v>Martini &amp; Rossi Dry White</v>
          </cell>
          <cell r="D826" t="str">
            <v>1/1000</v>
          </cell>
          <cell r="E826" t="str">
            <v>Core</v>
          </cell>
          <cell r="F826" t="str">
            <v/>
          </cell>
          <cell r="G826">
            <v>18</v>
          </cell>
          <cell r="H826" t="str">
            <v>Italy</v>
          </cell>
          <cell r="I826" t="str">
            <v>Vermouth/Aperitif</v>
          </cell>
          <cell r="J826" t="str">
            <v>AB</v>
          </cell>
          <cell r="K826">
            <v>27.85</v>
          </cell>
          <cell r="L826">
            <v>1</v>
          </cell>
          <cell r="M826">
            <v>6</v>
          </cell>
          <cell r="N826">
            <v>1</v>
          </cell>
          <cell r="O826" t="str">
            <v>Glass Bottle</v>
          </cell>
          <cell r="P826" t="str">
            <v/>
          </cell>
          <cell r="Q826">
            <v>15.5</v>
          </cell>
          <cell r="S826">
            <v>13.33</v>
          </cell>
          <cell r="T826">
            <v>0.35</v>
          </cell>
        </row>
        <row r="827">
          <cell r="A827">
            <v>18549</v>
          </cell>
          <cell r="B827" t="str">
            <v>Wine - Fortified / Vermouth</v>
          </cell>
          <cell r="C827" t="str">
            <v>Martini &amp; Rossi Dry White</v>
          </cell>
          <cell r="D827" t="str">
            <v>1/500</v>
          </cell>
          <cell r="E827" t="str">
            <v>Core</v>
          </cell>
          <cell r="F827" t="str">
            <v/>
          </cell>
          <cell r="G827">
            <v>18</v>
          </cell>
          <cell r="H827" t="str">
            <v>Italy</v>
          </cell>
          <cell r="I827" t="str">
            <v>Vermouth/Aperitif</v>
          </cell>
          <cell r="J827" t="str">
            <v>AB</v>
          </cell>
          <cell r="K827">
            <v>39.270000000000003</v>
          </cell>
          <cell r="L827">
            <v>1</v>
          </cell>
          <cell r="M827">
            <v>12</v>
          </cell>
          <cell r="N827">
            <v>0.5</v>
          </cell>
          <cell r="O827" t="str">
            <v>Glass Bottle</v>
          </cell>
          <cell r="P827" t="str">
            <v/>
          </cell>
          <cell r="Q827">
            <v>11.15</v>
          </cell>
          <cell r="S827">
            <v>9.7200000000000006</v>
          </cell>
          <cell r="T827">
            <v>0.1</v>
          </cell>
        </row>
        <row r="828">
          <cell r="A828">
            <v>505</v>
          </cell>
          <cell r="B828" t="str">
            <v>Wine - Fortified / Vermouth</v>
          </cell>
          <cell r="C828" t="str">
            <v>Martini &amp; Rossi Sweet Red</v>
          </cell>
          <cell r="D828" t="str">
            <v>1/1000</v>
          </cell>
          <cell r="E828" t="str">
            <v>Core</v>
          </cell>
          <cell r="F828" t="str">
            <v/>
          </cell>
          <cell r="G828">
            <v>16</v>
          </cell>
          <cell r="H828" t="str">
            <v>Italy</v>
          </cell>
          <cell r="I828" t="str">
            <v>Vermouth/Aperitif</v>
          </cell>
          <cell r="J828" t="str">
            <v>AB</v>
          </cell>
          <cell r="K828">
            <v>27.85</v>
          </cell>
          <cell r="L828">
            <v>1</v>
          </cell>
          <cell r="M828">
            <v>6</v>
          </cell>
          <cell r="N828">
            <v>1</v>
          </cell>
          <cell r="O828" t="str">
            <v>Glass Bottle</v>
          </cell>
          <cell r="P828" t="str">
            <v/>
          </cell>
          <cell r="Q828">
            <v>15.5</v>
          </cell>
          <cell r="S828">
            <v>13.33</v>
          </cell>
          <cell r="T828">
            <v>0.35</v>
          </cell>
        </row>
        <row r="829">
          <cell r="A829">
            <v>289603</v>
          </cell>
          <cell r="B829" t="str">
            <v>Wine - Fortified / Vermouth</v>
          </cell>
          <cell r="C829" t="str">
            <v>Taylor Late Bottled Vintage</v>
          </cell>
          <cell r="D829" t="str">
            <v>1/750</v>
          </cell>
          <cell r="E829" t="str">
            <v>Core</v>
          </cell>
          <cell r="F829" t="str">
            <v/>
          </cell>
          <cell r="G829">
            <v>20</v>
          </cell>
          <cell r="H829" t="str">
            <v>Portugal</v>
          </cell>
          <cell r="I829" t="str">
            <v>Fortified Wine Port</v>
          </cell>
          <cell r="J829" t="str">
            <v>BC</v>
          </cell>
          <cell r="K829">
            <v>143.52000000000001</v>
          </cell>
          <cell r="L829">
            <v>1</v>
          </cell>
          <cell r="M829">
            <v>12</v>
          </cell>
          <cell r="N829">
            <v>0.75</v>
          </cell>
          <cell r="O829" t="str">
            <v>Glass Bottle</v>
          </cell>
          <cell r="P829" t="str">
            <v/>
          </cell>
          <cell r="Q829">
            <v>31.55</v>
          </cell>
          <cell r="S829">
            <v>27.46</v>
          </cell>
          <cell r="T829">
            <v>0.35</v>
          </cell>
        </row>
        <row r="830">
          <cell r="A830">
            <v>13565</v>
          </cell>
          <cell r="B830" t="str">
            <v>Wine - Fortified / Vermouth</v>
          </cell>
          <cell r="C830" t="str">
            <v>Williams &amp; Humbert Dry Sack</v>
          </cell>
          <cell r="D830" t="str">
            <v>1/750</v>
          </cell>
          <cell r="E830" t="str">
            <v>Low volume Core</v>
          </cell>
          <cell r="F830" t="str">
            <v>cs2</v>
          </cell>
          <cell r="G830">
            <v>19.5</v>
          </cell>
          <cell r="H830" t="str">
            <v>Spain</v>
          </cell>
          <cell r="I830" t="str">
            <v>Fortified Wine Apera</v>
          </cell>
          <cell r="J830" t="str">
            <v>BC</v>
          </cell>
          <cell r="K830">
            <v>78.599999999999994</v>
          </cell>
          <cell r="L830">
            <v>1</v>
          </cell>
          <cell r="M830">
            <v>12</v>
          </cell>
          <cell r="N830">
            <v>0.75</v>
          </cell>
          <cell r="O830" t="str">
            <v>Glass Bottle</v>
          </cell>
          <cell r="P830" t="str">
            <v/>
          </cell>
          <cell r="Q830">
            <v>20.399999999999999</v>
          </cell>
          <cell r="S830">
            <v>17.64</v>
          </cell>
          <cell r="T830">
            <v>0.35</v>
          </cell>
        </row>
        <row r="831">
          <cell r="A831">
            <v>145433</v>
          </cell>
          <cell r="B831" t="str">
            <v>Wine - Sake / Other</v>
          </cell>
          <cell r="C831" t="str">
            <v>Gekkeikan Sake</v>
          </cell>
          <cell r="D831" t="str">
            <v>1/750</v>
          </cell>
          <cell r="E831" t="str">
            <v>Core</v>
          </cell>
          <cell r="F831" t="str">
            <v/>
          </cell>
          <cell r="G831">
            <v>14.6</v>
          </cell>
          <cell r="H831" t="str">
            <v>Japan</v>
          </cell>
          <cell r="I831" t="str">
            <v>Sake</v>
          </cell>
          <cell r="J831" t="str">
            <v>BC</v>
          </cell>
          <cell r="K831">
            <v>52.2</v>
          </cell>
          <cell r="L831">
            <v>1</v>
          </cell>
          <cell r="M831">
            <v>12</v>
          </cell>
          <cell r="N831">
            <v>0.75</v>
          </cell>
          <cell r="O831" t="str">
            <v>Glass Bottle</v>
          </cell>
          <cell r="P831" t="str">
            <v/>
          </cell>
          <cell r="Q831">
            <v>13.4</v>
          </cell>
          <cell r="S831">
            <v>11.48</v>
          </cell>
          <cell r="T831">
            <v>0.35</v>
          </cell>
        </row>
        <row r="832">
          <cell r="A832">
            <v>468173</v>
          </cell>
          <cell r="B832" t="str">
            <v>Wine - Sake / Other</v>
          </cell>
          <cell r="C832" t="str">
            <v>Hakutsuru Draft Sake</v>
          </cell>
          <cell r="D832" t="str">
            <v>1/300</v>
          </cell>
          <cell r="E832" t="str">
            <v>Core</v>
          </cell>
          <cell r="F832" t="str">
            <v/>
          </cell>
          <cell r="G832">
            <v>14</v>
          </cell>
          <cell r="H832" t="str">
            <v>Japan</v>
          </cell>
          <cell r="I832" t="str">
            <v>Sake</v>
          </cell>
          <cell r="J832" t="str">
            <v>BC</v>
          </cell>
          <cell r="K832">
            <v>63.4</v>
          </cell>
          <cell r="L832">
            <v>1</v>
          </cell>
          <cell r="M832">
            <v>20</v>
          </cell>
          <cell r="N832">
            <v>0.3</v>
          </cell>
          <cell r="O832" t="str">
            <v>Glass Bottle</v>
          </cell>
          <cell r="P832" t="str">
            <v/>
          </cell>
          <cell r="Q832">
            <v>8.6</v>
          </cell>
          <cell r="S832">
            <v>7.48</v>
          </cell>
          <cell r="T832">
            <v>0.1</v>
          </cell>
        </row>
        <row r="833">
          <cell r="A833">
            <v>12849</v>
          </cell>
          <cell r="B833" t="str">
            <v>Wine - Sake / Other</v>
          </cell>
          <cell r="C833" t="str">
            <v>Hakutsuru Sake</v>
          </cell>
          <cell r="D833" t="str">
            <v>1/720</v>
          </cell>
          <cell r="E833" t="str">
            <v>Core</v>
          </cell>
          <cell r="F833" t="str">
            <v/>
          </cell>
          <cell r="G833"/>
          <cell r="H833" t="str">
            <v>Japan</v>
          </cell>
          <cell r="I833" t="str">
            <v>Sake</v>
          </cell>
          <cell r="J833" t="str">
            <v>BC</v>
          </cell>
          <cell r="K833">
            <v>50.16</v>
          </cell>
          <cell r="L833">
            <v>1</v>
          </cell>
          <cell r="M833">
            <v>12</v>
          </cell>
          <cell r="N833">
            <v>0.72</v>
          </cell>
          <cell r="O833" t="str">
            <v>Glass Bottle</v>
          </cell>
          <cell r="P833" t="str">
            <v/>
          </cell>
          <cell r="Q833">
            <v>12.65</v>
          </cell>
          <cell r="S833">
            <v>11.04</v>
          </cell>
          <cell r="T833">
            <v>0.1</v>
          </cell>
        </row>
        <row r="834">
          <cell r="A834">
            <v>568907</v>
          </cell>
          <cell r="B834" t="str">
            <v>Wine - Sake / Other</v>
          </cell>
          <cell r="C834" t="str">
            <v>Ume Premium Plum Wine - Nakano Shuzo</v>
          </cell>
          <cell r="D834" t="str">
            <v>1/300</v>
          </cell>
          <cell r="E834" t="str">
            <v>Core</v>
          </cell>
          <cell r="F834" t="str">
            <v/>
          </cell>
          <cell r="G834">
            <v>10</v>
          </cell>
          <cell r="H834" t="str">
            <v>Japan</v>
          </cell>
          <cell r="I834" t="str">
            <v>Wine Fruit</v>
          </cell>
          <cell r="J834" t="str">
            <v>BC</v>
          </cell>
          <cell r="K834">
            <v>111.6</v>
          </cell>
          <cell r="L834">
            <v>1</v>
          </cell>
          <cell r="M834">
            <v>20</v>
          </cell>
          <cell r="N834">
            <v>0.3</v>
          </cell>
          <cell r="O834" t="str">
            <v>Glass Bottle</v>
          </cell>
          <cell r="P834" t="str">
            <v/>
          </cell>
          <cell r="Q834">
            <v>13.6</v>
          </cell>
          <cell r="R834"/>
          <cell r="S834">
            <v>11.88</v>
          </cell>
          <cell r="T834">
            <v>0.1</v>
          </cell>
        </row>
        <row r="835">
          <cell r="A835">
            <v>870923</v>
          </cell>
          <cell r="B835" t="str">
            <v>Wine - Sake / Other</v>
          </cell>
          <cell r="C835" t="str">
            <v>Yoshi No Gawa Umi Blu Premium</v>
          </cell>
          <cell r="D835" t="str">
            <v>1/300</v>
          </cell>
          <cell r="E835" t="str">
            <v>Core</v>
          </cell>
          <cell r="F835" t="str">
            <v/>
          </cell>
          <cell r="G835">
            <v>15</v>
          </cell>
          <cell r="H835" t="str">
            <v>Japan</v>
          </cell>
          <cell r="I835" t="str">
            <v>Sake</v>
          </cell>
          <cell r="J835" t="str">
            <v>BC</v>
          </cell>
          <cell r="K835">
            <v>88.68</v>
          </cell>
          <cell r="L835">
            <v>1</v>
          </cell>
          <cell r="M835">
            <v>12</v>
          </cell>
          <cell r="N835">
            <v>0.3</v>
          </cell>
          <cell r="O835" t="str">
            <v>Glass Bottle</v>
          </cell>
          <cell r="P835" t="str">
            <v/>
          </cell>
          <cell r="Q835">
            <v>16.600000000000001</v>
          </cell>
          <cell r="S835">
            <v>14.52</v>
          </cell>
          <cell r="T835">
            <v>0.1</v>
          </cell>
        </row>
        <row r="836">
          <cell r="A836">
            <v>3814</v>
          </cell>
          <cell r="B836" t="str">
            <v>Wine - Sparkling / Champagne</v>
          </cell>
          <cell r="C836" t="str">
            <v>Andres Baby Champagne</v>
          </cell>
          <cell r="D836" t="str">
            <v>1/750</v>
          </cell>
          <cell r="E836" t="str">
            <v>Core</v>
          </cell>
          <cell r="F836" t="str">
            <v/>
          </cell>
          <cell r="G836">
            <v>6.9</v>
          </cell>
          <cell r="H836" t="str">
            <v>Canada</v>
          </cell>
          <cell r="I836" t="str">
            <v>Wine Sparkling - Champagne</v>
          </cell>
          <cell r="J836" t="str">
            <v>BC</v>
          </cell>
          <cell r="K836">
            <v>24.9</v>
          </cell>
          <cell r="L836">
            <v>1</v>
          </cell>
          <cell r="M836">
            <v>12</v>
          </cell>
          <cell r="N836">
            <v>0.75</v>
          </cell>
          <cell r="O836" t="str">
            <v>Glass Bottle</v>
          </cell>
          <cell r="P836" t="str">
            <v/>
          </cell>
          <cell r="Q836">
            <v>7.4</v>
          </cell>
          <cell r="S836">
            <v>6.2</v>
          </cell>
          <cell r="T836">
            <v>0.35</v>
          </cell>
        </row>
        <row r="837">
          <cell r="A837">
            <v>1123</v>
          </cell>
          <cell r="B837" t="str">
            <v>Wine - Sparkling / Champagne</v>
          </cell>
          <cell r="C837" t="str">
            <v>Andres Baby Duck</v>
          </cell>
          <cell r="D837" t="str">
            <v>1/1500</v>
          </cell>
          <cell r="E837" t="str">
            <v>Core</v>
          </cell>
          <cell r="F837" t="str">
            <v/>
          </cell>
          <cell r="G837">
            <v>6.9</v>
          </cell>
          <cell r="H837" t="str">
            <v>Canada</v>
          </cell>
          <cell r="I837" t="str">
            <v>Wine Sparkling</v>
          </cell>
          <cell r="J837" t="str">
            <v>BC</v>
          </cell>
          <cell r="K837">
            <v>24.1</v>
          </cell>
          <cell r="L837">
            <v>1</v>
          </cell>
          <cell r="M837">
            <v>6</v>
          </cell>
          <cell r="N837">
            <v>1.5</v>
          </cell>
          <cell r="O837" t="str">
            <v>Glass Bottle</v>
          </cell>
          <cell r="P837" t="str">
            <v/>
          </cell>
          <cell r="Q837">
            <v>14.3</v>
          </cell>
          <cell r="S837">
            <v>12.28</v>
          </cell>
          <cell r="T837">
            <v>0.35</v>
          </cell>
        </row>
        <row r="838">
          <cell r="A838">
            <v>91</v>
          </cell>
          <cell r="B838" t="str">
            <v>Wine - Sparkling / Champagne</v>
          </cell>
          <cell r="C838" t="str">
            <v>Andres Baby Duck</v>
          </cell>
          <cell r="D838" t="str">
            <v>1/750</v>
          </cell>
          <cell r="E838" t="str">
            <v>Core</v>
          </cell>
          <cell r="F838" t="str">
            <v/>
          </cell>
          <cell r="G838">
            <v>6.9</v>
          </cell>
          <cell r="H838" t="str">
            <v>Canada</v>
          </cell>
          <cell r="I838" t="str">
            <v>Wine Sparkling</v>
          </cell>
          <cell r="J838" t="str">
            <v>BC</v>
          </cell>
          <cell r="K838">
            <v>25.25</v>
          </cell>
          <cell r="L838">
            <v>1</v>
          </cell>
          <cell r="M838">
            <v>12</v>
          </cell>
          <cell r="N838">
            <v>0.75</v>
          </cell>
          <cell r="O838" t="str">
            <v>Glass Bottle</v>
          </cell>
          <cell r="P838" t="str">
            <v/>
          </cell>
          <cell r="Q838">
            <v>7.5</v>
          </cell>
          <cell r="S838">
            <v>6.29</v>
          </cell>
          <cell r="T838">
            <v>0.35</v>
          </cell>
        </row>
        <row r="839">
          <cell r="A839">
            <v>156075</v>
          </cell>
          <cell r="B839" t="str">
            <v>Wine - Sparkling / Champagne</v>
          </cell>
          <cell r="C839" t="str">
            <v>Anna de Codorniu Brut NV</v>
          </cell>
          <cell r="D839" t="str">
            <v>1/750</v>
          </cell>
          <cell r="E839" t="str">
            <v>Core</v>
          </cell>
          <cell r="F839" t="str">
            <v/>
          </cell>
          <cell r="G839">
            <v>12</v>
          </cell>
          <cell r="H839" t="str">
            <v>Spain</v>
          </cell>
          <cell r="I839" t="str">
            <v>Wine Sparkling</v>
          </cell>
          <cell r="J839" t="str">
            <v>BC</v>
          </cell>
          <cell r="K839">
            <v>43.38</v>
          </cell>
          <cell r="L839">
            <v>1</v>
          </cell>
          <cell r="M839">
            <v>6</v>
          </cell>
          <cell r="N839">
            <v>0.75</v>
          </cell>
          <cell r="O839" t="str">
            <v>Glass Bottle</v>
          </cell>
          <cell r="P839" t="str">
            <v/>
          </cell>
          <cell r="Q839">
            <v>19.8</v>
          </cell>
          <cell r="S839">
            <v>17.12</v>
          </cell>
          <cell r="T839">
            <v>0.35</v>
          </cell>
        </row>
        <row r="840">
          <cell r="A840">
            <v>30445</v>
          </cell>
          <cell r="B840" t="str">
            <v>Wine - Sparkling / Champagne</v>
          </cell>
          <cell r="C840" t="str">
            <v>Anna Spinato Mini Prosecco</v>
          </cell>
          <cell r="D840" t="str">
            <v>1/200</v>
          </cell>
          <cell r="E840" t="str">
            <v>Core</v>
          </cell>
          <cell r="F840" t="str">
            <v/>
          </cell>
          <cell r="G840">
            <v>11</v>
          </cell>
          <cell r="H840" t="str">
            <v>Italy</v>
          </cell>
          <cell r="I840" t="str">
            <v>Wine Sparkling Prosecco</v>
          </cell>
          <cell r="J840" t="str">
            <v>BC</v>
          </cell>
          <cell r="K840">
            <v>67.92</v>
          </cell>
          <cell r="L840">
            <v>1</v>
          </cell>
          <cell r="M840">
            <v>24</v>
          </cell>
          <cell r="N840">
            <v>0.2</v>
          </cell>
          <cell r="O840" t="str">
            <v>Glass Bottle</v>
          </cell>
          <cell r="P840" t="str">
            <v/>
          </cell>
          <cell r="Q840">
            <v>7.35</v>
          </cell>
          <cell r="S840">
            <v>6.38</v>
          </cell>
          <cell r="T840">
            <v>0.1</v>
          </cell>
        </row>
        <row r="841">
          <cell r="A841">
            <v>374769</v>
          </cell>
          <cell r="B841" t="str">
            <v>Wine - Sparkling / Champagne</v>
          </cell>
          <cell r="C841" t="str">
            <v>Anna Spinato Prosecco Brut Organic</v>
          </cell>
          <cell r="D841" t="str">
            <v>1/750</v>
          </cell>
          <cell r="E841" t="str">
            <v>Core</v>
          </cell>
          <cell r="F841" t="str">
            <v/>
          </cell>
          <cell r="G841">
            <v>11.5</v>
          </cell>
          <cell r="H841" t="str">
            <v>Italy</v>
          </cell>
          <cell r="I841" t="str">
            <v>Wine Sparkling Prosecco</v>
          </cell>
          <cell r="J841" t="str">
            <v>BC</v>
          </cell>
          <cell r="K841">
            <v>92.64</v>
          </cell>
          <cell r="L841">
            <v>1</v>
          </cell>
          <cell r="M841">
            <v>12</v>
          </cell>
          <cell r="N841">
            <v>0.75</v>
          </cell>
          <cell r="O841" t="str">
            <v>Glass Bottle</v>
          </cell>
          <cell r="P841" t="str">
            <v/>
          </cell>
          <cell r="Q841">
            <v>20.8</v>
          </cell>
          <cell r="S841">
            <v>18</v>
          </cell>
          <cell r="T841">
            <v>0.35</v>
          </cell>
        </row>
        <row r="842">
          <cell r="A842">
            <v>335414</v>
          </cell>
          <cell r="B842" t="str">
            <v>Wine - Sparkling / Champagne</v>
          </cell>
          <cell r="C842" t="str">
            <v>Bartolomeo Da Breganze Prosecco Extra Dry</v>
          </cell>
          <cell r="D842" t="str">
            <v>1/750</v>
          </cell>
          <cell r="E842" t="str">
            <v>Core</v>
          </cell>
          <cell r="F842" t="str">
            <v/>
          </cell>
          <cell r="G842">
            <v>11.5</v>
          </cell>
          <cell r="H842" t="str">
            <v>Italy</v>
          </cell>
          <cell r="I842" t="str">
            <v>Wine Sparkling Prosecco</v>
          </cell>
          <cell r="J842" t="str">
            <v>BC</v>
          </cell>
          <cell r="K842">
            <v>113.28</v>
          </cell>
          <cell r="L842">
            <v>1</v>
          </cell>
          <cell r="M842">
            <v>12</v>
          </cell>
          <cell r="N842">
            <v>0.75</v>
          </cell>
          <cell r="O842" t="str">
            <v>Glass Bottle</v>
          </cell>
          <cell r="P842" t="str">
            <v/>
          </cell>
          <cell r="Q842">
            <v>24.35</v>
          </cell>
          <cell r="S842">
            <v>21.12</v>
          </cell>
          <cell r="T842">
            <v>0.35</v>
          </cell>
        </row>
        <row r="843">
          <cell r="A843">
            <v>190573</v>
          </cell>
          <cell r="B843" t="str">
            <v>Wine - Sparkling / Champagne</v>
          </cell>
          <cell r="C843" t="str">
            <v>Bodacious Bubbles</v>
          </cell>
          <cell r="D843" t="str">
            <v>1/750</v>
          </cell>
          <cell r="E843" t="str">
            <v>Core</v>
          </cell>
          <cell r="F843" t="str">
            <v/>
          </cell>
          <cell r="G843">
            <v>12</v>
          </cell>
          <cell r="H843" t="str">
            <v>Canada</v>
          </cell>
          <cell r="I843" t="str">
            <v>Wine Sparkling</v>
          </cell>
          <cell r="J843" t="str">
            <v>BC</v>
          </cell>
          <cell r="K843">
            <v>32.4</v>
          </cell>
          <cell r="L843">
            <v>1</v>
          </cell>
          <cell r="M843">
            <v>6</v>
          </cell>
          <cell r="N843">
            <v>0.75</v>
          </cell>
          <cell r="O843" t="str">
            <v>Glass Bottle</v>
          </cell>
          <cell r="P843" t="str">
            <v/>
          </cell>
          <cell r="Q843">
            <v>16</v>
          </cell>
          <cell r="S843">
            <v>13.77</v>
          </cell>
          <cell r="T843">
            <v>0.35</v>
          </cell>
        </row>
        <row r="844">
          <cell r="A844">
            <v>663187</v>
          </cell>
          <cell r="B844" t="str">
            <v>Wine - Sparkling / Champagne</v>
          </cell>
          <cell r="C844" t="str">
            <v>Bottega Gold Spumante Brut</v>
          </cell>
          <cell r="D844" t="str">
            <v>1/750</v>
          </cell>
          <cell r="E844" t="str">
            <v>Core</v>
          </cell>
          <cell r="F844" t="str">
            <v/>
          </cell>
          <cell r="G844">
            <v>11</v>
          </cell>
          <cell r="H844" t="str">
            <v>Italy</v>
          </cell>
          <cell r="I844" t="str">
            <v>Wine Sparkling</v>
          </cell>
          <cell r="J844" t="str">
            <v>BC</v>
          </cell>
          <cell r="K844">
            <v>94.44</v>
          </cell>
          <cell r="L844">
            <v>1</v>
          </cell>
          <cell r="M844">
            <v>6</v>
          </cell>
          <cell r="N844">
            <v>0.75</v>
          </cell>
          <cell r="O844" t="str">
            <v>Glass Bottle</v>
          </cell>
          <cell r="P844" t="str">
            <v/>
          </cell>
          <cell r="Q844">
            <v>37.049999999999997</v>
          </cell>
          <cell r="S844">
            <v>32.299999999999997</v>
          </cell>
          <cell r="T844">
            <v>0.35</v>
          </cell>
        </row>
        <row r="845">
          <cell r="A845">
            <v>95711</v>
          </cell>
          <cell r="B845" t="str">
            <v>Wine - Sparkling / Champagne</v>
          </cell>
          <cell r="C845" t="str">
            <v>Bottega Treviso Prosecco Brut Il Vino Dei Poeti</v>
          </cell>
          <cell r="D845" t="str">
            <v>1/750</v>
          </cell>
          <cell r="E845" t="str">
            <v>Core</v>
          </cell>
          <cell r="F845" t="str">
            <v/>
          </cell>
          <cell r="G845">
            <v>11</v>
          </cell>
          <cell r="H845" t="str">
            <v>Italy</v>
          </cell>
          <cell r="I845" t="str">
            <v>Wine Sparkling Prosecco</v>
          </cell>
          <cell r="J845" t="str">
            <v>BC</v>
          </cell>
          <cell r="K845">
            <v>84.6</v>
          </cell>
          <cell r="L845">
            <v>1</v>
          </cell>
          <cell r="M845">
            <v>12</v>
          </cell>
          <cell r="N845">
            <v>0.75</v>
          </cell>
          <cell r="O845" t="str">
            <v>Glass Bottle</v>
          </cell>
          <cell r="P845" t="str">
            <v/>
          </cell>
          <cell r="Q845">
            <v>19.399999999999999</v>
          </cell>
          <cell r="S845">
            <v>16.760000000000002</v>
          </cell>
          <cell r="T845">
            <v>0.35</v>
          </cell>
        </row>
        <row r="846">
          <cell r="A846">
            <v>1230</v>
          </cell>
          <cell r="B846" t="str">
            <v>Wine - Sparkling / Champagne</v>
          </cell>
          <cell r="C846" t="str">
            <v>Bright`s President Canadian</v>
          </cell>
          <cell r="D846" t="str">
            <v>1/750</v>
          </cell>
          <cell r="E846" t="str">
            <v>Core</v>
          </cell>
          <cell r="F846" t="str">
            <v/>
          </cell>
          <cell r="G846">
            <v>12.5</v>
          </cell>
          <cell r="H846" t="str">
            <v>Canada</v>
          </cell>
          <cell r="I846" t="str">
            <v>Wine Sparkling</v>
          </cell>
          <cell r="J846" t="str">
            <v>BC</v>
          </cell>
          <cell r="K846">
            <v>22.63</v>
          </cell>
          <cell r="L846">
            <v>1</v>
          </cell>
          <cell r="M846">
            <v>6</v>
          </cell>
          <cell r="N846">
            <v>0.75</v>
          </cell>
          <cell r="O846" t="str">
            <v>Glass Bottle</v>
          </cell>
          <cell r="P846" t="str">
            <v/>
          </cell>
          <cell r="Q846">
            <v>11.9</v>
          </cell>
          <cell r="S846">
            <v>10.16</v>
          </cell>
          <cell r="T846">
            <v>0.35</v>
          </cell>
        </row>
        <row r="847">
          <cell r="A847">
            <v>675785</v>
          </cell>
          <cell r="B847" t="str">
            <v>Wine - Sparkling / Champagne</v>
          </cell>
          <cell r="C847" t="str">
            <v>Canella Prosecco Superiore Millesimato DOCG</v>
          </cell>
          <cell r="D847" t="str">
            <v>1/750</v>
          </cell>
          <cell r="E847" t="str">
            <v>Core</v>
          </cell>
          <cell r="F847" t="str">
            <v/>
          </cell>
          <cell r="G847">
            <v>12</v>
          </cell>
          <cell r="H847" t="str">
            <v>Italy</v>
          </cell>
          <cell r="I847" t="str">
            <v>Wine Sparkling Prosecco</v>
          </cell>
          <cell r="J847" t="str">
            <v>BC</v>
          </cell>
          <cell r="K847">
            <v>143.16</v>
          </cell>
          <cell r="L847">
            <v>1</v>
          </cell>
          <cell r="M847">
            <v>12</v>
          </cell>
          <cell r="N847">
            <v>0.75</v>
          </cell>
          <cell r="O847" t="str">
            <v>Glass Bottle</v>
          </cell>
          <cell r="P847" t="str">
            <v/>
          </cell>
          <cell r="Q847">
            <v>29.5</v>
          </cell>
          <cell r="S847">
            <v>25.65</v>
          </cell>
          <cell r="T847">
            <v>0.35</v>
          </cell>
        </row>
        <row r="848">
          <cell r="A848">
            <v>503490</v>
          </cell>
          <cell r="B848" t="str">
            <v>Wine - Sparkling / Champagne</v>
          </cell>
          <cell r="C848" t="str">
            <v>Codorniu - Classico Brut</v>
          </cell>
          <cell r="D848" t="str">
            <v>1/750</v>
          </cell>
          <cell r="E848" t="str">
            <v>Core</v>
          </cell>
          <cell r="F848" t="str">
            <v/>
          </cell>
          <cell r="G848">
            <v>11.5</v>
          </cell>
          <cell r="H848" t="str">
            <v>Spain</v>
          </cell>
          <cell r="I848" t="str">
            <v>Wine Sparkling</v>
          </cell>
          <cell r="J848" t="str">
            <v>BC</v>
          </cell>
          <cell r="K848">
            <v>38.28</v>
          </cell>
          <cell r="L848">
            <v>1</v>
          </cell>
          <cell r="M848">
            <v>6</v>
          </cell>
          <cell r="N848">
            <v>0.75</v>
          </cell>
          <cell r="O848" t="str">
            <v>Glass Bottle</v>
          </cell>
          <cell r="P848" t="str">
            <v/>
          </cell>
          <cell r="Q848">
            <v>18.05</v>
          </cell>
          <cell r="S848">
            <v>15.58</v>
          </cell>
          <cell r="T848">
            <v>0.35</v>
          </cell>
        </row>
        <row r="849">
          <cell r="A849">
            <v>216614</v>
          </cell>
          <cell r="B849" t="str">
            <v>Wine - Sparkling / Champagne</v>
          </cell>
          <cell r="C849" t="str">
            <v>Cooks Imperial Brut</v>
          </cell>
          <cell r="D849" t="str">
            <v>1/750</v>
          </cell>
          <cell r="E849" t="str">
            <v>Core</v>
          </cell>
          <cell r="F849" t="str">
            <v/>
          </cell>
          <cell r="G849">
            <v>11.5</v>
          </cell>
          <cell r="H849" t="str">
            <v>United States</v>
          </cell>
          <cell r="I849" t="str">
            <v>Wine Sparkling</v>
          </cell>
          <cell r="J849" t="str">
            <v>BC</v>
          </cell>
          <cell r="K849" t="str">
            <v>29.81</v>
          </cell>
          <cell r="L849">
            <v>1</v>
          </cell>
          <cell r="M849">
            <v>6</v>
          </cell>
          <cell r="N849">
            <v>0.75</v>
          </cell>
          <cell r="O849" t="str">
            <v>Glass Bottle</v>
          </cell>
          <cell r="P849" t="str">
            <v/>
          </cell>
          <cell r="Q849">
            <v>15.05</v>
          </cell>
          <cell r="S849">
            <v>12.94</v>
          </cell>
          <cell r="T849">
            <v>0.35</v>
          </cell>
        </row>
        <row r="850">
          <cell r="A850">
            <v>195545</v>
          </cell>
          <cell r="B850" t="str">
            <v>Wine - Sparkling / Champagne</v>
          </cell>
          <cell r="C850" t="str">
            <v>Cremant de Bourgogne Rose</v>
          </cell>
          <cell r="D850" t="str">
            <v>1/750</v>
          </cell>
          <cell r="E850" t="str">
            <v>Core</v>
          </cell>
          <cell r="F850" t="str">
            <v/>
          </cell>
          <cell r="G850">
            <v>12</v>
          </cell>
          <cell r="H850" t="str">
            <v>France</v>
          </cell>
          <cell r="I850" t="str">
            <v>Wine Sparkling</v>
          </cell>
          <cell r="J850" t="str">
            <v>BC</v>
          </cell>
          <cell r="K850">
            <v>128.04</v>
          </cell>
          <cell r="L850">
            <v>1</v>
          </cell>
          <cell r="M850">
            <v>12</v>
          </cell>
          <cell r="N850">
            <v>0.75</v>
          </cell>
          <cell r="O850" t="str">
            <v>Glass Bottle</v>
          </cell>
          <cell r="P850" t="str">
            <v/>
          </cell>
          <cell r="Q850">
            <v>26.9</v>
          </cell>
          <cell r="S850">
            <v>23.36</v>
          </cell>
          <cell r="T850">
            <v>0.35</v>
          </cell>
        </row>
        <row r="851">
          <cell r="A851">
            <v>203489</v>
          </cell>
          <cell r="B851" t="str">
            <v>Wine - Sparkling / Champagne</v>
          </cell>
          <cell r="C851" t="str">
            <v>Cupcake Prosecco</v>
          </cell>
          <cell r="D851" t="str">
            <v>1/750</v>
          </cell>
          <cell r="E851" t="str">
            <v>Core</v>
          </cell>
          <cell r="F851" t="str">
            <v/>
          </cell>
          <cell r="G851">
            <v>11</v>
          </cell>
          <cell r="H851" t="str">
            <v>Italy</v>
          </cell>
          <cell r="I851" t="str">
            <v>Wine Sparkling Prosecco</v>
          </cell>
          <cell r="J851" t="str">
            <v>BC</v>
          </cell>
          <cell r="K851" t="str">
            <v>87.62</v>
          </cell>
          <cell r="L851">
            <v>1</v>
          </cell>
          <cell r="M851">
            <v>12</v>
          </cell>
          <cell r="N851">
            <v>0.75</v>
          </cell>
          <cell r="O851" t="str">
            <v>Glass Bottle</v>
          </cell>
          <cell r="P851" t="str">
            <v/>
          </cell>
          <cell r="Q851">
            <v>19.95</v>
          </cell>
          <cell r="R851"/>
          <cell r="S851">
            <v>17.25</v>
          </cell>
          <cell r="T851">
            <v>0.35</v>
          </cell>
        </row>
        <row r="852">
          <cell r="A852">
            <v>280461</v>
          </cell>
          <cell r="B852" t="str">
            <v>Wine - Sparkling / Champagne</v>
          </cell>
          <cell r="C852" t="str">
            <v>Dom Perignon</v>
          </cell>
          <cell r="D852" t="str">
            <v>1/750</v>
          </cell>
          <cell r="E852" t="str">
            <v>Low volume Core</v>
          </cell>
          <cell r="F852" t="str">
            <v>cs2</v>
          </cell>
          <cell r="G852">
            <v>12</v>
          </cell>
          <cell r="H852" t="str">
            <v>France</v>
          </cell>
          <cell r="I852" t="str">
            <v>Wine Sparkling - Champagne</v>
          </cell>
          <cell r="J852" t="str">
            <v>BC</v>
          </cell>
          <cell r="K852">
            <v>875.94</v>
          </cell>
          <cell r="L852">
            <v>1</v>
          </cell>
          <cell r="M852">
            <v>6</v>
          </cell>
          <cell r="N852">
            <v>0.75</v>
          </cell>
          <cell r="O852" t="str">
            <v>Glass Bottle</v>
          </cell>
          <cell r="P852" t="str">
            <v/>
          </cell>
          <cell r="Q852">
            <v>236.75</v>
          </cell>
          <cell r="S852">
            <v>208.03</v>
          </cell>
          <cell r="T852">
            <v>0.35</v>
          </cell>
        </row>
        <row r="853">
          <cell r="A853">
            <v>180067</v>
          </cell>
          <cell r="B853" t="str">
            <v>Wine - Sparkling / Champagne</v>
          </cell>
          <cell r="C853" t="str">
            <v>Freixenet Carta Nevada Brut</v>
          </cell>
          <cell r="D853" t="str">
            <v>1/200</v>
          </cell>
          <cell r="E853" t="str">
            <v>Core</v>
          </cell>
          <cell r="F853" t="str">
            <v/>
          </cell>
          <cell r="G853">
            <v>12</v>
          </cell>
          <cell r="H853" t="str">
            <v>Spain</v>
          </cell>
          <cell r="I853" t="str">
            <v>Wine Sparkling</v>
          </cell>
          <cell r="J853" t="str">
            <v>BC</v>
          </cell>
          <cell r="K853" t="str">
            <v>44.61</v>
          </cell>
          <cell r="L853">
            <v>1</v>
          </cell>
          <cell r="M853">
            <v>24</v>
          </cell>
          <cell r="N853">
            <v>0.2</v>
          </cell>
          <cell r="O853" t="str">
            <v>Glass Bottle</v>
          </cell>
          <cell r="P853" t="str">
            <v/>
          </cell>
          <cell r="Q853">
            <v>5.35</v>
          </cell>
          <cell r="S853">
            <v>4.62</v>
          </cell>
          <cell r="T853">
            <v>0.1</v>
          </cell>
        </row>
        <row r="854">
          <cell r="A854">
            <v>74757</v>
          </cell>
          <cell r="B854" t="str">
            <v>Wine - Sparkling / Champagne</v>
          </cell>
          <cell r="C854" t="str">
            <v>Freixenet Carta Nevada Brut</v>
          </cell>
          <cell r="D854" t="str">
            <v>1/750</v>
          </cell>
          <cell r="E854" t="str">
            <v>Core</v>
          </cell>
          <cell r="F854" t="str">
            <v/>
          </cell>
          <cell r="G854">
            <v>12</v>
          </cell>
          <cell r="H854" t="str">
            <v>Spain</v>
          </cell>
          <cell r="I854" t="str">
            <v>Wine Sparkling</v>
          </cell>
          <cell r="J854" t="str">
            <v>BC</v>
          </cell>
          <cell r="K854" t="str">
            <v>36.66</v>
          </cell>
          <cell r="L854">
            <v>1</v>
          </cell>
          <cell r="M854">
            <v>6</v>
          </cell>
          <cell r="N854">
            <v>0.75</v>
          </cell>
          <cell r="O854" t="str">
            <v>Glass Bottle</v>
          </cell>
          <cell r="P854" t="str">
            <v/>
          </cell>
          <cell r="Q854">
            <v>17.5</v>
          </cell>
          <cell r="S854">
            <v>15.09</v>
          </cell>
          <cell r="T854">
            <v>0.35</v>
          </cell>
        </row>
        <row r="855">
          <cell r="A855">
            <v>88591</v>
          </cell>
          <cell r="B855" t="str">
            <v>Wine - Sparkling / Champagne</v>
          </cell>
          <cell r="C855" t="str">
            <v>Freixenet Cordon Negro</v>
          </cell>
          <cell r="D855" t="str">
            <v>1/750</v>
          </cell>
          <cell r="E855" t="str">
            <v>Core</v>
          </cell>
          <cell r="F855" t="str">
            <v/>
          </cell>
          <cell r="G855">
            <v>12</v>
          </cell>
          <cell r="H855" t="str">
            <v>Spain</v>
          </cell>
          <cell r="I855" t="str">
            <v>Wine Sparkling</v>
          </cell>
          <cell r="J855" t="str">
            <v>BC</v>
          </cell>
          <cell r="K855" t="str">
            <v>39.14</v>
          </cell>
          <cell r="L855">
            <v>1</v>
          </cell>
          <cell r="M855">
            <v>6</v>
          </cell>
          <cell r="N855">
            <v>0.75</v>
          </cell>
          <cell r="O855" t="str">
            <v>Glass Bottle</v>
          </cell>
          <cell r="P855" t="str">
            <v/>
          </cell>
          <cell r="Q855">
            <v>18.350000000000001</v>
          </cell>
          <cell r="S855">
            <v>15.84</v>
          </cell>
          <cell r="T855">
            <v>0.35</v>
          </cell>
        </row>
        <row r="856">
          <cell r="A856">
            <v>711218</v>
          </cell>
          <cell r="B856" t="str">
            <v>Wine - Sparkling / Champagne</v>
          </cell>
          <cell r="C856" t="str">
            <v>Gray Monk Odyssey White Brut</v>
          </cell>
          <cell r="D856" t="str">
            <v>1/750</v>
          </cell>
          <cell r="E856" t="str">
            <v>Core</v>
          </cell>
          <cell r="F856" t="str">
            <v/>
          </cell>
          <cell r="G856">
            <v>13</v>
          </cell>
          <cell r="H856" t="str">
            <v>Canada VQA</v>
          </cell>
          <cell r="I856" t="str">
            <v>Wine Sparkling</v>
          </cell>
          <cell r="J856" t="str">
            <v>BC</v>
          </cell>
          <cell r="K856">
            <v>132</v>
          </cell>
          <cell r="L856">
            <v>1</v>
          </cell>
          <cell r="M856">
            <v>12</v>
          </cell>
          <cell r="N856">
            <v>0.75</v>
          </cell>
          <cell r="O856" t="str">
            <v>Glass Bottle</v>
          </cell>
          <cell r="P856" t="str">
            <v/>
          </cell>
          <cell r="Q856">
            <v>27.55</v>
          </cell>
          <cell r="S856">
            <v>23.94</v>
          </cell>
          <cell r="T856">
            <v>0.35</v>
          </cell>
        </row>
        <row r="857">
          <cell r="A857">
            <v>161711</v>
          </cell>
          <cell r="B857" t="str">
            <v>Wine - Sparkling / Champagne</v>
          </cell>
          <cell r="C857" t="str">
            <v>Henkell Trocken</v>
          </cell>
          <cell r="D857" t="str">
            <v>1/1500</v>
          </cell>
          <cell r="E857" t="str">
            <v>Core</v>
          </cell>
          <cell r="F857" t="str">
            <v/>
          </cell>
          <cell r="G857">
            <v>11</v>
          </cell>
          <cell r="H857" t="str">
            <v>Germany</v>
          </cell>
          <cell r="I857" t="str">
            <v>Wine Sparkling</v>
          </cell>
          <cell r="J857" t="str">
            <v>BC</v>
          </cell>
          <cell r="K857" t="str">
            <v>33.06</v>
          </cell>
          <cell r="L857">
            <v>1</v>
          </cell>
          <cell r="M857">
            <v>3</v>
          </cell>
          <cell r="N857">
            <v>1.5</v>
          </cell>
          <cell r="O857" t="str">
            <v>Glass Bottle</v>
          </cell>
          <cell r="P857" t="str">
            <v/>
          </cell>
          <cell r="Q857">
            <v>33.4</v>
          </cell>
          <cell r="S857">
            <v>29.08</v>
          </cell>
          <cell r="T857">
            <v>0.35</v>
          </cell>
        </row>
        <row r="858">
          <cell r="A858">
            <v>122689</v>
          </cell>
          <cell r="B858" t="str">
            <v>Wine - Sparkling / Champagne</v>
          </cell>
          <cell r="C858" t="str">
            <v>Henkell Trocken</v>
          </cell>
          <cell r="D858" t="str">
            <v>1/750</v>
          </cell>
          <cell r="E858" t="str">
            <v>Core</v>
          </cell>
          <cell r="F858" t="str">
            <v/>
          </cell>
          <cell r="G858">
            <v>11</v>
          </cell>
          <cell r="H858" t="str">
            <v>Germany</v>
          </cell>
          <cell r="I858" t="str">
            <v>Wine Sparkling</v>
          </cell>
          <cell r="J858" t="str">
            <v>BC</v>
          </cell>
          <cell r="K858" t="str">
            <v>73.14</v>
          </cell>
          <cell r="L858">
            <v>1</v>
          </cell>
          <cell r="M858">
            <v>12</v>
          </cell>
          <cell r="N858">
            <v>0.75</v>
          </cell>
          <cell r="O858" t="str">
            <v>Glass Bottle</v>
          </cell>
          <cell r="P858" t="str">
            <v/>
          </cell>
          <cell r="Q858">
            <v>18.100000000000001</v>
          </cell>
          <cell r="S858">
            <v>15.62</v>
          </cell>
          <cell r="T858">
            <v>0.35</v>
          </cell>
        </row>
        <row r="859">
          <cell r="A859">
            <v>9118</v>
          </cell>
          <cell r="B859" t="str">
            <v>Wine - Sparkling / Champagne</v>
          </cell>
          <cell r="C859" t="str">
            <v>Henkell Trocken Piccolo</v>
          </cell>
          <cell r="D859" t="str">
            <v>1/200</v>
          </cell>
          <cell r="E859" t="str">
            <v>Core</v>
          </cell>
          <cell r="F859" t="str">
            <v/>
          </cell>
          <cell r="G859">
            <v>11</v>
          </cell>
          <cell r="H859" t="str">
            <v>Germany</v>
          </cell>
          <cell r="I859" t="str">
            <v>Wine Sparkling</v>
          </cell>
          <cell r="J859" t="str">
            <v>BC</v>
          </cell>
          <cell r="K859" t="str">
            <v>43.73</v>
          </cell>
          <cell r="L859">
            <v>1</v>
          </cell>
          <cell r="M859">
            <v>24</v>
          </cell>
          <cell r="N859">
            <v>0.2</v>
          </cell>
          <cell r="O859" t="str">
            <v>Glass Bottle</v>
          </cell>
          <cell r="P859" t="str">
            <v/>
          </cell>
          <cell r="Q859">
            <v>5.5</v>
          </cell>
          <cell r="R859"/>
          <cell r="S859">
            <v>4.75</v>
          </cell>
          <cell r="T859">
            <v>0.1</v>
          </cell>
        </row>
        <row r="860">
          <cell r="A860">
            <v>106492</v>
          </cell>
          <cell r="B860" t="str">
            <v>Wine - Sparkling / Champagne</v>
          </cell>
          <cell r="C860" t="str">
            <v>Hungarovin Grande Cuvee</v>
          </cell>
          <cell r="D860" t="str">
            <v>1/750</v>
          </cell>
          <cell r="E860" t="str">
            <v>Core</v>
          </cell>
          <cell r="F860" t="str">
            <v/>
          </cell>
          <cell r="G860">
            <v>11.5</v>
          </cell>
          <cell r="H860" t="str">
            <v>Hungary</v>
          </cell>
          <cell r="I860" t="str">
            <v>Wine Sparkling</v>
          </cell>
          <cell r="J860" t="str">
            <v>BC</v>
          </cell>
          <cell r="K860" t="str">
            <v>51.50</v>
          </cell>
          <cell r="L860">
            <v>1</v>
          </cell>
          <cell r="M860">
            <v>12</v>
          </cell>
          <cell r="N860">
            <v>0.75</v>
          </cell>
          <cell r="O860" t="str">
            <v>Glass Bottle</v>
          </cell>
          <cell r="P860" t="str">
            <v/>
          </cell>
          <cell r="Q860">
            <v>13.35</v>
          </cell>
          <cell r="S860">
            <v>11.44</v>
          </cell>
          <cell r="T860">
            <v>0.35</v>
          </cell>
        </row>
        <row r="861">
          <cell r="A861">
            <v>15271</v>
          </cell>
          <cell r="B861" t="str">
            <v>Wine - Sparkling / Champagne</v>
          </cell>
          <cell r="C861" t="str">
            <v>La Scala Spumante</v>
          </cell>
          <cell r="D861" t="str">
            <v>1/1500</v>
          </cell>
          <cell r="E861" t="str">
            <v>Core</v>
          </cell>
          <cell r="F861" t="str">
            <v/>
          </cell>
          <cell r="G861">
            <v>7</v>
          </cell>
          <cell r="H861" t="str">
            <v>Canada</v>
          </cell>
          <cell r="I861" t="str">
            <v>Wine Sparkling</v>
          </cell>
          <cell r="J861" t="str">
            <v>BC</v>
          </cell>
          <cell r="K861">
            <v>23.93</v>
          </cell>
          <cell r="L861">
            <v>1</v>
          </cell>
          <cell r="M861">
            <v>6</v>
          </cell>
          <cell r="N861">
            <v>1.5</v>
          </cell>
          <cell r="O861" t="str">
            <v>Glass Bottle</v>
          </cell>
          <cell r="P861" t="str">
            <v/>
          </cell>
          <cell r="Q861">
            <v>14.2</v>
          </cell>
          <cell r="S861">
            <v>12.19</v>
          </cell>
          <cell r="T861">
            <v>0.35</v>
          </cell>
        </row>
        <row r="862">
          <cell r="A862">
            <v>14142</v>
          </cell>
          <cell r="B862" t="str">
            <v>Wine - Sparkling / Champagne</v>
          </cell>
          <cell r="C862" t="str">
            <v>La Scala Spumante</v>
          </cell>
          <cell r="D862" t="str">
            <v>1/750</v>
          </cell>
          <cell r="E862" t="str">
            <v>Core</v>
          </cell>
          <cell r="F862" t="str">
            <v/>
          </cell>
          <cell r="G862">
            <v>7</v>
          </cell>
          <cell r="H862" t="str">
            <v>Canada</v>
          </cell>
          <cell r="I862" t="str">
            <v>Wine Sparkling</v>
          </cell>
          <cell r="J862" t="str">
            <v>BC</v>
          </cell>
          <cell r="K862">
            <v>24.9</v>
          </cell>
          <cell r="L862">
            <v>1</v>
          </cell>
          <cell r="M862">
            <v>12</v>
          </cell>
          <cell r="N862">
            <v>0.75</v>
          </cell>
          <cell r="O862" t="str">
            <v>Glass Bottle</v>
          </cell>
          <cell r="P862" t="str">
            <v/>
          </cell>
          <cell r="Q862">
            <v>7.4</v>
          </cell>
          <cell r="S862">
            <v>6.2</v>
          </cell>
          <cell r="T862">
            <v>0.35</v>
          </cell>
        </row>
        <row r="863">
          <cell r="A863">
            <v>343087</v>
          </cell>
          <cell r="B863" t="str">
            <v>Wine - Sparkling / Champagne</v>
          </cell>
          <cell r="C863" t="str">
            <v>Lambrusco Di Modena Frizzante</v>
          </cell>
          <cell r="D863" t="str">
            <v>1/750</v>
          </cell>
          <cell r="E863" t="str">
            <v>Core</v>
          </cell>
          <cell r="F863" t="str">
            <v/>
          </cell>
          <cell r="G863">
            <v>8.3000000000000007</v>
          </cell>
          <cell r="H863" t="str">
            <v>Italy</v>
          </cell>
          <cell r="I863" t="str">
            <v>Wine Sparkling</v>
          </cell>
          <cell r="J863" t="str">
            <v>BC</v>
          </cell>
          <cell r="K863">
            <v>66</v>
          </cell>
          <cell r="L863">
            <v>1</v>
          </cell>
          <cell r="M863">
            <v>12</v>
          </cell>
          <cell r="N863">
            <v>0.75</v>
          </cell>
          <cell r="O863" t="str">
            <v>Glass Bottle</v>
          </cell>
          <cell r="P863" t="str">
            <v/>
          </cell>
          <cell r="Q863">
            <v>16.25</v>
          </cell>
          <cell r="S863">
            <v>13.99</v>
          </cell>
          <cell r="T863">
            <v>0.35</v>
          </cell>
        </row>
        <row r="864">
          <cell r="A864">
            <v>613174</v>
          </cell>
          <cell r="B864" t="str">
            <v>Wine - Sparkling / Champagne</v>
          </cell>
          <cell r="C864" t="str">
            <v>Magia Fiore Rosso Dulce Spumante</v>
          </cell>
          <cell r="D864" t="str">
            <v>1/750</v>
          </cell>
          <cell r="E864" t="str">
            <v>Core</v>
          </cell>
          <cell r="F864" t="str">
            <v/>
          </cell>
          <cell r="G864">
            <v>9</v>
          </cell>
          <cell r="H864" t="str">
            <v>Italy</v>
          </cell>
          <cell r="I864" t="str">
            <v/>
          </cell>
          <cell r="J864" t="str">
            <v>BC</v>
          </cell>
          <cell r="K864" t="str">
            <v>47.39</v>
          </cell>
          <cell r="L864">
            <v>1</v>
          </cell>
          <cell r="M864">
            <v>6</v>
          </cell>
          <cell r="N864">
            <v>0.75</v>
          </cell>
          <cell r="O864" t="str">
            <v>Glass Bottle</v>
          </cell>
          <cell r="P864" t="str">
            <v/>
          </cell>
          <cell r="Q864">
            <v>21.15</v>
          </cell>
          <cell r="S864">
            <v>18.3</v>
          </cell>
          <cell r="T864">
            <v>0.35</v>
          </cell>
        </row>
        <row r="865">
          <cell r="A865">
            <v>1875</v>
          </cell>
          <cell r="B865" t="str">
            <v>Wine - Sparkling / Champagne</v>
          </cell>
          <cell r="C865" t="str">
            <v>Martini &amp; Rossi Asti</v>
          </cell>
          <cell r="D865" t="str">
            <v>1/750</v>
          </cell>
          <cell r="E865" t="str">
            <v>Core</v>
          </cell>
          <cell r="F865" t="str">
            <v/>
          </cell>
          <cell r="G865">
            <v>7</v>
          </cell>
          <cell r="H865" t="str">
            <v>Italy</v>
          </cell>
          <cell r="I865" t="str">
            <v>Wine Sparkling</v>
          </cell>
          <cell r="J865" t="str">
            <v>AB</v>
          </cell>
          <cell r="K865">
            <v>39</v>
          </cell>
          <cell r="L865">
            <v>1</v>
          </cell>
          <cell r="M865">
            <v>6</v>
          </cell>
          <cell r="N865">
            <v>0.75</v>
          </cell>
          <cell r="O865" t="str">
            <v>Glass Bottle</v>
          </cell>
          <cell r="P865" t="str">
            <v/>
          </cell>
          <cell r="Q865">
            <v>17.95</v>
          </cell>
          <cell r="R865"/>
          <cell r="S865">
            <v>15.49</v>
          </cell>
          <cell r="T865">
            <v>0.35</v>
          </cell>
        </row>
        <row r="866">
          <cell r="A866">
            <v>378638</v>
          </cell>
          <cell r="B866" t="str">
            <v>Wine - Sparkling / Champagne</v>
          </cell>
          <cell r="C866" t="str">
            <v>Mionetto Il Prosecco Frizzante</v>
          </cell>
          <cell r="D866" t="str">
            <v>1/750</v>
          </cell>
          <cell r="E866" t="str">
            <v>Core</v>
          </cell>
          <cell r="F866" t="str">
            <v>LTO September</v>
          </cell>
          <cell r="G866">
            <v>10</v>
          </cell>
          <cell r="H866" t="str">
            <v>Italy</v>
          </cell>
          <cell r="I866" t="str">
            <v>Wine Sparkling Prosecco</v>
          </cell>
          <cell r="J866" t="str">
            <v>BC</v>
          </cell>
          <cell r="K866" t="str">
            <v>88.11</v>
          </cell>
          <cell r="L866">
            <v>1</v>
          </cell>
          <cell r="M866">
            <v>12</v>
          </cell>
          <cell r="N866">
            <v>0.75</v>
          </cell>
          <cell r="O866" t="str">
            <v>Glass Bottle</v>
          </cell>
          <cell r="P866" t="str">
            <v/>
          </cell>
          <cell r="Q866">
            <v>20.8</v>
          </cell>
          <cell r="R866">
            <v>1.5</v>
          </cell>
          <cell r="S866">
            <v>16.68</v>
          </cell>
          <cell r="T866">
            <v>0.35</v>
          </cell>
        </row>
        <row r="867">
          <cell r="A867">
            <v>432369</v>
          </cell>
          <cell r="B867" t="str">
            <v>Wine - Sparkling / Champagne</v>
          </cell>
          <cell r="C867" t="str">
            <v>Mionetto Prosecco Frizzante</v>
          </cell>
          <cell r="D867" t="str">
            <v>1/750</v>
          </cell>
          <cell r="E867" t="str">
            <v>Core</v>
          </cell>
          <cell r="F867" t="str">
            <v/>
          </cell>
          <cell r="G867">
            <v>11</v>
          </cell>
          <cell r="H867" t="str">
            <v>Italy</v>
          </cell>
          <cell r="I867" t="str">
            <v>Wine Sparkling Prosecco</v>
          </cell>
          <cell r="J867" t="str">
            <v>BC</v>
          </cell>
          <cell r="K867">
            <v>39.54</v>
          </cell>
          <cell r="L867">
            <v>1</v>
          </cell>
          <cell r="M867">
            <v>6</v>
          </cell>
          <cell r="N867">
            <v>0.75</v>
          </cell>
          <cell r="O867" t="str">
            <v>Glass Bottle</v>
          </cell>
          <cell r="P867" t="str">
            <v/>
          </cell>
          <cell r="Q867">
            <v>18.45</v>
          </cell>
          <cell r="S867">
            <v>15.93</v>
          </cell>
          <cell r="T867">
            <v>0.35</v>
          </cell>
        </row>
        <row r="868">
          <cell r="A868">
            <v>453084</v>
          </cell>
          <cell r="B868" t="str">
            <v>Wine - Sparkling / Champagne</v>
          </cell>
          <cell r="C868" t="str">
            <v>Moet et Chandon Brut Imperial</v>
          </cell>
          <cell r="D868" t="str">
            <v>1/750</v>
          </cell>
          <cell r="E868" t="str">
            <v>Core</v>
          </cell>
          <cell r="F868" t="str">
            <v/>
          </cell>
          <cell r="G868">
            <v>12</v>
          </cell>
          <cell r="H868" t="str">
            <v>France</v>
          </cell>
          <cell r="I868" t="str">
            <v>Wine Sparkling - Champagne</v>
          </cell>
          <cell r="J868" t="str">
            <v>BC</v>
          </cell>
          <cell r="K868">
            <v>240.24</v>
          </cell>
          <cell r="L868">
            <v>1</v>
          </cell>
          <cell r="M868">
            <v>6</v>
          </cell>
          <cell r="N868">
            <v>0.75</v>
          </cell>
          <cell r="O868" t="str">
            <v>Glass Bottle</v>
          </cell>
          <cell r="P868" t="str">
            <v/>
          </cell>
          <cell r="Q868">
            <v>74.2</v>
          </cell>
          <cell r="S868">
            <v>64.989999999999995</v>
          </cell>
          <cell r="T868">
            <v>0.35</v>
          </cell>
        </row>
        <row r="869">
          <cell r="A869">
            <v>265678</v>
          </cell>
          <cell r="B869" t="str">
            <v>Wine - Sparkling / Champagne</v>
          </cell>
          <cell r="C869" t="str">
            <v>Mumm Cuvee Napa Brut Prestige</v>
          </cell>
          <cell r="D869" t="str">
            <v>1/750</v>
          </cell>
          <cell r="E869" t="str">
            <v>Core</v>
          </cell>
          <cell r="F869" t="str">
            <v/>
          </cell>
          <cell r="G869">
            <v>12.5</v>
          </cell>
          <cell r="H869" t="str">
            <v>United States</v>
          </cell>
          <cell r="I869" t="str">
            <v>Wine Sparkling</v>
          </cell>
          <cell r="J869" t="str">
            <v>BC</v>
          </cell>
          <cell r="K869" t="str">
            <v>72.66</v>
          </cell>
          <cell r="L869">
            <v>1</v>
          </cell>
          <cell r="M869">
            <v>6</v>
          </cell>
          <cell r="N869">
            <v>0.75</v>
          </cell>
          <cell r="O869" t="str">
            <v>Glass Bottle</v>
          </cell>
          <cell r="P869" t="str">
            <v/>
          </cell>
          <cell r="Q869">
            <v>29.85</v>
          </cell>
          <cell r="S869">
            <v>25.96</v>
          </cell>
          <cell r="T869">
            <v>0.35</v>
          </cell>
        </row>
        <row r="870">
          <cell r="A870">
            <v>916346</v>
          </cell>
          <cell r="B870" t="str">
            <v>Wine - Sparkling / Champagne</v>
          </cell>
          <cell r="C870" t="str">
            <v>Oyster Bay Sparkling Cuvee Brut</v>
          </cell>
          <cell r="D870" t="str">
            <v>1/750</v>
          </cell>
          <cell r="E870" t="str">
            <v>Core</v>
          </cell>
          <cell r="F870" t="str">
            <v/>
          </cell>
          <cell r="G870">
            <v>12</v>
          </cell>
          <cell r="H870" t="str">
            <v>New Zealand</v>
          </cell>
          <cell r="I870" t="str">
            <v>Wine Sparkling</v>
          </cell>
          <cell r="J870" t="str">
            <v>BC</v>
          </cell>
          <cell r="K870">
            <v>61.08</v>
          </cell>
          <cell r="L870">
            <v>1</v>
          </cell>
          <cell r="M870">
            <v>6</v>
          </cell>
          <cell r="N870">
            <v>0.75</v>
          </cell>
          <cell r="O870" t="str">
            <v>Glass Bottle</v>
          </cell>
          <cell r="P870" t="str">
            <v/>
          </cell>
          <cell r="Q870">
            <v>25.85</v>
          </cell>
          <cell r="S870">
            <v>22.44</v>
          </cell>
          <cell r="T870">
            <v>0.35</v>
          </cell>
        </row>
        <row r="871">
          <cell r="A871">
            <v>192153</v>
          </cell>
          <cell r="B871" t="str">
            <v>Wine - Sparkling / Champagne</v>
          </cell>
          <cell r="C871" t="str">
            <v>Ruffino Prosecco</v>
          </cell>
          <cell r="D871" t="str">
            <v>1/750</v>
          </cell>
          <cell r="E871" t="str">
            <v>Core</v>
          </cell>
          <cell r="F871" t="str">
            <v/>
          </cell>
          <cell r="G871">
            <v>11</v>
          </cell>
          <cell r="H871" t="str">
            <v>Italy</v>
          </cell>
          <cell r="I871" t="str">
            <v>Wine Sparkling Prosecco</v>
          </cell>
          <cell r="J871" t="str">
            <v>BC</v>
          </cell>
          <cell r="K871" t="str">
            <v>45.56</v>
          </cell>
          <cell r="L871">
            <v>1</v>
          </cell>
          <cell r="M871">
            <v>6</v>
          </cell>
          <cell r="N871">
            <v>0.75</v>
          </cell>
          <cell r="O871" t="str">
            <v>Glass Bottle</v>
          </cell>
          <cell r="P871" t="str">
            <v/>
          </cell>
          <cell r="Q871">
            <v>20.55</v>
          </cell>
          <cell r="S871">
            <v>17.78</v>
          </cell>
          <cell r="T871">
            <v>0.35</v>
          </cell>
        </row>
        <row r="872">
          <cell r="A872">
            <v>75648</v>
          </cell>
          <cell r="B872" t="str">
            <v>Wine - Sparkling / Champagne</v>
          </cell>
          <cell r="C872" t="str">
            <v>See Ya Later Ranch Brut</v>
          </cell>
          <cell r="D872" t="str">
            <v>1/750</v>
          </cell>
          <cell r="E872" t="str">
            <v>Core</v>
          </cell>
          <cell r="F872" t="str">
            <v>T</v>
          </cell>
          <cell r="G872">
            <v>13.5</v>
          </cell>
          <cell r="H872" t="str">
            <v>Canada VQA</v>
          </cell>
          <cell r="I872" t="str">
            <v>Wine Sparkling</v>
          </cell>
          <cell r="J872" t="str">
            <v>BC</v>
          </cell>
          <cell r="K872">
            <v>58.16</v>
          </cell>
          <cell r="L872">
            <v>1</v>
          </cell>
          <cell r="M872">
            <v>6</v>
          </cell>
          <cell r="N872">
            <v>0.75</v>
          </cell>
          <cell r="O872" t="str">
            <v>Glass Bottle</v>
          </cell>
          <cell r="P872" t="str">
            <v/>
          </cell>
          <cell r="Q872">
            <v>24.85</v>
          </cell>
          <cell r="S872">
            <v>21.56</v>
          </cell>
          <cell r="T872">
            <v>0.35</v>
          </cell>
        </row>
        <row r="873">
          <cell r="A873">
            <v>166</v>
          </cell>
          <cell r="B873" t="str">
            <v>Wine - Sparkling / Champagne</v>
          </cell>
          <cell r="C873" t="str">
            <v>Sogrape Mateus Rose</v>
          </cell>
          <cell r="D873" t="str">
            <v>1/750</v>
          </cell>
          <cell r="E873" t="str">
            <v>Core</v>
          </cell>
          <cell r="F873" t="str">
            <v/>
          </cell>
          <cell r="G873">
            <v>11</v>
          </cell>
          <cell r="H873" t="str">
            <v>Portugal</v>
          </cell>
          <cell r="I873" t="str">
            <v>Wine Rose</v>
          </cell>
          <cell r="J873" t="str">
            <v>BC</v>
          </cell>
          <cell r="K873">
            <v>50.64</v>
          </cell>
          <cell r="L873">
            <v>1</v>
          </cell>
          <cell r="M873">
            <v>12</v>
          </cell>
          <cell r="N873">
            <v>0.75</v>
          </cell>
          <cell r="O873" t="str">
            <v>Glass Bottle</v>
          </cell>
          <cell r="P873" t="str">
            <v/>
          </cell>
          <cell r="Q873">
            <v>13.05</v>
          </cell>
          <cell r="S873">
            <v>11.18</v>
          </cell>
          <cell r="T873">
            <v>0.35</v>
          </cell>
        </row>
        <row r="874">
          <cell r="A874">
            <v>1826</v>
          </cell>
          <cell r="B874" t="str">
            <v>Wine - Sparkling / Champagne</v>
          </cell>
          <cell r="C874" t="str">
            <v>Spumante Bambino</v>
          </cell>
          <cell r="D874" t="str">
            <v>1/750</v>
          </cell>
          <cell r="E874" t="str">
            <v>Core</v>
          </cell>
          <cell r="F874" t="str">
            <v/>
          </cell>
          <cell r="G874">
            <v>7</v>
          </cell>
          <cell r="H874" t="str">
            <v>Canada</v>
          </cell>
          <cell r="I874" t="str">
            <v>Wine Sparkling</v>
          </cell>
          <cell r="J874" t="str">
            <v>BC</v>
          </cell>
          <cell r="K874">
            <v>31.85</v>
          </cell>
          <cell r="L874">
            <v>1</v>
          </cell>
          <cell r="M874">
            <v>12</v>
          </cell>
          <cell r="N874">
            <v>0.75</v>
          </cell>
          <cell r="O874" t="str">
            <v>Glass Bottle</v>
          </cell>
          <cell r="P874" t="str">
            <v/>
          </cell>
          <cell r="Q874">
            <v>8.9499999999999993</v>
          </cell>
          <cell r="S874">
            <v>7.57</v>
          </cell>
          <cell r="T874">
            <v>0.35</v>
          </cell>
        </row>
        <row r="875">
          <cell r="A875">
            <v>256815</v>
          </cell>
          <cell r="B875" t="str">
            <v>Wine - Sparkling / Champagne</v>
          </cell>
          <cell r="C875" t="str">
            <v>Stoneleigh Sparkling</v>
          </cell>
          <cell r="D875" t="str">
            <v>1/750</v>
          </cell>
          <cell r="E875" t="str">
            <v>Core</v>
          </cell>
          <cell r="F875" t="str">
            <v/>
          </cell>
          <cell r="G875">
            <v>12</v>
          </cell>
          <cell r="H875" t="str">
            <v>New Zealand</v>
          </cell>
          <cell r="I875" t="str">
            <v/>
          </cell>
          <cell r="J875" t="str">
            <v>BC</v>
          </cell>
          <cell r="K875" t="str">
            <v>47.82</v>
          </cell>
          <cell r="L875">
            <v>1</v>
          </cell>
          <cell r="M875">
            <v>6</v>
          </cell>
          <cell r="N875">
            <v>0.75</v>
          </cell>
          <cell r="O875" t="str">
            <v>Glass Bottle</v>
          </cell>
          <cell r="P875" t="str">
            <v/>
          </cell>
          <cell r="Q875">
            <v>21.3</v>
          </cell>
          <cell r="S875">
            <v>18.440000000000001</v>
          </cell>
          <cell r="T875">
            <v>0.35</v>
          </cell>
        </row>
        <row r="876">
          <cell r="A876">
            <v>563338</v>
          </cell>
          <cell r="B876" t="str">
            <v>Wine - Sparkling / Champagne</v>
          </cell>
          <cell r="C876" t="str">
            <v>Veuve Clicquot Ponsardin Brut</v>
          </cell>
          <cell r="D876" t="str">
            <v>1/750</v>
          </cell>
          <cell r="E876" t="str">
            <v>Core</v>
          </cell>
          <cell r="F876" t="str">
            <v/>
          </cell>
          <cell r="G876">
            <v>12</v>
          </cell>
          <cell r="H876" t="str">
            <v>France</v>
          </cell>
          <cell r="I876" t="str">
            <v>Wine Sparkling - Champagne</v>
          </cell>
          <cell r="J876" t="str">
            <v>BC</v>
          </cell>
          <cell r="K876">
            <v>252</v>
          </cell>
          <cell r="L876">
            <v>1</v>
          </cell>
          <cell r="M876">
            <v>6</v>
          </cell>
          <cell r="N876">
            <v>0.75</v>
          </cell>
          <cell r="O876" t="str">
            <v>Glass Bottle</v>
          </cell>
          <cell r="P876" t="str">
            <v/>
          </cell>
          <cell r="Q876">
            <v>77.2</v>
          </cell>
          <cell r="S876">
            <v>67.63</v>
          </cell>
          <cell r="T876">
            <v>0.35</v>
          </cell>
        </row>
        <row r="877">
          <cell r="A877">
            <v>250076</v>
          </cell>
          <cell r="B877" t="str">
            <v>Wine - Sparkling / Champagne</v>
          </cell>
          <cell r="C877" t="str">
            <v>Villa Teresa Organic Prosecco</v>
          </cell>
          <cell r="D877" t="str">
            <v>1/375</v>
          </cell>
          <cell r="E877" t="str">
            <v>Core</v>
          </cell>
          <cell r="F877" t="str">
            <v/>
          </cell>
          <cell r="G877">
            <v>11</v>
          </cell>
          <cell r="H877" t="str">
            <v>Italy</v>
          </cell>
          <cell r="I877" t="str">
            <v>Wine Sparkling Prosecco</v>
          </cell>
          <cell r="J877" t="str">
            <v>BC</v>
          </cell>
          <cell r="K877" t="str">
            <v>67.50</v>
          </cell>
          <cell r="L877">
            <v>1</v>
          </cell>
          <cell r="M877">
            <v>12</v>
          </cell>
          <cell r="N877">
            <v>0.375</v>
          </cell>
          <cell r="O877" t="str">
            <v>Glass Bottle</v>
          </cell>
          <cell r="P877" t="str">
            <v/>
          </cell>
          <cell r="Q877">
            <v>14.2</v>
          </cell>
          <cell r="S877">
            <v>12.41</v>
          </cell>
          <cell r="T877">
            <v>0.1</v>
          </cell>
        </row>
        <row r="878">
          <cell r="A878">
            <v>268714</v>
          </cell>
          <cell r="B878" t="str">
            <v>Wine - Sparkling / Champagne</v>
          </cell>
          <cell r="C878" t="str">
            <v>Villa Teresa Organic Prosecco</v>
          </cell>
          <cell r="D878" t="str">
            <v>1/750</v>
          </cell>
          <cell r="E878" t="str">
            <v>Core</v>
          </cell>
          <cell r="F878" t="str">
            <v/>
          </cell>
          <cell r="G878">
            <v>13</v>
          </cell>
          <cell r="H878" t="str">
            <v>Italy</v>
          </cell>
          <cell r="I878" t="str">
            <v>Wine Sparkling Prosecco</v>
          </cell>
          <cell r="J878" t="str">
            <v>BC</v>
          </cell>
          <cell r="K878" t="str">
            <v>93.74</v>
          </cell>
          <cell r="L878">
            <v>1</v>
          </cell>
          <cell r="M878">
            <v>12</v>
          </cell>
          <cell r="N878">
            <v>0.75</v>
          </cell>
          <cell r="O878" t="str">
            <v>Glass Bottle</v>
          </cell>
          <cell r="P878" t="str">
            <v/>
          </cell>
          <cell r="Q878">
            <v>21</v>
          </cell>
          <cell r="S878">
            <v>18.170000000000002</v>
          </cell>
          <cell r="T878">
            <v>0.35</v>
          </cell>
        </row>
        <row r="879">
          <cell r="A879">
            <v>826875</v>
          </cell>
          <cell r="B879" t="str">
            <v>Wine - Sparkling / Champagne</v>
          </cell>
          <cell r="C879" t="str">
            <v>Villa Teresa Organic Rose Frizzante</v>
          </cell>
          <cell r="D879" t="str">
            <v>1/750</v>
          </cell>
          <cell r="E879" t="str">
            <v>Core</v>
          </cell>
          <cell r="F879" t="str">
            <v/>
          </cell>
          <cell r="G879">
            <v>11</v>
          </cell>
          <cell r="H879" t="str">
            <v>Italy</v>
          </cell>
          <cell r="I879" t="str">
            <v>Wine Sparkling</v>
          </cell>
          <cell r="J879" t="str">
            <v>BC</v>
          </cell>
          <cell r="K879" t="str">
            <v>83.28</v>
          </cell>
          <cell r="L879">
            <v>1</v>
          </cell>
          <cell r="M879">
            <v>12</v>
          </cell>
          <cell r="N879">
            <v>0.75</v>
          </cell>
          <cell r="O879" t="str">
            <v>Glass Bottle</v>
          </cell>
          <cell r="P879" t="str">
            <v/>
          </cell>
          <cell r="Q879">
            <v>19.2</v>
          </cell>
          <cell r="S879">
            <v>16.59</v>
          </cell>
          <cell r="T879">
            <v>0.35</v>
          </cell>
        </row>
        <row r="880">
          <cell r="A880">
            <v>667089</v>
          </cell>
          <cell r="B880" t="str">
            <v>Wine - Sparkling / Champagne</v>
          </cell>
          <cell r="C880" t="str">
            <v>Yellow Tail Bubbles</v>
          </cell>
          <cell r="D880" t="str">
            <v>1/750</v>
          </cell>
          <cell r="E880" t="str">
            <v>Core</v>
          </cell>
          <cell r="F880" t="str">
            <v/>
          </cell>
          <cell r="G880">
            <v>12</v>
          </cell>
          <cell r="H880" t="str">
            <v>Australia</v>
          </cell>
          <cell r="I880" t="str">
            <v>Wine Sparkling</v>
          </cell>
          <cell r="J880" t="str">
            <v>BC</v>
          </cell>
          <cell r="K880">
            <v>66.48</v>
          </cell>
          <cell r="L880">
            <v>1</v>
          </cell>
          <cell r="M880">
            <v>12</v>
          </cell>
          <cell r="N880">
            <v>0.75</v>
          </cell>
          <cell r="O880" t="str">
            <v>Glass Bottle</v>
          </cell>
          <cell r="P880" t="str">
            <v/>
          </cell>
          <cell r="Q880">
            <v>16.3</v>
          </cell>
          <cell r="S880">
            <v>14.04</v>
          </cell>
          <cell r="T880">
            <v>0.35</v>
          </cell>
        </row>
        <row r="881">
          <cell r="A881">
            <v>785469</v>
          </cell>
          <cell r="B881" t="str">
            <v>Wine - Sparkling / Champagne</v>
          </cell>
          <cell r="C881" t="str">
            <v>Yellow Tail Bubbles Rose</v>
          </cell>
          <cell r="D881" t="str">
            <v>1/750</v>
          </cell>
          <cell r="E881" t="str">
            <v>Core</v>
          </cell>
          <cell r="F881" t="str">
            <v/>
          </cell>
          <cell r="G881">
            <v>12</v>
          </cell>
          <cell r="H881" t="str">
            <v>Australia</v>
          </cell>
          <cell r="I881" t="str">
            <v>Wine Sparkling</v>
          </cell>
          <cell r="J881" t="str">
            <v>BC</v>
          </cell>
          <cell r="K881">
            <v>66.599999999999994</v>
          </cell>
          <cell r="L881">
            <v>1</v>
          </cell>
          <cell r="M881">
            <v>12</v>
          </cell>
          <cell r="N881">
            <v>0.75</v>
          </cell>
          <cell r="O881" t="str">
            <v>Glass Bottle</v>
          </cell>
          <cell r="P881" t="str">
            <v/>
          </cell>
          <cell r="Q881">
            <v>16.350000000000001</v>
          </cell>
          <cell r="S881">
            <v>14.08</v>
          </cell>
          <cell r="T881">
            <v>0.35</v>
          </cell>
        </row>
        <row r="882">
          <cell r="A882">
            <v>89268</v>
          </cell>
          <cell r="B882" t="str">
            <v>Wine - Sparkling / Champagne</v>
          </cell>
          <cell r="C882" t="str">
            <v>Yellowglen Pink Sparkling</v>
          </cell>
          <cell r="D882" t="str">
            <v>1/750</v>
          </cell>
          <cell r="E882" t="str">
            <v>Core</v>
          </cell>
          <cell r="F882" t="str">
            <v/>
          </cell>
          <cell r="G882">
            <v>11</v>
          </cell>
          <cell r="H882" t="str">
            <v>Australia</v>
          </cell>
          <cell r="I882" t="str">
            <v>Wine Sparkling</v>
          </cell>
          <cell r="J882" t="str">
            <v>AB</v>
          </cell>
          <cell r="K882">
            <v>68.34</v>
          </cell>
          <cell r="L882">
            <v>1</v>
          </cell>
          <cell r="M882">
            <v>12</v>
          </cell>
          <cell r="N882">
            <v>0.75</v>
          </cell>
          <cell r="O882" t="str">
            <v>Glass Bottle</v>
          </cell>
          <cell r="P882" t="str">
            <v/>
          </cell>
          <cell r="Q882">
            <v>16.3</v>
          </cell>
          <cell r="S882">
            <v>14.04</v>
          </cell>
          <cell r="T882">
            <v>0.35</v>
          </cell>
        </row>
        <row r="883">
          <cell r="A883">
            <v>252718</v>
          </cell>
          <cell r="B883" t="str">
            <v>Wine - Table Red</v>
          </cell>
          <cell r="C883" t="str">
            <v>14 Hands Hot to Trot Red Blend</v>
          </cell>
          <cell r="D883" t="str">
            <v>1/750</v>
          </cell>
          <cell r="E883" t="str">
            <v>Core</v>
          </cell>
          <cell r="F883" t="str">
            <v/>
          </cell>
          <cell r="G883">
            <v>13.5</v>
          </cell>
          <cell r="H883" t="str">
            <v>United States</v>
          </cell>
          <cell r="I883" t="str">
            <v>Red Blended</v>
          </cell>
          <cell r="J883" t="str">
            <v>BC</v>
          </cell>
          <cell r="K883">
            <v>75.239999999999995</v>
          </cell>
          <cell r="L883">
            <v>1</v>
          </cell>
          <cell r="M883">
            <v>12</v>
          </cell>
          <cell r="N883">
            <v>0.75</v>
          </cell>
          <cell r="O883" t="str">
            <v>Glass Bottle</v>
          </cell>
          <cell r="P883" t="str">
            <v/>
          </cell>
          <cell r="Q883">
            <v>17.8</v>
          </cell>
          <cell r="S883">
            <v>15.36</v>
          </cell>
          <cell r="T883">
            <v>0.35</v>
          </cell>
        </row>
        <row r="884">
          <cell r="A884">
            <v>750547</v>
          </cell>
          <cell r="B884" t="str">
            <v>Wine - Table Red</v>
          </cell>
          <cell r="C884" t="str">
            <v>1884 Escorihuela Res Cab Sauv</v>
          </cell>
          <cell r="D884" t="str">
            <v>1/750</v>
          </cell>
          <cell r="E884" t="str">
            <v>Core</v>
          </cell>
          <cell r="F884" t="str">
            <v/>
          </cell>
          <cell r="G884">
            <v>13.4</v>
          </cell>
          <cell r="H884" t="str">
            <v>Argentina</v>
          </cell>
          <cell r="I884" t="str">
            <v>Cabernet Sauvignon</v>
          </cell>
          <cell r="J884" t="str">
            <v>BC</v>
          </cell>
          <cell r="K884">
            <v>82.8</v>
          </cell>
          <cell r="L884">
            <v>1</v>
          </cell>
          <cell r="M884">
            <v>12</v>
          </cell>
          <cell r="N884">
            <v>0.75</v>
          </cell>
          <cell r="O884" t="str">
            <v>Glass Bottle</v>
          </cell>
          <cell r="P884" t="str">
            <v/>
          </cell>
          <cell r="Q884">
            <v>19.100000000000001</v>
          </cell>
          <cell r="S884">
            <v>16.5</v>
          </cell>
          <cell r="T884">
            <v>0.35</v>
          </cell>
        </row>
        <row r="885">
          <cell r="A885">
            <v>744532</v>
          </cell>
          <cell r="B885" t="str">
            <v>Wine - Table Red</v>
          </cell>
          <cell r="C885" t="str">
            <v>1884 Escorihuela Res Syrah</v>
          </cell>
          <cell r="D885" t="str">
            <v>1/750</v>
          </cell>
          <cell r="E885" t="str">
            <v>Core</v>
          </cell>
          <cell r="F885" t="str">
            <v/>
          </cell>
          <cell r="G885">
            <v>13.5</v>
          </cell>
          <cell r="H885" t="str">
            <v>Argentina</v>
          </cell>
          <cell r="I885" t="str">
            <v>Shiraz/Syrah</v>
          </cell>
          <cell r="J885" t="str">
            <v>BC</v>
          </cell>
          <cell r="K885">
            <v>82.8</v>
          </cell>
          <cell r="L885">
            <v>1</v>
          </cell>
          <cell r="M885">
            <v>12</v>
          </cell>
          <cell r="N885">
            <v>0.75</v>
          </cell>
          <cell r="O885" t="str">
            <v>Glass Bottle</v>
          </cell>
          <cell r="P885" t="str">
            <v/>
          </cell>
          <cell r="Q885">
            <v>19.100000000000001</v>
          </cell>
          <cell r="S885">
            <v>16.5</v>
          </cell>
          <cell r="T885">
            <v>0.35</v>
          </cell>
        </row>
        <row r="886">
          <cell r="A886">
            <v>770925</v>
          </cell>
          <cell r="B886" t="str">
            <v>Wine - Table Red</v>
          </cell>
          <cell r="C886" t="str">
            <v>1884 Reservado Malbec</v>
          </cell>
          <cell r="D886" t="str">
            <v>1/750</v>
          </cell>
          <cell r="E886" t="str">
            <v>Core</v>
          </cell>
          <cell r="F886" t="str">
            <v/>
          </cell>
          <cell r="G886">
            <v>13.5</v>
          </cell>
          <cell r="H886" t="str">
            <v>Argentina</v>
          </cell>
          <cell r="I886" t="str">
            <v>Malbec</v>
          </cell>
          <cell r="J886" t="str">
            <v>BC</v>
          </cell>
          <cell r="K886">
            <v>82.8</v>
          </cell>
          <cell r="L886">
            <v>1</v>
          </cell>
          <cell r="M886">
            <v>12</v>
          </cell>
          <cell r="N886">
            <v>0.75</v>
          </cell>
          <cell r="O886" t="str">
            <v>Glass Bottle</v>
          </cell>
          <cell r="P886" t="str">
            <v/>
          </cell>
          <cell r="Q886">
            <v>19.100000000000001</v>
          </cell>
          <cell r="S886">
            <v>16.5</v>
          </cell>
          <cell r="T886">
            <v>0.35</v>
          </cell>
        </row>
        <row r="887">
          <cell r="A887">
            <v>764662</v>
          </cell>
          <cell r="B887" t="str">
            <v>Wine - Table Red</v>
          </cell>
          <cell r="C887" t="str">
            <v>19 Crimes Cabernet Sauvignon</v>
          </cell>
          <cell r="D887" t="str">
            <v>1/750</v>
          </cell>
          <cell r="E887" t="str">
            <v>Core</v>
          </cell>
          <cell r="F887" t="str">
            <v>LTO September</v>
          </cell>
          <cell r="G887">
            <v>14</v>
          </cell>
          <cell r="H887" t="str">
            <v>Australia</v>
          </cell>
          <cell r="I887" t="str">
            <v>Cabernet Sauvignon</v>
          </cell>
          <cell r="J887" t="str">
            <v>AB</v>
          </cell>
          <cell r="K887">
            <v>96.62</v>
          </cell>
          <cell r="L887">
            <v>1</v>
          </cell>
          <cell r="M887">
            <v>12</v>
          </cell>
          <cell r="N887">
            <v>0.75</v>
          </cell>
          <cell r="O887" t="str">
            <v>Glass Bottle</v>
          </cell>
          <cell r="P887" t="str">
            <v/>
          </cell>
          <cell r="Q887">
            <v>21.15</v>
          </cell>
          <cell r="R887">
            <v>2</v>
          </cell>
          <cell r="S887">
            <v>16.54</v>
          </cell>
          <cell r="T887">
            <v>0.35</v>
          </cell>
        </row>
        <row r="888">
          <cell r="A888">
            <v>200717</v>
          </cell>
          <cell r="B888" t="str">
            <v>Wine - Table Red</v>
          </cell>
          <cell r="C888" t="str">
            <v>19 Crimes Shiraz Durif</v>
          </cell>
          <cell r="D888" t="str">
            <v>1/750</v>
          </cell>
          <cell r="E888" t="str">
            <v>Core</v>
          </cell>
          <cell r="F888" t="str">
            <v/>
          </cell>
          <cell r="G888">
            <v>14</v>
          </cell>
          <cell r="H888" t="str">
            <v>Australia</v>
          </cell>
          <cell r="I888" t="str">
            <v>Red Blended</v>
          </cell>
          <cell r="J888" t="str">
            <v>AB</v>
          </cell>
          <cell r="K888">
            <v>96.62</v>
          </cell>
          <cell r="L888">
            <v>1</v>
          </cell>
          <cell r="M888">
            <v>12</v>
          </cell>
          <cell r="N888">
            <v>0.75</v>
          </cell>
          <cell r="O888" t="str">
            <v>Glass Bottle</v>
          </cell>
          <cell r="P888" t="str">
            <v/>
          </cell>
          <cell r="Q888">
            <v>21.15</v>
          </cell>
          <cell r="S888">
            <v>18.3</v>
          </cell>
          <cell r="T888">
            <v>0.35</v>
          </cell>
        </row>
        <row r="889">
          <cell r="A889">
            <v>796004</v>
          </cell>
          <cell r="B889" t="str">
            <v>Wine - Table Red</v>
          </cell>
          <cell r="C889" t="str">
            <v>19 Crimes The Uprising Red Blend</v>
          </cell>
          <cell r="D889" t="str">
            <v>1/750</v>
          </cell>
          <cell r="E889" t="str">
            <v>Core</v>
          </cell>
          <cell r="F889" t="str">
            <v/>
          </cell>
          <cell r="G889">
            <v>15</v>
          </cell>
          <cell r="H889" t="str">
            <v>Australia</v>
          </cell>
          <cell r="I889" t="str">
            <v>Red Blended</v>
          </cell>
          <cell r="J889" t="str">
            <v>AB</v>
          </cell>
          <cell r="K889">
            <v>91.81</v>
          </cell>
          <cell r="L889">
            <v>1</v>
          </cell>
          <cell r="M889">
            <v>12</v>
          </cell>
          <cell r="N889">
            <v>0.75</v>
          </cell>
          <cell r="O889" t="str">
            <v>Glass Bottle</v>
          </cell>
          <cell r="P889" t="str">
            <v/>
          </cell>
          <cell r="Q889">
            <v>20.3</v>
          </cell>
          <cell r="R889"/>
          <cell r="S889">
            <v>17.559999999999999</v>
          </cell>
          <cell r="T889">
            <v>0.35</v>
          </cell>
        </row>
        <row r="890">
          <cell r="A890">
            <v>853366</v>
          </cell>
          <cell r="B890" t="str">
            <v>Wine - Table Red</v>
          </cell>
          <cell r="C890" t="str">
            <v>337 Lodi Cabernet Sauvignon</v>
          </cell>
          <cell r="D890" t="str">
            <v>1/750</v>
          </cell>
          <cell r="E890" t="str">
            <v>Core</v>
          </cell>
          <cell r="F890" t="str">
            <v/>
          </cell>
          <cell r="G890">
            <v>14.5</v>
          </cell>
          <cell r="H890" t="str">
            <v>United States</v>
          </cell>
          <cell r="I890" t="str">
            <v>Cabernet Sauvignon</v>
          </cell>
          <cell r="J890" t="str">
            <v>BC</v>
          </cell>
          <cell r="K890">
            <v>85.92</v>
          </cell>
          <cell r="L890">
            <v>1</v>
          </cell>
          <cell r="M890">
            <v>12</v>
          </cell>
          <cell r="N890">
            <v>0.75</v>
          </cell>
          <cell r="O890" t="str">
            <v>Glass Bottle</v>
          </cell>
          <cell r="P890" t="str">
            <v/>
          </cell>
          <cell r="Q890">
            <v>19.649999999999999</v>
          </cell>
          <cell r="R890"/>
          <cell r="S890">
            <v>16.98</v>
          </cell>
          <cell r="T890">
            <v>0.35</v>
          </cell>
        </row>
        <row r="891">
          <cell r="A891">
            <v>5801</v>
          </cell>
          <cell r="B891" t="str">
            <v>Wine - Table Red</v>
          </cell>
          <cell r="C891" t="str">
            <v>Adobe Organic Syrah</v>
          </cell>
          <cell r="D891" t="str">
            <v>1/750</v>
          </cell>
          <cell r="E891" t="str">
            <v>Core</v>
          </cell>
          <cell r="F891" t="str">
            <v/>
          </cell>
          <cell r="G891">
            <v>14.4</v>
          </cell>
          <cell r="H891" t="str">
            <v>Chile</v>
          </cell>
          <cell r="I891" t="str">
            <v>Shiraz/Syrah</v>
          </cell>
          <cell r="J891" t="str">
            <v>BC</v>
          </cell>
          <cell r="K891">
            <v>73.680000000000007</v>
          </cell>
          <cell r="L891">
            <v>1</v>
          </cell>
          <cell r="M891">
            <v>12</v>
          </cell>
          <cell r="N891">
            <v>0.75</v>
          </cell>
          <cell r="O891" t="str">
            <v>Glass Bottle</v>
          </cell>
          <cell r="P891" t="str">
            <v/>
          </cell>
          <cell r="Q891">
            <v>17.55</v>
          </cell>
          <cell r="S891">
            <v>15.14</v>
          </cell>
          <cell r="T891">
            <v>0.35</v>
          </cell>
        </row>
        <row r="892">
          <cell r="A892">
            <v>467951</v>
          </cell>
          <cell r="B892" t="str">
            <v>Wine - Table Red</v>
          </cell>
          <cell r="C892" t="str">
            <v>Alamos Malbec</v>
          </cell>
          <cell r="D892" t="str">
            <v>1/750</v>
          </cell>
          <cell r="E892" t="str">
            <v>Core</v>
          </cell>
          <cell r="F892" t="str">
            <v/>
          </cell>
          <cell r="G892">
            <v>13.5</v>
          </cell>
          <cell r="H892" t="str">
            <v>Argentina</v>
          </cell>
          <cell r="I892" t="str">
            <v>Malbec</v>
          </cell>
          <cell r="J892" t="str">
            <v>BC</v>
          </cell>
          <cell r="K892">
            <v>63.48</v>
          </cell>
          <cell r="L892">
            <v>1</v>
          </cell>
          <cell r="M892">
            <v>12</v>
          </cell>
          <cell r="N892">
            <v>0.75</v>
          </cell>
          <cell r="O892" t="str">
            <v>Glass Bottle</v>
          </cell>
          <cell r="P892" t="str">
            <v/>
          </cell>
          <cell r="Q892">
            <v>15.8</v>
          </cell>
          <cell r="S892">
            <v>13.6</v>
          </cell>
          <cell r="T892">
            <v>0.35</v>
          </cell>
        </row>
        <row r="893">
          <cell r="A893">
            <v>568238</v>
          </cell>
          <cell r="B893" t="str">
            <v>Wine - Table Red</v>
          </cell>
          <cell r="C893" t="str">
            <v>Amado Sur Malbec/Bonarda/Syrah</v>
          </cell>
          <cell r="D893" t="str">
            <v>1/750</v>
          </cell>
          <cell r="E893" t="str">
            <v>Core</v>
          </cell>
          <cell r="F893" t="str">
            <v/>
          </cell>
          <cell r="G893">
            <v>13.4</v>
          </cell>
          <cell r="H893" t="str">
            <v>Argentina</v>
          </cell>
          <cell r="I893" t="str">
            <v>Red Blended</v>
          </cell>
          <cell r="J893" t="str">
            <v>BC</v>
          </cell>
          <cell r="K893">
            <v>94.56</v>
          </cell>
          <cell r="L893">
            <v>1</v>
          </cell>
          <cell r="M893">
            <v>12</v>
          </cell>
          <cell r="N893">
            <v>0.75</v>
          </cell>
          <cell r="O893" t="str">
            <v>Glass Bottle</v>
          </cell>
          <cell r="P893" t="str">
            <v/>
          </cell>
          <cell r="Q893">
            <v>21.15</v>
          </cell>
          <cell r="S893">
            <v>18.3</v>
          </cell>
          <cell r="T893">
            <v>0.35</v>
          </cell>
        </row>
        <row r="894">
          <cell r="A894">
            <v>789354</v>
          </cell>
          <cell r="B894" t="str">
            <v>Wine - Table Red</v>
          </cell>
          <cell r="C894" t="str">
            <v>Anciano Valdepenas Gran Reserva</v>
          </cell>
          <cell r="D894" t="str">
            <v>1/750</v>
          </cell>
          <cell r="E894" t="str">
            <v>Core</v>
          </cell>
          <cell r="F894" t="str">
            <v/>
          </cell>
          <cell r="G894">
            <v>13</v>
          </cell>
          <cell r="H894" t="str">
            <v>Spain</v>
          </cell>
          <cell r="I894" t="str">
            <v/>
          </cell>
          <cell r="J894" t="str">
            <v>BC</v>
          </cell>
          <cell r="K894">
            <v>84</v>
          </cell>
          <cell r="L894">
            <v>1</v>
          </cell>
          <cell r="M894">
            <v>12</v>
          </cell>
          <cell r="N894">
            <v>0.75</v>
          </cell>
          <cell r="O894" t="str">
            <v>Glass Bottle</v>
          </cell>
          <cell r="P894" t="str">
            <v/>
          </cell>
          <cell r="Q894">
            <v>19.3</v>
          </cell>
          <cell r="R894"/>
          <cell r="S894">
            <v>16.68</v>
          </cell>
          <cell r="T894">
            <v>0.35</v>
          </cell>
        </row>
        <row r="895">
          <cell r="A895">
            <v>108688</v>
          </cell>
          <cell r="B895" t="str">
            <v>Wine - Table Red</v>
          </cell>
          <cell r="C895" t="str">
            <v>Andres Domaine  Red</v>
          </cell>
          <cell r="D895" t="str">
            <v>1/4000</v>
          </cell>
          <cell r="E895" t="str">
            <v>Core</v>
          </cell>
          <cell r="F895" t="str">
            <v/>
          </cell>
          <cell r="G895">
            <v>11.5</v>
          </cell>
          <cell r="H895" t="str">
            <v>Canada</v>
          </cell>
          <cell r="I895" t="str">
            <v>Red Blended</v>
          </cell>
          <cell r="J895" t="str">
            <v>BC</v>
          </cell>
          <cell r="K895">
            <v>40.79</v>
          </cell>
          <cell r="L895">
            <v>1</v>
          </cell>
          <cell r="M895">
            <v>4</v>
          </cell>
          <cell r="N895">
            <v>4</v>
          </cell>
          <cell r="O895" t="str">
            <v>Cardboard Case</v>
          </cell>
          <cell r="P895" t="str">
            <v/>
          </cell>
          <cell r="Q895">
            <v>33.200000000000003</v>
          </cell>
          <cell r="S895">
            <v>28.91</v>
          </cell>
          <cell r="T895">
            <v>0.35</v>
          </cell>
        </row>
        <row r="896">
          <cell r="A896">
            <v>110510</v>
          </cell>
          <cell r="B896" t="str">
            <v>Wine - Table Red</v>
          </cell>
          <cell r="C896" t="str">
            <v>Angus the Bull Cab Sauvignon</v>
          </cell>
          <cell r="D896" t="str">
            <v>1/750</v>
          </cell>
          <cell r="E896" t="str">
            <v>Core</v>
          </cell>
          <cell r="F896" t="str">
            <v/>
          </cell>
          <cell r="G896">
            <v>14</v>
          </cell>
          <cell r="H896" t="str">
            <v>Australia</v>
          </cell>
          <cell r="I896" t="str">
            <v>Cabernet Sauvignon</v>
          </cell>
          <cell r="J896" t="str">
            <v>BC</v>
          </cell>
          <cell r="K896">
            <v>101.76</v>
          </cell>
          <cell r="L896">
            <v>1</v>
          </cell>
          <cell r="M896">
            <v>12</v>
          </cell>
          <cell r="N896">
            <v>0.75</v>
          </cell>
          <cell r="O896" t="str">
            <v>Glass Bottle</v>
          </cell>
          <cell r="P896" t="str">
            <v/>
          </cell>
          <cell r="Q896">
            <v>22.35</v>
          </cell>
          <cell r="R896"/>
          <cell r="S896">
            <v>19.36</v>
          </cell>
          <cell r="T896">
            <v>0.35</v>
          </cell>
        </row>
        <row r="897">
          <cell r="A897">
            <v>125617</v>
          </cell>
          <cell r="B897" t="str">
            <v>Wine - Table Red</v>
          </cell>
          <cell r="C897" t="str">
            <v>Apothic California Red</v>
          </cell>
          <cell r="D897" t="str">
            <v>1/750</v>
          </cell>
          <cell r="E897" t="str">
            <v>Core</v>
          </cell>
          <cell r="F897" t="str">
            <v/>
          </cell>
          <cell r="G897">
            <v>13.1</v>
          </cell>
          <cell r="H897" t="str">
            <v>United States</v>
          </cell>
          <cell r="I897" t="str">
            <v/>
          </cell>
          <cell r="J897" t="str">
            <v>BC</v>
          </cell>
          <cell r="K897">
            <v>70.56</v>
          </cell>
          <cell r="L897">
            <v>1</v>
          </cell>
          <cell r="M897">
            <v>12</v>
          </cell>
          <cell r="N897">
            <v>0.75</v>
          </cell>
          <cell r="O897" t="str">
            <v>Glass Bottle</v>
          </cell>
          <cell r="P897" t="str">
            <v/>
          </cell>
          <cell r="Q897">
            <v>17</v>
          </cell>
          <cell r="S897">
            <v>14.65</v>
          </cell>
          <cell r="T897">
            <v>0.35</v>
          </cell>
        </row>
        <row r="898">
          <cell r="A898">
            <v>496471</v>
          </cell>
          <cell r="B898" t="str">
            <v>Wine - Table Red</v>
          </cell>
          <cell r="C898" t="str">
            <v>Apothic Crush</v>
          </cell>
          <cell r="D898" t="str">
            <v>1/750</v>
          </cell>
          <cell r="E898" t="str">
            <v>Core</v>
          </cell>
          <cell r="F898" t="str">
            <v/>
          </cell>
          <cell r="G898">
            <v>13.1</v>
          </cell>
          <cell r="H898" t="str">
            <v>United States</v>
          </cell>
          <cell r="I898" t="str">
            <v>Red Blended</v>
          </cell>
          <cell r="J898" t="str">
            <v>BC</v>
          </cell>
          <cell r="K898">
            <v>84</v>
          </cell>
          <cell r="L898">
            <v>1</v>
          </cell>
          <cell r="M898">
            <v>12</v>
          </cell>
          <cell r="N898">
            <v>0.75</v>
          </cell>
          <cell r="O898" t="str">
            <v>Glass Bottle</v>
          </cell>
          <cell r="P898" t="str">
            <v/>
          </cell>
          <cell r="Q898">
            <v>19.3</v>
          </cell>
          <cell r="S898">
            <v>16.68</v>
          </cell>
          <cell r="T898">
            <v>0.35</v>
          </cell>
        </row>
        <row r="899">
          <cell r="A899">
            <v>852566</v>
          </cell>
          <cell r="B899" t="str">
            <v>Wine - Table Red</v>
          </cell>
          <cell r="C899" t="str">
            <v>Apothic Dark</v>
          </cell>
          <cell r="D899" t="str">
            <v>1/750</v>
          </cell>
          <cell r="E899" t="str">
            <v>Core</v>
          </cell>
          <cell r="F899" t="str">
            <v/>
          </cell>
          <cell r="G899">
            <v>13.1</v>
          </cell>
          <cell r="H899" t="str">
            <v>United States</v>
          </cell>
          <cell r="I899" t="str">
            <v/>
          </cell>
          <cell r="J899" t="str">
            <v>BC</v>
          </cell>
          <cell r="K899">
            <v>84</v>
          </cell>
          <cell r="L899">
            <v>1</v>
          </cell>
          <cell r="M899">
            <v>12</v>
          </cell>
          <cell r="N899">
            <v>0.75</v>
          </cell>
          <cell r="O899" t="str">
            <v>Glass Bottle</v>
          </cell>
          <cell r="P899" t="str">
            <v/>
          </cell>
          <cell r="Q899">
            <v>19.3</v>
          </cell>
          <cell r="S899">
            <v>16.68</v>
          </cell>
          <cell r="T899">
            <v>0.35</v>
          </cell>
        </row>
        <row r="900">
          <cell r="A900">
            <v>872770</v>
          </cell>
          <cell r="B900" t="str">
            <v>Wine - Table Red</v>
          </cell>
          <cell r="C900" t="str">
            <v>Arabella Cabernet Sauvignon</v>
          </cell>
          <cell r="D900" t="str">
            <v>1/750</v>
          </cell>
          <cell r="E900" t="str">
            <v>Core</v>
          </cell>
          <cell r="F900" t="str">
            <v>D</v>
          </cell>
          <cell r="G900">
            <v>14</v>
          </cell>
          <cell r="H900" t="str">
            <v>South Africa</v>
          </cell>
          <cell r="I900" t="str">
            <v>Cabernet Sauvignon</v>
          </cell>
          <cell r="J900" t="str">
            <v>BC</v>
          </cell>
          <cell r="K900">
            <v>59.28</v>
          </cell>
          <cell r="L900">
            <v>1</v>
          </cell>
          <cell r="M900">
            <v>12</v>
          </cell>
          <cell r="N900">
            <v>0.75</v>
          </cell>
          <cell r="O900" t="str">
            <v>Glass Bottle</v>
          </cell>
          <cell r="P900" t="str">
            <v/>
          </cell>
          <cell r="Q900">
            <v>14.95</v>
          </cell>
          <cell r="R900"/>
          <cell r="S900">
            <v>12.85</v>
          </cell>
          <cell r="T900">
            <v>0.35</v>
          </cell>
        </row>
        <row r="901">
          <cell r="A901">
            <v>384628</v>
          </cell>
          <cell r="B901" t="str">
            <v>Wine - Table Red</v>
          </cell>
          <cell r="C901" t="str">
            <v>Arrogant Frog Ribet Red</v>
          </cell>
          <cell r="D901" t="str">
            <v>1/750</v>
          </cell>
          <cell r="E901" t="str">
            <v>Core</v>
          </cell>
          <cell r="F901" t="str">
            <v/>
          </cell>
          <cell r="G901">
            <v>13.5</v>
          </cell>
          <cell r="H901" t="str">
            <v>France</v>
          </cell>
          <cell r="I901" t="str">
            <v/>
          </cell>
          <cell r="J901" t="str">
            <v>BC</v>
          </cell>
          <cell r="K901">
            <v>65.88</v>
          </cell>
          <cell r="L901">
            <v>1</v>
          </cell>
          <cell r="M901">
            <v>12</v>
          </cell>
          <cell r="N901">
            <v>0.75</v>
          </cell>
          <cell r="O901" t="str">
            <v>Glass Bottle</v>
          </cell>
          <cell r="P901" t="str">
            <v/>
          </cell>
          <cell r="Q901">
            <v>16.2</v>
          </cell>
          <cell r="S901">
            <v>13.95</v>
          </cell>
          <cell r="T901">
            <v>0.35</v>
          </cell>
        </row>
        <row r="902">
          <cell r="A902">
            <v>244038</v>
          </cell>
          <cell r="B902" t="str">
            <v>Wine - Table Red</v>
          </cell>
          <cell r="C902" t="str">
            <v>Astica Merlot/Malbec - Trapiche</v>
          </cell>
          <cell r="D902" t="str">
            <v>1/750</v>
          </cell>
          <cell r="E902" t="str">
            <v>Core</v>
          </cell>
          <cell r="F902" t="str">
            <v/>
          </cell>
          <cell r="G902">
            <v>12.9</v>
          </cell>
          <cell r="H902" t="str">
            <v>Argentina</v>
          </cell>
          <cell r="I902" t="str">
            <v>Red Blended</v>
          </cell>
          <cell r="J902" t="str">
            <v>BC</v>
          </cell>
          <cell r="K902">
            <v>47.4</v>
          </cell>
          <cell r="L902">
            <v>1</v>
          </cell>
          <cell r="M902">
            <v>12</v>
          </cell>
          <cell r="N902">
            <v>0.75</v>
          </cell>
          <cell r="O902" t="str">
            <v>Glass Bottle</v>
          </cell>
          <cell r="P902" t="str">
            <v/>
          </cell>
          <cell r="Q902">
            <v>12.35</v>
          </cell>
          <cell r="S902">
            <v>10.56</v>
          </cell>
          <cell r="T902">
            <v>0.35</v>
          </cell>
        </row>
        <row r="903">
          <cell r="A903">
            <v>168190</v>
          </cell>
          <cell r="B903" t="str">
            <v>Wine - Table Red</v>
          </cell>
          <cell r="C903" t="str">
            <v>Ava Grace Merlot</v>
          </cell>
          <cell r="D903" t="str">
            <v>1/750</v>
          </cell>
          <cell r="E903" t="str">
            <v>Core</v>
          </cell>
          <cell r="F903" t="str">
            <v/>
          </cell>
          <cell r="G903">
            <v>13.5</v>
          </cell>
          <cell r="H903" t="str">
            <v>United States</v>
          </cell>
          <cell r="I903" t="str">
            <v>Merlot</v>
          </cell>
          <cell r="J903" t="str">
            <v>BC</v>
          </cell>
          <cell r="K903" t="str">
            <v>75.62</v>
          </cell>
          <cell r="L903">
            <v>1</v>
          </cell>
          <cell r="M903">
            <v>12</v>
          </cell>
          <cell r="N903">
            <v>0.75</v>
          </cell>
          <cell r="O903" t="str">
            <v>Glass Bottle</v>
          </cell>
          <cell r="P903" t="str">
            <v/>
          </cell>
          <cell r="Q903">
            <v>17.850000000000001</v>
          </cell>
          <cell r="R903"/>
          <cell r="S903">
            <v>15.4</v>
          </cell>
          <cell r="T903">
            <v>0.35</v>
          </cell>
        </row>
        <row r="904">
          <cell r="A904">
            <v>209197</v>
          </cell>
          <cell r="B904" t="str">
            <v>Wine - Table Red</v>
          </cell>
          <cell r="C904" t="str">
            <v>Barefoot Cellars Merlot</v>
          </cell>
          <cell r="D904" t="str">
            <v>1/750</v>
          </cell>
          <cell r="E904" t="str">
            <v>Core</v>
          </cell>
          <cell r="F904" t="str">
            <v/>
          </cell>
          <cell r="G904">
            <v>12.5</v>
          </cell>
          <cell r="H904" t="str">
            <v>United States</v>
          </cell>
          <cell r="I904" t="str">
            <v>Merlot</v>
          </cell>
          <cell r="J904" t="str">
            <v>BC</v>
          </cell>
          <cell r="K904">
            <v>51.36</v>
          </cell>
          <cell r="L904">
            <v>1</v>
          </cell>
          <cell r="M904">
            <v>12</v>
          </cell>
          <cell r="N904">
            <v>0.75</v>
          </cell>
          <cell r="O904" t="str">
            <v>Glass Bottle</v>
          </cell>
          <cell r="P904" t="str">
            <v/>
          </cell>
          <cell r="Q904">
            <v>13.25</v>
          </cell>
          <cell r="S904">
            <v>11.35</v>
          </cell>
          <cell r="T904">
            <v>0.35</v>
          </cell>
        </row>
        <row r="905">
          <cell r="A905">
            <v>90225</v>
          </cell>
          <cell r="B905" t="str">
            <v>Wine - Table Red</v>
          </cell>
          <cell r="C905" t="str">
            <v>Beringer Cab Sauv Calfornia</v>
          </cell>
          <cell r="D905" t="str">
            <v>1/750</v>
          </cell>
          <cell r="E905" t="str">
            <v>Core</v>
          </cell>
          <cell r="F905" t="str">
            <v/>
          </cell>
          <cell r="G905">
            <v>13.5</v>
          </cell>
          <cell r="H905" t="str">
            <v>United States</v>
          </cell>
          <cell r="I905" t="str">
            <v>Cabernet Sauvignon</v>
          </cell>
          <cell r="J905" t="str">
            <v>AB</v>
          </cell>
          <cell r="K905">
            <v>55.65</v>
          </cell>
          <cell r="L905">
            <v>1</v>
          </cell>
          <cell r="M905">
            <v>12</v>
          </cell>
          <cell r="N905">
            <v>0.75</v>
          </cell>
          <cell r="O905" t="str">
            <v>Glass Bottle</v>
          </cell>
          <cell r="P905" t="str">
            <v/>
          </cell>
          <cell r="Q905">
            <v>13.7</v>
          </cell>
          <cell r="S905">
            <v>11.75</v>
          </cell>
          <cell r="T905">
            <v>0.35</v>
          </cell>
        </row>
        <row r="906">
          <cell r="A906">
            <v>534263</v>
          </cell>
          <cell r="B906" t="str">
            <v>Wine - Table Red</v>
          </cell>
          <cell r="C906" t="str">
            <v>Beringer Founders Estate Cabernet Sauvignon</v>
          </cell>
          <cell r="D906" t="str">
            <v>1/750</v>
          </cell>
          <cell r="E906" t="str">
            <v>Core</v>
          </cell>
          <cell r="F906" t="str">
            <v/>
          </cell>
          <cell r="G906">
            <v>13.9</v>
          </cell>
          <cell r="H906" t="str">
            <v>United States</v>
          </cell>
          <cell r="I906" t="str">
            <v>Cabernet Sauvignon</v>
          </cell>
          <cell r="J906" t="str">
            <v>AB</v>
          </cell>
          <cell r="K906">
            <v>86.89</v>
          </cell>
          <cell r="L906">
            <v>1</v>
          </cell>
          <cell r="M906">
            <v>12</v>
          </cell>
          <cell r="N906">
            <v>0.75</v>
          </cell>
          <cell r="O906" t="str">
            <v>Glass Bottle</v>
          </cell>
          <cell r="P906" t="str">
            <v/>
          </cell>
          <cell r="Q906">
            <v>19.45</v>
          </cell>
          <cell r="R906"/>
          <cell r="S906">
            <v>16.809999999999999</v>
          </cell>
          <cell r="T906">
            <v>0.35</v>
          </cell>
        </row>
        <row r="907">
          <cell r="A907">
            <v>741330</v>
          </cell>
          <cell r="B907" t="str">
            <v>Wine - Table Red</v>
          </cell>
          <cell r="C907" t="str">
            <v>Bertaine and Fils Pinot Noir</v>
          </cell>
          <cell r="D907" t="str">
            <v>1/750</v>
          </cell>
          <cell r="E907" t="str">
            <v>Core</v>
          </cell>
          <cell r="F907" t="str">
            <v/>
          </cell>
          <cell r="G907">
            <v>13.5</v>
          </cell>
          <cell r="H907" t="str">
            <v>France</v>
          </cell>
          <cell r="I907" t="str">
            <v>Pinot Noir</v>
          </cell>
          <cell r="J907" t="str">
            <v>BC</v>
          </cell>
          <cell r="K907" t="str">
            <v>91.50</v>
          </cell>
          <cell r="L907">
            <v>1</v>
          </cell>
          <cell r="M907">
            <v>12</v>
          </cell>
          <cell r="N907">
            <v>0.75</v>
          </cell>
          <cell r="O907" t="str">
            <v>Glass Bottle</v>
          </cell>
          <cell r="P907" t="str">
            <v/>
          </cell>
          <cell r="Q907">
            <v>20.6</v>
          </cell>
          <cell r="S907">
            <v>17.82</v>
          </cell>
          <cell r="T907">
            <v>0.35</v>
          </cell>
        </row>
        <row r="908">
          <cell r="A908">
            <v>168971</v>
          </cell>
          <cell r="B908" t="str">
            <v>Wine - Table Red</v>
          </cell>
          <cell r="C908" t="str">
            <v>Big House Cardinal Zinfandel</v>
          </cell>
          <cell r="D908" t="str">
            <v>1/3000</v>
          </cell>
          <cell r="E908" t="str">
            <v>Core</v>
          </cell>
          <cell r="F908" t="str">
            <v/>
          </cell>
          <cell r="G908">
            <v>13.5</v>
          </cell>
          <cell r="H908" t="str">
            <v>United States</v>
          </cell>
          <cell r="I908" t="str">
            <v>Zinfandel</v>
          </cell>
          <cell r="J908" t="str">
            <v>BC</v>
          </cell>
          <cell r="K908" t="str">
            <v>41.35</v>
          </cell>
          <cell r="L908">
            <v>1</v>
          </cell>
          <cell r="M908">
            <v>3</v>
          </cell>
          <cell r="N908">
            <v>3</v>
          </cell>
          <cell r="O908" t="str">
            <v>Cardboard Case</v>
          </cell>
          <cell r="P908" t="str">
            <v/>
          </cell>
          <cell r="Q908">
            <v>41.3</v>
          </cell>
          <cell r="S908">
            <v>36.04</v>
          </cell>
          <cell r="T908">
            <v>0.35</v>
          </cell>
        </row>
        <row r="909">
          <cell r="A909">
            <v>673442</v>
          </cell>
          <cell r="B909" t="str">
            <v>Wine - Table Red</v>
          </cell>
          <cell r="C909" t="str">
            <v>Big House Zinfandel</v>
          </cell>
          <cell r="D909" t="str">
            <v>1/250</v>
          </cell>
          <cell r="E909" t="str">
            <v>Core</v>
          </cell>
          <cell r="F909" t="str">
            <v/>
          </cell>
          <cell r="G909">
            <v>13.5</v>
          </cell>
          <cell r="H909" t="str">
            <v>United States</v>
          </cell>
          <cell r="I909" t="str">
            <v>Zinfandel</v>
          </cell>
          <cell r="J909" t="str">
            <v>BC</v>
          </cell>
          <cell r="K909" t="str">
            <v>49.75</v>
          </cell>
          <cell r="L909">
            <v>1</v>
          </cell>
          <cell r="M909">
            <v>24</v>
          </cell>
          <cell r="N909">
            <v>0.25</v>
          </cell>
          <cell r="O909" t="str">
            <v>Aluminium can</v>
          </cell>
          <cell r="P909" t="str">
            <v/>
          </cell>
          <cell r="Q909">
            <v>5.8</v>
          </cell>
          <cell r="S909">
            <v>5.0199999999999996</v>
          </cell>
          <cell r="T909">
            <v>0.1</v>
          </cell>
        </row>
        <row r="910">
          <cell r="A910">
            <v>374728</v>
          </cell>
          <cell r="B910" t="str">
            <v>Wine - Table Red</v>
          </cell>
          <cell r="C910" t="str">
            <v>Black Cellar Cab Sauvignon</v>
          </cell>
          <cell r="D910" t="str">
            <v>1/750</v>
          </cell>
          <cell r="E910" t="str">
            <v>Core</v>
          </cell>
          <cell r="F910" t="str">
            <v/>
          </cell>
          <cell r="G910">
            <v>13</v>
          </cell>
          <cell r="H910" t="str">
            <v>Canada</v>
          </cell>
          <cell r="I910" t="str">
            <v>Red Blended</v>
          </cell>
          <cell r="J910" t="str">
            <v>BC</v>
          </cell>
          <cell r="K910">
            <v>46.96</v>
          </cell>
          <cell r="L910">
            <v>1</v>
          </cell>
          <cell r="M910">
            <v>12</v>
          </cell>
          <cell r="N910">
            <v>0.75</v>
          </cell>
          <cell r="O910" t="str">
            <v>Glass Bottle</v>
          </cell>
          <cell r="P910" t="str">
            <v/>
          </cell>
          <cell r="Q910">
            <v>12.25</v>
          </cell>
          <cell r="S910">
            <v>10.47</v>
          </cell>
          <cell r="T910">
            <v>0.35</v>
          </cell>
        </row>
        <row r="911">
          <cell r="A911">
            <v>351395</v>
          </cell>
          <cell r="B911" t="str">
            <v>Wine - Table Red</v>
          </cell>
          <cell r="C911" t="str">
            <v>Black Cellar Malbec Merlot</v>
          </cell>
          <cell r="D911" t="str">
            <v>1/750</v>
          </cell>
          <cell r="E911" t="str">
            <v>Core</v>
          </cell>
          <cell r="F911" t="str">
            <v/>
          </cell>
          <cell r="G911">
            <v>13</v>
          </cell>
          <cell r="H911" t="str">
            <v>Canada</v>
          </cell>
          <cell r="I911" t="str">
            <v>Red Blended</v>
          </cell>
          <cell r="J911" t="str">
            <v>BC</v>
          </cell>
          <cell r="K911">
            <v>46.96</v>
          </cell>
          <cell r="L911">
            <v>1</v>
          </cell>
          <cell r="M911">
            <v>12</v>
          </cell>
          <cell r="N911">
            <v>0.75</v>
          </cell>
          <cell r="O911" t="str">
            <v>Glass Bottle</v>
          </cell>
          <cell r="P911" t="str">
            <v/>
          </cell>
          <cell r="Q911">
            <v>12.25</v>
          </cell>
          <cell r="S911">
            <v>10.47</v>
          </cell>
          <cell r="T911">
            <v>0.35</v>
          </cell>
        </row>
        <row r="912">
          <cell r="A912">
            <v>351429</v>
          </cell>
          <cell r="B912" t="str">
            <v>Wine - Table Red</v>
          </cell>
          <cell r="C912" t="str">
            <v>Black Cellar Shiraz Cabernet</v>
          </cell>
          <cell r="D912" t="str">
            <v>1/750</v>
          </cell>
          <cell r="E912" t="str">
            <v>Core</v>
          </cell>
          <cell r="F912" t="str">
            <v/>
          </cell>
          <cell r="G912">
            <v>13</v>
          </cell>
          <cell r="H912" t="str">
            <v>Canada</v>
          </cell>
          <cell r="I912" t="str">
            <v>Red Blended</v>
          </cell>
          <cell r="J912" t="str">
            <v>BC</v>
          </cell>
          <cell r="K912">
            <v>46.96</v>
          </cell>
          <cell r="L912">
            <v>1</v>
          </cell>
          <cell r="M912">
            <v>12</v>
          </cell>
          <cell r="N912">
            <v>0.75</v>
          </cell>
          <cell r="O912" t="str">
            <v>Glass Bottle</v>
          </cell>
          <cell r="P912" t="str">
            <v/>
          </cell>
          <cell r="Q912">
            <v>12.25</v>
          </cell>
          <cell r="R912"/>
          <cell r="S912">
            <v>10.47</v>
          </cell>
          <cell r="T912">
            <v>0.35</v>
          </cell>
        </row>
        <row r="913">
          <cell r="A913">
            <v>171991</v>
          </cell>
          <cell r="B913" t="str">
            <v>Wine - Table Red</v>
          </cell>
          <cell r="C913" t="str">
            <v>Black Chook Shiraz Viognier</v>
          </cell>
          <cell r="D913" t="str">
            <v>1/750</v>
          </cell>
          <cell r="E913" t="str">
            <v>Core</v>
          </cell>
          <cell r="F913" t="str">
            <v>LTO September</v>
          </cell>
          <cell r="G913">
            <v>14.5</v>
          </cell>
          <cell r="H913" t="str">
            <v>Australia</v>
          </cell>
          <cell r="I913" t="str">
            <v>Red Blended</v>
          </cell>
          <cell r="J913" t="str">
            <v>BC</v>
          </cell>
          <cell r="K913" t="str">
            <v>99.88</v>
          </cell>
          <cell r="L913">
            <v>1</v>
          </cell>
          <cell r="M913">
            <v>12</v>
          </cell>
          <cell r="N913">
            <v>0.75</v>
          </cell>
          <cell r="O913" t="str">
            <v>Glass Bottle</v>
          </cell>
          <cell r="P913" t="str">
            <v/>
          </cell>
          <cell r="Q913">
            <v>22.05</v>
          </cell>
          <cell r="R913">
            <v>1</v>
          </cell>
          <cell r="S913">
            <v>18.22</v>
          </cell>
          <cell r="T913">
            <v>0.35</v>
          </cell>
        </row>
        <row r="914">
          <cell r="A914">
            <v>593038</v>
          </cell>
          <cell r="B914" t="str">
            <v>Wine - Table Red</v>
          </cell>
          <cell r="C914" t="str">
            <v>Black Sage Cab Franc VQA</v>
          </cell>
          <cell r="D914" t="str">
            <v>1/750</v>
          </cell>
          <cell r="E914" t="str">
            <v>Core</v>
          </cell>
          <cell r="F914" t="str">
            <v/>
          </cell>
          <cell r="G914">
            <v>13</v>
          </cell>
          <cell r="H914" t="str">
            <v>Canada VQA</v>
          </cell>
          <cell r="I914" t="str">
            <v/>
          </cell>
          <cell r="J914" t="str">
            <v>BC</v>
          </cell>
          <cell r="K914">
            <v>73.819999999999993</v>
          </cell>
          <cell r="L914">
            <v>1</v>
          </cell>
          <cell r="M914">
            <v>6</v>
          </cell>
          <cell r="N914">
            <v>0.75</v>
          </cell>
          <cell r="O914" t="str">
            <v>Glass Bottle</v>
          </cell>
          <cell r="P914" t="str">
            <v/>
          </cell>
          <cell r="Q914">
            <v>30.25</v>
          </cell>
          <cell r="S914">
            <v>26.31</v>
          </cell>
          <cell r="T914">
            <v>0.35</v>
          </cell>
        </row>
        <row r="915">
          <cell r="A915">
            <v>593095</v>
          </cell>
          <cell r="B915" t="str">
            <v>Wine - Table Red</v>
          </cell>
          <cell r="C915" t="str">
            <v>Black Sage Cabernet Sauvignon</v>
          </cell>
          <cell r="D915" t="str">
            <v>1/750</v>
          </cell>
          <cell r="E915" t="str">
            <v>Core</v>
          </cell>
          <cell r="F915" t="str">
            <v>T</v>
          </cell>
          <cell r="G915"/>
          <cell r="H915" t="str">
            <v>Canada VQA</v>
          </cell>
          <cell r="I915" t="str">
            <v>Cabernet Sauvignon</v>
          </cell>
          <cell r="J915" t="str">
            <v>BC</v>
          </cell>
          <cell r="K915">
            <v>73.819999999999993</v>
          </cell>
          <cell r="L915">
            <v>1</v>
          </cell>
          <cell r="M915">
            <v>6</v>
          </cell>
          <cell r="N915">
            <v>0.75</v>
          </cell>
          <cell r="O915" t="str">
            <v>Glass Bottle</v>
          </cell>
          <cell r="P915" t="str">
            <v/>
          </cell>
          <cell r="Q915">
            <v>30.25</v>
          </cell>
          <cell r="S915">
            <v>26.31</v>
          </cell>
          <cell r="T915">
            <v>0.35</v>
          </cell>
        </row>
        <row r="916">
          <cell r="A916">
            <v>593093</v>
          </cell>
          <cell r="B916" t="str">
            <v>Wine - Table Red</v>
          </cell>
          <cell r="C916" t="str">
            <v>Black Sage Merlot</v>
          </cell>
          <cell r="D916" t="str">
            <v>1/750</v>
          </cell>
          <cell r="E916" t="str">
            <v>Core</v>
          </cell>
          <cell r="F916" t="str">
            <v>T</v>
          </cell>
          <cell r="G916"/>
          <cell r="H916" t="str">
            <v>Canada VQA</v>
          </cell>
          <cell r="I916" t="str">
            <v>Merlot</v>
          </cell>
          <cell r="J916" t="str">
            <v>BC</v>
          </cell>
          <cell r="K916">
            <v>73.819999999999993</v>
          </cell>
          <cell r="L916">
            <v>1</v>
          </cell>
          <cell r="M916">
            <v>6</v>
          </cell>
          <cell r="N916">
            <v>0.75</v>
          </cell>
          <cell r="O916" t="str">
            <v>Glass Bottle</v>
          </cell>
          <cell r="P916" t="str">
            <v/>
          </cell>
          <cell r="Q916">
            <v>30.25</v>
          </cell>
          <cell r="S916">
            <v>26.31</v>
          </cell>
          <cell r="T916">
            <v>0.35</v>
          </cell>
        </row>
        <row r="917">
          <cell r="A917">
            <v>553826</v>
          </cell>
          <cell r="B917" t="str">
            <v>Wine - Table Red</v>
          </cell>
          <cell r="C917" t="str">
            <v>Blue Moose Cabernet Shiraz</v>
          </cell>
          <cell r="D917" t="str">
            <v>1/750</v>
          </cell>
          <cell r="E917" t="str">
            <v>Core</v>
          </cell>
          <cell r="F917" t="str">
            <v/>
          </cell>
          <cell r="G917">
            <v>14</v>
          </cell>
          <cell r="H917" t="str">
            <v>South Africa</v>
          </cell>
          <cell r="I917" t="str">
            <v>Red Blended</v>
          </cell>
          <cell r="J917" t="str">
            <v>BC</v>
          </cell>
          <cell r="K917" t="str">
            <v>67.83</v>
          </cell>
          <cell r="L917">
            <v>1</v>
          </cell>
          <cell r="M917">
            <v>12</v>
          </cell>
          <cell r="N917">
            <v>0.75</v>
          </cell>
          <cell r="O917" t="str">
            <v>Glass Bottle</v>
          </cell>
          <cell r="P917" t="str">
            <v/>
          </cell>
          <cell r="Q917">
            <v>16.55</v>
          </cell>
          <cell r="S917">
            <v>14.26</v>
          </cell>
          <cell r="T917">
            <v>0.35</v>
          </cell>
        </row>
        <row r="918">
          <cell r="A918">
            <v>165991</v>
          </cell>
          <cell r="B918" t="str">
            <v>Wine - Table Red</v>
          </cell>
          <cell r="C918" t="str">
            <v>Bodacious Bourbon Barrel</v>
          </cell>
          <cell r="D918" t="str">
            <v>1/750</v>
          </cell>
          <cell r="E918" t="str">
            <v>Core</v>
          </cell>
          <cell r="F918" t="str">
            <v/>
          </cell>
          <cell r="G918">
            <v>12.5</v>
          </cell>
          <cell r="H918" t="str">
            <v>Canada</v>
          </cell>
          <cell r="I918" t="str">
            <v>Red Blended</v>
          </cell>
          <cell r="J918" t="str">
            <v>BC</v>
          </cell>
          <cell r="K918">
            <v>47.02</v>
          </cell>
          <cell r="L918">
            <v>1</v>
          </cell>
          <cell r="M918">
            <v>12</v>
          </cell>
          <cell r="N918">
            <v>0.75</v>
          </cell>
          <cell r="O918" t="str">
            <v>Glass Bottle</v>
          </cell>
          <cell r="P918" t="str">
            <v/>
          </cell>
          <cell r="Q918">
            <v>12.25</v>
          </cell>
          <cell r="S918">
            <v>10.47</v>
          </cell>
          <cell r="T918">
            <v>0.35</v>
          </cell>
        </row>
        <row r="919">
          <cell r="A919">
            <v>244693</v>
          </cell>
          <cell r="B919" t="str">
            <v>Wine - Table Red</v>
          </cell>
          <cell r="C919" t="str">
            <v>Bodacious Dark</v>
          </cell>
          <cell r="D919" t="str">
            <v>1/750</v>
          </cell>
          <cell r="E919" t="str">
            <v>Core</v>
          </cell>
          <cell r="F919" t="str">
            <v>LTO September</v>
          </cell>
          <cell r="G919">
            <v>12.5</v>
          </cell>
          <cell r="H919" t="str">
            <v>Canada</v>
          </cell>
          <cell r="I919" t="str">
            <v>Red Blended</v>
          </cell>
          <cell r="J919" t="str">
            <v>BC</v>
          </cell>
          <cell r="K919">
            <v>47.02</v>
          </cell>
          <cell r="L919">
            <v>1</v>
          </cell>
          <cell r="M919">
            <v>12</v>
          </cell>
          <cell r="N919">
            <v>0.75</v>
          </cell>
          <cell r="O919" t="str">
            <v>Glass Bottle</v>
          </cell>
          <cell r="P919" t="str">
            <v/>
          </cell>
          <cell r="Q919">
            <v>12.25</v>
          </cell>
          <cell r="R919">
            <v>0.5</v>
          </cell>
          <cell r="S919">
            <v>10.029999999999999</v>
          </cell>
          <cell r="T919">
            <v>0.35</v>
          </cell>
        </row>
        <row r="920">
          <cell r="A920">
            <v>39313</v>
          </cell>
          <cell r="B920" t="str">
            <v>Wine - Table Red</v>
          </cell>
          <cell r="C920" t="str">
            <v>Bodacious Red Blend</v>
          </cell>
          <cell r="D920" t="str">
            <v>1/1500</v>
          </cell>
          <cell r="E920" t="str">
            <v>Core</v>
          </cell>
          <cell r="F920" t="str">
            <v/>
          </cell>
          <cell r="G920">
            <v>12.5</v>
          </cell>
          <cell r="H920" t="str">
            <v>Canada</v>
          </cell>
          <cell r="I920" t="str">
            <v>Red Blended</v>
          </cell>
          <cell r="J920" t="str">
            <v>BC</v>
          </cell>
          <cell r="K920">
            <v>41.9</v>
          </cell>
          <cell r="L920">
            <v>1</v>
          </cell>
          <cell r="M920">
            <v>6</v>
          </cell>
          <cell r="N920">
            <v>1.5</v>
          </cell>
          <cell r="O920" t="str">
            <v>Glass Bottle</v>
          </cell>
          <cell r="P920" t="str">
            <v/>
          </cell>
          <cell r="Q920">
            <v>22.1</v>
          </cell>
          <cell r="S920">
            <v>19.14</v>
          </cell>
          <cell r="T920">
            <v>0.35</v>
          </cell>
        </row>
        <row r="921">
          <cell r="A921">
            <v>417246</v>
          </cell>
          <cell r="B921" t="str">
            <v>Wine - Table Red</v>
          </cell>
          <cell r="C921" t="str">
            <v>Bodacious Smooth Red</v>
          </cell>
          <cell r="D921" t="str">
            <v>1/3000</v>
          </cell>
          <cell r="E921" t="str">
            <v>Core</v>
          </cell>
          <cell r="F921" t="str">
            <v>LTO September</v>
          </cell>
          <cell r="G921">
            <v>12.5</v>
          </cell>
          <cell r="H921" t="str">
            <v>Canada</v>
          </cell>
          <cell r="I921" t="str">
            <v>Red Blended</v>
          </cell>
          <cell r="J921" t="str">
            <v>BC</v>
          </cell>
          <cell r="K921">
            <v>53.01</v>
          </cell>
          <cell r="L921">
            <v>1</v>
          </cell>
          <cell r="M921">
            <v>4</v>
          </cell>
          <cell r="N921">
            <v>3</v>
          </cell>
          <cell r="O921" t="str">
            <v>Cardboard Case</v>
          </cell>
          <cell r="P921" t="str">
            <v/>
          </cell>
          <cell r="Q921">
            <v>39.9</v>
          </cell>
          <cell r="R921">
            <v>2</v>
          </cell>
          <cell r="S921">
            <v>33.04</v>
          </cell>
          <cell r="T921">
            <v>0.35</v>
          </cell>
        </row>
        <row r="922">
          <cell r="A922">
            <v>459677</v>
          </cell>
          <cell r="B922" t="str">
            <v>Wine - Table Red</v>
          </cell>
          <cell r="C922" t="str">
            <v>Bodacious Smooth Red</v>
          </cell>
          <cell r="D922" t="str">
            <v>1/750</v>
          </cell>
          <cell r="E922" t="str">
            <v>Core</v>
          </cell>
          <cell r="F922" t="str">
            <v/>
          </cell>
          <cell r="G922">
            <v>12.5</v>
          </cell>
          <cell r="H922" t="str">
            <v>Canada</v>
          </cell>
          <cell r="I922" t="str">
            <v>Red Blended</v>
          </cell>
          <cell r="J922" t="str">
            <v>BC</v>
          </cell>
          <cell r="K922">
            <v>47.02</v>
          </cell>
          <cell r="L922">
            <v>1</v>
          </cell>
          <cell r="M922">
            <v>12</v>
          </cell>
          <cell r="N922">
            <v>0.75</v>
          </cell>
          <cell r="O922" t="str">
            <v>Glass Bottle</v>
          </cell>
          <cell r="P922" t="str">
            <v/>
          </cell>
          <cell r="Q922">
            <v>12.25</v>
          </cell>
          <cell r="R922"/>
          <cell r="S922">
            <v>10.47</v>
          </cell>
          <cell r="T922">
            <v>0.35</v>
          </cell>
        </row>
        <row r="923">
          <cell r="A923">
            <v>80986</v>
          </cell>
          <cell r="B923" t="str">
            <v>Wine - Table Red</v>
          </cell>
          <cell r="C923" t="str">
            <v>Bodega Norton Lotengo Malbec</v>
          </cell>
          <cell r="D923" t="str">
            <v>1/750</v>
          </cell>
          <cell r="E923" t="str">
            <v>Core</v>
          </cell>
          <cell r="F923" t="str">
            <v/>
          </cell>
          <cell r="G923">
            <v>13.5</v>
          </cell>
          <cell r="H923" t="str">
            <v>Argentina</v>
          </cell>
          <cell r="I923" t="str">
            <v>Malbec</v>
          </cell>
          <cell r="J923" t="str">
            <v>BC</v>
          </cell>
          <cell r="K923">
            <v>63.24</v>
          </cell>
          <cell r="L923">
            <v>1</v>
          </cell>
          <cell r="M923">
            <v>12</v>
          </cell>
          <cell r="N923">
            <v>0.75</v>
          </cell>
          <cell r="O923" t="str">
            <v>Glass Bottle</v>
          </cell>
          <cell r="P923" t="str">
            <v/>
          </cell>
          <cell r="Q923">
            <v>15.75</v>
          </cell>
          <cell r="S923">
            <v>13.55</v>
          </cell>
          <cell r="T923">
            <v>0.35</v>
          </cell>
        </row>
        <row r="924">
          <cell r="A924">
            <v>99242</v>
          </cell>
          <cell r="B924" t="str">
            <v>Wine - Table Red</v>
          </cell>
          <cell r="C924" t="str">
            <v>Bodegas Munoz Garnacha</v>
          </cell>
          <cell r="D924" t="str">
            <v>1/750</v>
          </cell>
          <cell r="E924" t="str">
            <v>Core</v>
          </cell>
          <cell r="F924" t="str">
            <v/>
          </cell>
          <cell r="G924">
            <v>14</v>
          </cell>
          <cell r="H924" t="str">
            <v>Spain</v>
          </cell>
          <cell r="I924" t="str">
            <v>Garnacha</v>
          </cell>
          <cell r="J924" t="str">
            <v>BC</v>
          </cell>
          <cell r="K924">
            <v>63.84</v>
          </cell>
          <cell r="L924">
            <v>1</v>
          </cell>
          <cell r="M924">
            <v>12</v>
          </cell>
          <cell r="N924">
            <v>0.75</v>
          </cell>
          <cell r="O924" t="str">
            <v>Glass Bottle</v>
          </cell>
          <cell r="P924" t="str">
            <v/>
          </cell>
          <cell r="Q924">
            <v>15.85</v>
          </cell>
          <cell r="R924"/>
          <cell r="S924">
            <v>13.64</v>
          </cell>
          <cell r="T924">
            <v>0.35</v>
          </cell>
        </row>
        <row r="925">
          <cell r="A925">
            <v>16840</v>
          </cell>
          <cell r="B925" t="str">
            <v>Wine - Table Red</v>
          </cell>
          <cell r="C925" t="str">
            <v>Bolla Valpolicella Classico</v>
          </cell>
          <cell r="D925" t="str">
            <v>1/750</v>
          </cell>
          <cell r="E925" t="str">
            <v>Core</v>
          </cell>
          <cell r="F925" t="str">
            <v/>
          </cell>
          <cell r="G925">
            <v>12</v>
          </cell>
          <cell r="H925" t="str">
            <v>Italy</v>
          </cell>
          <cell r="I925" t="str">
            <v/>
          </cell>
          <cell r="J925" t="str">
            <v>BC</v>
          </cell>
          <cell r="K925">
            <v>81.72</v>
          </cell>
          <cell r="L925">
            <v>1</v>
          </cell>
          <cell r="M925">
            <v>12</v>
          </cell>
          <cell r="N925">
            <v>0.75</v>
          </cell>
          <cell r="O925" t="str">
            <v>Glass Bottle</v>
          </cell>
          <cell r="P925" t="str">
            <v/>
          </cell>
          <cell r="Q925">
            <v>18.899999999999999</v>
          </cell>
          <cell r="S925">
            <v>16.32</v>
          </cell>
          <cell r="T925">
            <v>0.35</v>
          </cell>
        </row>
        <row r="926">
          <cell r="A926">
            <v>342428</v>
          </cell>
          <cell r="B926" t="str">
            <v>Wine - Table Red</v>
          </cell>
          <cell r="C926" t="str">
            <v>Bonterra Organic Cabernet Sauvignon</v>
          </cell>
          <cell r="D926" t="str">
            <v>1/750</v>
          </cell>
          <cell r="E926" t="str">
            <v>Core</v>
          </cell>
          <cell r="F926" t="str">
            <v/>
          </cell>
          <cell r="G926">
            <v>13.5</v>
          </cell>
          <cell r="H926" t="str">
            <v>United States</v>
          </cell>
          <cell r="I926" t="str">
            <v>Cabernet Sauvignon</v>
          </cell>
          <cell r="J926" t="str">
            <v>BC</v>
          </cell>
          <cell r="K926">
            <v>124.44</v>
          </cell>
          <cell r="L926">
            <v>1</v>
          </cell>
          <cell r="M926">
            <v>12</v>
          </cell>
          <cell r="N926">
            <v>0.75</v>
          </cell>
          <cell r="O926" t="str">
            <v>Glass Bottle</v>
          </cell>
          <cell r="P926" t="str">
            <v/>
          </cell>
          <cell r="Q926">
            <v>26.25</v>
          </cell>
          <cell r="S926">
            <v>22.79</v>
          </cell>
          <cell r="T926">
            <v>0.35</v>
          </cell>
        </row>
        <row r="927">
          <cell r="A927">
            <v>147546</v>
          </cell>
          <cell r="B927" t="str">
            <v>Wine - Table Red</v>
          </cell>
          <cell r="C927" t="str">
            <v>Bouchard A Les Coteaux</v>
          </cell>
          <cell r="D927" t="str">
            <v>1/750</v>
          </cell>
          <cell r="E927" t="str">
            <v>Core</v>
          </cell>
          <cell r="F927" t="str">
            <v/>
          </cell>
          <cell r="G927">
            <v>12</v>
          </cell>
          <cell r="H927" t="str">
            <v>France</v>
          </cell>
          <cell r="I927" t="str">
            <v/>
          </cell>
          <cell r="J927" t="str">
            <v>BC</v>
          </cell>
          <cell r="K927">
            <v>71.040000000000006</v>
          </cell>
          <cell r="L927">
            <v>1</v>
          </cell>
          <cell r="M927">
            <v>12</v>
          </cell>
          <cell r="N927">
            <v>0.75</v>
          </cell>
          <cell r="O927" t="str">
            <v>Glass Bottle</v>
          </cell>
          <cell r="P927" t="str">
            <v/>
          </cell>
          <cell r="Q927">
            <v>17.100000000000001</v>
          </cell>
          <cell r="S927">
            <v>14.74</v>
          </cell>
          <cell r="T927">
            <v>0.35</v>
          </cell>
        </row>
        <row r="928">
          <cell r="A928">
            <v>12286</v>
          </cell>
          <cell r="B928" t="str">
            <v>Wine - Table Red</v>
          </cell>
          <cell r="C928" t="str">
            <v>Brotte La Fiole Chat du Pape</v>
          </cell>
          <cell r="D928" t="str">
            <v>1/750</v>
          </cell>
          <cell r="E928" t="str">
            <v>Core</v>
          </cell>
          <cell r="F928" t="str">
            <v/>
          </cell>
          <cell r="G928">
            <v>13.5</v>
          </cell>
          <cell r="H928" t="str">
            <v>France</v>
          </cell>
          <cell r="I928" t="str">
            <v/>
          </cell>
          <cell r="J928" t="str">
            <v>AB</v>
          </cell>
          <cell r="K928">
            <v>294.74</v>
          </cell>
          <cell r="L928">
            <v>1</v>
          </cell>
          <cell r="M928">
            <v>12</v>
          </cell>
          <cell r="N928">
            <v>0.75</v>
          </cell>
          <cell r="O928" t="str">
            <v>Glass Bottle</v>
          </cell>
          <cell r="P928" t="str">
            <v/>
          </cell>
          <cell r="Q928">
            <v>50.3</v>
          </cell>
          <cell r="S928">
            <v>43.96</v>
          </cell>
          <cell r="T928">
            <v>0.35</v>
          </cell>
        </row>
        <row r="929">
          <cell r="A929">
            <v>524041</v>
          </cell>
          <cell r="B929" t="str">
            <v>Wine - Table Red</v>
          </cell>
          <cell r="C929" t="str">
            <v>Buried Hope Cabernet Sauvignon</v>
          </cell>
          <cell r="D929" t="str">
            <v>1/750</v>
          </cell>
          <cell r="E929" t="str">
            <v>Core</v>
          </cell>
          <cell r="F929" t="str">
            <v/>
          </cell>
          <cell r="G929">
            <v>14.2</v>
          </cell>
          <cell r="H929" t="str">
            <v>United States</v>
          </cell>
          <cell r="I929" t="str">
            <v>Cabernet Sauvignon</v>
          </cell>
          <cell r="J929" t="str">
            <v>BC</v>
          </cell>
          <cell r="K929" t="str">
            <v>92.06</v>
          </cell>
          <cell r="L929">
            <v>1</v>
          </cell>
          <cell r="M929">
            <v>12</v>
          </cell>
          <cell r="N929">
            <v>0.75</v>
          </cell>
          <cell r="O929" t="str">
            <v>Glass Bottle</v>
          </cell>
          <cell r="P929" t="str">
            <v/>
          </cell>
          <cell r="Q929">
            <v>20.7</v>
          </cell>
          <cell r="S929">
            <v>17.91</v>
          </cell>
          <cell r="T929">
            <v>0.35</v>
          </cell>
        </row>
        <row r="930">
          <cell r="A930">
            <v>623918</v>
          </cell>
          <cell r="B930" t="str">
            <v>Wine - Table Red</v>
          </cell>
          <cell r="C930" t="str">
            <v>Cabriz Colheita Seleccionda Dao</v>
          </cell>
          <cell r="D930" t="str">
            <v>1/750</v>
          </cell>
          <cell r="E930" t="str">
            <v>Core</v>
          </cell>
          <cell r="F930" t="str">
            <v/>
          </cell>
          <cell r="G930">
            <v>13</v>
          </cell>
          <cell r="H930" t="str">
            <v>Portugal</v>
          </cell>
          <cell r="I930" t="str">
            <v/>
          </cell>
          <cell r="J930" t="str">
            <v>BC</v>
          </cell>
          <cell r="K930">
            <v>86.16</v>
          </cell>
          <cell r="L930">
            <v>1</v>
          </cell>
          <cell r="M930">
            <v>12</v>
          </cell>
          <cell r="N930">
            <v>0.75</v>
          </cell>
          <cell r="O930" t="str">
            <v>Glass Bottle</v>
          </cell>
          <cell r="P930" t="str">
            <v/>
          </cell>
          <cell r="Q930">
            <v>19.7</v>
          </cell>
          <cell r="S930">
            <v>17.03</v>
          </cell>
          <cell r="T930">
            <v>0.35</v>
          </cell>
        </row>
        <row r="931">
          <cell r="A931">
            <v>351056</v>
          </cell>
          <cell r="B931" t="str">
            <v>Wine - Table Red</v>
          </cell>
          <cell r="C931" t="str">
            <v>Caliterra Tributo Carmenere</v>
          </cell>
          <cell r="D931" t="str">
            <v>1/750</v>
          </cell>
          <cell r="E931" t="str">
            <v>Core</v>
          </cell>
          <cell r="F931" t="str">
            <v/>
          </cell>
          <cell r="G931">
            <v>14.1</v>
          </cell>
          <cell r="H931" t="str">
            <v>Chile</v>
          </cell>
          <cell r="I931" t="str">
            <v/>
          </cell>
          <cell r="J931" t="str">
            <v>BC</v>
          </cell>
          <cell r="K931">
            <v>92.52</v>
          </cell>
          <cell r="L931">
            <v>1</v>
          </cell>
          <cell r="M931">
            <v>12</v>
          </cell>
          <cell r="N931">
            <v>0.75</v>
          </cell>
          <cell r="O931" t="str">
            <v>Glass Bottle</v>
          </cell>
          <cell r="P931" t="str">
            <v/>
          </cell>
          <cell r="Q931">
            <v>20.8</v>
          </cell>
          <cell r="S931">
            <v>18</v>
          </cell>
          <cell r="T931">
            <v>0.35</v>
          </cell>
        </row>
        <row r="932">
          <cell r="A932">
            <v>785295</v>
          </cell>
          <cell r="B932" t="str">
            <v>Wine - Table Red</v>
          </cell>
          <cell r="C932" t="str">
            <v>Cameleon by Domaine Bousquet Malbec</v>
          </cell>
          <cell r="D932" t="str">
            <v>1/3000</v>
          </cell>
          <cell r="E932" t="str">
            <v>Core</v>
          </cell>
          <cell r="F932" t="str">
            <v/>
          </cell>
          <cell r="G932">
            <v>13.5</v>
          </cell>
          <cell r="H932" t="str">
            <v>Argentina</v>
          </cell>
          <cell r="I932" t="str">
            <v/>
          </cell>
          <cell r="J932" t="str">
            <v>BC</v>
          </cell>
          <cell r="K932">
            <v>66.72</v>
          </cell>
          <cell r="L932">
            <v>1</v>
          </cell>
          <cell r="M932">
            <v>4</v>
          </cell>
          <cell r="N932">
            <v>3</v>
          </cell>
          <cell r="O932" t="str">
            <v>Cardboard Case</v>
          </cell>
          <cell r="P932" t="str">
            <v/>
          </cell>
          <cell r="Q932">
            <v>48.9</v>
          </cell>
          <cell r="R932"/>
          <cell r="S932">
            <v>42.72</v>
          </cell>
          <cell r="T932">
            <v>0.35</v>
          </cell>
        </row>
        <row r="933">
          <cell r="A933">
            <v>190629</v>
          </cell>
          <cell r="B933" t="str">
            <v>Wine - Table Red</v>
          </cell>
          <cell r="C933" t="str">
            <v>Campo Viejo Rioja Crianza</v>
          </cell>
          <cell r="D933" t="str">
            <v>1/750</v>
          </cell>
          <cell r="E933" t="str">
            <v>Core</v>
          </cell>
          <cell r="F933" t="str">
            <v/>
          </cell>
          <cell r="G933">
            <v>13</v>
          </cell>
          <cell r="H933" t="str">
            <v>Spain</v>
          </cell>
          <cell r="I933" t="str">
            <v/>
          </cell>
          <cell r="J933" t="str">
            <v>BC</v>
          </cell>
          <cell r="K933" t="str">
            <v>78.02</v>
          </cell>
          <cell r="L933">
            <v>1</v>
          </cell>
          <cell r="M933">
            <v>12</v>
          </cell>
          <cell r="N933">
            <v>0.75</v>
          </cell>
          <cell r="O933" t="str">
            <v>Glass Bottle</v>
          </cell>
          <cell r="P933" t="str">
            <v/>
          </cell>
          <cell r="Q933">
            <v>18.3</v>
          </cell>
          <cell r="S933">
            <v>15.8</v>
          </cell>
          <cell r="T933">
            <v>0.35</v>
          </cell>
        </row>
        <row r="934">
          <cell r="A934">
            <v>823203</v>
          </cell>
          <cell r="B934" t="str">
            <v>Wine - Table Red</v>
          </cell>
          <cell r="C934" t="str">
            <v>Campo Viejo Rioja Reserva</v>
          </cell>
          <cell r="D934" t="str">
            <v>1/750</v>
          </cell>
          <cell r="E934" t="str">
            <v>Core</v>
          </cell>
          <cell r="F934" t="str">
            <v/>
          </cell>
          <cell r="G934">
            <v>13.5</v>
          </cell>
          <cell r="H934" t="str">
            <v>Spain</v>
          </cell>
          <cell r="I934" t="str">
            <v/>
          </cell>
          <cell r="J934" t="str">
            <v>BC</v>
          </cell>
          <cell r="K934" t="str">
            <v>92.42</v>
          </cell>
          <cell r="L934">
            <v>1</v>
          </cell>
          <cell r="M934">
            <v>12</v>
          </cell>
          <cell r="N934">
            <v>0.75</v>
          </cell>
          <cell r="O934" t="str">
            <v>Glass Bottle</v>
          </cell>
          <cell r="P934" t="str">
            <v/>
          </cell>
          <cell r="Q934">
            <v>20.75</v>
          </cell>
          <cell r="S934">
            <v>17.95</v>
          </cell>
          <cell r="T934">
            <v>0.35</v>
          </cell>
        </row>
        <row r="935">
          <cell r="A935">
            <v>70813</v>
          </cell>
          <cell r="B935" t="str">
            <v>Wine - Table Red</v>
          </cell>
          <cell r="C935" t="str">
            <v>Carlo Rossi California Red</v>
          </cell>
          <cell r="D935" t="str">
            <v>1/1500</v>
          </cell>
          <cell r="E935" t="str">
            <v>Core</v>
          </cell>
          <cell r="F935" t="str">
            <v/>
          </cell>
          <cell r="G935">
            <v>12</v>
          </cell>
          <cell r="H935" t="str">
            <v>United States</v>
          </cell>
          <cell r="I935" t="str">
            <v/>
          </cell>
          <cell r="J935" t="str">
            <v>BC</v>
          </cell>
          <cell r="K935">
            <v>33.119999999999997</v>
          </cell>
          <cell r="L935">
            <v>1</v>
          </cell>
          <cell r="M935">
            <v>6</v>
          </cell>
          <cell r="N935">
            <v>1.5</v>
          </cell>
          <cell r="O935" t="str">
            <v>Glass Bottle</v>
          </cell>
          <cell r="P935" t="str">
            <v/>
          </cell>
          <cell r="Q935">
            <v>18.25</v>
          </cell>
          <cell r="S935">
            <v>15.75</v>
          </cell>
          <cell r="T935">
            <v>0.35</v>
          </cell>
        </row>
        <row r="936">
          <cell r="A936">
            <v>415596</v>
          </cell>
          <cell r="B936" t="str">
            <v>Wine - Table Red</v>
          </cell>
          <cell r="C936" t="str">
            <v>Carmen Premier Cabernet Sauvignon</v>
          </cell>
          <cell r="D936" t="str">
            <v>1/750</v>
          </cell>
          <cell r="E936" t="str">
            <v>Core</v>
          </cell>
          <cell r="F936" t="str">
            <v>LTO September</v>
          </cell>
          <cell r="G936">
            <v>13.5</v>
          </cell>
          <cell r="H936" t="str">
            <v>Chile</v>
          </cell>
          <cell r="I936" t="str">
            <v>Cabernet Sauvignon</v>
          </cell>
          <cell r="J936" t="str">
            <v>BC</v>
          </cell>
          <cell r="K936">
            <v>67.08</v>
          </cell>
          <cell r="L936">
            <v>1</v>
          </cell>
          <cell r="M936">
            <v>12</v>
          </cell>
          <cell r="N936">
            <v>0.75</v>
          </cell>
          <cell r="O936" t="str">
            <v>Glass Bottle</v>
          </cell>
          <cell r="P936" t="str">
            <v/>
          </cell>
          <cell r="Q936">
            <v>16.399999999999999</v>
          </cell>
          <cell r="R936">
            <v>3</v>
          </cell>
          <cell r="S936">
            <v>11.48</v>
          </cell>
          <cell r="T936">
            <v>0.35</v>
          </cell>
        </row>
        <row r="937">
          <cell r="A937">
            <v>358309</v>
          </cell>
          <cell r="B937" t="str">
            <v>Wine - Table Red</v>
          </cell>
          <cell r="C937" t="str">
            <v>Carmen Reserve Cab Sauv</v>
          </cell>
          <cell r="D937" t="str">
            <v>1/750</v>
          </cell>
          <cell r="E937" t="str">
            <v>Core</v>
          </cell>
          <cell r="F937" t="str">
            <v/>
          </cell>
          <cell r="G937">
            <v>14</v>
          </cell>
          <cell r="H937" t="str">
            <v>Chile</v>
          </cell>
          <cell r="I937" t="str">
            <v>Cabernet Sauvignon</v>
          </cell>
          <cell r="J937" t="str">
            <v>BC</v>
          </cell>
          <cell r="K937">
            <v>106.08</v>
          </cell>
          <cell r="L937">
            <v>1</v>
          </cell>
          <cell r="M937">
            <v>12</v>
          </cell>
          <cell r="N937">
            <v>0.75</v>
          </cell>
          <cell r="O937" t="str">
            <v>Glass Bottle</v>
          </cell>
          <cell r="P937" t="str">
            <v/>
          </cell>
          <cell r="Q937">
            <v>23.1</v>
          </cell>
          <cell r="S937">
            <v>20.02</v>
          </cell>
          <cell r="T937">
            <v>0.35</v>
          </cell>
        </row>
        <row r="938">
          <cell r="A938">
            <v>439166</v>
          </cell>
          <cell r="B938" t="str">
            <v>Wine - Table Red</v>
          </cell>
          <cell r="C938" t="str">
            <v>Carmen Reserve Grand Vidure</v>
          </cell>
          <cell r="D938" t="str">
            <v>1/750</v>
          </cell>
          <cell r="E938" t="str">
            <v>Core</v>
          </cell>
          <cell r="F938" t="str">
            <v/>
          </cell>
          <cell r="G938">
            <v>14</v>
          </cell>
          <cell r="H938" t="str">
            <v>Chile</v>
          </cell>
          <cell r="I938" t="str">
            <v>Cabernet Sauvignon</v>
          </cell>
          <cell r="J938" t="str">
            <v>BC</v>
          </cell>
          <cell r="K938">
            <v>106.44</v>
          </cell>
          <cell r="L938">
            <v>1</v>
          </cell>
          <cell r="M938">
            <v>12</v>
          </cell>
          <cell r="N938">
            <v>0.75</v>
          </cell>
          <cell r="O938" t="str">
            <v>Glass Bottle</v>
          </cell>
          <cell r="P938" t="str">
            <v/>
          </cell>
          <cell r="Q938">
            <v>23.15</v>
          </cell>
          <cell r="R938"/>
          <cell r="S938">
            <v>20.059999999999999</v>
          </cell>
          <cell r="T938">
            <v>0.35</v>
          </cell>
        </row>
        <row r="939">
          <cell r="A939">
            <v>842401</v>
          </cell>
          <cell r="B939" t="str">
            <v>Wine - Table Red</v>
          </cell>
          <cell r="C939" t="str">
            <v>Carmen Wave Series Pinot Noir</v>
          </cell>
          <cell r="D939" t="str">
            <v>1/750</v>
          </cell>
          <cell r="E939" t="str">
            <v>Core</v>
          </cell>
          <cell r="F939" t="str">
            <v/>
          </cell>
          <cell r="G939">
            <v>13.5</v>
          </cell>
          <cell r="H939" t="str">
            <v>Chile</v>
          </cell>
          <cell r="I939" t="str">
            <v/>
          </cell>
          <cell r="J939" t="str">
            <v>BC</v>
          </cell>
          <cell r="K939">
            <v>60</v>
          </cell>
          <cell r="L939">
            <v>1</v>
          </cell>
          <cell r="M939">
            <v>12</v>
          </cell>
          <cell r="N939">
            <v>0.75</v>
          </cell>
          <cell r="O939" t="str">
            <v>Glass Bottle</v>
          </cell>
          <cell r="P939" t="str">
            <v/>
          </cell>
          <cell r="Q939">
            <v>15.1</v>
          </cell>
          <cell r="S939">
            <v>12.98</v>
          </cell>
          <cell r="T939">
            <v>0.35</v>
          </cell>
        </row>
        <row r="940">
          <cell r="A940">
            <v>884122</v>
          </cell>
          <cell r="B940" t="str">
            <v>Wine - Table Red</v>
          </cell>
          <cell r="C940" t="str">
            <v>Carnivor Cab Sauv</v>
          </cell>
          <cell r="D940" t="str">
            <v>1/750</v>
          </cell>
          <cell r="E940" t="str">
            <v>Core</v>
          </cell>
          <cell r="F940" t="str">
            <v/>
          </cell>
          <cell r="G940">
            <v>14</v>
          </cell>
          <cell r="H940" t="str">
            <v>United States</v>
          </cell>
          <cell r="I940" t="str">
            <v>Cabernet Sauvignon</v>
          </cell>
          <cell r="J940" t="str">
            <v>BC</v>
          </cell>
          <cell r="K940">
            <v>88.2</v>
          </cell>
          <cell r="L940">
            <v>1</v>
          </cell>
          <cell r="M940">
            <v>12</v>
          </cell>
          <cell r="N940">
            <v>0.75</v>
          </cell>
          <cell r="O940" t="str">
            <v>Glass Bottle</v>
          </cell>
          <cell r="P940" t="str">
            <v/>
          </cell>
          <cell r="Q940">
            <v>20.05</v>
          </cell>
          <cell r="S940">
            <v>17.34</v>
          </cell>
          <cell r="T940">
            <v>0.35</v>
          </cell>
        </row>
        <row r="941">
          <cell r="A941">
            <v>362913</v>
          </cell>
          <cell r="B941" t="str">
            <v>Wine - Table Red</v>
          </cell>
          <cell r="C941" t="str">
            <v>Casillero Del Diablo Devils Collection Red</v>
          </cell>
          <cell r="D941" t="str">
            <v>1/750</v>
          </cell>
          <cell r="E941" t="str">
            <v>Core</v>
          </cell>
          <cell r="F941" t="str">
            <v/>
          </cell>
          <cell r="G941">
            <v>14</v>
          </cell>
          <cell r="H941" t="str">
            <v>Chile</v>
          </cell>
          <cell r="I941" t="str">
            <v/>
          </cell>
          <cell r="J941" t="str">
            <v>BC</v>
          </cell>
          <cell r="K941">
            <v>87.96</v>
          </cell>
          <cell r="L941">
            <v>1</v>
          </cell>
          <cell r="M941">
            <v>12</v>
          </cell>
          <cell r="N941">
            <v>0.75</v>
          </cell>
          <cell r="O941" t="str">
            <v>Glass Bottle</v>
          </cell>
          <cell r="P941" t="str">
            <v/>
          </cell>
          <cell r="Q941">
            <v>20</v>
          </cell>
          <cell r="S941">
            <v>17.29</v>
          </cell>
          <cell r="T941">
            <v>0.35</v>
          </cell>
        </row>
        <row r="942">
          <cell r="A942">
            <v>77149</v>
          </cell>
          <cell r="B942" t="str">
            <v>Wine - Table Red</v>
          </cell>
          <cell r="C942" t="str">
            <v>Castano Lujuria Monastrell Merlot</v>
          </cell>
          <cell r="D942" t="str">
            <v>1/750</v>
          </cell>
          <cell r="E942" t="str">
            <v>Core</v>
          </cell>
          <cell r="F942" t="str">
            <v/>
          </cell>
          <cell r="G942">
            <v>13.5</v>
          </cell>
          <cell r="H942" t="str">
            <v>Spain</v>
          </cell>
          <cell r="I942" t="str">
            <v>Red Blended</v>
          </cell>
          <cell r="J942" t="str">
            <v>BC</v>
          </cell>
          <cell r="K942" t="str">
            <v>49.01</v>
          </cell>
          <cell r="L942">
            <v>1</v>
          </cell>
          <cell r="M942">
            <v>12</v>
          </cell>
          <cell r="N942">
            <v>0.75</v>
          </cell>
          <cell r="O942" t="str">
            <v>Glass Bottle</v>
          </cell>
          <cell r="P942" t="str">
            <v/>
          </cell>
          <cell r="Q942">
            <v>12.7</v>
          </cell>
          <cell r="S942">
            <v>10.87</v>
          </cell>
          <cell r="T942">
            <v>0.35</v>
          </cell>
        </row>
        <row r="943">
          <cell r="A943">
            <v>731620</v>
          </cell>
          <cell r="B943" t="str">
            <v>Wine - Table Red</v>
          </cell>
          <cell r="C943" t="str">
            <v>Castano Monastrell</v>
          </cell>
          <cell r="D943" t="str">
            <v>1/750</v>
          </cell>
          <cell r="E943" t="str">
            <v>Core</v>
          </cell>
          <cell r="F943" t="str">
            <v>LTO September</v>
          </cell>
          <cell r="G943">
            <v>13.5</v>
          </cell>
          <cell r="H943" t="str">
            <v>Spain</v>
          </cell>
          <cell r="I943" t="str">
            <v/>
          </cell>
          <cell r="J943" t="str">
            <v>BC</v>
          </cell>
          <cell r="K943" t="str">
            <v>60.72</v>
          </cell>
          <cell r="L943">
            <v>1</v>
          </cell>
          <cell r="M943">
            <v>12</v>
          </cell>
          <cell r="N943">
            <v>0.75</v>
          </cell>
          <cell r="O943" t="str">
            <v>Glass Bottle</v>
          </cell>
          <cell r="P943" t="str">
            <v/>
          </cell>
          <cell r="Q943">
            <v>15.3</v>
          </cell>
          <cell r="R943">
            <v>1</v>
          </cell>
          <cell r="S943">
            <v>12.28</v>
          </cell>
          <cell r="T943">
            <v>0.35</v>
          </cell>
        </row>
        <row r="944">
          <cell r="A944">
            <v>270363</v>
          </cell>
          <cell r="B944" t="str">
            <v>Wine - Table Red</v>
          </cell>
          <cell r="C944" t="str">
            <v>Castillo De Almansa Reserva</v>
          </cell>
          <cell r="D944" t="str">
            <v>1/750</v>
          </cell>
          <cell r="E944" t="str">
            <v>Core</v>
          </cell>
          <cell r="F944" t="str">
            <v/>
          </cell>
          <cell r="G944">
            <v>12.5</v>
          </cell>
          <cell r="H944" t="str">
            <v>Spain</v>
          </cell>
          <cell r="I944" t="str">
            <v/>
          </cell>
          <cell r="J944" t="str">
            <v>BC</v>
          </cell>
          <cell r="K944">
            <v>77.52</v>
          </cell>
          <cell r="L944">
            <v>1</v>
          </cell>
          <cell r="M944">
            <v>12</v>
          </cell>
          <cell r="N944">
            <v>0.75</v>
          </cell>
          <cell r="O944" t="str">
            <v>Glass Bottle</v>
          </cell>
          <cell r="P944" t="str">
            <v/>
          </cell>
          <cell r="Q944">
            <v>18.2</v>
          </cell>
          <cell r="S944">
            <v>15.71</v>
          </cell>
          <cell r="T944">
            <v>0.35</v>
          </cell>
        </row>
        <row r="945">
          <cell r="A945">
            <v>427849</v>
          </cell>
          <cell r="B945" t="str">
            <v>Wine - Table Red</v>
          </cell>
          <cell r="C945" t="str">
            <v>Catena Cabernet Sauvignon</v>
          </cell>
          <cell r="D945" t="str">
            <v>1/750</v>
          </cell>
          <cell r="E945" t="str">
            <v>Core</v>
          </cell>
          <cell r="F945" t="str">
            <v/>
          </cell>
          <cell r="G945">
            <v>13.5</v>
          </cell>
          <cell r="H945" t="str">
            <v>Argentina</v>
          </cell>
          <cell r="I945" t="str">
            <v/>
          </cell>
          <cell r="J945" t="str">
            <v>BC</v>
          </cell>
          <cell r="K945">
            <v>127.44</v>
          </cell>
          <cell r="L945">
            <v>1</v>
          </cell>
          <cell r="M945">
            <v>12</v>
          </cell>
          <cell r="N945">
            <v>0.75</v>
          </cell>
          <cell r="O945" t="str">
            <v>Glass Bottle</v>
          </cell>
          <cell r="P945" t="str">
            <v/>
          </cell>
          <cell r="Q945">
            <v>26.8</v>
          </cell>
          <cell r="S945">
            <v>23.28</v>
          </cell>
          <cell r="T945">
            <v>0.35</v>
          </cell>
        </row>
        <row r="946">
          <cell r="A946">
            <v>188474</v>
          </cell>
          <cell r="B946" t="str">
            <v>Wine - Table Red</v>
          </cell>
          <cell r="C946" t="str">
            <v>Caves Saint Desirat Syrah</v>
          </cell>
          <cell r="D946" t="str">
            <v>1/750</v>
          </cell>
          <cell r="E946" t="str">
            <v>Core</v>
          </cell>
          <cell r="F946" t="str">
            <v/>
          </cell>
          <cell r="G946">
            <v>12</v>
          </cell>
          <cell r="H946" t="str">
            <v>France</v>
          </cell>
          <cell r="I946" t="str">
            <v>Shiraz/Syrah</v>
          </cell>
          <cell r="J946" t="str">
            <v>BC</v>
          </cell>
          <cell r="K946">
            <v>68.64</v>
          </cell>
          <cell r="L946">
            <v>1</v>
          </cell>
          <cell r="M946">
            <v>12</v>
          </cell>
          <cell r="N946">
            <v>0.75</v>
          </cell>
          <cell r="O946" t="str">
            <v>Glass Bottle</v>
          </cell>
          <cell r="P946" t="str">
            <v/>
          </cell>
          <cell r="Q946">
            <v>16.7</v>
          </cell>
          <cell r="S946">
            <v>14.39</v>
          </cell>
          <cell r="T946">
            <v>0.35</v>
          </cell>
        </row>
        <row r="947">
          <cell r="A947">
            <v>113613</v>
          </cell>
          <cell r="B947" t="str">
            <v>Wine - Table Red</v>
          </cell>
          <cell r="C947" t="str">
            <v>Cecchi Chianti Classico</v>
          </cell>
          <cell r="D947" t="str">
            <v>1/750</v>
          </cell>
          <cell r="E947" t="str">
            <v>Core</v>
          </cell>
          <cell r="F947" t="str">
            <v/>
          </cell>
          <cell r="G947">
            <v>13</v>
          </cell>
          <cell r="H947" t="str">
            <v>Italy</v>
          </cell>
          <cell r="I947" t="str">
            <v/>
          </cell>
          <cell r="J947" t="str">
            <v>BC</v>
          </cell>
          <cell r="K947">
            <v>105.96</v>
          </cell>
          <cell r="L947">
            <v>1</v>
          </cell>
          <cell r="M947">
            <v>12</v>
          </cell>
          <cell r="N947">
            <v>0.75</v>
          </cell>
          <cell r="O947" t="str">
            <v>Glass Bottle</v>
          </cell>
          <cell r="P947" t="str">
            <v/>
          </cell>
          <cell r="Q947">
            <v>23.1</v>
          </cell>
          <cell r="S947">
            <v>20.02</v>
          </cell>
          <cell r="T947">
            <v>0.35</v>
          </cell>
        </row>
        <row r="948">
          <cell r="A948">
            <v>550160</v>
          </cell>
          <cell r="B948" t="str">
            <v>Wine - Table Red</v>
          </cell>
          <cell r="C948" t="str">
            <v>Chateau Canada</v>
          </cell>
          <cell r="D948" t="str">
            <v>1/750</v>
          </cell>
          <cell r="E948" t="str">
            <v>Core</v>
          </cell>
          <cell r="F948" t="str">
            <v/>
          </cell>
          <cell r="G948">
            <v>13.5</v>
          </cell>
          <cell r="H948" t="str">
            <v>France</v>
          </cell>
          <cell r="I948" t="str">
            <v/>
          </cell>
          <cell r="J948" t="str">
            <v>BC</v>
          </cell>
          <cell r="K948">
            <v>108.24</v>
          </cell>
          <cell r="L948">
            <v>1</v>
          </cell>
          <cell r="M948">
            <v>12</v>
          </cell>
          <cell r="N948">
            <v>0.75</v>
          </cell>
          <cell r="O948" t="str">
            <v>Glass Bottle</v>
          </cell>
          <cell r="P948" t="str">
            <v/>
          </cell>
          <cell r="Q948">
            <v>23.5</v>
          </cell>
          <cell r="S948">
            <v>20.37</v>
          </cell>
          <cell r="T948">
            <v>0.35</v>
          </cell>
        </row>
        <row r="949">
          <cell r="A949">
            <v>890228</v>
          </cell>
          <cell r="B949" t="str">
            <v>Wine - Table Red</v>
          </cell>
          <cell r="C949" t="str">
            <v>Chateau de Caraguilhes Corbieres Classique Organic</v>
          </cell>
          <cell r="D949" t="str">
            <v>1/750</v>
          </cell>
          <cell r="E949" t="str">
            <v>Core</v>
          </cell>
          <cell r="F949" t="str">
            <v/>
          </cell>
          <cell r="G949">
            <v>13</v>
          </cell>
          <cell r="H949" t="str">
            <v>France</v>
          </cell>
          <cell r="I949" t="str">
            <v/>
          </cell>
          <cell r="J949" t="str">
            <v>BC</v>
          </cell>
          <cell r="K949">
            <v>133.19999999999999</v>
          </cell>
          <cell r="L949">
            <v>1</v>
          </cell>
          <cell r="M949">
            <v>12</v>
          </cell>
          <cell r="N949">
            <v>0.75</v>
          </cell>
          <cell r="O949" t="str">
            <v>Glass Bottle</v>
          </cell>
          <cell r="P949" t="str">
            <v/>
          </cell>
          <cell r="Q949">
            <v>27.75</v>
          </cell>
          <cell r="S949">
            <v>24.11</v>
          </cell>
          <cell r="T949">
            <v>0.35</v>
          </cell>
        </row>
        <row r="950">
          <cell r="A950">
            <v>250662</v>
          </cell>
          <cell r="B950" t="str">
            <v>Wine - Table Red</v>
          </cell>
          <cell r="C950" t="str">
            <v>Chateau de Courteillac</v>
          </cell>
          <cell r="D950" t="str">
            <v>1/750</v>
          </cell>
          <cell r="E950" t="str">
            <v>Core</v>
          </cell>
          <cell r="F950" t="str">
            <v/>
          </cell>
          <cell r="G950">
            <v>12</v>
          </cell>
          <cell r="H950" t="str">
            <v>France</v>
          </cell>
          <cell r="I950" t="str">
            <v/>
          </cell>
          <cell r="J950" t="str">
            <v>BC</v>
          </cell>
          <cell r="K950">
            <v>82.2</v>
          </cell>
          <cell r="L950">
            <v>1</v>
          </cell>
          <cell r="M950">
            <v>12</v>
          </cell>
          <cell r="N950">
            <v>0.75</v>
          </cell>
          <cell r="O950" t="str">
            <v>Glass Bottle</v>
          </cell>
          <cell r="P950" t="str">
            <v/>
          </cell>
          <cell r="Q950">
            <v>19</v>
          </cell>
          <cell r="S950">
            <v>16.41</v>
          </cell>
          <cell r="T950">
            <v>0.35</v>
          </cell>
        </row>
        <row r="951">
          <cell r="A951">
            <v>136312</v>
          </cell>
          <cell r="B951" t="str">
            <v>Wine - Table Red</v>
          </cell>
          <cell r="C951" t="str">
            <v>Chateau Famaey Malbec Tradition Organic</v>
          </cell>
          <cell r="D951" t="str">
            <v>1/750</v>
          </cell>
          <cell r="E951" t="str">
            <v>Core</v>
          </cell>
          <cell r="F951" t="str">
            <v/>
          </cell>
          <cell r="G951">
            <v>12.5</v>
          </cell>
          <cell r="H951" t="str">
            <v>France</v>
          </cell>
          <cell r="I951" t="str">
            <v>Malbec</v>
          </cell>
          <cell r="J951" t="str">
            <v>BC</v>
          </cell>
          <cell r="K951">
            <v>111.36</v>
          </cell>
          <cell r="L951">
            <v>1</v>
          </cell>
          <cell r="M951">
            <v>12</v>
          </cell>
          <cell r="N951">
            <v>0.75</v>
          </cell>
          <cell r="O951" t="str">
            <v>Glass Bottle</v>
          </cell>
          <cell r="P951" t="str">
            <v/>
          </cell>
          <cell r="Q951">
            <v>24</v>
          </cell>
          <cell r="S951">
            <v>20.81</v>
          </cell>
          <cell r="T951">
            <v>0.35</v>
          </cell>
        </row>
        <row r="952">
          <cell r="A952">
            <v>242214</v>
          </cell>
          <cell r="B952" t="str">
            <v>Wine - Table Red</v>
          </cell>
          <cell r="C952" t="str">
            <v>Chateau Haut Mazieres Rouge</v>
          </cell>
          <cell r="D952" t="str">
            <v>1/750</v>
          </cell>
          <cell r="E952" t="str">
            <v>Core</v>
          </cell>
          <cell r="F952" t="str">
            <v>D/DTF</v>
          </cell>
          <cell r="G952">
            <v>12</v>
          </cell>
          <cell r="H952" t="str">
            <v>France</v>
          </cell>
          <cell r="I952" t="str">
            <v/>
          </cell>
          <cell r="J952" t="str">
            <v>BC</v>
          </cell>
          <cell r="K952">
            <v>110.52</v>
          </cell>
          <cell r="L952">
            <v>1</v>
          </cell>
          <cell r="M952">
            <v>12</v>
          </cell>
          <cell r="N952">
            <v>0.75</v>
          </cell>
          <cell r="O952" t="str">
            <v>Glass Bottle</v>
          </cell>
          <cell r="P952" t="str">
            <v/>
          </cell>
          <cell r="Q952">
            <v>23.85</v>
          </cell>
          <cell r="S952">
            <v>20.68</v>
          </cell>
          <cell r="T952">
            <v>0.35</v>
          </cell>
        </row>
        <row r="953">
          <cell r="A953">
            <v>420232</v>
          </cell>
          <cell r="B953" t="str">
            <v>Wine - Table Red</v>
          </cell>
          <cell r="C953" t="str">
            <v>Chateau La Gorce Red Bordeaux</v>
          </cell>
          <cell r="D953" t="str">
            <v>1/750</v>
          </cell>
          <cell r="E953" t="str">
            <v>Core</v>
          </cell>
          <cell r="F953" t="str">
            <v/>
          </cell>
          <cell r="G953">
            <v>13.5</v>
          </cell>
          <cell r="H953" t="str">
            <v>France</v>
          </cell>
          <cell r="I953" t="str">
            <v/>
          </cell>
          <cell r="J953" t="str">
            <v>BC</v>
          </cell>
          <cell r="K953">
            <v>147.12</v>
          </cell>
          <cell r="L953">
            <v>1</v>
          </cell>
          <cell r="M953">
            <v>12</v>
          </cell>
          <cell r="N953">
            <v>0.75</v>
          </cell>
          <cell r="O953" t="str">
            <v>Glass Bottle</v>
          </cell>
          <cell r="P953" t="str">
            <v/>
          </cell>
          <cell r="Q953">
            <v>30.15</v>
          </cell>
          <cell r="S953">
            <v>26.22</v>
          </cell>
          <cell r="T953">
            <v>0.35</v>
          </cell>
        </row>
        <row r="954">
          <cell r="A954">
            <v>187922</v>
          </cell>
          <cell r="B954" t="str">
            <v>Wine - Table Red</v>
          </cell>
          <cell r="C954" t="str">
            <v>Chateau Le Bergey</v>
          </cell>
          <cell r="D954" t="str">
            <v>1/750</v>
          </cell>
          <cell r="E954" t="str">
            <v>Core</v>
          </cell>
          <cell r="F954" t="str">
            <v/>
          </cell>
          <cell r="G954">
            <v>13</v>
          </cell>
          <cell r="H954" t="str">
            <v>France</v>
          </cell>
          <cell r="I954" t="str">
            <v/>
          </cell>
          <cell r="J954" t="str">
            <v>BC</v>
          </cell>
          <cell r="K954">
            <v>92.76</v>
          </cell>
          <cell r="L954">
            <v>1</v>
          </cell>
          <cell r="M954">
            <v>12</v>
          </cell>
          <cell r="N954">
            <v>0.75</v>
          </cell>
          <cell r="O954" t="str">
            <v>Glass Bottle</v>
          </cell>
          <cell r="P954" t="str">
            <v/>
          </cell>
          <cell r="Q954">
            <v>20.8</v>
          </cell>
          <cell r="S954">
            <v>18</v>
          </cell>
          <cell r="T954">
            <v>0.35</v>
          </cell>
        </row>
        <row r="955">
          <cell r="A955">
            <v>232793</v>
          </cell>
          <cell r="B955" t="str">
            <v>Wine - Table Red</v>
          </cell>
          <cell r="C955" t="str">
            <v>Chateau Ste Michelle CV Cabernet Sauvignon</v>
          </cell>
          <cell r="D955" t="str">
            <v>1/750</v>
          </cell>
          <cell r="E955" t="str">
            <v>Core</v>
          </cell>
          <cell r="F955" t="str">
            <v/>
          </cell>
          <cell r="G955">
            <v>13</v>
          </cell>
          <cell r="H955" t="str">
            <v>United States</v>
          </cell>
          <cell r="I955" t="str">
            <v>Cabernet Sauvignon</v>
          </cell>
          <cell r="J955" t="str">
            <v>BC</v>
          </cell>
          <cell r="K955">
            <v>133.19999999999999</v>
          </cell>
          <cell r="L955">
            <v>1</v>
          </cell>
          <cell r="M955">
            <v>12</v>
          </cell>
          <cell r="N955">
            <v>0.75</v>
          </cell>
          <cell r="O955" t="str">
            <v>Glass Bottle</v>
          </cell>
          <cell r="P955" t="str">
            <v/>
          </cell>
          <cell r="Q955">
            <v>27.75</v>
          </cell>
          <cell r="S955">
            <v>24.11</v>
          </cell>
          <cell r="T955">
            <v>0.35</v>
          </cell>
        </row>
        <row r="956">
          <cell r="A956">
            <v>741638</v>
          </cell>
          <cell r="B956" t="str">
            <v>Wine - Table Red</v>
          </cell>
          <cell r="C956" t="str">
            <v>Chocovine Chocolate</v>
          </cell>
          <cell r="D956" t="str">
            <v>1/750</v>
          </cell>
          <cell r="E956" t="str">
            <v>Core</v>
          </cell>
          <cell r="F956" t="str">
            <v/>
          </cell>
          <cell r="G956">
            <v>13.5</v>
          </cell>
          <cell r="H956" t="str">
            <v>Holland</v>
          </cell>
          <cell r="I956" t="str">
            <v/>
          </cell>
          <cell r="J956" t="str">
            <v>AB</v>
          </cell>
          <cell r="K956">
            <v>101.07</v>
          </cell>
          <cell r="L956">
            <v>1</v>
          </cell>
          <cell r="M956">
            <v>12</v>
          </cell>
          <cell r="N956">
            <v>0.75</v>
          </cell>
          <cell r="O956" t="str">
            <v>Glass Bottle</v>
          </cell>
          <cell r="P956" t="str">
            <v/>
          </cell>
          <cell r="Q956">
            <v>21.9</v>
          </cell>
          <cell r="S956">
            <v>18.96</v>
          </cell>
          <cell r="T956">
            <v>0.35</v>
          </cell>
        </row>
        <row r="957">
          <cell r="A957">
            <v>263903</v>
          </cell>
          <cell r="B957" t="str">
            <v>Wine - Table Red</v>
          </cell>
          <cell r="C957" t="str">
            <v>Circus Malbec Rose</v>
          </cell>
          <cell r="D957" t="str">
            <v>1/750</v>
          </cell>
          <cell r="E957" t="str">
            <v>Core</v>
          </cell>
          <cell r="F957" t="str">
            <v/>
          </cell>
          <cell r="G957">
            <v>13</v>
          </cell>
          <cell r="H957" t="str">
            <v>Argentina</v>
          </cell>
          <cell r="I957" t="str">
            <v>Malbec</v>
          </cell>
          <cell r="J957" t="str">
            <v>BC</v>
          </cell>
          <cell r="K957">
            <v>78.48</v>
          </cell>
          <cell r="L957">
            <v>1</v>
          </cell>
          <cell r="M957">
            <v>12</v>
          </cell>
          <cell r="N957">
            <v>0.75</v>
          </cell>
          <cell r="O957" t="str">
            <v>Glass Bottle</v>
          </cell>
          <cell r="P957" t="str">
            <v/>
          </cell>
          <cell r="Q957">
            <v>18.350000000000001</v>
          </cell>
          <cell r="S957">
            <v>15.84</v>
          </cell>
          <cell r="T957">
            <v>0.35</v>
          </cell>
        </row>
        <row r="958">
          <cell r="A958">
            <v>103861</v>
          </cell>
          <cell r="B958" t="str">
            <v>Wine - Table Red</v>
          </cell>
          <cell r="C958" t="str">
            <v>Citra Montepulciano D'Abruzzo</v>
          </cell>
          <cell r="D958" t="str">
            <v>1/1000</v>
          </cell>
          <cell r="E958" t="str">
            <v>Core</v>
          </cell>
          <cell r="F958" t="str">
            <v/>
          </cell>
          <cell r="G958">
            <v>12</v>
          </cell>
          <cell r="H958" t="str">
            <v>Italy</v>
          </cell>
          <cell r="I958" t="str">
            <v/>
          </cell>
          <cell r="J958" t="str">
            <v>BC</v>
          </cell>
          <cell r="K958">
            <v>61.56</v>
          </cell>
          <cell r="L958">
            <v>1</v>
          </cell>
          <cell r="M958">
            <v>12</v>
          </cell>
          <cell r="N958">
            <v>1</v>
          </cell>
          <cell r="O958" t="str">
            <v>Glass Bottle</v>
          </cell>
          <cell r="P958" t="str">
            <v/>
          </cell>
          <cell r="Q958">
            <v>16.55</v>
          </cell>
          <cell r="S958">
            <v>14.26</v>
          </cell>
          <cell r="T958">
            <v>0.35</v>
          </cell>
        </row>
        <row r="959">
          <cell r="A959">
            <v>368910</v>
          </cell>
          <cell r="B959" t="str">
            <v>Wine - Table Red</v>
          </cell>
          <cell r="C959" t="str">
            <v>Cocobon</v>
          </cell>
          <cell r="D959" t="str">
            <v>1/750</v>
          </cell>
          <cell r="E959" t="str">
            <v>Core</v>
          </cell>
          <cell r="F959" t="str">
            <v/>
          </cell>
          <cell r="G959">
            <v>13.5</v>
          </cell>
          <cell r="H959" t="str">
            <v>United States</v>
          </cell>
          <cell r="I959" t="str">
            <v>Red Blended</v>
          </cell>
          <cell r="J959" t="str">
            <v>BC</v>
          </cell>
          <cell r="K959" t="str">
            <v>68.18</v>
          </cell>
          <cell r="L959">
            <v>1</v>
          </cell>
          <cell r="M959">
            <v>12</v>
          </cell>
          <cell r="N959">
            <v>0.75</v>
          </cell>
          <cell r="O959" t="str">
            <v>Glass Bottle</v>
          </cell>
          <cell r="P959" t="str">
            <v/>
          </cell>
          <cell r="Q959">
            <v>16.600000000000001</v>
          </cell>
          <cell r="S959">
            <v>14.3</v>
          </cell>
          <cell r="T959">
            <v>0.35</v>
          </cell>
        </row>
        <row r="960">
          <cell r="A960">
            <v>278416</v>
          </cell>
          <cell r="B960" t="str">
            <v>Wine - Table Red</v>
          </cell>
          <cell r="C960" t="str">
            <v>Concha Y Toro Castillero Diablo Cabernet Sauvignon</v>
          </cell>
          <cell r="D960" t="str">
            <v>1/750</v>
          </cell>
          <cell r="E960" t="str">
            <v>Core</v>
          </cell>
          <cell r="F960" t="str">
            <v/>
          </cell>
          <cell r="G960">
            <v>12</v>
          </cell>
          <cell r="H960" t="str">
            <v>Chile</v>
          </cell>
          <cell r="I960" t="str">
            <v>Cabernet Sauvignon</v>
          </cell>
          <cell r="J960" t="str">
            <v>BC</v>
          </cell>
          <cell r="K960">
            <v>76.92</v>
          </cell>
          <cell r="L960">
            <v>1</v>
          </cell>
          <cell r="M960">
            <v>12</v>
          </cell>
          <cell r="N960">
            <v>0.75</v>
          </cell>
          <cell r="O960" t="str">
            <v>Glass Bottle</v>
          </cell>
          <cell r="P960" t="str">
            <v/>
          </cell>
          <cell r="Q960">
            <v>18.100000000000001</v>
          </cell>
          <cell r="S960">
            <v>15.62</v>
          </cell>
          <cell r="T960">
            <v>0.35</v>
          </cell>
        </row>
        <row r="961">
          <cell r="A961">
            <v>153270</v>
          </cell>
          <cell r="B961" t="str">
            <v>Wine - Table Red</v>
          </cell>
          <cell r="C961" t="str">
            <v>Concha Y Toro Diablo Carmenere</v>
          </cell>
          <cell r="D961" t="str">
            <v>1/750</v>
          </cell>
          <cell r="E961" t="str">
            <v>Core</v>
          </cell>
          <cell r="F961" t="str">
            <v/>
          </cell>
          <cell r="G961">
            <v>13.9</v>
          </cell>
          <cell r="H961" t="str">
            <v>Chile</v>
          </cell>
          <cell r="I961" t="str">
            <v/>
          </cell>
          <cell r="J961" t="str">
            <v>BC</v>
          </cell>
          <cell r="K961">
            <v>77.040000000000006</v>
          </cell>
          <cell r="L961">
            <v>1</v>
          </cell>
          <cell r="M961">
            <v>12</v>
          </cell>
          <cell r="N961">
            <v>0.75</v>
          </cell>
          <cell r="O961" t="str">
            <v>Glass Bottle</v>
          </cell>
          <cell r="P961" t="str">
            <v/>
          </cell>
          <cell r="Q961">
            <v>18.100000000000001</v>
          </cell>
          <cell r="S961">
            <v>15.62</v>
          </cell>
          <cell r="T961">
            <v>0.35</v>
          </cell>
        </row>
        <row r="962">
          <cell r="A962">
            <v>286187</v>
          </cell>
          <cell r="B962" t="str">
            <v>Wine - Table Red</v>
          </cell>
          <cell r="C962" t="str">
            <v>Concha Y Toro Frontera Cab Sauv</v>
          </cell>
          <cell r="D962" t="str">
            <v>1/1500</v>
          </cell>
          <cell r="E962" t="str">
            <v>Core</v>
          </cell>
          <cell r="F962" t="str">
            <v/>
          </cell>
          <cell r="G962">
            <v>12.5</v>
          </cell>
          <cell r="H962" t="str">
            <v>Chile</v>
          </cell>
          <cell r="I962" t="str">
            <v>Cabernet Sauvignon</v>
          </cell>
          <cell r="J962" t="str">
            <v>BC</v>
          </cell>
          <cell r="K962">
            <v>39</v>
          </cell>
          <cell r="L962">
            <v>1</v>
          </cell>
          <cell r="M962">
            <v>6</v>
          </cell>
          <cell r="N962">
            <v>1.5</v>
          </cell>
          <cell r="O962" t="str">
            <v>Glass Bottle</v>
          </cell>
          <cell r="P962" t="str">
            <v/>
          </cell>
          <cell r="Q962">
            <v>20.8</v>
          </cell>
          <cell r="S962">
            <v>18</v>
          </cell>
          <cell r="T962">
            <v>0.35</v>
          </cell>
        </row>
        <row r="963">
          <cell r="A963">
            <v>581223</v>
          </cell>
          <cell r="B963" t="str">
            <v>Wine - Table Red</v>
          </cell>
          <cell r="C963" t="str">
            <v>Concha Y Toro Frontera Cab Sauv</v>
          </cell>
          <cell r="D963" t="str">
            <v>1/3000</v>
          </cell>
          <cell r="E963" t="str">
            <v>Core</v>
          </cell>
          <cell r="F963" t="str">
            <v/>
          </cell>
          <cell r="G963">
            <v>13</v>
          </cell>
          <cell r="H963" t="str">
            <v>Chile</v>
          </cell>
          <cell r="I963" t="str">
            <v>Cabernet Sauvignon</v>
          </cell>
          <cell r="J963" t="str">
            <v>BC</v>
          </cell>
          <cell r="K963">
            <v>53.6</v>
          </cell>
          <cell r="L963">
            <v>1</v>
          </cell>
          <cell r="M963">
            <v>4</v>
          </cell>
          <cell r="N963">
            <v>3</v>
          </cell>
          <cell r="O963" t="str">
            <v>Cardboard Case</v>
          </cell>
          <cell r="P963" t="str">
            <v/>
          </cell>
          <cell r="Q963">
            <v>40.25</v>
          </cell>
          <cell r="S963">
            <v>35.11</v>
          </cell>
          <cell r="T963">
            <v>0.35</v>
          </cell>
        </row>
        <row r="964">
          <cell r="A964">
            <v>395129</v>
          </cell>
          <cell r="B964" t="str">
            <v>Wine - Table Red</v>
          </cell>
          <cell r="C964" t="str">
            <v>Concha Y Toro Frontera Merlot</v>
          </cell>
          <cell r="D964" t="str">
            <v>1/750</v>
          </cell>
          <cell r="E964" t="str">
            <v>Core</v>
          </cell>
          <cell r="F964" t="str">
            <v/>
          </cell>
          <cell r="G964">
            <v>12</v>
          </cell>
          <cell r="H964" t="str">
            <v>Chile</v>
          </cell>
          <cell r="I964" t="str">
            <v>Merlot</v>
          </cell>
          <cell r="J964" t="str">
            <v>BC</v>
          </cell>
          <cell r="K964">
            <v>43.56</v>
          </cell>
          <cell r="L964">
            <v>1</v>
          </cell>
          <cell r="M964">
            <v>12</v>
          </cell>
          <cell r="N964">
            <v>0.75</v>
          </cell>
          <cell r="O964" t="str">
            <v>Glass Bottle</v>
          </cell>
          <cell r="P964" t="str">
            <v/>
          </cell>
          <cell r="Q964">
            <v>11.5</v>
          </cell>
          <cell r="S964">
            <v>9.81</v>
          </cell>
          <cell r="T964">
            <v>0.35</v>
          </cell>
        </row>
        <row r="965">
          <cell r="A965">
            <v>646364</v>
          </cell>
          <cell r="B965" t="str">
            <v>Wine - Table Red</v>
          </cell>
          <cell r="C965" t="str">
            <v>Condor Peak Malbec</v>
          </cell>
          <cell r="D965" t="str">
            <v>1/750</v>
          </cell>
          <cell r="E965" t="str">
            <v>Core</v>
          </cell>
          <cell r="F965" t="str">
            <v/>
          </cell>
          <cell r="G965">
            <v>13</v>
          </cell>
          <cell r="H965" t="str">
            <v>Argentina</v>
          </cell>
          <cell r="I965" t="str">
            <v>Malbec</v>
          </cell>
          <cell r="J965" t="str">
            <v>BC</v>
          </cell>
          <cell r="K965">
            <v>59.28</v>
          </cell>
          <cell r="L965">
            <v>1</v>
          </cell>
          <cell r="M965">
            <v>12</v>
          </cell>
          <cell r="N965">
            <v>0.75</v>
          </cell>
          <cell r="O965" t="str">
            <v>Glass Bottle</v>
          </cell>
          <cell r="P965" t="str">
            <v/>
          </cell>
          <cell r="Q965">
            <v>14.95</v>
          </cell>
          <cell r="S965">
            <v>12.85</v>
          </cell>
          <cell r="T965">
            <v>0.35</v>
          </cell>
        </row>
        <row r="966">
          <cell r="A966">
            <v>376848</v>
          </cell>
          <cell r="B966" t="str">
            <v>Wine - Table Red</v>
          </cell>
          <cell r="C966" t="str">
            <v>Cono Sur Cabernet Sauvignon</v>
          </cell>
          <cell r="D966" t="str">
            <v>1/750</v>
          </cell>
          <cell r="E966" t="str">
            <v>Core</v>
          </cell>
          <cell r="F966" t="str">
            <v/>
          </cell>
          <cell r="G966">
            <v>14</v>
          </cell>
          <cell r="H966" t="str">
            <v>Chile</v>
          </cell>
          <cell r="I966" t="str">
            <v>Cabernet Sauvignon</v>
          </cell>
          <cell r="J966" t="str">
            <v>BC</v>
          </cell>
          <cell r="K966">
            <v>56.52</v>
          </cell>
          <cell r="L966">
            <v>1</v>
          </cell>
          <cell r="M966">
            <v>12</v>
          </cell>
          <cell r="N966">
            <v>0.75</v>
          </cell>
          <cell r="O966" t="str">
            <v>Glass Bottle</v>
          </cell>
          <cell r="P966" t="str">
            <v/>
          </cell>
          <cell r="Q966">
            <v>14.35</v>
          </cell>
          <cell r="S966">
            <v>12.32</v>
          </cell>
          <cell r="T966">
            <v>0.35</v>
          </cell>
        </row>
        <row r="967">
          <cell r="A967">
            <v>457176</v>
          </cell>
          <cell r="B967" t="str">
            <v>Wine - Table Red</v>
          </cell>
          <cell r="C967" t="str">
            <v>Cono Sur Merlot</v>
          </cell>
          <cell r="D967" t="str">
            <v>1/750</v>
          </cell>
          <cell r="E967" t="str">
            <v>Core</v>
          </cell>
          <cell r="F967" t="str">
            <v/>
          </cell>
          <cell r="G967">
            <v>13.5</v>
          </cell>
          <cell r="H967" t="str">
            <v>Chile</v>
          </cell>
          <cell r="I967" t="str">
            <v>Merlot</v>
          </cell>
          <cell r="J967" t="str">
            <v>BC</v>
          </cell>
          <cell r="K967">
            <v>56.52</v>
          </cell>
          <cell r="L967">
            <v>1</v>
          </cell>
          <cell r="M967">
            <v>12</v>
          </cell>
          <cell r="N967">
            <v>0.75</v>
          </cell>
          <cell r="O967" t="str">
            <v>Glass Bottle</v>
          </cell>
          <cell r="P967" t="str">
            <v/>
          </cell>
          <cell r="Q967">
            <v>14.35</v>
          </cell>
          <cell r="S967">
            <v>12.32</v>
          </cell>
          <cell r="T967">
            <v>0.35</v>
          </cell>
        </row>
        <row r="968">
          <cell r="A968">
            <v>211185</v>
          </cell>
          <cell r="B968" t="str">
            <v>Wine - Table Red</v>
          </cell>
          <cell r="C968" t="str">
            <v>Cono Sur Organic CS Carmenere</v>
          </cell>
          <cell r="D968" t="str">
            <v>1/750</v>
          </cell>
          <cell r="E968" t="str">
            <v>Core</v>
          </cell>
          <cell r="F968" t="str">
            <v/>
          </cell>
          <cell r="G968">
            <v>13.5</v>
          </cell>
          <cell r="H968" t="str">
            <v>Chile</v>
          </cell>
          <cell r="I968" t="str">
            <v>Red Blended</v>
          </cell>
          <cell r="J968" t="str">
            <v>BC</v>
          </cell>
          <cell r="K968">
            <v>77.040000000000006</v>
          </cell>
          <cell r="L968">
            <v>1</v>
          </cell>
          <cell r="M968">
            <v>12</v>
          </cell>
          <cell r="N968">
            <v>0.75</v>
          </cell>
          <cell r="O968" t="str">
            <v>Glass Bottle</v>
          </cell>
          <cell r="P968" t="str">
            <v/>
          </cell>
          <cell r="Q968">
            <v>18.100000000000001</v>
          </cell>
          <cell r="S968">
            <v>15.62</v>
          </cell>
          <cell r="T968">
            <v>0.35</v>
          </cell>
        </row>
        <row r="969">
          <cell r="A969">
            <v>341602</v>
          </cell>
          <cell r="B969" t="str">
            <v>Wine - Table Red</v>
          </cell>
          <cell r="C969" t="str">
            <v>Cono Sur Pinot Noir</v>
          </cell>
          <cell r="D969" t="str">
            <v>1/750</v>
          </cell>
          <cell r="E969" t="str">
            <v>Core</v>
          </cell>
          <cell r="F969" t="str">
            <v/>
          </cell>
          <cell r="G969">
            <v>14</v>
          </cell>
          <cell r="H969" t="str">
            <v>Chile</v>
          </cell>
          <cell r="I969" t="str">
            <v>Pinot Noir</v>
          </cell>
          <cell r="J969" t="str">
            <v>BC</v>
          </cell>
          <cell r="K969">
            <v>56.52</v>
          </cell>
          <cell r="L969">
            <v>1</v>
          </cell>
          <cell r="M969">
            <v>12</v>
          </cell>
          <cell r="N969">
            <v>0.75</v>
          </cell>
          <cell r="O969" t="str">
            <v>Glass Bottle</v>
          </cell>
          <cell r="P969" t="str">
            <v/>
          </cell>
          <cell r="Q969">
            <v>14.35</v>
          </cell>
          <cell r="S969">
            <v>12.32</v>
          </cell>
          <cell r="T969">
            <v>0.35</v>
          </cell>
        </row>
        <row r="970">
          <cell r="A970">
            <v>77644</v>
          </cell>
          <cell r="B970" t="str">
            <v>Wine - Table Red</v>
          </cell>
          <cell r="C970" t="str">
            <v>Cono Sur Pinot Noir Organic</v>
          </cell>
          <cell r="D970" t="str">
            <v>1/750</v>
          </cell>
          <cell r="E970" t="str">
            <v>Core</v>
          </cell>
          <cell r="F970" t="str">
            <v/>
          </cell>
          <cell r="G970">
            <v>13.4</v>
          </cell>
          <cell r="H970" t="str">
            <v>Chile</v>
          </cell>
          <cell r="I970" t="str">
            <v>Pinot Noir</v>
          </cell>
          <cell r="J970" t="str">
            <v>BC</v>
          </cell>
          <cell r="K970">
            <v>81.12</v>
          </cell>
          <cell r="L970">
            <v>1</v>
          </cell>
          <cell r="M970">
            <v>12</v>
          </cell>
          <cell r="N970">
            <v>0.75</v>
          </cell>
          <cell r="O970" t="str">
            <v>Glass Bottle</v>
          </cell>
          <cell r="P970" t="str">
            <v/>
          </cell>
          <cell r="Q970">
            <v>18.8</v>
          </cell>
          <cell r="S970">
            <v>16.239999999999998</v>
          </cell>
          <cell r="T970">
            <v>0.35</v>
          </cell>
        </row>
        <row r="971">
          <cell r="A971">
            <v>658070</v>
          </cell>
          <cell r="B971" t="str">
            <v>Wine - Table Red</v>
          </cell>
          <cell r="C971" t="str">
            <v>Cono Sur Tocornal Cab Merlot</v>
          </cell>
          <cell r="D971" t="str">
            <v>1/3000</v>
          </cell>
          <cell r="E971" t="str">
            <v>Core</v>
          </cell>
          <cell r="F971" t="str">
            <v/>
          </cell>
          <cell r="G971">
            <v>13.5</v>
          </cell>
          <cell r="H971" t="str">
            <v>Chile</v>
          </cell>
          <cell r="I971" t="str">
            <v>Red Blended</v>
          </cell>
          <cell r="J971" t="str">
            <v>BC</v>
          </cell>
          <cell r="K971">
            <v>52.48</v>
          </cell>
          <cell r="L971">
            <v>1</v>
          </cell>
          <cell r="M971">
            <v>4</v>
          </cell>
          <cell r="N971">
            <v>3</v>
          </cell>
          <cell r="O971" t="str">
            <v>Cardboard Case</v>
          </cell>
          <cell r="P971" t="str">
            <v/>
          </cell>
          <cell r="Q971">
            <v>39.549999999999997</v>
          </cell>
          <cell r="S971">
            <v>34.5</v>
          </cell>
          <cell r="T971">
            <v>0.35</v>
          </cell>
        </row>
        <row r="972">
          <cell r="A972">
            <v>390591</v>
          </cell>
          <cell r="B972" t="str">
            <v>Wine - Table Red</v>
          </cell>
          <cell r="C972" t="str">
            <v>Copper Moon Cabernet Sauvignon</v>
          </cell>
          <cell r="D972" t="str">
            <v>1/4000</v>
          </cell>
          <cell r="E972" t="str">
            <v>Core</v>
          </cell>
          <cell r="F972" t="str">
            <v/>
          </cell>
          <cell r="G972">
            <v>11.5</v>
          </cell>
          <cell r="H972" t="str">
            <v>Canada</v>
          </cell>
          <cell r="I972" t="str">
            <v>Cabernet Sauvignon</v>
          </cell>
          <cell r="J972" t="str">
            <v>BC</v>
          </cell>
          <cell r="K972">
            <v>54.25</v>
          </cell>
          <cell r="L972">
            <v>1</v>
          </cell>
          <cell r="M972">
            <v>4</v>
          </cell>
          <cell r="N972">
            <v>4</v>
          </cell>
          <cell r="O972" t="str">
            <v>Cardboard Case</v>
          </cell>
          <cell r="P972" t="str">
            <v/>
          </cell>
          <cell r="Q972">
            <v>42.05</v>
          </cell>
          <cell r="S972">
            <v>36.700000000000003</v>
          </cell>
          <cell r="T972">
            <v>0.35</v>
          </cell>
        </row>
        <row r="973">
          <cell r="A973">
            <v>893289</v>
          </cell>
          <cell r="B973" t="str">
            <v>Wine - Table Red</v>
          </cell>
          <cell r="C973" t="str">
            <v>Copper Moon Cabernet Sauvignon</v>
          </cell>
          <cell r="D973" t="str">
            <v>1/750</v>
          </cell>
          <cell r="E973" t="str">
            <v>Core</v>
          </cell>
          <cell r="F973" t="str">
            <v/>
          </cell>
          <cell r="G973">
            <v>12</v>
          </cell>
          <cell r="H973" t="str">
            <v>Canada</v>
          </cell>
          <cell r="I973" t="str">
            <v>Cabernet Sauvignon</v>
          </cell>
          <cell r="J973" t="str">
            <v>BC</v>
          </cell>
          <cell r="K973">
            <v>42.47</v>
          </cell>
          <cell r="L973">
            <v>1</v>
          </cell>
          <cell r="M973">
            <v>12</v>
          </cell>
          <cell r="N973">
            <v>0.75</v>
          </cell>
          <cell r="O973" t="str">
            <v>Glass Bottle</v>
          </cell>
          <cell r="P973" t="str">
            <v/>
          </cell>
          <cell r="Q973">
            <v>11.3</v>
          </cell>
          <cell r="S973">
            <v>9.64</v>
          </cell>
          <cell r="T973">
            <v>0.35</v>
          </cell>
        </row>
        <row r="974">
          <cell r="A974">
            <v>881490</v>
          </cell>
          <cell r="B974" t="str">
            <v>Wine - Table Red</v>
          </cell>
          <cell r="C974" t="str">
            <v>Copper Moon Malbec</v>
          </cell>
          <cell r="D974" t="str">
            <v>1/4000</v>
          </cell>
          <cell r="E974" t="str">
            <v>Core</v>
          </cell>
          <cell r="F974" t="str">
            <v/>
          </cell>
          <cell r="G974">
            <v>14</v>
          </cell>
          <cell r="H974" t="str">
            <v>Canada</v>
          </cell>
          <cell r="I974" t="str">
            <v>Malbec</v>
          </cell>
          <cell r="J974" t="str">
            <v>BC</v>
          </cell>
          <cell r="K974">
            <v>54.25</v>
          </cell>
          <cell r="L974">
            <v>1</v>
          </cell>
          <cell r="M974">
            <v>4</v>
          </cell>
          <cell r="N974">
            <v>4</v>
          </cell>
          <cell r="O974" t="str">
            <v>Cardboard Case</v>
          </cell>
          <cell r="P974" t="str">
            <v/>
          </cell>
          <cell r="Q974">
            <v>42.05</v>
          </cell>
          <cell r="S974">
            <v>36.700000000000003</v>
          </cell>
          <cell r="T974">
            <v>0.35</v>
          </cell>
        </row>
        <row r="975">
          <cell r="A975">
            <v>164368</v>
          </cell>
          <cell r="B975" t="str">
            <v>Wine - Table Red</v>
          </cell>
          <cell r="C975" t="str">
            <v>Copper Moon Malbec</v>
          </cell>
          <cell r="D975" t="str">
            <v>1/750</v>
          </cell>
          <cell r="E975" t="str">
            <v>Core</v>
          </cell>
          <cell r="F975" t="str">
            <v/>
          </cell>
          <cell r="G975">
            <v>14</v>
          </cell>
          <cell r="H975" t="str">
            <v>Canada</v>
          </cell>
          <cell r="I975" t="str">
            <v>Malbec</v>
          </cell>
          <cell r="J975" t="str">
            <v>BC</v>
          </cell>
          <cell r="K975">
            <v>42.47</v>
          </cell>
          <cell r="L975">
            <v>1</v>
          </cell>
          <cell r="M975">
            <v>12</v>
          </cell>
          <cell r="N975">
            <v>0.75</v>
          </cell>
          <cell r="O975" t="str">
            <v>Glass Bottle</v>
          </cell>
          <cell r="P975" t="str">
            <v/>
          </cell>
          <cell r="Q975">
            <v>11.3</v>
          </cell>
          <cell r="S975">
            <v>9.64</v>
          </cell>
          <cell r="T975">
            <v>0.35</v>
          </cell>
        </row>
        <row r="976">
          <cell r="A976">
            <v>199927</v>
          </cell>
          <cell r="B976" t="str">
            <v>Wine - Table Red</v>
          </cell>
          <cell r="C976" t="str">
            <v>Copper Moon Merlot</v>
          </cell>
          <cell r="D976" t="str">
            <v>1/750</v>
          </cell>
          <cell r="E976" t="str">
            <v>Core</v>
          </cell>
          <cell r="F976" t="str">
            <v/>
          </cell>
          <cell r="G976">
            <v>12.5</v>
          </cell>
          <cell r="H976" t="str">
            <v>Canada</v>
          </cell>
          <cell r="I976" t="str">
            <v>Merlot</v>
          </cell>
          <cell r="J976" t="str">
            <v>BC</v>
          </cell>
          <cell r="K976">
            <v>42.47</v>
          </cell>
          <cell r="L976">
            <v>1</v>
          </cell>
          <cell r="M976">
            <v>12</v>
          </cell>
          <cell r="N976">
            <v>0.75</v>
          </cell>
          <cell r="O976" t="str">
            <v>Glass Bottle</v>
          </cell>
          <cell r="P976" t="str">
            <v/>
          </cell>
          <cell r="Q976">
            <v>11.3</v>
          </cell>
          <cell r="S976">
            <v>9.64</v>
          </cell>
          <cell r="T976">
            <v>0.35</v>
          </cell>
        </row>
        <row r="977">
          <cell r="A977">
            <v>624882</v>
          </cell>
          <cell r="B977" t="str">
            <v>Wine - Table Red</v>
          </cell>
          <cell r="C977" t="str">
            <v>Copper Moon Shiraz</v>
          </cell>
          <cell r="D977" t="str">
            <v>1/4000</v>
          </cell>
          <cell r="E977" t="str">
            <v>Core</v>
          </cell>
          <cell r="F977" t="str">
            <v/>
          </cell>
          <cell r="G977">
            <v>13</v>
          </cell>
          <cell r="H977" t="str">
            <v>Canada</v>
          </cell>
          <cell r="I977" t="str">
            <v>Shiraz/Syrah</v>
          </cell>
          <cell r="J977" t="str">
            <v>BC</v>
          </cell>
          <cell r="K977">
            <v>54.25</v>
          </cell>
          <cell r="L977">
            <v>1</v>
          </cell>
          <cell r="M977">
            <v>4</v>
          </cell>
          <cell r="N977">
            <v>4</v>
          </cell>
          <cell r="O977" t="str">
            <v>Cardboard Case</v>
          </cell>
          <cell r="P977" t="str">
            <v/>
          </cell>
          <cell r="Q977">
            <v>42.05</v>
          </cell>
          <cell r="S977">
            <v>36.700000000000003</v>
          </cell>
          <cell r="T977">
            <v>0.35</v>
          </cell>
        </row>
        <row r="978">
          <cell r="A978">
            <v>874552</v>
          </cell>
          <cell r="B978" t="str">
            <v>Wine - Table Red</v>
          </cell>
          <cell r="C978" t="str">
            <v>Copper Moon Shiraz</v>
          </cell>
          <cell r="D978" t="str">
            <v>1/750</v>
          </cell>
          <cell r="E978" t="str">
            <v>Core</v>
          </cell>
          <cell r="F978" t="str">
            <v/>
          </cell>
          <cell r="G978">
            <v>13</v>
          </cell>
          <cell r="H978" t="str">
            <v>Canada</v>
          </cell>
          <cell r="I978" t="str">
            <v>Shiraz/Syrah</v>
          </cell>
          <cell r="J978" t="str">
            <v>BC</v>
          </cell>
          <cell r="K978">
            <v>42.47</v>
          </cell>
          <cell r="L978">
            <v>1</v>
          </cell>
          <cell r="M978">
            <v>12</v>
          </cell>
          <cell r="N978">
            <v>0.75</v>
          </cell>
          <cell r="O978" t="str">
            <v>Glass Bottle</v>
          </cell>
          <cell r="P978" t="str">
            <v/>
          </cell>
          <cell r="Q978">
            <v>11.3</v>
          </cell>
          <cell r="S978">
            <v>9.64</v>
          </cell>
          <cell r="T978">
            <v>0.35</v>
          </cell>
        </row>
        <row r="979">
          <cell r="A979">
            <v>626242</v>
          </cell>
          <cell r="B979" t="str">
            <v>Wine - Table Red</v>
          </cell>
          <cell r="C979" t="str">
            <v>Coteaux de Cabrerisse L'Olivette Organic Rouge</v>
          </cell>
          <cell r="D979" t="str">
            <v>1/750</v>
          </cell>
          <cell r="E979" t="str">
            <v>Core</v>
          </cell>
          <cell r="F979" t="str">
            <v/>
          </cell>
          <cell r="G979">
            <v>13</v>
          </cell>
          <cell r="H979" t="str">
            <v>France</v>
          </cell>
          <cell r="I979" t="str">
            <v/>
          </cell>
          <cell r="J979" t="str">
            <v>BC</v>
          </cell>
          <cell r="K979">
            <v>86.28</v>
          </cell>
          <cell r="L979">
            <v>1</v>
          </cell>
          <cell r="M979">
            <v>12</v>
          </cell>
          <cell r="N979">
            <v>0.75</v>
          </cell>
          <cell r="O979" t="str">
            <v>Glass Bottle</v>
          </cell>
          <cell r="P979" t="str">
            <v/>
          </cell>
          <cell r="Q979">
            <v>19.7</v>
          </cell>
          <cell r="R979"/>
          <cell r="S979">
            <v>17.03</v>
          </cell>
          <cell r="T979">
            <v>0.35</v>
          </cell>
        </row>
        <row r="980">
          <cell r="A980">
            <v>208942</v>
          </cell>
          <cell r="B980" t="str">
            <v>Wine - Table Red</v>
          </cell>
          <cell r="C980" t="str">
            <v>Cotes du Rhone Brunel de la Gardine</v>
          </cell>
          <cell r="D980" t="str">
            <v>1/750</v>
          </cell>
          <cell r="E980" t="str">
            <v>Core</v>
          </cell>
          <cell r="F980" t="str">
            <v/>
          </cell>
          <cell r="G980">
            <v>13.5</v>
          </cell>
          <cell r="H980" t="str">
            <v>France</v>
          </cell>
          <cell r="I980" t="str">
            <v/>
          </cell>
          <cell r="J980" t="str">
            <v>BC</v>
          </cell>
          <cell r="K980">
            <v>114.48</v>
          </cell>
          <cell r="L980">
            <v>1</v>
          </cell>
          <cell r="M980">
            <v>12</v>
          </cell>
          <cell r="N980">
            <v>0.75</v>
          </cell>
          <cell r="O980" t="str">
            <v>Glass Bottle</v>
          </cell>
          <cell r="P980" t="str">
            <v/>
          </cell>
          <cell r="Q980">
            <v>24.55</v>
          </cell>
          <cell r="S980">
            <v>21.3</v>
          </cell>
          <cell r="T980">
            <v>0.35</v>
          </cell>
        </row>
        <row r="981">
          <cell r="A981">
            <v>179666</v>
          </cell>
          <cell r="B981" t="str">
            <v>Wine - Table Red</v>
          </cell>
          <cell r="C981" t="str">
            <v>Courage Bordeaux Rouge</v>
          </cell>
          <cell r="D981" t="str">
            <v>1/750</v>
          </cell>
          <cell r="E981" t="str">
            <v>Core</v>
          </cell>
          <cell r="F981" t="str">
            <v/>
          </cell>
          <cell r="G981">
            <v>12.5</v>
          </cell>
          <cell r="H981" t="str">
            <v>France</v>
          </cell>
          <cell r="I981" t="str">
            <v/>
          </cell>
          <cell r="J981" t="str">
            <v>BC</v>
          </cell>
          <cell r="K981">
            <v>76.44</v>
          </cell>
          <cell r="L981">
            <v>1</v>
          </cell>
          <cell r="M981">
            <v>12</v>
          </cell>
          <cell r="N981">
            <v>0.75</v>
          </cell>
          <cell r="O981" t="str">
            <v>Glass Bottle</v>
          </cell>
          <cell r="P981" t="str">
            <v/>
          </cell>
          <cell r="Q981">
            <v>18</v>
          </cell>
          <cell r="R981"/>
          <cell r="S981">
            <v>15.53</v>
          </cell>
          <cell r="T981">
            <v>0.35</v>
          </cell>
        </row>
        <row r="982">
          <cell r="A982">
            <v>158196</v>
          </cell>
          <cell r="B982" t="str">
            <v>Wine - Table Red</v>
          </cell>
          <cell r="C982" t="str">
            <v>Cupcake Red Velvet</v>
          </cell>
          <cell r="D982" t="str">
            <v>1/750</v>
          </cell>
          <cell r="E982" t="str">
            <v>Core</v>
          </cell>
          <cell r="F982" t="str">
            <v/>
          </cell>
          <cell r="G982">
            <v>13.5</v>
          </cell>
          <cell r="H982" t="str">
            <v>United States</v>
          </cell>
          <cell r="I982" t="str">
            <v/>
          </cell>
          <cell r="J982" t="str">
            <v>BC</v>
          </cell>
          <cell r="K982" t="str">
            <v>70.82</v>
          </cell>
          <cell r="L982">
            <v>1</v>
          </cell>
          <cell r="M982">
            <v>12</v>
          </cell>
          <cell r="N982">
            <v>0.75</v>
          </cell>
          <cell r="O982" t="str">
            <v>Glass Bottle</v>
          </cell>
          <cell r="P982" t="str">
            <v/>
          </cell>
          <cell r="Q982">
            <v>17.05</v>
          </cell>
          <cell r="S982">
            <v>14.7</v>
          </cell>
          <cell r="T982">
            <v>0.35</v>
          </cell>
        </row>
        <row r="983">
          <cell r="A983">
            <v>180436</v>
          </cell>
          <cell r="B983" t="str">
            <v>Wine - Table Red</v>
          </cell>
          <cell r="C983" t="str">
            <v>De Bortoli Woodfired Heathcote Shiraz</v>
          </cell>
          <cell r="D983" t="str">
            <v>1/750</v>
          </cell>
          <cell r="E983" t="str">
            <v>Core</v>
          </cell>
          <cell r="F983" t="str">
            <v/>
          </cell>
          <cell r="G983">
            <v>14.5</v>
          </cell>
          <cell r="H983" t="str">
            <v>Australia</v>
          </cell>
          <cell r="I983" t="str">
            <v>Shiraz/Syrah</v>
          </cell>
          <cell r="J983" t="str">
            <v>BC</v>
          </cell>
          <cell r="K983">
            <v>101.64</v>
          </cell>
          <cell r="L983">
            <v>1</v>
          </cell>
          <cell r="M983">
            <v>12</v>
          </cell>
          <cell r="N983">
            <v>0.75</v>
          </cell>
          <cell r="O983" t="str">
            <v>Glass Bottle</v>
          </cell>
          <cell r="P983" t="str">
            <v/>
          </cell>
          <cell r="Q983">
            <v>22.35</v>
          </cell>
          <cell r="S983">
            <v>19.36</v>
          </cell>
          <cell r="T983">
            <v>0.35</v>
          </cell>
        </row>
        <row r="984">
          <cell r="A984">
            <v>55509</v>
          </cell>
          <cell r="B984" t="str">
            <v>Wine - Table Red</v>
          </cell>
          <cell r="C984" t="str">
            <v>Deadbolt Winemaker's Blend</v>
          </cell>
          <cell r="D984" t="str">
            <v>1/750</v>
          </cell>
          <cell r="E984" t="str">
            <v>Core</v>
          </cell>
          <cell r="F984" t="str">
            <v>DV</v>
          </cell>
          <cell r="G984">
            <v>13</v>
          </cell>
          <cell r="H984" t="str">
            <v>United States</v>
          </cell>
          <cell r="I984" t="str">
            <v>Red Blended</v>
          </cell>
          <cell r="J984" t="str">
            <v>BC</v>
          </cell>
          <cell r="K984" t="str">
            <v>77.78</v>
          </cell>
          <cell r="L984">
            <v>1</v>
          </cell>
          <cell r="M984">
            <v>12</v>
          </cell>
          <cell r="N984">
            <v>0.75</v>
          </cell>
          <cell r="O984" t="str">
            <v>Glass Bottle</v>
          </cell>
          <cell r="P984" t="str">
            <v/>
          </cell>
          <cell r="Q984">
            <v>18.25</v>
          </cell>
          <cell r="S984">
            <v>15.75</v>
          </cell>
          <cell r="T984">
            <v>0.35</v>
          </cell>
        </row>
        <row r="985">
          <cell r="A985">
            <v>71142</v>
          </cell>
          <cell r="B985" t="str">
            <v>Wine - Table Red</v>
          </cell>
          <cell r="C985" t="str">
            <v>Diabolica Red</v>
          </cell>
          <cell r="D985" t="str">
            <v>1/750</v>
          </cell>
          <cell r="E985" t="str">
            <v>Core</v>
          </cell>
          <cell r="F985" t="str">
            <v/>
          </cell>
          <cell r="G985">
            <v>12.5</v>
          </cell>
          <cell r="H985" t="str">
            <v>Canada VQA</v>
          </cell>
          <cell r="I985" t="str">
            <v>Red Blended</v>
          </cell>
          <cell r="J985" t="str">
            <v>AB</v>
          </cell>
          <cell r="K985">
            <v>88.14</v>
          </cell>
          <cell r="L985">
            <v>1</v>
          </cell>
          <cell r="M985">
            <v>12</v>
          </cell>
          <cell r="N985">
            <v>0.75</v>
          </cell>
          <cell r="O985" t="str">
            <v>Glass Bottle</v>
          </cell>
          <cell r="P985" t="str">
            <v/>
          </cell>
          <cell r="Q985">
            <v>19.7</v>
          </cell>
          <cell r="S985">
            <v>17.03</v>
          </cell>
          <cell r="T985">
            <v>0.35</v>
          </cell>
        </row>
        <row r="986">
          <cell r="A986">
            <v>527176</v>
          </cell>
          <cell r="B986" t="str">
            <v>Wine - Table Red</v>
          </cell>
          <cell r="C986" t="str">
            <v>Diego Murillo Malbec</v>
          </cell>
          <cell r="D986" t="str">
            <v>1/750</v>
          </cell>
          <cell r="E986" t="str">
            <v>Core</v>
          </cell>
          <cell r="F986" t="str">
            <v/>
          </cell>
          <cell r="G986">
            <v>13</v>
          </cell>
          <cell r="H986" t="str">
            <v>Argentina</v>
          </cell>
          <cell r="I986" t="str">
            <v>Malbec</v>
          </cell>
          <cell r="J986" t="str">
            <v>BC</v>
          </cell>
          <cell r="K986">
            <v>47.76</v>
          </cell>
          <cell r="L986">
            <v>1</v>
          </cell>
          <cell r="M986">
            <v>12</v>
          </cell>
          <cell r="N986">
            <v>0.75</v>
          </cell>
          <cell r="O986" t="str">
            <v>Glass Bottle</v>
          </cell>
          <cell r="P986" t="str">
            <v/>
          </cell>
          <cell r="Q986">
            <v>12.45</v>
          </cell>
          <cell r="S986">
            <v>10.65</v>
          </cell>
          <cell r="T986">
            <v>0.35</v>
          </cell>
        </row>
        <row r="987">
          <cell r="A987">
            <v>428524</v>
          </cell>
          <cell r="B987" t="str">
            <v>Wine - Table Red</v>
          </cell>
          <cell r="C987" t="str">
            <v>Domaine Bousquet Malbec</v>
          </cell>
          <cell r="D987" t="str">
            <v>1/375</v>
          </cell>
          <cell r="E987" t="str">
            <v>Core</v>
          </cell>
          <cell r="F987" t="str">
            <v/>
          </cell>
          <cell r="G987">
            <v>13</v>
          </cell>
          <cell r="H987" t="str">
            <v>Argentina</v>
          </cell>
          <cell r="I987" t="str">
            <v>Malbec</v>
          </cell>
          <cell r="J987" t="str">
            <v>BC</v>
          </cell>
          <cell r="K987">
            <v>51.36</v>
          </cell>
          <cell r="L987">
            <v>1</v>
          </cell>
          <cell r="M987">
            <v>12</v>
          </cell>
          <cell r="N987">
            <v>0.375</v>
          </cell>
          <cell r="O987" t="str">
            <v>Glass Bottle</v>
          </cell>
          <cell r="P987" t="str">
            <v/>
          </cell>
          <cell r="Q987">
            <v>11.45</v>
          </cell>
          <cell r="S987">
            <v>9.99</v>
          </cell>
          <cell r="T987">
            <v>0.1</v>
          </cell>
        </row>
        <row r="988">
          <cell r="A988">
            <v>89706</v>
          </cell>
          <cell r="B988" t="str">
            <v>Wine - Table Red</v>
          </cell>
          <cell r="C988" t="str">
            <v>Domaine de Beaumiere</v>
          </cell>
          <cell r="D988" t="str">
            <v>1/750</v>
          </cell>
          <cell r="E988" t="str">
            <v>Core</v>
          </cell>
          <cell r="F988" t="str">
            <v/>
          </cell>
          <cell r="G988">
            <v>13</v>
          </cell>
          <cell r="H988" t="str">
            <v>France</v>
          </cell>
          <cell r="I988" t="str">
            <v>Red Blended</v>
          </cell>
          <cell r="J988" t="str">
            <v>BC</v>
          </cell>
          <cell r="K988">
            <v>99</v>
          </cell>
          <cell r="L988">
            <v>1</v>
          </cell>
          <cell r="M988">
            <v>12</v>
          </cell>
          <cell r="N988">
            <v>0.75</v>
          </cell>
          <cell r="O988" t="str">
            <v>Glass Bottle</v>
          </cell>
          <cell r="P988" t="str">
            <v/>
          </cell>
          <cell r="Q988">
            <v>21.9</v>
          </cell>
          <cell r="R988"/>
          <cell r="S988">
            <v>18.96</v>
          </cell>
          <cell r="T988">
            <v>0.35</v>
          </cell>
        </row>
        <row r="989">
          <cell r="A989">
            <v>491860</v>
          </cell>
          <cell r="B989" t="str">
            <v>Wine - Table Red</v>
          </cell>
          <cell r="C989" t="str">
            <v>Domaine Gayda Grenache</v>
          </cell>
          <cell r="D989" t="str">
            <v>1/750</v>
          </cell>
          <cell r="E989" t="str">
            <v>Core</v>
          </cell>
          <cell r="F989" t="str">
            <v/>
          </cell>
          <cell r="G989">
            <v>13</v>
          </cell>
          <cell r="H989" t="str">
            <v>France</v>
          </cell>
          <cell r="I989" t="str">
            <v/>
          </cell>
          <cell r="J989" t="str">
            <v>BC</v>
          </cell>
          <cell r="K989">
            <v>63.36</v>
          </cell>
          <cell r="L989">
            <v>1</v>
          </cell>
          <cell r="M989">
            <v>12</v>
          </cell>
          <cell r="N989">
            <v>0.75</v>
          </cell>
          <cell r="O989" t="str">
            <v>Glass Bottle</v>
          </cell>
          <cell r="P989" t="str">
            <v/>
          </cell>
          <cell r="Q989">
            <v>15.75</v>
          </cell>
          <cell r="S989">
            <v>13.55</v>
          </cell>
          <cell r="T989">
            <v>0.35</v>
          </cell>
        </row>
        <row r="990">
          <cell r="A990">
            <v>233502</v>
          </cell>
          <cell r="B990" t="str">
            <v>Wine - Table Red</v>
          </cell>
          <cell r="C990" t="str">
            <v>Domaine J. Bousquet Org. Cab. Sauvignon</v>
          </cell>
          <cell r="D990" t="str">
            <v>1/750</v>
          </cell>
          <cell r="E990" t="str">
            <v>Core</v>
          </cell>
          <cell r="F990" t="str">
            <v/>
          </cell>
          <cell r="G990">
            <v>14.2</v>
          </cell>
          <cell r="H990" t="str">
            <v>Argentina</v>
          </cell>
          <cell r="I990" t="str">
            <v>Cabernet Sauvignon</v>
          </cell>
          <cell r="J990" t="str">
            <v>BC</v>
          </cell>
          <cell r="K990">
            <v>84</v>
          </cell>
          <cell r="L990">
            <v>1</v>
          </cell>
          <cell r="M990">
            <v>12</v>
          </cell>
          <cell r="N990">
            <v>0.75</v>
          </cell>
          <cell r="O990" t="str">
            <v>Glass Bottle</v>
          </cell>
          <cell r="P990" t="str">
            <v/>
          </cell>
          <cell r="Q990">
            <v>19.3</v>
          </cell>
          <cell r="R990"/>
          <cell r="S990">
            <v>16.68</v>
          </cell>
          <cell r="T990">
            <v>0.35</v>
          </cell>
        </row>
        <row r="991">
          <cell r="A991">
            <v>807263</v>
          </cell>
          <cell r="B991" t="str">
            <v>Wine - Table Red</v>
          </cell>
          <cell r="C991" t="str">
            <v>Domaine J. Bousquet Organic Malbec</v>
          </cell>
          <cell r="D991" t="str">
            <v>1/750</v>
          </cell>
          <cell r="E991" t="str">
            <v>Core</v>
          </cell>
          <cell r="F991" t="str">
            <v/>
          </cell>
          <cell r="G991">
            <v>13.5</v>
          </cell>
          <cell r="H991" t="str">
            <v>Argentina</v>
          </cell>
          <cell r="I991" t="str">
            <v>Malbec</v>
          </cell>
          <cell r="J991" t="str">
            <v>BC</v>
          </cell>
          <cell r="K991">
            <v>83.88</v>
          </cell>
          <cell r="L991">
            <v>1</v>
          </cell>
          <cell r="M991">
            <v>12</v>
          </cell>
          <cell r="N991">
            <v>0.75</v>
          </cell>
          <cell r="O991" t="str">
            <v>Glass Bottle</v>
          </cell>
          <cell r="P991" t="str">
            <v/>
          </cell>
          <cell r="Q991">
            <v>19.3</v>
          </cell>
          <cell r="S991">
            <v>16.68</v>
          </cell>
          <cell r="T991">
            <v>0.35</v>
          </cell>
        </row>
        <row r="992">
          <cell r="A992">
            <v>819151</v>
          </cell>
          <cell r="B992" t="str">
            <v>Wine - Table Red</v>
          </cell>
          <cell r="C992" t="str">
            <v>Dominio de Punctum Tempranillo Petit Verdot Organic</v>
          </cell>
          <cell r="D992" t="str">
            <v>1/750</v>
          </cell>
          <cell r="E992" t="str">
            <v>Core</v>
          </cell>
          <cell r="F992" t="str">
            <v/>
          </cell>
          <cell r="G992">
            <v>13.5</v>
          </cell>
          <cell r="H992" t="str">
            <v>Spain</v>
          </cell>
          <cell r="I992" t="str">
            <v/>
          </cell>
          <cell r="J992" t="str">
            <v>BC</v>
          </cell>
          <cell r="K992">
            <v>67.2</v>
          </cell>
          <cell r="L992">
            <v>1</v>
          </cell>
          <cell r="M992">
            <v>12</v>
          </cell>
          <cell r="N992">
            <v>0.75</v>
          </cell>
          <cell r="O992" t="str">
            <v>Glass Bottle</v>
          </cell>
          <cell r="P992" t="str">
            <v/>
          </cell>
          <cell r="Q992">
            <v>16.45</v>
          </cell>
          <cell r="S992">
            <v>14.17</v>
          </cell>
          <cell r="T992">
            <v>0.35</v>
          </cell>
        </row>
        <row r="993">
          <cell r="A993">
            <v>631291</v>
          </cell>
          <cell r="B993" t="str">
            <v>Wine - Table Red</v>
          </cell>
          <cell r="C993" t="str">
            <v>Dona Paula Estate Malbec</v>
          </cell>
          <cell r="D993" t="str">
            <v>1/750</v>
          </cell>
          <cell r="E993" t="str">
            <v>Core</v>
          </cell>
          <cell r="F993" t="str">
            <v/>
          </cell>
          <cell r="G993">
            <v>14.5</v>
          </cell>
          <cell r="H993" t="str">
            <v>Argentina</v>
          </cell>
          <cell r="I993" t="str">
            <v>Malbec</v>
          </cell>
          <cell r="J993" t="str">
            <v>BC</v>
          </cell>
          <cell r="K993">
            <v>79.56</v>
          </cell>
          <cell r="L993">
            <v>1</v>
          </cell>
          <cell r="M993">
            <v>12</v>
          </cell>
          <cell r="N993">
            <v>0.75</v>
          </cell>
          <cell r="O993" t="str">
            <v>Glass Bottle</v>
          </cell>
          <cell r="P993" t="str">
            <v/>
          </cell>
          <cell r="Q993">
            <v>18.55</v>
          </cell>
          <cell r="S993">
            <v>16.02</v>
          </cell>
          <cell r="T993">
            <v>0.35</v>
          </cell>
        </row>
        <row r="994">
          <cell r="A994">
            <v>633628</v>
          </cell>
          <cell r="B994" t="str">
            <v>Wine - Table Red</v>
          </cell>
          <cell r="C994" t="str">
            <v>Dona Paula Los Cardos Malbec</v>
          </cell>
          <cell r="D994" t="str">
            <v>1/750</v>
          </cell>
          <cell r="E994" t="str">
            <v>Core</v>
          </cell>
          <cell r="F994" t="str">
            <v>LTO September</v>
          </cell>
          <cell r="G994">
            <v>13.5</v>
          </cell>
          <cell r="H994" t="str">
            <v>Argentina</v>
          </cell>
          <cell r="I994" t="str">
            <v>Malbec</v>
          </cell>
          <cell r="J994" t="str">
            <v>BC</v>
          </cell>
          <cell r="K994">
            <v>66.36</v>
          </cell>
          <cell r="L994">
            <v>1</v>
          </cell>
          <cell r="M994">
            <v>12</v>
          </cell>
          <cell r="N994">
            <v>0.75</v>
          </cell>
          <cell r="O994" t="str">
            <v>Glass Bottle</v>
          </cell>
          <cell r="P994" t="str">
            <v/>
          </cell>
          <cell r="Q994">
            <v>16.3</v>
          </cell>
          <cell r="R994">
            <v>2.5</v>
          </cell>
          <cell r="S994">
            <v>11.84</v>
          </cell>
          <cell r="T994">
            <v>0.35</v>
          </cell>
        </row>
        <row r="995">
          <cell r="A995">
            <v>464388</v>
          </cell>
          <cell r="B995" t="str">
            <v>Wine - Table Red</v>
          </cell>
          <cell r="C995" t="str">
            <v>Douro-Vila Regia</v>
          </cell>
          <cell r="D995" t="str">
            <v>1/750</v>
          </cell>
          <cell r="E995" t="str">
            <v>Core</v>
          </cell>
          <cell r="F995" t="str">
            <v/>
          </cell>
          <cell r="G995">
            <v>13</v>
          </cell>
          <cell r="H995" t="str">
            <v>Portugal</v>
          </cell>
          <cell r="I995" t="str">
            <v/>
          </cell>
          <cell r="J995" t="str">
            <v>BC</v>
          </cell>
          <cell r="K995">
            <v>46.32</v>
          </cell>
          <cell r="L995">
            <v>1</v>
          </cell>
          <cell r="M995">
            <v>12</v>
          </cell>
          <cell r="N995">
            <v>0.75</v>
          </cell>
          <cell r="O995" t="str">
            <v>Glass Bottle</v>
          </cell>
          <cell r="P995" t="str">
            <v/>
          </cell>
          <cell r="Q995">
            <v>12.1</v>
          </cell>
          <cell r="S995">
            <v>10.34</v>
          </cell>
          <cell r="T995">
            <v>0.35</v>
          </cell>
        </row>
        <row r="996">
          <cell r="A996">
            <v>183947</v>
          </cell>
          <cell r="B996" t="str">
            <v>Wine - Table Red</v>
          </cell>
          <cell r="C996" t="str">
            <v>Dr. Zenzen Noblesse Vino Noire</v>
          </cell>
          <cell r="D996" t="str">
            <v>1/750</v>
          </cell>
          <cell r="E996" t="str">
            <v>Core</v>
          </cell>
          <cell r="F996" t="str">
            <v>SS</v>
          </cell>
          <cell r="G996">
            <v>10.5</v>
          </cell>
          <cell r="H996" t="str">
            <v>Germany</v>
          </cell>
          <cell r="I996" t="str">
            <v/>
          </cell>
          <cell r="J996" t="str">
            <v>BC</v>
          </cell>
          <cell r="K996">
            <v>94.56</v>
          </cell>
          <cell r="L996">
            <v>1</v>
          </cell>
          <cell r="M996">
            <v>12</v>
          </cell>
          <cell r="N996">
            <v>0.75</v>
          </cell>
          <cell r="O996" t="str">
            <v>Glass Bottle</v>
          </cell>
          <cell r="P996" t="str">
            <v/>
          </cell>
          <cell r="Q996">
            <v>21.15</v>
          </cell>
          <cell r="R996">
            <v>4.1500000000000004</v>
          </cell>
          <cell r="S996">
            <v>14.65</v>
          </cell>
          <cell r="T996">
            <v>0.35</v>
          </cell>
        </row>
        <row r="997">
          <cell r="A997">
            <v>239384</v>
          </cell>
          <cell r="B997" t="str">
            <v>Wine - Table Red</v>
          </cell>
          <cell r="C997" t="str">
            <v>Dreaming Tree Crush Red</v>
          </cell>
          <cell r="D997" t="str">
            <v>1/750</v>
          </cell>
          <cell r="E997" t="str">
            <v>Core</v>
          </cell>
          <cell r="F997" t="str">
            <v/>
          </cell>
          <cell r="G997">
            <v>13.5</v>
          </cell>
          <cell r="H997" t="str">
            <v>United States</v>
          </cell>
          <cell r="I997" t="str">
            <v>Red Blended</v>
          </cell>
          <cell r="J997" t="str">
            <v>BC</v>
          </cell>
          <cell r="K997" t="str">
            <v>94.98</v>
          </cell>
          <cell r="L997">
            <v>1</v>
          </cell>
          <cell r="M997">
            <v>12</v>
          </cell>
          <cell r="N997">
            <v>0.75</v>
          </cell>
          <cell r="O997" t="str">
            <v>Glass Bottle</v>
          </cell>
          <cell r="P997" t="str">
            <v/>
          </cell>
          <cell r="Q997">
            <v>21.2</v>
          </cell>
          <cell r="S997">
            <v>18.350000000000001</v>
          </cell>
          <cell r="T997">
            <v>0.35</v>
          </cell>
        </row>
        <row r="998">
          <cell r="A998">
            <v>212480</v>
          </cell>
          <cell r="B998" t="str">
            <v>Wine - Table Red</v>
          </cell>
          <cell r="C998" t="str">
            <v>Duboeuf George Beaujolais</v>
          </cell>
          <cell r="D998" t="str">
            <v>1/750</v>
          </cell>
          <cell r="E998" t="str">
            <v>Core</v>
          </cell>
          <cell r="F998" t="str">
            <v/>
          </cell>
          <cell r="G998">
            <v>12</v>
          </cell>
          <cell r="H998" t="str">
            <v>France</v>
          </cell>
          <cell r="I998" t="str">
            <v/>
          </cell>
          <cell r="J998" t="str">
            <v>BC</v>
          </cell>
          <cell r="K998">
            <v>76.08</v>
          </cell>
          <cell r="L998">
            <v>1</v>
          </cell>
          <cell r="M998">
            <v>12</v>
          </cell>
          <cell r="N998">
            <v>0.75</v>
          </cell>
          <cell r="O998" t="str">
            <v>Glass Bottle</v>
          </cell>
          <cell r="P998" t="str">
            <v/>
          </cell>
          <cell r="Q998">
            <v>17.95</v>
          </cell>
          <cell r="S998">
            <v>15.49</v>
          </cell>
          <cell r="T998">
            <v>0.35</v>
          </cell>
        </row>
        <row r="999">
          <cell r="A999">
            <v>822429</v>
          </cell>
          <cell r="B999" t="str">
            <v>Wine - Table Red</v>
          </cell>
          <cell r="C999" t="str">
            <v>Ego Bodegas Goru</v>
          </cell>
          <cell r="D999" t="str">
            <v>1/750</v>
          </cell>
          <cell r="E999" t="str">
            <v>Core</v>
          </cell>
          <cell r="F999" t="str">
            <v/>
          </cell>
          <cell r="G999">
            <v>13.5</v>
          </cell>
          <cell r="H999" t="str">
            <v>Spain</v>
          </cell>
          <cell r="I999" t="str">
            <v/>
          </cell>
          <cell r="J999" t="str">
            <v>BC</v>
          </cell>
          <cell r="K999">
            <v>89.16</v>
          </cell>
          <cell r="L999">
            <v>1</v>
          </cell>
          <cell r="M999">
            <v>12</v>
          </cell>
          <cell r="N999">
            <v>0.75</v>
          </cell>
          <cell r="O999" t="str">
            <v>Glass Bottle</v>
          </cell>
          <cell r="P999" t="str">
            <v/>
          </cell>
          <cell r="Q999">
            <v>20.2</v>
          </cell>
          <cell r="S999">
            <v>17.47</v>
          </cell>
          <cell r="T999">
            <v>0.35</v>
          </cell>
        </row>
        <row r="1000">
          <cell r="A1000">
            <v>918169</v>
          </cell>
          <cell r="B1000" t="str">
            <v>Wine - Table Red</v>
          </cell>
          <cell r="C1000" t="str">
            <v>Emiliana Eco-Balance Cabernet Sauvignon</v>
          </cell>
          <cell r="D1000" t="str">
            <v>1/750</v>
          </cell>
          <cell r="E1000" t="str">
            <v>Core</v>
          </cell>
          <cell r="F1000" t="str">
            <v/>
          </cell>
          <cell r="G1000">
            <v>14</v>
          </cell>
          <cell r="H1000" t="str">
            <v>Chile</v>
          </cell>
          <cell r="I1000" t="str">
            <v>Cabernet Sauvignon</v>
          </cell>
          <cell r="J1000" t="str">
            <v>BC</v>
          </cell>
          <cell r="K1000">
            <v>58.44</v>
          </cell>
          <cell r="L1000">
            <v>1</v>
          </cell>
          <cell r="M1000">
            <v>12</v>
          </cell>
          <cell r="N1000">
            <v>0.75</v>
          </cell>
          <cell r="O1000" t="str">
            <v>Glass Bottle</v>
          </cell>
          <cell r="P1000" t="str">
            <v/>
          </cell>
          <cell r="Q1000">
            <v>14.8</v>
          </cell>
          <cell r="S1000">
            <v>12.72</v>
          </cell>
          <cell r="T1000">
            <v>0.35</v>
          </cell>
        </row>
        <row r="1001">
          <cell r="A1001">
            <v>143362</v>
          </cell>
          <cell r="B1001" t="str">
            <v>Wine - Table Red</v>
          </cell>
          <cell r="C1001" t="str">
            <v>Entre Lacs Red</v>
          </cell>
          <cell r="D1001" t="str">
            <v>1/4000</v>
          </cell>
          <cell r="E1001" t="str">
            <v>Core</v>
          </cell>
          <cell r="F1001" t="str">
            <v/>
          </cell>
          <cell r="G1001">
            <v>12</v>
          </cell>
          <cell r="H1001" t="str">
            <v>Canada</v>
          </cell>
          <cell r="I1001" t="str">
            <v>Red Blended</v>
          </cell>
          <cell r="J1001" t="str">
            <v>BC</v>
          </cell>
          <cell r="K1001">
            <v>47.35</v>
          </cell>
          <cell r="L1001">
            <v>1</v>
          </cell>
          <cell r="M1001">
            <v>4</v>
          </cell>
          <cell r="N1001">
            <v>4</v>
          </cell>
          <cell r="O1001" t="str">
            <v>Cardboard Case</v>
          </cell>
          <cell r="P1001" t="str">
            <v/>
          </cell>
          <cell r="Q1001">
            <v>37.549999999999997</v>
          </cell>
          <cell r="S1001">
            <v>32.74</v>
          </cell>
          <cell r="T1001">
            <v>0.35</v>
          </cell>
        </row>
        <row r="1002">
          <cell r="A1002">
            <v>284125</v>
          </cell>
          <cell r="B1002" t="str">
            <v>Wine - Table Red</v>
          </cell>
          <cell r="C1002" t="str">
            <v>Errazuriz Cabernet Sauvignon</v>
          </cell>
          <cell r="D1002" t="str">
            <v>1/750</v>
          </cell>
          <cell r="E1002" t="str">
            <v>Core</v>
          </cell>
          <cell r="F1002" t="str">
            <v/>
          </cell>
          <cell r="G1002">
            <v>14</v>
          </cell>
          <cell r="H1002" t="str">
            <v>Chile</v>
          </cell>
          <cell r="I1002" t="str">
            <v>Cabernet Sauvignon</v>
          </cell>
          <cell r="J1002" t="str">
            <v>BC</v>
          </cell>
          <cell r="K1002">
            <v>71.64</v>
          </cell>
          <cell r="L1002">
            <v>1</v>
          </cell>
          <cell r="M1002">
            <v>12</v>
          </cell>
          <cell r="N1002">
            <v>0.75</v>
          </cell>
          <cell r="O1002" t="str">
            <v>Glass Bottle</v>
          </cell>
          <cell r="P1002" t="str">
            <v/>
          </cell>
          <cell r="Q1002">
            <v>17.2</v>
          </cell>
          <cell r="S1002">
            <v>14.83</v>
          </cell>
          <cell r="T1002">
            <v>0.35</v>
          </cell>
        </row>
        <row r="1003">
          <cell r="A1003">
            <v>815720</v>
          </cell>
          <cell r="B1003" t="str">
            <v>Wine - Table Red</v>
          </cell>
          <cell r="C1003" t="str">
            <v>Errazuriz Max Reserva Carmenere</v>
          </cell>
          <cell r="D1003" t="str">
            <v>1/750</v>
          </cell>
          <cell r="E1003" t="str">
            <v>Core</v>
          </cell>
          <cell r="F1003" t="str">
            <v/>
          </cell>
          <cell r="G1003">
            <v>14.5</v>
          </cell>
          <cell r="H1003" t="str">
            <v>Chile</v>
          </cell>
          <cell r="I1003" t="str">
            <v/>
          </cell>
          <cell r="J1003" t="str">
            <v>BC</v>
          </cell>
          <cell r="K1003">
            <v>91.68</v>
          </cell>
          <cell r="L1003">
            <v>1</v>
          </cell>
          <cell r="M1003">
            <v>12</v>
          </cell>
          <cell r="N1003">
            <v>0.75</v>
          </cell>
          <cell r="O1003" t="str">
            <v>Glass Bottle</v>
          </cell>
          <cell r="P1003" t="str">
            <v/>
          </cell>
          <cell r="Q1003">
            <v>20.65</v>
          </cell>
          <cell r="S1003">
            <v>17.86</v>
          </cell>
          <cell r="T1003">
            <v>0.35</v>
          </cell>
        </row>
        <row r="1004">
          <cell r="A1004">
            <v>241448</v>
          </cell>
          <cell r="B1004" t="str">
            <v>Wine - Table Red</v>
          </cell>
          <cell r="C1004" t="str">
            <v>Esporao Pe Tinto</v>
          </cell>
          <cell r="D1004" t="str">
            <v>1/750</v>
          </cell>
          <cell r="E1004" t="str">
            <v>Core</v>
          </cell>
          <cell r="F1004" t="str">
            <v/>
          </cell>
          <cell r="G1004">
            <v>13</v>
          </cell>
          <cell r="H1004" t="str">
            <v>Portugal</v>
          </cell>
          <cell r="I1004" t="str">
            <v/>
          </cell>
          <cell r="J1004" t="str">
            <v>BC</v>
          </cell>
          <cell r="K1004">
            <v>66</v>
          </cell>
          <cell r="L1004">
            <v>1</v>
          </cell>
          <cell r="M1004">
            <v>12</v>
          </cell>
          <cell r="N1004">
            <v>0.75</v>
          </cell>
          <cell r="O1004" t="str">
            <v>Glass Bottle</v>
          </cell>
          <cell r="P1004" t="str">
            <v/>
          </cell>
          <cell r="Q1004">
            <v>16.25</v>
          </cell>
          <cell r="S1004">
            <v>13.99</v>
          </cell>
          <cell r="T1004">
            <v>0.35</v>
          </cell>
        </row>
        <row r="1005">
          <cell r="A1005">
            <v>192518</v>
          </cell>
          <cell r="B1005" t="str">
            <v>Wine - Table Red</v>
          </cell>
          <cell r="C1005" t="str">
            <v>Fabulous Ant Pinot Noir</v>
          </cell>
          <cell r="D1005" t="str">
            <v>1/750</v>
          </cell>
          <cell r="E1005" t="str">
            <v>Core</v>
          </cell>
          <cell r="F1005" t="str">
            <v/>
          </cell>
          <cell r="G1005">
            <v>13</v>
          </cell>
          <cell r="H1005" t="str">
            <v>Hungary</v>
          </cell>
          <cell r="I1005" t="str">
            <v>Pinot Noir</v>
          </cell>
          <cell r="J1005" t="str">
            <v>BC</v>
          </cell>
          <cell r="K1005">
            <v>71.88</v>
          </cell>
          <cell r="L1005">
            <v>1</v>
          </cell>
          <cell r="M1005">
            <v>12</v>
          </cell>
          <cell r="N1005">
            <v>0.75</v>
          </cell>
          <cell r="O1005" t="str">
            <v>Glass Bottle</v>
          </cell>
          <cell r="P1005" t="str">
            <v/>
          </cell>
          <cell r="Q1005">
            <v>17.25</v>
          </cell>
          <cell r="S1005">
            <v>14.87</v>
          </cell>
          <cell r="T1005">
            <v>0.35</v>
          </cell>
        </row>
        <row r="1006">
          <cell r="A1006">
            <v>633206</v>
          </cell>
          <cell r="B1006" t="str">
            <v>Wine - Table Red</v>
          </cell>
          <cell r="C1006" t="str">
            <v>Fairview Goats Do Roam Red</v>
          </cell>
          <cell r="D1006" t="str">
            <v>1/750</v>
          </cell>
          <cell r="E1006" t="str">
            <v>Core</v>
          </cell>
          <cell r="F1006" t="str">
            <v/>
          </cell>
          <cell r="G1006">
            <v>14</v>
          </cell>
          <cell r="H1006" t="str">
            <v>South Africa</v>
          </cell>
          <cell r="I1006" t="str">
            <v/>
          </cell>
          <cell r="J1006" t="str">
            <v>BC</v>
          </cell>
          <cell r="K1006">
            <v>81.12</v>
          </cell>
          <cell r="L1006">
            <v>1</v>
          </cell>
          <cell r="M1006">
            <v>12</v>
          </cell>
          <cell r="N1006">
            <v>0.75</v>
          </cell>
          <cell r="O1006" t="str">
            <v>Glass Bottle</v>
          </cell>
          <cell r="P1006" t="str">
            <v/>
          </cell>
          <cell r="Q1006">
            <v>18.8</v>
          </cell>
          <cell r="S1006">
            <v>16.239999999999998</v>
          </cell>
          <cell r="T1006">
            <v>0.35</v>
          </cell>
        </row>
        <row r="1007">
          <cell r="A1007">
            <v>512376</v>
          </cell>
          <cell r="B1007" t="str">
            <v>Wine - Table Red</v>
          </cell>
          <cell r="C1007" t="str">
            <v>Farmers Of Wine</v>
          </cell>
          <cell r="D1007" t="str">
            <v>1/750</v>
          </cell>
          <cell r="E1007" t="str">
            <v>Core</v>
          </cell>
          <cell r="F1007" t="str">
            <v/>
          </cell>
          <cell r="G1007">
            <v>13.5</v>
          </cell>
          <cell r="H1007" t="str">
            <v>Italy</v>
          </cell>
          <cell r="I1007" t="str">
            <v/>
          </cell>
          <cell r="J1007" t="str">
            <v>BC</v>
          </cell>
          <cell r="K1007">
            <v>49.74</v>
          </cell>
          <cell r="L1007">
            <v>1</v>
          </cell>
          <cell r="M1007">
            <v>6</v>
          </cell>
          <cell r="N1007">
            <v>0.75</v>
          </cell>
          <cell r="O1007" t="str">
            <v>Glass Bottle</v>
          </cell>
          <cell r="P1007" t="str">
            <v/>
          </cell>
          <cell r="Q1007">
            <v>22</v>
          </cell>
          <cell r="S1007">
            <v>19.05</v>
          </cell>
          <cell r="T1007">
            <v>0.35</v>
          </cell>
        </row>
        <row r="1008">
          <cell r="A1008">
            <v>512327</v>
          </cell>
          <cell r="B1008" t="str">
            <v>Wine - Table Red</v>
          </cell>
          <cell r="C1008" t="str">
            <v>Farnese Sangiovese Daunia</v>
          </cell>
          <cell r="D1008" t="str">
            <v>1/750</v>
          </cell>
          <cell r="E1008" t="str">
            <v>Core</v>
          </cell>
          <cell r="F1008" t="str">
            <v/>
          </cell>
          <cell r="G1008">
            <v>12.5</v>
          </cell>
          <cell r="H1008" t="str">
            <v>Italy</v>
          </cell>
          <cell r="I1008" t="str">
            <v>Red Blended</v>
          </cell>
          <cell r="J1008" t="str">
            <v>BC</v>
          </cell>
          <cell r="K1008">
            <v>64.8</v>
          </cell>
          <cell r="L1008">
            <v>1</v>
          </cell>
          <cell r="M1008">
            <v>12</v>
          </cell>
          <cell r="N1008">
            <v>0.75</v>
          </cell>
          <cell r="O1008" t="str">
            <v>Glass Bottle</v>
          </cell>
          <cell r="P1008" t="str">
            <v/>
          </cell>
          <cell r="Q1008">
            <v>16</v>
          </cell>
          <cell r="S1008">
            <v>13.77</v>
          </cell>
          <cell r="T1008">
            <v>0.35</v>
          </cell>
        </row>
        <row r="1009">
          <cell r="A1009">
            <v>563122</v>
          </cell>
          <cell r="B1009" t="str">
            <v>Wine - Table Red</v>
          </cell>
          <cell r="C1009" t="str">
            <v>Fat Bastard Syrah</v>
          </cell>
          <cell r="D1009" t="str">
            <v>1/750</v>
          </cell>
          <cell r="E1009" t="str">
            <v>Core</v>
          </cell>
          <cell r="F1009" t="str">
            <v/>
          </cell>
          <cell r="G1009">
            <v>12.5</v>
          </cell>
          <cell r="H1009" t="str">
            <v>France</v>
          </cell>
          <cell r="I1009" t="str">
            <v>Shiraz/Syrah</v>
          </cell>
          <cell r="J1009" t="str">
            <v>BC</v>
          </cell>
          <cell r="K1009">
            <v>82.32</v>
          </cell>
          <cell r="L1009">
            <v>1</v>
          </cell>
          <cell r="M1009">
            <v>12</v>
          </cell>
          <cell r="N1009">
            <v>0.75</v>
          </cell>
          <cell r="O1009" t="str">
            <v>Glass Bottle</v>
          </cell>
          <cell r="P1009" t="str">
            <v/>
          </cell>
          <cell r="Q1009">
            <v>19.05</v>
          </cell>
          <cell r="S1009">
            <v>16.46</v>
          </cell>
          <cell r="T1009">
            <v>0.35</v>
          </cell>
        </row>
        <row r="1010">
          <cell r="A1010">
            <v>441261</v>
          </cell>
          <cell r="B1010" t="str">
            <v>Wine - Table Red</v>
          </cell>
          <cell r="C1010" t="str">
            <v>Finca Flichman Roble Malbec</v>
          </cell>
          <cell r="D1010" t="str">
            <v>1/1000</v>
          </cell>
          <cell r="E1010" t="str">
            <v>Core</v>
          </cell>
          <cell r="F1010" t="str">
            <v/>
          </cell>
          <cell r="G1010">
            <v>13</v>
          </cell>
          <cell r="H1010" t="str">
            <v>Argentina</v>
          </cell>
          <cell r="I1010" t="str">
            <v>Malbec</v>
          </cell>
          <cell r="J1010" t="str">
            <v>BC</v>
          </cell>
          <cell r="K1010">
            <v>67.56</v>
          </cell>
          <cell r="L1010">
            <v>1</v>
          </cell>
          <cell r="M1010">
            <v>12</v>
          </cell>
          <cell r="N1010">
            <v>1</v>
          </cell>
          <cell r="O1010" t="str">
            <v>Glass Bottle</v>
          </cell>
          <cell r="P1010" t="str">
            <v/>
          </cell>
          <cell r="Q1010">
            <v>17.850000000000001</v>
          </cell>
          <cell r="S1010">
            <v>15.4</v>
          </cell>
          <cell r="T1010">
            <v>0.35</v>
          </cell>
        </row>
        <row r="1011">
          <cell r="A1011">
            <v>612176</v>
          </cell>
          <cell r="B1011" t="str">
            <v>Wine - Table Red</v>
          </cell>
          <cell r="C1011" t="str">
            <v>Finca Flichman Roble Malbec</v>
          </cell>
          <cell r="D1011" t="str">
            <v>1/750</v>
          </cell>
          <cell r="E1011" t="str">
            <v>Core</v>
          </cell>
          <cell r="F1011" t="str">
            <v/>
          </cell>
          <cell r="G1011">
            <v>14</v>
          </cell>
          <cell r="H1011" t="str">
            <v>Argentina</v>
          </cell>
          <cell r="I1011" t="str">
            <v>Malbec</v>
          </cell>
          <cell r="J1011" t="str">
            <v>BC</v>
          </cell>
          <cell r="K1011">
            <v>59.16</v>
          </cell>
          <cell r="L1011">
            <v>1</v>
          </cell>
          <cell r="M1011">
            <v>12</v>
          </cell>
          <cell r="N1011">
            <v>0.75</v>
          </cell>
          <cell r="O1011" t="str">
            <v>Glass Bottle</v>
          </cell>
          <cell r="P1011" t="str">
            <v/>
          </cell>
          <cell r="Q1011">
            <v>14.95</v>
          </cell>
          <cell r="S1011">
            <v>12.85</v>
          </cell>
          <cell r="T1011">
            <v>0.35</v>
          </cell>
        </row>
        <row r="1012">
          <cell r="A1012">
            <v>473843</v>
          </cell>
          <cell r="B1012" t="str">
            <v>Wine - Table Red</v>
          </cell>
          <cell r="C1012" t="str">
            <v>Finca Los Primos Malbec</v>
          </cell>
          <cell r="D1012" t="str">
            <v>1/1000</v>
          </cell>
          <cell r="E1012" t="str">
            <v>Core</v>
          </cell>
          <cell r="F1012" t="str">
            <v/>
          </cell>
          <cell r="G1012">
            <v>13.7</v>
          </cell>
          <cell r="H1012" t="str">
            <v>Argentina</v>
          </cell>
          <cell r="I1012" t="str">
            <v/>
          </cell>
          <cell r="J1012" t="str">
            <v>BC</v>
          </cell>
          <cell r="K1012">
            <v>66</v>
          </cell>
          <cell r="L1012">
            <v>1</v>
          </cell>
          <cell r="M1012">
            <v>12</v>
          </cell>
          <cell r="N1012">
            <v>1</v>
          </cell>
          <cell r="O1012" t="str">
            <v>Glass Bottle</v>
          </cell>
          <cell r="P1012" t="str">
            <v/>
          </cell>
          <cell r="Q1012">
            <v>17.5</v>
          </cell>
          <cell r="S1012">
            <v>15.09</v>
          </cell>
          <cell r="T1012">
            <v>0.35</v>
          </cell>
        </row>
        <row r="1013">
          <cell r="A1013">
            <v>632919</v>
          </cell>
          <cell r="B1013" t="str">
            <v>Wine - Table Red</v>
          </cell>
          <cell r="C1013" t="str">
            <v>Finca Los Primos Malbec</v>
          </cell>
          <cell r="D1013" t="str">
            <v>1/750</v>
          </cell>
          <cell r="E1013" t="str">
            <v>Core</v>
          </cell>
          <cell r="F1013" t="str">
            <v/>
          </cell>
          <cell r="G1013">
            <v>14</v>
          </cell>
          <cell r="H1013" t="str">
            <v>Argentina</v>
          </cell>
          <cell r="I1013" t="str">
            <v>Malbec</v>
          </cell>
          <cell r="J1013" t="str">
            <v>BC</v>
          </cell>
          <cell r="K1013">
            <v>67.319999999999993</v>
          </cell>
          <cell r="L1013">
            <v>1</v>
          </cell>
          <cell r="M1013">
            <v>12</v>
          </cell>
          <cell r="N1013">
            <v>0.75</v>
          </cell>
          <cell r="O1013" t="str">
            <v>Glass Bottle</v>
          </cell>
          <cell r="P1013" t="str">
            <v/>
          </cell>
          <cell r="Q1013">
            <v>16.45</v>
          </cell>
          <cell r="R1013"/>
          <cell r="S1013">
            <v>14.17</v>
          </cell>
          <cell r="T1013">
            <v>0.35</v>
          </cell>
        </row>
        <row r="1014">
          <cell r="A1014">
            <v>828</v>
          </cell>
          <cell r="B1014" t="str">
            <v>Wine - Table Red</v>
          </cell>
          <cell r="C1014" t="str">
            <v>Folonari Valpolicella Classico</v>
          </cell>
          <cell r="D1014" t="str">
            <v>1/750</v>
          </cell>
          <cell r="E1014" t="str">
            <v>Core</v>
          </cell>
          <cell r="F1014" t="str">
            <v/>
          </cell>
          <cell r="G1014">
            <v>11</v>
          </cell>
          <cell r="H1014" t="str">
            <v>Italy</v>
          </cell>
          <cell r="I1014" t="str">
            <v/>
          </cell>
          <cell r="J1014" t="str">
            <v>BC</v>
          </cell>
          <cell r="K1014">
            <v>75.72</v>
          </cell>
          <cell r="L1014">
            <v>1</v>
          </cell>
          <cell r="M1014">
            <v>12</v>
          </cell>
          <cell r="N1014">
            <v>0.75</v>
          </cell>
          <cell r="O1014" t="str">
            <v>Glass Bottle</v>
          </cell>
          <cell r="P1014" t="str">
            <v/>
          </cell>
          <cell r="Q1014">
            <v>17.899999999999999</v>
          </cell>
          <cell r="S1014">
            <v>15.44</v>
          </cell>
          <cell r="T1014">
            <v>0.35</v>
          </cell>
        </row>
        <row r="1015">
          <cell r="A1015">
            <v>898718</v>
          </cell>
          <cell r="B1015" t="str">
            <v>Wine - Table Red</v>
          </cell>
          <cell r="C1015" t="str">
            <v>Fontanafredda Briccotondo Barbera</v>
          </cell>
          <cell r="D1015" t="str">
            <v>1/750</v>
          </cell>
          <cell r="E1015" t="str">
            <v>Core</v>
          </cell>
          <cell r="F1015" t="str">
            <v/>
          </cell>
          <cell r="G1015">
            <v>13</v>
          </cell>
          <cell r="H1015" t="str">
            <v>Italy</v>
          </cell>
          <cell r="I1015" t="str">
            <v/>
          </cell>
          <cell r="J1015" t="str">
            <v>BC</v>
          </cell>
          <cell r="K1015">
            <v>99.36</v>
          </cell>
          <cell r="L1015">
            <v>1</v>
          </cell>
          <cell r="M1015">
            <v>12</v>
          </cell>
          <cell r="N1015">
            <v>0.75</v>
          </cell>
          <cell r="O1015" t="str">
            <v>Glass Bottle</v>
          </cell>
          <cell r="P1015" t="str">
            <v/>
          </cell>
          <cell r="Q1015">
            <v>21.95</v>
          </cell>
          <cell r="S1015">
            <v>19.010000000000002</v>
          </cell>
          <cell r="T1015">
            <v>0.35</v>
          </cell>
        </row>
        <row r="1016">
          <cell r="A1016">
            <v>256815</v>
          </cell>
          <cell r="B1016" t="str">
            <v>Wine - Table Red</v>
          </cell>
          <cell r="C1016" t="str">
            <v>French Rabbit Cabernet Sauvignon</v>
          </cell>
          <cell r="D1016" t="str">
            <v>1/1000</v>
          </cell>
          <cell r="E1016" t="str">
            <v>Core</v>
          </cell>
          <cell r="F1016" t="str">
            <v/>
          </cell>
          <cell r="G1016">
            <v>12.5</v>
          </cell>
          <cell r="H1016" t="str">
            <v>France</v>
          </cell>
          <cell r="I1016" t="str">
            <v>Cabernet Sauvignon</v>
          </cell>
          <cell r="J1016" t="str">
            <v>BC</v>
          </cell>
          <cell r="K1016">
            <v>59.4</v>
          </cell>
          <cell r="L1016">
            <v>1</v>
          </cell>
          <cell r="M1016">
            <v>10</v>
          </cell>
          <cell r="N1016">
            <v>1</v>
          </cell>
          <cell r="O1016" t="str">
            <v>Cardboard Case</v>
          </cell>
          <cell r="P1016" t="str">
            <v/>
          </cell>
          <cell r="Q1016">
            <v>21.3</v>
          </cell>
          <cell r="S1016">
            <v>18.440000000000001</v>
          </cell>
          <cell r="T1016">
            <v>0.35</v>
          </cell>
        </row>
        <row r="1017">
          <cell r="A1017">
            <v>366229</v>
          </cell>
          <cell r="B1017" t="str">
            <v>Wine - Table Red</v>
          </cell>
          <cell r="C1017" t="str">
            <v>Frontera After Midnight Red Blend</v>
          </cell>
          <cell r="D1017" t="str">
            <v>1/750</v>
          </cell>
          <cell r="E1017" t="str">
            <v>Core</v>
          </cell>
          <cell r="F1017" t="str">
            <v/>
          </cell>
          <cell r="G1017">
            <v>12</v>
          </cell>
          <cell r="H1017" t="str">
            <v>Chile</v>
          </cell>
          <cell r="I1017" t="str">
            <v>Red Blended</v>
          </cell>
          <cell r="J1017" t="str">
            <v>BC</v>
          </cell>
          <cell r="K1017">
            <v>45.6</v>
          </cell>
          <cell r="L1017">
            <v>1</v>
          </cell>
          <cell r="M1017">
            <v>12</v>
          </cell>
          <cell r="N1017">
            <v>0.75</v>
          </cell>
          <cell r="O1017" t="str">
            <v>Glass Bottle</v>
          </cell>
          <cell r="P1017" t="str">
            <v/>
          </cell>
          <cell r="Q1017">
            <v>11.95</v>
          </cell>
          <cell r="R1017"/>
          <cell r="S1017">
            <v>10.210000000000001</v>
          </cell>
          <cell r="T1017">
            <v>0.35</v>
          </cell>
        </row>
        <row r="1018">
          <cell r="A1018">
            <v>172825</v>
          </cell>
          <cell r="B1018" t="str">
            <v>Wine - Table Red</v>
          </cell>
          <cell r="C1018" t="str">
            <v>Fullglass Wines Skulls Shiraz</v>
          </cell>
          <cell r="D1018" t="str">
            <v>1/750</v>
          </cell>
          <cell r="E1018" t="str">
            <v>Core</v>
          </cell>
          <cell r="F1018" t="str">
            <v/>
          </cell>
          <cell r="G1018">
            <v>15.9</v>
          </cell>
          <cell r="H1018" t="str">
            <v>Australia</v>
          </cell>
          <cell r="I1018" t="str">
            <v>Shiraz/Syrah</v>
          </cell>
          <cell r="J1018" t="str">
            <v>BC</v>
          </cell>
          <cell r="K1018">
            <v>106.08</v>
          </cell>
          <cell r="L1018">
            <v>1</v>
          </cell>
          <cell r="M1018">
            <v>12</v>
          </cell>
          <cell r="N1018">
            <v>0.75</v>
          </cell>
          <cell r="O1018" t="str">
            <v>Glass Bottle</v>
          </cell>
          <cell r="P1018" t="str">
            <v/>
          </cell>
          <cell r="Q1018">
            <v>23.1</v>
          </cell>
          <cell r="S1018">
            <v>20.02</v>
          </cell>
          <cell r="T1018">
            <v>0.35</v>
          </cell>
        </row>
        <row r="1019">
          <cell r="A1019">
            <v>65177</v>
          </cell>
          <cell r="B1019" t="str">
            <v>Wine - Table Red</v>
          </cell>
          <cell r="C1019" t="str">
            <v>Fuzion Shiraz Malbec</v>
          </cell>
          <cell r="D1019" t="str">
            <v>1/750</v>
          </cell>
          <cell r="E1019" t="str">
            <v>Core</v>
          </cell>
          <cell r="F1019" t="str">
            <v/>
          </cell>
          <cell r="G1019">
            <v>13</v>
          </cell>
          <cell r="H1019" t="str">
            <v>Argentina</v>
          </cell>
          <cell r="I1019" t="str">
            <v>Red Blended</v>
          </cell>
          <cell r="J1019" t="str">
            <v>BC</v>
          </cell>
          <cell r="K1019">
            <v>54.48</v>
          </cell>
          <cell r="L1019">
            <v>1</v>
          </cell>
          <cell r="M1019">
            <v>12</v>
          </cell>
          <cell r="N1019">
            <v>0.75</v>
          </cell>
          <cell r="O1019" t="str">
            <v>Glass Bottle</v>
          </cell>
          <cell r="P1019" t="str">
            <v/>
          </cell>
          <cell r="Q1019">
            <v>13.9</v>
          </cell>
          <cell r="S1019">
            <v>11.92</v>
          </cell>
          <cell r="T1019">
            <v>0.35</v>
          </cell>
        </row>
        <row r="1020">
          <cell r="A1020">
            <v>178533</v>
          </cell>
          <cell r="B1020" t="str">
            <v>Wine - Table Red</v>
          </cell>
          <cell r="C1020" t="str">
            <v>G&amp;L Prospect Winery Fats Johnson Pinot Noir</v>
          </cell>
          <cell r="D1020" t="str">
            <v>1/750</v>
          </cell>
          <cell r="E1020" t="str">
            <v>Core</v>
          </cell>
          <cell r="F1020" t="str">
            <v/>
          </cell>
          <cell r="G1020">
            <v>11.5</v>
          </cell>
          <cell r="H1020" t="str">
            <v>Canada VQA</v>
          </cell>
          <cell r="I1020" t="str">
            <v>Pinot Noir</v>
          </cell>
          <cell r="J1020" t="str">
            <v>BC</v>
          </cell>
          <cell r="K1020">
            <v>88.93</v>
          </cell>
          <cell r="L1020">
            <v>1</v>
          </cell>
          <cell r="M1020">
            <v>12</v>
          </cell>
          <cell r="N1020">
            <v>0.75</v>
          </cell>
          <cell r="O1020" t="str">
            <v>Glass Bottle</v>
          </cell>
          <cell r="P1020" t="str">
            <v/>
          </cell>
          <cell r="Q1020">
            <v>20.149999999999999</v>
          </cell>
          <cell r="S1020">
            <v>17.420000000000002</v>
          </cell>
          <cell r="T1020">
            <v>0.35</v>
          </cell>
        </row>
        <row r="1021">
          <cell r="A1021">
            <v>25155</v>
          </cell>
          <cell r="B1021" t="str">
            <v>Wine - Table Red</v>
          </cell>
          <cell r="C1021" t="str">
            <v>Gabbiano Chianti</v>
          </cell>
          <cell r="D1021" t="str">
            <v>1/750</v>
          </cell>
          <cell r="E1021" t="str">
            <v>Core</v>
          </cell>
          <cell r="F1021" t="str">
            <v/>
          </cell>
          <cell r="G1021">
            <v>12.5</v>
          </cell>
          <cell r="H1021" t="str">
            <v>Italy</v>
          </cell>
          <cell r="I1021" t="str">
            <v/>
          </cell>
          <cell r="J1021" t="str">
            <v>AB</v>
          </cell>
          <cell r="K1021">
            <v>72.12</v>
          </cell>
          <cell r="L1021">
            <v>1</v>
          </cell>
          <cell r="M1021">
            <v>12</v>
          </cell>
          <cell r="N1021">
            <v>0.75</v>
          </cell>
          <cell r="O1021" t="str">
            <v>Glass Bottle</v>
          </cell>
          <cell r="P1021" t="str">
            <v/>
          </cell>
          <cell r="Q1021">
            <v>16.899999999999999</v>
          </cell>
          <cell r="S1021">
            <v>14.56</v>
          </cell>
          <cell r="T1021">
            <v>0.35</v>
          </cell>
        </row>
        <row r="1022">
          <cell r="A1022">
            <v>529412</v>
          </cell>
          <cell r="B1022" t="str">
            <v>Wine - Table Red</v>
          </cell>
          <cell r="C1022" t="str">
            <v>Gentlemans Cabernet Sauvignon</v>
          </cell>
          <cell r="D1022" t="str">
            <v>1/750</v>
          </cell>
          <cell r="E1022" t="str">
            <v>Core</v>
          </cell>
          <cell r="F1022" t="str">
            <v/>
          </cell>
          <cell r="G1022">
            <v>14</v>
          </cell>
          <cell r="H1022" t="str">
            <v>Australia</v>
          </cell>
          <cell r="I1022" t="str">
            <v>Cabernet Sauvignon</v>
          </cell>
          <cell r="J1022" t="str">
            <v>AB</v>
          </cell>
          <cell r="K1022">
            <v>106.2</v>
          </cell>
          <cell r="L1022">
            <v>1</v>
          </cell>
          <cell r="M1022">
            <v>12</v>
          </cell>
          <cell r="N1022">
            <v>0.75</v>
          </cell>
          <cell r="O1022" t="str">
            <v>Glass Bottle</v>
          </cell>
          <cell r="P1022" t="str">
            <v/>
          </cell>
          <cell r="Q1022">
            <v>22.8</v>
          </cell>
          <cell r="S1022">
            <v>19.760000000000002</v>
          </cell>
          <cell r="T1022">
            <v>0.35</v>
          </cell>
        </row>
        <row r="1023">
          <cell r="A1023">
            <v>443036</v>
          </cell>
          <cell r="B1023" t="str">
            <v>Wine - Table Red</v>
          </cell>
          <cell r="C1023" t="str">
            <v>Giacondi Sangiovese Del Rubicon</v>
          </cell>
          <cell r="D1023" t="str">
            <v>1/1000</v>
          </cell>
          <cell r="E1023" t="str">
            <v>Core</v>
          </cell>
          <cell r="F1023" t="str">
            <v>LTO September</v>
          </cell>
          <cell r="G1023">
            <v>11.5</v>
          </cell>
          <cell r="H1023" t="str">
            <v>Italy</v>
          </cell>
          <cell r="I1023" t="str">
            <v>Red Blended</v>
          </cell>
          <cell r="J1023" t="str">
            <v>BC</v>
          </cell>
          <cell r="K1023">
            <v>48.48</v>
          </cell>
          <cell r="L1023">
            <v>1</v>
          </cell>
          <cell r="M1023">
            <v>12</v>
          </cell>
          <cell r="N1023">
            <v>1</v>
          </cell>
          <cell r="O1023" t="str">
            <v>Glass Bottle</v>
          </cell>
          <cell r="P1023" t="str">
            <v/>
          </cell>
          <cell r="Q1023">
            <v>13.65</v>
          </cell>
          <cell r="R1023">
            <v>2</v>
          </cell>
          <cell r="S1023">
            <v>9.94</v>
          </cell>
          <cell r="T1023">
            <v>0.35</v>
          </cell>
        </row>
        <row r="1024">
          <cell r="A1024">
            <v>297929</v>
          </cell>
          <cell r="B1024" t="str">
            <v>Wine - Table Red</v>
          </cell>
          <cell r="C1024" t="str">
            <v>Gnarly Head Zinfandel</v>
          </cell>
          <cell r="D1024" t="str">
            <v>1/750</v>
          </cell>
          <cell r="E1024" t="str">
            <v>Core</v>
          </cell>
          <cell r="F1024" t="str">
            <v/>
          </cell>
          <cell r="G1024">
            <v>14.5</v>
          </cell>
          <cell r="H1024" t="str">
            <v>United States</v>
          </cell>
          <cell r="I1024" t="str">
            <v>Zinfandel</v>
          </cell>
          <cell r="J1024" t="str">
            <v>BC</v>
          </cell>
          <cell r="K1024">
            <v>98.4</v>
          </cell>
          <cell r="L1024">
            <v>1</v>
          </cell>
          <cell r="M1024">
            <v>12</v>
          </cell>
          <cell r="N1024">
            <v>0.75</v>
          </cell>
          <cell r="O1024" t="str">
            <v>Glass Bottle</v>
          </cell>
          <cell r="P1024" t="str">
            <v/>
          </cell>
          <cell r="Q1024">
            <v>21.8</v>
          </cell>
          <cell r="S1024">
            <v>18.88</v>
          </cell>
          <cell r="T1024">
            <v>0.35</v>
          </cell>
        </row>
        <row r="1025">
          <cell r="A1025">
            <v>795377</v>
          </cell>
          <cell r="B1025" t="str">
            <v>Wine - Table Red</v>
          </cell>
          <cell r="C1025" t="str">
            <v>Graffigna Centenario Reserve Malbec</v>
          </cell>
          <cell r="D1025" t="str">
            <v>1/750</v>
          </cell>
          <cell r="E1025" t="str">
            <v>Core</v>
          </cell>
          <cell r="F1025" t="str">
            <v/>
          </cell>
          <cell r="G1025">
            <v>14</v>
          </cell>
          <cell r="H1025" t="str">
            <v>Argentina</v>
          </cell>
          <cell r="I1025" t="str">
            <v>Malbec</v>
          </cell>
          <cell r="J1025" t="str">
            <v>BC</v>
          </cell>
          <cell r="K1025" t="str">
            <v>63.20</v>
          </cell>
          <cell r="L1025">
            <v>1</v>
          </cell>
          <cell r="M1025">
            <v>12</v>
          </cell>
          <cell r="N1025">
            <v>0.75</v>
          </cell>
          <cell r="O1025" t="str">
            <v>Glass Bottle</v>
          </cell>
          <cell r="P1025" t="str">
            <v/>
          </cell>
          <cell r="Q1025">
            <v>15.75</v>
          </cell>
          <cell r="S1025">
            <v>13.55</v>
          </cell>
          <cell r="T1025">
            <v>0.35</v>
          </cell>
        </row>
        <row r="1026">
          <cell r="A1026">
            <v>32409</v>
          </cell>
          <cell r="B1026" t="str">
            <v>Wine - Table Red</v>
          </cell>
          <cell r="C1026" t="str">
            <v>Gray Monk Cabernet Merlot</v>
          </cell>
          <cell r="D1026" t="str">
            <v>1/750</v>
          </cell>
          <cell r="E1026" t="str">
            <v>Core</v>
          </cell>
          <cell r="F1026" t="str">
            <v/>
          </cell>
          <cell r="G1026">
            <v>13.4</v>
          </cell>
          <cell r="H1026" t="str">
            <v>Canada VQA</v>
          </cell>
          <cell r="I1026" t="str">
            <v>Red Blended</v>
          </cell>
          <cell r="J1026" t="str">
            <v>BC</v>
          </cell>
          <cell r="K1026">
            <v>101</v>
          </cell>
          <cell r="L1026">
            <v>1</v>
          </cell>
          <cell r="M1026">
            <v>12</v>
          </cell>
          <cell r="N1026">
            <v>0.75</v>
          </cell>
          <cell r="O1026" t="str">
            <v>Glass Bottle</v>
          </cell>
          <cell r="P1026" t="str">
            <v/>
          </cell>
          <cell r="Q1026">
            <v>22.25</v>
          </cell>
          <cell r="R1026"/>
          <cell r="S1026">
            <v>19.27</v>
          </cell>
          <cell r="T1026">
            <v>0.35</v>
          </cell>
        </row>
        <row r="1027">
          <cell r="A1027">
            <v>590844</v>
          </cell>
          <cell r="B1027" t="str">
            <v>Wine - Table Red</v>
          </cell>
          <cell r="C1027" t="str">
            <v>Gray Monk Latitude Fifty Red</v>
          </cell>
          <cell r="D1027" t="str">
            <v>1/750</v>
          </cell>
          <cell r="E1027" t="str">
            <v>Core</v>
          </cell>
          <cell r="F1027" t="str">
            <v/>
          </cell>
          <cell r="G1027">
            <v>10.4</v>
          </cell>
          <cell r="H1027" t="str">
            <v>Canada VQA</v>
          </cell>
          <cell r="I1027" t="str">
            <v>Red Blended</v>
          </cell>
          <cell r="J1027" t="str">
            <v>BC</v>
          </cell>
          <cell r="K1027">
            <v>66</v>
          </cell>
          <cell r="L1027">
            <v>1</v>
          </cell>
          <cell r="M1027">
            <v>12</v>
          </cell>
          <cell r="N1027">
            <v>0.75</v>
          </cell>
          <cell r="O1027" t="str">
            <v>Glass Bottle</v>
          </cell>
          <cell r="P1027" t="str">
            <v/>
          </cell>
          <cell r="Q1027">
            <v>16.25</v>
          </cell>
          <cell r="S1027">
            <v>13.99</v>
          </cell>
          <cell r="T1027">
            <v>0.35</v>
          </cell>
        </row>
        <row r="1028">
          <cell r="A1028">
            <v>343111</v>
          </cell>
          <cell r="B1028" t="str">
            <v>Wine - Table Red</v>
          </cell>
          <cell r="C1028" t="str">
            <v>Gray Monk Merlot</v>
          </cell>
          <cell r="D1028" t="str">
            <v>1/750</v>
          </cell>
          <cell r="E1028" t="str">
            <v>Core</v>
          </cell>
          <cell r="F1028" t="str">
            <v/>
          </cell>
          <cell r="G1028">
            <v>11.5</v>
          </cell>
          <cell r="H1028" t="str">
            <v>Canada VQA</v>
          </cell>
          <cell r="I1028" t="str">
            <v>Merlot</v>
          </cell>
          <cell r="J1028" t="str">
            <v>BC</v>
          </cell>
          <cell r="K1028">
            <v>93</v>
          </cell>
          <cell r="L1028">
            <v>1</v>
          </cell>
          <cell r="M1028">
            <v>12</v>
          </cell>
          <cell r="N1028">
            <v>0.75</v>
          </cell>
          <cell r="O1028" t="str">
            <v>Glass Bottle</v>
          </cell>
          <cell r="P1028" t="str">
            <v/>
          </cell>
          <cell r="Q1028">
            <v>20.85</v>
          </cell>
          <cell r="S1028">
            <v>18.04</v>
          </cell>
          <cell r="T1028">
            <v>0.35</v>
          </cell>
        </row>
        <row r="1029">
          <cell r="A1029">
            <v>501130</v>
          </cell>
          <cell r="B1029" t="str">
            <v>Wine - Table Red</v>
          </cell>
          <cell r="C1029" t="str">
            <v>Gray Monk Odyssey Merlot</v>
          </cell>
          <cell r="D1029" t="str">
            <v>1/750</v>
          </cell>
          <cell r="E1029" t="str">
            <v>Core</v>
          </cell>
          <cell r="F1029" t="str">
            <v/>
          </cell>
          <cell r="G1029">
            <v>13.4</v>
          </cell>
          <cell r="H1029" t="str">
            <v>Canada VQA</v>
          </cell>
          <cell r="I1029" t="str">
            <v>Merlot</v>
          </cell>
          <cell r="J1029" t="str">
            <v>BC</v>
          </cell>
          <cell r="K1029">
            <v>117.8</v>
          </cell>
          <cell r="L1029">
            <v>1</v>
          </cell>
          <cell r="M1029">
            <v>12</v>
          </cell>
          <cell r="N1029">
            <v>0.75</v>
          </cell>
          <cell r="O1029" t="str">
            <v>Glass Bottle</v>
          </cell>
          <cell r="P1029" t="str">
            <v/>
          </cell>
          <cell r="Q1029">
            <v>25.1</v>
          </cell>
          <cell r="S1029">
            <v>21.78</v>
          </cell>
          <cell r="T1029">
            <v>0.35</v>
          </cell>
        </row>
        <row r="1030">
          <cell r="A1030">
            <v>259721</v>
          </cell>
          <cell r="B1030" t="str">
            <v>Wine - Table Red</v>
          </cell>
          <cell r="C1030" t="str">
            <v>Guigal Cotes du Rhone</v>
          </cell>
          <cell r="D1030" t="str">
            <v>1/750</v>
          </cell>
          <cell r="E1030" t="str">
            <v>Core</v>
          </cell>
          <cell r="F1030" t="str">
            <v/>
          </cell>
          <cell r="G1030">
            <v>13</v>
          </cell>
          <cell r="H1030" t="str">
            <v>France</v>
          </cell>
          <cell r="I1030" t="str">
            <v/>
          </cell>
          <cell r="J1030" t="str">
            <v>BC</v>
          </cell>
          <cell r="K1030">
            <v>133.08000000000001</v>
          </cell>
          <cell r="L1030">
            <v>1</v>
          </cell>
          <cell r="M1030">
            <v>12</v>
          </cell>
          <cell r="N1030">
            <v>0.75</v>
          </cell>
          <cell r="O1030" t="str">
            <v>Glass Bottle</v>
          </cell>
          <cell r="P1030" t="str">
            <v/>
          </cell>
          <cell r="Q1030">
            <v>27.75</v>
          </cell>
          <cell r="S1030">
            <v>24.11</v>
          </cell>
          <cell r="T1030">
            <v>0.35</v>
          </cell>
        </row>
        <row r="1031">
          <cell r="A1031">
            <v>335794</v>
          </cell>
          <cell r="B1031" t="str">
            <v>Wine - Table Red</v>
          </cell>
          <cell r="C1031" t="str">
            <v>Hess Select Cabernet Sauvignon</v>
          </cell>
          <cell r="D1031" t="str">
            <v>1/750</v>
          </cell>
          <cell r="E1031" t="str">
            <v>Core</v>
          </cell>
          <cell r="F1031" t="str">
            <v/>
          </cell>
          <cell r="G1031">
            <v>12.7</v>
          </cell>
          <cell r="H1031" t="str">
            <v>United States</v>
          </cell>
          <cell r="I1031" t="str">
            <v>Cabernet Sauvignon</v>
          </cell>
          <cell r="J1031" t="str">
            <v>BC</v>
          </cell>
          <cell r="K1031">
            <v>143.4</v>
          </cell>
          <cell r="L1031">
            <v>1</v>
          </cell>
          <cell r="M1031">
            <v>12</v>
          </cell>
          <cell r="N1031">
            <v>0.75</v>
          </cell>
          <cell r="O1031" t="str">
            <v>Glass Bottle</v>
          </cell>
          <cell r="P1031" t="str">
            <v/>
          </cell>
          <cell r="Q1031">
            <v>29.5</v>
          </cell>
          <cell r="S1031">
            <v>25.65</v>
          </cell>
          <cell r="T1031">
            <v>0.35</v>
          </cell>
        </row>
        <row r="1032">
          <cell r="A1032">
            <v>822296</v>
          </cell>
          <cell r="B1032" t="str">
            <v>Wine - Table Red</v>
          </cell>
          <cell r="C1032" t="str">
            <v>Hob Nob Pinot Noir</v>
          </cell>
          <cell r="D1032" t="str">
            <v>1/750</v>
          </cell>
          <cell r="E1032" t="str">
            <v>Core</v>
          </cell>
          <cell r="F1032" t="str">
            <v/>
          </cell>
          <cell r="G1032">
            <v>13</v>
          </cell>
          <cell r="H1032" t="str">
            <v>France</v>
          </cell>
          <cell r="I1032" t="str">
            <v>Pinot Noir</v>
          </cell>
          <cell r="J1032" t="str">
            <v>BC</v>
          </cell>
          <cell r="K1032">
            <v>81.72</v>
          </cell>
          <cell r="L1032">
            <v>1</v>
          </cell>
          <cell r="M1032">
            <v>12</v>
          </cell>
          <cell r="N1032">
            <v>0.75</v>
          </cell>
          <cell r="O1032" t="str">
            <v>Glass Bottle</v>
          </cell>
          <cell r="P1032" t="str">
            <v/>
          </cell>
          <cell r="Q1032">
            <v>18.899999999999999</v>
          </cell>
          <cell r="S1032">
            <v>16.32</v>
          </cell>
          <cell r="T1032">
            <v>0.35</v>
          </cell>
        </row>
        <row r="1033">
          <cell r="A1033">
            <v>548354</v>
          </cell>
          <cell r="B1033" t="str">
            <v>Wine - Table Red</v>
          </cell>
          <cell r="C1033" t="str">
            <v>Inception</v>
          </cell>
          <cell r="D1033" t="str">
            <v>1/750</v>
          </cell>
          <cell r="E1033" t="str">
            <v>Core</v>
          </cell>
          <cell r="F1033" t="str">
            <v/>
          </cell>
          <cell r="G1033">
            <v>13</v>
          </cell>
          <cell r="H1033" t="str">
            <v>South Africa</v>
          </cell>
          <cell r="I1033" t="str">
            <v>Red Blended</v>
          </cell>
          <cell r="J1033" t="str">
            <v>BC</v>
          </cell>
          <cell r="K1033">
            <v>71.400000000000006</v>
          </cell>
          <cell r="L1033">
            <v>1</v>
          </cell>
          <cell r="M1033">
            <v>12</v>
          </cell>
          <cell r="N1033">
            <v>0.75</v>
          </cell>
          <cell r="O1033" t="str">
            <v>Glass Bottle</v>
          </cell>
          <cell r="P1033" t="str">
            <v/>
          </cell>
          <cell r="Q1033">
            <v>17.149999999999999</v>
          </cell>
          <cell r="S1033">
            <v>14.78</v>
          </cell>
          <cell r="T1033">
            <v>0.35</v>
          </cell>
        </row>
        <row r="1034">
          <cell r="A1034">
            <v>604264</v>
          </cell>
          <cell r="B1034" t="str">
            <v>Wine - Table Red</v>
          </cell>
          <cell r="C1034" t="str">
            <v>Inniskillin Okanagan Shiraz-Cab Sauv VQA</v>
          </cell>
          <cell r="D1034" t="str">
            <v>1/750</v>
          </cell>
          <cell r="E1034" t="str">
            <v>Core</v>
          </cell>
          <cell r="F1034" t="str">
            <v/>
          </cell>
          <cell r="G1034">
            <v>13.5</v>
          </cell>
          <cell r="H1034" t="str">
            <v>Canada VQA</v>
          </cell>
          <cell r="I1034" t="str">
            <v>Red Blended</v>
          </cell>
          <cell r="J1034" t="str">
            <v>BC</v>
          </cell>
          <cell r="K1034">
            <v>66.41</v>
          </cell>
          <cell r="L1034">
            <v>1</v>
          </cell>
          <cell r="M1034">
            <v>12</v>
          </cell>
          <cell r="N1034">
            <v>0.75</v>
          </cell>
          <cell r="O1034" t="str">
            <v>Glass Bottle</v>
          </cell>
          <cell r="P1034" t="str">
            <v/>
          </cell>
          <cell r="Q1034">
            <v>16.3</v>
          </cell>
          <cell r="S1034">
            <v>14.04</v>
          </cell>
          <cell r="T1034">
            <v>0.35</v>
          </cell>
        </row>
        <row r="1035">
          <cell r="A1035">
            <v>16972</v>
          </cell>
          <cell r="B1035" t="str">
            <v>Wine - Table Red</v>
          </cell>
          <cell r="C1035" t="str">
            <v>Intis Malbec</v>
          </cell>
          <cell r="D1035" t="str">
            <v>1/750</v>
          </cell>
          <cell r="E1035" t="str">
            <v>Core</v>
          </cell>
          <cell r="F1035" t="str">
            <v>R</v>
          </cell>
          <cell r="G1035">
            <v>14</v>
          </cell>
          <cell r="H1035" t="str">
            <v>Argentina</v>
          </cell>
          <cell r="I1035" t="str">
            <v>Malbec</v>
          </cell>
          <cell r="J1035" t="str">
            <v>BC</v>
          </cell>
          <cell r="K1035">
            <v>39.72</v>
          </cell>
          <cell r="L1035">
            <v>1</v>
          </cell>
          <cell r="M1035">
            <v>12</v>
          </cell>
          <cell r="N1035">
            <v>0.75</v>
          </cell>
          <cell r="O1035" t="str">
            <v>Glass Bottle</v>
          </cell>
          <cell r="P1035" t="str">
            <v/>
          </cell>
          <cell r="Q1035">
            <v>10.65</v>
          </cell>
          <cell r="S1035">
            <v>9.06</v>
          </cell>
          <cell r="T1035">
            <v>0.35</v>
          </cell>
        </row>
        <row r="1036">
          <cell r="A1036">
            <v>787645</v>
          </cell>
          <cell r="B1036" t="str">
            <v>Wine - Table Red</v>
          </cell>
          <cell r="C1036" t="str">
            <v>Invisibull Malbec</v>
          </cell>
          <cell r="D1036" t="str">
            <v>1/750</v>
          </cell>
          <cell r="E1036" t="str">
            <v>Core</v>
          </cell>
          <cell r="F1036" t="str">
            <v/>
          </cell>
          <cell r="G1036">
            <v>12.5</v>
          </cell>
          <cell r="H1036" t="str">
            <v>Canada</v>
          </cell>
          <cell r="I1036" t="str">
            <v>Malbec</v>
          </cell>
          <cell r="J1036" t="str">
            <v>AB</v>
          </cell>
          <cell r="K1036">
            <v>49.27</v>
          </cell>
          <cell r="L1036">
            <v>1</v>
          </cell>
          <cell r="M1036">
            <v>12</v>
          </cell>
          <cell r="N1036">
            <v>0.75</v>
          </cell>
          <cell r="O1036" t="str">
            <v>Glass Bottle</v>
          </cell>
          <cell r="P1036" t="str">
            <v/>
          </cell>
          <cell r="Q1036">
            <v>12.3</v>
          </cell>
          <cell r="S1036">
            <v>10.52</v>
          </cell>
          <cell r="T1036">
            <v>0.35</v>
          </cell>
        </row>
        <row r="1037">
          <cell r="A1037">
            <v>313825</v>
          </cell>
          <cell r="B1037" t="str">
            <v>Wine - Table Red</v>
          </cell>
          <cell r="C1037" t="str">
            <v>J Lohr Seven Oaks Cab Sauv</v>
          </cell>
          <cell r="D1037" t="str">
            <v>1/750</v>
          </cell>
          <cell r="E1037" t="str">
            <v>Core</v>
          </cell>
          <cell r="F1037" t="str">
            <v/>
          </cell>
          <cell r="G1037">
            <v>13</v>
          </cell>
          <cell r="H1037" t="str">
            <v>United States</v>
          </cell>
          <cell r="I1037" t="str">
            <v>Cabernet Sauvignon</v>
          </cell>
          <cell r="J1037" t="str">
            <v>BC</v>
          </cell>
          <cell r="K1037">
            <v>133.68</v>
          </cell>
          <cell r="L1037">
            <v>1</v>
          </cell>
          <cell r="M1037">
            <v>12</v>
          </cell>
          <cell r="N1037">
            <v>0.75</v>
          </cell>
          <cell r="O1037" t="str">
            <v>Glass Bottle</v>
          </cell>
          <cell r="P1037" t="str">
            <v/>
          </cell>
          <cell r="Q1037">
            <v>27.85</v>
          </cell>
          <cell r="S1037">
            <v>24.2</v>
          </cell>
          <cell r="T1037">
            <v>0.35</v>
          </cell>
        </row>
        <row r="1038">
          <cell r="A1038">
            <v>684308</v>
          </cell>
          <cell r="B1038" t="str">
            <v>Wine - Table Red</v>
          </cell>
          <cell r="C1038" t="str">
            <v>J P Chenet Reserve Pinot Noir</v>
          </cell>
          <cell r="D1038" t="str">
            <v>1/750</v>
          </cell>
          <cell r="E1038" t="str">
            <v>Core</v>
          </cell>
          <cell r="F1038" t="str">
            <v/>
          </cell>
          <cell r="G1038">
            <v>12.5</v>
          </cell>
          <cell r="H1038" t="str">
            <v>France</v>
          </cell>
          <cell r="I1038" t="str">
            <v>Pinot Noir</v>
          </cell>
          <cell r="J1038" t="str">
            <v>BC</v>
          </cell>
          <cell r="K1038" t="str">
            <v>63.43</v>
          </cell>
          <cell r="L1038">
            <v>1</v>
          </cell>
          <cell r="M1038">
            <v>12</v>
          </cell>
          <cell r="N1038">
            <v>0.75</v>
          </cell>
          <cell r="O1038" t="str">
            <v>Glass Bottle</v>
          </cell>
          <cell r="P1038" t="str">
            <v/>
          </cell>
          <cell r="Q1038">
            <v>16.350000000000001</v>
          </cell>
          <cell r="S1038">
            <v>14.08</v>
          </cell>
          <cell r="T1038">
            <v>0.35</v>
          </cell>
        </row>
        <row r="1039">
          <cell r="A1039">
            <v>673301</v>
          </cell>
          <cell r="B1039" t="str">
            <v>Wine - Table Red</v>
          </cell>
          <cell r="C1039" t="str">
            <v>Jacob's Creek Double Barrel Shiraz</v>
          </cell>
          <cell r="D1039" t="str">
            <v>1/750</v>
          </cell>
          <cell r="E1039" t="str">
            <v>Core</v>
          </cell>
          <cell r="F1039" t="str">
            <v/>
          </cell>
          <cell r="G1039">
            <v>14.6</v>
          </cell>
          <cell r="H1039" t="str">
            <v>Australia</v>
          </cell>
          <cell r="I1039" t="str">
            <v>Shiraz/Syrah</v>
          </cell>
          <cell r="J1039" t="str">
            <v>BC</v>
          </cell>
          <cell r="K1039" t="str">
            <v>46.20</v>
          </cell>
          <cell r="L1039">
            <v>1</v>
          </cell>
          <cell r="M1039">
            <v>6</v>
          </cell>
          <cell r="N1039">
            <v>0.75</v>
          </cell>
          <cell r="O1039" t="str">
            <v>Glass Bottle</v>
          </cell>
          <cell r="P1039" t="str">
            <v/>
          </cell>
          <cell r="Q1039">
            <v>20.75</v>
          </cell>
          <cell r="S1039">
            <v>17.95</v>
          </cell>
          <cell r="T1039">
            <v>0.35</v>
          </cell>
        </row>
        <row r="1040">
          <cell r="A1040">
            <v>775296</v>
          </cell>
          <cell r="B1040" t="str">
            <v>Wine - Table Red</v>
          </cell>
          <cell r="C1040" t="str">
            <v>Jacob's Creek Reserve Cabernet Sauvignon</v>
          </cell>
          <cell r="D1040" t="str">
            <v>1/750</v>
          </cell>
          <cell r="E1040" t="str">
            <v>Core</v>
          </cell>
          <cell r="F1040" t="str">
            <v/>
          </cell>
          <cell r="G1040">
            <v>14.5</v>
          </cell>
          <cell r="H1040" t="str">
            <v>Australia</v>
          </cell>
          <cell r="I1040" t="str">
            <v>Cabernet Sauvignon</v>
          </cell>
          <cell r="J1040" t="str">
            <v>BC</v>
          </cell>
          <cell r="K1040" t="str">
            <v>78.02</v>
          </cell>
          <cell r="L1040">
            <v>1</v>
          </cell>
          <cell r="M1040">
            <v>12</v>
          </cell>
          <cell r="N1040">
            <v>0.75</v>
          </cell>
          <cell r="O1040" t="str">
            <v>Glass Bottle</v>
          </cell>
          <cell r="P1040" t="str">
            <v/>
          </cell>
          <cell r="Q1040">
            <v>18.3</v>
          </cell>
          <cell r="S1040">
            <v>15.8</v>
          </cell>
          <cell r="T1040">
            <v>0.35</v>
          </cell>
        </row>
        <row r="1041">
          <cell r="A1041">
            <v>556696</v>
          </cell>
          <cell r="B1041" t="str">
            <v>Wine - Table Red</v>
          </cell>
          <cell r="C1041" t="str">
            <v>Jacob's Creek Reserve Shiraz</v>
          </cell>
          <cell r="D1041" t="str">
            <v>1/750</v>
          </cell>
          <cell r="E1041" t="str">
            <v>Core</v>
          </cell>
          <cell r="F1041" t="str">
            <v/>
          </cell>
          <cell r="G1041">
            <v>13.5</v>
          </cell>
          <cell r="H1041" t="str">
            <v>Australia</v>
          </cell>
          <cell r="I1041" t="str">
            <v>Shiraz/Syrah</v>
          </cell>
          <cell r="J1041" t="str">
            <v>BC</v>
          </cell>
          <cell r="K1041" t="str">
            <v>78.02</v>
          </cell>
          <cell r="L1041">
            <v>1</v>
          </cell>
          <cell r="M1041">
            <v>12</v>
          </cell>
          <cell r="N1041">
            <v>0.75</v>
          </cell>
          <cell r="O1041" t="str">
            <v>Glass Bottle</v>
          </cell>
          <cell r="P1041" t="str">
            <v/>
          </cell>
          <cell r="Q1041">
            <v>18.3</v>
          </cell>
          <cell r="S1041">
            <v>15.8</v>
          </cell>
          <cell r="T1041">
            <v>0.35</v>
          </cell>
        </row>
        <row r="1042">
          <cell r="A1042">
            <v>106377</v>
          </cell>
          <cell r="B1042" t="str">
            <v>Wine - Table Red</v>
          </cell>
          <cell r="C1042" t="str">
            <v>Jacob's Creek Shiraz Cabernet</v>
          </cell>
          <cell r="D1042" t="str">
            <v>1/750</v>
          </cell>
          <cell r="E1042" t="str">
            <v>Core</v>
          </cell>
          <cell r="F1042" t="str">
            <v/>
          </cell>
          <cell r="G1042">
            <v>12</v>
          </cell>
          <cell r="H1042" t="str">
            <v>Australia</v>
          </cell>
          <cell r="I1042" t="str">
            <v>Red Blended</v>
          </cell>
          <cell r="J1042" t="str">
            <v>BC</v>
          </cell>
          <cell r="K1042" t="str">
            <v>59.06</v>
          </cell>
          <cell r="L1042">
            <v>1</v>
          </cell>
          <cell r="M1042">
            <v>12</v>
          </cell>
          <cell r="N1042">
            <v>0.75</v>
          </cell>
          <cell r="O1042" t="str">
            <v>Glass Bottle</v>
          </cell>
          <cell r="P1042" t="str">
            <v/>
          </cell>
          <cell r="Q1042">
            <v>14.9</v>
          </cell>
          <cell r="R1042"/>
          <cell r="S1042">
            <v>12.8</v>
          </cell>
          <cell r="T1042">
            <v>0.35</v>
          </cell>
        </row>
        <row r="1043">
          <cell r="A1043">
            <v>582411</v>
          </cell>
          <cell r="B1043" t="str">
            <v>Wine - Table Red</v>
          </cell>
          <cell r="C1043" t="str">
            <v>JC Boisset Les Ursulines Pinot Noir</v>
          </cell>
          <cell r="D1043" t="str">
            <v>1/750</v>
          </cell>
          <cell r="E1043" t="str">
            <v>Core</v>
          </cell>
          <cell r="F1043" t="str">
            <v/>
          </cell>
          <cell r="G1043">
            <v>12.5</v>
          </cell>
          <cell r="H1043" t="str">
            <v>France</v>
          </cell>
          <cell r="I1043" t="str">
            <v>Pinot Noir</v>
          </cell>
          <cell r="J1043" t="str">
            <v>BC</v>
          </cell>
          <cell r="K1043">
            <v>150.6</v>
          </cell>
          <cell r="L1043">
            <v>1</v>
          </cell>
          <cell r="M1043">
            <v>12</v>
          </cell>
          <cell r="N1043">
            <v>0.75</v>
          </cell>
          <cell r="O1043" t="str">
            <v>Glass Bottle</v>
          </cell>
          <cell r="P1043" t="str">
            <v/>
          </cell>
          <cell r="Q1043">
            <v>30.75</v>
          </cell>
          <cell r="S1043">
            <v>26.75</v>
          </cell>
          <cell r="T1043">
            <v>0.35</v>
          </cell>
        </row>
        <row r="1044">
          <cell r="A1044">
            <v>507319</v>
          </cell>
          <cell r="B1044" t="str">
            <v>Wine - Table Red</v>
          </cell>
          <cell r="C1044" t="str">
            <v>Johnny Q Cabernet Sauvignon</v>
          </cell>
          <cell r="D1044" t="str">
            <v>1/750</v>
          </cell>
          <cell r="E1044" t="str">
            <v>Core</v>
          </cell>
          <cell r="F1044" t="str">
            <v/>
          </cell>
          <cell r="G1044">
            <v>14.5</v>
          </cell>
          <cell r="H1044" t="str">
            <v>Australia</v>
          </cell>
          <cell r="I1044" t="str">
            <v>Cabernet Sauvignon</v>
          </cell>
          <cell r="J1044" t="str">
            <v>BC</v>
          </cell>
          <cell r="K1044">
            <v>76.8</v>
          </cell>
          <cell r="L1044">
            <v>1</v>
          </cell>
          <cell r="M1044">
            <v>12</v>
          </cell>
          <cell r="N1044">
            <v>0.75</v>
          </cell>
          <cell r="O1044" t="str">
            <v>Glass Bottle</v>
          </cell>
          <cell r="P1044" t="str">
            <v/>
          </cell>
          <cell r="Q1044">
            <v>18.100000000000001</v>
          </cell>
          <cell r="S1044">
            <v>15.62</v>
          </cell>
          <cell r="T1044">
            <v>0.35</v>
          </cell>
        </row>
        <row r="1045">
          <cell r="A1045">
            <v>331025</v>
          </cell>
          <cell r="B1045" t="str">
            <v>Wine - Table Red</v>
          </cell>
          <cell r="C1045" t="str">
            <v>JT Cabernet Sauvignon</v>
          </cell>
          <cell r="D1045" t="str">
            <v>1/1500</v>
          </cell>
          <cell r="E1045" t="str">
            <v>Core</v>
          </cell>
          <cell r="F1045" t="str">
            <v/>
          </cell>
          <cell r="G1045">
            <v>12.5</v>
          </cell>
          <cell r="H1045" t="str">
            <v>Canada</v>
          </cell>
          <cell r="I1045" t="str">
            <v>Cabernet Sauvignon</v>
          </cell>
          <cell r="J1045" t="str">
            <v>BC</v>
          </cell>
          <cell r="K1045">
            <v>39.56</v>
          </cell>
          <cell r="L1045">
            <v>1</v>
          </cell>
          <cell r="M1045">
            <v>6</v>
          </cell>
          <cell r="N1045">
            <v>1.5</v>
          </cell>
          <cell r="O1045" t="str">
            <v>Glass Bottle</v>
          </cell>
          <cell r="P1045" t="str">
            <v/>
          </cell>
          <cell r="Q1045">
            <v>21.05</v>
          </cell>
          <cell r="R1045"/>
          <cell r="S1045">
            <v>18.22</v>
          </cell>
          <cell r="T1045">
            <v>0.35</v>
          </cell>
        </row>
        <row r="1046">
          <cell r="A1046">
            <v>201434</v>
          </cell>
          <cell r="B1046" t="str">
            <v>Wine - Table Red</v>
          </cell>
          <cell r="C1046" t="str">
            <v>JT Cabernet Sauvignon</v>
          </cell>
          <cell r="D1046" t="str">
            <v>1/4000</v>
          </cell>
          <cell r="E1046" t="str">
            <v>Core</v>
          </cell>
          <cell r="F1046" t="str">
            <v/>
          </cell>
          <cell r="G1046">
            <v>12.5</v>
          </cell>
          <cell r="H1046" t="str">
            <v>Canada</v>
          </cell>
          <cell r="I1046" t="str">
            <v>Cabernet Sauvignon</v>
          </cell>
          <cell r="J1046" t="str">
            <v>BC</v>
          </cell>
          <cell r="K1046">
            <v>57.59</v>
          </cell>
          <cell r="L1046">
            <v>1</v>
          </cell>
          <cell r="M1046">
            <v>4</v>
          </cell>
          <cell r="N1046">
            <v>4</v>
          </cell>
          <cell r="O1046" t="str">
            <v>Cardboard Case</v>
          </cell>
          <cell r="P1046" t="str">
            <v/>
          </cell>
          <cell r="Q1046">
            <v>44.25</v>
          </cell>
          <cell r="S1046">
            <v>38.630000000000003</v>
          </cell>
          <cell r="T1046">
            <v>0.35</v>
          </cell>
        </row>
        <row r="1047">
          <cell r="A1047">
            <v>328534</v>
          </cell>
          <cell r="B1047" t="str">
            <v>Wine - Table Red</v>
          </cell>
          <cell r="C1047" t="str">
            <v>JT Cabernet Sauvignon</v>
          </cell>
          <cell r="D1047" t="str">
            <v>1/750</v>
          </cell>
          <cell r="E1047" t="str">
            <v>Core</v>
          </cell>
          <cell r="F1047" t="str">
            <v>LTO September</v>
          </cell>
          <cell r="G1047">
            <v>11.5</v>
          </cell>
          <cell r="H1047" t="str">
            <v>Canada</v>
          </cell>
          <cell r="I1047" t="str">
            <v>Cabernet Sauvignon</v>
          </cell>
          <cell r="J1047" t="str">
            <v>BC</v>
          </cell>
          <cell r="K1047">
            <v>43.55</v>
          </cell>
          <cell r="L1047">
            <v>1</v>
          </cell>
          <cell r="M1047">
            <v>12</v>
          </cell>
          <cell r="N1047">
            <v>0.75</v>
          </cell>
          <cell r="O1047" t="str">
            <v>Glass Bottle</v>
          </cell>
          <cell r="P1047" t="str">
            <v/>
          </cell>
          <cell r="Q1047">
            <v>11.5</v>
          </cell>
          <cell r="R1047">
            <v>0.5</v>
          </cell>
          <cell r="S1047">
            <v>9.3699999999999992</v>
          </cell>
          <cell r="T1047">
            <v>0.35</v>
          </cell>
        </row>
        <row r="1048">
          <cell r="A1048">
            <v>377820</v>
          </cell>
          <cell r="B1048" t="str">
            <v>Wine - Table Red</v>
          </cell>
          <cell r="C1048" t="str">
            <v>JT Merlot</v>
          </cell>
          <cell r="D1048" t="str">
            <v>1/1500</v>
          </cell>
          <cell r="E1048" t="str">
            <v>Core</v>
          </cell>
          <cell r="F1048" t="str">
            <v/>
          </cell>
          <cell r="G1048">
            <v>12.5</v>
          </cell>
          <cell r="H1048" t="str">
            <v>Canada</v>
          </cell>
          <cell r="I1048" t="str">
            <v>Merlot</v>
          </cell>
          <cell r="J1048" t="str">
            <v>BC</v>
          </cell>
          <cell r="K1048">
            <v>39.56</v>
          </cell>
          <cell r="L1048">
            <v>1</v>
          </cell>
          <cell r="M1048">
            <v>6</v>
          </cell>
          <cell r="N1048">
            <v>1.5</v>
          </cell>
          <cell r="O1048" t="str">
            <v>Glass Bottle</v>
          </cell>
          <cell r="P1048" t="str">
            <v/>
          </cell>
          <cell r="Q1048">
            <v>21.05</v>
          </cell>
          <cell r="S1048">
            <v>18.22</v>
          </cell>
          <cell r="T1048">
            <v>0.35</v>
          </cell>
        </row>
        <row r="1049">
          <cell r="A1049">
            <v>201343</v>
          </cell>
          <cell r="B1049" t="str">
            <v>Wine - Table Red</v>
          </cell>
          <cell r="C1049" t="str">
            <v>JT Merlot</v>
          </cell>
          <cell r="D1049" t="str">
            <v>1/4000</v>
          </cell>
          <cell r="E1049" t="str">
            <v>Core</v>
          </cell>
          <cell r="F1049" t="str">
            <v/>
          </cell>
          <cell r="G1049">
            <v>12.5</v>
          </cell>
          <cell r="H1049" t="str">
            <v>Canada</v>
          </cell>
          <cell r="I1049" t="str">
            <v>Merlot</v>
          </cell>
          <cell r="J1049" t="str">
            <v>BC</v>
          </cell>
          <cell r="K1049">
            <v>57.59</v>
          </cell>
          <cell r="L1049">
            <v>1</v>
          </cell>
          <cell r="M1049">
            <v>4</v>
          </cell>
          <cell r="N1049">
            <v>4</v>
          </cell>
          <cell r="O1049" t="str">
            <v>Cardboard Case</v>
          </cell>
          <cell r="P1049" t="str">
            <v/>
          </cell>
          <cell r="Q1049">
            <v>44.25</v>
          </cell>
          <cell r="S1049">
            <v>38.630000000000003</v>
          </cell>
          <cell r="T1049">
            <v>0.35</v>
          </cell>
        </row>
        <row r="1050">
          <cell r="A1050">
            <v>383711</v>
          </cell>
          <cell r="B1050" t="str">
            <v>Wine - Table Red</v>
          </cell>
          <cell r="C1050" t="str">
            <v>JT Merlot</v>
          </cell>
          <cell r="D1050" t="str">
            <v>1/750</v>
          </cell>
          <cell r="E1050" t="str">
            <v>Core</v>
          </cell>
          <cell r="F1050" t="str">
            <v/>
          </cell>
          <cell r="G1050">
            <v>11.5</v>
          </cell>
          <cell r="H1050" t="str">
            <v>Canada</v>
          </cell>
          <cell r="I1050" t="str">
            <v>Merlot</v>
          </cell>
          <cell r="J1050" t="str">
            <v>BC</v>
          </cell>
          <cell r="K1050">
            <v>43.55</v>
          </cell>
          <cell r="L1050">
            <v>1</v>
          </cell>
          <cell r="M1050">
            <v>12</v>
          </cell>
          <cell r="N1050">
            <v>0.75</v>
          </cell>
          <cell r="O1050" t="str">
            <v>Glass Bottle</v>
          </cell>
          <cell r="P1050" t="str">
            <v/>
          </cell>
          <cell r="Q1050">
            <v>11.5</v>
          </cell>
          <cell r="S1050">
            <v>9.81</v>
          </cell>
          <cell r="T1050">
            <v>0.35</v>
          </cell>
        </row>
        <row r="1051">
          <cell r="A1051">
            <v>22244</v>
          </cell>
          <cell r="B1051" t="str">
            <v>Wine - Table Red</v>
          </cell>
          <cell r="C1051" t="str">
            <v>JT Prop Selection Shiraz</v>
          </cell>
          <cell r="D1051" t="str">
            <v>1/750</v>
          </cell>
          <cell r="E1051" t="str">
            <v>Core</v>
          </cell>
          <cell r="F1051" t="str">
            <v/>
          </cell>
          <cell r="G1051">
            <v>13</v>
          </cell>
          <cell r="H1051" t="str">
            <v>Canada</v>
          </cell>
          <cell r="I1051" t="str">
            <v>Shiraz/Syrah</v>
          </cell>
          <cell r="J1051" t="str">
            <v>BC</v>
          </cell>
          <cell r="K1051">
            <v>43.55</v>
          </cell>
          <cell r="L1051">
            <v>1</v>
          </cell>
          <cell r="M1051">
            <v>12</v>
          </cell>
          <cell r="N1051">
            <v>0.75</v>
          </cell>
          <cell r="O1051" t="str">
            <v>Glass Bottle</v>
          </cell>
          <cell r="P1051" t="str">
            <v/>
          </cell>
          <cell r="Q1051">
            <v>11.5</v>
          </cell>
          <cell r="S1051">
            <v>9.81</v>
          </cell>
          <cell r="T1051">
            <v>0.35</v>
          </cell>
        </row>
        <row r="1052">
          <cell r="A1052">
            <v>543876</v>
          </cell>
          <cell r="B1052" t="str">
            <v>Wine - Table Red</v>
          </cell>
          <cell r="C1052" t="str">
            <v>JT Reserve VQA Merlot</v>
          </cell>
          <cell r="D1052" t="str">
            <v>1/750</v>
          </cell>
          <cell r="E1052" t="str">
            <v>Core</v>
          </cell>
          <cell r="F1052" t="str">
            <v/>
          </cell>
          <cell r="G1052">
            <v>13</v>
          </cell>
          <cell r="H1052" t="str">
            <v>Canada VQA</v>
          </cell>
          <cell r="I1052" t="str">
            <v>Merlot</v>
          </cell>
          <cell r="J1052" t="str">
            <v>BC</v>
          </cell>
          <cell r="K1052">
            <v>70.25</v>
          </cell>
          <cell r="L1052">
            <v>1</v>
          </cell>
          <cell r="M1052">
            <v>12</v>
          </cell>
          <cell r="N1052">
            <v>0.75</v>
          </cell>
          <cell r="O1052" t="str">
            <v>Glass Bottle</v>
          </cell>
          <cell r="P1052" t="str">
            <v/>
          </cell>
          <cell r="Q1052">
            <v>16.95</v>
          </cell>
          <cell r="R1052"/>
          <cell r="S1052">
            <v>14.61</v>
          </cell>
          <cell r="T1052">
            <v>0.35</v>
          </cell>
        </row>
        <row r="1053">
          <cell r="A1053">
            <v>459438</v>
          </cell>
          <cell r="B1053" t="str">
            <v>Wine - Table Red</v>
          </cell>
          <cell r="C1053" t="str">
            <v>Jumilla Monastrell Las Hermanas Organic</v>
          </cell>
          <cell r="D1053" t="str">
            <v>1/750</v>
          </cell>
          <cell r="E1053" t="str">
            <v>Core</v>
          </cell>
          <cell r="F1053" t="str">
            <v/>
          </cell>
          <cell r="G1053">
            <v>14</v>
          </cell>
          <cell r="H1053" t="str">
            <v>Spain</v>
          </cell>
          <cell r="I1053" t="str">
            <v/>
          </cell>
          <cell r="J1053" t="str">
            <v>BC</v>
          </cell>
          <cell r="K1053">
            <v>64.8</v>
          </cell>
          <cell r="L1053">
            <v>1</v>
          </cell>
          <cell r="M1053">
            <v>12</v>
          </cell>
          <cell r="N1053">
            <v>0.75</v>
          </cell>
          <cell r="O1053" t="str">
            <v>Glass Bottle</v>
          </cell>
          <cell r="P1053" t="str">
            <v/>
          </cell>
          <cell r="Q1053">
            <v>16</v>
          </cell>
          <cell r="S1053">
            <v>13.77</v>
          </cell>
          <cell r="T1053">
            <v>0.35</v>
          </cell>
        </row>
        <row r="1054">
          <cell r="A1054">
            <v>882613</v>
          </cell>
          <cell r="B1054" t="str">
            <v>Wine - Table Red</v>
          </cell>
          <cell r="C1054" t="str">
            <v>Kenwood Sonoma Series Cab Sauv</v>
          </cell>
          <cell r="D1054" t="str">
            <v>1/750</v>
          </cell>
          <cell r="E1054" t="str">
            <v>Core</v>
          </cell>
          <cell r="F1054" t="str">
            <v/>
          </cell>
          <cell r="G1054">
            <v>13.5</v>
          </cell>
          <cell r="H1054" t="str">
            <v>United States</v>
          </cell>
          <cell r="I1054" t="str">
            <v>Cabernet Sauvignon</v>
          </cell>
          <cell r="J1054" t="str">
            <v>BC</v>
          </cell>
          <cell r="K1054" t="str">
            <v>117.86</v>
          </cell>
          <cell r="L1054">
            <v>1</v>
          </cell>
          <cell r="M1054">
            <v>12</v>
          </cell>
          <cell r="N1054">
            <v>0.75</v>
          </cell>
          <cell r="O1054" t="str">
            <v>Glass Bottle</v>
          </cell>
          <cell r="P1054" t="str">
            <v/>
          </cell>
          <cell r="Q1054">
            <v>25.15</v>
          </cell>
          <cell r="S1054">
            <v>21.82</v>
          </cell>
          <cell r="T1054">
            <v>0.35</v>
          </cell>
        </row>
        <row r="1055">
          <cell r="A1055">
            <v>867127</v>
          </cell>
          <cell r="B1055" t="str">
            <v>Wine - Table Red</v>
          </cell>
          <cell r="C1055" t="str">
            <v>Kim Crawford Marlborough Pinot Noir</v>
          </cell>
          <cell r="D1055" t="str">
            <v>1/750</v>
          </cell>
          <cell r="E1055" t="str">
            <v>Core</v>
          </cell>
          <cell r="F1055" t="str">
            <v/>
          </cell>
          <cell r="G1055">
            <v>13.5</v>
          </cell>
          <cell r="H1055" t="str">
            <v>New Zealand</v>
          </cell>
          <cell r="I1055" t="str">
            <v>Pinot Noir</v>
          </cell>
          <cell r="J1055" t="str">
            <v>BC</v>
          </cell>
          <cell r="K1055" t="str">
            <v>124.14</v>
          </cell>
          <cell r="L1055">
            <v>1</v>
          </cell>
          <cell r="M1055">
            <v>12</v>
          </cell>
          <cell r="N1055">
            <v>0.75</v>
          </cell>
          <cell r="O1055" t="str">
            <v>Glass Bottle</v>
          </cell>
          <cell r="P1055" t="str">
            <v/>
          </cell>
          <cell r="Q1055">
            <v>26.2</v>
          </cell>
          <cell r="S1055">
            <v>22.75</v>
          </cell>
          <cell r="T1055">
            <v>0.35</v>
          </cell>
        </row>
        <row r="1056">
          <cell r="A1056">
            <v>159930</v>
          </cell>
          <cell r="B1056" t="str">
            <v>Wine - Table Red</v>
          </cell>
          <cell r="C1056" t="str">
            <v>Kingston Coonawarra Cabernet Sauvignon</v>
          </cell>
          <cell r="D1056" t="str">
            <v>1/750</v>
          </cell>
          <cell r="E1056" t="str">
            <v>Core</v>
          </cell>
          <cell r="F1056" t="str">
            <v/>
          </cell>
          <cell r="G1056">
            <v>14</v>
          </cell>
          <cell r="H1056" t="str">
            <v>Australia</v>
          </cell>
          <cell r="I1056" t="str">
            <v/>
          </cell>
          <cell r="J1056" t="str">
            <v>BC</v>
          </cell>
          <cell r="K1056">
            <v>102.84</v>
          </cell>
          <cell r="L1056">
            <v>1</v>
          </cell>
          <cell r="M1056">
            <v>12</v>
          </cell>
          <cell r="N1056">
            <v>0.75</v>
          </cell>
          <cell r="O1056" t="str">
            <v>Glass Bottle</v>
          </cell>
          <cell r="P1056" t="str">
            <v/>
          </cell>
          <cell r="Q1056">
            <v>22.55</v>
          </cell>
          <cell r="S1056">
            <v>19.54</v>
          </cell>
          <cell r="T1056">
            <v>0.35</v>
          </cell>
        </row>
        <row r="1057">
          <cell r="A1057">
            <v>7187</v>
          </cell>
          <cell r="B1057" t="str">
            <v>Wine - Table Red</v>
          </cell>
          <cell r="C1057" t="str">
            <v>KWV Paarl Roodeberg</v>
          </cell>
          <cell r="D1057" t="str">
            <v>1/750</v>
          </cell>
          <cell r="E1057" t="str">
            <v>Core</v>
          </cell>
          <cell r="F1057" t="str">
            <v/>
          </cell>
          <cell r="G1057">
            <v>14</v>
          </cell>
          <cell r="H1057" t="str">
            <v>South Africa</v>
          </cell>
          <cell r="I1057" t="str">
            <v/>
          </cell>
          <cell r="J1057" t="str">
            <v>BC</v>
          </cell>
          <cell r="K1057">
            <v>68.52</v>
          </cell>
          <cell r="L1057">
            <v>1</v>
          </cell>
          <cell r="M1057">
            <v>12</v>
          </cell>
          <cell r="N1057">
            <v>0.75</v>
          </cell>
          <cell r="O1057" t="str">
            <v>Glass Bottle</v>
          </cell>
          <cell r="P1057" t="str">
            <v/>
          </cell>
          <cell r="Q1057">
            <v>16.649999999999999</v>
          </cell>
          <cell r="S1057">
            <v>14.34</v>
          </cell>
          <cell r="T1057">
            <v>0.35</v>
          </cell>
        </row>
        <row r="1058">
          <cell r="A1058">
            <v>194498</v>
          </cell>
          <cell r="B1058" t="str">
            <v>Wine - Table Red</v>
          </cell>
          <cell r="C1058" t="str">
            <v>La Fiole Cotes du Rhone</v>
          </cell>
          <cell r="D1058" t="str">
            <v>1/750</v>
          </cell>
          <cell r="E1058" t="str">
            <v>Core</v>
          </cell>
          <cell r="F1058" t="str">
            <v/>
          </cell>
          <cell r="G1058">
            <v>13.5</v>
          </cell>
          <cell r="H1058" t="str">
            <v>France</v>
          </cell>
          <cell r="I1058" t="str">
            <v/>
          </cell>
          <cell r="J1058" t="str">
            <v>AB</v>
          </cell>
          <cell r="K1058">
            <v>89.17</v>
          </cell>
          <cell r="L1058">
            <v>1</v>
          </cell>
          <cell r="M1058">
            <v>12</v>
          </cell>
          <cell r="N1058">
            <v>0.75</v>
          </cell>
          <cell r="O1058" t="str">
            <v>Glass Bottle</v>
          </cell>
          <cell r="P1058" t="str">
            <v/>
          </cell>
          <cell r="Q1058">
            <v>19.850000000000001</v>
          </cell>
          <cell r="S1058">
            <v>17.16</v>
          </cell>
          <cell r="T1058">
            <v>0.35</v>
          </cell>
        </row>
        <row r="1059">
          <cell r="A1059">
            <v>263640</v>
          </cell>
          <cell r="B1059" t="str">
            <v>Wine - Table Red</v>
          </cell>
          <cell r="C1059" t="str">
            <v>La Vielle Ferme Cotes du Ventoux</v>
          </cell>
          <cell r="D1059" t="str">
            <v>1/750</v>
          </cell>
          <cell r="E1059" t="str">
            <v>Core</v>
          </cell>
          <cell r="F1059" t="str">
            <v/>
          </cell>
          <cell r="G1059">
            <v>12.5</v>
          </cell>
          <cell r="H1059" t="str">
            <v>France</v>
          </cell>
          <cell r="I1059" t="str">
            <v/>
          </cell>
          <cell r="J1059" t="str">
            <v>BC</v>
          </cell>
          <cell r="K1059">
            <v>59.88</v>
          </cell>
          <cell r="L1059">
            <v>1</v>
          </cell>
          <cell r="M1059">
            <v>12</v>
          </cell>
          <cell r="N1059">
            <v>0.75</v>
          </cell>
          <cell r="O1059" t="str">
            <v>Glass Bottle</v>
          </cell>
          <cell r="P1059" t="str">
            <v/>
          </cell>
          <cell r="Q1059">
            <v>15.1</v>
          </cell>
          <cell r="S1059">
            <v>12.98</v>
          </cell>
          <cell r="T1059">
            <v>0.35</v>
          </cell>
        </row>
        <row r="1060">
          <cell r="A1060">
            <v>738401</v>
          </cell>
          <cell r="B1060" t="str">
            <v>Wine - Table Red</v>
          </cell>
          <cell r="C1060" t="str">
            <v>Lake Sonoma Cab Sauv</v>
          </cell>
          <cell r="D1060" t="str">
            <v>1/750</v>
          </cell>
          <cell r="E1060" t="str">
            <v>Core</v>
          </cell>
          <cell r="F1060" t="str">
            <v/>
          </cell>
          <cell r="G1060">
            <v>13.5</v>
          </cell>
          <cell r="H1060" t="str">
            <v>United States</v>
          </cell>
          <cell r="I1060" t="str">
            <v>Cabernet Sauvignon</v>
          </cell>
          <cell r="J1060" t="str">
            <v>BC</v>
          </cell>
          <cell r="K1060">
            <v>168.24</v>
          </cell>
          <cell r="L1060">
            <v>1</v>
          </cell>
          <cell r="M1060">
            <v>12</v>
          </cell>
          <cell r="N1060">
            <v>0.75</v>
          </cell>
          <cell r="O1060" t="str">
            <v>Glass Bottle</v>
          </cell>
          <cell r="P1060" t="str">
            <v/>
          </cell>
          <cell r="Q1060">
            <v>33.799999999999997</v>
          </cell>
          <cell r="S1060">
            <v>29.44</v>
          </cell>
          <cell r="T1060">
            <v>0.35</v>
          </cell>
        </row>
        <row r="1061">
          <cell r="A1061">
            <v>160358</v>
          </cell>
          <cell r="B1061" t="str">
            <v>Wine - Table Red</v>
          </cell>
          <cell r="C1061" t="str">
            <v>Lamberti Donini Merlot Del Piave</v>
          </cell>
          <cell r="D1061" t="str">
            <v>1/1000</v>
          </cell>
          <cell r="E1061" t="str">
            <v>Core</v>
          </cell>
          <cell r="F1061" t="str">
            <v/>
          </cell>
          <cell r="G1061">
            <v>11.1</v>
          </cell>
          <cell r="H1061" t="str">
            <v>Italy</v>
          </cell>
          <cell r="I1061" t="str">
            <v>Merlot</v>
          </cell>
          <cell r="J1061" t="str">
            <v>BC</v>
          </cell>
          <cell r="K1061">
            <v>48.84</v>
          </cell>
          <cell r="L1061">
            <v>1</v>
          </cell>
          <cell r="M1061">
            <v>12</v>
          </cell>
          <cell r="N1061">
            <v>1</v>
          </cell>
          <cell r="O1061" t="str">
            <v>Glass Bottle</v>
          </cell>
          <cell r="P1061" t="str">
            <v/>
          </cell>
          <cell r="Q1061">
            <v>13.75</v>
          </cell>
          <cell r="S1061">
            <v>11.79</v>
          </cell>
          <cell r="T1061">
            <v>0.35</v>
          </cell>
        </row>
        <row r="1062">
          <cell r="A1062">
            <v>150128</v>
          </cell>
          <cell r="B1062" t="str">
            <v>Wine - Table Red</v>
          </cell>
          <cell r="C1062" t="str">
            <v>Lamberti Donini Merlot Del Venezie</v>
          </cell>
          <cell r="D1062" t="str">
            <v>1/1500</v>
          </cell>
          <cell r="E1062" t="str">
            <v>Core</v>
          </cell>
          <cell r="F1062" t="str">
            <v/>
          </cell>
          <cell r="G1062">
            <v>11</v>
          </cell>
          <cell r="H1062" t="str">
            <v>Italy</v>
          </cell>
          <cell r="I1062" t="str">
            <v>Merlot</v>
          </cell>
          <cell r="J1062" t="str">
            <v>BC</v>
          </cell>
          <cell r="K1062">
            <v>36.06</v>
          </cell>
          <cell r="L1062">
            <v>1</v>
          </cell>
          <cell r="M1062">
            <v>6</v>
          </cell>
          <cell r="N1062">
            <v>1.5</v>
          </cell>
          <cell r="O1062" t="str">
            <v>Glass Bottle</v>
          </cell>
          <cell r="P1062" t="str">
            <v/>
          </cell>
          <cell r="Q1062">
            <v>19.55</v>
          </cell>
          <cell r="S1062">
            <v>16.899999999999999</v>
          </cell>
          <cell r="T1062">
            <v>0.35</v>
          </cell>
        </row>
        <row r="1063">
          <cell r="A1063">
            <v>675546</v>
          </cell>
          <cell r="B1063" t="str">
            <v>Wine - Table Red</v>
          </cell>
          <cell r="C1063" t="str">
            <v>Layer Cake Malbec</v>
          </cell>
          <cell r="D1063" t="str">
            <v>1/750</v>
          </cell>
          <cell r="E1063" t="str">
            <v>Core</v>
          </cell>
          <cell r="F1063" t="str">
            <v/>
          </cell>
          <cell r="G1063">
            <v>14.6</v>
          </cell>
          <cell r="H1063" t="str">
            <v>Argentina</v>
          </cell>
          <cell r="I1063" t="str">
            <v>Malbec</v>
          </cell>
          <cell r="J1063" t="str">
            <v>BC</v>
          </cell>
          <cell r="K1063">
            <v>157.32</v>
          </cell>
          <cell r="L1063">
            <v>1</v>
          </cell>
          <cell r="M1063">
            <v>12</v>
          </cell>
          <cell r="N1063">
            <v>0.75</v>
          </cell>
          <cell r="O1063" t="str">
            <v>Glass Bottle</v>
          </cell>
          <cell r="P1063" t="str">
            <v/>
          </cell>
          <cell r="Q1063">
            <v>31.9</v>
          </cell>
          <cell r="S1063">
            <v>27.76</v>
          </cell>
          <cell r="T1063">
            <v>0.35</v>
          </cell>
        </row>
        <row r="1064">
          <cell r="A1064">
            <v>153221</v>
          </cell>
          <cell r="B1064" t="str">
            <v>Wine - Table Red</v>
          </cell>
          <cell r="C1064" t="str">
            <v>Layer Cake Primitivo</v>
          </cell>
          <cell r="D1064" t="str">
            <v>1/750</v>
          </cell>
          <cell r="E1064" t="str">
            <v>Core</v>
          </cell>
          <cell r="F1064" t="str">
            <v>D/DTF</v>
          </cell>
          <cell r="G1064">
            <v>13.5</v>
          </cell>
          <cell r="H1064" t="str">
            <v>Italy</v>
          </cell>
          <cell r="I1064" t="str">
            <v/>
          </cell>
          <cell r="J1064" t="str">
            <v>BC</v>
          </cell>
          <cell r="K1064">
            <v>157.68</v>
          </cell>
          <cell r="L1064">
            <v>1</v>
          </cell>
          <cell r="M1064">
            <v>12</v>
          </cell>
          <cell r="N1064">
            <v>0.75</v>
          </cell>
          <cell r="O1064" t="str">
            <v>Glass Bottle</v>
          </cell>
          <cell r="P1064" t="str">
            <v/>
          </cell>
          <cell r="Q1064">
            <v>31.95</v>
          </cell>
          <cell r="S1064">
            <v>27.81</v>
          </cell>
          <cell r="T1064">
            <v>0.35</v>
          </cell>
        </row>
        <row r="1065">
          <cell r="A1065">
            <v>536508</v>
          </cell>
          <cell r="B1065" t="str">
            <v>Wine - Table Red</v>
          </cell>
          <cell r="C1065" t="str">
            <v>Les Dauphins Reserve Cotes du Rhone</v>
          </cell>
          <cell r="D1065" t="str">
            <v>1/750</v>
          </cell>
          <cell r="E1065" t="str">
            <v>Core</v>
          </cell>
          <cell r="F1065" t="str">
            <v/>
          </cell>
          <cell r="G1065">
            <v>14</v>
          </cell>
          <cell r="H1065" t="str">
            <v>France</v>
          </cell>
          <cell r="I1065" t="str">
            <v/>
          </cell>
          <cell r="J1065" t="str">
            <v>BC</v>
          </cell>
          <cell r="K1065" t="str">
            <v>78.24</v>
          </cell>
          <cell r="L1065">
            <v>1</v>
          </cell>
          <cell r="M1065">
            <v>12</v>
          </cell>
          <cell r="N1065">
            <v>0.75</v>
          </cell>
          <cell r="O1065" t="str">
            <v>Glass Bottle</v>
          </cell>
          <cell r="P1065" t="str">
            <v/>
          </cell>
          <cell r="Q1065">
            <v>17.899999999999999</v>
          </cell>
          <cell r="S1065">
            <v>15.44</v>
          </cell>
          <cell r="T1065">
            <v>0.35</v>
          </cell>
        </row>
        <row r="1066">
          <cell r="A1066">
            <v>527184</v>
          </cell>
          <cell r="B1066" t="str">
            <v>Wine - Table Red</v>
          </cell>
          <cell r="C1066" t="str">
            <v>Liberty School Cab Sauv</v>
          </cell>
          <cell r="D1066" t="str">
            <v>1/750</v>
          </cell>
          <cell r="E1066" t="str">
            <v>Core</v>
          </cell>
          <cell r="F1066" t="str">
            <v/>
          </cell>
          <cell r="G1066">
            <v>13</v>
          </cell>
          <cell r="H1066" t="str">
            <v>United States</v>
          </cell>
          <cell r="I1066" t="str">
            <v>Cabernet Sauvignon</v>
          </cell>
          <cell r="J1066" t="str">
            <v>BC</v>
          </cell>
          <cell r="K1066" t="str">
            <v>120.57</v>
          </cell>
          <cell r="L1066">
            <v>1</v>
          </cell>
          <cell r="M1066">
            <v>12</v>
          </cell>
          <cell r="N1066">
            <v>0.75</v>
          </cell>
          <cell r="O1066" t="str">
            <v>Glass Bottle</v>
          </cell>
          <cell r="P1066" t="str">
            <v/>
          </cell>
          <cell r="Q1066">
            <v>26.65</v>
          </cell>
          <cell r="S1066">
            <v>23.14</v>
          </cell>
          <cell r="T1066">
            <v>0.35</v>
          </cell>
        </row>
        <row r="1067">
          <cell r="A1067">
            <v>458679</v>
          </cell>
          <cell r="B1067" t="str">
            <v>Wine - Table Red</v>
          </cell>
          <cell r="C1067" t="str">
            <v>Lindemans Bin 40 Merlot</v>
          </cell>
          <cell r="D1067" t="str">
            <v>1/750</v>
          </cell>
          <cell r="E1067" t="str">
            <v>Core</v>
          </cell>
          <cell r="F1067" t="str">
            <v>LTO September</v>
          </cell>
          <cell r="G1067">
            <v>12.5</v>
          </cell>
          <cell r="H1067" t="str">
            <v>Australia</v>
          </cell>
          <cell r="I1067" t="str">
            <v>Merlot</v>
          </cell>
          <cell r="J1067" t="str">
            <v>AB</v>
          </cell>
          <cell r="K1067">
            <v>62.91</v>
          </cell>
          <cell r="L1067">
            <v>1</v>
          </cell>
          <cell r="M1067">
            <v>12</v>
          </cell>
          <cell r="N1067">
            <v>0.75</v>
          </cell>
          <cell r="O1067" t="str">
            <v>Glass Bottle</v>
          </cell>
          <cell r="P1067" t="str">
            <v/>
          </cell>
          <cell r="Q1067">
            <v>15.3</v>
          </cell>
          <cell r="R1067">
            <v>1</v>
          </cell>
          <cell r="S1067">
            <v>12.28</v>
          </cell>
          <cell r="T1067">
            <v>0.35</v>
          </cell>
        </row>
        <row r="1068">
          <cell r="A1068">
            <v>119628</v>
          </cell>
          <cell r="B1068" t="str">
            <v>Wine - Table Red</v>
          </cell>
          <cell r="C1068" t="str">
            <v>Lindemans Bin 45 Cabernet Sauv</v>
          </cell>
          <cell r="D1068" t="str">
            <v>1/750</v>
          </cell>
          <cell r="E1068" t="str">
            <v>Core</v>
          </cell>
          <cell r="F1068" t="str">
            <v/>
          </cell>
          <cell r="G1068">
            <v>11</v>
          </cell>
          <cell r="H1068" t="str">
            <v>Australia</v>
          </cell>
          <cell r="I1068" t="str">
            <v>Cabernet Sauvignon</v>
          </cell>
          <cell r="J1068" t="str">
            <v>AB</v>
          </cell>
          <cell r="K1068">
            <v>62.91</v>
          </cell>
          <cell r="L1068">
            <v>1</v>
          </cell>
          <cell r="M1068">
            <v>12</v>
          </cell>
          <cell r="N1068">
            <v>0.75</v>
          </cell>
          <cell r="O1068" t="str">
            <v>Glass Bottle</v>
          </cell>
          <cell r="P1068" t="str">
            <v/>
          </cell>
          <cell r="Q1068">
            <v>15.3</v>
          </cell>
          <cell r="S1068">
            <v>13.16</v>
          </cell>
          <cell r="T1068">
            <v>0.35</v>
          </cell>
        </row>
        <row r="1069">
          <cell r="A1069">
            <v>145367</v>
          </cell>
          <cell r="B1069" t="str">
            <v>Wine - Table Red</v>
          </cell>
          <cell r="C1069" t="str">
            <v>Lindemans Bin 50 Shiraz</v>
          </cell>
          <cell r="D1069" t="str">
            <v>1/750</v>
          </cell>
          <cell r="E1069" t="str">
            <v>Core</v>
          </cell>
          <cell r="F1069" t="str">
            <v/>
          </cell>
          <cell r="G1069">
            <v>11</v>
          </cell>
          <cell r="H1069" t="str">
            <v>Australia</v>
          </cell>
          <cell r="I1069" t="str">
            <v>Shiraz/Syrah</v>
          </cell>
          <cell r="J1069" t="str">
            <v>AB</v>
          </cell>
          <cell r="K1069">
            <v>62.91</v>
          </cell>
          <cell r="L1069">
            <v>1</v>
          </cell>
          <cell r="M1069">
            <v>12</v>
          </cell>
          <cell r="N1069">
            <v>0.75</v>
          </cell>
          <cell r="O1069" t="str">
            <v>Glass Bottle</v>
          </cell>
          <cell r="P1069" t="str">
            <v/>
          </cell>
          <cell r="Q1069">
            <v>15.3</v>
          </cell>
          <cell r="R1069"/>
          <cell r="S1069">
            <v>13.16</v>
          </cell>
          <cell r="T1069">
            <v>0.35</v>
          </cell>
        </row>
        <row r="1070">
          <cell r="A1070">
            <v>251884</v>
          </cell>
          <cell r="B1070" t="str">
            <v>Wine - Table Red</v>
          </cell>
          <cell r="C1070" t="str">
            <v>Lindemans Cawarra Shiraz Cab</v>
          </cell>
          <cell r="D1070" t="str">
            <v>1/750</v>
          </cell>
          <cell r="E1070" t="str">
            <v>Core</v>
          </cell>
          <cell r="F1070" t="str">
            <v/>
          </cell>
          <cell r="G1070">
            <v>11.8</v>
          </cell>
          <cell r="H1070" t="str">
            <v>Australia</v>
          </cell>
          <cell r="I1070" t="str">
            <v>Red Blended</v>
          </cell>
          <cell r="J1070" t="str">
            <v>BC</v>
          </cell>
          <cell r="K1070">
            <v>52.68</v>
          </cell>
          <cell r="L1070">
            <v>1</v>
          </cell>
          <cell r="M1070">
            <v>12</v>
          </cell>
          <cell r="N1070">
            <v>0.75</v>
          </cell>
          <cell r="O1070" t="str">
            <v>Glass Bottle</v>
          </cell>
          <cell r="P1070" t="str">
            <v/>
          </cell>
          <cell r="Q1070">
            <v>13.5</v>
          </cell>
          <cell r="S1070">
            <v>11.57</v>
          </cell>
          <cell r="T1070">
            <v>0.35</v>
          </cell>
        </row>
        <row r="1071">
          <cell r="A1071">
            <v>479881</v>
          </cell>
          <cell r="B1071" t="str">
            <v>Wine - Table Red</v>
          </cell>
          <cell r="C1071" t="str">
            <v>Lobetia Tempranillo Organic</v>
          </cell>
          <cell r="D1071" t="str">
            <v>1/750</v>
          </cell>
          <cell r="E1071" t="str">
            <v>Core</v>
          </cell>
          <cell r="F1071" t="str">
            <v/>
          </cell>
          <cell r="G1071">
            <v>13.5</v>
          </cell>
          <cell r="H1071" t="str">
            <v>Spain</v>
          </cell>
          <cell r="I1071" t="str">
            <v/>
          </cell>
          <cell r="J1071" t="str">
            <v>BC</v>
          </cell>
          <cell r="K1071">
            <v>66</v>
          </cell>
          <cell r="L1071">
            <v>1</v>
          </cell>
          <cell r="M1071">
            <v>12</v>
          </cell>
          <cell r="N1071">
            <v>0.75</v>
          </cell>
          <cell r="O1071" t="str">
            <v>Glass Bottle</v>
          </cell>
          <cell r="P1071" t="str">
            <v/>
          </cell>
          <cell r="Q1071">
            <v>16.25</v>
          </cell>
          <cell r="S1071">
            <v>13.99</v>
          </cell>
          <cell r="T1071">
            <v>0.35</v>
          </cell>
        </row>
        <row r="1072">
          <cell r="A1072">
            <v>256821</v>
          </cell>
          <cell r="B1072" t="str">
            <v>Wine - Table Red</v>
          </cell>
          <cell r="C1072" t="str">
            <v>Long Barn Zinfandel</v>
          </cell>
          <cell r="D1072" t="str">
            <v>1/750</v>
          </cell>
          <cell r="E1072" t="str">
            <v>Core</v>
          </cell>
          <cell r="F1072" t="str">
            <v/>
          </cell>
          <cell r="G1072">
            <v>13.9</v>
          </cell>
          <cell r="H1072" t="str">
            <v>United States</v>
          </cell>
          <cell r="I1072" t="str">
            <v>Zinfandel</v>
          </cell>
          <cell r="J1072" t="str">
            <v>BC</v>
          </cell>
          <cell r="K1072">
            <v>79.8</v>
          </cell>
          <cell r="L1072">
            <v>1</v>
          </cell>
          <cell r="M1072">
            <v>12</v>
          </cell>
          <cell r="N1072">
            <v>0.75</v>
          </cell>
          <cell r="O1072" t="str">
            <v>Glass Bottle</v>
          </cell>
          <cell r="P1072" t="str">
            <v/>
          </cell>
          <cell r="Q1072">
            <v>18.600000000000001</v>
          </cell>
          <cell r="S1072">
            <v>16.059999999999999</v>
          </cell>
          <cell r="T1072">
            <v>0.35</v>
          </cell>
        </row>
        <row r="1073">
          <cell r="A1073">
            <v>581645</v>
          </cell>
          <cell r="B1073" t="str">
            <v>Wine - Table Red</v>
          </cell>
          <cell r="C1073" t="str">
            <v>Louis Bernard Cotes du Rhone Rouge</v>
          </cell>
          <cell r="D1073" t="str">
            <v>1/750</v>
          </cell>
          <cell r="E1073" t="str">
            <v>Core</v>
          </cell>
          <cell r="F1073" t="str">
            <v/>
          </cell>
          <cell r="G1073">
            <v>13.5</v>
          </cell>
          <cell r="H1073" t="str">
            <v>France</v>
          </cell>
          <cell r="I1073" t="str">
            <v/>
          </cell>
          <cell r="J1073" t="str">
            <v>BC</v>
          </cell>
          <cell r="K1073">
            <v>87.72</v>
          </cell>
          <cell r="L1073">
            <v>1</v>
          </cell>
          <cell r="M1073">
            <v>12</v>
          </cell>
          <cell r="N1073">
            <v>0.75</v>
          </cell>
          <cell r="O1073" t="str">
            <v>Glass Bottle</v>
          </cell>
          <cell r="P1073" t="str">
            <v/>
          </cell>
          <cell r="Q1073">
            <v>19.95</v>
          </cell>
          <cell r="S1073">
            <v>17.25</v>
          </cell>
          <cell r="T1073">
            <v>0.35</v>
          </cell>
        </row>
        <row r="1074">
          <cell r="A1074">
            <v>391458</v>
          </cell>
          <cell r="B1074" t="str">
            <v>Wine - Table Red</v>
          </cell>
          <cell r="C1074" t="str">
            <v>Louis Bernard Cotes du Rhone Villages</v>
          </cell>
          <cell r="D1074" t="str">
            <v>1/750</v>
          </cell>
          <cell r="E1074" t="str">
            <v>Core</v>
          </cell>
          <cell r="F1074" t="str">
            <v/>
          </cell>
          <cell r="G1074">
            <v>14</v>
          </cell>
          <cell r="H1074" t="str">
            <v>France</v>
          </cell>
          <cell r="I1074" t="str">
            <v/>
          </cell>
          <cell r="J1074" t="str">
            <v>BC</v>
          </cell>
          <cell r="K1074">
            <v>107.04</v>
          </cell>
          <cell r="L1074">
            <v>1</v>
          </cell>
          <cell r="M1074">
            <v>12</v>
          </cell>
          <cell r="N1074">
            <v>0.75</v>
          </cell>
          <cell r="O1074" t="str">
            <v>Glass Bottle</v>
          </cell>
          <cell r="P1074" t="str">
            <v/>
          </cell>
          <cell r="Q1074">
            <v>23.25</v>
          </cell>
          <cell r="S1074">
            <v>20.149999999999999</v>
          </cell>
          <cell r="T1074">
            <v>0.35</v>
          </cell>
        </row>
        <row r="1075">
          <cell r="A1075">
            <v>69914</v>
          </cell>
          <cell r="B1075" t="str">
            <v>Wine - Table Red</v>
          </cell>
          <cell r="C1075" t="str">
            <v>Louis Latour Bourgogne Pinot Noir</v>
          </cell>
          <cell r="D1075" t="str">
            <v>1/750</v>
          </cell>
          <cell r="E1075" t="str">
            <v>Core</v>
          </cell>
          <cell r="F1075" t="str">
            <v/>
          </cell>
          <cell r="G1075">
            <v>13</v>
          </cell>
          <cell r="H1075" t="str">
            <v>France</v>
          </cell>
          <cell r="I1075" t="str">
            <v>Pinot Noir</v>
          </cell>
          <cell r="J1075" t="str">
            <v>BC</v>
          </cell>
          <cell r="K1075" t="str">
            <v>165.03</v>
          </cell>
          <cell r="L1075">
            <v>1</v>
          </cell>
          <cell r="M1075">
            <v>12</v>
          </cell>
          <cell r="N1075">
            <v>0.75</v>
          </cell>
          <cell r="O1075" t="str">
            <v>Glass Bottle</v>
          </cell>
          <cell r="P1075" t="str">
            <v/>
          </cell>
          <cell r="Q1075">
            <v>34.65</v>
          </cell>
          <cell r="S1075">
            <v>30.18</v>
          </cell>
          <cell r="T1075">
            <v>0.35</v>
          </cell>
        </row>
        <row r="1076">
          <cell r="A1076">
            <v>518431</v>
          </cell>
          <cell r="B1076" t="str">
            <v>Wine - Table Red</v>
          </cell>
          <cell r="C1076" t="str">
            <v>Marcus James Malbec</v>
          </cell>
          <cell r="D1076" t="str">
            <v>1/750</v>
          </cell>
          <cell r="E1076" t="str">
            <v>Core</v>
          </cell>
          <cell r="F1076" t="str">
            <v/>
          </cell>
          <cell r="G1076">
            <v>12</v>
          </cell>
          <cell r="H1076" t="str">
            <v>Argentina</v>
          </cell>
          <cell r="I1076" t="str">
            <v>Malbec</v>
          </cell>
          <cell r="J1076" t="str">
            <v>BC</v>
          </cell>
          <cell r="K1076" t="str">
            <v>47.22</v>
          </cell>
          <cell r="L1076">
            <v>1</v>
          </cell>
          <cell r="M1076">
            <v>12</v>
          </cell>
          <cell r="N1076">
            <v>0.75</v>
          </cell>
          <cell r="O1076" t="str">
            <v>Glass Bottle</v>
          </cell>
          <cell r="P1076" t="str">
            <v/>
          </cell>
          <cell r="Q1076">
            <v>12.3</v>
          </cell>
          <cell r="S1076">
            <v>10.52</v>
          </cell>
          <cell r="T1076">
            <v>0.35</v>
          </cell>
        </row>
        <row r="1077">
          <cell r="A1077">
            <v>317057</v>
          </cell>
          <cell r="B1077" t="str">
            <v>Wine - Table Red</v>
          </cell>
          <cell r="C1077" t="str">
            <v>Masi Amarone Della Valpolicella</v>
          </cell>
          <cell r="D1077" t="str">
            <v>1/750</v>
          </cell>
          <cell r="E1077" t="str">
            <v>Core</v>
          </cell>
          <cell r="F1077" t="str">
            <v/>
          </cell>
          <cell r="G1077">
            <v>15.5</v>
          </cell>
          <cell r="H1077" t="str">
            <v>Italy</v>
          </cell>
          <cell r="I1077" t="str">
            <v/>
          </cell>
          <cell r="J1077" t="str">
            <v>BC</v>
          </cell>
          <cell r="K1077">
            <v>387.6</v>
          </cell>
          <cell r="L1077">
            <v>1</v>
          </cell>
          <cell r="M1077">
            <v>12</v>
          </cell>
          <cell r="N1077">
            <v>0.75</v>
          </cell>
          <cell r="O1077" t="str">
            <v>Glass Bottle</v>
          </cell>
          <cell r="P1077" t="str">
            <v/>
          </cell>
          <cell r="Q1077">
            <v>62.4</v>
          </cell>
          <cell r="S1077">
            <v>54.6</v>
          </cell>
          <cell r="T1077">
            <v>0.35</v>
          </cell>
        </row>
        <row r="1078">
          <cell r="A1078">
            <v>155051</v>
          </cell>
          <cell r="B1078" t="str">
            <v>Wine - Table Red</v>
          </cell>
          <cell r="C1078" t="str">
            <v>Masi Campofiorin Ripasso</v>
          </cell>
          <cell r="D1078" t="str">
            <v>1/750</v>
          </cell>
          <cell r="E1078" t="str">
            <v>Core</v>
          </cell>
          <cell r="F1078" t="str">
            <v/>
          </cell>
          <cell r="G1078">
            <v>13.5</v>
          </cell>
          <cell r="H1078" t="str">
            <v>Italy</v>
          </cell>
          <cell r="I1078" t="str">
            <v>Red Blended</v>
          </cell>
          <cell r="J1078" t="str">
            <v>BC</v>
          </cell>
          <cell r="K1078">
            <v>115.8</v>
          </cell>
          <cell r="L1078">
            <v>1</v>
          </cell>
          <cell r="M1078">
            <v>12</v>
          </cell>
          <cell r="N1078">
            <v>0.75</v>
          </cell>
          <cell r="O1078" t="str">
            <v>Glass Bottle</v>
          </cell>
          <cell r="P1078" t="str">
            <v/>
          </cell>
          <cell r="Q1078">
            <v>24.8</v>
          </cell>
          <cell r="R1078"/>
          <cell r="S1078">
            <v>21.52</v>
          </cell>
          <cell r="T1078">
            <v>0.35</v>
          </cell>
        </row>
        <row r="1079">
          <cell r="A1079">
            <v>305755</v>
          </cell>
          <cell r="B1079" t="str">
            <v>Wine - Table Red</v>
          </cell>
          <cell r="C1079" t="str">
            <v>Masi Grandarella</v>
          </cell>
          <cell r="D1079" t="str">
            <v>1/750</v>
          </cell>
          <cell r="E1079" t="str">
            <v>Core</v>
          </cell>
          <cell r="F1079" t="str">
            <v/>
          </cell>
          <cell r="G1079">
            <v>14.5</v>
          </cell>
          <cell r="H1079" t="str">
            <v>Italy</v>
          </cell>
          <cell r="I1079" t="str">
            <v/>
          </cell>
          <cell r="J1079" t="str">
            <v>BC</v>
          </cell>
          <cell r="K1079">
            <v>169.08</v>
          </cell>
          <cell r="L1079">
            <v>1</v>
          </cell>
          <cell r="M1079">
            <v>12</v>
          </cell>
          <cell r="N1079">
            <v>0.75</v>
          </cell>
          <cell r="O1079" t="str">
            <v>Glass Bottle</v>
          </cell>
          <cell r="P1079" t="str">
            <v/>
          </cell>
          <cell r="Q1079">
            <v>33.950000000000003</v>
          </cell>
          <cell r="S1079">
            <v>29.57</v>
          </cell>
          <cell r="T1079">
            <v>0.35</v>
          </cell>
        </row>
        <row r="1080">
          <cell r="A1080">
            <v>533026</v>
          </cell>
          <cell r="B1080" t="str">
            <v>Wine - Table Red</v>
          </cell>
          <cell r="C1080" t="str">
            <v>Masi Modello Della Venezia Rosso</v>
          </cell>
          <cell r="D1080" t="str">
            <v>1/750</v>
          </cell>
          <cell r="E1080" t="str">
            <v>Core</v>
          </cell>
          <cell r="F1080" t="str">
            <v/>
          </cell>
          <cell r="G1080">
            <v>12</v>
          </cell>
          <cell r="H1080" t="str">
            <v>Italy</v>
          </cell>
          <cell r="I1080" t="str">
            <v/>
          </cell>
          <cell r="J1080" t="str">
            <v>BC</v>
          </cell>
          <cell r="K1080">
            <v>71.88</v>
          </cell>
          <cell r="L1080">
            <v>1</v>
          </cell>
          <cell r="M1080">
            <v>12</v>
          </cell>
          <cell r="N1080">
            <v>0.75</v>
          </cell>
          <cell r="O1080" t="str">
            <v>Glass Bottle</v>
          </cell>
          <cell r="P1080" t="str">
            <v/>
          </cell>
          <cell r="Q1080">
            <v>17.25</v>
          </cell>
          <cell r="S1080">
            <v>14.87</v>
          </cell>
          <cell r="T1080">
            <v>0.35</v>
          </cell>
        </row>
        <row r="1081">
          <cell r="A1081">
            <v>125243</v>
          </cell>
          <cell r="B1081" t="str">
            <v>Wine - Table Red</v>
          </cell>
          <cell r="C1081" t="str">
            <v>Masi Modello Rosso BIB</v>
          </cell>
          <cell r="D1081" t="str">
            <v>1/3000</v>
          </cell>
          <cell r="E1081" t="str">
            <v>Core</v>
          </cell>
          <cell r="F1081" t="str">
            <v/>
          </cell>
          <cell r="G1081">
            <v>12</v>
          </cell>
          <cell r="H1081" t="str">
            <v>Italy</v>
          </cell>
          <cell r="I1081" t="str">
            <v/>
          </cell>
          <cell r="J1081" t="str">
            <v>BC</v>
          </cell>
          <cell r="K1081">
            <v>75.84</v>
          </cell>
          <cell r="L1081">
            <v>1</v>
          </cell>
          <cell r="M1081">
            <v>4</v>
          </cell>
          <cell r="N1081">
            <v>3</v>
          </cell>
          <cell r="O1081" t="str">
            <v>Cardboard Case</v>
          </cell>
          <cell r="P1081" t="str">
            <v/>
          </cell>
          <cell r="Q1081">
            <v>54.9</v>
          </cell>
          <cell r="S1081">
            <v>48</v>
          </cell>
          <cell r="T1081">
            <v>0.35</v>
          </cell>
        </row>
        <row r="1082">
          <cell r="A1082">
            <v>447326</v>
          </cell>
          <cell r="B1082" t="str">
            <v>Wine - Table Red</v>
          </cell>
          <cell r="C1082" t="str">
            <v>Masi Possessioni Rosso</v>
          </cell>
          <cell r="D1082" t="str">
            <v>1/750</v>
          </cell>
          <cell r="E1082" t="str">
            <v>Core</v>
          </cell>
          <cell r="F1082" t="str">
            <v/>
          </cell>
          <cell r="G1082">
            <v>13</v>
          </cell>
          <cell r="H1082" t="str">
            <v>Italy</v>
          </cell>
          <cell r="I1082" t="str">
            <v/>
          </cell>
          <cell r="J1082" t="str">
            <v>BC</v>
          </cell>
          <cell r="K1082">
            <v>81.599999999999994</v>
          </cell>
          <cell r="L1082">
            <v>1</v>
          </cell>
          <cell r="M1082">
            <v>12</v>
          </cell>
          <cell r="N1082">
            <v>0.75</v>
          </cell>
          <cell r="O1082" t="str">
            <v>Glass Bottle</v>
          </cell>
          <cell r="P1082" t="str">
            <v/>
          </cell>
          <cell r="Q1082">
            <v>18.899999999999999</v>
          </cell>
          <cell r="S1082">
            <v>16.32</v>
          </cell>
          <cell r="T1082">
            <v>0.35</v>
          </cell>
        </row>
        <row r="1083">
          <cell r="A1083">
            <v>285585</v>
          </cell>
          <cell r="B1083" t="str">
            <v>Wine - Table Red</v>
          </cell>
          <cell r="C1083" t="str">
            <v>Masi Valpolicella Bonacosta</v>
          </cell>
          <cell r="D1083" t="str">
            <v>1/750</v>
          </cell>
          <cell r="E1083" t="str">
            <v>Core</v>
          </cell>
          <cell r="F1083" t="str">
            <v/>
          </cell>
          <cell r="G1083">
            <v>12</v>
          </cell>
          <cell r="H1083" t="str">
            <v>Italy</v>
          </cell>
          <cell r="I1083" t="str">
            <v/>
          </cell>
          <cell r="J1083" t="str">
            <v>BC</v>
          </cell>
          <cell r="K1083">
            <v>96.84</v>
          </cell>
          <cell r="L1083">
            <v>1</v>
          </cell>
          <cell r="M1083">
            <v>12</v>
          </cell>
          <cell r="N1083">
            <v>0.75</v>
          </cell>
          <cell r="O1083" t="str">
            <v>Glass Bottle</v>
          </cell>
          <cell r="P1083" t="str">
            <v/>
          </cell>
          <cell r="Q1083">
            <v>21.5</v>
          </cell>
          <cell r="S1083">
            <v>18.61</v>
          </cell>
          <cell r="T1083">
            <v>0.35</v>
          </cell>
        </row>
        <row r="1084">
          <cell r="A1084">
            <v>278937</v>
          </cell>
          <cell r="B1084" t="str">
            <v>Wine - Table Red</v>
          </cell>
          <cell r="C1084" t="str">
            <v>Meiomi Pinot Noir</v>
          </cell>
          <cell r="D1084" t="str">
            <v>1/750</v>
          </cell>
          <cell r="E1084" t="str">
            <v>Core</v>
          </cell>
          <cell r="F1084" t="str">
            <v/>
          </cell>
          <cell r="G1084">
            <v>14.5</v>
          </cell>
          <cell r="H1084" t="str">
            <v>United States</v>
          </cell>
          <cell r="I1084" t="str">
            <v>Pinot Noir</v>
          </cell>
          <cell r="J1084" t="str">
            <v>BC</v>
          </cell>
          <cell r="K1084" t="str">
            <v>110.58</v>
          </cell>
          <cell r="L1084">
            <v>1</v>
          </cell>
          <cell r="M1084">
            <v>12</v>
          </cell>
          <cell r="N1084">
            <v>0.75</v>
          </cell>
          <cell r="O1084" t="str">
            <v>Glass Bottle</v>
          </cell>
          <cell r="P1084" t="str">
            <v/>
          </cell>
          <cell r="Q1084">
            <v>32.799999999999997</v>
          </cell>
          <cell r="S1084">
            <v>28.56</v>
          </cell>
          <cell r="T1084">
            <v>0.35</v>
          </cell>
        </row>
        <row r="1085">
          <cell r="A1085">
            <v>360883</v>
          </cell>
          <cell r="B1085" t="str">
            <v>Wine - Table Red</v>
          </cell>
          <cell r="C1085" t="str">
            <v>Menage a Trois Red</v>
          </cell>
          <cell r="D1085" t="str">
            <v>1/750</v>
          </cell>
          <cell r="E1085" t="str">
            <v>Core</v>
          </cell>
          <cell r="F1085" t="str">
            <v/>
          </cell>
          <cell r="G1085">
            <v>13.5</v>
          </cell>
          <cell r="H1085" t="str">
            <v>United States</v>
          </cell>
          <cell r="I1085" t="str">
            <v>Red Blended</v>
          </cell>
          <cell r="J1085" t="str">
            <v>BC</v>
          </cell>
          <cell r="K1085">
            <v>93.24</v>
          </cell>
          <cell r="L1085">
            <v>1</v>
          </cell>
          <cell r="M1085">
            <v>12</v>
          </cell>
          <cell r="N1085">
            <v>0.75</v>
          </cell>
          <cell r="O1085" t="str">
            <v>Glass Bottle</v>
          </cell>
          <cell r="P1085" t="str">
            <v/>
          </cell>
          <cell r="Q1085">
            <v>20.9</v>
          </cell>
          <cell r="S1085">
            <v>18.079999999999998</v>
          </cell>
          <cell r="T1085">
            <v>0.35</v>
          </cell>
        </row>
        <row r="1086">
          <cell r="A1086">
            <v>407007</v>
          </cell>
          <cell r="B1086" t="str">
            <v>Wine - Table Red</v>
          </cell>
          <cell r="C1086" t="str">
            <v>Michel Torino Don David Resv Cab Sauv</v>
          </cell>
          <cell r="D1086" t="str">
            <v>1/750</v>
          </cell>
          <cell r="E1086" t="str">
            <v>Core</v>
          </cell>
          <cell r="F1086" t="str">
            <v/>
          </cell>
          <cell r="G1086">
            <v>13.5</v>
          </cell>
          <cell r="H1086" t="str">
            <v>Argentina</v>
          </cell>
          <cell r="I1086" t="str">
            <v>Cabernet Sauvignon</v>
          </cell>
          <cell r="J1086" t="str">
            <v>BC</v>
          </cell>
          <cell r="K1086">
            <v>78.72</v>
          </cell>
          <cell r="L1086">
            <v>1</v>
          </cell>
          <cell r="M1086">
            <v>12</v>
          </cell>
          <cell r="N1086">
            <v>0.75</v>
          </cell>
          <cell r="O1086" t="str">
            <v>Glass Bottle</v>
          </cell>
          <cell r="P1086" t="str">
            <v/>
          </cell>
          <cell r="Q1086">
            <v>18.399999999999999</v>
          </cell>
          <cell r="S1086">
            <v>15.88</v>
          </cell>
          <cell r="T1086">
            <v>0.35</v>
          </cell>
        </row>
        <row r="1087">
          <cell r="A1087">
            <v>257816</v>
          </cell>
          <cell r="B1087" t="str">
            <v>Wine - Table Red</v>
          </cell>
          <cell r="C1087" t="str">
            <v>Mission Hill Five Vineyard Cab Merlot</v>
          </cell>
          <cell r="D1087" t="str">
            <v>1/750</v>
          </cell>
          <cell r="E1087" t="str">
            <v>Core</v>
          </cell>
          <cell r="F1087" t="str">
            <v/>
          </cell>
          <cell r="G1087">
            <v>12.8</v>
          </cell>
          <cell r="H1087" t="str">
            <v>Canada VQA</v>
          </cell>
          <cell r="I1087" t="str">
            <v>Red Blended</v>
          </cell>
          <cell r="J1087" t="str">
            <v>AB</v>
          </cell>
          <cell r="K1087">
            <v>125.88</v>
          </cell>
          <cell r="L1087">
            <v>1</v>
          </cell>
          <cell r="M1087">
            <v>12</v>
          </cell>
          <cell r="N1087">
            <v>0.75</v>
          </cell>
          <cell r="O1087" t="str">
            <v>Glass Bottle</v>
          </cell>
          <cell r="P1087" t="str">
            <v/>
          </cell>
          <cell r="Q1087">
            <v>26.15</v>
          </cell>
          <cell r="S1087">
            <v>22.7</v>
          </cell>
          <cell r="T1087">
            <v>0.35</v>
          </cell>
        </row>
        <row r="1088">
          <cell r="A1088">
            <v>215590</v>
          </cell>
          <cell r="B1088" t="str">
            <v>Wine - Table Red</v>
          </cell>
          <cell r="C1088" t="str">
            <v>Mission Ridge Premium Dry Red</v>
          </cell>
          <cell r="D1088" t="str">
            <v>1/4000</v>
          </cell>
          <cell r="E1088" t="str">
            <v>Core</v>
          </cell>
          <cell r="F1088" t="str">
            <v/>
          </cell>
          <cell r="G1088">
            <v>11</v>
          </cell>
          <cell r="H1088" t="str">
            <v>Canada</v>
          </cell>
          <cell r="I1088" t="str">
            <v/>
          </cell>
          <cell r="J1088" t="str">
            <v>AB</v>
          </cell>
          <cell r="K1088">
            <v>60.74</v>
          </cell>
          <cell r="L1088">
            <v>1</v>
          </cell>
          <cell r="M1088">
            <v>4</v>
          </cell>
          <cell r="N1088">
            <v>4</v>
          </cell>
          <cell r="O1088" t="str">
            <v>Cardboard Case</v>
          </cell>
          <cell r="P1088" t="str">
            <v/>
          </cell>
          <cell r="Q1088">
            <v>44.8</v>
          </cell>
          <cell r="S1088">
            <v>39.119999999999997</v>
          </cell>
          <cell r="T1088">
            <v>0.35</v>
          </cell>
        </row>
        <row r="1089">
          <cell r="A1089">
            <v>392225</v>
          </cell>
          <cell r="B1089" t="str">
            <v>Wine - Table Red</v>
          </cell>
          <cell r="C1089" t="str">
            <v>Mondavi Private Selection Cab Sauv</v>
          </cell>
          <cell r="D1089" t="str">
            <v>1/750</v>
          </cell>
          <cell r="E1089" t="str">
            <v>Core</v>
          </cell>
          <cell r="F1089" t="str">
            <v>LTO September</v>
          </cell>
          <cell r="G1089">
            <v>13</v>
          </cell>
          <cell r="H1089" t="str">
            <v>United States</v>
          </cell>
          <cell r="I1089" t="str">
            <v>Cabernet Sauvignon</v>
          </cell>
          <cell r="J1089" t="str">
            <v>BC</v>
          </cell>
          <cell r="K1089" t="str">
            <v>82.98</v>
          </cell>
          <cell r="L1089">
            <v>1</v>
          </cell>
          <cell r="M1089">
            <v>12</v>
          </cell>
          <cell r="N1089">
            <v>0.75</v>
          </cell>
          <cell r="O1089" t="str">
            <v>Glass Bottle</v>
          </cell>
          <cell r="P1089" t="str">
            <v/>
          </cell>
          <cell r="Q1089">
            <v>19.149999999999999</v>
          </cell>
          <cell r="R1089">
            <v>1</v>
          </cell>
          <cell r="S1089">
            <v>15.66</v>
          </cell>
          <cell r="T1089">
            <v>0.35</v>
          </cell>
        </row>
        <row r="1090">
          <cell r="A1090">
            <v>48611</v>
          </cell>
          <cell r="B1090" t="str">
            <v>Wine - Table Red</v>
          </cell>
          <cell r="C1090" t="str">
            <v>Mondavi R. Woodbridge Cab Sauv</v>
          </cell>
          <cell r="D1090" t="str">
            <v>1/750</v>
          </cell>
          <cell r="E1090" t="str">
            <v>Core</v>
          </cell>
          <cell r="F1090" t="str">
            <v/>
          </cell>
          <cell r="G1090">
            <v>12</v>
          </cell>
          <cell r="H1090" t="str">
            <v>United States</v>
          </cell>
          <cell r="I1090" t="str">
            <v>Cabernet Sauvignon</v>
          </cell>
          <cell r="J1090" t="str">
            <v>BC</v>
          </cell>
          <cell r="K1090" t="str">
            <v>70.38</v>
          </cell>
          <cell r="L1090">
            <v>1</v>
          </cell>
          <cell r="M1090">
            <v>12</v>
          </cell>
          <cell r="N1090">
            <v>0.75</v>
          </cell>
          <cell r="O1090" t="str">
            <v>Glass Bottle</v>
          </cell>
          <cell r="P1090" t="str">
            <v/>
          </cell>
          <cell r="Q1090">
            <v>17</v>
          </cell>
          <cell r="S1090">
            <v>14.65</v>
          </cell>
          <cell r="T1090">
            <v>0.35</v>
          </cell>
        </row>
        <row r="1091">
          <cell r="A1091">
            <v>494492</v>
          </cell>
          <cell r="B1091" t="str">
            <v>Wine - Table Red</v>
          </cell>
          <cell r="C1091" t="str">
            <v>Mondavi R. Woodbridge Merlot</v>
          </cell>
          <cell r="D1091" t="str">
            <v>1/750</v>
          </cell>
          <cell r="E1091" t="str">
            <v>Core</v>
          </cell>
          <cell r="F1091" t="str">
            <v/>
          </cell>
          <cell r="G1091">
            <v>12</v>
          </cell>
          <cell r="H1091" t="str">
            <v>United States</v>
          </cell>
          <cell r="I1091" t="str">
            <v>Merlot</v>
          </cell>
          <cell r="J1091" t="str">
            <v>BC</v>
          </cell>
          <cell r="K1091" t="str">
            <v>70.38</v>
          </cell>
          <cell r="L1091">
            <v>1</v>
          </cell>
          <cell r="M1091">
            <v>12</v>
          </cell>
          <cell r="N1091">
            <v>0.75</v>
          </cell>
          <cell r="O1091" t="str">
            <v>Glass Bottle</v>
          </cell>
          <cell r="P1091" t="str">
            <v/>
          </cell>
          <cell r="Q1091">
            <v>17</v>
          </cell>
          <cell r="S1091">
            <v>14.65</v>
          </cell>
          <cell r="T1091">
            <v>0.35</v>
          </cell>
        </row>
        <row r="1092">
          <cell r="A1092">
            <v>587113</v>
          </cell>
          <cell r="B1092" t="str">
            <v>Wine - Table Red</v>
          </cell>
          <cell r="C1092" t="str">
            <v>Monte Antico Toscana IGT</v>
          </cell>
          <cell r="D1092" t="str">
            <v>1/750</v>
          </cell>
          <cell r="E1092" t="str">
            <v>Core</v>
          </cell>
          <cell r="F1092" t="str">
            <v/>
          </cell>
          <cell r="G1092">
            <v>12.5</v>
          </cell>
          <cell r="H1092" t="str">
            <v>Italy</v>
          </cell>
          <cell r="I1092" t="str">
            <v/>
          </cell>
          <cell r="J1092" t="str">
            <v>BC</v>
          </cell>
          <cell r="K1092">
            <v>87.48</v>
          </cell>
          <cell r="L1092">
            <v>1</v>
          </cell>
          <cell r="M1092">
            <v>12</v>
          </cell>
          <cell r="N1092">
            <v>0.75</v>
          </cell>
          <cell r="O1092" t="str">
            <v>Glass Bottle</v>
          </cell>
          <cell r="P1092" t="str">
            <v/>
          </cell>
          <cell r="Q1092">
            <v>19.899999999999999</v>
          </cell>
          <cell r="R1092"/>
          <cell r="S1092">
            <v>17.2</v>
          </cell>
          <cell r="T1092">
            <v>0.35</v>
          </cell>
        </row>
        <row r="1093">
          <cell r="A1093">
            <v>802019</v>
          </cell>
          <cell r="B1093" t="str">
            <v>Wine - Table Red</v>
          </cell>
          <cell r="C1093" t="str">
            <v>Mt. Dawson Cabernet Sauvignon</v>
          </cell>
          <cell r="D1093" t="str">
            <v>1/4000</v>
          </cell>
          <cell r="E1093" t="str">
            <v>Core</v>
          </cell>
          <cell r="F1093" t="str">
            <v/>
          </cell>
          <cell r="G1093">
            <v>12.5</v>
          </cell>
          <cell r="H1093" t="str">
            <v>Canada</v>
          </cell>
          <cell r="I1093" t="str">
            <v>Cabernet Sauvignon</v>
          </cell>
          <cell r="J1093" t="str">
            <v>AB</v>
          </cell>
          <cell r="K1093">
            <v>63.32</v>
          </cell>
          <cell r="L1093">
            <v>1</v>
          </cell>
          <cell r="M1093">
            <v>4</v>
          </cell>
          <cell r="N1093">
            <v>4</v>
          </cell>
          <cell r="O1093" t="str">
            <v>Cardboard Case</v>
          </cell>
          <cell r="P1093" t="str">
            <v/>
          </cell>
          <cell r="Q1093">
            <v>46.5</v>
          </cell>
          <cell r="S1093">
            <v>40.61</v>
          </cell>
          <cell r="T1093">
            <v>0.35</v>
          </cell>
        </row>
        <row r="1094">
          <cell r="A1094">
            <v>802021</v>
          </cell>
          <cell r="B1094" t="str">
            <v>Wine - Table Red</v>
          </cell>
          <cell r="C1094" t="str">
            <v>Mt. Dawson Cabernet Sauvignon</v>
          </cell>
          <cell r="D1094" t="str">
            <v>1/750</v>
          </cell>
          <cell r="E1094" t="str">
            <v>Core</v>
          </cell>
          <cell r="F1094" t="str">
            <v/>
          </cell>
          <cell r="G1094">
            <v>12.5</v>
          </cell>
          <cell r="H1094" t="str">
            <v>Canada</v>
          </cell>
          <cell r="I1094" t="str">
            <v>Cabernet Sauvignon</v>
          </cell>
          <cell r="J1094" t="str">
            <v>AB</v>
          </cell>
          <cell r="K1094">
            <v>49.27</v>
          </cell>
          <cell r="L1094">
            <v>1</v>
          </cell>
          <cell r="M1094">
            <v>12</v>
          </cell>
          <cell r="N1094">
            <v>0.75</v>
          </cell>
          <cell r="O1094" t="str">
            <v>Glass Bottle</v>
          </cell>
          <cell r="P1094" t="str">
            <v/>
          </cell>
          <cell r="Q1094">
            <v>12.3</v>
          </cell>
          <cell r="S1094">
            <v>10.52</v>
          </cell>
          <cell r="T1094">
            <v>0.35</v>
          </cell>
        </row>
        <row r="1095">
          <cell r="A1095">
            <v>608075</v>
          </cell>
          <cell r="B1095" t="str">
            <v>Wine - Table Red</v>
          </cell>
          <cell r="C1095" t="str">
            <v>Murphy Goode Pinot Noir</v>
          </cell>
          <cell r="D1095" t="str">
            <v>1/750</v>
          </cell>
          <cell r="E1095" t="str">
            <v>Core</v>
          </cell>
          <cell r="F1095" t="str">
            <v/>
          </cell>
          <cell r="G1095">
            <v>13.5</v>
          </cell>
          <cell r="H1095" t="str">
            <v>United States</v>
          </cell>
          <cell r="I1095" t="str">
            <v>Pinot Noir</v>
          </cell>
          <cell r="J1095" t="str">
            <v>BC</v>
          </cell>
          <cell r="K1095">
            <v>142.44</v>
          </cell>
          <cell r="L1095">
            <v>1</v>
          </cell>
          <cell r="M1095">
            <v>12</v>
          </cell>
          <cell r="N1095">
            <v>0.75</v>
          </cell>
          <cell r="O1095" t="str">
            <v>Glass Bottle</v>
          </cell>
          <cell r="P1095" t="str">
            <v/>
          </cell>
          <cell r="Q1095">
            <v>29.35</v>
          </cell>
          <cell r="S1095">
            <v>25.52</v>
          </cell>
          <cell r="T1095">
            <v>0.35</v>
          </cell>
        </row>
        <row r="1096">
          <cell r="A1096">
            <v>353375</v>
          </cell>
          <cell r="B1096" t="str">
            <v>Wine - Table Red</v>
          </cell>
          <cell r="C1096" t="str">
            <v>Naked Grape Malbec</v>
          </cell>
          <cell r="D1096" t="str">
            <v>1/750</v>
          </cell>
          <cell r="E1096" t="str">
            <v>Core</v>
          </cell>
          <cell r="F1096" t="str">
            <v/>
          </cell>
          <cell r="G1096">
            <v>12.5</v>
          </cell>
          <cell r="H1096" t="str">
            <v>Canada</v>
          </cell>
          <cell r="I1096" t="str">
            <v>Malbec</v>
          </cell>
          <cell r="J1096" t="str">
            <v>BC</v>
          </cell>
          <cell r="K1096">
            <v>41.32</v>
          </cell>
          <cell r="L1096">
            <v>1</v>
          </cell>
          <cell r="M1096">
            <v>12</v>
          </cell>
          <cell r="N1096">
            <v>0.75</v>
          </cell>
          <cell r="O1096" t="str">
            <v>Glass Bottle</v>
          </cell>
          <cell r="P1096" t="str">
            <v/>
          </cell>
          <cell r="Q1096">
            <v>11</v>
          </cell>
          <cell r="S1096">
            <v>9.3699999999999992</v>
          </cell>
          <cell r="T1096">
            <v>0.35</v>
          </cell>
        </row>
        <row r="1097">
          <cell r="A1097">
            <v>306027</v>
          </cell>
          <cell r="B1097" t="str">
            <v>Wine - Table Red</v>
          </cell>
          <cell r="C1097" t="str">
            <v>Naked Grape Merlot</v>
          </cell>
          <cell r="D1097" t="str">
            <v>1/750</v>
          </cell>
          <cell r="E1097" t="str">
            <v>Core</v>
          </cell>
          <cell r="F1097" t="str">
            <v/>
          </cell>
          <cell r="G1097">
            <v>12.5</v>
          </cell>
          <cell r="H1097" t="str">
            <v>Canada</v>
          </cell>
          <cell r="I1097" t="str">
            <v>Merlot</v>
          </cell>
          <cell r="J1097" t="str">
            <v>BC</v>
          </cell>
          <cell r="K1097">
            <v>41.32</v>
          </cell>
          <cell r="L1097">
            <v>1</v>
          </cell>
          <cell r="M1097">
            <v>12</v>
          </cell>
          <cell r="N1097">
            <v>0.75</v>
          </cell>
          <cell r="O1097" t="str">
            <v>Glass Bottle</v>
          </cell>
          <cell r="P1097" t="str">
            <v/>
          </cell>
          <cell r="Q1097">
            <v>11</v>
          </cell>
          <cell r="R1097"/>
          <cell r="S1097">
            <v>9.3699999999999992</v>
          </cell>
          <cell r="T1097">
            <v>0.35</v>
          </cell>
        </row>
        <row r="1098">
          <cell r="A1098">
            <v>150967</v>
          </cell>
          <cell r="B1098" t="str">
            <v>Wine - Table Red</v>
          </cell>
          <cell r="C1098" t="str">
            <v>Naked Grape Sangria</v>
          </cell>
          <cell r="D1098" t="str">
            <v>1/3000</v>
          </cell>
          <cell r="E1098" t="str">
            <v>Core</v>
          </cell>
          <cell r="F1098" t="str">
            <v>SS</v>
          </cell>
          <cell r="G1098">
            <v>11</v>
          </cell>
          <cell r="H1098" t="str">
            <v>Canada</v>
          </cell>
          <cell r="I1098" t="str">
            <v>Wine Cooler Sangria</v>
          </cell>
          <cell r="J1098" t="str">
            <v>BC</v>
          </cell>
          <cell r="K1098">
            <v>48.29</v>
          </cell>
          <cell r="L1098">
            <v>1</v>
          </cell>
          <cell r="M1098">
            <v>4</v>
          </cell>
          <cell r="N1098">
            <v>3</v>
          </cell>
          <cell r="O1098" t="str">
            <v>Cardboard Case</v>
          </cell>
          <cell r="P1098" t="str">
            <v/>
          </cell>
          <cell r="Q1098">
            <v>36.799999999999997</v>
          </cell>
          <cell r="S1098">
            <v>32.08</v>
          </cell>
          <cell r="T1098">
            <v>0.35</v>
          </cell>
        </row>
        <row r="1099">
          <cell r="A1099">
            <v>30161</v>
          </cell>
          <cell r="B1099" t="str">
            <v>Wine - Table Red</v>
          </cell>
          <cell r="C1099" t="str">
            <v>Naked Grape Sangria</v>
          </cell>
          <cell r="D1099" t="str">
            <v>1/750</v>
          </cell>
          <cell r="E1099" t="str">
            <v>Core</v>
          </cell>
          <cell r="F1099" t="str">
            <v/>
          </cell>
          <cell r="G1099">
            <v>11</v>
          </cell>
          <cell r="H1099" t="str">
            <v>Canada</v>
          </cell>
          <cell r="I1099" t="str">
            <v>Wine Cooler Sangria</v>
          </cell>
          <cell r="J1099" t="str">
            <v>BC</v>
          </cell>
          <cell r="K1099">
            <v>41.32</v>
          </cell>
          <cell r="L1099">
            <v>1</v>
          </cell>
          <cell r="M1099">
            <v>12</v>
          </cell>
          <cell r="N1099">
            <v>0.75</v>
          </cell>
          <cell r="O1099" t="str">
            <v>Glass Bottle</v>
          </cell>
          <cell r="P1099" t="str">
            <v/>
          </cell>
          <cell r="Q1099">
            <v>11</v>
          </cell>
          <cell r="S1099">
            <v>9.3699999999999992</v>
          </cell>
          <cell r="T1099">
            <v>0.35</v>
          </cell>
        </row>
        <row r="1100">
          <cell r="A1100">
            <v>4460</v>
          </cell>
          <cell r="B1100" t="str">
            <v>Wine - Table Red</v>
          </cell>
          <cell r="C1100" t="str">
            <v>Naked Grape Shiraz</v>
          </cell>
          <cell r="D1100" t="str">
            <v>1/4000</v>
          </cell>
          <cell r="E1100" t="str">
            <v>Core</v>
          </cell>
          <cell r="F1100" t="str">
            <v/>
          </cell>
          <cell r="G1100">
            <v>12</v>
          </cell>
          <cell r="H1100" t="str">
            <v>Canada</v>
          </cell>
          <cell r="I1100" t="str">
            <v>Shiraz/Syrah</v>
          </cell>
          <cell r="J1100" t="str">
            <v>BC</v>
          </cell>
          <cell r="K1100">
            <v>56.67</v>
          </cell>
          <cell r="L1100">
            <v>1</v>
          </cell>
          <cell r="M1100">
            <v>4</v>
          </cell>
          <cell r="N1100">
            <v>4</v>
          </cell>
          <cell r="O1100" t="str">
            <v>Cardboard Case</v>
          </cell>
          <cell r="P1100" t="str">
            <v/>
          </cell>
          <cell r="Q1100">
            <v>43.65</v>
          </cell>
          <cell r="R1100"/>
          <cell r="S1100">
            <v>38.1</v>
          </cell>
          <cell r="T1100">
            <v>0.35</v>
          </cell>
        </row>
        <row r="1101">
          <cell r="A1101">
            <v>305938</v>
          </cell>
          <cell r="B1101" t="str">
            <v>Wine - Table Red</v>
          </cell>
          <cell r="C1101" t="str">
            <v>Naked Grape Shiraz</v>
          </cell>
          <cell r="D1101" t="str">
            <v>1/750</v>
          </cell>
          <cell r="E1101" t="str">
            <v>Core</v>
          </cell>
          <cell r="F1101" t="str">
            <v/>
          </cell>
          <cell r="G1101">
            <v>12.5</v>
          </cell>
          <cell r="H1101" t="str">
            <v>Canada</v>
          </cell>
          <cell r="I1101" t="str">
            <v>Shiraz/Syrah</v>
          </cell>
          <cell r="J1101" t="str">
            <v>BC</v>
          </cell>
          <cell r="K1101">
            <v>41.32</v>
          </cell>
          <cell r="L1101">
            <v>1</v>
          </cell>
          <cell r="M1101">
            <v>12</v>
          </cell>
          <cell r="N1101">
            <v>0.75</v>
          </cell>
          <cell r="O1101" t="str">
            <v>Glass Bottle</v>
          </cell>
          <cell r="P1101" t="str">
            <v/>
          </cell>
          <cell r="Q1101">
            <v>11</v>
          </cell>
          <cell r="S1101">
            <v>9.3699999999999992</v>
          </cell>
          <cell r="T1101">
            <v>0.35</v>
          </cell>
        </row>
        <row r="1102">
          <cell r="A1102">
            <v>111526</v>
          </cell>
          <cell r="B1102" t="str">
            <v>Wine - Table Red</v>
          </cell>
          <cell r="C1102" t="str">
            <v>Nederburg The Winemasters Cab Sauv</v>
          </cell>
          <cell r="D1102" t="str">
            <v>1/750</v>
          </cell>
          <cell r="E1102" t="str">
            <v>Core</v>
          </cell>
          <cell r="F1102" t="str">
            <v/>
          </cell>
          <cell r="G1102"/>
          <cell r="H1102" t="str">
            <v>South Africa</v>
          </cell>
          <cell r="I1102" t="str">
            <v>Cabernet Sauvignon</v>
          </cell>
          <cell r="J1102" t="str">
            <v>BC</v>
          </cell>
          <cell r="K1102">
            <v>67.319999999999993</v>
          </cell>
          <cell r="L1102">
            <v>1</v>
          </cell>
          <cell r="M1102">
            <v>12</v>
          </cell>
          <cell r="N1102">
            <v>0.75</v>
          </cell>
          <cell r="O1102" t="str">
            <v>Glass Bottle</v>
          </cell>
          <cell r="P1102" t="str">
            <v/>
          </cell>
          <cell r="Q1102">
            <v>16.45</v>
          </cell>
          <cell r="S1102">
            <v>14.17</v>
          </cell>
          <cell r="T1102">
            <v>0.35</v>
          </cell>
        </row>
        <row r="1103">
          <cell r="A1103">
            <v>295287</v>
          </cell>
          <cell r="B1103" t="str">
            <v>Wine - Table Red</v>
          </cell>
          <cell r="C1103" t="str">
            <v>Negroamaro Puglia</v>
          </cell>
          <cell r="D1103" t="str">
            <v>1/750</v>
          </cell>
          <cell r="E1103" t="str">
            <v>Core</v>
          </cell>
          <cell r="F1103" t="str">
            <v/>
          </cell>
          <cell r="G1103">
            <v>13.5</v>
          </cell>
          <cell r="H1103" t="str">
            <v>Italy</v>
          </cell>
          <cell r="I1103" t="str">
            <v>Red Blended</v>
          </cell>
          <cell r="J1103" t="str">
            <v>BC</v>
          </cell>
          <cell r="K1103">
            <v>76.2</v>
          </cell>
          <cell r="L1103">
            <v>1</v>
          </cell>
          <cell r="M1103">
            <v>12</v>
          </cell>
          <cell r="N1103">
            <v>0.75</v>
          </cell>
          <cell r="O1103" t="str">
            <v>Glass Bottle</v>
          </cell>
          <cell r="P1103" t="str">
            <v/>
          </cell>
          <cell r="Q1103">
            <v>18</v>
          </cell>
          <cell r="S1103">
            <v>15.53</v>
          </cell>
          <cell r="T1103">
            <v>0.35</v>
          </cell>
        </row>
        <row r="1104">
          <cell r="A1104">
            <v>626416</v>
          </cell>
          <cell r="B1104" t="str">
            <v>Wine - Table Red</v>
          </cell>
          <cell r="C1104" t="str">
            <v>NK`MIP Merlot VQA</v>
          </cell>
          <cell r="D1104" t="str">
            <v>1/750</v>
          </cell>
          <cell r="E1104" t="str">
            <v>Core</v>
          </cell>
          <cell r="F1104" t="str">
            <v/>
          </cell>
          <cell r="G1104">
            <v>13.5</v>
          </cell>
          <cell r="H1104" t="str">
            <v>Canada VQA</v>
          </cell>
          <cell r="I1104" t="str">
            <v>Merlot</v>
          </cell>
          <cell r="J1104" t="str">
            <v>BC</v>
          </cell>
          <cell r="K1104">
            <v>124.49</v>
          </cell>
          <cell r="L1104">
            <v>1</v>
          </cell>
          <cell r="M1104">
            <v>12</v>
          </cell>
          <cell r="N1104">
            <v>0.75</v>
          </cell>
          <cell r="O1104" t="str">
            <v>Glass Bottle</v>
          </cell>
          <cell r="P1104" t="str">
            <v/>
          </cell>
          <cell r="Q1104">
            <v>26.25</v>
          </cell>
          <cell r="S1104">
            <v>22.79</v>
          </cell>
          <cell r="T1104">
            <v>0.35</v>
          </cell>
        </row>
        <row r="1105">
          <cell r="A1105">
            <v>519439</v>
          </cell>
          <cell r="B1105" t="str">
            <v>Wine - Table Red</v>
          </cell>
          <cell r="C1105" t="str">
            <v>Norton Privada</v>
          </cell>
          <cell r="D1105" t="str">
            <v>1/750</v>
          </cell>
          <cell r="E1105" t="str">
            <v>Core</v>
          </cell>
          <cell r="F1105" t="str">
            <v/>
          </cell>
          <cell r="G1105">
            <v>14.5</v>
          </cell>
          <cell r="H1105" t="str">
            <v>Argentina</v>
          </cell>
          <cell r="I1105" t="str">
            <v/>
          </cell>
          <cell r="J1105" t="str">
            <v>BC</v>
          </cell>
          <cell r="K1105">
            <v>67.44</v>
          </cell>
          <cell r="L1105">
            <v>1</v>
          </cell>
          <cell r="M1105">
            <v>6</v>
          </cell>
          <cell r="N1105">
            <v>0.75</v>
          </cell>
          <cell r="O1105" t="str">
            <v>Glass Bottle</v>
          </cell>
          <cell r="P1105" t="str">
            <v/>
          </cell>
          <cell r="Q1105">
            <v>28.05</v>
          </cell>
          <cell r="R1105"/>
          <cell r="S1105">
            <v>24.38</v>
          </cell>
          <cell r="T1105">
            <v>0.35</v>
          </cell>
        </row>
        <row r="1106">
          <cell r="A1106">
            <v>201152</v>
          </cell>
          <cell r="B1106" t="str">
            <v>Wine - Table Red</v>
          </cell>
          <cell r="C1106" t="str">
            <v>Norton Reserva Cabernet Sauvignon</v>
          </cell>
          <cell r="D1106" t="str">
            <v>1/750</v>
          </cell>
          <cell r="E1106" t="str">
            <v>Core</v>
          </cell>
          <cell r="F1106" t="str">
            <v/>
          </cell>
          <cell r="G1106">
            <v>14.5</v>
          </cell>
          <cell r="H1106" t="str">
            <v>Argentina</v>
          </cell>
          <cell r="I1106" t="str">
            <v>Cabernet Sauvignon</v>
          </cell>
          <cell r="J1106" t="str">
            <v>BC</v>
          </cell>
          <cell r="K1106">
            <v>88.56</v>
          </cell>
          <cell r="L1106">
            <v>1</v>
          </cell>
          <cell r="M1106">
            <v>12</v>
          </cell>
          <cell r="N1106">
            <v>0.75</v>
          </cell>
          <cell r="O1106" t="str">
            <v>Glass Bottle</v>
          </cell>
          <cell r="P1106" t="str">
            <v/>
          </cell>
          <cell r="Q1106">
            <v>20.100000000000001</v>
          </cell>
          <cell r="S1106">
            <v>17.38</v>
          </cell>
          <cell r="T1106">
            <v>0.35</v>
          </cell>
        </row>
        <row r="1107">
          <cell r="A1107">
            <v>572743</v>
          </cell>
          <cell r="B1107" t="str">
            <v>Wine - Table Red</v>
          </cell>
          <cell r="C1107" t="str">
            <v>Norton Reserva Malbec</v>
          </cell>
          <cell r="D1107" t="str">
            <v>1/750</v>
          </cell>
          <cell r="E1107" t="str">
            <v>Core</v>
          </cell>
          <cell r="F1107" t="str">
            <v/>
          </cell>
          <cell r="G1107">
            <v>14.5</v>
          </cell>
          <cell r="H1107" t="str">
            <v>Argentina</v>
          </cell>
          <cell r="I1107" t="str">
            <v>Malbec</v>
          </cell>
          <cell r="J1107" t="str">
            <v>BC</v>
          </cell>
          <cell r="K1107">
            <v>99.24</v>
          </cell>
          <cell r="L1107">
            <v>1</v>
          </cell>
          <cell r="M1107">
            <v>12</v>
          </cell>
          <cell r="N1107">
            <v>0.75</v>
          </cell>
          <cell r="O1107" t="str">
            <v>Glass Bottle</v>
          </cell>
          <cell r="P1107" t="str">
            <v/>
          </cell>
          <cell r="Q1107">
            <v>21.95</v>
          </cell>
          <cell r="S1107">
            <v>19.010000000000002</v>
          </cell>
          <cell r="T1107">
            <v>0.35</v>
          </cell>
        </row>
        <row r="1108">
          <cell r="A1108">
            <v>771840</v>
          </cell>
          <cell r="B1108" t="str">
            <v>Wine - Table Red</v>
          </cell>
          <cell r="C1108" t="str">
            <v>Novas Organic Carmenere Cabernet</v>
          </cell>
          <cell r="D1108" t="str">
            <v>1/750</v>
          </cell>
          <cell r="E1108" t="str">
            <v>Core</v>
          </cell>
          <cell r="F1108" t="str">
            <v/>
          </cell>
          <cell r="G1108">
            <v>14.3</v>
          </cell>
          <cell r="H1108" t="str">
            <v>Chile</v>
          </cell>
          <cell r="I1108" t="str">
            <v>Cabernet Sauvignon</v>
          </cell>
          <cell r="J1108" t="str">
            <v>BC</v>
          </cell>
          <cell r="K1108">
            <v>87.96</v>
          </cell>
          <cell r="L1108">
            <v>1</v>
          </cell>
          <cell r="M1108">
            <v>12</v>
          </cell>
          <cell r="N1108">
            <v>0.75</v>
          </cell>
          <cell r="O1108" t="str">
            <v>Glass Bottle</v>
          </cell>
          <cell r="P1108" t="str">
            <v/>
          </cell>
          <cell r="Q1108">
            <v>20</v>
          </cell>
          <cell r="S1108">
            <v>17.29</v>
          </cell>
          <cell r="T1108">
            <v>0.35</v>
          </cell>
        </row>
        <row r="1109">
          <cell r="A1109">
            <v>746065</v>
          </cell>
          <cell r="B1109" t="str">
            <v>Wine - Table Red</v>
          </cell>
          <cell r="C1109" t="str">
            <v>Oak Ridge Vineyards OZV Old Zin Vine Zinfandel</v>
          </cell>
          <cell r="D1109" t="str">
            <v>1/750</v>
          </cell>
          <cell r="E1109" t="str">
            <v>Core</v>
          </cell>
          <cell r="F1109" t="str">
            <v/>
          </cell>
          <cell r="G1109">
            <v>14</v>
          </cell>
          <cell r="H1109" t="str">
            <v>United States</v>
          </cell>
          <cell r="I1109" t="str">
            <v>Zinfandel</v>
          </cell>
          <cell r="J1109" t="str">
            <v>BC</v>
          </cell>
          <cell r="K1109">
            <v>125.52</v>
          </cell>
          <cell r="L1109">
            <v>1</v>
          </cell>
          <cell r="M1109">
            <v>12</v>
          </cell>
          <cell r="N1109">
            <v>0.75</v>
          </cell>
          <cell r="O1109" t="str">
            <v>Glass Bottle</v>
          </cell>
          <cell r="P1109" t="str">
            <v/>
          </cell>
          <cell r="Q1109">
            <v>26.45</v>
          </cell>
          <cell r="S1109">
            <v>22.97</v>
          </cell>
          <cell r="T1109">
            <v>0.35</v>
          </cell>
        </row>
        <row r="1110">
          <cell r="A1110">
            <v>535849</v>
          </cell>
          <cell r="B1110" t="str">
            <v>Wine - Table Red</v>
          </cell>
          <cell r="C1110" t="str">
            <v>Ogier Heritages - Cotes du Rhone</v>
          </cell>
          <cell r="D1110" t="str">
            <v>1/750</v>
          </cell>
          <cell r="E1110" t="str">
            <v>Core</v>
          </cell>
          <cell r="F1110" t="str">
            <v/>
          </cell>
          <cell r="G1110">
            <v>14</v>
          </cell>
          <cell r="H1110" t="str">
            <v>France</v>
          </cell>
          <cell r="I1110" t="str">
            <v/>
          </cell>
          <cell r="J1110" t="str">
            <v>BC</v>
          </cell>
          <cell r="K1110">
            <v>92.64</v>
          </cell>
          <cell r="L1110">
            <v>1</v>
          </cell>
          <cell r="M1110">
            <v>12</v>
          </cell>
          <cell r="N1110">
            <v>0.75</v>
          </cell>
          <cell r="O1110" t="str">
            <v>Glass Bottle</v>
          </cell>
          <cell r="P1110" t="str">
            <v/>
          </cell>
          <cell r="Q1110">
            <v>20.8</v>
          </cell>
          <cell r="S1110">
            <v>18</v>
          </cell>
          <cell r="T1110">
            <v>0.35</v>
          </cell>
        </row>
        <row r="1111">
          <cell r="A1111">
            <v>401257</v>
          </cell>
          <cell r="B1111" t="str">
            <v>Wine - Table Red</v>
          </cell>
          <cell r="C1111" t="str">
            <v>Oops Carmenere Merlot</v>
          </cell>
          <cell r="D1111" t="str">
            <v>1/750</v>
          </cell>
          <cell r="E1111" t="str">
            <v>Core</v>
          </cell>
          <cell r="F1111" t="str">
            <v/>
          </cell>
          <cell r="G1111">
            <v>13.5</v>
          </cell>
          <cell r="H1111" t="str">
            <v>Chile</v>
          </cell>
          <cell r="I1111" t="str">
            <v>Merlot</v>
          </cell>
          <cell r="J1111" t="str">
            <v>BC</v>
          </cell>
          <cell r="K1111">
            <v>68.64</v>
          </cell>
          <cell r="L1111">
            <v>1</v>
          </cell>
          <cell r="M1111">
            <v>12</v>
          </cell>
          <cell r="N1111">
            <v>0.75</v>
          </cell>
          <cell r="O1111" t="str">
            <v>Glass Bottle</v>
          </cell>
          <cell r="P1111" t="str">
            <v/>
          </cell>
          <cell r="Q1111">
            <v>16.7</v>
          </cell>
          <cell r="S1111">
            <v>14.39</v>
          </cell>
          <cell r="T1111">
            <v>0.35</v>
          </cell>
        </row>
        <row r="1112">
          <cell r="A1112">
            <v>563239</v>
          </cell>
          <cell r="B1112" t="str">
            <v>Wine - Table Red</v>
          </cell>
          <cell r="C1112" t="str">
            <v>OPEN Merlot VQA</v>
          </cell>
          <cell r="D1112" t="str">
            <v>1/750</v>
          </cell>
          <cell r="E1112" t="str">
            <v>Core</v>
          </cell>
          <cell r="F1112" t="str">
            <v/>
          </cell>
          <cell r="G1112">
            <v>13</v>
          </cell>
          <cell r="H1112" t="str">
            <v>Canada VQA</v>
          </cell>
          <cell r="I1112" t="str">
            <v>Merlot</v>
          </cell>
          <cell r="J1112" t="str">
            <v>BC</v>
          </cell>
          <cell r="K1112">
            <v>70</v>
          </cell>
          <cell r="L1112">
            <v>1</v>
          </cell>
          <cell r="M1112">
            <v>12</v>
          </cell>
          <cell r="N1112">
            <v>0.75</v>
          </cell>
          <cell r="O1112" t="str">
            <v>Glass Bottle</v>
          </cell>
          <cell r="P1112" t="str">
            <v/>
          </cell>
          <cell r="Q1112">
            <v>16.899999999999999</v>
          </cell>
          <cell r="S1112">
            <v>14.56</v>
          </cell>
          <cell r="T1112">
            <v>0.35</v>
          </cell>
        </row>
        <row r="1113">
          <cell r="A1113">
            <v>319004</v>
          </cell>
          <cell r="B1113" t="str">
            <v>Wine - Table Red</v>
          </cell>
          <cell r="C1113" t="str">
            <v>Our Daily Red Organic</v>
          </cell>
          <cell r="D1113" t="str">
            <v>1/750</v>
          </cell>
          <cell r="E1113" t="str">
            <v>Core</v>
          </cell>
          <cell r="F1113" t="str">
            <v/>
          </cell>
          <cell r="G1113">
            <v>13.5</v>
          </cell>
          <cell r="H1113" t="str">
            <v>United States</v>
          </cell>
          <cell r="I1113" t="str">
            <v>Red Blended</v>
          </cell>
          <cell r="J1113" t="str">
            <v>BC</v>
          </cell>
          <cell r="K1113">
            <v>84.48</v>
          </cell>
          <cell r="L1113">
            <v>1</v>
          </cell>
          <cell r="M1113">
            <v>12</v>
          </cell>
          <cell r="N1113">
            <v>0.75</v>
          </cell>
          <cell r="O1113" t="str">
            <v>Glass Bottle</v>
          </cell>
          <cell r="P1113" t="str">
            <v/>
          </cell>
          <cell r="Q1113">
            <v>19.399999999999999</v>
          </cell>
          <cell r="S1113">
            <v>16.760000000000002</v>
          </cell>
          <cell r="T1113">
            <v>0.35</v>
          </cell>
        </row>
        <row r="1114">
          <cell r="A1114">
            <v>111310</v>
          </cell>
          <cell r="B1114" t="str">
            <v>Wine - Table Red</v>
          </cell>
          <cell r="C1114" t="str">
            <v>Oyster Bay Hawke's Bay Merlot</v>
          </cell>
          <cell r="D1114" t="str">
            <v>1/750</v>
          </cell>
          <cell r="E1114" t="str">
            <v>Core</v>
          </cell>
          <cell r="F1114" t="str">
            <v/>
          </cell>
          <cell r="G1114">
            <v>13.5</v>
          </cell>
          <cell r="H1114" t="str">
            <v>New Zealand</v>
          </cell>
          <cell r="I1114" t="str">
            <v>Merlot</v>
          </cell>
          <cell r="J1114" t="str">
            <v>BC</v>
          </cell>
          <cell r="K1114">
            <v>103.08</v>
          </cell>
          <cell r="L1114">
            <v>1</v>
          </cell>
          <cell r="M1114">
            <v>12</v>
          </cell>
          <cell r="N1114">
            <v>0.75</v>
          </cell>
          <cell r="O1114" t="str">
            <v>Glass Bottle</v>
          </cell>
          <cell r="P1114" t="str">
            <v/>
          </cell>
          <cell r="Q1114">
            <v>22.6</v>
          </cell>
          <cell r="S1114">
            <v>19.579999999999998</v>
          </cell>
          <cell r="T1114">
            <v>0.35</v>
          </cell>
        </row>
        <row r="1115">
          <cell r="A1115">
            <v>205518</v>
          </cell>
          <cell r="B1115" t="str">
            <v>Wine - Table Red</v>
          </cell>
          <cell r="C1115" t="str">
            <v>Pablo Old Vine Garnacha</v>
          </cell>
          <cell r="D1115" t="str">
            <v>1/750</v>
          </cell>
          <cell r="E1115" t="str">
            <v>Core</v>
          </cell>
          <cell r="F1115" t="str">
            <v/>
          </cell>
          <cell r="G1115">
            <v>15</v>
          </cell>
          <cell r="H1115" t="str">
            <v>Spain</v>
          </cell>
          <cell r="I1115" t="str">
            <v>Garnacha</v>
          </cell>
          <cell r="J1115" t="str">
            <v>BC</v>
          </cell>
          <cell r="K1115">
            <v>79.319999999999993</v>
          </cell>
          <cell r="L1115">
            <v>1</v>
          </cell>
          <cell r="M1115">
            <v>12</v>
          </cell>
          <cell r="N1115">
            <v>0.75</v>
          </cell>
          <cell r="O1115" t="str">
            <v>Glass Bottle</v>
          </cell>
          <cell r="P1115" t="str">
            <v/>
          </cell>
          <cell r="Q1115">
            <v>18.5</v>
          </cell>
          <cell r="S1115">
            <v>15.97</v>
          </cell>
          <cell r="T1115">
            <v>0.35</v>
          </cell>
        </row>
        <row r="1116">
          <cell r="A1116">
            <v>24059</v>
          </cell>
          <cell r="B1116" t="str">
            <v>Wine - Table Red</v>
          </cell>
          <cell r="C1116" t="str">
            <v>Palo Alto Reserve Cabernet/Carmenere/Syrah</v>
          </cell>
          <cell r="D1116" t="str">
            <v>1/750</v>
          </cell>
          <cell r="E1116" t="str">
            <v>Core</v>
          </cell>
          <cell r="F1116" t="str">
            <v/>
          </cell>
          <cell r="G1116">
            <v>13.5</v>
          </cell>
          <cell r="H1116" t="str">
            <v>Chile</v>
          </cell>
          <cell r="I1116" t="str">
            <v>Red Blended</v>
          </cell>
          <cell r="J1116" t="str">
            <v>BC</v>
          </cell>
          <cell r="K1116">
            <v>74.28</v>
          </cell>
          <cell r="L1116">
            <v>1</v>
          </cell>
          <cell r="M1116">
            <v>12</v>
          </cell>
          <cell r="N1116">
            <v>0.75</v>
          </cell>
          <cell r="O1116" t="str">
            <v>Glass Bottle</v>
          </cell>
          <cell r="P1116" t="str">
            <v/>
          </cell>
          <cell r="Q1116">
            <v>17.649999999999999</v>
          </cell>
          <cell r="S1116">
            <v>15.22</v>
          </cell>
          <cell r="T1116">
            <v>0.35</v>
          </cell>
        </row>
        <row r="1117">
          <cell r="A1117">
            <v>767665</v>
          </cell>
          <cell r="B1117" t="str">
            <v>Wine - Table Red</v>
          </cell>
          <cell r="C1117" t="str">
            <v>Pampas Shiraz Malbec</v>
          </cell>
          <cell r="D1117" t="str">
            <v>1/750</v>
          </cell>
          <cell r="E1117" t="str">
            <v>Core</v>
          </cell>
          <cell r="F1117" t="str">
            <v/>
          </cell>
          <cell r="G1117">
            <v>13.5</v>
          </cell>
          <cell r="H1117" t="str">
            <v>Argentina</v>
          </cell>
          <cell r="I1117" t="str">
            <v>Red Blended</v>
          </cell>
          <cell r="J1117" t="str">
            <v>BC</v>
          </cell>
          <cell r="K1117">
            <v>49.44</v>
          </cell>
          <cell r="L1117">
            <v>1</v>
          </cell>
          <cell r="M1117">
            <v>12</v>
          </cell>
          <cell r="N1117">
            <v>0.75</v>
          </cell>
          <cell r="O1117" t="str">
            <v>Glass Bottle</v>
          </cell>
          <cell r="P1117" t="str">
            <v/>
          </cell>
          <cell r="Q1117">
            <v>12.8</v>
          </cell>
          <cell r="S1117">
            <v>10.96</v>
          </cell>
          <cell r="T1117">
            <v>0.35</v>
          </cell>
        </row>
        <row r="1118">
          <cell r="A1118">
            <v>920637</v>
          </cell>
          <cell r="B1118" t="str">
            <v>Wine - Table Red</v>
          </cell>
          <cell r="C1118" t="str">
            <v>Pascual Toso Limited Edition Malbec</v>
          </cell>
          <cell r="D1118" t="str">
            <v>1/750</v>
          </cell>
          <cell r="E1118" t="str">
            <v>Core</v>
          </cell>
          <cell r="F1118" t="str">
            <v/>
          </cell>
          <cell r="G1118">
            <v>14</v>
          </cell>
          <cell r="H1118" t="str">
            <v>Argentina</v>
          </cell>
          <cell r="I1118" t="str">
            <v>Malbec</v>
          </cell>
          <cell r="J1118" t="str">
            <v>BC</v>
          </cell>
          <cell r="K1118">
            <v>97.08</v>
          </cell>
          <cell r="L1118">
            <v>1</v>
          </cell>
          <cell r="M1118">
            <v>12</v>
          </cell>
          <cell r="N1118">
            <v>0.75</v>
          </cell>
          <cell r="O1118" t="str">
            <v>Glass Bottle</v>
          </cell>
          <cell r="P1118" t="str">
            <v/>
          </cell>
          <cell r="Q1118">
            <v>21.55</v>
          </cell>
          <cell r="S1118">
            <v>18.66</v>
          </cell>
          <cell r="T1118">
            <v>0.35</v>
          </cell>
        </row>
        <row r="1119">
          <cell r="A1119">
            <v>129163</v>
          </cell>
          <cell r="B1119" t="str">
            <v>Wine - Table Red</v>
          </cell>
          <cell r="C1119" t="str">
            <v>Pascual Toso Malbec</v>
          </cell>
          <cell r="D1119" t="str">
            <v>1/750</v>
          </cell>
          <cell r="E1119" t="str">
            <v>Core</v>
          </cell>
          <cell r="F1119" t="str">
            <v/>
          </cell>
          <cell r="G1119">
            <v>13</v>
          </cell>
          <cell r="H1119" t="str">
            <v>Argentina</v>
          </cell>
          <cell r="I1119" t="str">
            <v>Malbec</v>
          </cell>
          <cell r="J1119" t="str">
            <v>BC</v>
          </cell>
          <cell r="K1119">
            <v>79.319999999999993</v>
          </cell>
          <cell r="L1119">
            <v>1</v>
          </cell>
          <cell r="M1119">
            <v>12</v>
          </cell>
          <cell r="N1119">
            <v>0.75</v>
          </cell>
          <cell r="O1119" t="str">
            <v>Glass Bottle</v>
          </cell>
          <cell r="P1119" t="str">
            <v/>
          </cell>
          <cell r="Q1119">
            <v>18.5</v>
          </cell>
          <cell r="S1119">
            <v>15.97</v>
          </cell>
          <cell r="T1119">
            <v>0.35</v>
          </cell>
        </row>
        <row r="1120">
          <cell r="A1120">
            <v>447888</v>
          </cell>
          <cell r="B1120" t="str">
            <v>Wine - Table Red</v>
          </cell>
          <cell r="C1120" t="str">
            <v>Pascual Toso Reserve Malbec</v>
          </cell>
          <cell r="D1120" t="str">
            <v>1/750</v>
          </cell>
          <cell r="E1120" t="str">
            <v>Core</v>
          </cell>
          <cell r="F1120" t="str">
            <v/>
          </cell>
          <cell r="G1120">
            <v>13</v>
          </cell>
          <cell r="H1120" t="str">
            <v>Argentina</v>
          </cell>
          <cell r="I1120" t="str">
            <v>Malbec</v>
          </cell>
          <cell r="J1120" t="str">
            <v>BC</v>
          </cell>
          <cell r="K1120">
            <v>126.12</v>
          </cell>
          <cell r="L1120">
            <v>1</v>
          </cell>
          <cell r="M1120">
            <v>12</v>
          </cell>
          <cell r="N1120">
            <v>0.75</v>
          </cell>
          <cell r="O1120" t="str">
            <v>Glass Bottle</v>
          </cell>
          <cell r="P1120" t="str">
            <v/>
          </cell>
          <cell r="Q1120">
            <v>26.55</v>
          </cell>
          <cell r="S1120">
            <v>23.06</v>
          </cell>
          <cell r="T1120">
            <v>0.35</v>
          </cell>
        </row>
        <row r="1121">
          <cell r="A1121">
            <v>602342</v>
          </cell>
          <cell r="B1121" t="str">
            <v>Wine - Table Red</v>
          </cell>
          <cell r="C1121" t="str">
            <v>Pasqua Sagramoso Valpolicella Superiore Ripasso</v>
          </cell>
          <cell r="D1121" t="str">
            <v>1/750</v>
          </cell>
          <cell r="E1121" t="str">
            <v>Core</v>
          </cell>
          <cell r="F1121" t="str">
            <v/>
          </cell>
          <cell r="G1121">
            <v>13.5</v>
          </cell>
          <cell r="H1121" t="str">
            <v>Italy</v>
          </cell>
          <cell r="I1121" t="str">
            <v/>
          </cell>
          <cell r="J1121" t="str">
            <v>BC</v>
          </cell>
          <cell r="K1121">
            <v>142.80000000000001</v>
          </cell>
          <cell r="L1121">
            <v>1</v>
          </cell>
          <cell r="M1121">
            <v>12</v>
          </cell>
          <cell r="N1121">
            <v>0.75</v>
          </cell>
          <cell r="O1121" t="str">
            <v>Glass Bottle</v>
          </cell>
          <cell r="P1121" t="str">
            <v/>
          </cell>
          <cell r="Q1121">
            <v>29.4</v>
          </cell>
          <cell r="S1121">
            <v>25.56</v>
          </cell>
          <cell r="T1121">
            <v>0.35</v>
          </cell>
        </row>
        <row r="1122">
          <cell r="A1122">
            <v>690420</v>
          </cell>
          <cell r="B1122" t="str">
            <v>Wine - Table Red</v>
          </cell>
          <cell r="C1122" t="str">
            <v>Pasqua Villa Borghetti Passimento</v>
          </cell>
          <cell r="D1122" t="str">
            <v>1/750</v>
          </cell>
          <cell r="E1122" t="str">
            <v>Core</v>
          </cell>
          <cell r="F1122" t="str">
            <v/>
          </cell>
          <cell r="G1122">
            <v>14</v>
          </cell>
          <cell r="H1122" t="str">
            <v>Italy</v>
          </cell>
          <cell r="I1122" t="str">
            <v>Red Blended</v>
          </cell>
          <cell r="J1122" t="str">
            <v>BC</v>
          </cell>
          <cell r="K1122">
            <v>81.36</v>
          </cell>
          <cell r="L1122">
            <v>1</v>
          </cell>
          <cell r="M1122">
            <v>12</v>
          </cell>
          <cell r="N1122">
            <v>0.75</v>
          </cell>
          <cell r="O1122" t="str">
            <v>Glass Bottle</v>
          </cell>
          <cell r="P1122" t="str">
            <v/>
          </cell>
          <cell r="Q1122">
            <v>18.850000000000001</v>
          </cell>
          <cell r="S1122">
            <v>16.28</v>
          </cell>
          <cell r="T1122">
            <v>0.35</v>
          </cell>
        </row>
        <row r="1123">
          <cell r="A1123">
            <v>644336</v>
          </cell>
          <cell r="B1123" t="str">
            <v>Wine - Table Red</v>
          </cell>
          <cell r="C1123" t="str">
            <v>Paul Mas Estate Malbec</v>
          </cell>
          <cell r="D1123" t="str">
            <v>1/750</v>
          </cell>
          <cell r="E1123" t="str">
            <v>Core</v>
          </cell>
          <cell r="F1123" t="str">
            <v/>
          </cell>
          <cell r="G1123">
            <v>13.5</v>
          </cell>
          <cell r="H1123" t="str">
            <v>France</v>
          </cell>
          <cell r="I1123" t="str">
            <v>Malbec</v>
          </cell>
          <cell r="J1123" t="str">
            <v>BC</v>
          </cell>
          <cell r="K1123">
            <v>76.680000000000007</v>
          </cell>
          <cell r="L1123">
            <v>1</v>
          </cell>
          <cell r="M1123">
            <v>12</v>
          </cell>
          <cell r="N1123">
            <v>0.75</v>
          </cell>
          <cell r="O1123" t="str">
            <v>Glass Bottle</v>
          </cell>
          <cell r="P1123" t="str">
            <v/>
          </cell>
          <cell r="Q1123">
            <v>18.05</v>
          </cell>
          <cell r="S1123">
            <v>15.58</v>
          </cell>
          <cell r="T1123">
            <v>0.35</v>
          </cell>
        </row>
        <row r="1124">
          <cell r="A1124">
            <v>473272</v>
          </cell>
          <cell r="B1124" t="str">
            <v>Wine - Table Red</v>
          </cell>
          <cell r="C1124" t="str">
            <v>Peller Est. Prop. Res. Cab Merlot</v>
          </cell>
          <cell r="D1124" t="str">
            <v>1/200</v>
          </cell>
          <cell r="E1124" t="str">
            <v>Core</v>
          </cell>
          <cell r="F1124" t="str">
            <v/>
          </cell>
          <cell r="G1124">
            <v>12.5</v>
          </cell>
          <cell r="H1124" t="str">
            <v>Canada</v>
          </cell>
          <cell r="I1124" t="str">
            <v>Red Blended</v>
          </cell>
          <cell r="J1124" t="str">
            <v>BC</v>
          </cell>
          <cell r="K1124">
            <v>48.43</v>
          </cell>
          <cell r="L1124">
            <v>1</v>
          </cell>
          <cell r="M1124">
            <v>24</v>
          </cell>
          <cell r="N1124">
            <v>0.2</v>
          </cell>
          <cell r="O1124" t="str">
            <v>Glass Bottle</v>
          </cell>
          <cell r="P1124" t="str">
            <v/>
          </cell>
          <cell r="Q1124">
            <v>5.7</v>
          </cell>
          <cell r="S1124">
            <v>4.93</v>
          </cell>
          <cell r="T1124">
            <v>0.1</v>
          </cell>
        </row>
        <row r="1125">
          <cell r="A1125">
            <v>617696</v>
          </cell>
          <cell r="B1125" t="str">
            <v>Wine - Table Red</v>
          </cell>
          <cell r="C1125" t="str">
            <v>Peller Est. Prop. Res. Cabernet Merlot</v>
          </cell>
          <cell r="D1125" t="str">
            <v>1/4000</v>
          </cell>
          <cell r="E1125" t="str">
            <v>Core</v>
          </cell>
          <cell r="F1125" t="str">
            <v/>
          </cell>
          <cell r="G1125">
            <v>12.5</v>
          </cell>
          <cell r="H1125" t="str">
            <v>Canada</v>
          </cell>
          <cell r="I1125" t="str">
            <v>Red Blended</v>
          </cell>
          <cell r="J1125" t="str">
            <v>BC</v>
          </cell>
          <cell r="K1125">
            <v>52.41</v>
          </cell>
          <cell r="L1125">
            <v>1</v>
          </cell>
          <cell r="M1125">
            <v>4</v>
          </cell>
          <cell r="N1125">
            <v>4</v>
          </cell>
          <cell r="O1125" t="str">
            <v>Cardboard Case</v>
          </cell>
          <cell r="P1125" t="str">
            <v/>
          </cell>
          <cell r="Q1125">
            <v>40.85</v>
          </cell>
          <cell r="S1125">
            <v>35.64</v>
          </cell>
          <cell r="T1125">
            <v>0.35</v>
          </cell>
        </row>
        <row r="1126">
          <cell r="A1126">
            <v>617688</v>
          </cell>
          <cell r="B1126" t="str">
            <v>Wine - Table Red</v>
          </cell>
          <cell r="C1126" t="str">
            <v>Peller Est. Prop. Res. Cabernet Merlot</v>
          </cell>
          <cell r="D1126" t="str">
            <v>1/750</v>
          </cell>
          <cell r="E1126" t="str">
            <v>Core</v>
          </cell>
          <cell r="F1126" t="str">
            <v/>
          </cell>
          <cell r="G1126">
            <v>12.5</v>
          </cell>
          <cell r="H1126" t="str">
            <v>Canada</v>
          </cell>
          <cell r="I1126" t="str">
            <v>Red Blended</v>
          </cell>
          <cell r="J1126" t="str">
            <v>BC</v>
          </cell>
          <cell r="K1126">
            <v>38.11</v>
          </cell>
          <cell r="L1126">
            <v>1</v>
          </cell>
          <cell r="M1126">
            <v>12</v>
          </cell>
          <cell r="N1126">
            <v>0.75</v>
          </cell>
          <cell r="O1126" t="str">
            <v>Glass Bottle</v>
          </cell>
          <cell r="P1126" t="str">
            <v/>
          </cell>
          <cell r="Q1126">
            <v>10.3</v>
          </cell>
          <cell r="S1126">
            <v>8.76</v>
          </cell>
          <cell r="T1126">
            <v>0.35</v>
          </cell>
        </row>
        <row r="1127">
          <cell r="A1127">
            <v>617662</v>
          </cell>
          <cell r="B1127" t="str">
            <v>Wine - Table Red</v>
          </cell>
          <cell r="C1127" t="str">
            <v>Peller Est. Prop. Res. Merlot</v>
          </cell>
          <cell r="D1127" t="str">
            <v>1/750</v>
          </cell>
          <cell r="E1127" t="str">
            <v>Core</v>
          </cell>
          <cell r="F1127" t="str">
            <v/>
          </cell>
          <cell r="G1127">
            <v>12</v>
          </cell>
          <cell r="H1127" t="str">
            <v>Canada</v>
          </cell>
          <cell r="I1127" t="str">
            <v>Merlot</v>
          </cell>
          <cell r="J1127" t="str">
            <v>BC</v>
          </cell>
          <cell r="K1127">
            <v>38.11</v>
          </cell>
          <cell r="L1127">
            <v>1</v>
          </cell>
          <cell r="M1127">
            <v>12</v>
          </cell>
          <cell r="N1127">
            <v>0.75</v>
          </cell>
          <cell r="O1127" t="str">
            <v>Glass Bottle</v>
          </cell>
          <cell r="P1127" t="str">
            <v/>
          </cell>
          <cell r="Q1127">
            <v>10.3</v>
          </cell>
          <cell r="S1127">
            <v>8.76</v>
          </cell>
          <cell r="T1127">
            <v>0.35</v>
          </cell>
        </row>
        <row r="1128">
          <cell r="A1128">
            <v>361022</v>
          </cell>
          <cell r="B1128" t="str">
            <v>Wine - Table Red</v>
          </cell>
          <cell r="C1128" t="str">
            <v>Peller Est. Prop. Res. Shiraz</v>
          </cell>
          <cell r="D1128" t="str">
            <v>1/4000</v>
          </cell>
          <cell r="E1128" t="str">
            <v>Core</v>
          </cell>
          <cell r="F1128" t="str">
            <v/>
          </cell>
          <cell r="G1128">
            <v>12</v>
          </cell>
          <cell r="H1128" t="str">
            <v>Canada</v>
          </cell>
          <cell r="I1128" t="str">
            <v>Shiraz/Syrah</v>
          </cell>
          <cell r="J1128" t="str">
            <v>BC</v>
          </cell>
          <cell r="K1128">
            <v>52.41</v>
          </cell>
          <cell r="L1128">
            <v>1</v>
          </cell>
          <cell r="M1128">
            <v>4</v>
          </cell>
          <cell r="N1128">
            <v>4</v>
          </cell>
          <cell r="O1128" t="str">
            <v>Cardboard Case</v>
          </cell>
          <cell r="P1128" t="str">
            <v/>
          </cell>
          <cell r="Q1128">
            <v>40.85</v>
          </cell>
          <cell r="S1128">
            <v>35.64</v>
          </cell>
          <cell r="T1128">
            <v>0.35</v>
          </cell>
        </row>
        <row r="1129">
          <cell r="A1129">
            <v>362681</v>
          </cell>
          <cell r="B1129" t="str">
            <v>Wine - Table Red</v>
          </cell>
          <cell r="C1129" t="str">
            <v>Peller Est. Prop. Res. Shiraz</v>
          </cell>
          <cell r="D1129" t="str">
            <v>1/750</v>
          </cell>
          <cell r="E1129" t="str">
            <v>Core</v>
          </cell>
          <cell r="F1129" t="str">
            <v/>
          </cell>
          <cell r="G1129">
            <v>12</v>
          </cell>
          <cell r="H1129" t="str">
            <v>Canada</v>
          </cell>
          <cell r="I1129" t="str">
            <v>Shiraz/Syrah</v>
          </cell>
          <cell r="J1129" t="str">
            <v>BC</v>
          </cell>
          <cell r="K1129">
            <v>38.11</v>
          </cell>
          <cell r="L1129">
            <v>1</v>
          </cell>
          <cell r="M1129">
            <v>12</v>
          </cell>
          <cell r="N1129">
            <v>0.75</v>
          </cell>
          <cell r="O1129" t="str">
            <v>Glass Bottle</v>
          </cell>
          <cell r="P1129" t="str">
            <v/>
          </cell>
          <cell r="Q1129">
            <v>10.3</v>
          </cell>
          <cell r="S1129">
            <v>8.76</v>
          </cell>
          <cell r="T1129">
            <v>0.35</v>
          </cell>
        </row>
        <row r="1130">
          <cell r="A1130">
            <v>285544</v>
          </cell>
          <cell r="B1130" t="str">
            <v>Wine - Table Red</v>
          </cell>
          <cell r="C1130" t="str">
            <v>Penfolds Koonunga Hill Shiraz Cabernet</v>
          </cell>
          <cell r="D1130" t="str">
            <v>1/750</v>
          </cell>
          <cell r="E1130" t="str">
            <v>Core</v>
          </cell>
          <cell r="F1130" t="str">
            <v/>
          </cell>
          <cell r="G1130">
            <v>14</v>
          </cell>
          <cell r="H1130" t="str">
            <v>Australia</v>
          </cell>
          <cell r="I1130" t="str">
            <v>Red Blended</v>
          </cell>
          <cell r="J1130" t="str">
            <v>AB</v>
          </cell>
          <cell r="K1130">
            <v>92.76</v>
          </cell>
          <cell r="L1130">
            <v>1</v>
          </cell>
          <cell r="M1130">
            <v>12</v>
          </cell>
          <cell r="N1130">
            <v>0.75</v>
          </cell>
          <cell r="O1130" t="str">
            <v>Glass Bottle</v>
          </cell>
          <cell r="P1130" t="str">
            <v/>
          </cell>
          <cell r="Q1130">
            <v>20.45</v>
          </cell>
          <cell r="S1130">
            <v>17.690000000000001</v>
          </cell>
          <cell r="T1130">
            <v>0.35</v>
          </cell>
        </row>
        <row r="1131">
          <cell r="A1131">
            <v>406132</v>
          </cell>
          <cell r="B1131" t="str">
            <v>Wine - Table Red</v>
          </cell>
          <cell r="C1131" t="str">
            <v>Pepperwood Grove Zinfandel</v>
          </cell>
          <cell r="D1131" t="str">
            <v>1/750</v>
          </cell>
          <cell r="E1131" t="str">
            <v>Core</v>
          </cell>
          <cell r="F1131" t="str">
            <v/>
          </cell>
          <cell r="G1131">
            <v>13.5</v>
          </cell>
          <cell r="H1131" t="str">
            <v>United States</v>
          </cell>
          <cell r="I1131" t="str">
            <v>Zinfandel</v>
          </cell>
          <cell r="J1131" t="str">
            <v>BC</v>
          </cell>
          <cell r="K1131">
            <v>61.32</v>
          </cell>
          <cell r="L1131">
            <v>1</v>
          </cell>
          <cell r="M1131">
            <v>12</v>
          </cell>
          <cell r="N1131">
            <v>0.75</v>
          </cell>
          <cell r="O1131" t="str">
            <v>Glass Bottle</v>
          </cell>
          <cell r="P1131" t="str">
            <v/>
          </cell>
          <cell r="Q1131">
            <v>15.4</v>
          </cell>
          <cell r="S1131">
            <v>13.24</v>
          </cell>
          <cell r="T1131">
            <v>0.35</v>
          </cell>
        </row>
        <row r="1132">
          <cell r="A1132">
            <v>595918</v>
          </cell>
          <cell r="B1132" t="str">
            <v>Wine - Table Red</v>
          </cell>
          <cell r="C1132" t="str">
            <v>Piccini Chianti Fiasco</v>
          </cell>
          <cell r="D1132" t="str">
            <v>1/750</v>
          </cell>
          <cell r="E1132" t="str">
            <v>Core</v>
          </cell>
          <cell r="F1132" t="str">
            <v>D</v>
          </cell>
          <cell r="G1132">
            <v>12.5</v>
          </cell>
          <cell r="H1132" t="str">
            <v>Italy</v>
          </cell>
          <cell r="I1132" t="str">
            <v/>
          </cell>
          <cell r="J1132" t="str">
            <v>BC</v>
          </cell>
          <cell r="K1132" t="str">
            <v>97.69</v>
          </cell>
          <cell r="L1132">
            <v>1</v>
          </cell>
          <cell r="M1132">
            <v>12</v>
          </cell>
          <cell r="N1132">
            <v>0.75</v>
          </cell>
          <cell r="O1132" t="str">
            <v>Glass Bottle</v>
          </cell>
          <cell r="P1132" t="str">
            <v/>
          </cell>
          <cell r="Q1132">
            <v>21.65</v>
          </cell>
          <cell r="S1132">
            <v>18.739999999999998</v>
          </cell>
          <cell r="T1132">
            <v>0.35</v>
          </cell>
        </row>
        <row r="1133">
          <cell r="A1133">
            <v>262956</v>
          </cell>
          <cell r="B1133" t="str">
            <v>Wine - Table Red</v>
          </cell>
          <cell r="C1133" t="str">
            <v>Prophecy Pinot Noir</v>
          </cell>
          <cell r="D1133" t="str">
            <v>1/750</v>
          </cell>
          <cell r="E1133" t="str">
            <v>Core</v>
          </cell>
          <cell r="F1133" t="str">
            <v/>
          </cell>
          <cell r="G1133">
            <v>13.8</v>
          </cell>
          <cell r="H1133" t="str">
            <v>United States</v>
          </cell>
          <cell r="I1133" t="str">
            <v>Pinot Noir</v>
          </cell>
          <cell r="J1133" t="str">
            <v>BC</v>
          </cell>
          <cell r="K1133">
            <v>99.72</v>
          </cell>
          <cell r="L1133">
            <v>1</v>
          </cell>
          <cell r="M1133">
            <v>12</v>
          </cell>
          <cell r="N1133">
            <v>0.75</v>
          </cell>
          <cell r="O1133" t="str">
            <v>Glass Bottle</v>
          </cell>
          <cell r="P1133" t="str">
            <v/>
          </cell>
          <cell r="Q1133">
            <v>22</v>
          </cell>
          <cell r="S1133">
            <v>19.05</v>
          </cell>
          <cell r="T1133">
            <v>0.35</v>
          </cell>
        </row>
        <row r="1134">
          <cell r="A1134">
            <v>455980</v>
          </cell>
          <cell r="B1134" t="str">
            <v>Wine - Table Red</v>
          </cell>
          <cell r="C1134" t="str">
            <v>Punto Final Malbec Classico</v>
          </cell>
          <cell r="D1134" t="str">
            <v>1/750</v>
          </cell>
          <cell r="E1134" t="str">
            <v>Core</v>
          </cell>
          <cell r="F1134" t="str">
            <v/>
          </cell>
          <cell r="G1134">
            <v>14.2</v>
          </cell>
          <cell r="H1134" t="str">
            <v>Argentina</v>
          </cell>
          <cell r="I1134" t="str">
            <v>Malbec</v>
          </cell>
          <cell r="J1134" t="str">
            <v>BC</v>
          </cell>
          <cell r="K1134">
            <v>89.52</v>
          </cell>
          <cell r="L1134">
            <v>1</v>
          </cell>
          <cell r="M1134">
            <v>12</v>
          </cell>
          <cell r="N1134">
            <v>0.75</v>
          </cell>
          <cell r="O1134" t="str">
            <v>Glass Bottle</v>
          </cell>
          <cell r="P1134" t="str">
            <v/>
          </cell>
          <cell r="Q1134">
            <v>20.25</v>
          </cell>
          <cell r="S1134">
            <v>17.510000000000002</v>
          </cell>
          <cell r="T1134">
            <v>0.35</v>
          </cell>
        </row>
        <row r="1135">
          <cell r="A1135">
            <v>438481</v>
          </cell>
          <cell r="B1135" t="str">
            <v>Wine - Table Red</v>
          </cell>
          <cell r="C1135" t="str">
            <v>Purato Nero D'Avola Sicilia</v>
          </cell>
          <cell r="D1135" t="str">
            <v>1/750</v>
          </cell>
          <cell r="E1135" t="str">
            <v>Core</v>
          </cell>
          <cell r="F1135" t="str">
            <v/>
          </cell>
          <cell r="G1135">
            <v>13.5</v>
          </cell>
          <cell r="H1135" t="str">
            <v>Italy</v>
          </cell>
          <cell r="I1135" t="str">
            <v/>
          </cell>
          <cell r="J1135" t="str">
            <v>BC</v>
          </cell>
          <cell r="K1135">
            <v>102.96</v>
          </cell>
          <cell r="L1135">
            <v>1</v>
          </cell>
          <cell r="M1135">
            <v>12</v>
          </cell>
          <cell r="N1135">
            <v>0.75</v>
          </cell>
          <cell r="O1135" t="str">
            <v>Glass Bottle</v>
          </cell>
          <cell r="P1135" t="str">
            <v/>
          </cell>
          <cell r="Q1135">
            <v>22.55</v>
          </cell>
          <cell r="S1135">
            <v>19.54</v>
          </cell>
          <cell r="T1135">
            <v>0.35</v>
          </cell>
        </row>
        <row r="1136">
          <cell r="A1136">
            <v>639633</v>
          </cell>
          <cell r="B1136" t="str">
            <v>Wine - Table Red</v>
          </cell>
          <cell r="C1136" t="str">
            <v>Quails Gate Merlot</v>
          </cell>
          <cell r="D1136" t="str">
            <v>1/750</v>
          </cell>
          <cell r="E1136" t="str">
            <v>Core</v>
          </cell>
          <cell r="F1136" t="str">
            <v/>
          </cell>
          <cell r="G1136">
            <v>14</v>
          </cell>
          <cell r="H1136" t="str">
            <v>Canada VQA</v>
          </cell>
          <cell r="I1136" t="str">
            <v>Merlot</v>
          </cell>
          <cell r="J1136" t="str">
            <v>BC</v>
          </cell>
          <cell r="K1136">
            <v>144.26</v>
          </cell>
          <cell r="L1136">
            <v>1</v>
          </cell>
          <cell r="M1136">
            <v>12</v>
          </cell>
          <cell r="N1136">
            <v>0.75</v>
          </cell>
          <cell r="O1136" t="str">
            <v>Glass Bottle</v>
          </cell>
          <cell r="P1136" t="str">
            <v/>
          </cell>
          <cell r="Q1136">
            <v>29.95</v>
          </cell>
          <cell r="R1136">
            <v>0.3</v>
          </cell>
          <cell r="S1136">
            <v>25.78</v>
          </cell>
          <cell r="T1136">
            <v>0.35</v>
          </cell>
        </row>
        <row r="1137">
          <cell r="A1137">
            <v>392688</v>
          </cell>
          <cell r="B1137" t="str">
            <v>Wine - Table Red</v>
          </cell>
          <cell r="C1137" t="str">
            <v>Raven Deep Dark Red VQA</v>
          </cell>
          <cell r="D1137" t="str">
            <v>1/750</v>
          </cell>
          <cell r="E1137" t="str">
            <v>Core</v>
          </cell>
          <cell r="F1137" t="str">
            <v/>
          </cell>
          <cell r="G1137">
            <v>13.5</v>
          </cell>
          <cell r="H1137" t="str">
            <v>Canada VQA</v>
          </cell>
          <cell r="I1137" t="str">
            <v/>
          </cell>
          <cell r="J1137" t="str">
            <v>BC</v>
          </cell>
          <cell r="K1137">
            <v>85.37</v>
          </cell>
          <cell r="L1137">
            <v>1</v>
          </cell>
          <cell r="M1137">
            <v>12</v>
          </cell>
          <cell r="N1137">
            <v>0.75</v>
          </cell>
          <cell r="O1137" t="str">
            <v>Glass Bottle</v>
          </cell>
          <cell r="P1137" t="str">
            <v/>
          </cell>
          <cell r="Q1137">
            <v>19.55</v>
          </cell>
          <cell r="S1137">
            <v>16.899999999999999</v>
          </cell>
          <cell r="T1137">
            <v>0.35</v>
          </cell>
        </row>
        <row r="1138">
          <cell r="A1138">
            <v>359257</v>
          </cell>
          <cell r="B1138" t="str">
            <v>Wine - Table Red</v>
          </cell>
          <cell r="C1138" t="str">
            <v>Ravenswood Vinters Blend Zinfandel</v>
          </cell>
          <cell r="D1138" t="str">
            <v>1/750</v>
          </cell>
          <cell r="E1138" t="str">
            <v>Core</v>
          </cell>
          <cell r="F1138" t="str">
            <v/>
          </cell>
          <cell r="G1138">
            <v>13.5</v>
          </cell>
          <cell r="H1138" t="str">
            <v>United States</v>
          </cell>
          <cell r="I1138" t="str">
            <v>Zinfandel</v>
          </cell>
          <cell r="J1138" t="str">
            <v>BC</v>
          </cell>
          <cell r="K1138" t="str">
            <v>79.26</v>
          </cell>
          <cell r="L1138">
            <v>1</v>
          </cell>
          <cell r="M1138">
            <v>12</v>
          </cell>
          <cell r="N1138">
            <v>0.75</v>
          </cell>
          <cell r="O1138" t="str">
            <v>Glass Bottle</v>
          </cell>
          <cell r="P1138" t="str">
            <v/>
          </cell>
          <cell r="Q1138">
            <v>18.5</v>
          </cell>
          <cell r="S1138">
            <v>15.97</v>
          </cell>
          <cell r="T1138">
            <v>0.35</v>
          </cell>
        </row>
        <row r="1139">
          <cell r="A1139">
            <v>309427</v>
          </cell>
          <cell r="B1139" t="str">
            <v>Wine - Table Red</v>
          </cell>
          <cell r="C1139" t="str">
            <v>Raza Reserva Malbec</v>
          </cell>
          <cell r="D1139" t="str">
            <v>1/750</v>
          </cell>
          <cell r="E1139" t="str">
            <v>Core</v>
          </cell>
          <cell r="F1139" t="str">
            <v/>
          </cell>
          <cell r="G1139">
            <v>13</v>
          </cell>
          <cell r="H1139" t="str">
            <v>Argentina</v>
          </cell>
          <cell r="I1139" t="str">
            <v>Malbec</v>
          </cell>
          <cell r="J1139" t="str">
            <v>BC</v>
          </cell>
          <cell r="K1139">
            <v>72.599999999999994</v>
          </cell>
          <cell r="L1139">
            <v>1</v>
          </cell>
          <cell r="M1139">
            <v>12</v>
          </cell>
          <cell r="N1139">
            <v>0.75</v>
          </cell>
          <cell r="O1139" t="str">
            <v>Glass Bottle</v>
          </cell>
          <cell r="P1139" t="str">
            <v/>
          </cell>
          <cell r="Q1139">
            <v>17.350000000000001</v>
          </cell>
          <cell r="S1139">
            <v>14.96</v>
          </cell>
          <cell r="T1139">
            <v>0.35</v>
          </cell>
        </row>
        <row r="1140">
          <cell r="A1140">
            <v>959346</v>
          </cell>
          <cell r="B1140" t="str">
            <v>Wine - Table Red</v>
          </cell>
          <cell r="C1140" t="str">
            <v>Rebellion Pinot Grigio</v>
          </cell>
          <cell r="D1140" t="str">
            <v>1/750</v>
          </cell>
          <cell r="E1140" t="str">
            <v>Core</v>
          </cell>
          <cell r="F1140" t="str">
            <v/>
          </cell>
          <cell r="G1140">
            <v>12</v>
          </cell>
          <cell r="H1140" t="str">
            <v>Canada</v>
          </cell>
          <cell r="I1140" t="str">
            <v>Pinot Grigio/Pinot Gris</v>
          </cell>
          <cell r="J1140" t="str">
            <v>AB</v>
          </cell>
          <cell r="K1140">
            <v>51.21</v>
          </cell>
          <cell r="L1140">
            <v>1</v>
          </cell>
          <cell r="M1140">
            <v>12</v>
          </cell>
          <cell r="N1140">
            <v>0.75</v>
          </cell>
          <cell r="O1140" t="str">
            <v>Glass Bottle</v>
          </cell>
          <cell r="P1140" t="str">
            <v/>
          </cell>
          <cell r="Q1140">
            <v>12.75</v>
          </cell>
          <cell r="S1140">
            <v>10.91</v>
          </cell>
          <cell r="T1140">
            <v>0.35</v>
          </cell>
        </row>
        <row r="1141">
          <cell r="A1141">
            <v>213082</v>
          </cell>
          <cell r="B1141" t="str">
            <v>Wine - Table Red</v>
          </cell>
          <cell r="C1141" t="str">
            <v>Rebellion Shiraz</v>
          </cell>
          <cell r="D1141" t="str">
            <v>1/750</v>
          </cell>
          <cell r="E1141" t="str">
            <v>Core</v>
          </cell>
          <cell r="F1141" t="str">
            <v/>
          </cell>
          <cell r="G1141">
            <v>13</v>
          </cell>
          <cell r="H1141" t="str">
            <v>Canada</v>
          </cell>
          <cell r="I1141" t="str">
            <v>Shiraz/Syrah</v>
          </cell>
          <cell r="J1141" t="str">
            <v>AB</v>
          </cell>
          <cell r="K1141">
            <v>51.21</v>
          </cell>
          <cell r="L1141">
            <v>1</v>
          </cell>
          <cell r="M1141">
            <v>12</v>
          </cell>
          <cell r="N1141">
            <v>0.75</v>
          </cell>
          <cell r="O1141" t="str">
            <v>Glass Bottle</v>
          </cell>
          <cell r="P1141" t="str">
            <v/>
          </cell>
          <cell r="Q1141">
            <v>12.75</v>
          </cell>
          <cell r="S1141">
            <v>10.91</v>
          </cell>
          <cell r="T1141">
            <v>0.35</v>
          </cell>
        </row>
        <row r="1142">
          <cell r="A1142">
            <v>498808</v>
          </cell>
          <cell r="B1142" t="str">
            <v>Wine - Table Red</v>
          </cell>
          <cell r="C1142" t="str">
            <v>Red Rooster Merlot</v>
          </cell>
          <cell r="D1142" t="str">
            <v>1/750</v>
          </cell>
          <cell r="E1142" t="str">
            <v>Core</v>
          </cell>
          <cell r="F1142" t="str">
            <v/>
          </cell>
          <cell r="G1142">
            <v>12.5</v>
          </cell>
          <cell r="H1142" t="str">
            <v>Canada VQA</v>
          </cell>
          <cell r="I1142" t="str">
            <v>Merlot</v>
          </cell>
          <cell r="J1142" t="str">
            <v>BC</v>
          </cell>
          <cell r="K1142">
            <v>85.7</v>
          </cell>
          <cell r="L1142">
            <v>1</v>
          </cell>
          <cell r="M1142">
            <v>12</v>
          </cell>
          <cell r="N1142">
            <v>0.75</v>
          </cell>
          <cell r="O1142" t="str">
            <v>Glass Bottle</v>
          </cell>
          <cell r="P1142" t="str">
            <v/>
          </cell>
          <cell r="Q1142">
            <v>19.600000000000001</v>
          </cell>
          <cell r="S1142">
            <v>16.940000000000001</v>
          </cell>
          <cell r="T1142">
            <v>0.35</v>
          </cell>
        </row>
        <row r="1143">
          <cell r="A1143">
            <v>24455</v>
          </cell>
          <cell r="B1143" t="str">
            <v>Wine - Table Red</v>
          </cell>
          <cell r="C1143" t="str">
            <v>Reserve Malbec Domaine Bousquet Organic Malbec</v>
          </cell>
          <cell r="D1143" t="str">
            <v>1/750</v>
          </cell>
          <cell r="E1143" t="str">
            <v>Core</v>
          </cell>
          <cell r="F1143" t="str">
            <v/>
          </cell>
          <cell r="G1143">
            <v>13.5</v>
          </cell>
          <cell r="H1143" t="str">
            <v>Argentina</v>
          </cell>
          <cell r="I1143" t="str">
            <v>Malbec</v>
          </cell>
          <cell r="J1143" t="str">
            <v>BC</v>
          </cell>
          <cell r="K1143">
            <v>108.96</v>
          </cell>
          <cell r="L1143">
            <v>1</v>
          </cell>
          <cell r="M1143">
            <v>12</v>
          </cell>
          <cell r="N1143">
            <v>0.75</v>
          </cell>
          <cell r="O1143" t="str">
            <v>Glass Bottle</v>
          </cell>
          <cell r="P1143" t="str">
            <v/>
          </cell>
          <cell r="Q1143">
            <v>23.6</v>
          </cell>
          <cell r="S1143">
            <v>20.46</v>
          </cell>
          <cell r="T1143">
            <v>0.35</v>
          </cell>
        </row>
        <row r="1144">
          <cell r="A1144">
            <v>255860</v>
          </cell>
          <cell r="B1144" t="str">
            <v>Wine - Table Red</v>
          </cell>
          <cell r="C1144" t="str">
            <v>Robert Mondavi Private Selection Bourbon Barrels Cab Sauv</v>
          </cell>
          <cell r="D1144" t="str">
            <v>1/750</v>
          </cell>
          <cell r="E1144" t="str">
            <v>Core</v>
          </cell>
          <cell r="F1144" t="str">
            <v/>
          </cell>
          <cell r="G1144">
            <v>14.5</v>
          </cell>
          <cell r="H1144" t="str">
            <v>United States</v>
          </cell>
          <cell r="I1144" t="str">
            <v>Cabernet Sauvignon</v>
          </cell>
          <cell r="J1144" t="str">
            <v>BC</v>
          </cell>
          <cell r="K1144" t="str">
            <v>88.26</v>
          </cell>
          <cell r="L1144">
            <v>1</v>
          </cell>
          <cell r="M1144">
            <v>12</v>
          </cell>
          <cell r="N1144">
            <v>0.75</v>
          </cell>
          <cell r="O1144" t="str">
            <v>Glass Bottle</v>
          </cell>
          <cell r="P1144" t="str">
            <v/>
          </cell>
          <cell r="Q1144">
            <v>20.05</v>
          </cell>
          <cell r="S1144">
            <v>17.34</v>
          </cell>
          <cell r="T1144">
            <v>0.35</v>
          </cell>
        </row>
        <row r="1145">
          <cell r="A1145">
            <v>226944</v>
          </cell>
          <cell r="B1145" t="str">
            <v>Wine - Table Red</v>
          </cell>
          <cell r="C1145" t="str">
            <v>Rodney Strong Cabernet Sauvignon</v>
          </cell>
          <cell r="D1145" t="str">
            <v>1/750</v>
          </cell>
          <cell r="E1145" t="str">
            <v>Core</v>
          </cell>
          <cell r="F1145" t="str">
            <v/>
          </cell>
          <cell r="G1145">
            <v>13.8</v>
          </cell>
          <cell r="H1145" t="str">
            <v>United States</v>
          </cell>
          <cell r="I1145" t="str">
            <v>Cabernet Sauvignon</v>
          </cell>
          <cell r="J1145" t="str">
            <v>BC</v>
          </cell>
          <cell r="K1145" t="str">
            <v>148.00</v>
          </cell>
          <cell r="L1145">
            <v>1</v>
          </cell>
          <cell r="M1145">
            <v>12</v>
          </cell>
          <cell r="N1145">
            <v>0.75</v>
          </cell>
          <cell r="O1145" t="str">
            <v>Glass Bottle</v>
          </cell>
          <cell r="P1145" t="str">
            <v/>
          </cell>
          <cell r="Q1145">
            <v>31.6</v>
          </cell>
          <cell r="S1145">
            <v>27.5</v>
          </cell>
          <cell r="T1145">
            <v>0.35</v>
          </cell>
        </row>
        <row r="1146">
          <cell r="A1146">
            <v>264739</v>
          </cell>
          <cell r="B1146" t="str">
            <v>Wine - Table Red</v>
          </cell>
          <cell r="C1146" t="str">
            <v>Rodney Strong Knotty Vines Zinfandel</v>
          </cell>
          <cell r="D1146" t="str">
            <v>1/750</v>
          </cell>
          <cell r="E1146" t="str">
            <v>Core</v>
          </cell>
          <cell r="F1146" t="str">
            <v>LTO September</v>
          </cell>
          <cell r="G1146">
            <v>15.1</v>
          </cell>
          <cell r="H1146" t="str">
            <v>United States</v>
          </cell>
          <cell r="I1146" t="str">
            <v>Zinfandel</v>
          </cell>
          <cell r="J1146" t="str">
            <v>BC</v>
          </cell>
          <cell r="K1146" t="str">
            <v>138.63</v>
          </cell>
          <cell r="L1146">
            <v>1</v>
          </cell>
          <cell r="M1146">
            <v>12</v>
          </cell>
          <cell r="N1146">
            <v>0.75</v>
          </cell>
          <cell r="O1146" t="str">
            <v>Glass Bottle</v>
          </cell>
          <cell r="P1146" t="str">
            <v/>
          </cell>
          <cell r="Q1146">
            <v>29.9</v>
          </cell>
          <cell r="R1146">
            <v>2</v>
          </cell>
          <cell r="S1146">
            <v>24.24</v>
          </cell>
          <cell r="T1146">
            <v>0.35</v>
          </cell>
        </row>
        <row r="1147">
          <cell r="A1147">
            <v>302349</v>
          </cell>
          <cell r="B1147" t="str">
            <v>Wine - Table Red</v>
          </cell>
          <cell r="C1147" t="str">
            <v>Rosemount Diamond Shiraz</v>
          </cell>
          <cell r="D1147" t="str">
            <v>1/750</v>
          </cell>
          <cell r="E1147" t="str">
            <v>Core</v>
          </cell>
          <cell r="F1147" t="str">
            <v/>
          </cell>
          <cell r="G1147">
            <v>14</v>
          </cell>
          <cell r="H1147" t="str">
            <v>Australia</v>
          </cell>
          <cell r="I1147" t="str">
            <v>Shiraz/Syrah</v>
          </cell>
          <cell r="J1147" t="str">
            <v>AB</v>
          </cell>
          <cell r="K1147">
            <v>81.72</v>
          </cell>
          <cell r="L1147">
            <v>1</v>
          </cell>
          <cell r="M1147">
            <v>12</v>
          </cell>
          <cell r="N1147">
            <v>0.75</v>
          </cell>
          <cell r="O1147" t="str">
            <v>Glass Bottle</v>
          </cell>
          <cell r="P1147" t="str">
            <v/>
          </cell>
          <cell r="Q1147">
            <v>18.55</v>
          </cell>
          <cell r="S1147">
            <v>16.02</v>
          </cell>
          <cell r="T1147">
            <v>0.35</v>
          </cell>
        </row>
        <row r="1148">
          <cell r="A1148">
            <v>943</v>
          </cell>
          <cell r="B1148" t="str">
            <v>Wine - Table Red</v>
          </cell>
          <cell r="C1148" t="str">
            <v>Rothschild Mouton Cadet Red</v>
          </cell>
          <cell r="D1148" t="str">
            <v>1/750</v>
          </cell>
          <cell r="E1148" t="str">
            <v>Core</v>
          </cell>
          <cell r="F1148" t="str">
            <v/>
          </cell>
          <cell r="G1148">
            <v>12</v>
          </cell>
          <cell r="H1148" t="str">
            <v>France</v>
          </cell>
          <cell r="I1148" t="str">
            <v/>
          </cell>
          <cell r="J1148" t="str">
            <v>BC</v>
          </cell>
          <cell r="K1148" t="str">
            <v>80.34</v>
          </cell>
          <cell r="L1148">
            <v>1</v>
          </cell>
          <cell r="M1148">
            <v>12</v>
          </cell>
          <cell r="N1148">
            <v>0.75</v>
          </cell>
          <cell r="O1148" t="str">
            <v>Glass Bottle</v>
          </cell>
          <cell r="P1148" t="str">
            <v/>
          </cell>
          <cell r="Q1148">
            <v>18.7</v>
          </cell>
          <cell r="S1148">
            <v>16.149999999999999</v>
          </cell>
          <cell r="T1148">
            <v>0.35</v>
          </cell>
        </row>
        <row r="1149">
          <cell r="A1149">
            <v>407551</v>
          </cell>
          <cell r="B1149" t="str">
            <v>Wine - Table Red</v>
          </cell>
          <cell r="C1149" t="str">
            <v>Rothschild Vin De Pays Cab Sauv</v>
          </cell>
          <cell r="D1149" t="str">
            <v>1/750</v>
          </cell>
          <cell r="E1149" t="str">
            <v>Core</v>
          </cell>
          <cell r="F1149" t="str">
            <v/>
          </cell>
          <cell r="G1149">
            <v>12.5</v>
          </cell>
          <cell r="H1149" t="str">
            <v>France</v>
          </cell>
          <cell r="I1149" t="str">
            <v>Cabernet Sauvignon</v>
          </cell>
          <cell r="J1149" t="str">
            <v>BC</v>
          </cell>
          <cell r="K1149" t="str">
            <v>59.58</v>
          </cell>
          <cell r="L1149">
            <v>1</v>
          </cell>
          <cell r="M1149">
            <v>12</v>
          </cell>
          <cell r="N1149">
            <v>0.75</v>
          </cell>
          <cell r="O1149" t="str">
            <v>Glass Bottle</v>
          </cell>
          <cell r="P1149" t="str">
            <v/>
          </cell>
          <cell r="Q1149">
            <v>15.05</v>
          </cell>
          <cell r="S1149">
            <v>12.94</v>
          </cell>
          <cell r="T1149">
            <v>0.35</v>
          </cell>
        </row>
        <row r="1150">
          <cell r="A1150">
            <v>9464</v>
          </cell>
          <cell r="B1150" t="str">
            <v>Wine - Table Red</v>
          </cell>
          <cell r="C1150" t="str">
            <v>Royal Red</v>
          </cell>
          <cell r="D1150" t="str">
            <v>1/1000</v>
          </cell>
          <cell r="E1150" t="str">
            <v>Core</v>
          </cell>
          <cell r="F1150" t="str">
            <v/>
          </cell>
          <cell r="G1150">
            <v>12.5</v>
          </cell>
          <cell r="H1150" t="str">
            <v>Canada</v>
          </cell>
          <cell r="I1150" t="str">
            <v/>
          </cell>
          <cell r="J1150" t="str">
            <v>BC</v>
          </cell>
          <cell r="K1150">
            <v>38.29</v>
          </cell>
          <cell r="L1150">
            <v>1</v>
          </cell>
          <cell r="M1150">
            <v>12</v>
          </cell>
          <cell r="N1150">
            <v>1</v>
          </cell>
          <cell r="O1150" t="str">
            <v>Glass Bottle</v>
          </cell>
          <cell r="P1150" t="str">
            <v/>
          </cell>
          <cell r="Q1150">
            <v>11.4</v>
          </cell>
          <cell r="R1150"/>
          <cell r="S1150">
            <v>9.7200000000000006</v>
          </cell>
          <cell r="T1150">
            <v>0.35</v>
          </cell>
        </row>
        <row r="1151">
          <cell r="A1151">
            <v>2303</v>
          </cell>
          <cell r="B1151" t="str">
            <v>Wine - Table Red</v>
          </cell>
          <cell r="C1151" t="str">
            <v>Royal Red</v>
          </cell>
          <cell r="D1151" t="str">
            <v>1/2000</v>
          </cell>
          <cell r="E1151" t="str">
            <v>Core</v>
          </cell>
          <cell r="F1151" t="str">
            <v/>
          </cell>
          <cell r="G1151">
            <v>12.5</v>
          </cell>
          <cell r="H1151" t="str">
            <v>Canada</v>
          </cell>
          <cell r="I1151" t="str">
            <v/>
          </cell>
          <cell r="J1151" t="str">
            <v>BC</v>
          </cell>
          <cell r="K1151">
            <v>37.130000000000003</v>
          </cell>
          <cell r="L1151">
            <v>1</v>
          </cell>
          <cell r="M1151">
            <v>6</v>
          </cell>
          <cell r="N1151">
            <v>2</v>
          </cell>
          <cell r="O1151" t="str">
            <v>Glass Bottle</v>
          </cell>
          <cell r="P1151" t="str">
            <v/>
          </cell>
          <cell r="Q1151">
            <v>21</v>
          </cell>
          <cell r="S1151">
            <v>18.170000000000002</v>
          </cell>
          <cell r="T1151">
            <v>0.35</v>
          </cell>
        </row>
        <row r="1152">
          <cell r="A1152">
            <v>1743</v>
          </cell>
          <cell r="B1152" t="str">
            <v>Wine - Table Red</v>
          </cell>
          <cell r="C1152" t="str">
            <v>Ruffino Chianti</v>
          </cell>
          <cell r="D1152" t="str">
            <v>1/750</v>
          </cell>
          <cell r="E1152" t="str">
            <v>Core</v>
          </cell>
          <cell r="F1152" t="str">
            <v/>
          </cell>
          <cell r="G1152">
            <v>11</v>
          </cell>
          <cell r="H1152" t="str">
            <v>Italy</v>
          </cell>
          <cell r="I1152" t="str">
            <v/>
          </cell>
          <cell r="J1152" t="str">
            <v>BC</v>
          </cell>
          <cell r="K1152" t="str">
            <v>75.54</v>
          </cell>
          <cell r="L1152">
            <v>1</v>
          </cell>
          <cell r="M1152">
            <v>12</v>
          </cell>
          <cell r="N1152">
            <v>0.75</v>
          </cell>
          <cell r="O1152" t="str">
            <v>Glass Bottle</v>
          </cell>
          <cell r="P1152" t="str">
            <v/>
          </cell>
          <cell r="Q1152">
            <v>17.850000000000001</v>
          </cell>
          <cell r="S1152">
            <v>15.4</v>
          </cell>
          <cell r="T1152">
            <v>0.35</v>
          </cell>
        </row>
        <row r="1153">
          <cell r="A1153">
            <v>160601</v>
          </cell>
          <cell r="B1153" t="str">
            <v>Wine - Table Red</v>
          </cell>
          <cell r="C1153" t="str">
            <v>Run Rafa Run Tempranillo</v>
          </cell>
          <cell r="D1153" t="str">
            <v>1/750</v>
          </cell>
          <cell r="E1153" t="str">
            <v>Core</v>
          </cell>
          <cell r="F1153" t="str">
            <v/>
          </cell>
          <cell r="G1153">
            <v>11</v>
          </cell>
          <cell r="H1153" t="str">
            <v>Spain</v>
          </cell>
          <cell r="I1153" t="str">
            <v/>
          </cell>
          <cell r="J1153" t="str">
            <v>BC</v>
          </cell>
          <cell r="K1153">
            <v>45.96</v>
          </cell>
          <cell r="L1153">
            <v>1</v>
          </cell>
          <cell r="M1153">
            <v>12</v>
          </cell>
          <cell r="N1153">
            <v>0.75</v>
          </cell>
          <cell r="O1153" t="str">
            <v>Glass Bottle</v>
          </cell>
          <cell r="P1153" t="str">
            <v/>
          </cell>
          <cell r="Q1153">
            <v>12.05</v>
          </cell>
          <cell r="S1153">
            <v>10.3</v>
          </cell>
          <cell r="T1153">
            <v>0.35</v>
          </cell>
        </row>
        <row r="1154">
          <cell r="A1154">
            <v>280719</v>
          </cell>
          <cell r="B1154" t="str">
            <v>Wine - Table Red</v>
          </cell>
          <cell r="C1154" t="str">
            <v>San Pedro Gato Negro Cab Sauv</v>
          </cell>
          <cell r="D1154" t="str">
            <v>1/1500</v>
          </cell>
          <cell r="E1154" t="str">
            <v>Core</v>
          </cell>
          <cell r="F1154" t="str">
            <v/>
          </cell>
          <cell r="G1154">
            <v>12.5</v>
          </cell>
          <cell r="H1154" t="str">
            <v>Chile</v>
          </cell>
          <cell r="I1154" t="str">
            <v>Cabernet Sauvignon</v>
          </cell>
          <cell r="J1154" t="str">
            <v>BC</v>
          </cell>
          <cell r="K1154">
            <v>35.340000000000003</v>
          </cell>
          <cell r="L1154">
            <v>1</v>
          </cell>
          <cell r="M1154">
            <v>6</v>
          </cell>
          <cell r="N1154">
            <v>1.5</v>
          </cell>
          <cell r="O1154" t="str">
            <v>Glass Bottle</v>
          </cell>
          <cell r="P1154" t="str">
            <v/>
          </cell>
          <cell r="Q1154">
            <v>19.2</v>
          </cell>
          <cell r="S1154">
            <v>16.59</v>
          </cell>
          <cell r="T1154">
            <v>0.35</v>
          </cell>
        </row>
        <row r="1155">
          <cell r="A1155">
            <v>188193</v>
          </cell>
          <cell r="B1155" t="str">
            <v>Wine - Table Red</v>
          </cell>
          <cell r="C1155" t="str">
            <v>San Pedro Gato Negro Cab Sauv</v>
          </cell>
          <cell r="D1155" t="str">
            <v>1/750</v>
          </cell>
          <cell r="E1155" t="str">
            <v>Core</v>
          </cell>
          <cell r="F1155" t="str">
            <v/>
          </cell>
          <cell r="G1155">
            <v>12</v>
          </cell>
          <cell r="H1155" t="str">
            <v>Chile</v>
          </cell>
          <cell r="I1155" t="str">
            <v>Cabernet Sauvignon</v>
          </cell>
          <cell r="J1155" t="str">
            <v>BC</v>
          </cell>
          <cell r="K1155">
            <v>40.200000000000003</v>
          </cell>
          <cell r="L1155">
            <v>1</v>
          </cell>
          <cell r="M1155">
            <v>12</v>
          </cell>
          <cell r="N1155">
            <v>0.75</v>
          </cell>
          <cell r="O1155" t="str">
            <v>Glass Bottle</v>
          </cell>
          <cell r="P1155" t="str">
            <v/>
          </cell>
          <cell r="Q1155">
            <v>10.8</v>
          </cell>
          <cell r="S1155">
            <v>9.1999999999999993</v>
          </cell>
          <cell r="T1155">
            <v>0.35</v>
          </cell>
        </row>
        <row r="1156">
          <cell r="A1156">
            <v>121260</v>
          </cell>
          <cell r="B1156" t="str">
            <v>Wine - Table Red</v>
          </cell>
          <cell r="C1156" t="str">
            <v>San Valentino Montepulciano D Abruzzo</v>
          </cell>
          <cell r="D1156" t="str">
            <v>1/750</v>
          </cell>
          <cell r="E1156" t="str">
            <v>Core</v>
          </cell>
          <cell r="F1156" t="str">
            <v/>
          </cell>
          <cell r="G1156">
            <v>12</v>
          </cell>
          <cell r="H1156" t="str">
            <v>Italy</v>
          </cell>
          <cell r="I1156" t="str">
            <v/>
          </cell>
          <cell r="J1156" t="str">
            <v>BC</v>
          </cell>
          <cell r="K1156">
            <v>65.64</v>
          </cell>
          <cell r="L1156">
            <v>1</v>
          </cell>
          <cell r="M1156">
            <v>12</v>
          </cell>
          <cell r="N1156">
            <v>0.75</v>
          </cell>
          <cell r="O1156" t="str">
            <v>Glass Bottle</v>
          </cell>
          <cell r="P1156" t="str">
            <v/>
          </cell>
          <cell r="Q1156">
            <v>16.149999999999999</v>
          </cell>
          <cell r="S1156">
            <v>13.9</v>
          </cell>
          <cell r="T1156">
            <v>0.35</v>
          </cell>
        </row>
        <row r="1157">
          <cell r="A1157">
            <v>576751</v>
          </cell>
          <cell r="B1157" t="str">
            <v>Wine - Table Red</v>
          </cell>
          <cell r="C1157" t="str">
            <v>Sandhill Merlot VQA</v>
          </cell>
          <cell r="D1157" t="str">
            <v>1/750</v>
          </cell>
          <cell r="E1157" t="str">
            <v>Core</v>
          </cell>
          <cell r="F1157" t="str">
            <v/>
          </cell>
          <cell r="G1157">
            <v>13</v>
          </cell>
          <cell r="H1157" t="str">
            <v>Canada VQA</v>
          </cell>
          <cell r="I1157" t="str">
            <v>Merlot</v>
          </cell>
          <cell r="J1157" t="str">
            <v>BC</v>
          </cell>
          <cell r="K1157">
            <v>107.66</v>
          </cell>
          <cell r="L1157">
            <v>1</v>
          </cell>
          <cell r="M1157">
            <v>12</v>
          </cell>
          <cell r="N1157">
            <v>0.75</v>
          </cell>
          <cell r="O1157" t="str">
            <v>Glass Bottle</v>
          </cell>
          <cell r="P1157" t="str">
            <v/>
          </cell>
          <cell r="Q1157">
            <v>23.4</v>
          </cell>
          <cell r="S1157">
            <v>20.28</v>
          </cell>
          <cell r="T1157">
            <v>0.35</v>
          </cell>
        </row>
        <row r="1158">
          <cell r="A1158">
            <v>168641</v>
          </cell>
          <cell r="B1158" t="str">
            <v>Wine - Table Red</v>
          </cell>
          <cell r="C1158" t="str">
            <v>Sandhill Vanessa Cabernet Merlot VQA</v>
          </cell>
          <cell r="D1158" t="str">
            <v>1/750</v>
          </cell>
          <cell r="E1158" t="str">
            <v>Core</v>
          </cell>
          <cell r="F1158" t="str">
            <v/>
          </cell>
          <cell r="G1158">
            <v>12.5</v>
          </cell>
          <cell r="H1158" t="str">
            <v>Canada VQA</v>
          </cell>
          <cell r="I1158" t="str">
            <v>Red Blended</v>
          </cell>
          <cell r="J1158" t="str">
            <v>BC</v>
          </cell>
          <cell r="K1158">
            <v>107.73</v>
          </cell>
          <cell r="L1158">
            <v>1</v>
          </cell>
          <cell r="M1158">
            <v>12</v>
          </cell>
          <cell r="N1158">
            <v>0.75</v>
          </cell>
          <cell r="O1158" t="str">
            <v>Glass Bottle</v>
          </cell>
          <cell r="P1158" t="str">
            <v/>
          </cell>
          <cell r="Q1158">
            <v>23.4</v>
          </cell>
          <cell r="R1158"/>
          <cell r="S1158">
            <v>20.28</v>
          </cell>
          <cell r="T1158">
            <v>0.35</v>
          </cell>
        </row>
        <row r="1159">
          <cell r="A1159">
            <v>275925</v>
          </cell>
          <cell r="B1159" t="str">
            <v>Wine - Table Red</v>
          </cell>
          <cell r="C1159" t="str">
            <v>Santa Carolina Cabernet Sauvignon Reserva</v>
          </cell>
          <cell r="D1159" t="str">
            <v>1/750</v>
          </cell>
          <cell r="E1159" t="str">
            <v>Core</v>
          </cell>
          <cell r="F1159" t="str">
            <v>D/DTF</v>
          </cell>
          <cell r="G1159">
            <v>12.5</v>
          </cell>
          <cell r="H1159" t="str">
            <v>Chile</v>
          </cell>
          <cell r="I1159" t="str">
            <v>Cabernet Sauvignon</v>
          </cell>
          <cell r="J1159" t="str">
            <v>BC</v>
          </cell>
          <cell r="K1159">
            <v>55.92</v>
          </cell>
          <cell r="L1159">
            <v>1</v>
          </cell>
          <cell r="M1159">
            <v>12</v>
          </cell>
          <cell r="N1159">
            <v>0.75</v>
          </cell>
          <cell r="O1159" t="str">
            <v>Glass Bottle</v>
          </cell>
          <cell r="P1159" t="str">
            <v/>
          </cell>
          <cell r="Q1159">
            <v>14.25</v>
          </cell>
          <cell r="S1159">
            <v>12.23</v>
          </cell>
          <cell r="T1159">
            <v>0.35</v>
          </cell>
        </row>
        <row r="1160">
          <cell r="A1160">
            <v>130625</v>
          </cell>
          <cell r="B1160" t="str">
            <v>Wine - Table Red</v>
          </cell>
          <cell r="C1160" t="str">
            <v>Santa Cristina Chianti Superiore</v>
          </cell>
          <cell r="D1160" t="str">
            <v>1/750</v>
          </cell>
          <cell r="E1160" t="str">
            <v>Core</v>
          </cell>
          <cell r="F1160" t="str">
            <v/>
          </cell>
          <cell r="G1160">
            <v>13</v>
          </cell>
          <cell r="H1160" t="str">
            <v>Italy</v>
          </cell>
          <cell r="I1160" t="str">
            <v/>
          </cell>
          <cell r="J1160" t="str">
            <v>BC</v>
          </cell>
          <cell r="K1160" t="str">
            <v>89.83</v>
          </cell>
          <cell r="L1160">
            <v>1</v>
          </cell>
          <cell r="M1160">
            <v>12</v>
          </cell>
          <cell r="N1160">
            <v>0.75</v>
          </cell>
          <cell r="O1160" t="str">
            <v>Glass Bottle</v>
          </cell>
          <cell r="P1160" t="str">
            <v/>
          </cell>
          <cell r="Q1160">
            <v>21.1</v>
          </cell>
          <cell r="S1160">
            <v>18.260000000000002</v>
          </cell>
          <cell r="T1160">
            <v>0.35</v>
          </cell>
        </row>
        <row r="1161">
          <cell r="A1161">
            <v>470609</v>
          </cell>
          <cell r="B1161" t="str">
            <v>Wine - Table Red</v>
          </cell>
          <cell r="C1161" t="str">
            <v>Santa Julia Malbec</v>
          </cell>
          <cell r="D1161" t="str">
            <v>1/750</v>
          </cell>
          <cell r="E1161" t="str">
            <v>Core</v>
          </cell>
          <cell r="F1161" t="str">
            <v/>
          </cell>
          <cell r="G1161">
            <v>13.5</v>
          </cell>
          <cell r="H1161" t="str">
            <v>Argentina</v>
          </cell>
          <cell r="I1161" t="str">
            <v>Malbec</v>
          </cell>
          <cell r="J1161" t="str">
            <v>BC</v>
          </cell>
          <cell r="K1161">
            <v>72.959999999999994</v>
          </cell>
          <cell r="L1161">
            <v>1</v>
          </cell>
          <cell r="M1161">
            <v>12</v>
          </cell>
          <cell r="N1161">
            <v>0.75</v>
          </cell>
          <cell r="O1161" t="str">
            <v>Glass Bottle</v>
          </cell>
          <cell r="P1161" t="str">
            <v/>
          </cell>
          <cell r="Q1161">
            <v>17.399999999999999</v>
          </cell>
          <cell r="R1161"/>
          <cell r="S1161">
            <v>15</v>
          </cell>
          <cell r="T1161">
            <v>0.35</v>
          </cell>
        </row>
        <row r="1162">
          <cell r="A1162">
            <v>488791</v>
          </cell>
          <cell r="B1162" t="str">
            <v>Wine - Table Red</v>
          </cell>
          <cell r="C1162" t="str">
            <v>Santa Julia Reserve Malbec</v>
          </cell>
          <cell r="D1162" t="str">
            <v>1/750</v>
          </cell>
          <cell r="E1162" t="str">
            <v>Core</v>
          </cell>
          <cell r="F1162" t="str">
            <v/>
          </cell>
          <cell r="G1162">
            <v>14</v>
          </cell>
          <cell r="H1162" t="str">
            <v>Argentina</v>
          </cell>
          <cell r="I1162" t="str">
            <v>Malbec</v>
          </cell>
          <cell r="J1162" t="str">
            <v>BC</v>
          </cell>
          <cell r="K1162">
            <v>88.8</v>
          </cell>
          <cell r="L1162">
            <v>1</v>
          </cell>
          <cell r="M1162">
            <v>12</v>
          </cell>
          <cell r="N1162">
            <v>0.75</v>
          </cell>
          <cell r="O1162" t="str">
            <v>Glass Bottle</v>
          </cell>
          <cell r="P1162" t="str">
            <v/>
          </cell>
          <cell r="Q1162">
            <v>20.149999999999999</v>
          </cell>
          <cell r="S1162">
            <v>17.420000000000002</v>
          </cell>
          <cell r="T1162">
            <v>0.35</v>
          </cell>
        </row>
        <row r="1163">
          <cell r="A1163">
            <v>218644</v>
          </cell>
          <cell r="B1163" t="str">
            <v>Wine - Table Red</v>
          </cell>
          <cell r="C1163" t="str">
            <v>Santa Rita Cabernet Sauvignon</v>
          </cell>
          <cell r="D1163" t="str">
            <v>1/750</v>
          </cell>
          <cell r="E1163" t="str">
            <v>Core</v>
          </cell>
          <cell r="F1163" t="str">
            <v/>
          </cell>
          <cell r="G1163">
            <v>13.5</v>
          </cell>
          <cell r="H1163" t="str">
            <v>Chile</v>
          </cell>
          <cell r="I1163" t="str">
            <v>Cabernet Sauvignon</v>
          </cell>
          <cell r="J1163" t="str">
            <v>BC</v>
          </cell>
          <cell r="K1163">
            <v>46.44</v>
          </cell>
          <cell r="L1163">
            <v>1</v>
          </cell>
          <cell r="M1163">
            <v>12</v>
          </cell>
          <cell r="N1163">
            <v>0.75</v>
          </cell>
          <cell r="O1163" t="str">
            <v>Glass Bottle</v>
          </cell>
          <cell r="P1163" t="str">
            <v/>
          </cell>
          <cell r="Q1163">
            <v>12.15</v>
          </cell>
          <cell r="S1163">
            <v>10.38</v>
          </cell>
          <cell r="T1163">
            <v>0.35</v>
          </cell>
        </row>
        <row r="1164">
          <cell r="A1164">
            <v>211623</v>
          </cell>
          <cell r="B1164" t="str">
            <v>Wine - Table Red</v>
          </cell>
          <cell r="C1164" t="str">
            <v>Santa Rita Reserva Cab Sauv</v>
          </cell>
          <cell r="D1164" t="str">
            <v>1/750</v>
          </cell>
          <cell r="E1164" t="str">
            <v>Core</v>
          </cell>
          <cell r="F1164" t="str">
            <v/>
          </cell>
          <cell r="G1164">
            <v>14</v>
          </cell>
          <cell r="H1164" t="str">
            <v>Chile</v>
          </cell>
          <cell r="I1164" t="str">
            <v>Cabernet Sauvignon</v>
          </cell>
          <cell r="J1164" t="str">
            <v>BC</v>
          </cell>
          <cell r="K1164">
            <v>71.760000000000005</v>
          </cell>
          <cell r="L1164">
            <v>1</v>
          </cell>
          <cell r="M1164">
            <v>12</v>
          </cell>
          <cell r="N1164">
            <v>0.75</v>
          </cell>
          <cell r="O1164" t="str">
            <v>Glass Bottle</v>
          </cell>
          <cell r="P1164" t="str">
            <v/>
          </cell>
          <cell r="Q1164">
            <v>17.2</v>
          </cell>
          <cell r="S1164">
            <v>14.83</v>
          </cell>
          <cell r="T1164">
            <v>0.35</v>
          </cell>
        </row>
        <row r="1165">
          <cell r="A1165">
            <v>259564</v>
          </cell>
          <cell r="B1165" t="str">
            <v>Wine - Table Red</v>
          </cell>
          <cell r="C1165" t="str">
            <v>Sawmill Creek Cab Sauv</v>
          </cell>
          <cell r="D1165" t="str">
            <v>1/750</v>
          </cell>
          <cell r="E1165" t="str">
            <v>Core</v>
          </cell>
          <cell r="F1165" t="str">
            <v/>
          </cell>
          <cell r="G1165">
            <v>12</v>
          </cell>
          <cell r="H1165" t="str">
            <v>Canada</v>
          </cell>
          <cell r="I1165" t="str">
            <v>Cabernet Sauvignon</v>
          </cell>
          <cell r="J1165" t="str">
            <v>BC</v>
          </cell>
          <cell r="K1165">
            <v>40.28</v>
          </cell>
          <cell r="L1165">
            <v>1</v>
          </cell>
          <cell r="M1165">
            <v>12</v>
          </cell>
          <cell r="N1165">
            <v>0.75</v>
          </cell>
          <cell r="O1165" t="str">
            <v>Glass Bottle</v>
          </cell>
          <cell r="P1165" t="str">
            <v/>
          </cell>
          <cell r="Q1165">
            <v>10.8</v>
          </cell>
          <cell r="S1165">
            <v>9.1999999999999993</v>
          </cell>
          <cell r="T1165">
            <v>0.35</v>
          </cell>
        </row>
        <row r="1166">
          <cell r="A1166">
            <v>340364</v>
          </cell>
          <cell r="B1166" t="str">
            <v>Wine - Table Red</v>
          </cell>
          <cell r="C1166" t="str">
            <v>Sawmill Creek Merlot</v>
          </cell>
          <cell r="D1166" t="str">
            <v>1/750</v>
          </cell>
          <cell r="E1166" t="str">
            <v>Core</v>
          </cell>
          <cell r="F1166" t="str">
            <v>LTO September</v>
          </cell>
          <cell r="G1166">
            <v>12</v>
          </cell>
          <cell r="H1166" t="str">
            <v>Canada</v>
          </cell>
          <cell r="I1166" t="str">
            <v>Merlot</v>
          </cell>
          <cell r="J1166" t="str">
            <v>BC</v>
          </cell>
          <cell r="K1166">
            <v>40.28</v>
          </cell>
          <cell r="L1166">
            <v>1</v>
          </cell>
          <cell r="M1166">
            <v>12</v>
          </cell>
          <cell r="N1166">
            <v>0.75</v>
          </cell>
          <cell r="O1166" t="str">
            <v>Glass Bottle</v>
          </cell>
          <cell r="P1166" t="str">
            <v/>
          </cell>
          <cell r="Q1166">
            <v>10.8</v>
          </cell>
          <cell r="R1166">
            <v>0.5</v>
          </cell>
          <cell r="S1166">
            <v>8.76</v>
          </cell>
          <cell r="T1166">
            <v>0.35</v>
          </cell>
        </row>
        <row r="1167">
          <cell r="A1167">
            <v>485003</v>
          </cell>
          <cell r="B1167" t="str">
            <v>Wine - Table Red</v>
          </cell>
          <cell r="C1167" t="str">
            <v>Screw It The Red</v>
          </cell>
          <cell r="D1167" t="str">
            <v>1/750</v>
          </cell>
          <cell r="E1167" t="str">
            <v>Core</v>
          </cell>
          <cell r="F1167" t="str">
            <v/>
          </cell>
          <cell r="G1167">
            <v>12.5</v>
          </cell>
          <cell r="H1167" t="str">
            <v>Canada</v>
          </cell>
          <cell r="I1167" t="str">
            <v/>
          </cell>
          <cell r="J1167" t="str">
            <v>AB</v>
          </cell>
          <cell r="K1167">
            <v>46.92</v>
          </cell>
          <cell r="L1167">
            <v>1</v>
          </cell>
          <cell r="M1167">
            <v>12</v>
          </cell>
          <cell r="N1167">
            <v>0.75</v>
          </cell>
          <cell r="O1167" t="str">
            <v>Glass Bottle</v>
          </cell>
          <cell r="P1167" t="str">
            <v/>
          </cell>
          <cell r="Q1167">
            <v>11.8</v>
          </cell>
          <cell r="S1167">
            <v>10.08</v>
          </cell>
          <cell r="T1167">
            <v>0.35</v>
          </cell>
        </row>
        <row r="1168">
          <cell r="A1168">
            <v>449074</v>
          </cell>
          <cell r="B1168" t="str">
            <v>Wine - Table Red</v>
          </cell>
          <cell r="C1168" t="str">
            <v>Screw It! Malbec</v>
          </cell>
          <cell r="D1168" t="str">
            <v>1/750</v>
          </cell>
          <cell r="E1168" t="str">
            <v>Core</v>
          </cell>
          <cell r="F1168" t="str">
            <v/>
          </cell>
          <cell r="G1168">
            <v>13.5</v>
          </cell>
          <cell r="H1168" t="str">
            <v>Canada</v>
          </cell>
          <cell r="I1168" t="str">
            <v>Malbec</v>
          </cell>
          <cell r="J1168" t="str">
            <v>AB</v>
          </cell>
          <cell r="K1168">
            <v>49.27</v>
          </cell>
          <cell r="L1168">
            <v>1</v>
          </cell>
          <cell r="M1168">
            <v>12</v>
          </cell>
          <cell r="N1168">
            <v>0.75</v>
          </cell>
          <cell r="O1168" t="str">
            <v>Glass Bottle</v>
          </cell>
          <cell r="P1168" t="str">
            <v/>
          </cell>
          <cell r="Q1168">
            <v>12.3</v>
          </cell>
          <cell r="S1168">
            <v>10.52</v>
          </cell>
          <cell r="T1168">
            <v>0.35</v>
          </cell>
        </row>
        <row r="1169">
          <cell r="A1169">
            <v>579854</v>
          </cell>
          <cell r="B1169" t="str">
            <v>Wine - Table Red</v>
          </cell>
          <cell r="C1169" t="str">
            <v>Screw It! Shiraz</v>
          </cell>
          <cell r="D1169" t="str">
            <v>1/4000</v>
          </cell>
          <cell r="E1169" t="str">
            <v>Core</v>
          </cell>
          <cell r="F1169" t="str">
            <v/>
          </cell>
          <cell r="G1169">
            <v>12</v>
          </cell>
          <cell r="H1169" t="str">
            <v>Canada</v>
          </cell>
          <cell r="I1169" t="str">
            <v>Pinot Grigio/Pinot Gris</v>
          </cell>
          <cell r="J1169" t="str">
            <v>AB</v>
          </cell>
          <cell r="K1169">
            <v>63.7</v>
          </cell>
          <cell r="L1169">
            <v>1</v>
          </cell>
          <cell r="M1169">
            <v>4</v>
          </cell>
          <cell r="N1169">
            <v>4</v>
          </cell>
          <cell r="O1169" t="str">
            <v>Cardboard Case</v>
          </cell>
          <cell r="P1169" t="str">
            <v/>
          </cell>
          <cell r="Q1169">
            <v>46.75</v>
          </cell>
          <cell r="S1169">
            <v>40.83</v>
          </cell>
          <cell r="T1169">
            <v>0.35</v>
          </cell>
        </row>
        <row r="1170">
          <cell r="A1170">
            <v>131447</v>
          </cell>
          <cell r="B1170" t="str">
            <v>Wine - Table Red</v>
          </cell>
          <cell r="C1170" t="str">
            <v>Sea Mountain Limestone Cabernet Sauvignon</v>
          </cell>
          <cell r="D1170" t="str">
            <v>1/750</v>
          </cell>
          <cell r="E1170" t="str">
            <v>Core</v>
          </cell>
          <cell r="F1170" t="str">
            <v/>
          </cell>
          <cell r="G1170">
            <v>14.5</v>
          </cell>
          <cell r="H1170" t="str">
            <v>South Africa</v>
          </cell>
          <cell r="I1170" t="str">
            <v>Cabernet Sauvignon</v>
          </cell>
          <cell r="J1170" t="str">
            <v>BC</v>
          </cell>
          <cell r="K1170">
            <v>38.82</v>
          </cell>
          <cell r="L1170">
            <v>1</v>
          </cell>
          <cell r="M1170">
            <v>6</v>
          </cell>
          <cell r="N1170">
            <v>0.75</v>
          </cell>
          <cell r="O1170" t="str">
            <v>Glass Bottle</v>
          </cell>
          <cell r="P1170" t="str">
            <v/>
          </cell>
          <cell r="Q1170">
            <v>18.2</v>
          </cell>
          <cell r="R1170"/>
          <cell r="S1170">
            <v>15.71</v>
          </cell>
          <cell r="T1170">
            <v>0.35</v>
          </cell>
        </row>
        <row r="1171">
          <cell r="A1171">
            <v>337402</v>
          </cell>
          <cell r="B1171" t="str">
            <v>Wine - Table Red</v>
          </cell>
          <cell r="C1171" t="str">
            <v>Seven Deadly Zins Zinfandel</v>
          </cell>
          <cell r="D1171" t="str">
            <v>1/750</v>
          </cell>
          <cell r="E1171" t="str">
            <v>Core</v>
          </cell>
          <cell r="F1171" t="str">
            <v/>
          </cell>
          <cell r="G1171">
            <v>15</v>
          </cell>
          <cell r="H1171" t="str">
            <v>United States</v>
          </cell>
          <cell r="I1171" t="str">
            <v>Zinfandel</v>
          </cell>
          <cell r="J1171" t="str">
            <v>BC</v>
          </cell>
          <cell r="K1171">
            <v>141.36000000000001</v>
          </cell>
          <cell r="L1171">
            <v>1</v>
          </cell>
          <cell r="M1171">
            <v>12</v>
          </cell>
          <cell r="N1171">
            <v>0.75</v>
          </cell>
          <cell r="O1171" t="str">
            <v>Glass Bottle</v>
          </cell>
          <cell r="P1171" t="str">
            <v/>
          </cell>
          <cell r="Q1171">
            <v>29.15</v>
          </cell>
          <cell r="S1171">
            <v>25.34</v>
          </cell>
          <cell r="T1171">
            <v>0.35</v>
          </cell>
        </row>
        <row r="1172">
          <cell r="A1172">
            <v>220186</v>
          </cell>
          <cell r="B1172" t="str">
            <v>Wine - Table Red</v>
          </cell>
          <cell r="C1172" t="str">
            <v>Smoking Loon Syrah</v>
          </cell>
          <cell r="D1172" t="str">
            <v>1/750</v>
          </cell>
          <cell r="E1172" t="str">
            <v>Core</v>
          </cell>
          <cell r="F1172" t="str">
            <v>LTO September</v>
          </cell>
          <cell r="G1172">
            <v>13.5</v>
          </cell>
          <cell r="H1172" t="str">
            <v>United States</v>
          </cell>
          <cell r="I1172" t="str">
            <v>Shiraz/Syrah</v>
          </cell>
          <cell r="J1172" t="str">
            <v>BC</v>
          </cell>
          <cell r="K1172">
            <v>73.08</v>
          </cell>
          <cell r="L1172">
            <v>1</v>
          </cell>
          <cell r="M1172">
            <v>12</v>
          </cell>
          <cell r="N1172">
            <v>0.75</v>
          </cell>
          <cell r="O1172" t="str">
            <v>Glass Bottle</v>
          </cell>
          <cell r="P1172" t="str">
            <v/>
          </cell>
          <cell r="Q1172">
            <v>17.45</v>
          </cell>
          <cell r="R1172">
            <v>2.5</v>
          </cell>
          <cell r="S1172">
            <v>12.85</v>
          </cell>
          <cell r="T1172">
            <v>0.35</v>
          </cell>
        </row>
        <row r="1173">
          <cell r="A1173">
            <v>53017</v>
          </cell>
          <cell r="B1173" t="str">
            <v>Wine - Table Red</v>
          </cell>
          <cell r="C1173" t="str">
            <v>Sommet Rouge</v>
          </cell>
          <cell r="D1173" t="str">
            <v>1/4000</v>
          </cell>
          <cell r="E1173" t="str">
            <v>Core</v>
          </cell>
          <cell r="F1173" t="str">
            <v/>
          </cell>
          <cell r="G1173">
            <v>12</v>
          </cell>
          <cell r="H1173" t="str">
            <v>Canada</v>
          </cell>
          <cell r="I1173" t="str">
            <v>Red Blended</v>
          </cell>
          <cell r="J1173" t="str">
            <v>BC</v>
          </cell>
          <cell r="K1173">
            <v>40.79</v>
          </cell>
          <cell r="L1173">
            <v>1</v>
          </cell>
          <cell r="M1173">
            <v>4</v>
          </cell>
          <cell r="N1173">
            <v>4</v>
          </cell>
          <cell r="O1173" t="str">
            <v>Cardboard Case</v>
          </cell>
          <cell r="P1173" t="str">
            <v/>
          </cell>
          <cell r="Q1173">
            <v>33.200000000000003</v>
          </cell>
          <cell r="S1173">
            <v>28.91</v>
          </cell>
          <cell r="T1173">
            <v>0.35</v>
          </cell>
        </row>
        <row r="1174">
          <cell r="A1174">
            <v>478263</v>
          </cell>
          <cell r="B1174" t="str">
            <v>Wine - Table Red</v>
          </cell>
          <cell r="C1174" t="str">
            <v>St Francis Cabernet Sauvignon</v>
          </cell>
          <cell r="D1174" t="str">
            <v>1/750</v>
          </cell>
          <cell r="E1174" t="str">
            <v>Core</v>
          </cell>
          <cell r="F1174" t="str">
            <v/>
          </cell>
          <cell r="G1174">
            <v>14.6</v>
          </cell>
          <cell r="H1174" t="str">
            <v>United States</v>
          </cell>
          <cell r="I1174" t="str">
            <v>Cabernet Sauvignon</v>
          </cell>
          <cell r="J1174" t="str">
            <v>BC</v>
          </cell>
          <cell r="K1174">
            <v>205.44</v>
          </cell>
          <cell r="L1174">
            <v>1</v>
          </cell>
          <cell r="M1174">
            <v>12</v>
          </cell>
          <cell r="N1174">
            <v>0.75</v>
          </cell>
          <cell r="O1174" t="str">
            <v>Glass Bottle</v>
          </cell>
          <cell r="P1174" t="str">
            <v/>
          </cell>
          <cell r="Q1174">
            <v>39.200000000000003</v>
          </cell>
          <cell r="S1174">
            <v>34.19</v>
          </cell>
          <cell r="T1174">
            <v>0.35</v>
          </cell>
        </row>
        <row r="1175">
          <cell r="A1175">
            <v>77883</v>
          </cell>
          <cell r="B1175" t="str">
            <v>Wine - Table Red</v>
          </cell>
          <cell r="C1175" t="str">
            <v>Stellar Organics Cabernet Sauvignon Pinotage Reserve</v>
          </cell>
          <cell r="D1175" t="str">
            <v>1/750</v>
          </cell>
          <cell r="E1175" t="str">
            <v>Core</v>
          </cell>
          <cell r="F1175" t="str">
            <v/>
          </cell>
          <cell r="G1175">
            <v>14</v>
          </cell>
          <cell r="H1175" t="str">
            <v>South Africa</v>
          </cell>
          <cell r="I1175" t="str">
            <v>Red Blended</v>
          </cell>
          <cell r="J1175" t="str">
            <v>BC</v>
          </cell>
          <cell r="K1175">
            <v>81.84</v>
          </cell>
          <cell r="L1175">
            <v>1</v>
          </cell>
          <cell r="M1175">
            <v>12</v>
          </cell>
          <cell r="N1175">
            <v>0.75</v>
          </cell>
          <cell r="O1175" t="str">
            <v>Glass Bottle</v>
          </cell>
          <cell r="P1175" t="str">
            <v/>
          </cell>
          <cell r="Q1175">
            <v>18.95</v>
          </cell>
          <cell r="S1175">
            <v>16.37</v>
          </cell>
          <cell r="T1175">
            <v>0.35</v>
          </cell>
        </row>
        <row r="1176">
          <cell r="A1176">
            <v>812629</v>
          </cell>
          <cell r="B1176" t="str">
            <v>Wine - Table Red</v>
          </cell>
          <cell r="C1176" t="str">
            <v>Sterling Cab Sauv Alu Bottle</v>
          </cell>
          <cell r="D1176" t="str">
            <v>1/375</v>
          </cell>
          <cell r="E1176" t="str">
            <v>Core</v>
          </cell>
          <cell r="F1176" t="str">
            <v>T</v>
          </cell>
          <cell r="G1176">
            <v>13.5</v>
          </cell>
          <cell r="H1176" t="str">
            <v>United States</v>
          </cell>
          <cell r="I1176" t="str">
            <v/>
          </cell>
          <cell r="J1176" t="str">
            <v>AB</v>
          </cell>
          <cell r="K1176">
            <v>105.28</v>
          </cell>
          <cell r="L1176">
            <v>1</v>
          </cell>
          <cell r="M1176">
            <v>24</v>
          </cell>
          <cell r="N1176">
            <v>0.375</v>
          </cell>
          <cell r="O1176" t="str">
            <v>Aluminium can</v>
          </cell>
          <cell r="P1176" t="str">
            <v/>
          </cell>
          <cell r="Q1176">
            <v>11.15</v>
          </cell>
          <cell r="S1176">
            <v>9.7200000000000006</v>
          </cell>
          <cell r="T1176">
            <v>0.1</v>
          </cell>
        </row>
        <row r="1177">
          <cell r="A1177">
            <v>643882</v>
          </cell>
          <cell r="B1177" t="str">
            <v>Wine - Table Red</v>
          </cell>
          <cell r="C1177" t="str">
            <v>Sterling Merlot</v>
          </cell>
          <cell r="D1177" t="str">
            <v>1/750</v>
          </cell>
          <cell r="E1177" t="str">
            <v>Core</v>
          </cell>
          <cell r="F1177" t="str">
            <v/>
          </cell>
          <cell r="G1177">
            <v>13.5</v>
          </cell>
          <cell r="H1177" t="str">
            <v>United States</v>
          </cell>
          <cell r="I1177" t="str">
            <v>Merlot</v>
          </cell>
          <cell r="J1177" t="str">
            <v>AB</v>
          </cell>
          <cell r="K1177">
            <v>77.040000000000006</v>
          </cell>
          <cell r="L1177">
            <v>1</v>
          </cell>
          <cell r="M1177">
            <v>12</v>
          </cell>
          <cell r="N1177">
            <v>0.75</v>
          </cell>
          <cell r="O1177" t="str">
            <v>Glass Bottle</v>
          </cell>
          <cell r="P1177" t="str">
            <v/>
          </cell>
          <cell r="Q1177">
            <v>17.75</v>
          </cell>
          <cell r="S1177">
            <v>15.31</v>
          </cell>
          <cell r="T1177">
            <v>0.35</v>
          </cell>
        </row>
        <row r="1178">
          <cell r="A1178">
            <v>643866</v>
          </cell>
          <cell r="B1178" t="str">
            <v>Wine - Table Red</v>
          </cell>
          <cell r="C1178" t="str">
            <v>Sterling Vintner's Cabernet Sauvignon</v>
          </cell>
          <cell r="D1178" t="str">
            <v>1/750</v>
          </cell>
          <cell r="E1178" t="str">
            <v>Core</v>
          </cell>
          <cell r="F1178" t="str">
            <v>LTO September</v>
          </cell>
          <cell r="G1178">
            <v>13.5</v>
          </cell>
          <cell r="H1178" t="str">
            <v>United States</v>
          </cell>
          <cell r="I1178" t="str">
            <v>Cabernet Sauvignon</v>
          </cell>
          <cell r="J1178" t="str">
            <v>AB</v>
          </cell>
          <cell r="K1178">
            <v>77.040000000000006</v>
          </cell>
          <cell r="L1178">
            <v>1</v>
          </cell>
          <cell r="M1178">
            <v>12</v>
          </cell>
          <cell r="N1178">
            <v>0.75</v>
          </cell>
          <cell r="O1178" t="str">
            <v>Glass Bottle</v>
          </cell>
          <cell r="P1178" t="str">
            <v/>
          </cell>
          <cell r="Q1178">
            <v>17.75</v>
          </cell>
          <cell r="R1178">
            <v>2</v>
          </cell>
          <cell r="S1178">
            <v>13.55</v>
          </cell>
          <cell r="T1178">
            <v>0.35</v>
          </cell>
        </row>
        <row r="1179">
          <cell r="A1179">
            <v>610857</v>
          </cell>
          <cell r="B1179" t="str">
            <v>Wine - Table Red</v>
          </cell>
          <cell r="C1179" t="str">
            <v>Stoneleigh Pinot Noir</v>
          </cell>
          <cell r="D1179" t="str">
            <v>1/750</v>
          </cell>
          <cell r="E1179" t="str">
            <v>Core</v>
          </cell>
          <cell r="F1179" t="str">
            <v/>
          </cell>
          <cell r="G1179">
            <v>14</v>
          </cell>
          <cell r="H1179" t="str">
            <v>New Zealand</v>
          </cell>
          <cell r="I1179" t="str">
            <v>Pinot Noir</v>
          </cell>
          <cell r="J1179" t="str">
            <v>BC</v>
          </cell>
          <cell r="K1179" t="str">
            <v>92.42</v>
          </cell>
          <cell r="L1179">
            <v>1</v>
          </cell>
          <cell r="M1179">
            <v>12</v>
          </cell>
          <cell r="N1179">
            <v>0.75</v>
          </cell>
          <cell r="O1179" t="str">
            <v>Glass Bottle</v>
          </cell>
          <cell r="P1179" t="str">
            <v/>
          </cell>
          <cell r="Q1179">
            <v>20.75</v>
          </cell>
          <cell r="S1179">
            <v>17.95</v>
          </cell>
          <cell r="T1179">
            <v>0.35</v>
          </cell>
        </row>
        <row r="1180">
          <cell r="A1180">
            <v>214767</v>
          </cell>
          <cell r="B1180" t="str">
            <v>Wine - Table Red</v>
          </cell>
          <cell r="C1180" t="str">
            <v>Sumac Ridge Cabernet-Merlot VQA</v>
          </cell>
          <cell r="D1180" t="str">
            <v>1/750</v>
          </cell>
          <cell r="E1180" t="str">
            <v>Core</v>
          </cell>
          <cell r="F1180" t="str">
            <v/>
          </cell>
          <cell r="G1180">
            <v>13.8</v>
          </cell>
          <cell r="H1180" t="str">
            <v>Canada VQA</v>
          </cell>
          <cell r="I1180" t="str">
            <v>Red Blended</v>
          </cell>
          <cell r="J1180" t="str">
            <v>BC</v>
          </cell>
          <cell r="K1180">
            <v>75.41</v>
          </cell>
          <cell r="L1180">
            <v>1</v>
          </cell>
          <cell r="M1180">
            <v>12</v>
          </cell>
          <cell r="N1180">
            <v>0.75</v>
          </cell>
          <cell r="O1180" t="str">
            <v>Glass Bottle</v>
          </cell>
          <cell r="P1180" t="str">
            <v/>
          </cell>
          <cell r="Q1180">
            <v>17.850000000000001</v>
          </cell>
          <cell r="S1180">
            <v>15.4</v>
          </cell>
          <cell r="T1180">
            <v>0.35</v>
          </cell>
        </row>
        <row r="1181">
          <cell r="A1181">
            <v>298463</v>
          </cell>
          <cell r="B1181" t="str">
            <v>Wine - Table Red</v>
          </cell>
          <cell r="C1181" t="str">
            <v>Take It To The Grave Shiraz</v>
          </cell>
          <cell r="D1181" t="str">
            <v>1/750</v>
          </cell>
          <cell r="E1181" t="str">
            <v>Core</v>
          </cell>
          <cell r="F1181" t="str">
            <v/>
          </cell>
          <cell r="G1181">
            <v>14</v>
          </cell>
          <cell r="H1181" t="str">
            <v>Australia</v>
          </cell>
          <cell r="I1181" t="str">
            <v>Shiraz/Syrah</v>
          </cell>
          <cell r="J1181" t="str">
            <v>BC</v>
          </cell>
          <cell r="K1181" t="str">
            <v>81.83</v>
          </cell>
          <cell r="L1181">
            <v>1</v>
          </cell>
          <cell r="M1181">
            <v>12</v>
          </cell>
          <cell r="N1181">
            <v>0.75</v>
          </cell>
          <cell r="O1181" t="str">
            <v>Glass Bottle</v>
          </cell>
          <cell r="P1181" t="str">
            <v/>
          </cell>
          <cell r="Q1181">
            <v>18.95</v>
          </cell>
          <cell r="S1181">
            <v>16.37</v>
          </cell>
          <cell r="T1181">
            <v>0.35</v>
          </cell>
        </row>
        <row r="1182">
          <cell r="A1182">
            <v>392779</v>
          </cell>
          <cell r="B1182" t="str">
            <v>Wine - Table Red</v>
          </cell>
          <cell r="C1182" t="str">
            <v>Tapiz Malbec</v>
          </cell>
          <cell r="D1182" t="str">
            <v>1/750</v>
          </cell>
          <cell r="E1182" t="str">
            <v>Core</v>
          </cell>
          <cell r="F1182" t="str">
            <v/>
          </cell>
          <cell r="G1182">
            <v>13.8</v>
          </cell>
          <cell r="H1182" t="str">
            <v>Argentina</v>
          </cell>
          <cell r="I1182" t="str">
            <v>Malbec</v>
          </cell>
          <cell r="J1182" t="str">
            <v>BC</v>
          </cell>
          <cell r="K1182">
            <v>65.760000000000005</v>
          </cell>
          <cell r="L1182">
            <v>1</v>
          </cell>
          <cell r="M1182">
            <v>12</v>
          </cell>
          <cell r="N1182">
            <v>0.75</v>
          </cell>
          <cell r="O1182" t="str">
            <v>Glass Bottle</v>
          </cell>
          <cell r="P1182" t="str">
            <v/>
          </cell>
          <cell r="Q1182">
            <v>16.2</v>
          </cell>
          <cell r="S1182">
            <v>13.95</v>
          </cell>
          <cell r="T1182">
            <v>0.35</v>
          </cell>
        </row>
        <row r="1183">
          <cell r="A1183">
            <v>883991</v>
          </cell>
          <cell r="B1183" t="str">
            <v>Wine - Table Red</v>
          </cell>
          <cell r="C1183" t="str">
            <v>The Grinder Pinotage</v>
          </cell>
          <cell r="D1183" t="str">
            <v>1/750</v>
          </cell>
          <cell r="E1183" t="str">
            <v>Core</v>
          </cell>
          <cell r="F1183" t="str">
            <v>LTO September</v>
          </cell>
          <cell r="G1183">
            <v>14.5</v>
          </cell>
          <cell r="H1183" t="str">
            <v>South Africa</v>
          </cell>
          <cell r="I1183" t="str">
            <v>Pinot Noir</v>
          </cell>
          <cell r="J1183" t="str">
            <v>BC</v>
          </cell>
          <cell r="K1183" t="str">
            <v>68.84</v>
          </cell>
          <cell r="L1183">
            <v>1</v>
          </cell>
          <cell r="M1183">
            <v>12</v>
          </cell>
          <cell r="N1183">
            <v>0.75</v>
          </cell>
          <cell r="O1183" t="str">
            <v>Glass Bottle</v>
          </cell>
          <cell r="P1183" t="str">
            <v/>
          </cell>
          <cell r="Q1183">
            <v>16.7</v>
          </cell>
          <cell r="R1183">
            <v>1</v>
          </cell>
          <cell r="S1183">
            <v>13.51</v>
          </cell>
          <cell r="T1183">
            <v>0.35</v>
          </cell>
        </row>
        <row r="1184">
          <cell r="A1184">
            <v>138479</v>
          </cell>
          <cell r="B1184" t="str">
            <v>Wine - Table Red</v>
          </cell>
          <cell r="C1184" t="str">
            <v>The Wolftrap Boekenhoutskloof</v>
          </cell>
          <cell r="D1184" t="str">
            <v>1/750</v>
          </cell>
          <cell r="E1184" t="str">
            <v>Core</v>
          </cell>
          <cell r="F1184" t="str">
            <v/>
          </cell>
          <cell r="G1184">
            <v>13.8</v>
          </cell>
          <cell r="H1184" t="str">
            <v>South Africa</v>
          </cell>
          <cell r="I1184" t="str">
            <v/>
          </cell>
          <cell r="J1184" t="str">
            <v>BC</v>
          </cell>
          <cell r="K1184">
            <v>72.239999999999995</v>
          </cell>
          <cell r="L1184">
            <v>1</v>
          </cell>
          <cell r="M1184">
            <v>12</v>
          </cell>
          <cell r="N1184">
            <v>0.75</v>
          </cell>
          <cell r="O1184" t="str">
            <v>Glass Bottle</v>
          </cell>
          <cell r="P1184" t="str">
            <v/>
          </cell>
          <cell r="Q1184">
            <v>17.3</v>
          </cell>
          <cell r="S1184">
            <v>14.92</v>
          </cell>
          <cell r="T1184">
            <v>0.35</v>
          </cell>
        </row>
        <row r="1185">
          <cell r="A1185">
            <v>847749</v>
          </cell>
          <cell r="B1185" t="str">
            <v>Wine - Table Red</v>
          </cell>
          <cell r="C1185" t="str">
            <v>Thomas Goss Mclaren Vale Shiraz</v>
          </cell>
          <cell r="D1185" t="str">
            <v>1/750</v>
          </cell>
          <cell r="E1185" t="str">
            <v>Core</v>
          </cell>
          <cell r="F1185" t="str">
            <v/>
          </cell>
          <cell r="G1185">
            <v>14.5</v>
          </cell>
          <cell r="H1185" t="str">
            <v>Australia</v>
          </cell>
          <cell r="I1185" t="str">
            <v>Shiraz/Syrah</v>
          </cell>
          <cell r="J1185" t="str">
            <v>BC</v>
          </cell>
          <cell r="K1185" t="str">
            <v>92.26</v>
          </cell>
          <cell r="L1185">
            <v>1</v>
          </cell>
          <cell r="M1185">
            <v>12</v>
          </cell>
          <cell r="N1185">
            <v>0.75</v>
          </cell>
          <cell r="O1185" t="str">
            <v>Glass Bottle</v>
          </cell>
          <cell r="P1185" t="str">
            <v/>
          </cell>
          <cell r="Q1185">
            <v>20.75</v>
          </cell>
          <cell r="S1185">
            <v>17.95</v>
          </cell>
          <cell r="T1185">
            <v>0.35</v>
          </cell>
        </row>
        <row r="1186">
          <cell r="A1186">
            <v>257170</v>
          </cell>
          <cell r="B1186" t="str">
            <v>Wine - Table Red</v>
          </cell>
          <cell r="C1186" t="str">
            <v>Tocornal Cab Sauv Merlot</v>
          </cell>
          <cell r="D1186" t="str">
            <v>1/1500</v>
          </cell>
          <cell r="E1186" t="str">
            <v>Core</v>
          </cell>
          <cell r="F1186" t="str">
            <v/>
          </cell>
          <cell r="G1186">
            <v>11.8</v>
          </cell>
          <cell r="H1186" t="str">
            <v>Chile</v>
          </cell>
          <cell r="I1186" t="str">
            <v>Red Blended</v>
          </cell>
          <cell r="J1186" t="str">
            <v>BC</v>
          </cell>
          <cell r="K1186">
            <v>39</v>
          </cell>
          <cell r="L1186">
            <v>1</v>
          </cell>
          <cell r="M1186">
            <v>6</v>
          </cell>
          <cell r="N1186">
            <v>1.5</v>
          </cell>
          <cell r="O1186" t="str">
            <v>Glass Bottle</v>
          </cell>
          <cell r="P1186" t="str">
            <v/>
          </cell>
          <cell r="Q1186">
            <v>20.8</v>
          </cell>
          <cell r="S1186">
            <v>18</v>
          </cell>
          <cell r="T1186">
            <v>0.35</v>
          </cell>
        </row>
        <row r="1187">
          <cell r="A1187">
            <v>154617</v>
          </cell>
          <cell r="B1187" t="str">
            <v>Wine - Table Red</v>
          </cell>
          <cell r="C1187" t="str">
            <v>Tocornal Cabernet Shiraz</v>
          </cell>
          <cell r="D1187" t="str">
            <v>1/1500</v>
          </cell>
          <cell r="E1187" t="str">
            <v>Core</v>
          </cell>
          <cell r="F1187" t="str">
            <v/>
          </cell>
          <cell r="G1187">
            <v>13</v>
          </cell>
          <cell r="H1187" t="str">
            <v>Chile</v>
          </cell>
          <cell r="I1187" t="str">
            <v>Red Blended</v>
          </cell>
          <cell r="J1187" t="str">
            <v>BC</v>
          </cell>
          <cell r="K1187">
            <v>39</v>
          </cell>
          <cell r="L1187">
            <v>1</v>
          </cell>
          <cell r="M1187">
            <v>6</v>
          </cell>
          <cell r="N1187">
            <v>1.5</v>
          </cell>
          <cell r="O1187" t="str">
            <v>Glass Bottle</v>
          </cell>
          <cell r="P1187" t="str">
            <v/>
          </cell>
          <cell r="Q1187">
            <v>20.8</v>
          </cell>
          <cell r="R1187"/>
          <cell r="S1187">
            <v>18</v>
          </cell>
          <cell r="T1187">
            <v>0.35</v>
          </cell>
        </row>
        <row r="1188">
          <cell r="A1188">
            <v>331652</v>
          </cell>
          <cell r="B1188" t="str">
            <v>Wine - Table Red</v>
          </cell>
          <cell r="C1188" t="str">
            <v>Tollo Colle Secco Montepul D`Abr</v>
          </cell>
          <cell r="D1188" t="str">
            <v>1/750</v>
          </cell>
          <cell r="E1188" t="str">
            <v>Core</v>
          </cell>
          <cell r="F1188" t="str">
            <v/>
          </cell>
          <cell r="G1188">
            <v>13.5</v>
          </cell>
          <cell r="H1188" t="str">
            <v>Italy</v>
          </cell>
          <cell r="I1188" t="str">
            <v>Red Blended</v>
          </cell>
          <cell r="J1188" t="str">
            <v>BC</v>
          </cell>
          <cell r="K1188">
            <v>91.44</v>
          </cell>
          <cell r="L1188">
            <v>1</v>
          </cell>
          <cell r="M1188">
            <v>12</v>
          </cell>
          <cell r="N1188">
            <v>0.75</v>
          </cell>
          <cell r="O1188" t="str">
            <v>Glass Bottle</v>
          </cell>
          <cell r="P1188" t="str">
            <v/>
          </cell>
          <cell r="Q1188">
            <v>20.6</v>
          </cell>
          <cell r="S1188">
            <v>17.82</v>
          </cell>
          <cell r="T1188">
            <v>0.35</v>
          </cell>
        </row>
        <row r="1189">
          <cell r="A1189">
            <v>7799</v>
          </cell>
          <cell r="B1189" t="str">
            <v>Wine - Table Red</v>
          </cell>
          <cell r="C1189" t="str">
            <v>Tollo Rosso</v>
          </cell>
          <cell r="D1189" t="str">
            <v>1/1000</v>
          </cell>
          <cell r="E1189" t="str">
            <v>Core</v>
          </cell>
          <cell r="F1189" t="str">
            <v/>
          </cell>
          <cell r="G1189">
            <v>12</v>
          </cell>
          <cell r="H1189" t="str">
            <v>Italy</v>
          </cell>
          <cell r="I1189" t="str">
            <v/>
          </cell>
          <cell r="J1189" t="str">
            <v>BC</v>
          </cell>
          <cell r="K1189">
            <v>52.56</v>
          </cell>
          <cell r="L1189">
            <v>1</v>
          </cell>
          <cell r="M1189">
            <v>12</v>
          </cell>
          <cell r="N1189">
            <v>1</v>
          </cell>
          <cell r="O1189" t="str">
            <v>Glass Bottle</v>
          </cell>
          <cell r="P1189" t="str">
            <v/>
          </cell>
          <cell r="Q1189">
            <v>14.55</v>
          </cell>
          <cell r="S1189">
            <v>12.5</v>
          </cell>
          <cell r="T1189">
            <v>0.35</v>
          </cell>
        </row>
        <row r="1190">
          <cell r="A1190">
            <v>541094</v>
          </cell>
          <cell r="B1190" t="str">
            <v>Wine - Table Red</v>
          </cell>
          <cell r="C1190" t="str">
            <v>Tom Gore Vineyards Cabernet Sauvignon</v>
          </cell>
          <cell r="D1190" t="str">
            <v>1/750</v>
          </cell>
          <cell r="E1190" t="str">
            <v>Core</v>
          </cell>
          <cell r="F1190" t="str">
            <v/>
          </cell>
          <cell r="G1190">
            <v>13.5</v>
          </cell>
          <cell r="H1190" t="str">
            <v>United States</v>
          </cell>
          <cell r="I1190" t="str">
            <v>Cabernet Sauvignon</v>
          </cell>
          <cell r="J1190" t="str">
            <v>BC</v>
          </cell>
          <cell r="K1190" t="str">
            <v>101.46</v>
          </cell>
          <cell r="L1190">
            <v>1</v>
          </cell>
          <cell r="M1190">
            <v>12</v>
          </cell>
          <cell r="N1190">
            <v>0.75</v>
          </cell>
          <cell r="O1190" t="str">
            <v>Glass Bottle</v>
          </cell>
          <cell r="P1190" t="str">
            <v/>
          </cell>
          <cell r="Q1190">
            <v>22.3</v>
          </cell>
          <cell r="S1190">
            <v>19.32</v>
          </cell>
          <cell r="T1190">
            <v>0.35</v>
          </cell>
        </row>
        <row r="1191">
          <cell r="A1191">
            <v>36483</v>
          </cell>
          <cell r="B1191" t="str">
            <v>Wine - Table Red</v>
          </cell>
          <cell r="C1191" t="str">
            <v>Torres Don Miquel Gr Coronas Cab</v>
          </cell>
          <cell r="D1191" t="str">
            <v>1/750</v>
          </cell>
          <cell r="E1191" t="str">
            <v>Core</v>
          </cell>
          <cell r="F1191" t="str">
            <v/>
          </cell>
          <cell r="G1191">
            <v>14</v>
          </cell>
          <cell r="H1191" t="str">
            <v>Spain</v>
          </cell>
          <cell r="I1191" t="str">
            <v/>
          </cell>
          <cell r="J1191" t="str">
            <v>BC</v>
          </cell>
          <cell r="K1191">
            <v>106.68</v>
          </cell>
          <cell r="L1191">
            <v>1</v>
          </cell>
          <cell r="M1191">
            <v>12</v>
          </cell>
          <cell r="N1191">
            <v>0.75</v>
          </cell>
          <cell r="O1191" t="str">
            <v>Glass Bottle</v>
          </cell>
          <cell r="P1191" t="str">
            <v/>
          </cell>
          <cell r="Q1191">
            <v>23.2</v>
          </cell>
          <cell r="S1191">
            <v>20.11</v>
          </cell>
          <cell r="T1191">
            <v>0.35</v>
          </cell>
        </row>
        <row r="1192">
          <cell r="A1192">
            <v>343327</v>
          </cell>
          <cell r="B1192" t="str">
            <v>Wine - Table Red</v>
          </cell>
          <cell r="C1192" t="str">
            <v>Trapiche Reserve Malbec</v>
          </cell>
          <cell r="D1192" t="str">
            <v>1/750</v>
          </cell>
          <cell r="E1192" t="str">
            <v>Core</v>
          </cell>
          <cell r="F1192" t="str">
            <v/>
          </cell>
          <cell r="G1192">
            <v>13.5</v>
          </cell>
          <cell r="H1192" t="str">
            <v>Argentina</v>
          </cell>
          <cell r="I1192" t="str">
            <v>Malbec</v>
          </cell>
          <cell r="J1192" t="str">
            <v>BC</v>
          </cell>
          <cell r="K1192">
            <v>73.680000000000007</v>
          </cell>
          <cell r="L1192">
            <v>1</v>
          </cell>
          <cell r="M1192">
            <v>12</v>
          </cell>
          <cell r="N1192">
            <v>0.75</v>
          </cell>
          <cell r="O1192" t="str">
            <v>Glass Bottle</v>
          </cell>
          <cell r="P1192" t="str">
            <v/>
          </cell>
          <cell r="Q1192">
            <v>17.55</v>
          </cell>
          <cell r="S1192">
            <v>15.14</v>
          </cell>
          <cell r="T1192">
            <v>0.35</v>
          </cell>
        </row>
        <row r="1193">
          <cell r="A1193">
            <v>50948</v>
          </cell>
          <cell r="B1193" t="str">
            <v>Wine - Table Red</v>
          </cell>
          <cell r="C1193" t="str">
            <v>Trivento Cabernet Malbec</v>
          </cell>
          <cell r="D1193" t="str">
            <v>1/750</v>
          </cell>
          <cell r="E1193" t="str">
            <v>Core</v>
          </cell>
          <cell r="F1193" t="str">
            <v/>
          </cell>
          <cell r="G1193">
            <v>13.5</v>
          </cell>
          <cell r="H1193" t="str">
            <v>Argentina</v>
          </cell>
          <cell r="I1193" t="str">
            <v>Red Blended</v>
          </cell>
          <cell r="J1193" t="str">
            <v>BC</v>
          </cell>
          <cell r="K1193">
            <v>76.680000000000007</v>
          </cell>
          <cell r="L1193">
            <v>1</v>
          </cell>
          <cell r="M1193">
            <v>12</v>
          </cell>
          <cell r="N1193">
            <v>0.75</v>
          </cell>
          <cell r="O1193" t="str">
            <v>Glass Bottle</v>
          </cell>
          <cell r="P1193" t="str">
            <v/>
          </cell>
          <cell r="Q1193">
            <v>18.05</v>
          </cell>
          <cell r="S1193">
            <v>15.58</v>
          </cell>
          <cell r="T1193">
            <v>0.35</v>
          </cell>
        </row>
        <row r="1194">
          <cell r="A1194">
            <v>1669</v>
          </cell>
          <cell r="B1194" t="str">
            <v>Wine - Table Red</v>
          </cell>
          <cell r="C1194" t="str">
            <v>Trivento Golden Reserve Malbec</v>
          </cell>
          <cell r="D1194" t="str">
            <v>1/750</v>
          </cell>
          <cell r="E1194" t="str">
            <v>Core</v>
          </cell>
          <cell r="F1194" t="str">
            <v/>
          </cell>
          <cell r="G1194">
            <v>14.8</v>
          </cell>
          <cell r="H1194" t="str">
            <v>Argentina</v>
          </cell>
          <cell r="I1194" t="str">
            <v>Malbec</v>
          </cell>
          <cell r="J1194" t="str">
            <v>BC</v>
          </cell>
          <cell r="K1194">
            <v>130.56</v>
          </cell>
          <cell r="L1194">
            <v>1</v>
          </cell>
          <cell r="M1194">
            <v>12</v>
          </cell>
          <cell r="N1194">
            <v>0.75</v>
          </cell>
          <cell r="O1194" t="str">
            <v>Glass Bottle</v>
          </cell>
          <cell r="P1194" t="str">
            <v/>
          </cell>
          <cell r="Q1194">
            <v>27.3</v>
          </cell>
          <cell r="R1194"/>
          <cell r="S1194">
            <v>23.72</v>
          </cell>
          <cell r="T1194">
            <v>0.35</v>
          </cell>
        </row>
        <row r="1195">
          <cell r="A1195">
            <v>484618</v>
          </cell>
          <cell r="B1195" t="str">
            <v>Wine - Table Red</v>
          </cell>
          <cell r="C1195" t="str">
            <v>Trivento Reserve Malbec</v>
          </cell>
          <cell r="D1195" t="str">
            <v>1/750</v>
          </cell>
          <cell r="E1195" t="str">
            <v>Core</v>
          </cell>
          <cell r="F1195" t="str">
            <v/>
          </cell>
          <cell r="G1195">
            <v>13.8</v>
          </cell>
          <cell r="H1195" t="str">
            <v>Argentina</v>
          </cell>
          <cell r="I1195" t="str">
            <v>Malbec</v>
          </cell>
          <cell r="J1195" t="str">
            <v>BC</v>
          </cell>
          <cell r="K1195">
            <v>76.44</v>
          </cell>
          <cell r="L1195">
            <v>1</v>
          </cell>
          <cell r="M1195">
            <v>12</v>
          </cell>
          <cell r="N1195">
            <v>0.75</v>
          </cell>
          <cell r="O1195" t="str">
            <v>Glass Bottle</v>
          </cell>
          <cell r="P1195" t="str">
            <v/>
          </cell>
          <cell r="Q1195">
            <v>18</v>
          </cell>
          <cell r="R1195"/>
          <cell r="S1195">
            <v>15.53</v>
          </cell>
          <cell r="T1195">
            <v>0.35</v>
          </cell>
        </row>
        <row r="1196">
          <cell r="A1196">
            <v>634691</v>
          </cell>
          <cell r="B1196" t="str">
            <v>Wine - Table Red</v>
          </cell>
          <cell r="C1196" t="str">
            <v>Twist of Fate Malbec-Merlot</v>
          </cell>
          <cell r="D1196" t="str">
            <v>1/750</v>
          </cell>
          <cell r="E1196" t="str">
            <v>Core</v>
          </cell>
          <cell r="F1196" t="str">
            <v/>
          </cell>
          <cell r="G1196">
            <v>13</v>
          </cell>
          <cell r="H1196" t="str">
            <v>Canada</v>
          </cell>
          <cell r="I1196" t="str">
            <v>Red Blended</v>
          </cell>
          <cell r="J1196" t="str">
            <v>BC</v>
          </cell>
          <cell r="K1196">
            <v>51.1</v>
          </cell>
          <cell r="L1196">
            <v>1</v>
          </cell>
          <cell r="M1196">
            <v>12</v>
          </cell>
          <cell r="N1196">
            <v>0.75</v>
          </cell>
          <cell r="O1196" t="str">
            <v>Glass Bottle</v>
          </cell>
          <cell r="P1196" t="str">
            <v/>
          </cell>
          <cell r="Q1196">
            <v>13.15</v>
          </cell>
          <cell r="S1196">
            <v>11.26</v>
          </cell>
          <cell r="T1196">
            <v>0.35</v>
          </cell>
        </row>
        <row r="1197">
          <cell r="A1197">
            <v>340398</v>
          </cell>
          <cell r="B1197" t="str">
            <v>Wine - Table Red</v>
          </cell>
          <cell r="C1197" t="str">
            <v>Two Oceans Cabernet Merlot</v>
          </cell>
          <cell r="D1197" t="str">
            <v>1/750</v>
          </cell>
          <cell r="E1197" t="str">
            <v>Core</v>
          </cell>
          <cell r="F1197" t="str">
            <v/>
          </cell>
          <cell r="G1197">
            <v>13.5</v>
          </cell>
          <cell r="H1197" t="str">
            <v>South Africa</v>
          </cell>
          <cell r="I1197" t="str">
            <v>Red Blended</v>
          </cell>
          <cell r="J1197" t="str">
            <v>BC</v>
          </cell>
          <cell r="K1197">
            <v>52.92</v>
          </cell>
          <cell r="L1197">
            <v>1</v>
          </cell>
          <cell r="M1197">
            <v>12</v>
          </cell>
          <cell r="N1197">
            <v>0.75</v>
          </cell>
          <cell r="O1197" t="str">
            <v>Glass Bottle</v>
          </cell>
          <cell r="P1197" t="str">
            <v/>
          </cell>
          <cell r="Q1197">
            <v>13.55</v>
          </cell>
          <cell r="S1197">
            <v>11.62</v>
          </cell>
          <cell r="T1197">
            <v>0.35</v>
          </cell>
        </row>
        <row r="1198">
          <cell r="A1198">
            <v>133629</v>
          </cell>
          <cell r="B1198" t="str">
            <v>Wine - Table Red</v>
          </cell>
          <cell r="C1198" t="str">
            <v>Underwood Cellars Oregon Pinot Noir</v>
          </cell>
          <cell r="D1198" t="str">
            <v>1/750</v>
          </cell>
          <cell r="E1198" t="str">
            <v>Core</v>
          </cell>
          <cell r="F1198" t="str">
            <v/>
          </cell>
          <cell r="G1198">
            <v>14</v>
          </cell>
          <cell r="H1198" t="str">
            <v>United States</v>
          </cell>
          <cell r="I1198" t="str">
            <v>Pinot Noir</v>
          </cell>
          <cell r="J1198" t="str">
            <v>BC</v>
          </cell>
          <cell r="K1198">
            <v>140.04</v>
          </cell>
          <cell r="L1198">
            <v>1</v>
          </cell>
          <cell r="M1198">
            <v>12</v>
          </cell>
          <cell r="N1198">
            <v>0.75</v>
          </cell>
          <cell r="O1198" t="str">
            <v>Glass Bottle</v>
          </cell>
          <cell r="P1198" t="str">
            <v/>
          </cell>
          <cell r="Q1198">
            <v>28.95</v>
          </cell>
          <cell r="S1198">
            <v>25.17</v>
          </cell>
          <cell r="T1198">
            <v>0.35</v>
          </cell>
        </row>
        <row r="1199">
          <cell r="A1199">
            <v>466722</v>
          </cell>
          <cell r="B1199" t="str">
            <v>Wine - Table Red</v>
          </cell>
          <cell r="C1199" t="str">
            <v>Valle Las Acequias Malbec</v>
          </cell>
          <cell r="D1199" t="str">
            <v>1/750</v>
          </cell>
          <cell r="E1199" t="str">
            <v>Core</v>
          </cell>
          <cell r="F1199" t="str">
            <v/>
          </cell>
          <cell r="G1199">
            <v>14.5</v>
          </cell>
          <cell r="H1199" t="str">
            <v>Argentina</v>
          </cell>
          <cell r="I1199" t="str">
            <v>Malbec</v>
          </cell>
          <cell r="J1199" t="str">
            <v>BC</v>
          </cell>
          <cell r="K1199">
            <v>132.6</v>
          </cell>
          <cell r="L1199">
            <v>1</v>
          </cell>
          <cell r="M1199">
            <v>12</v>
          </cell>
          <cell r="N1199">
            <v>0.75</v>
          </cell>
          <cell r="O1199" t="str">
            <v>Glass Bottle</v>
          </cell>
          <cell r="P1199" t="str">
            <v/>
          </cell>
          <cell r="Q1199">
            <v>27.65</v>
          </cell>
          <cell r="S1199">
            <v>24.02</v>
          </cell>
          <cell r="T1199">
            <v>0.35</v>
          </cell>
        </row>
        <row r="1200">
          <cell r="A1200">
            <v>110460</v>
          </cell>
          <cell r="B1200" t="str">
            <v>Wine - Table Red</v>
          </cell>
          <cell r="C1200" t="str">
            <v>Velletri Rosso Co. Pro VI</v>
          </cell>
          <cell r="D1200" t="str">
            <v>1/1000</v>
          </cell>
          <cell r="E1200" t="str">
            <v>Core</v>
          </cell>
          <cell r="F1200" t="str">
            <v/>
          </cell>
          <cell r="G1200">
            <v>11</v>
          </cell>
          <cell r="H1200" t="str">
            <v>Italy</v>
          </cell>
          <cell r="I1200" t="str">
            <v/>
          </cell>
          <cell r="J1200" t="str">
            <v>BC</v>
          </cell>
          <cell r="K1200">
            <v>44.64</v>
          </cell>
          <cell r="L1200">
            <v>1</v>
          </cell>
          <cell r="M1200">
            <v>12</v>
          </cell>
          <cell r="N1200">
            <v>1</v>
          </cell>
          <cell r="O1200" t="str">
            <v>Glass Bottle</v>
          </cell>
          <cell r="P1200" t="str">
            <v/>
          </cell>
          <cell r="Q1200">
            <v>12.8</v>
          </cell>
          <cell r="R1200"/>
          <cell r="S1200">
            <v>10.96</v>
          </cell>
          <cell r="T1200">
            <v>0.35</v>
          </cell>
        </row>
        <row r="1201">
          <cell r="A1201">
            <v>104885</v>
          </cell>
          <cell r="B1201" t="str">
            <v>Wine - Table Red</v>
          </cell>
          <cell r="C1201" t="str">
            <v>Villa Antinori Red Toscana</v>
          </cell>
          <cell r="D1201" t="str">
            <v>1/750</v>
          </cell>
          <cell r="E1201" t="str">
            <v>Core</v>
          </cell>
          <cell r="F1201" t="str">
            <v/>
          </cell>
          <cell r="G1201">
            <v>13</v>
          </cell>
          <cell r="H1201" t="str">
            <v>Italy</v>
          </cell>
          <cell r="I1201" t="str">
            <v/>
          </cell>
          <cell r="J1201" t="str">
            <v>BC</v>
          </cell>
          <cell r="K1201" t="str">
            <v>140.91</v>
          </cell>
          <cell r="L1201">
            <v>1</v>
          </cell>
          <cell r="M1201">
            <v>12</v>
          </cell>
          <cell r="N1201">
            <v>0.75</v>
          </cell>
          <cell r="O1201" t="str">
            <v>Glass Bottle</v>
          </cell>
          <cell r="P1201" t="str">
            <v/>
          </cell>
          <cell r="Q1201">
            <v>30.3</v>
          </cell>
          <cell r="R1201"/>
          <cell r="S1201">
            <v>26.36</v>
          </cell>
          <cell r="T1201">
            <v>0.35</v>
          </cell>
        </row>
        <row r="1202">
          <cell r="A1202">
            <v>549659</v>
          </cell>
          <cell r="B1202" t="str">
            <v>Wine - Table Red</v>
          </cell>
          <cell r="C1202" t="str">
            <v>Villa Teresa Organic Merlot</v>
          </cell>
          <cell r="D1202" t="str">
            <v>1/750</v>
          </cell>
          <cell r="E1202" t="str">
            <v>Core</v>
          </cell>
          <cell r="F1202" t="str">
            <v/>
          </cell>
          <cell r="G1202">
            <v>12</v>
          </cell>
          <cell r="H1202" t="str">
            <v>Italy</v>
          </cell>
          <cell r="I1202" t="str">
            <v>Merlot</v>
          </cell>
          <cell r="J1202" t="str">
            <v>BC</v>
          </cell>
          <cell r="K1202" t="str">
            <v>83.05</v>
          </cell>
          <cell r="L1202">
            <v>1</v>
          </cell>
          <cell r="M1202">
            <v>12</v>
          </cell>
          <cell r="N1202">
            <v>0.75</v>
          </cell>
          <cell r="O1202" t="str">
            <v>Glass Bottle</v>
          </cell>
          <cell r="P1202" t="str">
            <v/>
          </cell>
          <cell r="Q1202">
            <v>19.149999999999999</v>
          </cell>
          <cell r="S1202">
            <v>16.54</v>
          </cell>
          <cell r="T1202">
            <v>0.35</v>
          </cell>
        </row>
        <row r="1203">
          <cell r="A1203">
            <v>105643</v>
          </cell>
          <cell r="B1203" t="str">
            <v>Wine - Table Red</v>
          </cell>
          <cell r="C1203" t="str">
            <v>Vina Ventisquero Root 1 Cabernet Sauvignon</v>
          </cell>
          <cell r="D1203" t="str">
            <v>1/750</v>
          </cell>
          <cell r="E1203" t="str">
            <v>Core</v>
          </cell>
          <cell r="F1203" t="str">
            <v/>
          </cell>
          <cell r="G1203">
            <v>14</v>
          </cell>
          <cell r="H1203" t="str">
            <v>Chile</v>
          </cell>
          <cell r="I1203" t="str">
            <v>Cabernet Sauvignon</v>
          </cell>
          <cell r="J1203" t="str">
            <v>BC</v>
          </cell>
          <cell r="K1203">
            <v>76.44</v>
          </cell>
          <cell r="L1203">
            <v>1</v>
          </cell>
          <cell r="M1203">
            <v>12</v>
          </cell>
          <cell r="N1203">
            <v>0.75</v>
          </cell>
          <cell r="O1203" t="str">
            <v>Glass Bottle</v>
          </cell>
          <cell r="P1203" t="str">
            <v/>
          </cell>
          <cell r="Q1203">
            <v>18</v>
          </cell>
          <cell r="S1203">
            <v>15.53</v>
          </cell>
          <cell r="T1203">
            <v>0.35</v>
          </cell>
        </row>
        <row r="1204">
          <cell r="A1204">
            <v>49023</v>
          </cell>
          <cell r="B1204" t="str">
            <v>Wine - Table Red</v>
          </cell>
          <cell r="C1204" t="str">
            <v>Vintage Ink Rebel Red VQA</v>
          </cell>
          <cell r="D1204" t="str">
            <v>1/750</v>
          </cell>
          <cell r="E1204" t="str">
            <v>Core</v>
          </cell>
          <cell r="F1204" t="str">
            <v/>
          </cell>
          <cell r="G1204">
            <v>13</v>
          </cell>
          <cell r="H1204" t="str">
            <v>Canada VQA</v>
          </cell>
          <cell r="I1204" t="str">
            <v/>
          </cell>
          <cell r="J1204" t="str">
            <v>BC</v>
          </cell>
          <cell r="K1204">
            <v>76.86</v>
          </cell>
          <cell r="L1204">
            <v>1</v>
          </cell>
          <cell r="M1204">
            <v>12</v>
          </cell>
          <cell r="N1204">
            <v>0.75</v>
          </cell>
          <cell r="O1204" t="str">
            <v>Glass Bottle</v>
          </cell>
          <cell r="P1204" t="str">
            <v/>
          </cell>
          <cell r="Q1204">
            <v>18.100000000000001</v>
          </cell>
          <cell r="S1204">
            <v>15.62</v>
          </cell>
          <cell r="T1204">
            <v>0.35</v>
          </cell>
        </row>
        <row r="1205">
          <cell r="A1205">
            <v>195217</v>
          </cell>
          <cell r="B1205" t="str">
            <v>Wine - Table Red</v>
          </cell>
          <cell r="C1205" t="str">
            <v>Vintage Ink Whisky Barrel Aged Red VQA</v>
          </cell>
          <cell r="D1205" t="str">
            <v>1/750</v>
          </cell>
          <cell r="E1205" t="str">
            <v>Core</v>
          </cell>
          <cell r="F1205" t="str">
            <v>LTO September</v>
          </cell>
          <cell r="G1205">
            <v>13</v>
          </cell>
          <cell r="H1205" t="str">
            <v>Canada VQA</v>
          </cell>
          <cell r="I1205" t="str">
            <v/>
          </cell>
          <cell r="J1205" t="str">
            <v>BC</v>
          </cell>
          <cell r="K1205">
            <v>76.86</v>
          </cell>
          <cell r="L1205">
            <v>1</v>
          </cell>
          <cell r="M1205">
            <v>12</v>
          </cell>
          <cell r="N1205">
            <v>0.75</v>
          </cell>
          <cell r="O1205" t="str">
            <v>Glass Bottle</v>
          </cell>
          <cell r="P1205" t="str">
            <v/>
          </cell>
          <cell r="Q1205">
            <v>18.100000000000001</v>
          </cell>
          <cell r="R1205">
            <v>1</v>
          </cell>
          <cell r="S1205">
            <v>14.74</v>
          </cell>
          <cell r="T1205">
            <v>0.35</v>
          </cell>
        </row>
        <row r="1206">
          <cell r="A1206">
            <v>484808</v>
          </cell>
          <cell r="B1206" t="str">
            <v>Wine - Table Red</v>
          </cell>
          <cell r="C1206" t="str">
            <v>Wee Angus</v>
          </cell>
          <cell r="D1206" t="str">
            <v>1/750</v>
          </cell>
          <cell r="E1206" t="str">
            <v>Core</v>
          </cell>
          <cell r="F1206" t="str">
            <v/>
          </cell>
          <cell r="G1206">
            <v>14.5</v>
          </cell>
          <cell r="H1206" t="str">
            <v>Australia</v>
          </cell>
          <cell r="I1206" t="str">
            <v>Merlot</v>
          </cell>
          <cell r="J1206" t="str">
            <v>BC</v>
          </cell>
          <cell r="K1206">
            <v>89.88</v>
          </cell>
          <cell r="L1206">
            <v>1</v>
          </cell>
          <cell r="M1206">
            <v>12</v>
          </cell>
          <cell r="N1206">
            <v>0.75</v>
          </cell>
          <cell r="O1206" t="str">
            <v>Glass Bottle</v>
          </cell>
          <cell r="P1206" t="str">
            <v/>
          </cell>
          <cell r="Q1206">
            <v>20.350000000000001</v>
          </cell>
          <cell r="R1206"/>
          <cell r="S1206">
            <v>17.600000000000001</v>
          </cell>
          <cell r="T1206">
            <v>0.35</v>
          </cell>
        </row>
        <row r="1207">
          <cell r="A1207">
            <v>351668</v>
          </cell>
          <cell r="B1207" t="str">
            <v>Wine - Table Red</v>
          </cell>
          <cell r="C1207" t="str">
            <v>Wine O'Clock Malbec</v>
          </cell>
          <cell r="D1207" t="str">
            <v>1/750</v>
          </cell>
          <cell r="E1207" t="str">
            <v>Core</v>
          </cell>
          <cell r="F1207" t="str">
            <v/>
          </cell>
          <cell r="G1207">
            <v>13.5</v>
          </cell>
          <cell r="H1207" t="str">
            <v>Canada</v>
          </cell>
          <cell r="I1207" t="str">
            <v>Malbec</v>
          </cell>
          <cell r="J1207" t="str">
            <v>AB</v>
          </cell>
          <cell r="K1207">
            <v>46.92</v>
          </cell>
          <cell r="L1207">
            <v>1</v>
          </cell>
          <cell r="M1207">
            <v>12</v>
          </cell>
          <cell r="N1207">
            <v>0.75</v>
          </cell>
          <cell r="O1207" t="str">
            <v>Glass Bottle</v>
          </cell>
          <cell r="P1207" t="str">
            <v/>
          </cell>
          <cell r="Q1207">
            <v>11.8</v>
          </cell>
          <cell r="S1207">
            <v>10.08</v>
          </cell>
          <cell r="T1207">
            <v>0.35</v>
          </cell>
        </row>
        <row r="1208">
          <cell r="A1208">
            <v>585521</v>
          </cell>
          <cell r="B1208" t="str">
            <v>Wine - Table Red</v>
          </cell>
          <cell r="C1208" t="str">
            <v>Wine O'Clock Shiraz</v>
          </cell>
          <cell r="D1208" t="str">
            <v>1/750</v>
          </cell>
          <cell r="E1208" t="str">
            <v>Core</v>
          </cell>
          <cell r="F1208" t="str">
            <v/>
          </cell>
          <cell r="G1208">
            <v>13.5</v>
          </cell>
          <cell r="H1208" t="str">
            <v>Canada</v>
          </cell>
          <cell r="I1208" t="str">
            <v>Shiraz/Syrah</v>
          </cell>
          <cell r="J1208" t="str">
            <v>AB</v>
          </cell>
          <cell r="K1208">
            <v>46.92</v>
          </cell>
          <cell r="L1208">
            <v>1</v>
          </cell>
          <cell r="M1208">
            <v>12</v>
          </cell>
          <cell r="N1208">
            <v>0.75</v>
          </cell>
          <cell r="O1208" t="str">
            <v>Glass Bottle</v>
          </cell>
          <cell r="P1208" t="str">
            <v/>
          </cell>
          <cell r="Q1208">
            <v>11.8</v>
          </cell>
          <cell r="S1208">
            <v>10.08</v>
          </cell>
          <cell r="T1208">
            <v>0.35</v>
          </cell>
        </row>
        <row r="1209">
          <cell r="A1209">
            <v>802024</v>
          </cell>
          <cell r="B1209" t="str">
            <v>Wine - Table Red</v>
          </cell>
          <cell r="C1209" t="str">
            <v>Winemaker's House Merlot</v>
          </cell>
          <cell r="D1209" t="str">
            <v>1/750</v>
          </cell>
          <cell r="E1209" t="str">
            <v>Core</v>
          </cell>
          <cell r="F1209" t="str">
            <v/>
          </cell>
          <cell r="G1209">
            <v>12.5</v>
          </cell>
          <cell r="H1209" t="str">
            <v>Canada</v>
          </cell>
          <cell r="I1209" t="str">
            <v>Merlot</v>
          </cell>
          <cell r="J1209" t="str">
            <v>AB</v>
          </cell>
          <cell r="K1209">
            <v>50.47</v>
          </cell>
          <cell r="L1209">
            <v>1</v>
          </cell>
          <cell r="M1209">
            <v>12</v>
          </cell>
          <cell r="N1209">
            <v>0.75</v>
          </cell>
          <cell r="O1209" t="str">
            <v>Glass Bottle</v>
          </cell>
          <cell r="P1209" t="str">
            <v/>
          </cell>
          <cell r="Q1209">
            <v>12.6</v>
          </cell>
          <cell r="S1209">
            <v>10.78</v>
          </cell>
          <cell r="T1209">
            <v>0.35</v>
          </cell>
        </row>
        <row r="1210">
          <cell r="A1210">
            <v>20209</v>
          </cell>
          <cell r="B1210" t="str">
            <v>Wine - Table Red</v>
          </cell>
          <cell r="C1210" t="str">
            <v>Winemakers Secrect Barrels Red</v>
          </cell>
          <cell r="D1210" t="str">
            <v>1/1000</v>
          </cell>
          <cell r="E1210" t="str">
            <v>Core</v>
          </cell>
          <cell r="F1210" t="str">
            <v/>
          </cell>
          <cell r="G1210">
            <v>13</v>
          </cell>
          <cell r="H1210" t="str">
            <v>Chile</v>
          </cell>
          <cell r="I1210" t="str">
            <v>Red Blended</v>
          </cell>
          <cell r="J1210" t="str">
            <v>BC</v>
          </cell>
          <cell r="K1210">
            <v>41.28</v>
          </cell>
          <cell r="L1210">
            <v>1</v>
          </cell>
          <cell r="M1210">
            <v>6</v>
          </cell>
          <cell r="N1210">
            <v>1</v>
          </cell>
          <cell r="O1210" t="str">
            <v>Glass Bottle</v>
          </cell>
          <cell r="P1210" t="str">
            <v/>
          </cell>
          <cell r="Q1210">
            <v>21</v>
          </cell>
          <cell r="S1210">
            <v>18.170000000000002</v>
          </cell>
          <cell r="T1210">
            <v>0.35</v>
          </cell>
        </row>
        <row r="1211">
          <cell r="A1211">
            <v>506691</v>
          </cell>
          <cell r="B1211" t="str">
            <v>Wine - Table Red</v>
          </cell>
          <cell r="C1211" t="str">
            <v>Wolf Blass Shiraz</v>
          </cell>
          <cell r="D1211" t="str">
            <v>1/750</v>
          </cell>
          <cell r="E1211" t="str">
            <v>Core</v>
          </cell>
          <cell r="F1211" t="str">
            <v/>
          </cell>
          <cell r="G1211">
            <v>14</v>
          </cell>
          <cell r="H1211" t="str">
            <v>Australia</v>
          </cell>
          <cell r="I1211" t="str">
            <v>Shiraz/Syrah</v>
          </cell>
          <cell r="J1211" t="str">
            <v>AB</v>
          </cell>
          <cell r="K1211">
            <v>86.89</v>
          </cell>
          <cell r="L1211">
            <v>1</v>
          </cell>
          <cell r="M1211">
            <v>12</v>
          </cell>
          <cell r="N1211">
            <v>0.75</v>
          </cell>
          <cell r="O1211" t="str">
            <v>Glass Bottle</v>
          </cell>
          <cell r="P1211" t="str">
            <v/>
          </cell>
          <cell r="Q1211">
            <v>19.45</v>
          </cell>
          <cell r="R1211"/>
          <cell r="S1211">
            <v>16.809999999999999</v>
          </cell>
          <cell r="T1211">
            <v>0.35</v>
          </cell>
        </row>
        <row r="1212">
          <cell r="A1212">
            <v>394890</v>
          </cell>
          <cell r="B1212" t="str">
            <v>Wine - Table Red</v>
          </cell>
          <cell r="C1212" t="str">
            <v>Wolf Blass Yellow Label Cab Sauv</v>
          </cell>
          <cell r="D1212" t="str">
            <v>1/375</v>
          </cell>
          <cell r="E1212" t="str">
            <v>Core</v>
          </cell>
          <cell r="F1212" t="str">
            <v/>
          </cell>
          <cell r="G1212">
            <v>12</v>
          </cell>
          <cell r="H1212" t="str">
            <v>Australia</v>
          </cell>
          <cell r="I1212" t="str">
            <v>Cabernet Sauvignon</v>
          </cell>
          <cell r="J1212" t="str">
            <v>AB</v>
          </cell>
          <cell r="K1212">
            <v>48.65</v>
          </cell>
          <cell r="L1212">
            <v>1</v>
          </cell>
          <cell r="M1212">
            <v>12</v>
          </cell>
          <cell r="N1212">
            <v>0.375</v>
          </cell>
          <cell r="O1212" t="str">
            <v>Glass Bottle</v>
          </cell>
          <cell r="P1212" t="str">
            <v/>
          </cell>
          <cell r="Q1212">
            <v>10.7</v>
          </cell>
          <cell r="S1212">
            <v>9.33</v>
          </cell>
          <cell r="T1212">
            <v>0.1</v>
          </cell>
        </row>
        <row r="1213">
          <cell r="A1213">
            <v>251876</v>
          </cell>
          <cell r="B1213" t="str">
            <v>Wine - Table Red</v>
          </cell>
          <cell r="C1213" t="str">
            <v>Wolf Blass Yellow Label Cab Sauv</v>
          </cell>
          <cell r="D1213" t="str">
            <v>1/750</v>
          </cell>
          <cell r="E1213" t="str">
            <v>Core</v>
          </cell>
          <cell r="F1213" t="str">
            <v/>
          </cell>
          <cell r="G1213">
            <v>13</v>
          </cell>
          <cell r="H1213" t="str">
            <v>Australia</v>
          </cell>
          <cell r="I1213" t="str">
            <v>Cabernet Sauvignon</v>
          </cell>
          <cell r="J1213" t="str">
            <v>AB</v>
          </cell>
          <cell r="K1213">
            <v>86.89</v>
          </cell>
          <cell r="L1213">
            <v>1</v>
          </cell>
          <cell r="M1213">
            <v>12</v>
          </cell>
          <cell r="N1213">
            <v>0.75</v>
          </cell>
          <cell r="O1213" t="str">
            <v>Glass Bottle</v>
          </cell>
          <cell r="P1213" t="str">
            <v/>
          </cell>
          <cell r="Q1213">
            <v>19.45</v>
          </cell>
          <cell r="S1213">
            <v>16.809999999999999</v>
          </cell>
          <cell r="T1213">
            <v>0.35</v>
          </cell>
        </row>
        <row r="1214">
          <cell r="A1214">
            <v>538637</v>
          </cell>
          <cell r="B1214" t="str">
            <v>Wine - Table Red</v>
          </cell>
          <cell r="C1214" t="str">
            <v>Wolf Blass Yellow Label Merlot</v>
          </cell>
          <cell r="D1214" t="str">
            <v>1/750</v>
          </cell>
          <cell r="E1214" t="str">
            <v>Core</v>
          </cell>
          <cell r="F1214" t="str">
            <v/>
          </cell>
          <cell r="G1214">
            <v>13.5</v>
          </cell>
          <cell r="H1214" t="str">
            <v>Australia</v>
          </cell>
          <cell r="I1214" t="str">
            <v>Merlot</v>
          </cell>
          <cell r="J1214" t="str">
            <v>AB</v>
          </cell>
          <cell r="K1214">
            <v>86.89</v>
          </cell>
          <cell r="L1214">
            <v>1</v>
          </cell>
          <cell r="M1214">
            <v>12</v>
          </cell>
          <cell r="N1214">
            <v>0.75</v>
          </cell>
          <cell r="O1214" t="str">
            <v>Glass Bottle</v>
          </cell>
          <cell r="P1214" t="str">
            <v/>
          </cell>
          <cell r="Q1214">
            <v>19.45</v>
          </cell>
          <cell r="S1214">
            <v>16.809999999999999</v>
          </cell>
          <cell r="T1214">
            <v>0.35</v>
          </cell>
        </row>
        <row r="1215">
          <cell r="A1215">
            <v>189415</v>
          </cell>
          <cell r="B1215" t="str">
            <v>Wine - Table Red</v>
          </cell>
          <cell r="C1215" t="str">
            <v>Wyndham Estate Bin 555 Shiraz</v>
          </cell>
          <cell r="D1215" t="str">
            <v>1/750</v>
          </cell>
          <cell r="E1215" t="str">
            <v>Core</v>
          </cell>
          <cell r="F1215" t="str">
            <v/>
          </cell>
          <cell r="G1215">
            <v>14</v>
          </cell>
          <cell r="H1215" t="str">
            <v>Australia</v>
          </cell>
          <cell r="I1215" t="str">
            <v>Shiraz/Syrah</v>
          </cell>
          <cell r="J1215" t="str">
            <v>BC</v>
          </cell>
          <cell r="K1215" t="str">
            <v>72.62</v>
          </cell>
          <cell r="L1215">
            <v>1</v>
          </cell>
          <cell r="M1215">
            <v>12</v>
          </cell>
          <cell r="N1215">
            <v>0.75</v>
          </cell>
          <cell r="O1215" t="str">
            <v>Glass Bottle</v>
          </cell>
          <cell r="P1215" t="str">
            <v/>
          </cell>
          <cell r="Q1215">
            <v>17.350000000000001</v>
          </cell>
          <cell r="S1215">
            <v>14.96</v>
          </cell>
          <cell r="T1215">
            <v>0.35</v>
          </cell>
        </row>
        <row r="1216">
          <cell r="A1216">
            <v>563015</v>
          </cell>
          <cell r="B1216" t="str">
            <v>Wine - Table Red</v>
          </cell>
          <cell r="C1216" t="str">
            <v>Yalumba Organic Shiraz</v>
          </cell>
          <cell r="D1216" t="str">
            <v>1/750</v>
          </cell>
          <cell r="E1216" t="str">
            <v>Core</v>
          </cell>
          <cell r="F1216" t="str">
            <v/>
          </cell>
          <cell r="G1216">
            <v>14.5</v>
          </cell>
          <cell r="H1216" t="str">
            <v>Australia</v>
          </cell>
          <cell r="I1216" t="str">
            <v>Shiraz/Syrah</v>
          </cell>
          <cell r="J1216" t="str">
            <v>BC</v>
          </cell>
          <cell r="K1216">
            <v>88.68</v>
          </cell>
          <cell r="L1216">
            <v>1</v>
          </cell>
          <cell r="M1216">
            <v>12</v>
          </cell>
          <cell r="N1216">
            <v>0.75</v>
          </cell>
          <cell r="O1216" t="str">
            <v>Glass Bottle</v>
          </cell>
          <cell r="P1216" t="str">
            <v/>
          </cell>
          <cell r="Q1216">
            <v>20.100000000000001</v>
          </cell>
          <cell r="R1216"/>
          <cell r="S1216">
            <v>17.38</v>
          </cell>
          <cell r="T1216">
            <v>0.35</v>
          </cell>
        </row>
        <row r="1217">
          <cell r="A1217">
            <v>56473</v>
          </cell>
          <cell r="B1217" t="str">
            <v>Wine - Table Red</v>
          </cell>
          <cell r="C1217" t="str">
            <v>Yellow Tail Cabernet Sauvignon</v>
          </cell>
          <cell r="D1217" t="str">
            <v>1/750</v>
          </cell>
          <cell r="E1217" t="str">
            <v>Core</v>
          </cell>
          <cell r="F1217" t="str">
            <v/>
          </cell>
          <cell r="G1217">
            <v>13.5</v>
          </cell>
          <cell r="H1217" t="str">
            <v>Australia</v>
          </cell>
          <cell r="I1217" t="str">
            <v>Cabernet Sauvignon</v>
          </cell>
          <cell r="J1217" t="str">
            <v>BC</v>
          </cell>
          <cell r="K1217">
            <v>61.56</v>
          </cell>
          <cell r="L1217">
            <v>1</v>
          </cell>
          <cell r="M1217">
            <v>12</v>
          </cell>
          <cell r="N1217">
            <v>0.75</v>
          </cell>
          <cell r="O1217" t="str">
            <v>Glass Bottle</v>
          </cell>
          <cell r="P1217" t="str">
            <v/>
          </cell>
          <cell r="Q1217">
            <v>15.45</v>
          </cell>
          <cell r="S1217">
            <v>13.29</v>
          </cell>
          <cell r="T1217">
            <v>0.35</v>
          </cell>
        </row>
        <row r="1218">
          <cell r="A1218">
            <v>19968</v>
          </cell>
          <cell r="B1218" t="str">
            <v>Wine - Table Red</v>
          </cell>
          <cell r="C1218" t="str">
            <v>Yellow Tail Merlot</v>
          </cell>
          <cell r="D1218" t="str">
            <v>1/750</v>
          </cell>
          <cell r="E1218" t="str">
            <v>Core</v>
          </cell>
          <cell r="F1218" t="str">
            <v/>
          </cell>
          <cell r="G1218">
            <v>13.5</v>
          </cell>
          <cell r="H1218" t="str">
            <v>Australia</v>
          </cell>
          <cell r="I1218" t="str">
            <v>Merlot</v>
          </cell>
          <cell r="J1218" t="str">
            <v>BC</v>
          </cell>
          <cell r="K1218">
            <v>61.56</v>
          </cell>
          <cell r="L1218">
            <v>1</v>
          </cell>
          <cell r="M1218">
            <v>12</v>
          </cell>
          <cell r="N1218">
            <v>0.75</v>
          </cell>
          <cell r="O1218" t="str">
            <v>Glass Bottle</v>
          </cell>
          <cell r="P1218" t="str">
            <v/>
          </cell>
          <cell r="Q1218">
            <v>15.45</v>
          </cell>
          <cell r="S1218">
            <v>13.29</v>
          </cell>
          <cell r="T1218">
            <v>0.35</v>
          </cell>
        </row>
        <row r="1219">
          <cell r="A1219">
            <v>624544</v>
          </cell>
          <cell r="B1219" t="str">
            <v>Wine - Table Red</v>
          </cell>
          <cell r="C1219" t="str">
            <v>Yellow Tail Shiraz</v>
          </cell>
          <cell r="D1219" t="str">
            <v>1/750</v>
          </cell>
          <cell r="E1219" t="str">
            <v>Core</v>
          </cell>
          <cell r="F1219" t="str">
            <v/>
          </cell>
          <cell r="G1219">
            <v>13.5</v>
          </cell>
          <cell r="H1219" t="str">
            <v>Australia</v>
          </cell>
          <cell r="I1219" t="str">
            <v>Shiraz/Syrah</v>
          </cell>
          <cell r="J1219" t="str">
            <v>BC</v>
          </cell>
          <cell r="K1219">
            <v>61.44</v>
          </cell>
          <cell r="L1219">
            <v>1</v>
          </cell>
          <cell r="M1219">
            <v>12</v>
          </cell>
          <cell r="N1219">
            <v>0.75</v>
          </cell>
          <cell r="O1219" t="str">
            <v>Glass Bottle</v>
          </cell>
          <cell r="P1219" t="str">
            <v/>
          </cell>
          <cell r="Q1219">
            <v>15.45</v>
          </cell>
          <cell r="S1219">
            <v>13.29</v>
          </cell>
          <cell r="T1219">
            <v>0.35</v>
          </cell>
        </row>
        <row r="1220">
          <cell r="A1220">
            <v>116491</v>
          </cell>
          <cell r="B1220" t="str">
            <v>Wine - Table Red</v>
          </cell>
          <cell r="C1220" t="str">
            <v>Yellow Tail Shiraz Cabernet Sauv</v>
          </cell>
          <cell r="D1220" t="str">
            <v>1/750</v>
          </cell>
          <cell r="E1220" t="str">
            <v>Core</v>
          </cell>
          <cell r="F1220" t="str">
            <v/>
          </cell>
          <cell r="G1220">
            <v>13.5</v>
          </cell>
          <cell r="H1220" t="str">
            <v>Australia</v>
          </cell>
          <cell r="I1220" t="str">
            <v>Red Blended</v>
          </cell>
          <cell r="J1220" t="str">
            <v>BC</v>
          </cell>
          <cell r="K1220">
            <v>61.56</v>
          </cell>
          <cell r="L1220">
            <v>1</v>
          </cell>
          <cell r="M1220">
            <v>12</v>
          </cell>
          <cell r="N1220">
            <v>0.75</v>
          </cell>
          <cell r="O1220" t="str">
            <v>Glass Bottle</v>
          </cell>
          <cell r="P1220" t="str">
            <v/>
          </cell>
          <cell r="Q1220">
            <v>15.45</v>
          </cell>
          <cell r="S1220">
            <v>13.29</v>
          </cell>
          <cell r="T1220">
            <v>0.35</v>
          </cell>
        </row>
        <row r="1221">
          <cell r="A1221">
            <v>414441</v>
          </cell>
          <cell r="B1221" t="str">
            <v>Wine - Table Rose</v>
          </cell>
          <cell r="C1221" t="str">
            <v>Bodacious Rose</v>
          </cell>
          <cell r="D1221" t="str">
            <v>1/750</v>
          </cell>
          <cell r="E1221" t="str">
            <v>Core</v>
          </cell>
          <cell r="F1221" t="str">
            <v/>
          </cell>
          <cell r="G1221">
            <v>12.5</v>
          </cell>
          <cell r="H1221" t="str">
            <v>Canada</v>
          </cell>
          <cell r="I1221" t="str">
            <v>Wine Rose</v>
          </cell>
          <cell r="J1221" t="str">
            <v>BC</v>
          </cell>
          <cell r="K1221">
            <v>47.02</v>
          </cell>
          <cell r="L1221">
            <v>1</v>
          </cell>
          <cell r="M1221">
            <v>12</v>
          </cell>
          <cell r="N1221">
            <v>0.75</v>
          </cell>
          <cell r="O1221" t="str">
            <v>Glass Bottle</v>
          </cell>
          <cell r="P1221" t="str">
            <v/>
          </cell>
          <cell r="Q1221">
            <v>12.25</v>
          </cell>
          <cell r="S1221">
            <v>10.47</v>
          </cell>
          <cell r="T1221">
            <v>0.35</v>
          </cell>
        </row>
        <row r="1222">
          <cell r="A1222">
            <v>748129</v>
          </cell>
          <cell r="B1222" t="str">
            <v>Wine - Table Rose</v>
          </cell>
          <cell r="C1222" t="str">
            <v>Campo Viejo Tempranillo Rose</v>
          </cell>
          <cell r="D1222" t="str">
            <v>1/750</v>
          </cell>
          <cell r="E1222" t="str">
            <v>Core</v>
          </cell>
          <cell r="F1222" t="str">
            <v/>
          </cell>
          <cell r="G1222">
            <v>14</v>
          </cell>
          <cell r="H1222" t="str">
            <v>Spain</v>
          </cell>
          <cell r="I1222" t="str">
            <v>Wine Rose</v>
          </cell>
          <cell r="J1222" t="str">
            <v>BC</v>
          </cell>
          <cell r="K1222" t="str">
            <v>36.74</v>
          </cell>
          <cell r="L1222">
            <v>1</v>
          </cell>
          <cell r="M1222">
            <v>6</v>
          </cell>
          <cell r="N1222">
            <v>0.75</v>
          </cell>
          <cell r="O1222" t="str">
            <v>Glass Bottle</v>
          </cell>
          <cell r="P1222" t="str">
            <v/>
          </cell>
          <cell r="Q1222">
            <v>17.5</v>
          </cell>
          <cell r="S1222">
            <v>15.09</v>
          </cell>
          <cell r="T1222">
            <v>0.35</v>
          </cell>
        </row>
        <row r="1223">
          <cell r="A1223">
            <v>760116</v>
          </cell>
          <cell r="B1223" t="str">
            <v>Wine - Table Rose</v>
          </cell>
          <cell r="C1223" t="str">
            <v>Cono Sur Bicicleta Pinot Noir Rose</v>
          </cell>
          <cell r="D1223" t="str">
            <v>1/750</v>
          </cell>
          <cell r="E1223" t="str">
            <v>Core</v>
          </cell>
          <cell r="F1223" t="str">
            <v>T</v>
          </cell>
          <cell r="G1223">
            <v>13.3</v>
          </cell>
          <cell r="H1223" t="str">
            <v>Chile</v>
          </cell>
          <cell r="I1223" t="str">
            <v/>
          </cell>
          <cell r="J1223" t="str">
            <v>BC</v>
          </cell>
          <cell r="K1223">
            <v>56.4</v>
          </cell>
          <cell r="L1223">
            <v>1</v>
          </cell>
          <cell r="M1223">
            <v>12</v>
          </cell>
          <cell r="N1223">
            <v>0.75</v>
          </cell>
          <cell r="O1223" t="str">
            <v>Glass Bottle</v>
          </cell>
          <cell r="P1223" t="str">
            <v/>
          </cell>
          <cell r="Q1223">
            <v>14.35</v>
          </cell>
          <cell r="S1223">
            <v>12.32</v>
          </cell>
          <cell r="T1223">
            <v>0.35</v>
          </cell>
        </row>
        <row r="1224">
          <cell r="A1224">
            <v>285767</v>
          </cell>
          <cell r="B1224" t="str">
            <v>Wine - Table Rose</v>
          </cell>
          <cell r="C1224" t="str">
            <v>Gallo Reserve White Zinfandel</v>
          </cell>
          <cell r="D1224" t="str">
            <v>1/750</v>
          </cell>
          <cell r="E1224" t="str">
            <v>Core</v>
          </cell>
          <cell r="F1224" t="str">
            <v/>
          </cell>
          <cell r="G1224">
            <v>9</v>
          </cell>
          <cell r="H1224" t="str">
            <v>United States</v>
          </cell>
          <cell r="I1224" t="str">
            <v>Wine Rose</v>
          </cell>
          <cell r="J1224" t="str">
            <v>BC</v>
          </cell>
          <cell r="K1224">
            <v>46.8</v>
          </cell>
          <cell r="L1224">
            <v>1</v>
          </cell>
          <cell r="M1224">
            <v>12</v>
          </cell>
          <cell r="N1224">
            <v>0.75</v>
          </cell>
          <cell r="O1224" t="str">
            <v>Glass Bottle</v>
          </cell>
          <cell r="P1224" t="str">
            <v/>
          </cell>
          <cell r="Q1224">
            <v>12.25</v>
          </cell>
          <cell r="S1224">
            <v>10.47</v>
          </cell>
          <cell r="T1224">
            <v>0.35</v>
          </cell>
        </row>
        <row r="1225">
          <cell r="A1225">
            <v>156620</v>
          </cell>
          <cell r="B1225" t="str">
            <v>Wine - Table Rose</v>
          </cell>
          <cell r="C1225" t="str">
            <v>Gassier En Provence Sables d'azur Rose</v>
          </cell>
          <cell r="D1225" t="str">
            <v>1/750</v>
          </cell>
          <cell r="E1225" t="str">
            <v>Core</v>
          </cell>
          <cell r="F1225" t="str">
            <v/>
          </cell>
          <cell r="G1225">
            <v>12.5</v>
          </cell>
          <cell r="H1225" t="str">
            <v>France</v>
          </cell>
          <cell r="I1225" t="str">
            <v>Wine Rose</v>
          </cell>
          <cell r="J1225" t="str">
            <v>BC</v>
          </cell>
          <cell r="K1225">
            <v>106.8</v>
          </cell>
          <cell r="L1225">
            <v>1</v>
          </cell>
          <cell r="M1225">
            <v>12</v>
          </cell>
          <cell r="N1225">
            <v>0.75</v>
          </cell>
          <cell r="O1225" t="str">
            <v>Glass Bottle</v>
          </cell>
          <cell r="P1225" t="str">
            <v/>
          </cell>
          <cell r="Q1225">
            <v>23.25</v>
          </cell>
          <cell r="S1225">
            <v>20.149999999999999</v>
          </cell>
          <cell r="T1225">
            <v>0.35</v>
          </cell>
        </row>
        <row r="1226">
          <cell r="A1226">
            <v>678813</v>
          </cell>
          <cell r="B1226" t="str">
            <v>Wine - Table Rose</v>
          </cell>
          <cell r="C1226" t="str">
            <v>Gazela Rose</v>
          </cell>
          <cell r="D1226" t="str">
            <v>1/750</v>
          </cell>
          <cell r="E1226" t="str">
            <v>Core</v>
          </cell>
          <cell r="F1226" t="str">
            <v/>
          </cell>
          <cell r="G1226">
            <v>10.5</v>
          </cell>
          <cell r="H1226" t="str">
            <v>Portugal</v>
          </cell>
          <cell r="I1226" t="str">
            <v>Wine Rose</v>
          </cell>
          <cell r="J1226" t="str">
            <v>BC</v>
          </cell>
          <cell r="K1226">
            <v>60.72</v>
          </cell>
          <cell r="L1226">
            <v>1</v>
          </cell>
          <cell r="M1226">
            <v>12</v>
          </cell>
          <cell r="N1226">
            <v>0.75</v>
          </cell>
          <cell r="O1226" t="str">
            <v>Glass Bottle</v>
          </cell>
          <cell r="P1226" t="str">
            <v/>
          </cell>
          <cell r="Q1226">
            <v>15.3</v>
          </cell>
          <cell r="S1226">
            <v>13.16</v>
          </cell>
          <cell r="T1226">
            <v>0.35</v>
          </cell>
        </row>
        <row r="1227">
          <cell r="A1227">
            <v>745984</v>
          </cell>
          <cell r="B1227" t="str">
            <v>Wine - Table Rose</v>
          </cell>
          <cell r="C1227" t="str">
            <v>Jacob's Creek Moscato Rose</v>
          </cell>
          <cell r="D1227" t="str">
            <v>1/750</v>
          </cell>
          <cell r="E1227" t="str">
            <v>Core</v>
          </cell>
          <cell r="F1227" t="str">
            <v/>
          </cell>
          <cell r="G1227">
            <v>7.6</v>
          </cell>
          <cell r="H1227" t="str">
            <v>Australia</v>
          </cell>
          <cell r="I1227" t="str">
            <v>Wine Rose</v>
          </cell>
          <cell r="J1227" t="str">
            <v>BC</v>
          </cell>
          <cell r="K1227" t="str">
            <v>58.82</v>
          </cell>
          <cell r="L1227">
            <v>1</v>
          </cell>
          <cell r="M1227">
            <v>12</v>
          </cell>
          <cell r="N1227">
            <v>0.75</v>
          </cell>
          <cell r="O1227" t="str">
            <v>Glass Bottle</v>
          </cell>
          <cell r="P1227" t="str">
            <v/>
          </cell>
          <cell r="Q1227">
            <v>14.85</v>
          </cell>
          <cell r="S1227">
            <v>12.76</v>
          </cell>
          <cell r="T1227">
            <v>0.35</v>
          </cell>
        </row>
        <row r="1228">
          <cell r="A1228">
            <v>511469</v>
          </cell>
          <cell r="B1228" t="str">
            <v>Wine - Table Rose</v>
          </cell>
          <cell r="C1228" t="str">
            <v>Joie Rose Re Think Pink</v>
          </cell>
          <cell r="D1228" t="str">
            <v>1/750</v>
          </cell>
          <cell r="E1228" t="str">
            <v>Core</v>
          </cell>
          <cell r="F1228" t="str">
            <v>T</v>
          </cell>
          <cell r="G1228"/>
          <cell r="H1228" t="str">
            <v>Canada</v>
          </cell>
          <cell r="I1228" t="str">
            <v>Wine Rose</v>
          </cell>
          <cell r="J1228" t="str">
            <v>BC</v>
          </cell>
          <cell r="K1228">
            <v>119.04</v>
          </cell>
          <cell r="L1228">
            <v>1</v>
          </cell>
          <cell r="M1228">
            <v>12</v>
          </cell>
          <cell r="N1228">
            <v>0.75</v>
          </cell>
          <cell r="O1228" t="str">
            <v>Glass Bottle</v>
          </cell>
          <cell r="P1228" t="str">
            <v/>
          </cell>
          <cell r="Q1228">
            <v>25.35</v>
          </cell>
          <cell r="S1228">
            <v>22</v>
          </cell>
          <cell r="T1228">
            <v>0.35</v>
          </cell>
        </row>
        <row r="1229">
          <cell r="A1229">
            <v>142992</v>
          </cell>
          <cell r="B1229" t="str">
            <v>Wine - Table Rose</v>
          </cell>
          <cell r="C1229" t="str">
            <v>Kim Crawford Pansy Rose</v>
          </cell>
          <cell r="D1229" t="str">
            <v>1/750</v>
          </cell>
          <cell r="E1229" t="str">
            <v>Core</v>
          </cell>
          <cell r="F1229" t="str">
            <v/>
          </cell>
          <cell r="G1229">
            <v>13</v>
          </cell>
          <cell r="H1229" t="str">
            <v>Israel</v>
          </cell>
          <cell r="I1229" t="str">
            <v/>
          </cell>
          <cell r="J1229" t="str">
            <v>BC</v>
          </cell>
          <cell r="K1229" t="str">
            <v>88.02</v>
          </cell>
          <cell r="L1229">
            <v>1</v>
          </cell>
          <cell r="M1229">
            <v>12</v>
          </cell>
          <cell r="N1229">
            <v>0.75</v>
          </cell>
          <cell r="O1229" t="str">
            <v>Glass Bottle</v>
          </cell>
          <cell r="P1229" t="str">
            <v/>
          </cell>
          <cell r="Q1229">
            <v>20</v>
          </cell>
          <cell r="S1229">
            <v>17.29</v>
          </cell>
          <cell r="T1229">
            <v>0.35</v>
          </cell>
        </row>
        <row r="1230">
          <cell r="A1230">
            <v>640300</v>
          </cell>
          <cell r="B1230" t="str">
            <v>Wine - Table Rose</v>
          </cell>
          <cell r="C1230" t="str">
            <v>La Bastide Rose</v>
          </cell>
          <cell r="D1230" t="str">
            <v>1/750</v>
          </cell>
          <cell r="E1230" t="str">
            <v>Core</v>
          </cell>
          <cell r="F1230" t="str">
            <v/>
          </cell>
          <cell r="G1230">
            <v>12.5</v>
          </cell>
          <cell r="H1230" t="str">
            <v>France</v>
          </cell>
          <cell r="I1230" t="str">
            <v>Wine Rose</v>
          </cell>
          <cell r="J1230" t="str">
            <v>BC</v>
          </cell>
          <cell r="K1230">
            <v>86.16</v>
          </cell>
          <cell r="L1230">
            <v>1</v>
          </cell>
          <cell r="M1230">
            <v>12</v>
          </cell>
          <cell r="N1230">
            <v>0.75</v>
          </cell>
          <cell r="O1230" t="str">
            <v>Glass Bottle</v>
          </cell>
          <cell r="P1230" t="str">
            <v/>
          </cell>
          <cell r="Q1230">
            <v>19.7</v>
          </cell>
          <cell r="S1230">
            <v>17.03</v>
          </cell>
          <cell r="T1230">
            <v>0.35</v>
          </cell>
        </row>
        <row r="1231">
          <cell r="A1231">
            <v>823229</v>
          </cell>
          <cell r="B1231" t="str">
            <v>Wine - Table Rose</v>
          </cell>
          <cell r="C1231" t="str">
            <v>Le Petit Chat Rose</v>
          </cell>
          <cell r="D1231" t="str">
            <v>1/750</v>
          </cell>
          <cell r="E1231" t="str">
            <v>Core</v>
          </cell>
          <cell r="F1231" t="str">
            <v>R10</v>
          </cell>
          <cell r="G1231">
            <v>12.5</v>
          </cell>
          <cell r="H1231" t="str">
            <v>France</v>
          </cell>
          <cell r="I1231" t="str">
            <v>Wine Rose</v>
          </cell>
          <cell r="J1231" t="str">
            <v>BC</v>
          </cell>
          <cell r="K1231">
            <v>66</v>
          </cell>
          <cell r="L1231">
            <v>1</v>
          </cell>
          <cell r="M1231">
            <v>12</v>
          </cell>
          <cell r="N1231">
            <v>0.75</v>
          </cell>
          <cell r="O1231" t="str">
            <v>P.E.T.</v>
          </cell>
          <cell r="P1231" t="str">
            <v/>
          </cell>
          <cell r="Q1231">
            <v>16.25</v>
          </cell>
          <cell r="S1231">
            <v>13.99</v>
          </cell>
          <cell r="T1231">
            <v>0.35</v>
          </cell>
        </row>
        <row r="1232">
          <cell r="A1232">
            <v>360073</v>
          </cell>
          <cell r="B1232" t="str">
            <v>Wine - Table Rose</v>
          </cell>
          <cell r="C1232" t="str">
            <v>Les Fleurs Du Mal Rose</v>
          </cell>
          <cell r="D1232" t="str">
            <v>1/750</v>
          </cell>
          <cell r="E1232" t="str">
            <v>Core</v>
          </cell>
          <cell r="F1232" t="str">
            <v/>
          </cell>
          <cell r="G1232">
            <v>13</v>
          </cell>
          <cell r="H1232" t="str">
            <v>France</v>
          </cell>
          <cell r="I1232" t="str">
            <v>Wine Rose</v>
          </cell>
          <cell r="J1232" t="str">
            <v>BC</v>
          </cell>
          <cell r="K1232" t="str">
            <v>77.93</v>
          </cell>
          <cell r="L1232">
            <v>1</v>
          </cell>
          <cell r="M1232">
            <v>12</v>
          </cell>
          <cell r="N1232">
            <v>0.75</v>
          </cell>
          <cell r="O1232" t="str">
            <v>Glass Bottle</v>
          </cell>
          <cell r="P1232" t="str">
            <v/>
          </cell>
          <cell r="Q1232">
            <v>18.25</v>
          </cell>
          <cell r="S1232">
            <v>15.75</v>
          </cell>
          <cell r="T1232">
            <v>0.35</v>
          </cell>
        </row>
        <row r="1233">
          <cell r="A1233">
            <v>320069</v>
          </cell>
          <cell r="B1233" t="str">
            <v>Wine - Table Rose</v>
          </cell>
          <cell r="C1233" t="str">
            <v>Les Soleillades Coteaux d'Aix en  Provence</v>
          </cell>
          <cell r="D1233" t="str">
            <v>1/750</v>
          </cell>
          <cell r="E1233" t="str">
            <v>Core</v>
          </cell>
          <cell r="F1233" t="str">
            <v/>
          </cell>
          <cell r="G1233">
            <v>12.5</v>
          </cell>
          <cell r="H1233" t="str">
            <v>France</v>
          </cell>
          <cell r="I1233" t="str">
            <v>Wine Rose</v>
          </cell>
          <cell r="J1233" t="str">
            <v>BC</v>
          </cell>
          <cell r="K1233">
            <v>99</v>
          </cell>
          <cell r="L1233">
            <v>1</v>
          </cell>
          <cell r="M1233">
            <v>12</v>
          </cell>
          <cell r="N1233">
            <v>0.75</v>
          </cell>
          <cell r="O1233" t="str">
            <v>Glass Bottle</v>
          </cell>
          <cell r="P1233" t="str">
            <v/>
          </cell>
          <cell r="Q1233">
            <v>21.9</v>
          </cell>
          <cell r="S1233">
            <v>18.96</v>
          </cell>
          <cell r="T1233">
            <v>0.35</v>
          </cell>
        </row>
        <row r="1234">
          <cell r="A1234">
            <v>219139</v>
          </cell>
          <cell r="B1234" t="str">
            <v>Wine - Table Rose</v>
          </cell>
          <cell r="C1234" t="str">
            <v>Mirabeau Provencial Rose</v>
          </cell>
          <cell r="D1234" t="str">
            <v>1/750</v>
          </cell>
          <cell r="E1234" t="str">
            <v>Core</v>
          </cell>
          <cell r="F1234" t="str">
            <v/>
          </cell>
          <cell r="G1234">
            <v>12.5</v>
          </cell>
          <cell r="H1234" t="str">
            <v>France</v>
          </cell>
          <cell r="I1234" t="str">
            <v/>
          </cell>
          <cell r="J1234" t="str">
            <v>BC</v>
          </cell>
          <cell r="K1234">
            <v>126.96</v>
          </cell>
          <cell r="L1234">
            <v>1</v>
          </cell>
          <cell r="M1234">
            <v>12</v>
          </cell>
          <cell r="N1234">
            <v>0.75</v>
          </cell>
          <cell r="O1234" t="str">
            <v>Glass Bottle</v>
          </cell>
          <cell r="P1234" t="str">
            <v/>
          </cell>
          <cell r="Q1234">
            <v>26.7</v>
          </cell>
          <cell r="S1234">
            <v>23.19</v>
          </cell>
          <cell r="T1234">
            <v>0.35</v>
          </cell>
        </row>
        <row r="1235">
          <cell r="A1235">
            <v>249656</v>
          </cell>
          <cell r="B1235" t="str">
            <v>Wine - Table Rose</v>
          </cell>
          <cell r="C1235" t="str">
            <v>Mondavi R. White Zinfandel</v>
          </cell>
          <cell r="D1235" t="str">
            <v>1/750</v>
          </cell>
          <cell r="E1235" t="str">
            <v>Core</v>
          </cell>
          <cell r="F1235" t="str">
            <v/>
          </cell>
          <cell r="G1235">
            <v>10</v>
          </cell>
          <cell r="H1235" t="str">
            <v>United States</v>
          </cell>
          <cell r="I1235" t="str">
            <v>Wine Rose</v>
          </cell>
          <cell r="J1235" t="str">
            <v>BC</v>
          </cell>
          <cell r="K1235" t="str">
            <v>44.46</v>
          </cell>
          <cell r="L1235">
            <v>1</v>
          </cell>
          <cell r="M1235">
            <v>12</v>
          </cell>
          <cell r="N1235">
            <v>0.75</v>
          </cell>
          <cell r="O1235" t="str">
            <v>Glass Bottle</v>
          </cell>
          <cell r="P1235" t="str">
            <v/>
          </cell>
          <cell r="Q1235">
            <v>11.7</v>
          </cell>
          <cell r="S1235">
            <v>9.99</v>
          </cell>
          <cell r="T1235">
            <v>0.35</v>
          </cell>
        </row>
        <row r="1236">
          <cell r="A1236">
            <v>803841</v>
          </cell>
          <cell r="B1236" t="str">
            <v>Wine - Table Rose</v>
          </cell>
          <cell r="C1236" t="str">
            <v>Olivares Jumilla Rose</v>
          </cell>
          <cell r="D1236" t="str">
            <v>1/750</v>
          </cell>
          <cell r="E1236" t="str">
            <v>Core</v>
          </cell>
          <cell r="F1236" t="str">
            <v/>
          </cell>
          <cell r="G1236">
            <v>13</v>
          </cell>
          <cell r="H1236" t="str">
            <v>Spain</v>
          </cell>
          <cell r="I1236" t="str">
            <v>Wine Rose</v>
          </cell>
          <cell r="J1236" t="str">
            <v>BC</v>
          </cell>
          <cell r="K1236">
            <v>61.44</v>
          </cell>
          <cell r="L1236">
            <v>1</v>
          </cell>
          <cell r="M1236">
            <v>12</v>
          </cell>
          <cell r="N1236">
            <v>0.75</v>
          </cell>
          <cell r="O1236" t="str">
            <v>Glass Bottle</v>
          </cell>
          <cell r="P1236" t="str">
            <v/>
          </cell>
          <cell r="Q1236">
            <v>15.45</v>
          </cell>
          <cell r="S1236">
            <v>13.29</v>
          </cell>
          <cell r="T1236">
            <v>0.35</v>
          </cell>
        </row>
        <row r="1237">
          <cell r="A1237">
            <v>888999</v>
          </cell>
          <cell r="B1237" t="str">
            <v>Wine - Table Rose</v>
          </cell>
          <cell r="C1237" t="str">
            <v>Oyster Bay Rose</v>
          </cell>
          <cell r="D1237" t="str">
            <v>1/750</v>
          </cell>
          <cell r="E1237" t="str">
            <v>Core</v>
          </cell>
          <cell r="F1237" t="str">
            <v/>
          </cell>
          <cell r="G1237">
            <v>12</v>
          </cell>
          <cell r="H1237" t="str">
            <v>New Zealand</v>
          </cell>
          <cell r="I1237" t="str">
            <v>Wine Rose</v>
          </cell>
          <cell r="J1237" t="str">
            <v>BC</v>
          </cell>
          <cell r="K1237">
            <v>103.08</v>
          </cell>
          <cell r="L1237">
            <v>1</v>
          </cell>
          <cell r="M1237">
            <v>12</v>
          </cell>
          <cell r="N1237">
            <v>0.75</v>
          </cell>
          <cell r="O1237" t="str">
            <v>Glass Bottle</v>
          </cell>
          <cell r="P1237" t="str">
            <v/>
          </cell>
          <cell r="Q1237">
            <v>22.6</v>
          </cell>
          <cell r="R1237"/>
          <cell r="S1237">
            <v>19.579999999999998</v>
          </cell>
          <cell r="T1237">
            <v>0.35</v>
          </cell>
        </row>
        <row r="1238">
          <cell r="A1238">
            <v>384412</v>
          </cell>
          <cell r="B1238" t="str">
            <v>Wine - Table Rose</v>
          </cell>
          <cell r="C1238" t="str">
            <v>Pamplune</v>
          </cell>
          <cell r="D1238" t="str">
            <v>1/750</v>
          </cell>
          <cell r="E1238" t="str">
            <v>Core</v>
          </cell>
          <cell r="F1238" t="str">
            <v/>
          </cell>
          <cell r="G1238">
            <v>8.5</v>
          </cell>
          <cell r="H1238" t="str">
            <v>France</v>
          </cell>
          <cell r="I1238" t="str">
            <v/>
          </cell>
          <cell r="J1238" t="str">
            <v>BC</v>
          </cell>
          <cell r="K1238">
            <v>66</v>
          </cell>
          <cell r="L1238">
            <v>1</v>
          </cell>
          <cell r="M1238">
            <v>12</v>
          </cell>
          <cell r="N1238">
            <v>0.75</v>
          </cell>
          <cell r="O1238" t="str">
            <v>Glass Bottle</v>
          </cell>
          <cell r="P1238" t="str">
            <v/>
          </cell>
          <cell r="Q1238">
            <v>16.25</v>
          </cell>
          <cell r="S1238">
            <v>13.99</v>
          </cell>
          <cell r="T1238">
            <v>0.35</v>
          </cell>
        </row>
        <row r="1239">
          <cell r="A1239">
            <v>221069</v>
          </cell>
          <cell r="B1239" t="str">
            <v>Wine - Table Rose</v>
          </cell>
          <cell r="C1239" t="str">
            <v>Peller Est. Prop. Res. Rose</v>
          </cell>
          <cell r="D1239" t="str">
            <v>1/4000</v>
          </cell>
          <cell r="E1239" t="str">
            <v>Core</v>
          </cell>
          <cell r="F1239" t="str">
            <v/>
          </cell>
          <cell r="G1239">
            <v>12</v>
          </cell>
          <cell r="H1239" t="str">
            <v>Canada</v>
          </cell>
          <cell r="I1239" t="str">
            <v>Wine Rose</v>
          </cell>
          <cell r="J1239" t="str">
            <v>BC</v>
          </cell>
          <cell r="K1239">
            <v>52.41</v>
          </cell>
          <cell r="L1239">
            <v>1</v>
          </cell>
          <cell r="M1239">
            <v>4</v>
          </cell>
          <cell r="N1239">
            <v>4</v>
          </cell>
          <cell r="O1239" t="str">
            <v>Cardboard Case</v>
          </cell>
          <cell r="P1239" t="str">
            <v/>
          </cell>
          <cell r="Q1239">
            <v>40.85</v>
          </cell>
          <cell r="S1239">
            <v>35.64</v>
          </cell>
          <cell r="T1239">
            <v>0.35</v>
          </cell>
        </row>
        <row r="1240">
          <cell r="A1240">
            <v>361147</v>
          </cell>
          <cell r="B1240" t="str">
            <v>Wine - Table Rose</v>
          </cell>
          <cell r="C1240" t="str">
            <v>Peller Est. Prop. Res. Rose</v>
          </cell>
          <cell r="D1240" t="str">
            <v>1/750</v>
          </cell>
          <cell r="E1240" t="str">
            <v>Core</v>
          </cell>
          <cell r="F1240" t="str">
            <v/>
          </cell>
          <cell r="G1240">
            <v>10.5</v>
          </cell>
          <cell r="H1240" t="str">
            <v>Canada</v>
          </cell>
          <cell r="I1240" t="str">
            <v>Wine Rose</v>
          </cell>
          <cell r="J1240" t="str">
            <v>BC</v>
          </cell>
          <cell r="K1240">
            <v>38.11</v>
          </cell>
          <cell r="L1240">
            <v>1</v>
          </cell>
          <cell r="M1240">
            <v>12</v>
          </cell>
          <cell r="N1240">
            <v>0.75</v>
          </cell>
          <cell r="O1240" t="str">
            <v>Glass Bottle</v>
          </cell>
          <cell r="P1240" t="str">
            <v/>
          </cell>
          <cell r="Q1240">
            <v>10.3</v>
          </cell>
          <cell r="S1240">
            <v>8.76</v>
          </cell>
          <cell r="T1240">
            <v>0.35</v>
          </cell>
        </row>
        <row r="1241">
          <cell r="A1241">
            <v>621482</v>
          </cell>
          <cell r="B1241" t="str">
            <v>Wine - Table Rose</v>
          </cell>
          <cell r="C1241" t="str">
            <v>Portada Lisboa Rose</v>
          </cell>
          <cell r="D1241" t="str">
            <v>1/750</v>
          </cell>
          <cell r="E1241" t="str">
            <v>Core</v>
          </cell>
          <cell r="F1241" t="str">
            <v>T</v>
          </cell>
          <cell r="G1241">
            <v>12</v>
          </cell>
          <cell r="H1241" t="str">
            <v>Portugal</v>
          </cell>
          <cell r="I1241" t="str">
            <v>Wine Rose</v>
          </cell>
          <cell r="J1241" t="str">
            <v>BC</v>
          </cell>
          <cell r="K1241">
            <v>69.239999999999995</v>
          </cell>
          <cell r="L1241">
            <v>1</v>
          </cell>
          <cell r="M1241">
            <v>12</v>
          </cell>
          <cell r="N1241">
            <v>0.75</v>
          </cell>
          <cell r="O1241" t="str">
            <v>Glass Bottle</v>
          </cell>
          <cell r="P1241" t="str">
            <v/>
          </cell>
          <cell r="Q1241">
            <v>16.8</v>
          </cell>
          <cell r="S1241">
            <v>14.48</v>
          </cell>
          <cell r="T1241">
            <v>0.35</v>
          </cell>
        </row>
        <row r="1242">
          <cell r="A1242">
            <v>812627</v>
          </cell>
          <cell r="B1242" t="str">
            <v>Wine - Table Rose</v>
          </cell>
          <cell r="C1242" t="str">
            <v>Sterling Rose Alu Bottle</v>
          </cell>
          <cell r="D1242" t="str">
            <v>1/375</v>
          </cell>
          <cell r="E1242" t="str">
            <v>Core</v>
          </cell>
          <cell r="F1242" t="str">
            <v>T</v>
          </cell>
          <cell r="G1242">
            <v>13.5</v>
          </cell>
          <cell r="H1242" t="str">
            <v>United States</v>
          </cell>
          <cell r="I1242" t="str">
            <v/>
          </cell>
          <cell r="J1242" t="str">
            <v>AB</v>
          </cell>
          <cell r="K1242">
            <v>105.28</v>
          </cell>
          <cell r="L1242">
            <v>1</v>
          </cell>
          <cell r="M1242">
            <v>24</v>
          </cell>
          <cell r="N1242">
            <v>0.375</v>
          </cell>
          <cell r="O1242" t="str">
            <v>Aluminium can</v>
          </cell>
          <cell r="P1242" t="str">
            <v/>
          </cell>
          <cell r="Q1242">
            <v>11.15</v>
          </cell>
          <cell r="S1242">
            <v>9.7200000000000006</v>
          </cell>
          <cell r="T1242">
            <v>0.1</v>
          </cell>
        </row>
        <row r="1243">
          <cell r="A1243">
            <v>802022</v>
          </cell>
          <cell r="B1243" t="str">
            <v>Wine - Table Rose</v>
          </cell>
          <cell r="C1243" t="str">
            <v>The Winemaker's House Rose</v>
          </cell>
          <cell r="D1243" t="str">
            <v>1/750</v>
          </cell>
          <cell r="E1243" t="str">
            <v>Core</v>
          </cell>
          <cell r="F1243" t="str">
            <v/>
          </cell>
          <cell r="G1243">
            <v>12.5</v>
          </cell>
          <cell r="H1243" t="str">
            <v>Canada</v>
          </cell>
          <cell r="I1243" t="str">
            <v>Wine Rose</v>
          </cell>
          <cell r="J1243" t="str">
            <v>AB</v>
          </cell>
          <cell r="K1243">
            <v>50.47</v>
          </cell>
          <cell r="L1243">
            <v>1</v>
          </cell>
          <cell r="M1243">
            <v>12</v>
          </cell>
          <cell r="N1243">
            <v>0.75</v>
          </cell>
          <cell r="O1243" t="str">
            <v>Glass Bottle</v>
          </cell>
          <cell r="P1243" t="str">
            <v/>
          </cell>
          <cell r="Q1243">
            <v>12.6</v>
          </cell>
          <cell r="S1243">
            <v>10.78</v>
          </cell>
          <cell r="T1243">
            <v>0.35</v>
          </cell>
        </row>
        <row r="1244">
          <cell r="A1244">
            <v>195212</v>
          </cell>
          <cell r="B1244" t="str">
            <v>Wine - Table Rose</v>
          </cell>
          <cell r="C1244" t="str">
            <v>Vintage Ink Rose</v>
          </cell>
          <cell r="D1244" t="str">
            <v>1/750</v>
          </cell>
          <cell r="E1244" t="str">
            <v>Core</v>
          </cell>
          <cell r="F1244" t="str">
            <v>LTO September/T</v>
          </cell>
          <cell r="G1244">
            <v>13.5</v>
          </cell>
          <cell r="H1244" t="str">
            <v>Canada</v>
          </cell>
          <cell r="I1244" t="str">
            <v>Wine Rose</v>
          </cell>
          <cell r="J1244" t="str">
            <v>BC</v>
          </cell>
          <cell r="K1244">
            <v>76.86</v>
          </cell>
          <cell r="L1244">
            <v>1</v>
          </cell>
          <cell r="M1244">
            <v>12</v>
          </cell>
          <cell r="N1244">
            <v>0.75</v>
          </cell>
          <cell r="O1244" t="str">
            <v>Glass Bottle</v>
          </cell>
          <cell r="P1244" t="str">
            <v/>
          </cell>
          <cell r="Q1244">
            <v>18.100000000000001</v>
          </cell>
          <cell r="R1244">
            <v>1</v>
          </cell>
          <cell r="S1244">
            <v>14.74</v>
          </cell>
          <cell r="T1244">
            <v>0.35</v>
          </cell>
        </row>
        <row r="1245">
          <cell r="A1245">
            <v>802525</v>
          </cell>
          <cell r="B1245" t="str">
            <v>Wine - Table Rose</v>
          </cell>
          <cell r="C1245" t="str">
            <v>XOXO Rose</v>
          </cell>
          <cell r="D1245" t="str">
            <v>1/750</v>
          </cell>
          <cell r="E1245" t="str">
            <v>Core</v>
          </cell>
          <cell r="F1245" t="str">
            <v/>
          </cell>
          <cell r="G1245">
            <v>12</v>
          </cell>
          <cell r="H1245" t="str">
            <v>Canada</v>
          </cell>
          <cell r="I1245" t="str">
            <v>Wine Rose</v>
          </cell>
          <cell r="J1245" t="str">
            <v>AB</v>
          </cell>
          <cell r="K1245">
            <v>57.45</v>
          </cell>
          <cell r="L1245">
            <v>1</v>
          </cell>
          <cell r="M1245">
            <v>12</v>
          </cell>
          <cell r="N1245">
            <v>0.75</v>
          </cell>
          <cell r="O1245" t="str">
            <v>Glass Bottle</v>
          </cell>
          <cell r="P1245" t="str">
            <v/>
          </cell>
          <cell r="Q1245">
            <v>14.1</v>
          </cell>
          <cell r="S1245">
            <v>12.1</v>
          </cell>
          <cell r="T1245">
            <v>0.35</v>
          </cell>
        </row>
        <row r="1246">
          <cell r="A1246">
            <v>97527</v>
          </cell>
          <cell r="B1246" t="str">
            <v>Wine - Table White</v>
          </cell>
          <cell r="C1246" t="str">
            <v>Adobe Organic Chardonnay</v>
          </cell>
          <cell r="D1246" t="str">
            <v>1/750</v>
          </cell>
          <cell r="E1246" t="str">
            <v>Core</v>
          </cell>
          <cell r="F1246" t="str">
            <v/>
          </cell>
          <cell r="G1246">
            <v>14</v>
          </cell>
          <cell r="H1246" t="str">
            <v>Chile</v>
          </cell>
          <cell r="I1246" t="str">
            <v>Chardonnay</v>
          </cell>
          <cell r="J1246" t="str">
            <v>BC</v>
          </cell>
          <cell r="K1246">
            <v>73.56</v>
          </cell>
          <cell r="L1246">
            <v>1</v>
          </cell>
          <cell r="M1246">
            <v>12</v>
          </cell>
          <cell r="N1246">
            <v>0.75</v>
          </cell>
          <cell r="O1246" t="str">
            <v>Glass Bottle</v>
          </cell>
          <cell r="P1246" t="str">
            <v/>
          </cell>
          <cell r="Q1246">
            <v>17.5</v>
          </cell>
          <cell r="R1246"/>
          <cell r="S1246">
            <v>15.09</v>
          </cell>
          <cell r="T1246">
            <v>0.35</v>
          </cell>
        </row>
        <row r="1247">
          <cell r="A1247">
            <v>106179</v>
          </cell>
          <cell r="B1247" t="str">
            <v>Wine - Table White</v>
          </cell>
          <cell r="C1247" t="str">
            <v>Andres Domaine White</v>
          </cell>
          <cell r="D1247" t="str">
            <v>1/4000</v>
          </cell>
          <cell r="E1247" t="str">
            <v>Core</v>
          </cell>
          <cell r="F1247" t="str">
            <v/>
          </cell>
          <cell r="G1247">
            <v>11.5</v>
          </cell>
          <cell r="H1247" t="str">
            <v>Canada</v>
          </cell>
          <cell r="I1247" t="str">
            <v>White Blended</v>
          </cell>
          <cell r="J1247" t="str">
            <v>BC</v>
          </cell>
          <cell r="K1247">
            <v>40.79</v>
          </cell>
          <cell r="L1247">
            <v>1</v>
          </cell>
          <cell r="M1247">
            <v>4</v>
          </cell>
          <cell r="N1247">
            <v>4</v>
          </cell>
          <cell r="O1247" t="str">
            <v>Cardboard Case</v>
          </cell>
          <cell r="P1247" t="str">
            <v/>
          </cell>
          <cell r="Q1247">
            <v>33.200000000000003</v>
          </cell>
          <cell r="S1247">
            <v>28.91</v>
          </cell>
          <cell r="T1247">
            <v>0.35</v>
          </cell>
        </row>
        <row r="1248">
          <cell r="A1248">
            <v>78493</v>
          </cell>
          <cell r="B1248" t="str">
            <v>Wine - Table White</v>
          </cell>
          <cell r="C1248" t="str">
            <v>Andres Hochtaler</v>
          </cell>
          <cell r="D1248" t="str">
            <v>1/1500</v>
          </cell>
          <cell r="E1248" t="str">
            <v>Core</v>
          </cell>
          <cell r="F1248" t="str">
            <v/>
          </cell>
          <cell r="G1248">
            <v>11</v>
          </cell>
          <cell r="H1248" t="str">
            <v>Canada</v>
          </cell>
          <cell r="I1248" t="str">
            <v/>
          </cell>
          <cell r="J1248" t="str">
            <v>BC</v>
          </cell>
          <cell r="K1248">
            <v>27.12</v>
          </cell>
          <cell r="L1248">
            <v>1</v>
          </cell>
          <cell r="M1248">
            <v>6</v>
          </cell>
          <cell r="N1248">
            <v>1.5</v>
          </cell>
          <cell r="O1248" t="str">
            <v>Glass Bottle</v>
          </cell>
          <cell r="P1248" t="str">
            <v/>
          </cell>
          <cell r="Q1248">
            <v>15.6</v>
          </cell>
          <cell r="S1248">
            <v>13.42</v>
          </cell>
          <cell r="T1248">
            <v>0.35</v>
          </cell>
        </row>
        <row r="1249">
          <cell r="A1249">
            <v>80788</v>
          </cell>
          <cell r="B1249" t="str">
            <v>Wine - Table White</v>
          </cell>
          <cell r="C1249" t="str">
            <v>Andres Hochtaler</v>
          </cell>
          <cell r="D1249" t="str">
            <v>1/4000</v>
          </cell>
          <cell r="E1249" t="str">
            <v>Core</v>
          </cell>
          <cell r="F1249" t="str">
            <v/>
          </cell>
          <cell r="G1249">
            <v>11</v>
          </cell>
          <cell r="H1249" t="str">
            <v>Canada</v>
          </cell>
          <cell r="I1249" t="str">
            <v>White Blended</v>
          </cell>
          <cell r="J1249" t="str">
            <v>BC</v>
          </cell>
          <cell r="K1249">
            <v>40.79</v>
          </cell>
          <cell r="L1249">
            <v>1</v>
          </cell>
          <cell r="M1249">
            <v>4</v>
          </cell>
          <cell r="N1249">
            <v>4</v>
          </cell>
          <cell r="O1249" t="str">
            <v>Cardboard Case</v>
          </cell>
          <cell r="P1249" t="str">
            <v/>
          </cell>
          <cell r="Q1249">
            <v>33.200000000000003</v>
          </cell>
          <cell r="S1249">
            <v>28.91</v>
          </cell>
          <cell r="T1249">
            <v>0.35</v>
          </cell>
        </row>
        <row r="1250">
          <cell r="A1250">
            <v>202549</v>
          </cell>
          <cell r="B1250" t="str">
            <v>Wine - Table White</v>
          </cell>
          <cell r="C1250" t="str">
            <v>Apothic California White</v>
          </cell>
          <cell r="D1250" t="str">
            <v>1/750</v>
          </cell>
          <cell r="E1250" t="str">
            <v>Core</v>
          </cell>
          <cell r="F1250" t="str">
            <v/>
          </cell>
          <cell r="G1250">
            <v>12.5</v>
          </cell>
          <cell r="H1250" t="str">
            <v>United States</v>
          </cell>
          <cell r="I1250" t="str">
            <v/>
          </cell>
          <cell r="J1250" t="str">
            <v>BC</v>
          </cell>
          <cell r="K1250">
            <v>84</v>
          </cell>
          <cell r="L1250">
            <v>1</v>
          </cell>
          <cell r="M1250">
            <v>12</v>
          </cell>
          <cell r="N1250">
            <v>0.75</v>
          </cell>
          <cell r="O1250" t="str">
            <v>Glass Bottle</v>
          </cell>
          <cell r="P1250" t="str">
            <v/>
          </cell>
          <cell r="Q1250">
            <v>19.3</v>
          </cell>
          <cell r="S1250">
            <v>16.68</v>
          </cell>
          <cell r="T1250">
            <v>0.35</v>
          </cell>
        </row>
        <row r="1251">
          <cell r="A1251">
            <v>660126</v>
          </cell>
          <cell r="B1251" t="str">
            <v>Wine - Table White</v>
          </cell>
          <cell r="C1251" t="str">
            <v>Augey Blanc</v>
          </cell>
          <cell r="D1251" t="str">
            <v>1/750</v>
          </cell>
          <cell r="E1251" t="str">
            <v>Core</v>
          </cell>
          <cell r="F1251" t="str">
            <v/>
          </cell>
          <cell r="G1251">
            <v>12</v>
          </cell>
          <cell r="H1251" t="str">
            <v>France</v>
          </cell>
          <cell r="I1251" t="str">
            <v/>
          </cell>
          <cell r="J1251" t="str">
            <v>BC</v>
          </cell>
          <cell r="K1251">
            <v>70.8</v>
          </cell>
          <cell r="L1251">
            <v>1</v>
          </cell>
          <cell r="M1251">
            <v>12</v>
          </cell>
          <cell r="N1251">
            <v>0.75</v>
          </cell>
          <cell r="O1251" t="str">
            <v>Glass Bottle</v>
          </cell>
          <cell r="P1251" t="str">
            <v/>
          </cell>
          <cell r="Q1251">
            <v>17.05</v>
          </cell>
          <cell r="S1251">
            <v>14.7</v>
          </cell>
          <cell r="T1251">
            <v>0.35</v>
          </cell>
        </row>
        <row r="1252">
          <cell r="A1252">
            <v>168193</v>
          </cell>
          <cell r="B1252" t="str">
            <v>Wine - Table White</v>
          </cell>
          <cell r="C1252" t="str">
            <v>Ava Grace Sauvignon Blanc</v>
          </cell>
          <cell r="D1252" t="str">
            <v>1/750</v>
          </cell>
          <cell r="E1252" t="str">
            <v>Core</v>
          </cell>
          <cell r="F1252" t="str">
            <v/>
          </cell>
          <cell r="G1252">
            <v>13.5</v>
          </cell>
          <cell r="H1252" t="str">
            <v>United States</v>
          </cell>
          <cell r="I1252" t="str">
            <v>Sauvignon Blanc</v>
          </cell>
          <cell r="J1252" t="str">
            <v>BC</v>
          </cell>
          <cell r="K1252" t="str">
            <v>75.62</v>
          </cell>
          <cell r="L1252">
            <v>1</v>
          </cell>
          <cell r="M1252">
            <v>12</v>
          </cell>
          <cell r="N1252">
            <v>0.75</v>
          </cell>
          <cell r="O1252" t="str">
            <v>Glass Bottle</v>
          </cell>
          <cell r="P1252" t="str">
            <v/>
          </cell>
          <cell r="Q1252">
            <v>17.850000000000001</v>
          </cell>
          <cell r="R1252">
            <v>3.5</v>
          </cell>
          <cell r="S1252">
            <v>12.32</v>
          </cell>
          <cell r="T1252">
            <v>0.35</v>
          </cell>
        </row>
        <row r="1253">
          <cell r="A1253">
            <v>400531</v>
          </cell>
          <cell r="B1253" t="str">
            <v>Wine - Table White</v>
          </cell>
          <cell r="C1253" t="str">
            <v>Avelda Casal Garcia</v>
          </cell>
          <cell r="D1253" t="str">
            <v>1/750</v>
          </cell>
          <cell r="E1253" t="str">
            <v>Core</v>
          </cell>
          <cell r="F1253" t="str">
            <v/>
          </cell>
          <cell r="G1253">
            <v>10</v>
          </cell>
          <cell r="H1253" t="str">
            <v>Italy</v>
          </cell>
          <cell r="I1253" t="str">
            <v/>
          </cell>
          <cell r="J1253" t="str">
            <v>BC</v>
          </cell>
          <cell r="K1253">
            <v>60.6</v>
          </cell>
          <cell r="L1253">
            <v>1</v>
          </cell>
          <cell r="M1253">
            <v>12</v>
          </cell>
          <cell r="N1253">
            <v>0.75</v>
          </cell>
          <cell r="O1253" t="str">
            <v>Glass Bottle</v>
          </cell>
          <cell r="P1253" t="str">
            <v/>
          </cell>
          <cell r="Q1253">
            <v>15.25</v>
          </cell>
          <cell r="S1253">
            <v>13.11</v>
          </cell>
          <cell r="T1253">
            <v>0.35</v>
          </cell>
        </row>
        <row r="1254">
          <cell r="A1254">
            <v>434431</v>
          </cell>
          <cell r="B1254" t="str">
            <v>Wine - Table White</v>
          </cell>
          <cell r="C1254" t="str">
            <v>Barefoot Cellars Moscato</v>
          </cell>
          <cell r="D1254" t="str">
            <v>1/750</v>
          </cell>
          <cell r="E1254" t="str">
            <v>Core</v>
          </cell>
          <cell r="F1254" t="str">
            <v/>
          </cell>
          <cell r="G1254">
            <v>13.5</v>
          </cell>
          <cell r="H1254" t="str">
            <v>United States</v>
          </cell>
          <cell r="I1254" t="str">
            <v>Moscato</v>
          </cell>
          <cell r="J1254" t="str">
            <v>BC</v>
          </cell>
          <cell r="K1254">
            <v>41.16</v>
          </cell>
          <cell r="L1254">
            <v>1</v>
          </cell>
          <cell r="M1254">
            <v>12</v>
          </cell>
          <cell r="N1254">
            <v>0.75</v>
          </cell>
          <cell r="O1254" t="str">
            <v>Glass Bottle</v>
          </cell>
          <cell r="P1254" t="str">
            <v/>
          </cell>
          <cell r="Q1254">
            <v>11</v>
          </cell>
          <cell r="S1254">
            <v>9.3699999999999992</v>
          </cell>
          <cell r="T1254">
            <v>0.35</v>
          </cell>
        </row>
        <row r="1255">
          <cell r="A1255">
            <v>921304</v>
          </cell>
          <cell r="B1255" t="str">
            <v>Wine - Table White</v>
          </cell>
          <cell r="C1255" t="str">
            <v>Barefoot Cellars Pinot Grigio</v>
          </cell>
          <cell r="D1255" t="str">
            <v>1/750</v>
          </cell>
          <cell r="E1255" t="str">
            <v>Core</v>
          </cell>
          <cell r="F1255" t="str">
            <v/>
          </cell>
          <cell r="G1255">
            <v>13</v>
          </cell>
          <cell r="H1255" t="str">
            <v>United States</v>
          </cell>
          <cell r="I1255" t="str">
            <v>Pinot Grigio/Pinot Gris</v>
          </cell>
          <cell r="J1255" t="str">
            <v>BC</v>
          </cell>
          <cell r="K1255">
            <v>51.24</v>
          </cell>
          <cell r="L1255">
            <v>1</v>
          </cell>
          <cell r="M1255">
            <v>12</v>
          </cell>
          <cell r="N1255">
            <v>0.75</v>
          </cell>
          <cell r="O1255" t="str">
            <v>Glass Bottle</v>
          </cell>
          <cell r="P1255" t="str">
            <v/>
          </cell>
          <cell r="Q1255">
            <v>13.2</v>
          </cell>
          <cell r="S1255">
            <v>11.31</v>
          </cell>
          <cell r="T1255">
            <v>0.35</v>
          </cell>
        </row>
        <row r="1256">
          <cell r="A1256">
            <v>56101</v>
          </cell>
          <cell r="B1256" t="str">
            <v>Wine - Table White</v>
          </cell>
          <cell r="C1256" t="str">
            <v>Barefoot Cellars Sauvignon Blanc</v>
          </cell>
          <cell r="D1256" t="str">
            <v>1/750</v>
          </cell>
          <cell r="E1256" t="str">
            <v>Core</v>
          </cell>
          <cell r="F1256" t="str">
            <v/>
          </cell>
          <cell r="G1256">
            <v>12.5</v>
          </cell>
          <cell r="H1256" t="str">
            <v>United States</v>
          </cell>
          <cell r="I1256" t="str">
            <v>Sauvignon Blanc</v>
          </cell>
          <cell r="J1256" t="str">
            <v>BC</v>
          </cell>
          <cell r="K1256">
            <v>51.36</v>
          </cell>
          <cell r="L1256">
            <v>1</v>
          </cell>
          <cell r="M1256">
            <v>12</v>
          </cell>
          <cell r="N1256">
            <v>0.75</v>
          </cell>
          <cell r="O1256" t="str">
            <v>Glass Bottle</v>
          </cell>
          <cell r="P1256" t="str">
            <v/>
          </cell>
          <cell r="Q1256">
            <v>13.25</v>
          </cell>
          <cell r="S1256">
            <v>11.35</v>
          </cell>
          <cell r="T1256">
            <v>0.35</v>
          </cell>
        </row>
        <row r="1257">
          <cell r="A1257">
            <v>500751</v>
          </cell>
          <cell r="B1257" t="str">
            <v>Wine - Table White</v>
          </cell>
          <cell r="C1257" t="str">
            <v>Barramundi Chardonnay</v>
          </cell>
          <cell r="D1257" t="str">
            <v>1/750</v>
          </cell>
          <cell r="E1257" t="str">
            <v>Core</v>
          </cell>
          <cell r="F1257" t="str">
            <v/>
          </cell>
          <cell r="G1257">
            <v>13.5</v>
          </cell>
          <cell r="H1257" t="str">
            <v>Australia</v>
          </cell>
          <cell r="I1257" t="str">
            <v>Chardonnay</v>
          </cell>
          <cell r="J1257" t="str">
            <v>BC</v>
          </cell>
          <cell r="K1257">
            <v>66.84</v>
          </cell>
          <cell r="L1257">
            <v>1</v>
          </cell>
          <cell r="M1257">
            <v>12</v>
          </cell>
          <cell r="N1257">
            <v>0.75</v>
          </cell>
          <cell r="O1257" t="str">
            <v>Glass Bottle</v>
          </cell>
          <cell r="P1257" t="str">
            <v/>
          </cell>
          <cell r="Q1257">
            <v>16.350000000000001</v>
          </cell>
          <cell r="S1257">
            <v>14.08</v>
          </cell>
          <cell r="T1257">
            <v>0.35</v>
          </cell>
        </row>
        <row r="1258">
          <cell r="A1258">
            <v>567446</v>
          </cell>
          <cell r="B1258" t="str">
            <v>Wine - Table White</v>
          </cell>
          <cell r="C1258" t="str">
            <v>Beringer Main &amp; Vine Chenin Blanc</v>
          </cell>
          <cell r="D1258" t="str">
            <v>1/750</v>
          </cell>
          <cell r="E1258" t="str">
            <v>Core</v>
          </cell>
          <cell r="F1258" t="str">
            <v>D</v>
          </cell>
          <cell r="G1258">
            <v>12.3</v>
          </cell>
          <cell r="H1258" t="str">
            <v>United States</v>
          </cell>
          <cell r="I1258" t="str">
            <v/>
          </cell>
          <cell r="J1258" t="str">
            <v>AB</v>
          </cell>
          <cell r="K1258">
            <v>55.65</v>
          </cell>
          <cell r="L1258">
            <v>1</v>
          </cell>
          <cell r="M1258">
            <v>12</v>
          </cell>
          <cell r="N1258">
            <v>0.75</v>
          </cell>
          <cell r="O1258" t="str">
            <v>Glass Bottle</v>
          </cell>
          <cell r="P1258" t="str">
            <v/>
          </cell>
          <cell r="Q1258">
            <v>13.7</v>
          </cell>
          <cell r="S1258">
            <v>11.75</v>
          </cell>
          <cell r="T1258">
            <v>0.35</v>
          </cell>
        </row>
        <row r="1259">
          <cell r="A1259">
            <v>774133</v>
          </cell>
          <cell r="B1259" t="str">
            <v>Wine - Table White</v>
          </cell>
          <cell r="C1259" t="str">
            <v>Beringer Pinot Grigio California Collection</v>
          </cell>
          <cell r="D1259" t="str">
            <v>1/750</v>
          </cell>
          <cell r="E1259" t="str">
            <v>Core</v>
          </cell>
          <cell r="F1259" t="str">
            <v/>
          </cell>
          <cell r="G1259">
            <v>14.2</v>
          </cell>
          <cell r="H1259" t="str">
            <v>United States</v>
          </cell>
          <cell r="I1259" t="str">
            <v>Pinot Grigio/Pinot Gris</v>
          </cell>
          <cell r="J1259" t="str">
            <v>AB</v>
          </cell>
          <cell r="K1259">
            <v>58.21</v>
          </cell>
          <cell r="L1259">
            <v>1</v>
          </cell>
          <cell r="M1259">
            <v>12</v>
          </cell>
          <cell r="N1259">
            <v>0.75</v>
          </cell>
          <cell r="O1259" t="str">
            <v>Glass Bottle</v>
          </cell>
          <cell r="P1259" t="str">
            <v/>
          </cell>
          <cell r="Q1259">
            <v>14.3</v>
          </cell>
          <cell r="S1259">
            <v>12.28</v>
          </cell>
          <cell r="T1259">
            <v>0.35</v>
          </cell>
        </row>
        <row r="1260">
          <cell r="A1260">
            <v>657577</v>
          </cell>
          <cell r="B1260" t="str">
            <v>Wine - Table White</v>
          </cell>
          <cell r="C1260" t="str">
            <v>Big House Pinot Grigio</v>
          </cell>
          <cell r="D1260" t="str">
            <v>1/250</v>
          </cell>
          <cell r="E1260" t="str">
            <v>Core</v>
          </cell>
          <cell r="F1260" t="str">
            <v/>
          </cell>
          <cell r="G1260">
            <v>12.5</v>
          </cell>
          <cell r="H1260" t="str">
            <v>United States</v>
          </cell>
          <cell r="I1260" t="str">
            <v>Pinot Grigio/Pinot Gris</v>
          </cell>
          <cell r="J1260" t="str">
            <v>BC</v>
          </cell>
          <cell r="K1260" t="str">
            <v>49.75</v>
          </cell>
          <cell r="L1260">
            <v>1</v>
          </cell>
          <cell r="M1260">
            <v>24</v>
          </cell>
          <cell r="N1260">
            <v>0.25</v>
          </cell>
          <cell r="O1260" t="str">
            <v>Aluminium can</v>
          </cell>
          <cell r="P1260" t="str">
            <v/>
          </cell>
          <cell r="Q1260">
            <v>5.8</v>
          </cell>
          <cell r="S1260">
            <v>5.0199999999999996</v>
          </cell>
          <cell r="T1260">
            <v>0.1</v>
          </cell>
        </row>
        <row r="1261">
          <cell r="A1261">
            <v>351403</v>
          </cell>
          <cell r="B1261" t="str">
            <v>Wine - Table White</v>
          </cell>
          <cell r="C1261" t="str">
            <v>Black Cellar Pinot Grigio Chardonnay</v>
          </cell>
          <cell r="D1261" t="str">
            <v>1/750</v>
          </cell>
          <cell r="E1261" t="str">
            <v>Core</v>
          </cell>
          <cell r="F1261" t="str">
            <v/>
          </cell>
          <cell r="G1261">
            <v>12</v>
          </cell>
          <cell r="H1261" t="str">
            <v>Canada</v>
          </cell>
          <cell r="I1261" t="str">
            <v>White Blended</v>
          </cell>
          <cell r="J1261" t="str">
            <v>BC</v>
          </cell>
          <cell r="K1261">
            <v>46.96</v>
          </cell>
          <cell r="L1261">
            <v>1</v>
          </cell>
          <cell r="M1261">
            <v>12</v>
          </cell>
          <cell r="N1261">
            <v>0.75</v>
          </cell>
          <cell r="O1261" t="str">
            <v>Glass Bottle</v>
          </cell>
          <cell r="P1261" t="str">
            <v/>
          </cell>
          <cell r="Q1261">
            <v>12.25</v>
          </cell>
          <cell r="S1261">
            <v>10.47</v>
          </cell>
          <cell r="T1261">
            <v>0.35</v>
          </cell>
        </row>
        <row r="1262">
          <cell r="A1262">
            <v>729</v>
          </cell>
          <cell r="B1262" t="str">
            <v>Wine - Table White</v>
          </cell>
          <cell r="C1262" t="str">
            <v>Blue Nun</v>
          </cell>
          <cell r="D1262" t="str">
            <v>1/750</v>
          </cell>
          <cell r="E1262" t="str">
            <v>Core</v>
          </cell>
          <cell r="F1262" t="str">
            <v/>
          </cell>
          <cell r="G1262">
            <v>11</v>
          </cell>
          <cell r="H1262" t="str">
            <v>Germany</v>
          </cell>
          <cell r="I1262" t="str">
            <v/>
          </cell>
          <cell r="J1262" t="str">
            <v>BC</v>
          </cell>
          <cell r="K1262">
            <v>59.04</v>
          </cell>
          <cell r="L1262">
            <v>1</v>
          </cell>
          <cell r="M1262">
            <v>12</v>
          </cell>
          <cell r="N1262">
            <v>0.75</v>
          </cell>
          <cell r="O1262" t="str">
            <v>Glass Bottle</v>
          </cell>
          <cell r="P1262" t="str">
            <v/>
          </cell>
          <cell r="Q1262">
            <v>14.9</v>
          </cell>
          <cell r="S1262">
            <v>12.8</v>
          </cell>
          <cell r="T1262">
            <v>0.35</v>
          </cell>
        </row>
        <row r="1263">
          <cell r="A1263">
            <v>546317</v>
          </cell>
          <cell r="B1263" t="str">
            <v>Wine - Table White</v>
          </cell>
          <cell r="C1263" t="str">
            <v>Bodacious Pinot Grigio</v>
          </cell>
          <cell r="D1263" t="str">
            <v>1/750</v>
          </cell>
          <cell r="E1263" t="str">
            <v>Core</v>
          </cell>
          <cell r="F1263" t="str">
            <v/>
          </cell>
          <cell r="G1263">
            <v>12</v>
          </cell>
          <cell r="H1263" t="str">
            <v>Canada</v>
          </cell>
          <cell r="I1263" t="str">
            <v>Pinot Grigio/Pinot Gris</v>
          </cell>
          <cell r="J1263" t="str">
            <v>BC</v>
          </cell>
          <cell r="K1263">
            <v>47.02</v>
          </cell>
          <cell r="L1263">
            <v>1</v>
          </cell>
          <cell r="M1263">
            <v>12</v>
          </cell>
          <cell r="N1263">
            <v>0.75</v>
          </cell>
          <cell r="O1263" t="str">
            <v>Glass Bottle</v>
          </cell>
          <cell r="P1263" t="str">
            <v/>
          </cell>
          <cell r="Q1263">
            <v>12.25</v>
          </cell>
          <cell r="S1263">
            <v>10.47</v>
          </cell>
          <cell r="T1263">
            <v>0.35</v>
          </cell>
        </row>
        <row r="1264">
          <cell r="A1264">
            <v>191825</v>
          </cell>
          <cell r="B1264" t="str">
            <v>Wine - Table White</v>
          </cell>
          <cell r="C1264" t="str">
            <v>Bodegas Norton Barrel Sauvignon Blanc</v>
          </cell>
          <cell r="D1264" t="str">
            <v>1/750</v>
          </cell>
          <cell r="E1264" t="str">
            <v>Core</v>
          </cell>
          <cell r="F1264" t="str">
            <v/>
          </cell>
          <cell r="G1264">
            <v>13</v>
          </cell>
          <cell r="H1264" t="str">
            <v>Argentina</v>
          </cell>
          <cell r="I1264" t="str">
            <v>Sauvignon Blanc</v>
          </cell>
          <cell r="J1264" t="str">
            <v>BC</v>
          </cell>
          <cell r="K1264">
            <v>73.680000000000007</v>
          </cell>
          <cell r="L1264">
            <v>1</v>
          </cell>
          <cell r="M1264">
            <v>12</v>
          </cell>
          <cell r="N1264">
            <v>0.75</v>
          </cell>
          <cell r="O1264" t="str">
            <v>Glass Bottle</v>
          </cell>
          <cell r="P1264" t="str">
            <v/>
          </cell>
          <cell r="Q1264">
            <v>17.55</v>
          </cell>
          <cell r="S1264">
            <v>15.14</v>
          </cell>
          <cell r="T1264">
            <v>0.35</v>
          </cell>
        </row>
        <row r="1265">
          <cell r="A1265">
            <v>363622</v>
          </cell>
          <cell r="B1265" t="str">
            <v>Wine - Table White</v>
          </cell>
          <cell r="C1265" t="str">
            <v>Bolla Pinot Grigio</v>
          </cell>
          <cell r="D1265" t="str">
            <v>1/750</v>
          </cell>
          <cell r="E1265" t="str">
            <v>Core</v>
          </cell>
          <cell r="F1265" t="str">
            <v/>
          </cell>
          <cell r="G1265">
            <v>12</v>
          </cell>
          <cell r="H1265" t="str">
            <v>Italy</v>
          </cell>
          <cell r="I1265" t="str">
            <v>Pinot Grigio/Pinot Gris</v>
          </cell>
          <cell r="J1265" t="str">
            <v>BC</v>
          </cell>
          <cell r="K1265">
            <v>71.040000000000006</v>
          </cell>
          <cell r="L1265">
            <v>1</v>
          </cell>
          <cell r="M1265">
            <v>12</v>
          </cell>
          <cell r="N1265">
            <v>0.75</v>
          </cell>
          <cell r="O1265" t="str">
            <v>Glass Bottle</v>
          </cell>
          <cell r="P1265" t="str">
            <v/>
          </cell>
          <cell r="Q1265">
            <v>17.100000000000001</v>
          </cell>
          <cell r="S1265">
            <v>14.74</v>
          </cell>
          <cell r="T1265">
            <v>0.35</v>
          </cell>
        </row>
        <row r="1266">
          <cell r="A1266">
            <v>342436</v>
          </cell>
          <cell r="B1266" t="str">
            <v>Wine - Table White</v>
          </cell>
          <cell r="C1266" t="str">
            <v>Bonterra Chardonnay Organic</v>
          </cell>
          <cell r="D1266" t="str">
            <v>1/750</v>
          </cell>
          <cell r="E1266" t="str">
            <v>Core</v>
          </cell>
          <cell r="F1266" t="str">
            <v/>
          </cell>
          <cell r="G1266">
            <v>13.5</v>
          </cell>
          <cell r="H1266" t="str">
            <v>United States</v>
          </cell>
          <cell r="I1266" t="str">
            <v>Chardonnay</v>
          </cell>
          <cell r="J1266" t="str">
            <v>BC</v>
          </cell>
          <cell r="K1266">
            <v>111.36</v>
          </cell>
          <cell r="L1266">
            <v>1</v>
          </cell>
          <cell r="M1266">
            <v>12</v>
          </cell>
          <cell r="N1266">
            <v>0.75</v>
          </cell>
          <cell r="O1266" t="str">
            <v>Glass Bottle</v>
          </cell>
          <cell r="P1266" t="str">
            <v/>
          </cell>
          <cell r="Q1266">
            <v>24</v>
          </cell>
          <cell r="S1266">
            <v>20.81</v>
          </cell>
          <cell r="T1266">
            <v>0.35</v>
          </cell>
        </row>
        <row r="1267">
          <cell r="A1267">
            <v>210807</v>
          </cell>
          <cell r="B1267" t="str">
            <v>Wine - Table White</v>
          </cell>
          <cell r="C1267" t="str">
            <v>Bree Riesling</v>
          </cell>
          <cell r="D1267" t="str">
            <v>1/750</v>
          </cell>
          <cell r="E1267" t="str">
            <v>Core</v>
          </cell>
          <cell r="F1267" t="str">
            <v>R10</v>
          </cell>
          <cell r="G1267">
            <v>10</v>
          </cell>
          <cell r="H1267" t="str">
            <v>Germany</v>
          </cell>
          <cell r="I1267" t="str">
            <v>Riesling</v>
          </cell>
          <cell r="J1267" t="str">
            <v>BC</v>
          </cell>
          <cell r="K1267">
            <v>74.28</v>
          </cell>
          <cell r="L1267">
            <v>1</v>
          </cell>
          <cell r="M1267">
            <v>12</v>
          </cell>
          <cell r="N1267">
            <v>0.75</v>
          </cell>
          <cell r="O1267" t="str">
            <v>Glass Bottle</v>
          </cell>
          <cell r="P1267" t="str">
            <v/>
          </cell>
          <cell r="Q1267">
            <v>17.649999999999999</v>
          </cell>
          <cell r="S1267">
            <v>15.22</v>
          </cell>
          <cell r="T1267">
            <v>0.35</v>
          </cell>
        </row>
        <row r="1268">
          <cell r="A1268">
            <v>275719</v>
          </cell>
          <cell r="B1268" t="str">
            <v>Wine - Table White</v>
          </cell>
          <cell r="C1268" t="str">
            <v>Calcadao Vinho Verde</v>
          </cell>
          <cell r="D1268" t="str">
            <v>1/750</v>
          </cell>
          <cell r="E1268" t="str">
            <v>Core</v>
          </cell>
          <cell r="F1268" t="str">
            <v>SS</v>
          </cell>
          <cell r="G1268">
            <v>11.5</v>
          </cell>
          <cell r="H1268" t="str">
            <v>Portugal</v>
          </cell>
          <cell r="I1268" t="str">
            <v>White Blended</v>
          </cell>
          <cell r="J1268" t="str">
            <v>BC</v>
          </cell>
          <cell r="K1268">
            <v>86.04</v>
          </cell>
          <cell r="L1268">
            <v>1</v>
          </cell>
          <cell r="M1268">
            <v>12</v>
          </cell>
          <cell r="N1268">
            <v>0.75</v>
          </cell>
          <cell r="O1268" t="str">
            <v>Glass Bottle</v>
          </cell>
          <cell r="P1268" t="str">
            <v/>
          </cell>
          <cell r="Q1268">
            <v>19.649999999999999</v>
          </cell>
          <cell r="S1268">
            <v>16.98</v>
          </cell>
          <cell r="T1268">
            <v>0.35</v>
          </cell>
        </row>
        <row r="1269">
          <cell r="A1269">
            <v>623801</v>
          </cell>
          <cell r="B1269" t="str">
            <v>Wine - Table White</v>
          </cell>
          <cell r="C1269" t="str">
            <v>Cantina Tollo Pinot Grigio D'Abruzzo</v>
          </cell>
          <cell r="D1269" t="str">
            <v>1/1000</v>
          </cell>
          <cell r="E1269" t="str">
            <v>Core</v>
          </cell>
          <cell r="F1269" t="str">
            <v/>
          </cell>
          <cell r="G1269">
            <v>12</v>
          </cell>
          <cell r="H1269" t="str">
            <v>Italy</v>
          </cell>
          <cell r="I1269" t="str">
            <v>Pinot Grigio/Pinot Gris</v>
          </cell>
          <cell r="J1269" t="str">
            <v>BC</v>
          </cell>
          <cell r="K1269">
            <v>64.44</v>
          </cell>
          <cell r="L1269">
            <v>1</v>
          </cell>
          <cell r="M1269">
            <v>12</v>
          </cell>
          <cell r="N1269">
            <v>1</v>
          </cell>
          <cell r="O1269" t="str">
            <v>Glass Bottle</v>
          </cell>
          <cell r="P1269" t="str">
            <v/>
          </cell>
          <cell r="Q1269">
            <v>17.149999999999999</v>
          </cell>
          <cell r="S1269">
            <v>14.78</v>
          </cell>
          <cell r="T1269">
            <v>0.35</v>
          </cell>
        </row>
        <row r="1270">
          <cell r="A1270">
            <v>72041</v>
          </cell>
          <cell r="B1270" t="str">
            <v>Wine - Table White</v>
          </cell>
          <cell r="C1270" t="str">
            <v>Carlo Rossi California White</v>
          </cell>
          <cell r="D1270" t="str">
            <v>1/1500</v>
          </cell>
          <cell r="E1270" t="str">
            <v>Core</v>
          </cell>
          <cell r="F1270" t="str">
            <v/>
          </cell>
          <cell r="G1270">
            <v>10.5</v>
          </cell>
          <cell r="H1270" t="str">
            <v>United States</v>
          </cell>
          <cell r="I1270" t="str">
            <v/>
          </cell>
          <cell r="J1270" t="str">
            <v>BC</v>
          </cell>
          <cell r="K1270">
            <v>33.119999999999997</v>
          </cell>
          <cell r="L1270">
            <v>1</v>
          </cell>
          <cell r="M1270">
            <v>6</v>
          </cell>
          <cell r="N1270">
            <v>1.5</v>
          </cell>
          <cell r="O1270" t="str">
            <v>Glass Bottle</v>
          </cell>
          <cell r="P1270" t="str">
            <v/>
          </cell>
          <cell r="Q1270">
            <v>18.25</v>
          </cell>
          <cell r="S1270">
            <v>15.75</v>
          </cell>
          <cell r="T1270">
            <v>0.35</v>
          </cell>
        </row>
        <row r="1271">
          <cell r="A1271">
            <v>128843</v>
          </cell>
          <cell r="B1271" t="str">
            <v>Wine - Table White</v>
          </cell>
          <cell r="C1271" t="str">
            <v>Cartier Capistro Light</v>
          </cell>
          <cell r="D1271" t="str">
            <v>1/4000</v>
          </cell>
          <cell r="E1271" t="str">
            <v>Core</v>
          </cell>
          <cell r="F1271" t="str">
            <v/>
          </cell>
          <cell r="G1271">
            <v>7</v>
          </cell>
          <cell r="H1271" t="str">
            <v>Canada</v>
          </cell>
          <cell r="I1271" t="str">
            <v>White Blended</v>
          </cell>
          <cell r="J1271" t="str">
            <v>BC</v>
          </cell>
          <cell r="K1271">
            <v>44.79</v>
          </cell>
          <cell r="L1271">
            <v>1</v>
          </cell>
          <cell r="M1271">
            <v>4</v>
          </cell>
          <cell r="N1271">
            <v>4</v>
          </cell>
          <cell r="O1271" t="str">
            <v>Cardboard Case</v>
          </cell>
          <cell r="P1271" t="str">
            <v/>
          </cell>
          <cell r="Q1271">
            <v>35.85</v>
          </cell>
          <cell r="S1271">
            <v>31.24</v>
          </cell>
          <cell r="T1271">
            <v>0.35</v>
          </cell>
        </row>
        <row r="1272">
          <cell r="A1272">
            <v>234021</v>
          </cell>
          <cell r="B1272" t="str">
            <v>Wine - Table White</v>
          </cell>
          <cell r="C1272" t="str">
            <v>Casillero del Diablo Pinot Grigio</v>
          </cell>
          <cell r="D1272" t="str">
            <v>1/750</v>
          </cell>
          <cell r="E1272" t="str">
            <v>Core</v>
          </cell>
          <cell r="F1272" t="str">
            <v/>
          </cell>
          <cell r="G1272">
            <v>12.5</v>
          </cell>
          <cell r="H1272" t="str">
            <v>Chile</v>
          </cell>
          <cell r="I1272" t="str">
            <v/>
          </cell>
          <cell r="J1272" t="str">
            <v>BC</v>
          </cell>
          <cell r="K1272">
            <v>68.64</v>
          </cell>
          <cell r="L1272">
            <v>1</v>
          </cell>
          <cell r="M1272">
            <v>12</v>
          </cell>
          <cell r="N1272">
            <v>0.75</v>
          </cell>
          <cell r="O1272" t="str">
            <v>Glass Bottle</v>
          </cell>
          <cell r="P1272" t="str">
            <v/>
          </cell>
          <cell r="Q1272">
            <v>16.7</v>
          </cell>
          <cell r="S1272">
            <v>14.39</v>
          </cell>
          <cell r="T1272">
            <v>0.35</v>
          </cell>
        </row>
        <row r="1273">
          <cell r="A1273">
            <v>565861</v>
          </cell>
          <cell r="B1273" t="str">
            <v>Wine - Table White</v>
          </cell>
          <cell r="C1273" t="str">
            <v>Chateau des Charmes Vidal Ice Wine</v>
          </cell>
          <cell r="D1273" t="str">
            <v>1/200</v>
          </cell>
          <cell r="E1273" t="str">
            <v>Core</v>
          </cell>
          <cell r="F1273" t="str">
            <v/>
          </cell>
          <cell r="G1273">
            <v>9.5</v>
          </cell>
          <cell r="H1273" t="str">
            <v>Canada VQA</v>
          </cell>
          <cell r="I1273" t="str">
            <v>Icewine (White)</v>
          </cell>
          <cell r="J1273" t="str">
            <v>BC</v>
          </cell>
          <cell r="K1273">
            <v>175.92</v>
          </cell>
          <cell r="L1273">
            <v>1</v>
          </cell>
          <cell r="M1273">
            <v>12</v>
          </cell>
          <cell r="N1273">
            <v>0.2</v>
          </cell>
          <cell r="O1273" t="str">
            <v>Glass Bottle</v>
          </cell>
          <cell r="P1273" t="str">
            <v/>
          </cell>
          <cell r="Q1273">
            <v>26.05</v>
          </cell>
          <cell r="S1273">
            <v>22.84</v>
          </cell>
          <cell r="T1273">
            <v>0.1</v>
          </cell>
        </row>
        <row r="1274">
          <cell r="A1274">
            <v>232439</v>
          </cell>
          <cell r="B1274" t="str">
            <v>Wine - Table White</v>
          </cell>
          <cell r="C1274" t="str">
            <v>Chateau Ste Michelle CV Chardonnay</v>
          </cell>
          <cell r="D1274" t="str">
            <v>1/750</v>
          </cell>
          <cell r="E1274" t="str">
            <v>Core</v>
          </cell>
          <cell r="F1274" t="str">
            <v/>
          </cell>
          <cell r="G1274">
            <v>14</v>
          </cell>
          <cell r="H1274" t="str">
            <v>United States</v>
          </cell>
          <cell r="I1274" t="str">
            <v>Chardonnay</v>
          </cell>
          <cell r="J1274" t="str">
            <v>BC</v>
          </cell>
          <cell r="K1274">
            <v>111.36</v>
          </cell>
          <cell r="L1274">
            <v>1</v>
          </cell>
          <cell r="M1274">
            <v>12</v>
          </cell>
          <cell r="N1274">
            <v>0.75</v>
          </cell>
          <cell r="O1274" t="str">
            <v>Glass Bottle</v>
          </cell>
          <cell r="P1274" t="str">
            <v/>
          </cell>
          <cell r="Q1274">
            <v>24</v>
          </cell>
          <cell r="S1274">
            <v>20.81</v>
          </cell>
          <cell r="T1274">
            <v>0.35</v>
          </cell>
        </row>
        <row r="1275">
          <cell r="A1275">
            <v>578641</v>
          </cell>
          <cell r="B1275" t="str">
            <v>Wine - Table White</v>
          </cell>
          <cell r="C1275" t="str">
            <v>Concha Y Toro Casillero Del Diablo Sauv Bl</v>
          </cell>
          <cell r="D1275" t="str">
            <v>1/750</v>
          </cell>
          <cell r="E1275" t="str">
            <v>Core</v>
          </cell>
          <cell r="F1275" t="str">
            <v/>
          </cell>
          <cell r="G1275">
            <v>13</v>
          </cell>
          <cell r="H1275" t="str">
            <v>Chile</v>
          </cell>
          <cell r="I1275" t="str">
            <v>Sauvignon Blanc</v>
          </cell>
          <cell r="J1275" t="str">
            <v>BC</v>
          </cell>
          <cell r="K1275">
            <v>71.88</v>
          </cell>
          <cell r="L1275">
            <v>1</v>
          </cell>
          <cell r="M1275">
            <v>12</v>
          </cell>
          <cell r="N1275">
            <v>0.75</v>
          </cell>
          <cell r="O1275" t="str">
            <v>Glass Bottle</v>
          </cell>
          <cell r="P1275" t="str">
            <v/>
          </cell>
          <cell r="Q1275">
            <v>17.25</v>
          </cell>
          <cell r="R1275"/>
          <cell r="S1275">
            <v>14.87</v>
          </cell>
          <cell r="T1275">
            <v>0.35</v>
          </cell>
        </row>
        <row r="1276">
          <cell r="A1276">
            <v>374397</v>
          </cell>
          <cell r="B1276" t="str">
            <v>Wine - Table White</v>
          </cell>
          <cell r="C1276" t="str">
            <v>Concha Y Toro Frontera Sauv Blanc</v>
          </cell>
          <cell r="D1276" t="str">
            <v>1/3000</v>
          </cell>
          <cell r="E1276" t="str">
            <v>Core</v>
          </cell>
          <cell r="F1276" t="str">
            <v/>
          </cell>
          <cell r="G1276">
            <v>12.5</v>
          </cell>
          <cell r="H1276" t="str">
            <v>Chile</v>
          </cell>
          <cell r="I1276" t="str">
            <v>Sauvignon Blanc</v>
          </cell>
          <cell r="J1276" t="str">
            <v>BC</v>
          </cell>
          <cell r="K1276">
            <v>53.6</v>
          </cell>
          <cell r="L1276">
            <v>1</v>
          </cell>
          <cell r="M1276">
            <v>4</v>
          </cell>
          <cell r="N1276">
            <v>3</v>
          </cell>
          <cell r="O1276" t="str">
            <v>Cardboard Case</v>
          </cell>
          <cell r="P1276" t="str">
            <v/>
          </cell>
          <cell r="Q1276">
            <v>40.25</v>
          </cell>
          <cell r="S1276">
            <v>35.11</v>
          </cell>
          <cell r="T1276">
            <v>0.35</v>
          </cell>
        </row>
        <row r="1277">
          <cell r="A1277">
            <v>284893</v>
          </cell>
          <cell r="B1277" t="str">
            <v>Wine - Table White</v>
          </cell>
          <cell r="C1277" t="str">
            <v>Concha Y Toro Sauvignon Blanc</v>
          </cell>
          <cell r="D1277" t="str">
            <v>1/1500</v>
          </cell>
          <cell r="E1277" t="str">
            <v>Core</v>
          </cell>
          <cell r="F1277" t="str">
            <v/>
          </cell>
          <cell r="G1277">
            <v>12</v>
          </cell>
          <cell r="H1277" t="str">
            <v>Chile</v>
          </cell>
          <cell r="I1277" t="str">
            <v>Sauvignon Blanc</v>
          </cell>
          <cell r="J1277" t="str">
            <v>BC</v>
          </cell>
          <cell r="K1277">
            <v>39</v>
          </cell>
          <cell r="L1277">
            <v>1</v>
          </cell>
          <cell r="M1277">
            <v>6</v>
          </cell>
          <cell r="N1277">
            <v>1.5</v>
          </cell>
          <cell r="O1277" t="str">
            <v>Glass Bottle</v>
          </cell>
          <cell r="P1277" t="str">
            <v/>
          </cell>
          <cell r="Q1277">
            <v>20.8</v>
          </cell>
          <cell r="S1277">
            <v>18</v>
          </cell>
          <cell r="T1277">
            <v>0.35</v>
          </cell>
        </row>
        <row r="1278">
          <cell r="A1278">
            <v>874834</v>
          </cell>
          <cell r="B1278" t="str">
            <v>Wine - Table White</v>
          </cell>
          <cell r="C1278" t="str">
            <v>Condor Peak Sauvignon Blanc</v>
          </cell>
          <cell r="D1278" t="str">
            <v>1/750</v>
          </cell>
          <cell r="E1278" t="str">
            <v>Core</v>
          </cell>
          <cell r="F1278" t="str">
            <v/>
          </cell>
          <cell r="G1278">
            <v>13.5</v>
          </cell>
          <cell r="H1278" t="str">
            <v>Argentina</v>
          </cell>
          <cell r="I1278" t="str">
            <v>Sauvignon Blanc</v>
          </cell>
          <cell r="J1278" t="str">
            <v>BC</v>
          </cell>
          <cell r="K1278">
            <v>59.28</v>
          </cell>
          <cell r="L1278">
            <v>1</v>
          </cell>
          <cell r="M1278">
            <v>12</v>
          </cell>
          <cell r="N1278">
            <v>0.75</v>
          </cell>
          <cell r="O1278" t="str">
            <v>Glass Bottle</v>
          </cell>
          <cell r="P1278" t="str">
            <v/>
          </cell>
          <cell r="Q1278">
            <v>14.95</v>
          </cell>
          <cell r="S1278">
            <v>12.85</v>
          </cell>
          <cell r="T1278">
            <v>0.35</v>
          </cell>
        </row>
        <row r="1279">
          <cell r="A1279">
            <v>494708</v>
          </cell>
          <cell r="B1279" t="str">
            <v>Wine - Table White</v>
          </cell>
          <cell r="C1279" t="str">
            <v>Cono Sur Gewurztraminer</v>
          </cell>
          <cell r="D1279" t="str">
            <v>1/750</v>
          </cell>
          <cell r="E1279" t="str">
            <v>Core</v>
          </cell>
          <cell r="F1279" t="str">
            <v/>
          </cell>
          <cell r="G1279">
            <v>13.5</v>
          </cell>
          <cell r="H1279" t="str">
            <v>Chile</v>
          </cell>
          <cell r="I1279" t="str">
            <v>Gewurztraminer</v>
          </cell>
          <cell r="J1279" t="str">
            <v>BC</v>
          </cell>
          <cell r="K1279">
            <v>56.52</v>
          </cell>
          <cell r="L1279">
            <v>1</v>
          </cell>
          <cell r="M1279">
            <v>12</v>
          </cell>
          <cell r="N1279">
            <v>0.75</v>
          </cell>
          <cell r="O1279" t="str">
            <v>Glass Bottle</v>
          </cell>
          <cell r="P1279" t="str">
            <v/>
          </cell>
          <cell r="Q1279">
            <v>14.35</v>
          </cell>
          <cell r="S1279">
            <v>12.32</v>
          </cell>
          <cell r="T1279">
            <v>0.35</v>
          </cell>
        </row>
        <row r="1280">
          <cell r="A1280">
            <v>471367</v>
          </cell>
          <cell r="B1280" t="str">
            <v>Wine - Table White</v>
          </cell>
          <cell r="C1280" t="str">
            <v>Cono Sur Organic Chardonnay</v>
          </cell>
          <cell r="D1280" t="str">
            <v>1/750</v>
          </cell>
          <cell r="E1280" t="str">
            <v>Core</v>
          </cell>
          <cell r="F1280" t="str">
            <v/>
          </cell>
          <cell r="G1280">
            <v>13.7</v>
          </cell>
          <cell r="H1280" t="str">
            <v>Chile</v>
          </cell>
          <cell r="I1280" t="str">
            <v>Chardonnay</v>
          </cell>
          <cell r="J1280" t="str">
            <v>BC</v>
          </cell>
          <cell r="K1280">
            <v>76.92</v>
          </cell>
          <cell r="L1280">
            <v>1</v>
          </cell>
          <cell r="M1280">
            <v>12</v>
          </cell>
          <cell r="N1280">
            <v>0.75</v>
          </cell>
          <cell r="O1280" t="str">
            <v>Glass Bottle</v>
          </cell>
          <cell r="P1280" t="str">
            <v/>
          </cell>
          <cell r="Q1280">
            <v>18.100000000000001</v>
          </cell>
          <cell r="S1280">
            <v>15.62</v>
          </cell>
          <cell r="T1280">
            <v>0.35</v>
          </cell>
        </row>
        <row r="1281">
          <cell r="A1281">
            <v>683177</v>
          </cell>
          <cell r="B1281" t="str">
            <v>Wine - Table White</v>
          </cell>
          <cell r="C1281" t="str">
            <v>Cono Sur Pinot Grigio</v>
          </cell>
          <cell r="D1281" t="str">
            <v>1/750</v>
          </cell>
          <cell r="E1281" t="str">
            <v>Core</v>
          </cell>
          <cell r="F1281" t="str">
            <v/>
          </cell>
          <cell r="G1281">
            <v>13</v>
          </cell>
          <cell r="H1281" t="str">
            <v>Chile</v>
          </cell>
          <cell r="I1281" t="str">
            <v>Pinot Grigio/Pinot Gris</v>
          </cell>
          <cell r="J1281" t="str">
            <v>BC</v>
          </cell>
          <cell r="K1281">
            <v>56.52</v>
          </cell>
          <cell r="L1281">
            <v>1</v>
          </cell>
          <cell r="M1281">
            <v>12</v>
          </cell>
          <cell r="N1281">
            <v>0.75</v>
          </cell>
          <cell r="O1281" t="str">
            <v>Glass Bottle</v>
          </cell>
          <cell r="P1281" t="str">
            <v/>
          </cell>
          <cell r="Q1281">
            <v>14.35</v>
          </cell>
          <cell r="S1281">
            <v>12.32</v>
          </cell>
          <cell r="T1281">
            <v>0.35</v>
          </cell>
        </row>
        <row r="1282">
          <cell r="A1282">
            <v>566836</v>
          </cell>
          <cell r="B1282" t="str">
            <v>Wine - Table White</v>
          </cell>
          <cell r="C1282" t="str">
            <v>Cono Sur Viognier</v>
          </cell>
          <cell r="D1282" t="str">
            <v>1/750</v>
          </cell>
          <cell r="E1282" t="str">
            <v>Core</v>
          </cell>
          <cell r="F1282" t="str">
            <v/>
          </cell>
          <cell r="G1282">
            <v>13.5</v>
          </cell>
          <cell r="H1282" t="str">
            <v>Chile</v>
          </cell>
          <cell r="I1282" t="str">
            <v>Viognier</v>
          </cell>
          <cell r="J1282" t="str">
            <v>BC</v>
          </cell>
          <cell r="K1282">
            <v>56.52</v>
          </cell>
          <cell r="L1282">
            <v>1</v>
          </cell>
          <cell r="M1282">
            <v>12</v>
          </cell>
          <cell r="N1282">
            <v>0.75</v>
          </cell>
          <cell r="O1282" t="str">
            <v>Glass Bottle</v>
          </cell>
          <cell r="P1282" t="str">
            <v/>
          </cell>
          <cell r="Q1282">
            <v>14.35</v>
          </cell>
          <cell r="S1282">
            <v>12.32</v>
          </cell>
          <cell r="T1282">
            <v>0.35</v>
          </cell>
        </row>
        <row r="1283">
          <cell r="A1283">
            <v>652073</v>
          </cell>
          <cell r="B1283" t="str">
            <v>Wine - Table White</v>
          </cell>
          <cell r="C1283" t="str">
            <v>Conviction Sov Opal VQA</v>
          </cell>
          <cell r="D1283" t="str">
            <v>1/750</v>
          </cell>
          <cell r="E1283" t="str">
            <v>Core</v>
          </cell>
          <cell r="F1283" t="str">
            <v/>
          </cell>
          <cell r="G1283">
            <v>11.7</v>
          </cell>
          <cell r="H1283" t="str">
            <v>Canada VQA</v>
          </cell>
          <cell r="I1283" t="str">
            <v/>
          </cell>
          <cell r="J1283" t="str">
            <v>BC</v>
          </cell>
          <cell r="K1283">
            <v>79.05</v>
          </cell>
          <cell r="L1283">
            <v>1</v>
          </cell>
          <cell r="M1283">
            <v>12</v>
          </cell>
          <cell r="N1283">
            <v>0.75</v>
          </cell>
          <cell r="O1283" t="str">
            <v>Glass Bottle</v>
          </cell>
          <cell r="P1283" t="str">
            <v/>
          </cell>
          <cell r="Q1283">
            <v>18.45</v>
          </cell>
          <cell r="S1283">
            <v>15.93</v>
          </cell>
          <cell r="T1283">
            <v>0.35</v>
          </cell>
        </row>
        <row r="1284">
          <cell r="A1284">
            <v>244087</v>
          </cell>
          <cell r="B1284" t="str">
            <v>Wine - Table White</v>
          </cell>
          <cell r="C1284" t="str">
            <v>Copper Moon Chardonnay</v>
          </cell>
          <cell r="D1284" t="str">
            <v>1/750</v>
          </cell>
          <cell r="E1284" t="str">
            <v>Core</v>
          </cell>
          <cell r="F1284" t="str">
            <v/>
          </cell>
          <cell r="G1284">
            <v>12</v>
          </cell>
          <cell r="H1284" t="str">
            <v>Canada</v>
          </cell>
          <cell r="I1284" t="str">
            <v>Chardonnay</v>
          </cell>
          <cell r="J1284" t="str">
            <v>BC</v>
          </cell>
          <cell r="K1284">
            <v>42.47</v>
          </cell>
          <cell r="L1284">
            <v>1</v>
          </cell>
          <cell r="M1284">
            <v>12</v>
          </cell>
          <cell r="N1284">
            <v>0.75</v>
          </cell>
          <cell r="O1284" t="str">
            <v>Glass Bottle</v>
          </cell>
          <cell r="P1284" t="str">
            <v/>
          </cell>
          <cell r="Q1284">
            <v>11.3</v>
          </cell>
          <cell r="S1284">
            <v>9.64</v>
          </cell>
          <cell r="T1284">
            <v>0.35</v>
          </cell>
        </row>
        <row r="1285">
          <cell r="A1285">
            <v>789982</v>
          </cell>
          <cell r="B1285" t="str">
            <v>Wine - Table White</v>
          </cell>
          <cell r="C1285" t="str">
            <v>Copper Moon Pinot Grigio</v>
          </cell>
          <cell r="D1285" t="str">
            <v>1/750</v>
          </cell>
          <cell r="E1285" t="str">
            <v>Core</v>
          </cell>
          <cell r="F1285" t="str">
            <v/>
          </cell>
          <cell r="G1285">
            <v>12.5</v>
          </cell>
          <cell r="H1285" t="str">
            <v>Canada</v>
          </cell>
          <cell r="I1285" t="str">
            <v>Pinot Grigio/Pinot Gris</v>
          </cell>
          <cell r="J1285" t="str">
            <v>BC</v>
          </cell>
          <cell r="K1285">
            <v>42.47</v>
          </cell>
          <cell r="L1285">
            <v>1</v>
          </cell>
          <cell r="M1285">
            <v>12</v>
          </cell>
          <cell r="N1285">
            <v>0.75</v>
          </cell>
          <cell r="O1285" t="str">
            <v>Glass Bottle</v>
          </cell>
          <cell r="P1285" t="str">
            <v/>
          </cell>
          <cell r="Q1285">
            <v>11.3</v>
          </cell>
          <cell r="S1285">
            <v>9.64</v>
          </cell>
          <cell r="T1285">
            <v>0.35</v>
          </cell>
        </row>
        <row r="1286">
          <cell r="A1286">
            <v>508135</v>
          </cell>
          <cell r="B1286" t="str">
            <v>Wine - Table White</v>
          </cell>
          <cell r="C1286" t="str">
            <v>Copper Moon Sauvignon Blanc</v>
          </cell>
          <cell r="D1286" t="str">
            <v>1/750</v>
          </cell>
          <cell r="E1286" t="str">
            <v>Core</v>
          </cell>
          <cell r="F1286" t="str">
            <v/>
          </cell>
          <cell r="G1286">
            <v>12.5</v>
          </cell>
          <cell r="H1286" t="str">
            <v>Canada</v>
          </cell>
          <cell r="I1286" t="str">
            <v>Sauvignon Blanc</v>
          </cell>
          <cell r="J1286" t="str">
            <v>BC</v>
          </cell>
          <cell r="K1286">
            <v>42.47</v>
          </cell>
          <cell r="L1286">
            <v>1</v>
          </cell>
          <cell r="M1286">
            <v>12</v>
          </cell>
          <cell r="N1286">
            <v>0.75</v>
          </cell>
          <cell r="O1286" t="str">
            <v>Glass Bottle</v>
          </cell>
          <cell r="P1286" t="str">
            <v/>
          </cell>
          <cell r="Q1286">
            <v>11.3</v>
          </cell>
          <cell r="S1286">
            <v>9.64</v>
          </cell>
          <cell r="T1286">
            <v>0.35</v>
          </cell>
        </row>
        <row r="1287">
          <cell r="A1287">
            <v>796094</v>
          </cell>
          <cell r="B1287" t="str">
            <v>Wine - Table White</v>
          </cell>
          <cell r="C1287" t="str">
            <v>Copper Moon-Pinot Grigio</v>
          </cell>
          <cell r="D1287" t="str">
            <v>1/4000</v>
          </cell>
          <cell r="E1287" t="str">
            <v>Core</v>
          </cell>
          <cell r="F1287" t="str">
            <v/>
          </cell>
          <cell r="G1287">
            <v>11.5</v>
          </cell>
          <cell r="H1287" t="str">
            <v>Canada</v>
          </cell>
          <cell r="I1287" t="str">
            <v>Pinot Grigio/Pinot Gris</v>
          </cell>
          <cell r="J1287" t="str">
            <v>BC</v>
          </cell>
          <cell r="K1287">
            <v>54.25</v>
          </cell>
          <cell r="L1287">
            <v>1</v>
          </cell>
          <cell r="M1287">
            <v>4</v>
          </cell>
          <cell r="N1287">
            <v>4</v>
          </cell>
          <cell r="O1287" t="str">
            <v>Cardboard Case</v>
          </cell>
          <cell r="P1287" t="str">
            <v/>
          </cell>
          <cell r="Q1287">
            <v>42.05</v>
          </cell>
          <cell r="S1287">
            <v>36.700000000000003</v>
          </cell>
          <cell r="T1287">
            <v>0.35</v>
          </cell>
        </row>
        <row r="1288">
          <cell r="A1288">
            <v>848796</v>
          </cell>
          <cell r="B1288" t="str">
            <v>Wine - Table White</v>
          </cell>
          <cell r="C1288" t="str">
            <v>Copper Moon-Sauvignon Blanc</v>
          </cell>
          <cell r="D1288" t="str">
            <v>1/4000</v>
          </cell>
          <cell r="E1288" t="str">
            <v>Core</v>
          </cell>
          <cell r="F1288" t="str">
            <v/>
          </cell>
          <cell r="G1288">
            <v>11.5</v>
          </cell>
          <cell r="H1288" t="str">
            <v>Canada</v>
          </cell>
          <cell r="I1288" t="str">
            <v>Sauvignon Blanc</v>
          </cell>
          <cell r="J1288" t="str">
            <v>BC</v>
          </cell>
          <cell r="K1288">
            <v>54.25</v>
          </cell>
          <cell r="L1288">
            <v>1</v>
          </cell>
          <cell r="M1288">
            <v>4</v>
          </cell>
          <cell r="N1288">
            <v>4</v>
          </cell>
          <cell r="O1288" t="str">
            <v>Cardboard Case</v>
          </cell>
          <cell r="P1288" t="str">
            <v/>
          </cell>
          <cell r="Q1288">
            <v>42.05</v>
          </cell>
          <cell r="S1288">
            <v>36.700000000000003</v>
          </cell>
          <cell r="T1288">
            <v>0.35</v>
          </cell>
        </row>
        <row r="1289">
          <cell r="A1289">
            <v>143776</v>
          </cell>
          <cell r="B1289" t="str">
            <v>Wine - Table White</v>
          </cell>
          <cell r="C1289" t="str">
            <v>Cupcake Chardonnay</v>
          </cell>
          <cell r="D1289" t="str">
            <v>1/750</v>
          </cell>
          <cell r="E1289" t="str">
            <v>Core</v>
          </cell>
          <cell r="F1289" t="str">
            <v/>
          </cell>
          <cell r="G1289">
            <v>13.5</v>
          </cell>
          <cell r="H1289" t="str">
            <v>United States</v>
          </cell>
          <cell r="I1289" t="str">
            <v>Chardonnay</v>
          </cell>
          <cell r="J1289" t="str">
            <v>BC</v>
          </cell>
          <cell r="K1289" t="str">
            <v>70.82</v>
          </cell>
          <cell r="L1289">
            <v>1</v>
          </cell>
          <cell r="M1289">
            <v>12</v>
          </cell>
          <cell r="N1289">
            <v>0.75</v>
          </cell>
          <cell r="O1289" t="str">
            <v>Glass Bottle</v>
          </cell>
          <cell r="P1289" t="str">
            <v/>
          </cell>
          <cell r="Q1289">
            <v>17.05</v>
          </cell>
          <cell r="S1289">
            <v>14.7</v>
          </cell>
          <cell r="T1289">
            <v>0.35</v>
          </cell>
        </row>
        <row r="1290">
          <cell r="A1290">
            <v>534214</v>
          </cell>
          <cell r="B1290" t="str">
            <v>Wine - Table White</v>
          </cell>
          <cell r="C1290" t="str">
            <v>Danzante Pinot Grigio</v>
          </cell>
          <cell r="D1290" t="str">
            <v>1/750</v>
          </cell>
          <cell r="E1290" t="str">
            <v>Core</v>
          </cell>
          <cell r="F1290" t="str">
            <v/>
          </cell>
          <cell r="G1290">
            <v>12.5</v>
          </cell>
          <cell r="H1290" t="str">
            <v>Italy</v>
          </cell>
          <cell r="I1290" t="str">
            <v>Pinot Grigio/Pinot Gris</v>
          </cell>
          <cell r="J1290" t="str">
            <v>BC</v>
          </cell>
          <cell r="K1290">
            <v>71.400000000000006</v>
          </cell>
          <cell r="L1290">
            <v>1</v>
          </cell>
          <cell r="M1290">
            <v>12</v>
          </cell>
          <cell r="N1290">
            <v>0.75</v>
          </cell>
          <cell r="O1290" t="str">
            <v>Glass Bottle</v>
          </cell>
          <cell r="P1290" t="str">
            <v/>
          </cell>
          <cell r="Q1290">
            <v>17.149999999999999</v>
          </cell>
          <cell r="S1290">
            <v>14.78</v>
          </cell>
          <cell r="T1290">
            <v>0.35</v>
          </cell>
        </row>
        <row r="1291">
          <cell r="A1291">
            <v>8094</v>
          </cell>
          <cell r="B1291" t="str">
            <v>Wine - Table White</v>
          </cell>
          <cell r="C1291" t="str">
            <v>Deinhard Green Label Riesling</v>
          </cell>
          <cell r="D1291" t="str">
            <v>1/750</v>
          </cell>
          <cell r="E1291" t="str">
            <v>Core</v>
          </cell>
          <cell r="F1291" t="str">
            <v/>
          </cell>
          <cell r="G1291">
            <v>10</v>
          </cell>
          <cell r="H1291" t="str">
            <v>Germany</v>
          </cell>
          <cell r="I1291" t="str">
            <v>Riesling</v>
          </cell>
          <cell r="J1291" t="str">
            <v>BC</v>
          </cell>
          <cell r="K1291" t="str">
            <v>63.54</v>
          </cell>
          <cell r="L1291">
            <v>1</v>
          </cell>
          <cell r="M1291">
            <v>12</v>
          </cell>
          <cell r="N1291">
            <v>0.75</v>
          </cell>
          <cell r="O1291" t="str">
            <v>Glass Bottle</v>
          </cell>
          <cell r="P1291" t="str">
            <v/>
          </cell>
          <cell r="Q1291">
            <v>16.350000000000001</v>
          </cell>
          <cell r="S1291">
            <v>14.08</v>
          </cell>
          <cell r="T1291">
            <v>0.35</v>
          </cell>
        </row>
        <row r="1292">
          <cell r="A1292">
            <v>820647</v>
          </cell>
          <cell r="B1292" t="str">
            <v>Wine - Table White</v>
          </cell>
          <cell r="C1292" t="str">
            <v>Diabolica White VQA</v>
          </cell>
          <cell r="D1292" t="str">
            <v>1/750</v>
          </cell>
          <cell r="E1292" t="str">
            <v>Core</v>
          </cell>
          <cell r="F1292" t="str">
            <v/>
          </cell>
          <cell r="G1292">
            <v>12.5</v>
          </cell>
          <cell r="H1292" t="str">
            <v>Canada VQA</v>
          </cell>
          <cell r="I1292" t="str">
            <v/>
          </cell>
          <cell r="J1292" t="str">
            <v>BC</v>
          </cell>
          <cell r="K1292">
            <v>75.89</v>
          </cell>
          <cell r="L1292">
            <v>1</v>
          </cell>
          <cell r="M1292">
            <v>12</v>
          </cell>
          <cell r="N1292">
            <v>0.75</v>
          </cell>
          <cell r="O1292" t="str">
            <v>Glass Bottle</v>
          </cell>
          <cell r="P1292" t="str">
            <v/>
          </cell>
          <cell r="Q1292">
            <v>18.55</v>
          </cell>
          <cell r="R1292"/>
          <cell r="S1292">
            <v>16.02</v>
          </cell>
          <cell r="T1292">
            <v>0.35</v>
          </cell>
        </row>
        <row r="1293">
          <cell r="A1293">
            <v>229045</v>
          </cell>
          <cell r="B1293" t="str">
            <v>Wine - Table White</v>
          </cell>
          <cell r="C1293" t="str">
            <v>Dom De L'Olivette Organic White</v>
          </cell>
          <cell r="D1293" t="str">
            <v>1/750</v>
          </cell>
          <cell r="E1293" t="str">
            <v>Core</v>
          </cell>
          <cell r="F1293" t="str">
            <v/>
          </cell>
          <cell r="G1293"/>
          <cell r="H1293" t="str">
            <v>France</v>
          </cell>
          <cell r="I1293" t="str">
            <v>White Blended</v>
          </cell>
          <cell r="J1293" t="str">
            <v>BC</v>
          </cell>
          <cell r="K1293">
            <v>86.4</v>
          </cell>
          <cell r="L1293">
            <v>1</v>
          </cell>
          <cell r="M1293">
            <v>12</v>
          </cell>
          <cell r="N1293">
            <v>0.75</v>
          </cell>
          <cell r="O1293" t="str">
            <v>Glass Bottle</v>
          </cell>
          <cell r="P1293" t="str">
            <v/>
          </cell>
          <cell r="Q1293">
            <v>19.75</v>
          </cell>
          <cell r="S1293">
            <v>17.07</v>
          </cell>
          <cell r="T1293">
            <v>0.35</v>
          </cell>
        </row>
        <row r="1294">
          <cell r="A1294">
            <v>870840</v>
          </cell>
          <cell r="B1294" t="str">
            <v>Wine - Table White</v>
          </cell>
          <cell r="C1294" t="str">
            <v>Domaine de la Chaise Touraine Sauvignon</v>
          </cell>
          <cell r="D1294" t="str">
            <v>1/750</v>
          </cell>
          <cell r="E1294" t="str">
            <v>Core</v>
          </cell>
          <cell r="F1294" t="str">
            <v/>
          </cell>
          <cell r="G1294">
            <v>12</v>
          </cell>
          <cell r="H1294" t="str">
            <v>France</v>
          </cell>
          <cell r="I1294" t="str">
            <v>Sauvignon Blanc</v>
          </cell>
          <cell r="J1294" t="str">
            <v>BC</v>
          </cell>
          <cell r="K1294">
            <v>102.36</v>
          </cell>
          <cell r="L1294">
            <v>1</v>
          </cell>
          <cell r="M1294">
            <v>12</v>
          </cell>
          <cell r="N1294">
            <v>0.75</v>
          </cell>
          <cell r="O1294" t="str">
            <v>Glass Bottle</v>
          </cell>
          <cell r="P1294" t="str">
            <v/>
          </cell>
          <cell r="Q1294">
            <v>22.45</v>
          </cell>
          <cell r="S1294">
            <v>19.45</v>
          </cell>
          <cell r="T1294">
            <v>0.35</v>
          </cell>
        </row>
        <row r="1295">
          <cell r="A1295">
            <v>599274</v>
          </cell>
          <cell r="B1295" t="str">
            <v>Wine - Table White</v>
          </cell>
          <cell r="C1295" t="str">
            <v>Dr Loosen Riesling</v>
          </cell>
          <cell r="D1295" t="str">
            <v>1/750</v>
          </cell>
          <cell r="E1295" t="str">
            <v>Core</v>
          </cell>
          <cell r="F1295" t="str">
            <v>LTO September</v>
          </cell>
          <cell r="G1295">
            <v>8.5</v>
          </cell>
          <cell r="H1295" t="str">
            <v>Germany</v>
          </cell>
          <cell r="I1295" t="str">
            <v>Riesling</v>
          </cell>
          <cell r="J1295" t="str">
            <v>BC</v>
          </cell>
          <cell r="K1295">
            <v>92.52</v>
          </cell>
          <cell r="L1295">
            <v>1</v>
          </cell>
          <cell r="M1295">
            <v>12</v>
          </cell>
          <cell r="N1295">
            <v>0.75</v>
          </cell>
          <cell r="O1295" t="str">
            <v>Glass Bottle</v>
          </cell>
          <cell r="P1295" t="str">
            <v/>
          </cell>
          <cell r="Q1295">
            <v>20.8</v>
          </cell>
          <cell r="R1295">
            <v>3</v>
          </cell>
          <cell r="S1295">
            <v>15.36</v>
          </cell>
          <cell r="T1295">
            <v>0.35</v>
          </cell>
        </row>
        <row r="1296">
          <cell r="A1296">
            <v>876185</v>
          </cell>
          <cell r="B1296" t="str">
            <v>Wine - Table White</v>
          </cell>
          <cell r="C1296" t="str">
            <v>Dr Loosen Villa Wolf Riesling</v>
          </cell>
          <cell r="D1296" t="str">
            <v>1/750</v>
          </cell>
          <cell r="E1296" t="str">
            <v>Core</v>
          </cell>
          <cell r="F1296" t="str">
            <v/>
          </cell>
          <cell r="G1296">
            <v>8.5</v>
          </cell>
          <cell r="H1296" t="str">
            <v>Germany</v>
          </cell>
          <cell r="I1296" t="str">
            <v>Riesling</v>
          </cell>
          <cell r="J1296" t="str">
            <v>BC</v>
          </cell>
          <cell r="K1296">
            <v>92.52</v>
          </cell>
          <cell r="L1296">
            <v>1</v>
          </cell>
          <cell r="M1296">
            <v>12</v>
          </cell>
          <cell r="N1296">
            <v>0.75</v>
          </cell>
          <cell r="O1296" t="str">
            <v>Glass Bottle</v>
          </cell>
          <cell r="P1296" t="str">
            <v/>
          </cell>
          <cell r="Q1296">
            <v>20.8</v>
          </cell>
          <cell r="S1296">
            <v>18</v>
          </cell>
          <cell r="T1296">
            <v>0.35</v>
          </cell>
        </row>
        <row r="1297">
          <cell r="A1297">
            <v>220699</v>
          </cell>
          <cell r="B1297" t="str">
            <v>Wine - Table White</v>
          </cell>
          <cell r="C1297" t="str">
            <v>Drathen Riesling</v>
          </cell>
          <cell r="D1297" t="str">
            <v>1/750</v>
          </cell>
          <cell r="E1297" t="str">
            <v>Core</v>
          </cell>
          <cell r="F1297" t="str">
            <v/>
          </cell>
          <cell r="G1297">
            <v>8.5</v>
          </cell>
          <cell r="H1297" t="str">
            <v>Germany</v>
          </cell>
          <cell r="I1297" t="str">
            <v>Riesling</v>
          </cell>
          <cell r="J1297" t="str">
            <v>BC</v>
          </cell>
          <cell r="K1297" t="str">
            <v>68.40</v>
          </cell>
          <cell r="L1297">
            <v>1</v>
          </cell>
          <cell r="M1297">
            <v>12</v>
          </cell>
          <cell r="N1297">
            <v>0.75</v>
          </cell>
          <cell r="O1297" t="str">
            <v>Glass Bottle</v>
          </cell>
          <cell r="P1297" t="str">
            <v/>
          </cell>
          <cell r="Q1297">
            <v>16.649999999999999</v>
          </cell>
          <cell r="S1297">
            <v>14.34</v>
          </cell>
          <cell r="T1297">
            <v>0.35</v>
          </cell>
        </row>
        <row r="1298">
          <cell r="A1298">
            <v>438119</v>
          </cell>
          <cell r="B1298" t="str">
            <v>Wine - Table White</v>
          </cell>
          <cell r="C1298" t="str">
            <v>Dunavar Pinot Grigio</v>
          </cell>
          <cell r="D1298" t="str">
            <v>1/750</v>
          </cell>
          <cell r="E1298" t="str">
            <v>Core</v>
          </cell>
          <cell r="F1298" t="str">
            <v/>
          </cell>
          <cell r="G1298">
            <v>11</v>
          </cell>
          <cell r="H1298" t="str">
            <v>Hungary</v>
          </cell>
          <cell r="I1298" t="str">
            <v>Pinot Grigio/Pinot Gris</v>
          </cell>
          <cell r="J1298" t="str">
            <v>BC</v>
          </cell>
          <cell r="K1298">
            <v>56.04</v>
          </cell>
          <cell r="L1298">
            <v>1</v>
          </cell>
          <cell r="M1298">
            <v>12</v>
          </cell>
          <cell r="N1298">
            <v>0.75</v>
          </cell>
          <cell r="O1298" t="str">
            <v>Glass Bottle</v>
          </cell>
          <cell r="P1298" t="str">
            <v/>
          </cell>
          <cell r="Q1298">
            <v>14.25</v>
          </cell>
          <cell r="S1298">
            <v>12.23</v>
          </cell>
          <cell r="T1298">
            <v>0.35</v>
          </cell>
        </row>
        <row r="1299">
          <cell r="A1299">
            <v>918110</v>
          </cell>
          <cell r="B1299" t="str">
            <v>Wine - Table White</v>
          </cell>
          <cell r="C1299" t="str">
            <v>Emiliana Eco-Balance Chardonnay Reserva 2008</v>
          </cell>
          <cell r="D1299" t="str">
            <v>1/750</v>
          </cell>
          <cell r="E1299" t="str">
            <v>Core</v>
          </cell>
          <cell r="F1299" t="str">
            <v/>
          </cell>
          <cell r="G1299">
            <v>14.5</v>
          </cell>
          <cell r="H1299" t="str">
            <v>Chile</v>
          </cell>
          <cell r="I1299" t="str">
            <v>Chardonnay</v>
          </cell>
          <cell r="J1299" t="str">
            <v>BC</v>
          </cell>
          <cell r="K1299">
            <v>58.44</v>
          </cell>
          <cell r="L1299">
            <v>1</v>
          </cell>
          <cell r="M1299">
            <v>12</v>
          </cell>
          <cell r="N1299">
            <v>0.75</v>
          </cell>
          <cell r="O1299" t="str">
            <v>Glass Bottle</v>
          </cell>
          <cell r="P1299" t="str">
            <v/>
          </cell>
          <cell r="Q1299">
            <v>14.8</v>
          </cell>
          <cell r="S1299">
            <v>12.72</v>
          </cell>
          <cell r="T1299">
            <v>0.35</v>
          </cell>
        </row>
        <row r="1300">
          <cell r="A1300">
            <v>101717</v>
          </cell>
          <cell r="B1300" t="str">
            <v>Wine - Table White</v>
          </cell>
          <cell r="C1300" t="str">
            <v>Entre Lacs White</v>
          </cell>
          <cell r="D1300" t="str">
            <v>1/4000</v>
          </cell>
          <cell r="E1300" t="str">
            <v>Core</v>
          </cell>
          <cell r="F1300" t="str">
            <v/>
          </cell>
          <cell r="G1300">
            <v>11</v>
          </cell>
          <cell r="H1300" t="str">
            <v>Canada</v>
          </cell>
          <cell r="I1300" t="str">
            <v>White Blended</v>
          </cell>
          <cell r="J1300" t="str">
            <v>BC</v>
          </cell>
          <cell r="K1300">
            <v>47.35</v>
          </cell>
          <cell r="L1300">
            <v>1</v>
          </cell>
          <cell r="M1300">
            <v>4</v>
          </cell>
          <cell r="N1300">
            <v>4</v>
          </cell>
          <cell r="O1300" t="str">
            <v>Cardboard Case</v>
          </cell>
          <cell r="P1300" t="str">
            <v/>
          </cell>
          <cell r="Q1300">
            <v>37.549999999999997</v>
          </cell>
          <cell r="S1300">
            <v>32.74</v>
          </cell>
          <cell r="T1300">
            <v>0.35</v>
          </cell>
        </row>
        <row r="1301">
          <cell r="A1301">
            <v>145920</v>
          </cell>
          <cell r="B1301" t="str">
            <v>Wine - Table White</v>
          </cell>
          <cell r="C1301" t="str">
            <v>Farnese Pinot Grigio</v>
          </cell>
          <cell r="D1301" t="str">
            <v>1/750</v>
          </cell>
          <cell r="E1301" t="str">
            <v>Core</v>
          </cell>
          <cell r="F1301" t="str">
            <v>DV</v>
          </cell>
          <cell r="G1301">
            <v>12.5</v>
          </cell>
          <cell r="H1301" t="str">
            <v>Italy</v>
          </cell>
          <cell r="I1301" t="str">
            <v>Pinot Grigio/Pinot Gris</v>
          </cell>
          <cell r="J1301" t="str">
            <v>BC</v>
          </cell>
          <cell r="K1301">
            <v>64.8</v>
          </cell>
          <cell r="L1301">
            <v>1</v>
          </cell>
          <cell r="M1301">
            <v>12</v>
          </cell>
          <cell r="N1301">
            <v>0.75</v>
          </cell>
          <cell r="O1301" t="str">
            <v>Glass Bottle</v>
          </cell>
          <cell r="P1301" t="str">
            <v/>
          </cell>
          <cell r="Q1301">
            <v>16</v>
          </cell>
          <cell r="R1301"/>
          <cell r="S1301">
            <v>13.77</v>
          </cell>
          <cell r="T1301">
            <v>0.35</v>
          </cell>
        </row>
        <row r="1302">
          <cell r="A1302">
            <v>563130</v>
          </cell>
          <cell r="B1302" t="str">
            <v>Wine - Table White</v>
          </cell>
          <cell r="C1302" t="str">
            <v>Fat Bastard Chardonnay</v>
          </cell>
          <cell r="D1302" t="str">
            <v>1/750</v>
          </cell>
          <cell r="E1302" t="str">
            <v>Core</v>
          </cell>
          <cell r="F1302" t="str">
            <v/>
          </cell>
          <cell r="G1302">
            <v>13.5</v>
          </cell>
          <cell r="H1302" t="str">
            <v>France</v>
          </cell>
          <cell r="I1302" t="str">
            <v>Chardonnay</v>
          </cell>
          <cell r="J1302" t="str">
            <v>BC</v>
          </cell>
          <cell r="K1302">
            <v>78</v>
          </cell>
          <cell r="L1302">
            <v>1</v>
          </cell>
          <cell r="M1302">
            <v>12</v>
          </cell>
          <cell r="N1302">
            <v>0.75</v>
          </cell>
          <cell r="O1302" t="str">
            <v>Glass Bottle</v>
          </cell>
          <cell r="P1302" t="str">
            <v/>
          </cell>
          <cell r="Q1302">
            <v>18.3</v>
          </cell>
          <cell r="S1302">
            <v>15.8</v>
          </cell>
          <cell r="T1302">
            <v>0.35</v>
          </cell>
        </row>
        <row r="1303">
          <cell r="A1303">
            <v>350843</v>
          </cell>
          <cell r="B1303" t="str">
            <v>Wine - Table White</v>
          </cell>
          <cell r="C1303" t="str">
            <v>Fetzer Valley Oaks Gewurztraminer</v>
          </cell>
          <cell r="D1303" t="str">
            <v>1/750</v>
          </cell>
          <cell r="E1303" t="str">
            <v>Core</v>
          </cell>
          <cell r="F1303" t="str">
            <v/>
          </cell>
          <cell r="G1303">
            <v>10.9</v>
          </cell>
          <cell r="H1303" t="str">
            <v>United States</v>
          </cell>
          <cell r="I1303" t="str">
            <v>Gewurztraminer</v>
          </cell>
          <cell r="J1303" t="str">
            <v>BC</v>
          </cell>
          <cell r="K1303">
            <v>78</v>
          </cell>
          <cell r="L1303">
            <v>1</v>
          </cell>
          <cell r="M1303">
            <v>12</v>
          </cell>
          <cell r="N1303">
            <v>0.75</v>
          </cell>
          <cell r="O1303" t="str">
            <v>Glass Bottle</v>
          </cell>
          <cell r="P1303" t="str">
            <v/>
          </cell>
          <cell r="Q1303">
            <v>18.3</v>
          </cell>
          <cell r="S1303">
            <v>15.8</v>
          </cell>
          <cell r="T1303">
            <v>0.35</v>
          </cell>
        </row>
        <row r="1304">
          <cell r="A1304">
            <v>56382</v>
          </cell>
          <cell r="B1304" t="str">
            <v>Wine - Table White</v>
          </cell>
          <cell r="C1304" t="str">
            <v>Finca Los Primos Chardonnay</v>
          </cell>
          <cell r="D1304" t="str">
            <v>1/750</v>
          </cell>
          <cell r="E1304" t="str">
            <v>Core</v>
          </cell>
          <cell r="F1304" t="str">
            <v/>
          </cell>
          <cell r="G1304">
            <v>13.5</v>
          </cell>
          <cell r="H1304" t="str">
            <v>Argentina</v>
          </cell>
          <cell r="I1304" t="str">
            <v>Chardonnay</v>
          </cell>
          <cell r="J1304" t="str">
            <v>BC</v>
          </cell>
          <cell r="K1304">
            <v>67.08</v>
          </cell>
          <cell r="L1304">
            <v>1</v>
          </cell>
          <cell r="M1304">
            <v>12</v>
          </cell>
          <cell r="N1304">
            <v>0.75</v>
          </cell>
          <cell r="O1304" t="str">
            <v>Glass Bottle</v>
          </cell>
          <cell r="P1304" t="str">
            <v/>
          </cell>
          <cell r="Q1304">
            <v>16.399999999999999</v>
          </cell>
          <cell r="S1304">
            <v>14.12</v>
          </cell>
          <cell r="T1304">
            <v>0.35</v>
          </cell>
        </row>
        <row r="1305">
          <cell r="A1305">
            <v>90936</v>
          </cell>
          <cell r="B1305" t="str">
            <v>Wine - Table White</v>
          </cell>
          <cell r="C1305" t="str">
            <v>Flat Roof Manor Pinot Grigio</v>
          </cell>
          <cell r="D1305" t="str">
            <v>1/750</v>
          </cell>
          <cell r="E1305" t="str">
            <v>Core</v>
          </cell>
          <cell r="F1305" t="str">
            <v/>
          </cell>
          <cell r="G1305">
            <v>12</v>
          </cell>
          <cell r="H1305" t="str">
            <v>South Africa</v>
          </cell>
          <cell r="I1305" t="str">
            <v>Pinot Grigio/Pinot Gris</v>
          </cell>
          <cell r="J1305" t="str">
            <v>BC</v>
          </cell>
          <cell r="K1305">
            <v>63.36</v>
          </cell>
          <cell r="L1305">
            <v>1</v>
          </cell>
          <cell r="M1305">
            <v>12</v>
          </cell>
          <cell r="N1305">
            <v>0.75</v>
          </cell>
          <cell r="O1305" t="str">
            <v>Glass Bottle</v>
          </cell>
          <cell r="P1305" t="str">
            <v/>
          </cell>
          <cell r="Q1305">
            <v>15.75</v>
          </cell>
          <cell r="S1305">
            <v>13.55</v>
          </cell>
          <cell r="T1305">
            <v>0.35</v>
          </cell>
        </row>
        <row r="1306">
          <cell r="A1306">
            <v>229542</v>
          </cell>
          <cell r="B1306" t="str">
            <v>Wine - Table White</v>
          </cell>
          <cell r="C1306" t="str">
            <v>Folonari Pinot Grigio</v>
          </cell>
          <cell r="D1306" t="str">
            <v>1/750</v>
          </cell>
          <cell r="E1306" t="str">
            <v>Core</v>
          </cell>
          <cell r="F1306" t="str">
            <v/>
          </cell>
          <cell r="G1306">
            <v>11.5</v>
          </cell>
          <cell r="H1306" t="str">
            <v>Italy</v>
          </cell>
          <cell r="I1306" t="str">
            <v>Pinot Grigio/Pinot Gris</v>
          </cell>
          <cell r="J1306" t="str">
            <v>BC</v>
          </cell>
          <cell r="K1306">
            <v>76.680000000000007</v>
          </cell>
          <cell r="L1306">
            <v>1</v>
          </cell>
          <cell r="M1306">
            <v>12</v>
          </cell>
          <cell r="N1306">
            <v>0.75</v>
          </cell>
          <cell r="O1306" t="str">
            <v>Glass Bottle</v>
          </cell>
          <cell r="P1306" t="str">
            <v/>
          </cell>
          <cell r="Q1306">
            <v>18.05</v>
          </cell>
          <cell r="S1306">
            <v>15.58</v>
          </cell>
          <cell r="T1306">
            <v>0.35</v>
          </cell>
        </row>
        <row r="1307">
          <cell r="A1307">
            <v>797043</v>
          </cell>
          <cell r="B1307" t="str">
            <v>Wine - Table White</v>
          </cell>
          <cell r="C1307" t="str">
            <v>Fuzion Alta Torrontes Pinot Grigio</v>
          </cell>
          <cell r="D1307" t="str">
            <v>1/750</v>
          </cell>
          <cell r="E1307" t="str">
            <v>Core</v>
          </cell>
          <cell r="F1307" t="str">
            <v/>
          </cell>
          <cell r="G1307">
            <v>13.5</v>
          </cell>
          <cell r="H1307" t="str">
            <v>Argentina</v>
          </cell>
          <cell r="I1307" t="str">
            <v>Pinot Grigio/Pinot Gris</v>
          </cell>
          <cell r="J1307" t="str">
            <v>BC</v>
          </cell>
          <cell r="K1307">
            <v>72.72</v>
          </cell>
          <cell r="L1307">
            <v>1</v>
          </cell>
          <cell r="M1307">
            <v>12</v>
          </cell>
          <cell r="N1307">
            <v>0.75</v>
          </cell>
          <cell r="O1307" t="str">
            <v>Glass Bottle</v>
          </cell>
          <cell r="P1307" t="str">
            <v/>
          </cell>
          <cell r="Q1307">
            <v>17.399999999999999</v>
          </cell>
          <cell r="S1307">
            <v>15</v>
          </cell>
          <cell r="T1307">
            <v>0.35</v>
          </cell>
        </row>
        <row r="1308">
          <cell r="A1308">
            <v>100925</v>
          </cell>
          <cell r="B1308" t="str">
            <v>Wine - Table White</v>
          </cell>
          <cell r="C1308" t="str">
            <v>G&amp;L Birch Canoe Pinot Blanc</v>
          </cell>
          <cell r="D1308" t="str">
            <v>1/750</v>
          </cell>
          <cell r="E1308" t="str">
            <v>Core</v>
          </cell>
          <cell r="F1308" t="str">
            <v/>
          </cell>
          <cell r="G1308">
            <v>11.5</v>
          </cell>
          <cell r="H1308" t="str">
            <v>Canada VQA</v>
          </cell>
          <cell r="I1308" t="str">
            <v>Pinot Blanc</v>
          </cell>
          <cell r="J1308" t="str">
            <v>BC</v>
          </cell>
          <cell r="K1308">
            <v>79.459999999999994</v>
          </cell>
          <cell r="L1308">
            <v>1</v>
          </cell>
          <cell r="M1308">
            <v>12</v>
          </cell>
          <cell r="N1308">
            <v>0.75</v>
          </cell>
          <cell r="O1308" t="str">
            <v>Glass Bottle</v>
          </cell>
          <cell r="P1308" t="str">
            <v/>
          </cell>
          <cell r="Q1308">
            <v>18.55</v>
          </cell>
          <cell r="S1308">
            <v>16.02</v>
          </cell>
          <cell r="T1308">
            <v>0.35</v>
          </cell>
        </row>
        <row r="1309">
          <cell r="A1309">
            <v>372268</v>
          </cell>
          <cell r="B1309" t="str">
            <v>Wine - Table White</v>
          </cell>
          <cell r="C1309" t="str">
            <v>G&amp;L Census Count Chardonnay</v>
          </cell>
          <cell r="D1309" t="str">
            <v>1/750</v>
          </cell>
          <cell r="E1309" t="str">
            <v>Core</v>
          </cell>
          <cell r="F1309" t="str">
            <v/>
          </cell>
          <cell r="G1309">
            <v>13</v>
          </cell>
          <cell r="H1309" t="str">
            <v>Canada VQA</v>
          </cell>
          <cell r="I1309" t="str">
            <v>Chardonnay</v>
          </cell>
          <cell r="J1309" t="str">
            <v>BC</v>
          </cell>
          <cell r="K1309">
            <v>79.459999999999994</v>
          </cell>
          <cell r="L1309">
            <v>1</v>
          </cell>
          <cell r="M1309">
            <v>12</v>
          </cell>
          <cell r="N1309">
            <v>0.75</v>
          </cell>
          <cell r="O1309" t="str">
            <v>Glass Bottle</v>
          </cell>
          <cell r="P1309" t="str">
            <v/>
          </cell>
          <cell r="Q1309">
            <v>18.55</v>
          </cell>
          <cell r="S1309">
            <v>16.02</v>
          </cell>
          <cell r="T1309">
            <v>0.35</v>
          </cell>
        </row>
        <row r="1310">
          <cell r="A1310">
            <v>307082</v>
          </cell>
          <cell r="B1310" t="str">
            <v>Wine - Table White</v>
          </cell>
          <cell r="C1310" t="str">
            <v>G&amp;L Prospect Winery Pinot Grigio Ogopogo's Lair</v>
          </cell>
          <cell r="D1310" t="str">
            <v>1/750</v>
          </cell>
          <cell r="E1310" t="str">
            <v>Core</v>
          </cell>
          <cell r="F1310" t="str">
            <v/>
          </cell>
          <cell r="G1310">
            <v>13.5</v>
          </cell>
          <cell r="H1310" t="str">
            <v>Canada VQA</v>
          </cell>
          <cell r="I1310" t="str">
            <v>Pinot Grigio/Pinot Gris</v>
          </cell>
          <cell r="J1310" t="str">
            <v>BC</v>
          </cell>
          <cell r="K1310">
            <v>79.39</v>
          </cell>
          <cell r="L1310">
            <v>1</v>
          </cell>
          <cell r="M1310">
            <v>12</v>
          </cell>
          <cell r="N1310">
            <v>0.75</v>
          </cell>
          <cell r="O1310" t="str">
            <v>Glass Bottle</v>
          </cell>
          <cell r="P1310" t="str">
            <v/>
          </cell>
          <cell r="Q1310">
            <v>18.5</v>
          </cell>
          <cell r="R1310"/>
          <cell r="S1310">
            <v>15.97</v>
          </cell>
          <cell r="T1310">
            <v>0.35</v>
          </cell>
        </row>
        <row r="1311">
          <cell r="A1311">
            <v>235598</v>
          </cell>
          <cell r="B1311" t="str">
            <v>Wine - Table White</v>
          </cell>
          <cell r="C1311" t="str">
            <v>Gallo Chardonnay Reserve</v>
          </cell>
          <cell r="D1311" t="str">
            <v>1/750</v>
          </cell>
          <cell r="E1311" t="str">
            <v>Core</v>
          </cell>
          <cell r="F1311" t="str">
            <v/>
          </cell>
          <cell r="G1311">
            <v>13.5</v>
          </cell>
          <cell r="H1311" t="str">
            <v>United States</v>
          </cell>
          <cell r="I1311" t="str">
            <v>Chardonnay</v>
          </cell>
          <cell r="J1311" t="str">
            <v>BC</v>
          </cell>
          <cell r="K1311">
            <v>46.8</v>
          </cell>
          <cell r="L1311">
            <v>1</v>
          </cell>
          <cell r="M1311">
            <v>12</v>
          </cell>
          <cell r="N1311">
            <v>0.75</v>
          </cell>
          <cell r="O1311" t="str">
            <v>Glass Bottle</v>
          </cell>
          <cell r="P1311" t="str">
            <v/>
          </cell>
          <cell r="Q1311">
            <v>12.25</v>
          </cell>
          <cell r="S1311">
            <v>10.47</v>
          </cell>
          <cell r="T1311">
            <v>0.35</v>
          </cell>
        </row>
        <row r="1312">
          <cell r="A1312">
            <v>157362</v>
          </cell>
          <cell r="B1312" t="str">
            <v>Wine - Table White</v>
          </cell>
          <cell r="C1312" t="str">
            <v>Giorgio &amp; Gianni Pinot Grigio</v>
          </cell>
          <cell r="D1312" t="str">
            <v>1/750</v>
          </cell>
          <cell r="E1312" t="str">
            <v>Core</v>
          </cell>
          <cell r="F1312" t="str">
            <v/>
          </cell>
          <cell r="G1312">
            <v>12</v>
          </cell>
          <cell r="H1312" t="str">
            <v>Italy</v>
          </cell>
          <cell r="I1312" t="str">
            <v>Pinot Grigio/Pinot Gris</v>
          </cell>
          <cell r="J1312" t="str">
            <v>BC</v>
          </cell>
          <cell r="K1312">
            <v>59.16</v>
          </cell>
          <cell r="L1312">
            <v>1</v>
          </cell>
          <cell r="M1312">
            <v>12</v>
          </cell>
          <cell r="N1312">
            <v>0.75</v>
          </cell>
          <cell r="O1312" t="str">
            <v>Glass Bottle</v>
          </cell>
          <cell r="P1312" t="str">
            <v/>
          </cell>
          <cell r="Q1312">
            <v>14.95</v>
          </cell>
          <cell r="S1312">
            <v>12.85</v>
          </cell>
          <cell r="T1312">
            <v>0.35</v>
          </cell>
        </row>
        <row r="1313">
          <cell r="A1313">
            <v>915918</v>
          </cell>
          <cell r="B1313" t="str">
            <v>Wine - Table White</v>
          </cell>
          <cell r="C1313" t="str">
            <v>Graffigna Centenario Reserve Pinot Grigio</v>
          </cell>
          <cell r="D1313" t="str">
            <v>1/750</v>
          </cell>
          <cell r="E1313" t="str">
            <v>Core</v>
          </cell>
          <cell r="F1313" t="str">
            <v/>
          </cell>
          <cell r="G1313">
            <v>13.5</v>
          </cell>
          <cell r="H1313" t="str">
            <v>Argentina</v>
          </cell>
          <cell r="I1313" t="str">
            <v>Pinot Grigio/Pinot Gris</v>
          </cell>
          <cell r="J1313" t="str">
            <v>BC</v>
          </cell>
          <cell r="K1313" t="str">
            <v>62.97</v>
          </cell>
          <cell r="L1313">
            <v>1</v>
          </cell>
          <cell r="M1313">
            <v>12</v>
          </cell>
          <cell r="N1313">
            <v>0.75</v>
          </cell>
          <cell r="O1313" t="str">
            <v>Glass Bottle</v>
          </cell>
          <cell r="P1313" t="str">
            <v/>
          </cell>
          <cell r="Q1313">
            <v>15.75</v>
          </cell>
          <cell r="S1313">
            <v>13.55</v>
          </cell>
          <cell r="T1313">
            <v>0.35</v>
          </cell>
        </row>
        <row r="1314">
          <cell r="A1314">
            <v>501114</v>
          </cell>
          <cell r="B1314" t="str">
            <v>Wine - Table White</v>
          </cell>
          <cell r="C1314" t="str">
            <v>Gray Monk Chardonnay Unwooded</v>
          </cell>
          <cell r="D1314" t="str">
            <v>1/750</v>
          </cell>
          <cell r="E1314" t="str">
            <v>Core</v>
          </cell>
          <cell r="F1314" t="str">
            <v/>
          </cell>
          <cell r="G1314">
            <v>13</v>
          </cell>
          <cell r="H1314" t="str">
            <v>Canada VQA</v>
          </cell>
          <cell r="I1314" t="str">
            <v>Chardonnay</v>
          </cell>
          <cell r="J1314" t="str">
            <v>BC</v>
          </cell>
          <cell r="K1314">
            <v>93</v>
          </cell>
          <cell r="L1314">
            <v>1</v>
          </cell>
          <cell r="M1314">
            <v>12</v>
          </cell>
          <cell r="N1314">
            <v>0.75</v>
          </cell>
          <cell r="O1314" t="str">
            <v>Glass Bottle</v>
          </cell>
          <cell r="P1314" t="str">
            <v/>
          </cell>
          <cell r="Q1314">
            <v>20.85</v>
          </cell>
          <cell r="S1314">
            <v>18.04</v>
          </cell>
          <cell r="T1314">
            <v>0.35</v>
          </cell>
        </row>
        <row r="1315">
          <cell r="A1315">
            <v>321588</v>
          </cell>
          <cell r="B1315" t="str">
            <v>Wine - Table White</v>
          </cell>
          <cell r="C1315" t="str">
            <v>Gray Monk Gewurztraminer</v>
          </cell>
          <cell r="D1315" t="str">
            <v>1/750</v>
          </cell>
          <cell r="E1315" t="str">
            <v>Core</v>
          </cell>
          <cell r="F1315" t="str">
            <v/>
          </cell>
          <cell r="G1315">
            <v>11.5</v>
          </cell>
          <cell r="H1315" t="str">
            <v>Canada VQA</v>
          </cell>
          <cell r="I1315" t="str">
            <v>Gewurztraminer</v>
          </cell>
          <cell r="J1315" t="str">
            <v>BC</v>
          </cell>
          <cell r="K1315">
            <v>93</v>
          </cell>
          <cell r="L1315">
            <v>1</v>
          </cell>
          <cell r="M1315">
            <v>12</v>
          </cell>
          <cell r="N1315">
            <v>0.75</v>
          </cell>
          <cell r="O1315" t="str">
            <v>Glass Bottle</v>
          </cell>
          <cell r="P1315" t="str">
            <v/>
          </cell>
          <cell r="Q1315">
            <v>20.85</v>
          </cell>
          <cell r="S1315">
            <v>18.04</v>
          </cell>
          <cell r="T1315">
            <v>0.35</v>
          </cell>
        </row>
        <row r="1316">
          <cell r="A1316">
            <v>321646</v>
          </cell>
          <cell r="B1316" t="str">
            <v>Wine - Table White</v>
          </cell>
          <cell r="C1316" t="str">
            <v>Gray Monk Latitude Fifty</v>
          </cell>
          <cell r="D1316" t="str">
            <v>1/750</v>
          </cell>
          <cell r="E1316" t="str">
            <v>Core</v>
          </cell>
          <cell r="F1316" t="str">
            <v/>
          </cell>
          <cell r="G1316">
            <v>11</v>
          </cell>
          <cell r="H1316" t="str">
            <v>Canada VQA</v>
          </cell>
          <cell r="I1316" t="str">
            <v/>
          </cell>
          <cell r="J1316" t="str">
            <v>BC</v>
          </cell>
          <cell r="K1316">
            <v>80.5</v>
          </cell>
          <cell r="L1316">
            <v>1</v>
          </cell>
          <cell r="M1316">
            <v>12</v>
          </cell>
          <cell r="N1316">
            <v>0.75</v>
          </cell>
          <cell r="O1316" t="str">
            <v>Glass Bottle</v>
          </cell>
          <cell r="P1316" t="str">
            <v/>
          </cell>
          <cell r="Q1316">
            <v>18.7</v>
          </cell>
          <cell r="S1316">
            <v>16.149999999999999</v>
          </cell>
          <cell r="T1316">
            <v>0.35</v>
          </cell>
        </row>
        <row r="1317">
          <cell r="A1317">
            <v>96222</v>
          </cell>
          <cell r="B1317" t="str">
            <v>Wine - Table White</v>
          </cell>
          <cell r="C1317" t="str">
            <v>Gray Monk Pinot Auxerrois</v>
          </cell>
          <cell r="D1317" t="str">
            <v>1/750</v>
          </cell>
          <cell r="E1317" t="str">
            <v>Core</v>
          </cell>
          <cell r="F1317" t="str">
            <v/>
          </cell>
          <cell r="G1317">
            <v>11</v>
          </cell>
          <cell r="H1317" t="str">
            <v>Canada VQA</v>
          </cell>
          <cell r="I1317" t="str">
            <v>Pinot Grigio/Pinot Gris</v>
          </cell>
          <cell r="J1317" t="str">
            <v>BC</v>
          </cell>
          <cell r="K1317">
            <v>93</v>
          </cell>
          <cell r="L1317">
            <v>1</v>
          </cell>
          <cell r="M1317">
            <v>12</v>
          </cell>
          <cell r="N1317">
            <v>0.75</v>
          </cell>
          <cell r="O1317" t="str">
            <v>Glass Bottle</v>
          </cell>
          <cell r="P1317" t="str">
            <v/>
          </cell>
          <cell r="Q1317">
            <v>20.85</v>
          </cell>
          <cell r="S1317">
            <v>18.04</v>
          </cell>
          <cell r="T1317">
            <v>0.35</v>
          </cell>
        </row>
        <row r="1318">
          <cell r="A1318">
            <v>118638</v>
          </cell>
          <cell r="B1318" t="str">
            <v>Wine - Table White</v>
          </cell>
          <cell r="C1318" t="str">
            <v>Gray Monk Pinot Gris</v>
          </cell>
          <cell r="D1318" t="str">
            <v>1/750</v>
          </cell>
          <cell r="E1318" t="str">
            <v>Core</v>
          </cell>
          <cell r="F1318" t="str">
            <v/>
          </cell>
          <cell r="G1318">
            <v>12.4</v>
          </cell>
          <cell r="H1318" t="str">
            <v>Canada VQA</v>
          </cell>
          <cell r="I1318" t="str">
            <v>Pinot Grigio/Pinot Gris</v>
          </cell>
          <cell r="J1318" t="str">
            <v>BC</v>
          </cell>
          <cell r="K1318">
            <v>101</v>
          </cell>
          <cell r="L1318">
            <v>1</v>
          </cell>
          <cell r="M1318">
            <v>12</v>
          </cell>
          <cell r="N1318">
            <v>0.75</v>
          </cell>
          <cell r="O1318" t="str">
            <v>Glass Bottle</v>
          </cell>
          <cell r="P1318" t="str">
            <v/>
          </cell>
          <cell r="Q1318">
            <v>22.25</v>
          </cell>
          <cell r="S1318">
            <v>19.27</v>
          </cell>
          <cell r="T1318">
            <v>0.35</v>
          </cell>
        </row>
        <row r="1319">
          <cell r="A1319">
            <v>321604</v>
          </cell>
          <cell r="B1319" t="str">
            <v>Wine - Table White</v>
          </cell>
          <cell r="C1319" t="str">
            <v>Gray Monk Riesling</v>
          </cell>
          <cell r="D1319" t="str">
            <v>1/750</v>
          </cell>
          <cell r="E1319" t="str">
            <v>Core</v>
          </cell>
          <cell r="F1319" t="str">
            <v/>
          </cell>
          <cell r="G1319">
            <v>12.4</v>
          </cell>
          <cell r="H1319" t="str">
            <v>Canada VQA</v>
          </cell>
          <cell r="I1319" t="str">
            <v>Riesling</v>
          </cell>
          <cell r="J1319" t="str">
            <v>BC</v>
          </cell>
          <cell r="K1319">
            <v>83.4</v>
          </cell>
          <cell r="L1319">
            <v>1</v>
          </cell>
          <cell r="M1319">
            <v>12</v>
          </cell>
          <cell r="N1319">
            <v>0.75</v>
          </cell>
          <cell r="O1319" t="str">
            <v>Glass Bottle</v>
          </cell>
          <cell r="P1319" t="str">
            <v/>
          </cell>
          <cell r="Q1319">
            <v>19.2</v>
          </cell>
          <cell r="S1319">
            <v>16.59</v>
          </cell>
          <cell r="T1319">
            <v>0.35</v>
          </cell>
        </row>
        <row r="1320">
          <cell r="A1320">
            <v>448548</v>
          </cell>
          <cell r="B1320" t="str">
            <v>Wine - Table White</v>
          </cell>
          <cell r="C1320" t="str">
            <v>Hardy`s Stamp Series Riesling Gewurztraminer</v>
          </cell>
          <cell r="D1320" t="str">
            <v>1/750</v>
          </cell>
          <cell r="E1320" t="str">
            <v>Core</v>
          </cell>
          <cell r="F1320" t="str">
            <v/>
          </cell>
          <cell r="G1320">
            <v>12.5</v>
          </cell>
          <cell r="H1320" t="str">
            <v>Australia</v>
          </cell>
          <cell r="I1320" t="str">
            <v>White Blended</v>
          </cell>
          <cell r="J1320" t="str">
            <v>BC</v>
          </cell>
          <cell r="K1320">
            <v>56.16</v>
          </cell>
          <cell r="L1320">
            <v>1</v>
          </cell>
          <cell r="M1320">
            <v>12</v>
          </cell>
          <cell r="N1320">
            <v>0.75</v>
          </cell>
          <cell r="O1320" t="str">
            <v>Glass Bottle</v>
          </cell>
          <cell r="P1320" t="str">
            <v/>
          </cell>
          <cell r="Q1320">
            <v>14.3</v>
          </cell>
          <cell r="S1320">
            <v>12.28</v>
          </cell>
          <cell r="T1320">
            <v>0.35</v>
          </cell>
        </row>
        <row r="1321">
          <cell r="A1321">
            <v>787644</v>
          </cell>
          <cell r="B1321" t="str">
            <v>Wine - Table White</v>
          </cell>
          <cell r="C1321" t="str">
            <v>Invisibull Sauvignon Blanc</v>
          </cell>
          <cell r="D1321" t="str">
            <v>1/750</v>
          </cell>
          <cell r="E1321" t="str">
            <v>Core</v>
          </cell>
          <cell r="F1321" t="str">
            <v/>
          </cell>
          <cell r="G1321">
            <v>12.5</v>
          </cell>
          <cell r="H1321" t="str">
            <v>Canada</v>
          </cell>
          <cell r="I1321" t="str">
            <v>Sauvignon Blanc</v>
          </cell>
          <cell r="J1321" t="str">
            <v>AB</v>
          </cell>
          <cell r="K1321">
            <v>49.27</v>
          </cell>
          <cell r="L1321">
            <v>1</v>
          </cell>
          <cell r="M1321">
            <v>12</v>
          </cell>
          <cell r="N1321">
            <v>0.75</v>
          </cell>
          <cell r="O1321" t="str">
            <v>Glass Bottle</v>
          </cell>
          <cell r="P1321" t="str">
            <v/>
          </cell>
          <cell r="Q1321">
            <v>12.3</v>
          </cell>
          <cell r="S1321">
            <v>10.52</v>
          </cell>
          <cell r="T1321">
            <v>0.35</v>
          </cell>
        </row>
        <row r="1322">
          <cell r="A1322">
            <v>258699</v>
          </cell>
          <cell r="B1322" t="str">
            <v>Wine - Table White</v>
          </cell>
          <cell r="C1322" t="str">
            <v>J Lohr Riverstone Chardonnay</v>
          </cell>
          <cell r="D1322" t="str">
            <v>1/750</v>
          </cell>
          <cell r="E1322" t="str">
            <v>Core</v>
          </cell>
          <cell r="F1322" t="str">
            <v/>
          </cell>
          <cell r="G1322">
            <v>13</v>
          </cell>
          <cell r="H1322" t="str">
            <v>United States</v>
          </cell>
          <cell r="I1322" t="str">
            <v>Chardonnay</v>
          </cell>
          <cell r="J1322" t="str">
            <v>BC</v>
          </cell>
          <cell r="K1322">
            <v>138.6</v>
          </cell>
          <cell r="L1322">
            <v>1</v>
          </cell>
          <cell r="M1322">
            <v>12</v>
          </cell>
          <cell r="N1322">
            <v>0.75</v>
          </cell>
          <cell r="O1322" t="str">
            <v>Glass Bottle</v>
          </cell>
          <cell r="P1322" t="str">
            <v/>
          </cell>
          <cell r="Q1322">
            <v>28.7</v>
          </cell>
          <cell r="S1322">
            <v>24.95</v>
          </cell>
          <cell r="T1322">
            <v>0.35</v>
          </cell>
        </row>
        <row r="1323">
          <cell r="A1323">
            <v>400267</v>
          </cell>
          <cell r="B1323" t="str">
            <v>Wine - Table White</v>
          </cell>
          <cell r="C1323" t="str">
            <v>Jacob's Creek Moscato</v>
          </cell>
          <cell r="D1323" t="str">
            <v>1/750</v>
          </cell>
          <cell r="E1323" t="str">
            <v>Core</v>
          </cell>
          <cell r="F1323" t="str">
            <v/>
          </cell>
          <cell r="G1323">
            <v>8.3000000000000007</v>
          </cell>
          <cell r="H1323" t="str">
            <v>Australia</v>
          </cell>
          <cell r="I1323" t="str">
            <v>Moscato</v>
          </cell>
          <cell r="J1323" t="str">
            <v>BC</v>
          </cell>
          <cell r="K1323" t="str">
            <v>58.82</v>
          </cell>
          <cell r="L1323">
            <v>1</v>
          </cell>
          <cell r="M1323">
            <v>12</v>
          </cell>
          <cell r="N1323">
            <v>0.75</v>
          </cell>
          <cell r="O1323" t="str">
            <v>Glass Bottle</v>
          </cell>
          <cell r="P1323" t="str">
            <v/>
          </cell>
          <cell r="Q1323">
            <v>14.85</v>
          </cell>
          <cell r="S1323">
            <v>12.76</v>
          </cell>
          <cell r="T1323">
            <v>0.35</v>
          </cell>
        </row>
        <row r="1324">
          <cell r="A1324">
            <v>157594</v>
          </cell>
          <cell r="B1324" t="str">
            <v>Wine - Table White</v>
          </cell>
          <cell r="C1324" t="str">
            <v>Jacob's Creek Pinot Grigio</v>
          </cell>
          <cell r="D1324" t="str">
            <v>1/750</v>
          </cell>
          <cell r="E1324" t="str">
            <v>Core</v>
          </cell>
          <cell r="F1324" t="str">
            <v/>
          </cell>
          <cell r="G1324">
            <v>12</v>
          </cell>
          <cell r="H1324" t="str">
            <v>Australia</v>
          </cell>
          <cell r="I1324" t="str">
            <v>Pinot Grigio/Pinot Gris</v>
          </cell>
          <cell r="J1324" t="str">
            <v>BC</v>
          </cell>
          <cell r="K1324" t="str">
            <v>50.78</v>
          </cell>
          <cell r="L1324">
            <v>1</v>
          </cell>
          <cell r="M1324">
            <v>12</v>
          </cell>
          <cell r="N1324">
            <v>0.75</v>
          </cell>
          <cell r="O1324" t="str">
            <v>Glass Bottle</v>
          </cell>
          <cell r="P1324" t="str">
            <v/>
          </cell>
          <cell r="Q1324">
            <v>13.1</v>
          </cell>
          <cell r="S1324">
            <v>11.22</v>
          </cell>
          <cell r="T1324">
            <v>0.35</v>
          </cell>
        </row>
        <row r="1325">
          <cell r="A1325">
            <v>882027</v>
          </cell>
          <cell r="B1325" t="str">
            <v>Wine - Table White</v>
          </cell>
          <cell r="C1325" t="str">
            <v>Joie A Noble Blend</v>
          </cell>
          <cell r="D1325" t="str">
            <v>1/750</v>
          </cell>
          <cell r="E1325" t="str">
            <v>Core</v>
          </cell>
          <cell r="F1325" t="str">
            <v/>
          </cell>
          <cell r="G1325">
            <v>12.2</v>
          </cell>
          <cell r="H1325" t="str">
            <v>Canada</v>
          </cell>
          <cell r="I1325" t="str">
            <v>White Blended</v>
          </cell>
          <cell r="J1325" t="str">
            <v>BC</v>
          </cell>
          <cell r="K1325">
            <v>118.2</v>
          </cell>
          <cell r="L1325">
            <v>1</v>
          </cell>
          <cell r="M1325">
            <v>12</v>
          </cell>
          <cell r="N1325">
            <v>0.75</v>
          </cell>
          <cell r="O1325" t="str">
            <v>Glass Bottle</v>
          </cell>
          <cell r="P1325" t="str">
            <v/>
          </cell>
          <cell r="Q1325">
            <v>25.2</v>
          </cell>
          <cell r="S1325">
            <v>21.87</v>
          </cell>
          <cell r="T1325">
            <v>0.35</v>
          </cell>
        </row>
        <row r="1326">
          <cell r="A1326">
            <v>201467</v>
          </cell>
          <cell r="B1326" t="str">
            <v>Wine - Table White</v>
          </cell>
          <cell r="C1326" t="str">
            <v>JT Chardonnay</v>
          </cell>
          <cell r="D1326" t="str">
            <v>1/4000</v>
          </cell>
          <cell r="E1326" t="str">
            <v>Core</v>
          </cell>
          <cell r="F1326" t="str">
            <v/>
          </cell>
          <cell r="G1326">
            <v>12.5</v>
          </cell>
          <cell r="H1326" t="str">
            <v>Canada</v>
          </cell>
          <cell r="I1326" t="str">
            <v>Chardonnay</v>
          </cell>
          <cell r="J1326" t="str">
            <v>BC</v>
          </cell>
          <cell r="K1326">
            <v>57.59</v>
          </cell>
          <cell r="L1326">
            <v>1</v>
          </cell>
          <cell r="M1326">
            <v>4</v>
          </cell>
          <cell r="N1326">
            <v>4</v>
          </cell>
          <cell r="O1326" t="str">
            <v>Cardboard Case</v>
          </cell>
          <cell r="P1326" t="str">
            <v/>
          </cell>
          <cell r="Q1326">
            <v>44.25</v>
          </cell>
          <cell r="R1326"/>
          <cell r="S1326">
            <v>38.630000000000003</v>
          </cell>
          <cell r="T1326">
            <v>0.35</v>
          </cell>
        </row>
        <row r="1327">
          <cell r="A1327">
            <v>328518</v>
          </cell>
          <cell r="B1327" t="str">
            <v>Wine - Table White</v>
          </cell>
          <cell r="C1327" t="str">
            <v>JT Chardonnay</v>
          </cell>
          <cell r="D1327" t="str">
            <v>1/750</v>
          </cell>
          <cell r="E1327" t="str">
            <v>Core</v>
          </cell>
          <cell r="F1327" t="str">
            <v>LTO September</v>
          </cell>
          <cell r="G1327">
            <v>11.5</v>
          </cell>
          <cell r="H1327" t="str">
            <v>Canada</v>
          </cell>
          <cell r="I1327" t="str">
            <v>Chardonnay</v>
          </cell>
          <cell r="J1327" t="str">
            <v>BC</v>
          </cell>
          <cell r="K1327">
            <v>43.55</v>
          </cell>
          <cell r="L1327">
            <v>1</v>
          </cell>
          <cell r="M1327">
            <v>12</v>
          </cell>
          <cell r="N1327">
            <v>0.75</v>
          </cell>
          <cell r="O1327" t="str">
            <v>Glass Bottle</v>
          </cell>
          <cell r="P1327" t="str">
            <v/>
          </cell>
          <cell r="Q1327">
            <v>11.5</v>
          </cell>
          <cell r="R1327">
            <v>0.5</v>
          </cell>
          <cell r="S1327">
            <v>9.3699999999999992</v>
          </cell>
          <cell r="T1327">
            <v>0.35</v>
          </cell>
        </row>
        <row r="1328">
          <cell r="A1328">
            <v>201376</v>
          </cell>
          <cell r="B1328" t="str">
            <v>Wine - Table White</v>
          </cell>
          <cell r="C1328" t="str">
            <v>JT Pinot Grigio</v>
          </cell>
          <cell r="D1328" t="str">
            <v>1/4000</v>
          </cell>
          <cell r="E1328" t="str">
            <v>Core</v>
          </cell>
          <cell r="F1328" t="str">
            <v/>
          </cell>
          <cell r="G1328">
            <v>12</v>
          </cell>
          <cell r="H1328" t="str">
            <v>Canada</v>
          </cell>
          <cell r="I1328" t="str">
            <v>Pinot Grigio/Pinot Gris</v>
          </cell>
          <cell r="J1328" t="str">
            <v>BC</v>
          </cell>
          <cell r="K1328">
            <v>57.59</v>
          </cell>
          <cell r="L1328">
            <v>1</v>
          </cell>
          <cell r="M1328">
            <v>4</v>
          </cell>
          <cell r="N1328">
            <v>4</v>
          </cell>
          <cell r="O1328" t="str">
            <v>Cardboard Case</v>
          </cell>
          <cell r="P1328" t="str">
            <v/>
          </cell>
          <cell r="Q1328">
            <v>44.25</v>
          </cell>
          <cell r="S1328">
            <v>38.630000000000003</v>
          </cell>
          <cell r="T1328">
            <v>0.35</v>
          </cell>
        </row>
        <row r="1329">
          <cell r="A1329">
            <v>206201</v>
          </cell>
          <cell r="B1329" t="str">
            <v>Wine - Table White</v>
          </cell>
          <cell r="C1329" t="str">
            <v>JT Pinot Grigio</v>
          </cell>
          <cell r="D1329" t="str">
            <v>1/750</v>
          </cell>
          <cell r="E1329" t="str">
            <v>Core</v>
          </cell>
          <cell r="F1329" t="str">
            <v/>
          </cell>
          <cell r="G1329">
            <v>12.5</v>
          </cell>
          <cell r="H1329" t="str">
            <v>Canada</v>
          </cell>
          <cell r="I1329" t="str">
            <v>Pinot Grigio/Pinot Gris</v>
          </cell>
          <cell r="J1329" t="str">
            <v>BC</v>
          </cell>
          <cell r="K1329">
            <v>43.55</v>
          </cell>
          <cell r="L1329">
            <v>1</v>
          </cell>
          <cell r="M1329">
            <v>12</v>
          </cell>
          <cell r="N1329">
            <v>0.75</v>
          </cell>
          <cell r="O1329" t="str">
            <v>Glass Bottle</v>
          </cell>
          <cell r="P1329" t="str">
            <v/>
          </cell>
          <cell r="Q1329">
            <v>11.5</v>
          </cell>
          <cell r="S1329">
            <v>9.81</v>
          </cell>
          <cell r="T1329">
            <v>0.35</v>
          </cell>
        </row>
        <row r="1330">
          <cell r="A1330">
            <v>399428</v>
          </cell>
          <cell r="B1330" t="str">
            <v>Wine - Table White</v>
          </cell>
          <cell r="C1330" t="str">
            <v>JT Sauvignon Blanc</v>
          </cell>
          <cell r="D1330" t="str">
            <v>1/1500</v>
          </cell>
          <cell r="E1330" t="str">
            <v>Core</v>
          </cell>
          <cell r="F1330" t="str">
            <v/>
          </cell>
          <cell r="G1330">
            <v>12</v>
          </cell>
          <cell r="H1330" t="str">
            <v>Canada</v>
          </cell>
          <cell r="I1330" t="str">
            <v>Sauvignon Blanc</v>
          </cell>
          <cell r="J1330" t="str">
            <v>BC</v>
          </cell>
          <cell r="K1330">
            <v>39.56</v>
          </cell>
          <cell r="L1330">
            <v>1</v>
          </cell>
          <cell r="M1330">
            <v>6</v>
          </cell>
          <cell r="N1330">
            <v>1.5</v>
          </cell>
          <cell r="O1330" t="str">
            <v>Glass Bottle</v>
          </cell>
          <cell r="P1330" t="str">
            <v/>
          </cell>
          <cell r="Q1330">
            <v>21.05</v>
          </cell>
          <cell r="S1330">
            <v>18.22</v>
          </cell>
          <cell r="T1330">
            <v>0.35</v>
          </cell>
        </row>
        <row r="1331">
          <cell r="A1331">
            <v>501080</v>
          </cell>
          <cell r="B1331" t="str">
            <v>Wine - Table White</v>
          </cell>
          <cell r="C1331" t="str">
            <v>Kenderman Bend in the River</v>
          </cell>
          <cell r="D1331" t="str">
            <v>1/750</v>
          </cell>
          <cell r="E1331" t="str">
            <v>Core</v>
          </cell>
          <cell r="F1331" t="str">
            <v/>
          </cell>
          <cell r="G1331">
            <v>11.5</v>
          </cell>
          <cell r="H1331" t="str">
            <v>Germany</v>
          </cell>
          <cell r="I1331" t="str">
            <v/>
          </cell>
          <cell r="J1331" t="str">
            <v>BC</v>
          </cell>
          <cell r="K1331">
            <v>66.48</v>
          </cell>
          <cell r="L1331">
            <v>1</v>
          </cell>
          <cell r="M1331">
            <v>12</v>
          </cell>
          <cell r="N1331">
            <v>0.75</v>
          </cell>
          <cell r="O1331" t="str">
            <v>Glass Bottle</v>
          </cell>
          <cell r="P1331" t="str">
            <v/>
          </cell>
          <cell r="Q1331">
            <v>16.3</v>
          </cell>
          <cell r="S1331">
            <v>14.04</v>
          </cell>
          <cell r="T1331">
            <v>0.35</v>
          </cell>
        </row>
        <row r="1332">
          <cell r="A1332">
            <v>336503</v>
          </cell>
          <cell r="B1332" t="str">
            <v>Wine - Table White</v>
          </cell>
          <cell r="C1332" t="str">
            <v>Kendermann Black Tower</v>
          </cell>
          <cell r="D1332" t="str">
            <v>1/750</v>
          </cell>
          <cell r="E1332" t="str">
            <v>Core</v>
          </cell>
          <cell r="F1332" t="str">
            <v/>
          </cell>
          <cell r="G1332">
            <v>10</v>
          </cell>
          <cell r="H1332" t="str">
            <v>Germany</v>
          </cell>
          <cell r="I1332" t="str">
            <v/>
          </cell>
          <cell r="J1332" t="str">
            <v>BC</v>
          </cell>
          <cell r="K1332">
            <v>61.2</v>
          </cell>
          <cell r="L1332">
            <v>1</v>
          </cell>
          <cell r="M1332">
            <v>12</v>
          </cell>
          <cell r="N1332">
            <v>0.75</v>
          </cell>
          <cell r="O1332" t="str">
            <v>Glass Bottle</v>
          </cell>
          <cell r="P1332" t="str">
            <v/>
          </cell>
          <cell r="Q1332">
            <v>15.4</v>
          </cell>
          <cell r="S1332">
            <v>13.24</v>
          </cell>
          <cell r="T1332">
            <v>0.35</v>
          </cell>
        </row>
        <row r="1333">
          <cell r="A1333">
            <v>150144</v>
          </cell>
          <cell r="B1333" t="str">
            <v>Wine - Table White</v>
          </cell>
          <cell r="C1333" t="str">
            <v>Kim Crawford Pinot Gris</v>
          </cell>
          <cell r="D1333" t="str">
            <v>1/750</v>
          </cell>
          <cell r="E1333" t="str">
            <v>Core</v>
          </cell>
          <cell r="F1333" t="str">
            <v/>
          </cell>
          <cell r="G1333">
            <v>13</v>
          </cell>
          <cell r="H1333" t="str">
            <v>New Zealand</v>
          </cell>
          <cell r="I1333" t="str">
            <v>Pinot Grigio/Pinot Gris</v>
          </cell>
          <cell r="J1333" t="str">
            <v>BC</v>
          </cell>
          <cell r="K1333" t="str">
            <v>98.65</v>
          </cell>
          <cell r="L1333">
            <v>1</v>
          </cell>
          <cell r="M1333">
            <v>12</v>
          </cell>
          <cell r="N1333">
            <v>0.75</v>
          </cell>
          <cell r="O1333" t="str">
            <v>Glass Bottle</v>
          </cell>
          <cell r="P1333" t="str">
            <v/>
          </cell>
          <cell r="Q1333">
            <v>21.85</v>
          </cell>
          <cell r="S1333">
            <v>18.920000000000002</v>
          </cell>
          <cell r="T1333">
            <v>0.35</v>
          </cell>
        </row>
        <row r="1334">
          <cell r="A1334">
            <v>100594</v>
          </cell>
          <cell r="B1334" t="str">
            <v>Wine - Table White</v>
          </cell>
          <cell r="C1334" t="str">
            <v>Kim Crawford Sauvignon Blanc</v>
          </cell>
          <cell r="D1334" t="str">
            <v>1/750</v>
          </cell>
          <cell r="E1334" t="str">
            <v>Core</v>
          </cell>
          <cell r="F1334" t="str">
            <v/>
          </cell>
          <cell r="G1334">
            <v>13</v>
          </cell>
          <cell r="H1334" t="str">
            <v>New Zealand</v>
          </cell>
          <cell r="I1334" t="str">
            <v>Sauvignon Blanc</v>
          </cell>
          <cell r="J1334" t="str">
            <v>BC</v>
          </cell>
          <cell r="K1334" t="str">
            <v>98.70</v>
          </cell>
          <cell r="L1334">
            <v>1</v>
          </cell>
          <cell r="M1334">
            <v>12</v>
          </cell>
          <cell r="N1334">
            <v>0.75</v>
          </cell>
          <cell r="O1334" t="str">
            <v>Glass Bottle</v>
          </cell>
          <cell r="P1334" t="str">
            <v/>
          </cell>
          <cell r="Q1334">
            <v>21.85</v>
          </cell>
          <cell r="S1334">
            <v>18.920000000000002</v>
          </cell>
          <cell r="T1334">
            <v>0.35</v>
          </cell>
        </row>
        <row r="1335">
          <cell r="A1335">
            <v>58032</v>
          </cell>
          <cell r="B1335" t="str">
            <v>Wine - Table White</v>
          </cell>
          <cell r="C1335" t="str">
            <v>Kono Marlborough Sauv Blanc</v>
          </cell>
          <cell r="D1335" t="str">
            <v>1/750</v>
          </cell>
          <cell r="E1335" t="str">
            <v>Core</v>
          </cell>
          <cell r="F1335" t="str">
            <v/>
          </cell>
          <cell r="G1335">
            <v>13</v>
          </cell>
          <cell r="H1335" t="str">
            <v>New Zealand</v>
          </cell>
          <cell r="I1335" t="str">
            <v>Sauvignon Blanc</v>
          </cell>
          <cell r="J1335" t="str">
            <v>BC</v>
          </cell>
          <cell r="K1335">
            <v>87.6</v>
          </cell>
          <cell r="L1335">
            <v>1</v>
          </cell>
          <cell r="M1335">
            <v>12</v>
          </cell>
          <cell r="N1335">
            <v>0.75</v>
          </cell>
          <cell r="O1335" t="str">
            <v>Glass Bottle</v>
          </cell>
          <cell r="P1335" t="str">
            <v/>
          </cell>
          <cell r="Q1335">
            <v>19.95</v>
          </cell>
          <cell r="R1335"/>
          <cell r="S1335">
            <v>17.25</v>
          </cell>
          <cell r="T1335">
            <v>0.35</v>
          </cell>
        </row>
        <row r="1336">
          <cell r="A1336">
            <v>472225</v>
          </cell>
          <cell r="B1336" t="str">
            <v>Wine - Table White</v>
          </cell>
          <cell r="C1336" t="str">
            <v>Kono Pinot Gris</v>
          </cell>
          <cell r="D1336" t="str">
            <v>1/750</v>
          </cell>
          <cell r="E1336" t="str">
            <v>Core</v>
          </cell>
          <cell r="F1336" t="str">
            <v/>
          </cell>
          <cell r="G1336">
            <v>14.5</v>
          </cell>
          <cell r="H1336" t="str">
            <v>New Zealand</v>
          </cell>
          <cell r="I1336" t="str">
            <v>Pinot Grigio/Pinot Gris</v>
          </cell>
          <cell r="J1336" t="str">
            <v>BC</v>
          </cell>
          <cell r="K1336">
            <v>76.44</v>
          </cell>
          <cell r="L1336">
            <v>1</v>
          </cell>
          <cell r="M1336">
            <v>12</v>
          </cell>
          <cell r="N1336">
            <v>0.75</v>
          </cell>
          <cell r="O1336" t="str">
            <v>Glass Bottle</v>
          </cell>
          <cell r="P1336" t="str">
            <v/>
          </cell>
          <cell r="Q1336">
            <v>18</v>
          </cell>
          <cell r="S1336">
            <v>15.53</v>
          </cell>
          <cell r="T1336">
            <v>0.35</v>
          </cell>
        </row>
        <row r="1337">
          <cell r="A1337">
            <v>301671</v>
          </cell>
          <cell r="B1337" t="str">
            <v>Wine - Table White</v>
          </cell>
          <cell r="C1337" t="str">
            <v>Kungfu Girl Riesling</v>
          </cell>
          <cell r="D1337" t="str">
            <v>1/750</v>
          </cell>
          <cell r="E1337" t="str">
            <v>Core</v>
          </cell>
          <cell r="F1337" t="str">
            <v/>
          </cell>
          <cell r="G1337">
            <v>12.5</v>
          </cell>
          <cell r="H1337" t="str">
            <v>United States</v>
          </cell>
          <cell r="I1337" t="str">
            <v>Riesling</v>
          </cell>
          <cell r="J1337" t="str">
            <v>BC</v>
          </cell>
          <cell r="K1337" t="str">
            <v>102.54</v>
          </cell>
          <cell r="L1337">
            <v>1</v>
          </cell>
          <cell r="M1337">
            <v>12</v>
          </cell>
          <cell r="N1337">
            <v>0.75</v>
          </cell>
          <cell r="O1337" t="str">
            <v>Glass Bottle</v>
          </cell>
          <cell r="P1337" t="str">
            <v/>
          </cell>
          <cell r="Q1337">
            <v>22.5</v>
          </cell>
          <cell r="S1337">
            <v>19.489999999999998</v>
          </cell>
          <cell r="T1337">
            <v>0.35</v>
          </cell>
        </row>
        <row r="1338">
          <cell r="A1338">
            <v>355693</v>
          </cell>
          <cell r="B1338" t="str">
            <v>Wine - Table White</v>
          </cell>
          <cell r="C1338" t="str">
            <v>Lake Sonoma Chardonnay Russian River</v>
          </cell>
          <cell r="D1338" t="str">
            <v>1/750</v>
          </cell>
          <cell r="E1338" t="str">
            <v>Core</v>
          </cell>
          <cell r="F1338" t="str">
            <v/>
          </cell>
          <cell r="G1338">
            <v>13.9</v>
          </cell>
          <cell r="H1338" t="str">
            <v>United States</v>
          </cell>
          <cell r="I1338" t="str">
            <v>Chardonnay</v>
          </cell>
          <cell r="J1338" t="str">
            <v>BC</v>
          </cell>
          <cell r="K1338">
            <v>129.96</v>
          </cell>
          <cell r="L1338">
            <v>1</v>
          </cell>
          <cell r="M1338">
            <v>12</v>
          </cell>
          <cell r="N1338">
            <v>0.75</v>
          </cell>
          <cell r="O1338" t="str">
            <v>Glass Bottle</v>
          </cell>
          <cell r="P1338" t="str">
            <v/>
          </cell>
          <cell r="Q1338">
            <v>27.2</v>
          </cell>
          <cell r="S1338">
            <v>23.63</v>
          </cell>
          <cell r="T1338">
            <v>0.35</v>
          </cell>
        </row>
        <row r="1339">
          <cell r="A1339">
            <v>160317</v>
          </cell>
          <cell r="B1339" t="str">
            <v>Wine - Table White</v>
          </cell>
          <cell r="C1339" t="str">
            <v>Lamberti Donini Trebbiano</v>
          </cell>
          <cell r="D1339" t="str">
            <v>1/1000</v>
          </cell>
          <cell r="E1339" t="str">
            <v>Core</v>
          </cell>
          <cell r="F1339" t="str">
            <v/>
          </cell>
          <cell r="G1339">
            <v>12</v>
          </cell>
          <cell r="H1339" t="str">
            <v>Italy</v>
          </cell>
          <cell r="I1339" t="str">
            <v/>
          </cell>
          <cell r="J1339" t="str">
            <v>BC</v>
          </cell>
          <cell r="K1339">
            <v>48.84</v>
          </cell>
          <cell r="L1339">
            <v>1</v>
          </cell>
          <cell r="M1339">
            <v>12</v>
          </cell>
          <cell r="N1339">
            <v>1</v>
          </cell>
          <cell r="O1339" t="str">
            <v>Glass Bottle</v>
          </cell>
          <cell r="P1339" t="str">
            <v/>
          </cell>
          <cell r="Q1339">
            <v>13.75</v>
          </cell>
          <cell r="S1339">
            <v>11.79</v>
          </cell>
          <cell r="T1339">
            <v>0.35</v>
          </cell>
        </row>
        <row r="1340">
          <cell r="A1340">
            <v>560524</v>
          </cell>
          <cell r="B1340" t="str">
            <v>Wine - Table White</v>
          </cell>
          <cell r="C1340" t="str">
            <v>Lamberti Pinot Grigio</v>
          </cell>
          <cell r="D1340" t="str">
            <v>1/750</v>
          </cell>
          <cell r="E1340" t="str">
            <v>Core</v>
          </cell>
          <cell r="F1340" t="str">
            <v/>
          </cell>
          <cell r="G1340">
            <v>11.5</v>
          </cell>
          <cell r="H1340" t="str">
            <v>Italy</v>
          </cell>
          <cell r="I1340" t="str">
            <v>Pinot Grigio/Pinot Gris</v>
          </cell>
          <cell r="J1340" t="str">
            <v>BC</v>
          </cell>
          <cell r="K1340">
            <v>73.56</v>
          </cell>
          <cell r="L1340">
            <v>1</v>
          </cell>
          <cell r="M1340">
            <v>12</v>
          </cell>
          <cell r="N1340">
            <v>0.75</v>
          </cell>
          <cell r="O1340" t="str">
            <v>Glass Bottle</v>
          </cell>
          <cell r="P1340" t="str">
            <v/>
          </cell>
          <cell r="Q1340">
            <v>17.5</v>
          </cell>
          <cell r="S1340">
            <v>15.09</v>
          </cell>
          <cell r="T1340">
            <v>0.35</v>
          </cell>
        </row>
        <row r="1341">
          <cell r="A1341">
            <v>610758</v>
          </cell>
          <cell r="B1341" t="str">
            <v>Wine - Table White</v>
          </cell>
          <cell r="C1341" t="str">
            <v>Lindemans Bin 65 Chardonnay</v>
          </cell>
          <cell r="D1341" t="str">
            <v>1/1500</v>
          </cell>
          <cell r="E1341" t="str">
            <v>Core</v>
          </cell>
          <cell r="F1341" t="str">
            <v/>
          </cell>
          <cell r="G1341">
            <v>13</v>
          </cell>
          <cell r="H1341" t="str">
            <v>Australia</v>
          </cell>
          <cell r="I1341" t="str">
            <v>Chardonnay</v>
          </cell>
          <cell r="J1341" t="str">
            <v>AB</v>
          </cell>
          <cell r="K1341">
            <v>54.19</v>
          </cell>
          <cell r="L1341">
            <v>1</v>
          </cell>
          <cell r="M1341">
            <v>6</v>
          </cell>
          <cell r="N1341">
            <v>1.5</v>
          </cell>
          <cell r="O1341" t="str">
            <v>Glass Bottle</v>
          </cell>
          <cell r="P1341" t="str">
            <v/>
          </cell>
          <cell r="Q1341">
            <v>26.5</v>
          </cell>
          <cell r="S1341">
            <v>23.01</v>
          </cell>
          <cell r="T1341">
            <v>0.35</v>
          </cell>
        </row>
        <row r="1342">
          <cell r="A1342">
            <v>142117</v>
          </cell>
          <cell r="B1342" t="str">
            <v>Wine - Table White</v>
          </cell>
          <cell r="C1342" t="str">
            <v>Lindemans Bin 65 Chardonnay</v>
          </cell>
          <cell r="D1342" t="str">
            <v>1/750</v>
          </cell>
          <cell r="E1342" t="str">
            <v>Core</v>
          </cell>
          <cell r="F1342" t="str">
            <v/>
          </cell>
          <cell r="G1342">
            <v>13</v>
          </cell>
          <cell r="H1342" t="str">
            <v>Australia</v>
          </cell>
          <cell r="I1342" t="str">
            <v>Chardonnay</v>
          </cell>
          <cell r="J1342" t="str">
            <v>AB</v>
          </cell>
          <cell r="K1342">
            <v>58.31</v>
          </cell>
          <cell r="L1342">
            <v>1</v>
          </cell>
          <cell r="M1342">
            <v>12</v>
          </cell>
          <cell r="N1342">
            <v>0.75</v>
          </cell>
          <cell r="O1342" t="str">
            <v>Glass Bottle</v>
          </cell>
          <cell r="P1342" t="str">
            <v/>
          </cell>
          <cell r="Q1342">
            <v>14.3</v>
          </cell>
          <cell r="S1342">
            <v>12.28</v>
          </cell>
          <cell r="T1342">
            <v>0.35</v>
          </cell>
        </row>
        <row r="1343">
          <cell r="A1343">
            <v>220459</v>
          </cell>
          <cell r="B1343" t="str">
            <v>Wine - Table White</v>
          </cell>
          <cell r="C1343" t="str">
            <v>Lindeman's Bin 85 Pinot Grigio</v>
          </cell>
          <cell r="D1343" t="str">
            <v>1/750</v>
          </cell>
          <cell r="E1343" t="str">
            <v>Core</v>
          </cell>
          <cell r="F1343" t="str">
            <v/>
          </cell>
          <cell r="G1343">
            <v>10.5</v>
          </cell>
          <cell r="H1343" t="str">
            <v>Australia</v>
          </cell>
          <cell r="I1343" t="str">
            <v>Pinot Grigio/Pinot Gris</v>
          </cell>
          <cell r="J1343" t="str">
            <v>AB</v>
          </cell>
          <cell r="K1343">
            <v>58.31</v>
          </cell>
          <cell r="L1343">
            <v>1</v>
          </cell>
          <cell r="M1343">
            <v>12</v>
          </cell>
          <cell r="N1343">
            <v>0.75</v>
          </cell>
          <cell r="O1343" t="str">
            <v>Glass Bottle</v>
          </cell>
          <cell r="P1343" t="str">
            <v/>
          </cell>
          <cell r="Q1343">
            <v>14.3</v>
          </cell>
          <cell r="S1343">
            <v>12.28</v>
          </cell>
          <cell r="T1343">
            <v>0.35</v>
          </cell>
        </row>
        <row r="1344">
          <cell r="A1344">
            <v>181388</v>
          </cell>
          <cell r="B1344" t="str">
            <v>Wine - Table White</v>
          </cell>
          <cell r="C1344" t="str">
            <v>Lindemans Bin 95 Sauvignon Blanc</v>
          </cell>
          <cell r="D1344" t="str">
            <v>1/750</v>
          </cell>
          <cell r="E1344" t="str">
            <v>Core</v>
          </cell>
          <cell r="F1344" t="str">
            <v>LTO September</v>
          </cell>
          <cell r="G1344">
            <v>11.7</v>
          </cell>
          <cell r="H1344" t="str">
            <v>Australia</v>
          </cell>
          <cell r="I1344" t="str">
            <v>Sauvignon Blanc</v>
          </cell>
          <cell r="J1344" t="str">
            <v>AB</v>
          </cell>
          <cell r="K1344">
            <v>58.31</v>
          </cell>
          <cell r="L1344">
            <v>1</v>
          </cell>
          <cell r="M1344">
            <v>12</v>
          </cell>
          <cell r="N1344">
            <v>0.75</v>
          </cell>
          <cell r="O1344" t="str">
            <v>Glass Bottle</v>
          </cell>
          <cell r="P1344" t="str">
            <v/>
          </cell>
          <cell r="Q1344">
            <v>14.3</v>
          </cell>
          <cell r="R1344">
            <v>1</v>
          </cell>
          <cell r="S1344">
            <v>11.4</v>
          </cell>
          <cell r="T1344">
            <v>0.35</v>
          </cell>
        </row>
        <row r="1345">
          <cell r="A1345">
            <v>767293</v>
          </cell>
          <cell r="B1345" t="str">
            <v>Wine - Table White</v>
          </cell>
          <cell r="C1345" t="str">
            <v>Little Pebble Sauvignon Blanc</v>
          </cell>
          <cell r="D1345" t="str">
            <v>1/750</v>
          </cell>
          <cell r="E1345" t="str">
            <v>Core</v>
          </cell>
          <cell r="F1345" t="str">
            <v/>
          </cell>
          <cell r="G1345">
            <v>13</v>
          </cell>
          <cell r="H1345" t="str">
            <v>Australia</v>
          </cell>
          <cell r="I1345" t="str">
            <v>Sauvignon Blanc</v>
          </cell>
          <cell r="J1345" t="str">
            <v>BC</v>
          </cell>
          <cell r="K1345">
            <v>77.52</v>
          </cell>
          <cell r="L1345">
            <v>1</v>
          </cell>
          <cell r="M1345">
            <v>12</v>
          </cell>
          <cell r="N1345">
            <v>0.75</v>
          </cell>
          <cell r="O1345" t="str">
            <v>Glass Bottle</v>
          </cell>
          <cell r="P1345" t="str">
            <v/>
          </cell>
          <cell r="Q1345">
            <v>18.2</v>
          </cell>
          <cell r="S1345">
            <v>15.71</v>
          </cell>
          <cell r="T1345">
            <v>0.35</v>
          </cell>
        </row>
        <row r="1346">
          <cell r="A1346">
            <v>159999</v>
          </cell>
          <cell r="B1346" t="str">
            <v>Wine - Table White</v>
          </cell>
          <cell r="C1346" t="str">
            <v>Long Barn Chardonnay</v>
          </cell>
          <cell r="D1346" t="str">
            <v>1/750</v>
          </cell>
          <cell r="E1346" t="str">
            <v>Core</v>
          </cell>
          <cell r="F1346" t="str">
            <v/>
          </cell>
          <cell r="G1346">
            <v>13.5</v>
          </cell>
          <cell r="H1346" t="str">
            <v>United States</v>
          </cell>
          <cell r="I1346" t="str">
            <v>Chardonnay</v>
          </cell>
          <cell r="J1346" t="str">
            <v>BC</v>
          </cell>
          <cell r="K1346">
            <v>79.56</v>
          </cell>
          <cell r="L1346">
            <v>1</v>
          </cell>
          <cell r="M1346">
            <v>12</v>
          </cell>
          <cell r="N1346">
            <v>0.75</v>
          </cell>
          <cell r="O1346" t="str">
            <v>Glass Bottle</v>
          </cell>
          <cell r="P1346" t="str">
            <v/>
          </cell>
          <cell r="Q1346">
            <v>18.55</v>
          </cell>
          <cell r="S1346">
            <v>16.02</v>
          </cell>
          <cell r="T1346">
            <v>0.35</v>
          </cell>
        </row>
        <row r="1347">
          <cell r="A1347">
            <v>472555</v>
          </cell>
          <cell r="B1347" t="str">
            <v>Wine - Table White</v>
          </cell>
          <cell r="C1347" t="str">
            <v>Lurton Les Fumes Blanches</v>
          </cell>
          <cell r="D1347" t="str">
            <v>1/750</v>
          </cell>
          <cell r="E1347" t="str">
            <v>Core</v>
          </cell>
          <cell r="F1347" t="str">
            <v/>
          </cell>
          <cell r="G1347">
            <v>12</v>
          </cell>
          <cell r="H1347" t="str">
            <v>France</v>
          </cell>
          <cell r="I1347" t="str">
            <v>Sauvignon Blanc</v>
          </cell>
          <cell r="J1347" t="str">
            <v>BC</v>
          </cell>
          <cell r="K1347">
            <v>82.2</v>
          </cell>
          <cell r="L1347">
            <v>1</v>
          </cell>
          <cell r="M1347">
            <v>12</v>
          </cell>
          <cell r="N1347">
            <v>0.75</v>
          </cell>
          <cell r="O1347" t="str">
            <v>Glass Bottle</v>
          </cell>
          <cell r="P1347" t="str">
            <v/>
          </cell>
          <cell r="Q1347">
            <v>19</v>
          </cell>
          <cell r="S1347">
            <v>16.41</v>
          </cell>
          <cell r="T1347">
            <v>0.35</v>
          </cell>
        </row>
        <row r="1348">
          <cell r="A1348">
            <v>244681</v>
          </cell>
          <cell r="B1348" t="str">
            <v>Wine - Table White</v>
          </cell>
          <cell r="C1348" t="str">
            <v>Masi Masianco</v>
          </cell>
          <cell r="D1348" t="str">
            <v>1/750</v>
          </cell>
          <cell r="E1348" t="str">
            <v>Core</v>
          </cell>
          <cell r="F1348" t="str">
            <v/>
          </cell>
          <cell r="G1348">
            <v>13</v>
          </cell>
          <cell r="H1348" t="str">
            <v>Italy</v>
          </cell>
          <cell r="I1348" t="str">
            <v/>
          </cell>
          <cell r="J1348" t="str">
            <v>BC</v>
          </cell>
          <cell r="K1348">
            <v>98.64</v>
          </cell>
          <cell r="L1348">
            <v>1</v>
          </cell>
          <cell r="M1348">
            <v>12</v>
          </cell>
          <cell r="N1348">
            <v>0.75</v>
          </cell>
          <cell r="O1348" t="str">
            <v>Glass Bottle</v>
          </cell>
          <cell r="P1348" t="str">
            <v/>
          </cell>
          <cell r="Q1348">
            <v>21.85</v>
          </cell>
          <cell r="R1348"/>
          <cell r="S1348">
            <v>18.920000000000002</v>
          </cell>
          <cell r="T1348">
            <v>0.35</v>
          </cell>
        </row>
        <row r="1349">
          <cell r="A1349">
            <v>309575</v>
          </cell>
          <cell r="B1349" t="str">
            <v>Wine - Table White</v>
          </cell>
          <cell r="C1349" t="str">
            <v>Matua Hawke's Bay Sauv Blanc</v>
          </cell>
          <cell r="D1349" t="str">
            <v>1/750</v>
          </cell>
          <cell r="E1349" t="str">
            <v>Core</v>
          </cell>
          <cell r="F1349" t="str">
            <v/>
          </cell>
          <cell r="G1349">
            <v>13.5</v>
          </cell>
          <cell r="H1349" t="str">
            <v>New Zealand</v>
          </cell>
          <cell r="I1349" t="str">
            <v>Sauvignon Blanc</v>
          </cell>
          <cell r="J1349" t="str">
            <v>AB</v>
          </cell>
          <cell r="K1349">
            <v>87.37</v>
          </cell>
          <cell r="L1349">
            <v>1</v>
          </cell>
          <cell r="M1349">
            <v>12</v>
          </cell>
          <cell r="N1349">
            <v>0.75</v>
          </cell>
          <cell r="O1349" t="str">
            <v>Glass Bottle</v>
          </cell>
          <cell r="P1349" t="str">
            <v/>
          </cell>
          <cell r="Q1349">
            <v>19.55</v>
          </cell>
          <cell r="S1349">
            <v>16.899999999999999</v>
          </cell>
          <cell r="T1349">
            <v>0.35</v>
          </cell>
        </row>
        <row r="1350">
          <cell r="A1350">
            <v>213389</v>
          </cell>
          <cell r="B1350" t="str">
            <v>Wine - Table White</v>
          </cell>
          <cell r="C1350" t="str">
            <v>Michel Torino Cuma Torrontes Organic</v>
          </cell>
          <cell r="D1350" t="str">
            <v>1/750</v>
          </cell>
          <cell r="E1350" t="str">
            <v>Core</v>
          </cell>
          <cell r="F1350" t="str">
            <v/>
          </cell>
          <cell r="G1350">
            <v>13.5</v>
          </cell>
          <cell r="H1350" t="str">
            <v>Argentina</v>
          </cell>
          <cell r="I1350" t="str">
            <v/>
          </cell>
          <cell r="J1350" t="str">
            <v>BC</v>
          </cell>
          <cell r="K1350">
            <v>72</v>
          </cell>
          <cell r="L1350">
            <v>1</v>
          </cell>
          <cell r="M1350">
            <v>12</v>
          </cell>
          <cell r="N1350">
            <v>0.75</v>
          </cell>
          <cell r="O1350" t="str">
            <v>Glass Bottle</v>
          </cell>
          <cell r="P1350" t="str">
            <v/>
          </cell>
          <cell r="Q1350">
            <v>17.25</v>
          </cell>
          <cell r="S1350">
            <v>14.87</v>
          </cell>
          <cell r="T1350">
            <v>0.35</v>
          </cell>
        </row>
        <row r="1351">
          <cell r="A1351">
            <v>563981</v>
          </cell>
          <cell r="B1351" t="str">
            <v>Wine - Table White</v>
          </cell>
          <cell r="C1351" t="str">
            <v>Mission Hill Five Vineyard Pinot Grigio</v>
          </cell>
          <cell r="D1351" t="str">
            <v>1/750</v>
          </cell>
          <cell r="E1351" t="str">
            <v>Core</v>
          </cell>
          <cell r="F1351" t="str">
            <v/>
          </cell>
          <cell r="G1351">
            <v>12</v>
          </cell>
          <cell r="H1351" t="str">
            <v>Canada VQA</v>
          </cell>
          <cell r="I1351" t="str">
            <v>Pinot Grigio/Pinot Gris</v>
          </cell>
          <cell r="J1351" t="str">
            <v>AB</v>
          </cell>
          <cell r="K1351">
            <v>86.98</v>
          </cell>
          <cell r="L1351">
            <v>1</v>
          </cell>
          <cell r="M1351">
            <v>12</v>
          </cell>
          <cell r="N1351">
            <v>0.75</v>
          </cell>
          <cell r="O1351" t="str">
            <v>Glass Bottle</v>
          </cell>
          <cell r="P1351" t="str">
            <v/>
          </cell>
          <cell r="Q1351">
            <v>19.5</v>
          </cell>
          <cell r="R1351"/>
          <cell r="S1351">
            <v>16.850000000000001</v>
          </cell>
          <cell r="T1351">
            <v>0.35</v>
          </cell>
        </row>
        <row r="1352">
          <cell r="A1352">
            <v>518530</v>
          </cell>
          <cell r="B1352" t="str">
            <v>Wine - Table White</v>
          </cell>
          <cell r="C1352" t="str">
            <v>Mission Hill Five Vineyards Chardonnay</v>
          </cell>
          <cell r="D1352" t="str">
            <v>1/750</v>
          </cell>
          <cell r="E1352" t="str">
            <v>Core</v>
          </cell>
          <cell r="F1352" t="str">
            <v/>
          </cell>
          <cell r="G1352">
            <v>13.5</v>
          </cell>
          <cell r="H1352" t="str">
            <v>Canada VQA</v>
          </cell>
          <cell r="I1352" t="str">
            <v>Chardonnay</v>
          </cell>
          <cell r="J1352" t="str">
            <v>AB</v>
          </cell>
          <cell r="K1352">
            <v>103.32</v>
          </cell>
          <cell r="L1352">
            <v>1</v>
          </cell>
          <cell r="M1352">
            <v>12</v>
          </cell>
          <cell r="N1352">
            <v>0.75</v>
          </cell>
          <cell r="O1352" t="str">
            <v>Glass Bottle</v>
          </cell>
          <cell r="P1352" t="str">
            <v/>
          </cell>
          <cell r="Q1352">
            <v>22.3</v>
          </cell>
          <cell r="S1352">
            <v>19.32</v>
          </cell>
          <cell r="T1352">
            <v>0.35</v>
          </cell>
        </row>
        <row r="1353">
          <cell r="A1353">
            <v>118893</v>
          </cell>
          <cell r="B1353" t="str">
            <v>Wine - Table White</v>
          </cell>
          <cell r="C1353" t="str">
            <v>Mission Hill Five Vineyards Sauvignon Blanc</v>
          </cell>
          <cell r="D1353" t="str">
            <v>1/750</v>
          </cell>
          <cell r="E1353" t="str">
            <v>Core</v>
          </cell>
          <cell r="F1353" t="str">
            <v/>
          </cell>
          <cell r="G1353">
            <v>13.5</v>
          </cell>
          <cell r="H1353" t="str">
            <v>Canada VQA</v>
          </cell>
          <cell r="I1353" t="str">
            <v>Sauvignon Blanc</v>
          </cell>
          <cell r="J1353" t="str">
            <v>AB</v>
          </cell>
          <cell r="K1353">
            <v>81.27</v>
          </cell>
          <cell r="L1353">
            <v>1</v>
          </cell>
          <cell r="M1353">
            <v>12</v>
          </cell>
          <cell r="N1353">
            <v>0.75</v>
          </cell>
          <cell r="O1353" t="str">
            <v>Glass Bottle</v>
          </cell>
          <cell r="P1353" t="str">
            <v/>
          </cell>
          <cell r="Q1353">
            <v>18.5</v>
          </cell>
          <cell r="S1353">
            <v>15.97</v>
          </cell>
          <cell r="T1353">
            <v>0.35</v>
          </cell>
        </row>
        <row r="1354">
          <cell r="A1354">
            <v>215525</v>
          </cell>
          <cell r="B1354" t="str">
            <v>Wine - Table White</v>
          </cell>
          <cell r="C1354" t="str">
            <v>Mission Ridge Premium Dry White</v>
          </cell>
          <cell r="D1354" t="str">
            <v>1/4000</v>
          </cell>
          <cell r="E1354" t="str">
            <v>Core</v>
          </cell>
          <cell r="F1354" t="str">
            <v/>
          </cell>
          <cell r="G1354">
            <v>11</v>
          </cell>
          <cell r="H1354" t="str">
            <v>Canada</v>
          </cell>
          <cell r="I1354" t="str">
            <v>White Blended</v>
          </cell>
          <cell r="J1354" t="str">
            <v>AB</v>
          </cell>
          <cell r="K1354">
            <v>60.74</v>
          </cell>
          <cell r="L1354">
            <v>1</v>
          </cell>
          <cell r="M1354">
            <v>4</v>
          </cell>
          <cell r="N1354">
            <v>4</v>
          </cell>
          <cell r="O1354" t="str">
            <v>Cardboard Case</v>
          </cell>
          <cell r="P1354" t="str">
            <v/>
          </cell>
          <cell r="Q1354">
            <v>44.8</v>
          </cell>
          <cell r="S1354">
            <v>39.119999999999997</v>
          </cell>
          <cell r="T1354">
            <v>0.35</v>
          </cell>
        </row>
        <row r="1355">
          <cell r="A1355">
            <v>379180</v>
          </cell>
          <cell r="B1355" t="str">
            <v>Wine - Table White</v>
          </cell>
          <cell r="C1355" t="str">
            <v>Mondavi Private Selection Chardonnay</v>
          </cell>
          <cell r="D1355" t="str">
            <v>1/750</v>
          </cell>
          <cell r="E1355" t="str">
            <v>Core</v>
          </cell>
          <cell r="F1355" t="str">
            <v/>
          </cell>
          <cell r="G1355">
            <v>13.5</v>
          </cell>
          <cell r="H1355" t="str">
            <v>United States</v>
          </cell>
          <cell r="I1355" t="str">
            <v>Chardonnay</v>
          </cell>
          <cell r="J1355" t="str">
            <v>BC</v>
          </cell>
          <cell r="K1355" t="str">
            <v>82.94</v>
          </cell>
          <cell r="L1355">
            <v>1</v>
          </cell>
          <cell r="M1355">
            <v>12</v>
          </cell>
          <cell r="N1355">
            <v>0.75</v>
          </cell>
          <cell r="O1355" t="str">
            <v>Glass Bottle</v>
          </cell>
          <cell r="P1355" t="str">
            <v/>
          </cell>
          <cell r="Q1355">
            <v>19.149999999999999</v>
          </cell>
          <cell r="R1355"/>
          <cell r="S1355">
            <v>16.54</v>
          </cell>
          <cell r="T1355">
            <v>0.35</v>
          </cell>
        </row>
        <row r="1356">
          <cell r="A1356">
            <v>99408</v>
          </cell>
          <cell r="B1356" t="str">
            <v>Wine - Table White</v>
          </cell>
          <cell r="C1356" t="str">
            <v>Mondavi R. Woodbridge Chardonnay</v>
          </cell>
          <cell r="D1356" t="str">
            <v>1/750</v>
          </cell>
          <cell r="E1356" t="str">
            <v>Core</v>
          </cell>
          <cell r="F1356" t="str">
            <v>LTO September</v>
          </cell>
          <cell r="G1356">
            <v>13.5</v>
          </cell>
          <cell r="H1356" t="str">
            <v>United States</v>
          </cell>
          <cell r="I1356" t="str">
            <v>Chardonnay</v>
          </cell>
          <cell r="J1356" t="str">
            <v>BC</v>
          </cell>
          <cell r="K1356" t="str">
            <v>70.50</v>
          </cell>
          <cell r="L1356">
            <v>1</v>
          </cell>
          <cell r="M1356">
            <v>12</v>
          </cell>
          <cell r="N1356">
            <v>0.75</v>
          </cell>
          <cell r="O1356" t="str">
            <v>Glass Bottle</v>
          </cell>
          <cell r="P1356" t="str">
            <v/>
          </cell>
          <cell r="Q1356">
            <v>17</v>
          </cell>
          <cell r="R1356">
            <v>1</v>
          </cell>
          <cell r="S1356">
            <v>13.77</v>
          </cell>
          <cell r="T1356">
            <v>0.35</v>
          </cell>
        </row>
        <row r="1357">
          <cell r="A1357">
            <v>40501</v>
          </cell>
          <cell r="B1357" t="str">
            <v>Wine - Table White</v>
          </cell>
          <cell r="C1357" t="str">
            <v>Mondavi R. Woodbridge Sauv Blanc</v>
          </cell>
          <cell r="D1357" t="str">
            <v>1/750</v>
          </cell>
          <cell r="E1357" t="str">
            <v>Core</v>
          </cell>
          <cell r="F1357" t="str">
            <v/>
          </cell>
          <cell r="G1357">
            <v>12.5</v>
          </cell>
          <cell r="H1357" t="str">
            <v>United States</v>
          </cell>
          <cell r="I1357" t="str">
            <v>Sauvignon Blanc</v>
          </cell>
          <cell r="J1357" t="str">
            <v>BC</v>
          </cell>
          <cell r="K1357" t="str">
            <v>70.38</v>
          </cell>
          <cell r="L1357">
            <v>1</v>
          </cell>
          <cell r="M1357">
            <v>12</v>
          </cell>
          <cell r="N1357">
            <v>0.75</v>
          </cell>
          <cell r="O1357" t="str">
            <v>Glass Bottle</v>
          </cell>
          <cell r="P1357" t="str">
            <v/>
          </cell>
          <cell r="Q1357">
            <v>17</v>
          </cell>
          <cell r="S1357">
            <v>14.65</v>
          </cell>
          <cell r="T1357">
            <v>0.35</v>
          </cell>
        </row>
        <row r="1358">
          <cell r="A1358">
            <v>926022</v>
          </cell>
          <cell r="B1358" t="str">
            <v>Wine - Table White</v>
          </cell>
          <cell r="C1358" t="str">
            <v>Monkey Bay Pinot Grigio</v>
          </cell>
          <cell r="D1358" t="str">
            <v>1/750</v>
          </cell>
          <cell r="E1358" t="str">
            <v>Core</v>
          </cell>
          <cell r="F1358" t="str">
            <v/>
          </cell>
          <cell r="G1358">
            <v>13</v>
          </cell>
          <cell r="H1358" t="str">
            <v>New Zealand</v>
          </cell>
          <cell r="I1358" t="str">
            <v>Pinot Grigio/Pinot Gris</v>
          </cell>
          <cell r="J1358" t="str">
            <v>BC</v>
          </cell>
          <cell r="K1358" t="str">
            <v>75.18</v>
          </cell>
          <cell r="L1358">
            <v>1</v>
          </cell>
          <cell r="M1358">
            <v>12</v>
          </cell>
          <cell r="N1358">
            <v>0.75</v>
          </cell>
          <cell r="O1358" t="str">
            <v>Glass Bottle</v>
          </cell>
          <cell r="P1358" t="str">
            <v/>
          </cell>
          <cell r="Q1358">
            <v>17.8</v>
          </cell>
          <cell r="S1358">
            <v>15.36</v>
          </cell>
          <cell r="T1358">
            <v>0.35</v>
          </cell>
        </row>
        <row r="1359">
          <cell r="A1359">
            <v>324095</v>
          </cell>
          <cell r="B1359" t="str">
            <v>Wine - Table White</v>
          </cell>
          <cell r="C1359" t="str">
            <v>Monkey Bay Sauvignon Blanc</v>
          </cell>
          <cell r="D1359" t="str">
            <v>1/750</v>
          </cell>
          <cell r="E1359" t="str">
            <v>Core</v>
          </cell>
          <cell r="F1359" t="str">
            <v>LTO September</v>
          </cell>
          <cell r="G1359">
            <v>13</v>
          </cell>
          <cell r="H1359" t="str">
            <v>New Zealand</v>
          </cell>
          <cell r="I1359" t="str">
            <v>Sauvignon Blanc</v>
          </cell>
          <cell r="J1359" t="str">
            <v>BC</v>
          </cell>
          <cell r="K1359" t="str">
            <v>75.18</v>
          </cell>
          <cell r="L1359">
            <v>1</v>
          </cell>
          <cell r="M1359">
            <v>12</v>
          </cell>
          <cell r="N1359">
            <v>0.75</v>
          </cell>
          <cell r="O1359" t="str">
            <v>Glass Bottle</v>
          </cell>
          <cell r="P1359" t="str">
            <v/>
          </cell>
          <cell r="Q1359">
            <v>17.8</v>
          </cell>
          <cell r="R1359">
            <v>1</v>
          </cell>
          <cell r="S1359">
            <v>14.48</v>
          </cell>
          <cell r="T1359">
            <v>0.35</v>
          </cell>
        </row>
        <row r="1360">
          <cell r="A1360">
            <v>802018</v>
          </cell>
          <cell r="B1360" t="str">
            <v>Wine - Table White</v>
          </cell>
          <cell r="C1360" t="str">
            <v>Mt. Dawson Chardonnay</v>
          </cell>
          <cell r="D1360" t="str">
            <v>1/4000</v>
          </cell>
          <cell r="E1360" t="str">
            <v>Core</v>
          </cell>
          <cell r="F1360" t="str">
            <v/>
          </cell>
          <cell r="G1360">
            <v>12.5</v>
          </cell>
          <cell r="H1360" t="str">
            <v>Canada</v>
          </cell>
          <cell r="I1360" t="str">
            <v>Chardonnay</v>
          </cell>
          <cell r="J1360" t="str">
            <v>AB</v>
          </cell>
          <cell r="K1360">
            <v>63.32</v>
          </cell>
          <cell r="L1360">
            <v>1</v>
          </cell>
          <cell r="M1360">
            <v>4</v>
          </cell>
          <cell r="N1360">
            <v>4</v>
          </cell>
          <cell r="O1360" t="str">
            <v>Cardboard Case</v>
          </cell>
          <cell r="P1360" t="str">
            <v/>
          </cell>
          <cell r="Q1360">
            <v>46.5</v>
          </cell>
          <cell r="S1360">
            <v>40.61</v>
          </cell>
          <cell r="T1360">
            <v>0.35</v>
          </cell>
        </row>
        <row r="1361">
          <cell r="A1361">
            <v>802020</v>
          </cell>
          <cell r="B1361" t="str">
            <v>Wine - Table White</v>
          </cell>
          <cell r="C1361" t="str">
            <v>Mt. Dawson Chardonnay</v>
          </cell>
          <cell r="D1361" t="str">
            <v>1/750</v>
          </cell>
          <cell r="E1361" t="str">
            <v>Core</v>
          </cell>
          <cell r="F1361" t="str">
            <v/>
          </cell>
          <cell r="G1361">
            <v>12.5</v>
          </cell>
          <cell r="H1361" t="str">
            <v>Canada</v>
          </cell>
          <cell r="I1361" t="str">
            <v>Chardonnay</v>
          </cell>
          <cell r="J1361" t="str">
            <v>AB</v>
          </cell>
          <cell r="K1361">
            <v>49.27</v>
          </cell>
          <cell r="L1361">
            <v>1</v>
          </cell>
          <cell r="M1361">
            <v>12</v>
          </cell>
          <cell r="N1361">
            <v>0.75</v>
          </cell>
          <cell r="O1361" t="str">
            <v>Glass Bottle</v>
          </cell>
          <cell r="P1361" t="str">
            <v/>
          </cell>
          <cell r="Q1361">
            <v>12.3</v>
          </cell>
          <cell r="R1361"/>
          <cell r="S1361">
            <v>10.52</v>
          </cell>
          <cell r="T1361">
            <v>0.35</v>
          </cell>
        </row>
        <row r="1362">
          <cell r="A1362">
            <v>618421</v>
          </cell>
          <cell r="B1362" t="str">
            <v>Wine - Table White</v>
          </cell>
          <cell r="C1362" t="str">
            <v>Naked Grape Pinot Grigio</v>
          </cell>
          <cell r="D1362" t="str">
            <v>1/1500</v>
          </cell>
          <cell r="E1362" t="str">
            <v>Core</v>
          </cell>
          <cell r="F1362" t="str">
            <v/>
          </cell>
          <cell r="G1362">
            <v>12</v>
          </cell>
          <cell r="H1362" t="str">
            <v>Canada</v>
          </cell>
          <cell r="I1362" t="str">
            <v>Pinot Grigio/Pinot Gris</v>
          </cell>
          <cell r="J1362" t="str">
            <v>BC</v>
          </cell>
          <cell r="K1362">
            <v>38.54</v>
          </cell>
          <cell r="L1362">
            <v>1</v>
          </cell>
          <cell r="M1362">
            <v>6</v>
          </cell>
          <cell r="N1362">
            <v>1.5</v>
          </cell>
          <cell r="O1362" t="str">
            <v>Glass Bottle</v>
          </cell>
          <cell r="P1362" t="str">
            <v/>
          </cell>
          <cell r="Q1362">
            <v>20.6</v>
          </cell>
          <cell r="S1362">
            <v>17.82</v>
          </cell>
          <cell r="T1362">
            <v>0.35</v>
          </cell>
        </row>
        <row r="1363">
          <cell r="A1363">
            <v>5226</v>
          </cell>
          <cell r="B1363" t="str">
            <v>Wine - Table White</v>
          </cell>
          <cell r="C1363" t="str">
            <v>Naked Grape Pinot Grigio</v>
          </cell>
          <cell r="D1363" t="str">
            <v>1/4000</v>
          </cell>
          <cell r="E1363" t="str">
            <v>Core</v>
          </cell>
          <cell r="F1363" t="str">
            <v/>
          </cell>
          <cell r="G1363">
            <v>12</v>
          </cell>
          <cell r="H1363" t="str">
            <v>Canada</v>
          </cell>
          <cell r="I1363" t="str">
            <v>Pinot Grigio/Pinot Gris</v>
          </cell>
          <cell r="J1363" t="str">
            <v>BC</v>
          </cell>
          <cell r="K1363">
            <v>56.67</v>
          </cell>
          <cell r="L1363">
            <v>1</v>
          </cell>
          <cell r="M1363">
            <v>4</v>
          </cell>
          <cell r="N1363">
            <v>4</v>
          </cell>
          <cell r="O1363" t="str">
            <v>Cardboard Case</v>
          </cell>
          <cell r="P1363" t="str">
            <v/>
          </cell>
          <cell r="Q1363">
            <v>43.65</v>
          </cell>
          <cell r="S1363">
            <v>38.1</v>
          </cell>
          <cell r="T1363">
            <v>0.35</v>
          </cell>
        </row>
        <row r="1364">
          <cell r="A1364">
            <v>837641</v>
          </cell>
          <cell r="B1364" t="str">
            <v>Wine - Table White</v>
          </cell>
          <cell r="C1364" t="str">
            <v>Naked Grape Pinot Grigio</v>
          </cell>
          <cell r="D1364" t="str">
            <v>1/750</v>
          </cell>
          <cell r="E1364" t="str">
            <v>Core</v>
          </cell>
          <cell r="F1364" t="str">
            <v/>
          </cell>
          <cell r="G1364">
            <v>12</v>
          </cell>
          <cell r="H1364" t="str">
            <v>Canada</v>
          </cell>
          <cell r="I1364" t="str">
            <v>Pinot Grigio/Pinot Gris</v>
          </cell>
          <cell r="J1364" t="str">
            <v>BC</v>
          </cell>
          <cell r="K1364">
            <v>41.32</v>
          </cell>
          <cell r="L1364">
            <v>1</v>
          </cell>
          <cell r="M1364">
            <v>12</v>
          </cell>
          <cell r="N1364">
            <v>0.75</v>
          </cell>
          <cell r="O1364" t="str">
            <v>Glass Bottle</v>
          </cell>
          <cell r="P1364" t="str">
            <v/>
          </cell>
          <cell r="Q1364">
            <v>11</v>
          </cell>
          <cell r="S1364">
            <v>9.3699999999999992</v>
          </cell>
          <cell r="T1364">
            <v>0.35</v>
          </cell>
        </row>
        <row r="1365">
          <cell r="A1365">
            <v>306084</v>
          </cell>
          <cell r="B1365" t="str">
            <v>Wine - Table White</v>
          </cell>
          <cell r="C1365" t="str">
            <v>Naked Grape Sauvignon Blanc</v>
          </cell>
          <cell r="D1365" t="str">
            <v>1/750</v>
          </cell>
          <cell r="E1365" t="str">
            <v>Core</v>
          </cell>
          <cell r="F1365" t="str">
            <v/>
          </cell>
          <cell r="G1365">
            <v>12</v>
          </cell>
          <cell r="H1365" t="str">
            <v>Canada</v>
          </cell>
          <cell r="I1365" t="str">
            <v>Sauvignon Blanc</v>
          </cell>
          <cell r="J1365" t="str">
            <v>BC</v>
          </cell>
          <cell r="K1365">
            <v>41.32</v>
          </cell>
          <cell r="L1365">
            <v>1</v>
          </cell>
          <cell r="M1365">
            <v>12</v>
          </cell>
          <cell r="N1365">
            <v>0.75</v>
          </cell>
          <cell r="O1365" t="str">
            <v>Glass Bottle</v>
          </cell>
          <cell r="P1365" t="str">
            <v/>
          </cell>
          <cell r="Q1365">
            <v>11</v>
          </cell>
          <cell r="S1365">
            <v>9.3699999999999992</v>
          </cell>
          <cell r="T1365">
            <v>0.35</v>
          </cell>
        </row>
        <row r="1366">
          <cell r="A1366">
            <v>626408</v>
          </cell>
          <cell r="B1366" t="str">
            <v>Wine - Table White</v>
          </cell>
          <cell r="C1366" t="str">
            <v>NK`MIP Chardonnay VQA</v>
          </cell>
          <cell r="D1366" t="str">
            <v>1/750</v>
          </cell>
          <cell r="E1366" t="str">
            <v>Core</v>
          </cell>
          <cell r="F1366" t="str">
            <v/>
          </cell>
          <cell r="G1366">
            <v>13.5</v>
          </cell>
          <cell r="H1366" t="str">
            <v>Canada VQA</v>
          </cell>
          <cell r="I1366" t="str">
            <v>Chardonnay</v>
          </cell>
          <cell r="J1366" t="str">
            <v>BC</v>
          </cell>
          <cell r="K1366">
            <v>124.49</v>
          </cell>
          <cell r="L1366">
            <v>1</v>
          </cell>
          <cell r="M1366">
            <v>12</v>
          </cell>
          <cell r="N1366">
            <v>0.75</v>
          </cell>
          <cell r="O1366" t="str">
            <v>Glass Bottle</v>
          </cell>
          <cell r="P1366" t="str">
            <v/>
          </cell>
          <cell r="Q1366">
            <v>26.25</v>
          </cell>
          <cell r="S1366">
            <v>22.79</v>
          </cell>
          <cell r="T1366">
            <v>0.35</v>
          </cell>
        </row>
        <row r="1367">
          <cell r="A1367">
            <v>623264</v>
          </cell>
          <cell r="B1367" t="str">
            <v>Wine - Table White</v>
          </cell>
          <cell r="C1367" t="str">
            <v>Nobilo Sauvignon Blanc</v>
          </cell>
          <cell r="D1367" t="str">
            <v>1/750</v>
          </cell>
          <cell r="E1367" t="str">
            <v>Core</v>
          </cell>
          <cell r="F1367" t="str">
            <v/>
          </cell>
          <cell r="G1367">
            <v>13.5</v>
          </cell>
          <cell r="H1367" t="str">
            <v>New Zealand</v>
          </cell>
          <cell r="I1367" t="str">
            <v>Sauvignon Blanc</v>
          </cell>
          <cell r="J1367" t="str">
            <v>BC</v>
          </cell>
          <cell r="K1367" t="str">
            <v>84.54</v>
          </cell>
          <cell r="L1367">
            <v>1</v>
          </cell>
          <cell r="M1367">
            <v>12</v>
          </cell>
          <cell r="N1367">
            <v>0.75</v>
          </cell>
          <cell r="O1367" t="str">
            <v>Glass Bottle</v>
          </cell>
          <cell r="P1367" t="str">
            <v/>
          </cell>
          <cell r="Q1367">
            <v>19.399999999999999</v>
          </cell>
          <cell r="S1367">
            <v>16.760000000000002</v>
          </cell>
          <cell r="T1367">
            <v>0.35</v>
          </cell>
        </row>
        <row r="1368">
          <cell r="A1368">
            <v>405761</v>
          </cell>
          <cell r="B1368" t="str">
            <v>Wine - Table White</v>
          </cell>
          <cell r="C1368" t="str">
            <v>Oops Sauvignon Blanc</v>
          </cell>
          <cell r="D1368" t="str">
            <v>1/750</v>
          </cell>
          <cell r="E1368" t="str">
            <v>Core</v>
          </cell>
          <cell r="F1368" t="str">
            <v/>
          </cell>
          <cell r="G1368">
            <v>12.4</v>
          </cell>
          <cell r="H1368" t="str">
            <v>Chile</v>
          </cell>
          <cell r="I1368" t="str">
            <v>Sauvignon Blanc</v>
          </cell>
          <cell r="J1368" t="str">
            <v>BC</v>
          </cell>
          <cell r="K1368">
            <v>77.040000000000006</v>
          </cell>
          <cell r="L1368">
            <v>1</v>
          </cell>
          <cell r="M1368">
            <v>12</v>
          </cell>
          <cell r="N1368">
            <v>0.75</v>
          </cell>
          <cell r="O1368" t="str">
            <v>Glass Bottle</v>
          </cell>
          <cell r="P1368" t="str">
            <v/>
          </cell>
          <cell r="Q1368">
            <v>18.100000000000001</v>
          </cell>
          <cell r="S1368">
            <v>15.62</v>
          </cell>
          <cell r="T1368">
            <v>0.35</v>
          </cell>
        </row>
        <row r="1369">
          <cell r="A1369">
            <v>380386</v>
          </cell>
          <cell r="B1369" t="str">
            <v>Wine - Table White</v>
          </cell>
          <cell r="C1369" t="str">
            <v>OPEN Okanagan Sauvignon Blanc VQA</v>
          </cell>
          <cell r="D1369" t="str">
            <v>1/750</v>
          </cell>
          <cell r="E1369" t="str">
            <v>Core</v>
          </cell>
          <cell r="F1369" t="str">
            <v/>
          </cell>
          <cell r="G1369">
            <v>12.5</v>
          </cell>
          <cell r="H1369" t="str">
            <v>Canada VQA</v>
          </cell>
          <cell r="I1369" t="str">
            <v/>
          </cell>
          <cell r="J1369" t="str">
            <v>BC</v>
          </cell>
          <cell r="K1369">
            <v>64.73</v>
          </cell>
          <cell r="L1369">
            <v>1</v>
          </cell>
          <cell r="M1369">
            <v>12</v>
          </cell>
          <cell r="N1369">
            <v>0.75</v>
          </cell>
          <cell r="O1369" t="str">
            <v>Glass Bottle</v>
          </cell>
          <cell r="P1369" t="str">
            <v/>
          </cell>
          <cell r="Q1369">
            <v>16</v>
          </cell>
          <cell r="S1369">
            <v>13.77</v>
          </cell>
          <cell r="T1369">
            <v>0.35</v>
          </cell>
        </row>
        <row r="1370">
          <cell r="A1370">
            <v>326728</v>
          </cell>
          <cell r="B1370" t="str">
            <v>Wine - Table White</v>
          </cell>
          <cell r="C1370" t="str">
            <v>Oyster Bay Chardonnay</v>
          </cell>
          <cell r="D1370" t="str">
            <v>1/750</v>
          </cell>
          <cell r="E1370" t="str">
            <v>Core</v>
          </cell>
          <cell r="F1370" t="str">
            <v/>
          </cell>
          <cell r="G1370">
            <v>13.5</v>
          </cell>
          <cell r="H1370" t="str">
            <v>New Zealand</v>
          </cell>
          <cell r="I1370" t="str">
            <v>Chardonnay</v>
          </cell>
          <cell r="J1370" t="str">
            <v>BC</v>
          </cell>
          <cell r="K1370">
            <v>103.08</v>
          </cell>
          <cell r="L1370">
            <v>1</v>
          </cell>
          <cell r="M1370">
            <v>12</v>
          </cell>
          <cell r="N1370">
            <v>0.75</v>
          </cell>
          <cell r="O1370" t="str">
            <v>Glass Bottle</v>
          </cell>
          <cell r="P1370" t="str">
            <v/>
          </cell>
          <cell r="Q1370">
            <v>22.6</v>
          </cell>
          <cell r="S1370">
            <v>19.579999999999998</v>
          </cell>
          <cell r="T1370">
            <v>0.35</v>
          </cell>
        </row>
        <row r="1371">
          <cell r="A1371">
            <v>26567</v>
          </cell>
          <cell r="B1371" t="str">
            <v>Wine - Table White</v>
          </cell>
          <cell r="C1371" t="str">
            <v>Oyster Bay Hawke's Bay Pinot Grigio</v>
          </cell>
          <cell r="D1371" t="str">
            <v>1/750</v>
          </cell>
          <cell r="E1371" t="str">
            <v>Core</v>
          </cell>
          <cell r="F1371" t="str">
            <v/>
          </cell>
          <cell r="G1371">
            <v>12</v>
          </cell>
          <cell r="H1371" t="str">
            <v>New Zealand</v>
          </cell>
          <cell r="I1371" t="str">
            <v>Pinot Grigio/Pinot Gris</v>
          </cell>
          <cell r="J1371" t="str">
            <v>BC</v>
          </cell>
          <cell r="K1371">
            <v>103.08</v>
          </cell>
          <cell r="L1371">
            <v>1</v>
          </cell>
          <cell r="M1371">
            <v>12</v>
          </cell>
          <cell r="N1371">
            <v>0.75</v>
          </cell>
          <cell r="O1371" t="str">
            <v>Glass Bottle</v>
          </cell>
          <cell r="P1371" t="str">
            <v/>
          </cell>
          <cell r="Q1371">
            <v>22.6</v>
          </cell>
          <cell r="S1371">
            <v>19.579999999999998</v>
          </cell>
          <cell r="T1371">
            <v>0.35</v>
          </cell>
        </row>
        <row r="1372">
          <cell r="A1372">
            <v>316570</v>
          </cell>
          <cell r="B1372" t="str">
            <v>Wine - Table White</v>
          </cell>
          <cell r="C1372" t="str">
            <v>Oyster Bay Sauvignon Blanc</v>
          </cell>
          <cell r="D1372" t="str">
            <v>1/750</v>
          </cell>
          <cell r="E1372" t="str">
            <v>Core</v>
          </cell>
          <cell r="F1372" t="str">
            <v/>
          </cell>
          <cell r="G1372">
            <v>12.5</v>
          </cell>
          <cell r="H1372" t="str">
            <v>New Zealand</v>
          </cell>
          <cell r="I1372" t="str">
            <v>Sauvignon Blanc</v>
          </cell>
          <cell r="J1372" t="str">
            <v>BC</v>
          </cell>
          <cell r="K1372">
            <v>103.08</v>
          </cell>
          <cell r="L1372">
            <v>1</v>
          </cell>
          <cell r="M1372">
            <v>12</v>
          </cell>
          <cell r="N1372">
            <v>0.75</v>
          </cell>
          <cell r="O1372" t="str">
            <v>Glass Bottle</v>
          </cell>
          <cell r="P1372" t="str">
            <v/>
          </cell>
          <cell r="Q1372">
            <v>22.6</v>
          </cell>
          <cell r="S1372">
            <v>19.579999999999998</v>
          </cell>
          <cell r="T1372">
            <v>0.35</v>
          </cell>
        </row>
        <row r="1373">
          <cell r="A1373">
            <v>473504</v>
          </cell>
          <cell r="B1373" t="str">
            <v>Wine - Table White</v>
          </cell>
          <cell r="C1373" t="str">
            <v>Peller Est. Prop. Res. Chardonnay</v>
          </cell>
          <cell r="D1373" t="str">
            <v>1/200</v>
          </cell>
          <cell r="E1373" t="str">
            <v>Core</v>
          </cell>
          <cell r="F1373" t="str">
            <v/>
          </cell>
          <cell r="G1373">
            <v>12.5</v>
          </cell>
          <cell r="H1373" t="str">
            <v>Canada</v>
          </cell>
          <cell r="I1373" t="str">
            <v>Chardonnay</v>
          </cell>
          <cell r="J1373" t="str">
            <v>BC</v>
          </cell>
          <cell r="K1373">
            <v>48.43</v>
          </cell>
          <cell r="L1373">
            <v>1</v>
          </cell>
          <cell r="M1373">
            <v>24</v>
          </cell>
          <cell r="N1373">
            <v>0.2</v>
          </cell>
          <cell r="O1373" t="str">
            <v>Glass Bottle</v>
          </cell>
          <cell r="P1373" t="str">
            <v/>
          </cell>
          <cell r="Q1373">
            <v>5.7</v>
          </cell>
          <cell r="S1373">
            <v>4.93</v>
          </cell>
          <cell r="T1373">
            <v>0.1</v>
          </cell>
        </row>
        <row r="1374">
          <cell r="A1374">
            <v>32722</v>
          </cell>
          <cell r="B1374" t="str">
            <v>Wine - Table White</v>
          </cell>
          <cell r="C1374" t="str">
            <v>Peller Est. Prop. Res. Chardonnay</v>
          </cell>
          <cell r="D1374" t="str">
            <v>1/750</v>
          </cell>
          <cell r="E1374" t="str">
            <v>Core</v>
          </cell>
          <cell r="F1374" t="str">
            <v/>
          </cell>
          <cell r="G1374">
            <v>12.5</v>
          </cell>
          <cell r="H1374" t="str">
            <v>Canada</v>
          </cell>
          <cell r="I1374" t="str">
            <v>Chardonnay</v>
          </cell>
          <cell r="J1374" t="str">
            <v>BC</v>
          </cell>
          <cell r="K1374">
            <v>38.11</v>
          </cell>
          <cell r="L1374">
            <v>1</v>
          </cell>
          <cell r="M1374">
            <v>12</v>
          </cell>
          <cell r="N1374">
            <v>0.75</v>
          </cell>
          <cell r="O1374" t="str">
            <v>Glass Bottle</v>
          </cell>
          <cell r="P1374" t="str">
            <v/>
          </cell>
          <cell r="Q1374">
            <v>10.3</v>
          </cell>
          <cell r="S1374">
            <v>8.76</v>
          </cell>
          <cell r="T1374">
            <v>0.35</v>
          </cell>
        </row>
        <row r="1375">
          <cell r="A1375">
            <v>361105</v>
          </cell>
          <cell r="B1375" t="str">
            <v>Wine - Table White</v>
          </cell>
          <cell r="C1375" t="str">
            <v>Peller Est. Prop. Res. Pinot Grigio</v>
          </cell>
          <cell r="D1375" t="str">
            <v>1/4000</v>
          </cell>
          <cell r="E1375" t="str">
            <v>Core</v>
          </cell>
          <cell r="F1375" t="str">
            <v/>
          </cell>
          <cell r="G1375">
            <v>12</v>
          </cell>
          <cell r="H1375" t="str">
            <v>Canada</v>
          </cell>
          <cell r="I1375" t="str">
            <v>Pinot Grigio/Pinot Gris</v>
          </cell>
          <cell r="J1375" t="str">
            <v>BC</v>
          </cell>
          <cell r="K1375">
            <v>52.41</v>
          </cell>
          <cell r="L1375">
            <v>1</v>
          </cell>
          <cell r="M1375">
            <v>4</v>
          </cell>
          <cell r="N1375">
            <v>4</v>
          </cell>
          <cell r="O1375" t="str">
            <v>Cardboard Case</v>
          </cell>
          <cell r="P1375" t="str">
            <v/>
          </cell>
          <cell r="Q1375">
            <v>40.85</v>
          </cell>
          <cell r="S1375">
            <v>35.64</v>
          </cell>
          <cell r="T1375">
            <v>0.35</v>
          </cell>
        </row>
        <row r="1376">
          <cell r="A1376">
            <v>134726</v>
          </cell>
          <cell r="B1376" t="str">
            <v>Wine - Table White</v>
          </cell>
          <cell r="C1376" t="str">
            <v>Peller Est. Prop. Res. Sauvignon Blanc</v>
          </cell>
          <cell r="D1376" t="str">
            <v>1/4000</v>
          </cell>
          <cell r="E1376" t="str">
            <v>Core</v>
          </cell>
          <cell r="F1376" t="str">
            <v/>
          </cell>
          <cell r="G1376">
            <v>12</v>
          </cell>
          <cell r="H1376" t="str">
            <v>Canada</v>
          </cell>
          <cell r="I1376" t="str">
            <v>Sauvignon Blanc</v>
          </cell>
          <cell r="J1376" t="str">
            <v>BC</v>
          </cell>
          <cell r="K1376">
            <v>52.41</v>
          </cell>
          <cell r="L1376">
            <v>1</v>
          </cell>
          <cell r="M1376">
            <v>4</v>
          </cell>
          <cell r="N1376">
            <v>4</v>
          </cell>
          <cell r="O1376" t="str">
            <v>Cardboard Case</v>
          </cell>
          <cell r="P1376" t="str">
            <v/>
          </cell>
          <cell r="Q1376">
            <v>40.85</v>
          </cell>
          <cell r="S1376">
            <v>35.64</v>
          </cell>
          <cell r="T1376">
            <v>0.35</v>
          </cell>
        </row>
        <row r="1377">
          <cell r="A1377">
            <v>131813</v>
          </cell>
          <cell r="B1377" t="str">
            <v>Wine - Table White</v>
          </cell>
          <cell r="C1377" t="str">
            <v>Peller Est. Prop. Res. Sauvignon Blanc</v>
          </cell>
          <cell r="D1377" t="str">
            <v>1/750</v>
          </cell>
          <cell r="E1377" t="str">
            <v>Core</v>
          </cell>
          <cell r="F1377" t="str">
            <v/>
          </cell>
          <cell r="G1377">
            <v>12</v>
          </cell>
          <cell r="H1377" t="str">
            <v>Canada</v>
          </cell>
          <cell r="I1377" t="str">
            <v>Sauvignon Blanc</v>
          </cell>
          <cell r="J1377" t="str">
            <v>BC</v>
          </cell>
          <cell r="K1377">
            <v>38.11</v>
          </cell>
          <cell r="L1377">
            <v>1</v>
          </cell>
          <cell r="M1377">
            <v>12</v>
          </cell>
          <cell r="N1377">
            <v>0.75</v>
          </cell>
          <cell r="O1377" t="str">
            <v>Glass Bottle</v>
          </cell>
          <cell r="P1377" t="str">
            <v/>
          </cell>
          <cell r="Q1377">
            <v>10.3</v>
          </cell>
          <cell r="S1377">
            <v>8.76</v>
          </cell>
          <cell r="T1377">
            <v>0.35</v>
          </cell>
        </row>
        <row r="1378">
          <cell r="A1378">
            <v>401448</v>
          </cell>
          <cell r="B1378" t="str">
            <v>Wine - Table White</v>
          </cell>
          <cell r="C1378" t="str">
            <v>Pillitteri Vidal Ice Wine</v>
          </cell>
          <cell r="D1378" t="str">
            <v>1/200</v>
          </cell>
          <cell r="E1378" t="str">
            <v>Core</v>
          </cell>
          <cell r="F1378" t="str">
            <v/>
          </cell>
          <cell r="G1378">
            <v>10</v>
          </cell>
          <cell r="H1378" t="str">
            <v>Canada VQA</v>
          </cell>
          <cell r="I1378" t="str">
            <v>Icewine (White)</v>
          </cell>
          <cell r="J1378" t="str">
            <v>BC</v>
          </cell>
          <cell r="K1378">
            <v>153.96</v>
          </cell>
          <cell r="L1378">
            <v>1</v>
          </cell>
          <cell r="M1378">
            <v>12</v>
          </cell>
          <cell r="N1378">
            <v>0.2</v>
          </cell>
          <cell r="O1378" t="str">
            <v>Glass Bottle</v>
          </cell>
          <cell r="P1378" t="str">
            <v/>
          </cell>
          <cell r="Q1378">
            <v>23.25</v>
          </cell>
          <cell r="S1378">
            <v>20.37</v>
          </cell>
          <cell r="T1378">
            <v>0.1</v>
          </cell>
        </row>
        <row r="1379">
          <cell r="A1379">
            <v>377770</v>
          </cell>
          <cell r="B1379" t="str">
            <v>Wine - Table White</v>
          </cell>
          <cell r="C1379" t="str">
            <v>Quails Gate Chardonnay</v>
          </cell>
          <cell r="D1379" t="str">
            <v>1/750</v>
          </cell>
          <cell r="E1379" t="str">
            <v>Core</v>
          </cell>
          <cell r="F1379" t="str">
            <v/>
          </cell>
          <cell r="G1379">
            <v>14</v>
          </cell>
          <cell r="H1379" t="str">
            <v>Canada VQA</v>
          </cell>
          <cell r="I1379" t="str">
            <v>Chardonnay</v>
          </cell>
          <cell r="J1379" t="str">
            <v>BC</v>
          </cell>
          <cell r="K1379">
            <v>119.4</v>
          </cell>
          <cell r="L1379">
            <v>1</v>
          </cell>
          <cell r="M1379">
            <v>12</v>
          </cell>
          <cell r="N1379">
            <v>0.75</v>
          </cell>
          <cell r="O1379" t="str">
            <v>Glass Bottle</v>
          </cell>
          <cell r="P1379" t="str">
            <v/>
          </cell>
          <cell r="Q1379">
            <v>25.95</v>
          </cell>
          <cell r="R1379">
            <v>0.55000000000000004</v>
          </cell>
          <cell r="S1379">
            <v>22.04</v>
          </cell>
          <cell r="T1379">
            <v>0.35</v>
          </cell>
        </row>
        <row r="1380">
          <cell r="A1380">
            <v>585737</v>
          </cell>
          <cell r="B1380" t="str">
            <v>Wine - Table White</v>
          </cell>
          <cell r="C1380" t="str">
            <v>Quails Gate Chasselas</v>
          </cell>
          <cell r="D1380" t="str">
            <v>1/750</v>
          </cell>
          <cell r="E1380" t="str">
            <v>Core</v>
          </cell>
          <cell r="F1380" t="str">
            <v/>
          </cell>
          <cell r="G1380">
            <v>12</v>
          </cell>
          <cell r="H1380" t="str">
            <v>Canada VQA</v>
          </cell>
          <cell r="I1380" t="str">
            <v>White Blended</v>
          </cell>
          <cell r="J1380" t="str">
            <v>BC</v>
          </cell>
          <cell r="K1380">
            <v>94.53</v>
          </cell>
          <cell r="L1380">
            <v>1</v>
          </cell>
          <cell r="M1380">
            <v>12</v>
          </cell>
          <cell r="N1380">
            <v>0.75</v>
          </cell>
          <cell r="O1380" t="str">
            <v>Glass Bottle</v>
          </cell>
          <cell r="P1380" t="str">
            <v/>
          </cell>
          <cell r="Q1380">
            <v>21.1</v>
          </cell>
          <cell r="R1380">
            <v>-0.15</v>
          </cell>
          <cell r="S1380">
            <v>18.260000000000002</v>
          </cell>
          <cell r="T1380">
            <v>0.35</v>
          </cell>
        </row>
        <row r="1381">
          <cell r="A1381">
            <v>391854</v>
          </cell>
          <cell r="B1381" t="str">
            <v>Wine - Table White</v>
          </cell>
          <cell r="C1381" t="str">
            <v>Quails Gate Chenin Blanc</v>
          </cell>
          <cell r="D1381" t="str">
            <v>1/750</v>
          </cell>
          <cell r="E1381" t="str">
            <v>Core</v>
          </cell>
          <cell r="F1381" t="str">
            <v/>
          </cell>
          <cell r="G1381">
            <v>12</v>
          </cell>
          <cell r="H1381" t="str">
            <v>Canada VQA</v>
          </cell>
          <cell r="I1381" t="str">
            <v/>
          </cell>
          <cell r="J1381" t="str">
            <v>BC</v>
          </cell>
          <cell r="K1381">
            <v>106.97</v>
          </cell>
          <cell r="L1381">
            <v>1</v>
          </cell>
          <cell r="M1381">
            <v>12</v>
          </cell>
          <cell r="N1381">
            <v>0.75</v>
          </cell>
          <cell r="O1381" t="str">
            <v>Glass Bottle</v>
          </cell>
          <cell r="P1381" t="str">
            <v/>
          </cell>
          <cell r="Q1381">
            <v>23.95</v>
          </cell>
          <cell r="R1381">
            <v>0.7</v>
          </cell>
          <cell r="S1381">
            <v>20.149999999999999</v>
          </cell>
          <cell r="T1381">
            <v>0.35</v>
          </cell>
        </row>
        <row r="1382">
          <cell r="A1382">
            <v>308312</v>
          </cell>
          <cell r="B1382" t="str">
            <v>Wine - Table White</v>
          </cell>
          <cell r="C1382" t="str">
            <v>Quails Gate Dry Riesling</v>
          </cell>
          <cell r="D1382" t="str">
            <v>1/750</v>
          </cell>
          <cell r="E1382" t="str">
            <v>Core</v>
          </cell>
          <cell r="F1382" t="str">
            <v/>
          </cell>
          <cell r="G1382">
            <v>12</v>
          </cell>
          <cell r="H1382" t="str">
            <v>Canada VQA</v>
          </cell>
          <cell r="I1382" t="str">
            <v>Riesling</v>
          </cell>
          <cell r="J1382" t="str">
            <v>BC</v>
          </cell>
          <cell r="K1382">
            <v>88.32</v>
          </cell>
          <cell r="L1382">
            <v>1</v>
          </cell>
          <cell r="M1382">
            <v>12</v>
          </cell>
          <cell r="N1382">
            <v>0.75</v>
          </cell>
          <cell r="O1382" t="str">
            <v>Glass Bottle</v>
          </cell>
          <cell r="P1382" t="str">
            <v/>
          </cell>
          <cell r="Q1382">
            <v>20.05</v>
          </cell>
          <cell r="R1382">
            <v>-0.1</v>
          </cell>
          <cell r="S1382">
            <v>17.34</v>
          </cell>
          <cell r="T1382">
            <v>0.35</v>
          </cell>
        </row>
        <row r="1383">
          <cell r="A1383">
            <v>585745</v>
          </cell>
          <cell r="B1383" t="str">
            <v>Wine - Table White</v>
          </cell>
          <cell r="C1383" t="str">
            <v>Quails Gate Gewurztraminer</v>
          </cell>
          <cell r="D1383" t="str">
            <v>1/750</v>
          </cell>
          <cell r="E1383" t="str">
            <v>Core</v>
          </cell>
          <cell r="F1383" t="str">
            <v/>
          </cell>
          <cell r="G1383">
            <v>12.5</v>
          </cell>
          <cell r="H1383" t="str">
            <v>Canada VQA</v>
          </cell>
          <cell r="I1383" t="str">
            <v>Gewurztraminer</v>
          </cell>
          <cell r="J1383" t="str">
            <v>BC</v>
          </cell>
          <cell r="K1383">
            <v>88.32</v>
          </cell>
          <cell r="L1383">
            <v>1</v>
          </cell>
          <cell r="M1383">
            <v>12</v>
          </cell>
          <cell r="N1383">
            <v>0.75</v>
          </cell>
          <cell r="O1383" t="str">
            <v>Glass Bottle</v>
          </cell>
          <cell r="P1383" t="str">
            <v/>
          </cell>
          <cell r="Q1383">
            <v>20.05</v>
          </cell>
          <cell r="R1383">
            <v>-0.1</v>
          </cell>
          <cell r="S1383">
            <v>17.34</v>
          </cell>
          <cell r="T1383">
            <v>0.35</v>
          </cell>
        </row>
        <row r="1384">
          <cell r="A1384">
            <v>355107</v>
          </cell>
          <cell r="B1384" t="str">
            <v>Wine - Table White</v>
          </cell>
          <cell r="C1384" t="str">
            <v>Raven Smooth Bright White VQA</v>
          </cell>
          <cell r="D1384" t="str">
            <v>1/750</v>
          </cell>
          <cell r="E1384" t="str">
            <v>Core</v>
          </cell>
          <cell r="F1384" t="str">
            <v/>
          </cell>
          <cell r="G1384">
            <v>13</v>
          </cell>
          <cell r="H1384" t="str">
            <v>Canada VQA</v>
          </cell>
          <cell r="I1384" t="str">
            <v/>
          </cell>
          <cell r="J1384" t="str">
            <v>BC</v>
          </cell>
          <cell r="K1384">
            <v>85.37</v>
          </cell>
          <cell r="L1384">
            <v>1</v>
          </cell>
          <cell r="M1384">
            <v>12</v>
          </cell>
          <cell r="N1384">
            <v>0.75</v>
          </cell>
          <cell r="O1384" t="str">
            <v>Glass Bottle</v>
          </cell>
          <cell r="P1384" t="str">
            <v/>
          </cell>
          <cell r="Q1384">
            <v>19.55</v>
          </cell>
          <cell r="R1384"/>
          <cell r="S1384">
            <v>16.899999999999999</v>
          </cell>
          <cell r="T1384">
            <v>0.35</v>
          </cell>
        </row>
        <row r="1385">
          <cell r="A1385">
            <v>540351</v>
          </cell>
          <cell r="B1385" t="str">
            <v>Wine - Table White</v>
          </cell>
          <cell r="C1385" t="str">
            <v>Robert Mondavi Private Selection Pinot Grigio</v>
          </cell>
          <cell r="D1385" t="str">
            <v>1/750</v>
          </cell>
          <cell r="E1385" t="str">
            <v>Core</v>
          </cell>
          <cell r="F1385" t="str">
            <v/>
          </cell>
          <cell r="G1385">
            <v>13</v>
          </cell>
          <cell r="H1385" t="str">
            <v>United States</v>
          </cell>
          <cell r="I1385" t="str">
            <v>Pinot Grigio/Pinot Gris</v>
          </cell>
          <cell r="J1385" t="str">
            <v>BC</v>
          </cell>
          <cell r="K1385" t="str">
            <v>82.98</v>
          </cell>
          <cell r="L1385">
            <v>1</v>
          </cell>
          <cell r="M1385">
            <v>12</v>
          </cell>
          <cell r="N1385">
            <v>0.75</v>
          </cell>
          <cell r="O1385" t="str">
            <v>Glass Bottle</v>
          </cell>
          <cell r="P1385" t="str">
            <v/>
          </cell>
          <cell r="Q1385">
            <v>19.149999999999999</v>
          </cell>
          <cell r="S1385">
            <v>16.54</v>
          </cell>
          <cell r="T1385">
            <v>0.35</v>
          </cell>
        </row>
        <row r="1386">
          <cell r="A1386">
            <v>226936</v>
          </cell>
          <cell r="B1386" t="str">
            <v>Wine - Table White</v>
          </cell>
          <cell r="C1386" t="str">
            <v>Rodney Strong Sonoma Chardonnay</v>
          </cell>
          <cell r="D1386" t="str">
            <v>1/750</v>
          </cell>
          <cell r="E1386" t="str">
            <v>Core</v>
          </cell>
          <cell r="F1386" t="str">
            <v/>
          </cell>
          <cell r="G1386">
            <v>13.5</v>
          </cell>
          <cell r="H1386" t="str">
            <v>United States</v>
          </cell>
          <cell r="I1386" t="str">
            <v>Chardonnay</v>
          </cell>
          <cell r="J1386" t="str">
            <v>BC</v>
          </cell>
          <cell r="K1386" t="str">
            <v>129.14</v>
          </cell>
          <cell r="L1386">
            <v>1</v>
          </cell>
          <cell r="M1386">
            <v>12</v>
          </cell>
          <cell r="N1386">
            <v>0.75</v>
          </cell>
          <cell r="O1386" t="str">
            <v>Glass Bottle</v>
          </cell>
          <cell r="P1386" t="str">
            <v/>
          </cell>
          <cell r="Q1386">
            <v>28.2</v>
          </cell>
          <cell r="S1386">
            <v>24.51</v>
          </cell>
          <cell r="T1386">
            <v>0.35</v>
          </cell>
        </row>
        <row r="1387">
          <cell r="A1387">
            <v>244301</v>
          </cell>
          <cell r="B1387" t="str">
            <v>Wine - Table White</v>
          </cell>
          <cell r="C1387" t="str">
            <v>Rosemount Traminer Riesling</v>
          </cell>
          <cell r="D1387" t="str">
            <v>1/750</v>
          </cell>
          <cell r="E1387" t="str">
            <v>Core</v>
          </cell>
          <cell r="F1387" t="str">
            <v/>
          </cell>
          <cell r="G1387">
            <v>10</v>
          </cell>
          <cell r="H1387" t="str">
            <v>Australia</v>
          </cell>
          <cell r="I1387" t="str">
            <v>Riesling</v>
          </cell>
          <cell r="J1387" t="str">
            <v>AB</v>
          </cell>
          <cell r="K1387">
            <v>66.97</v>
          </cell>
          <cell r="L1387">
            <v>1</v>
          </cell>
          <cell r="M1387">
            <v>12</v>
          </cell>
          <cell r="N1387">
            <v>0.75</v>
          </cell>
          <cell r="O1387" t="str">
            <v>Glass Bottle</v>
          </cell>
          <cell r="P1387" t="str">
            <v/>
          </cell>
          <cell r="Q1387">
            <v>16.05</v>
          </cell>
          <cell r="S1387">
            <v>13.82</v>
          </cell>
          <cell r="T1387">
            <v>0.35</v>
          </cell>
        </row>
        <row r="1388">
          <cell r="A1388">
            <v>2527</v>
          </cell>
          <cell r="B1388" t="str">
            <v>Wine - Table White</v>
          </cell>
          <cell r="C1388" t="str">
            <v>Rothschild Mouton Cadet</v>
          </cell>
          <cell r="D1388" t="str">
            <v>1/750</v>
          </cell>
          <cell r="E1388" t="str">
            <v>Core</v>
          </cell>
          <cell r="F1388" t="str">
            <v/>
          </cell>
          <cell r="G1388">
            <v>12.5</v>
          </cell>
          <cell r="H1388" t="str">
            <v>France</v>
          </cell>
          <cell r="I1388" t="str">
            <v/>
          </cell>
          <cell r="J1388" t="str">
            <v>BC</v>
          </cell>
          <cell r="K1388" t="str">
            <v>72.42</v>
          </cell>
          <cell r="L1388">
            <v>1</v>
          </cell>
          <cell r="M1388">
            <v>12</v>
          </cell>
          <cell r="N1388">
            <v>0.75</v>
          </cell>
          <cell r="O1388" t="str">
            <v>Glass Bottle</v>
          </cell>
          <cell r="P1388" t="str">
            <v/>
          </cell>
          <cell r="Q1388">
            <v>17.350000000000001</v>
          </cell>
          <cell r="S1388">
            <v>14.96</v>
          </cell>
          <cell r="T1388">
            <v>0.35</v>
          </cell>
        </row>
        <row r="1389">
          <cell r="A1389">
            <v>872572</v>
          </cell>
          <cell r="B1389" t="str">
            <v>Wine - Table White</v>
          </cell>
          <cell r="C1389" t="str">
            <v>Ruffino IL Ducale Toscana</v>
          </cell>
          <cell r="D1389" t="str">
            <v>1/750</v>
          </cell>
          <cell r="E1389" t="str">
            <v>Core</v>
          </cell>
          <cell r="F1389" t="str">
            <v/>
          </cell>
          <cell r="G1389">
            <v>13</v>
          </cell>
          <cell r="H1389" t="str">
            <v>Italy</v>
          </cell>
          <cell r="I1389" t="str">
            <v/>
          </cell>
          <cell r="J1389" t="str">
            <v>BC</v>
          </cell>
          <cell r="K1389" t="str">
            <v>98.10</v>
          </cell>
          <cell r="L1389">
            <v>1</v>
          </cell>
          <cell r="M1389">
            <v>12</v>
          </cell>
          <cell r="N1389">
            <v>0.75</v>
          </cell>
          <cell r="O1389" t="str">
            <v>Glass Bottle</v>
          </cell>
          <cell r="P1389" t="str">
            <v/>
          </cell>
          <cell r="Q1389">
            <v>21.75</v>
          </cell>
          <cell r="S1389">
            <v>18.829999999999998</v>
          </cell>
          <cell r="T1389">
            <v>0.35</v>
          </cell>
        </row>
        <row r="1390">
          <cell r="A1390">
            <v>102764</v>
          </cell>
          <cell r="B1390" t="str">
            <v>Wine - Table White</v>
          </cell>
          <cell r="C1390" t="str">
            <v>Ruffino Lumina Pinot Grigio</v>
          </cell>
          <cell r="D1390" t="str">
            <v>1/750</v>
          </cell>
          <cell r="E1390" t="str">
            <v>Core</v>
          </cell>
          <cell r="F1390" t="str">
            <v/>
          </cell>
          <cell r="G1390">
            <v>12.5</v>
          </cell>
          <cell r="H1390" t="str">
            <v>Italy</v>
          </cell>
          <cell r="I1390" t="str">
            <v>Pinot Grigio/Pinot Gris</v>
          </cell>
          <cell r="J1390" t="str">
            <v>BC</v>
          </cell>
          <cell r="K1390" t="str">
            <v>72.90</v>
          </cell>
          <cell r="L1390">
            <v>1</v>
          </cell>
          <cell r="M1390">
            <v>12</v>
          </cell>
          <cell r="N1390">
            <v>0.75</v>
          </cell>
          <cell r="O1390" t="str">
            <v>Glass Bottle</v>
          </cell>
          <cell r="P1390" t="str">
            <v/>
          </cell>
          <cell r="Q1390">
            <v>17.399999999999999</v>
          </cell>
          <cell r="S1390">
            <v>15</v>
          </cell>
          <cell r="T1390">
            <v>0.35</v>
          </cell>
        </row>
        <row r="1391">
          <cell r="A1391">
            <v>31062</v>
          </cell>
          <cell r="B1391" t="str">
            <v>Wine - Table White</v>
          </cell>
          <cell r="C1391" t="str">
            <v>Ruffino Orvieto</v>
          </cell>
          <cell r="D1391" t="str">
            <v>1/750</v>
          </cell>
          <cell r="E1391" t="str">
            <v>Core</v>
          </cell>
          <cell r="F1391" t="str">
            <v/>
          </cell>
          <cell r="G1391">
            <v>12</v>
          </cell>
          <cell r="H1391" t="str">
            <v>Italy</v>
          </cell>
          <cell r="I1391" t="str">
            <v/>
          </cell>
          <cell r="J1391" t="str">
            <v>BC</v>
          </cell>
          <cell r="K1391" t="str">
            <v>70.98</v>
          </cell>
          <cell r="L1391">
            <v>1</v>
          </cell>
          <cell r="M1391">
            <v>12</v>
          </cell>
          <cell r="N1391">
            <v>0.75</v>
          </cell>
          <cell r="O1391" t="str">
            <v>Glass Bottle</v>
          </cell>
          <cell r="P1391" t="str">
            <v/>
          </cell>
          <cell r="Q1391">
            <v>17.100000000000001</v>
          </cell>
          <cell r="S1391">
            <v>14.74</v>
          </cell>
          <cell r="T1391">
            <v>0.35</v>
          </cell>
        </row>
        <row r="1392">
          <cell r="A1392">
            <v>303982</v>
          </cell>
          <cell r="B1392" t="str">
            <v>Wine - Table White</v>
          </cell>
          <cell r="C1392" t="str">
            <v>San Pedro Gato Negro Sauvignon Blanc</v>
          </cell>
          <cell r="D1392" t="str">
            <v>1/1500</v>
          </cell>
          <cell r="E1392" t="str">
            <v>Core</v>
          </cell>
          <cell r="F1392" t="str">
            <v/>
          </cell>
          <cell r="G1392">
            <v>12</v>
          </cell>
          <cell r="H1392" t="str">
            <v>Chile</v>
          </cell>
          <cell r="I1392" t="str">
            <v>Sauvignon Blanc</v>
          </cell>
          <cell r="J1392" t="str">
            <v>BC</v>
          </cell>
          <cell r="K1392">
            <v>35.340000000000003</v>
          </cell>
          <cell r="L1392">
            <v>1</v>
          </cell>
          <cell r="M1392">
            <v>6</v>
          </cell>
          <cell r="N1392">
            <v>1.5</v>
          </cell>
          <cell r="O1392" t="str">
            <v>Glass Bottle</v>
          </cell>
          <cell r="P1392" t="str">
            <v/>
          </cell>
          <cell r="Q1392">
            <v>19.2</v>
          </cell>
          <cell r="R1392"/>
          <cell r="S1392">
            <v>16.59</v>
          </cell>
          <cell r="T1392">
            <v>0.35</v>
          </cell>
        </row>
        <row r="1393">
          <cell r="A1393">
            <v>219048</v>
          </cell>
          <cell r="B1393" t="str">
            <v>Wine - Table White</v>
          </cell>
          <cell r="C1393" t="str">
            <v>San Pedro Gato Negro Sauvignon Blanc</v>
          </cell>
          <cell r="D1393" t="str">
            <v>1/750</v>
          </cell>
          <cell r="E1393" t="str">
            <v>Core</v>
          </cell>
          <cell r="F1393" t="str">
            <v/>
          </cell>
          <cell r="G1393">
            <v>12</v>
          </cell>
          <cell r="H1393" t="str">
            <v>Chile</v>
          </cell>
          <cell r="I1393" t="str">
            <v>Sauvignon Blanc</v>
          </cell>
          <cell r="J1393" t="str">
            <v>BC</v>
          </cell>
          <cell r="K1393">
            <v>40.200000000000003</v>
          </cell>
          <cell r="L1393">
            <v>1</v>
          </cell>
          <cell r="M1393">
            <v>12</v>
          </cell>
          <cell r="N1393">
            <v>0.75</v>
          </cell>
          <cell r="O1393" t="str">
            <v>Glass Bottle</v>
          </cell>
          <cell r="P1393" t="str">
            <v/>
          </cell>
          <cell r="Q1393">
            <v>10.8</v>
          </cell>
          <cell r="S1393">
            <v>9.1999999999999993</v>
          </cell>
          <cell r="T1393">
            <v>0.35</v>
          </cell>
        </row>
        <row r="1394">
          <cell r="A1394">
            <v>121263</v>
          </cell>
          <cell r="B1394" t="str">
            <v>Wine - Table White</v>
          </cell>
          <cell r="C1394" t="str">
            <v>San Valentino Pinot Grigio</v>
          </cell>
          <cell r="D1394" t="str">
            <v>1/750</v>
          </cell>
          <cell r="E1394" t="str">
            <v>Core</v>
          </cell>
          <cell r="F1394" t="str">
            <v/>
          </cell>
          <cell r="G1394">
            <v>12</v>
          </cell>
          <cell r="H1394" t="str">
            <v>Italy</v>
          </cell>
          <cell r="I1394" t="str">
            <v>Pinot Grigio/Pinot Gris</v>
          </cell>
          <cell r="J1394" t="str">
            <v>BC</v>
          </cell>
          <cell r="K1394">
            <v>65.64</v>
          </cell>
          <cell r="L1394">
            <v>1</v>
          </cell>
          <cell r="M1394">
            <v>12</v>
          </cell>
          <cell r="N1394">
            <v>0.75</v>
          </cell>
          <cell r="O1394" t="str">
            <v>Glass Bottle</v>
          </cell>
          <cell r="P1394" t="str">
            <v/>
          </cell>
          <cell r="Q1394">
            <v>16.149999999999999</v>
          </cell>
          <cell r="R1394">
            <v>3.15</v>
          </cell>
          <cell r="S1394">
            <v>11.13</v>
          </cell>
          <cell r="T1394">
            <v>0.35</v>
          </cell>
        </row>
        <row r="1395">
          <cell r="A1395">
            <v>741272</v>
          </cell>
          <cell r="B1395" t="str">
            <v>Wine - Table White</v>
          </cell>
          <cell r="C1395" t="str">
            <v>Santa Carolina Sauvignon Blanc Reserva</v>
          </cell>
          <cell r="D1395" t="str">
            <v>1/750</v>
          </cell>
          <cell r="E1395" t="str">
            <v>Core</v>
          </cell>
          <cell r="F1395" t="str">
            <v/>
          </cell>
          <cell r="G1395">
            <v>13.5</v>
          </cell>
          <cell r="H1395" t="str">
            <v>Chile</v>
          </cell>
          <cell r="I1395" t="str">
            <v>Sauvignon Blanc</v>
          </cell>
          <cell r="J1395" t="str">
            <v>BC</v>
          </cell>
          <cell r="K1395">
            <v>70.92</v>
          </cell>
          <cell r="L1395">
            <v>1</v>
          </cell>
          <cell r="M1395">
            <v>12</v>
          </cell>
          <cell r="N1395">
            <v>0.75</v>
          </cell>
          <cell r="O1395" t="str">
            <v>Glass Bottle</v>
          </cell>
          <cell r="P1395" t="str">
            <v/>
          </cell>
          <cell r="Q1395">
            <v>17.05</v>
          </cell>
          <cell r="S1395">
            <v>14.7</v>
          </cell>
          <cell r="T1395">
            <v>0.35</v>
          </cell>
        </row>
        <row r="1396">
          <cell r="A1396">
            <v>239301</v>
          </cell>
          <cell r="B1396" t="str">
            <v>Wine - Table White</v>
          </cell>
          <cell r="C1396" t="str">
            <v>Santa Julia Pinot Grigio</v>
          </cell>
          <cell r="D1396" t="str">
            <v>1/750</v>
          </cell>
          <cell r="E1396" t="str">
            <v>Core</v>
          </cell>
          <cell r="F1396" t="str">
            <v/>
          </cell>
          <cell r="G1396">
            <v>13</v>
          </cell>
          <cell r="H1396" t="str">
            <v>Argentina</v>
          </cell>
          <cell r="I1396" t="str">
            <v>Pinot Grigio/Pinot Gris</v>
          </cell>
          <cell r="J1396" t="str">
            <v>BC</v>
          </cell>
          <cell r="K1396">
            <v>72.72</v>
          </cell>
          <cell r="L1396">
            <v>1</v>
          </cell>
          <cell r="M1396">
            <v>12</v>
          </cell>
          <cell r="N1396">
            <v>0.75</v>
          </cell>
          <cell r="O1396" t="str">
            <v>Glass Bottle</v>
          </cell>
          <cell r="P1396" t="str">
            <v/>
          </cell>
          <cell r="Q1396">
            <v>17.399999999999999</v>
          </cell>
          <cell r="R1396"/>
          <cell r="S1396">
            <v>15</v>
          </cell>
          <cell r="T1396">
            <v>0.35</v>
          </cell>
        </row>
        <row r="1397">
          <cell r="A1397">
            <v>106450</v>
          </cell>
          <cell r="B1397" t="str">
            <v>Wine - Table White</v>
          </cell>
          <cell r="C1397" t="str">
            <v>Santa Margherita Pinot Grigio Valdadige DOC</v>
          </cell>
          <cell r="D1397" t="str">
            <v>1/750</v>
          </cell>
          <cell r="E1397" t="str">
            <v>Core</v>
          </cell>
          <cell r="F1397" t="str">
            <v/>
          </cell>
          <cell r="G1397">
            <v>12</v>
          </cell>
          <cell r="H1397" t="str">
            <v>Italy</v>
          </cell>
          <cell r="I1397" t="str">
            <v>Pinot Grigio/Pinot Gris</v>
          </cell>
          <cell r="J1397" t="str">
            <v>BC</v>
          </cell>
          <cell r="K1397">
            <v>106.8</v>
          </cell>
          <cell r="L1397">
            <v>1</v>
          </cell>
          <cell r="M1397">
            <v>12</v>
          </cell>
          <cell r="N1397">
            <v>0.75</v>
          </cell>
          <cell r="O1397" t="str">
            <v>Glass Bottle</v>
          </cell>
          <cell r="P1397" t="str">
            <v/>
          </cell>
          <cell r="Q1397">
            <v>23.25</v>
          </cell>
          <cell r="S1397">
            <v>20.149999999999999</v>
          </cell>
          <cell r="T1397">
            <v>0.35</v>
          </cell>
        </row>
        <row r="1398">
          <cell r="A1398">
            <v>275677</v>
          </cell>
          <cell r="B1398" t="str">
            <v>Wine - Table White</v>
          </cell>
          <cell r="C1398" t="str">
            <v>Santa Rita Reserva Sauv Blanc</v>
          </cell>
          <cell r="D1398" t="str">
            <v>1/750</v>
          </cell>
          <cell r="E1398" t="str">
            <v>Core</v>
          </cell>
          <cell r="F1398" t="str">
            <v/>
          </cell>
          <cell r="G1398">
            <v>13.5</v>
          </cell>
          <cell r="H1398" t="str">
            <v>Chile</v>
          </cell>
          <cell r="I1398" t="str">
            <v>Sauvignon Blanc</v>
          </cell>
          <cell r="J1398" t="str">
            <v>BC</v>
          </cell>
          <cell r="K1398">
            <v>71.88</v>
          </cell>
          <cell r="L1398">
            <v>1</v>
          </cell>
          <cell r="M1398">
            <v>12</v>
          </cell>
          <cell r="N1398">
            <v>0.75</v>
          </cell>
          <cell r="O1398" t="str">
            <v>Glass Bottle</v>
          </cell>
          <cell r="P1398" t="str">
            <v/>
          </cell>
          <cell r="Q1398">
            <v>17.25</v>
          </cell>
          <cell r="S1398">
            <v>14.87</v>
          </cell>
          <cell r="T1398">
            <v>0.35</v>
          </cell>
        </row>
        <row r="1399">
          <cell r="A1399">
            <v>491647</v>
          </cell>
          <cell r="B1399" t="str">
            <v>Wine - Table White</v>
          </cell>
          <cell r="C1399" t="str">
            <v>Sawmill Creek Pinot Grigio</v>
          </cell>
          <cell r="D1399" t="str">
            <v>1/750</v>
          </cell>
          <cell r="E1399" t="str">
            <v>Core</v>
          </cell>
          <cell r="F1399" t="str">
            <v>LTO September</v>
          </cell>
          <cell r="G1399">
            <v>12</v>
          </cell>
          <cell r="H1399" t="str">
            <v>Canada</v>
          </cell>
          <cell r="I1399" t="str">
            <v>Pinot Grigio/Pinot Gris</v>
          </cell>
          <cell r="J1399" t="str">
            <v>BC</v>
          </cell>
          <cell r="K1399">
            <v>40.28</v>
          </cell>
          <cell r="L1399">
            <v>1</v>
          </cell>
          <cell r="M1399">
            <v>12</v>
          </cell>
          <cell r="N1399">
            <v>0.75</v>
          </cell>
          <cell r="O1399" t="str">
            <v>Glass Bottle</v>
          </cell>
          <cell r="P1399" t="str">
            <v/>
          </cell>
          <cell r="Q1399">
            <v>10.8</v>
          </cell>
          <cell r="R1399">
            <v>0.5</v>
          </cell>
          <cell r="S1399">
            <v>8.76</v>
          </cell>
          <cell r="T1399">
            <v>0.35</v>
          </cell>
        </row>
        <row r="1400">
          <cell r="A1400">
            <v>890996</v>
          </cell>
          <cell r="B1400" t="str">
            <v>Wine - Table White</v>
          </cell>
          <cell r="C1400" t="str">
            <v>Sawmill Creek Sauvignon Blanc</v>
          </cell>
          <cell r="D1400" t="str">
            <v>1/4000</v>
          </cell>
          <cell r="E1400" t="str">
            <v>Core</v>
          </cell>
          <cell r="F1400" t="str">
            <v>LTO September/T</v>
          </cell>
          <cell r="G1400">
            <v>12</v>
          </cell>
          <cell r="H1400" t="str">
            <v>Canada</v>
          </cell>
          <cell r="I1400" t="str">
            <v>Sauvignon Blanc</v>
          </cell>
          <cell r="J1400" t="str">
            <v>BC</v>
          </cell>
          <cell r="K1400">
            <v>53.16</v>
          </cell>
          <cell r="L1400">
            <v>1</v>
          </cell>
          <cell r="M1400">
            <v>4</v>
          </cell>
          <cell r="N1400">
            <v>4</v>
          </cell>
          <cell r="O1400" t="str">
            <v>Cardboard Case</v>
          </cell>
          <cell r="P1400" t="str">
            <v/>
          </cell>
          <cell r="Q1400">
            <v>41.35</v>
          </cell>
          <cell r="R1400">
            <v>2</v>
          </cell>
          <cell r="S1400">
            <v>34.32</v>
          </cell>
          <cell r="T1400">
            <v>0.35</v>
          </cell>
        </row>
        <row r="1401">
          <cell r="A1401">
            <v>241919</v>
          </cell>
          <cell r="B1401" t="str">
            <v>Wine - Table White</v>
          </cell>
          <cell r="C1401" t="str">
            <v>Sawmill Creek Sauvignon Blanc</v>
          </cell>
          <cell r="D1401" t="str">
            <v>1/750</v>
          </cell>
          <cell r="E1401" t="str">
            <v>Core</v>
          </cell>
          <cell r="F1401" t="str">
            <v/>
          </cell>
          <cell r="G1401">
            <v>12</v>
          </cell>
          <cell r="H1401" t="str">
            <v>Canada</v>
          </cell>
          <cell r="I1401" t="str">
            <v>Sauvignon Blanc</v>
          </cell>
          <cell r="J1401" t="str">
            <v>BC</v>
          </cell>
          <cell r="K1401">
            <v>40.28</v>
          </cell>
          <cell r="L1401">
            <v>1</v>
          </cell>
          <cell r="M1401">
            <v>12</v>
          </cell>
          <cell r="N1401">
            <v>0.75</v>
          </cell>
          <cell r="O1401" t="str">
            <v>Glass Bottle</v>
          </cell>
          <cell r="P1401" t="str">
            <v/>
          </cell>
          <cell r="Q1401">
            <v>10.8</v>
          </cell>
          <cell r="R1401"/>
          <cell r="S1401">
            <v>9.1999999999999993</v>
          </cell>
          <cell r="T1401">
            <v>0.35</v>
          </cell>
        </row>
        <row r="1402">
          <cell r="A1402">
            <v>240986</v>
          </cell>
          <cell r="B1402" t="str">
            <v>Wine - Table White</v>
          </cell>
          <cell r="C1402" t="str">
            <v>Schloss Laderheim</v>
          </cell>
          <cell r="D1402" t="str">
            <v>1/1500</v>
          </cell>
          <cell r="E1402" t="str">
            <v>Core</v>
          </cell>
          <cell r="F1402" t="str">
            <v/>
          </cell>
          <cell r="G1402">
            <v>11.5</v>
          </cell>
          <cell r="H1402" t="str">
            <v>Canada</v>
          </cell>
          <cell r="I1402" t="str">
            <v/>
          </cell>
          <cell r="J1402" t="str">
            <v>BC</v>
          </cell>
          <cell r="K1402">
            <v>27.12</v>
          </cell>
          <cell r="L1402">
            <v>1</v>
          </cell>
          <cell r="M1402">
            <v>6</v>
          </cell>
          <cell r="N1402">
            <v>1.5</v>
          </cell>
          <cell r="O1402" t="str">
            <v>Glass Bottle</v>
          </cell>
          <cell r="P1402" t="str">
            <v/>
          </cell>
          <cell r="Q1402">
            <v>15.6</v>
          </cell>
          <cell r="S1402">
            <v>13.42</v>
          </cell>
          <cell r="T1402">
            <v>0.35</v>
          </cell>
        </row>
        <row r="1403">
          <cell r="A1403">
            <v>106765</v>
          </cell>
          <cell r="B1403" t="str">
            <v>Wine - Table White</v>
          </cell>
          <cell r="C1403" t="str">
            <v>Schloss Laderheim</v>
          </cell>
          <cell r="D1403" t="str">
            <v>1/4000</v>
          </cell>
          <cell r="E1403" t="str">
            <v>Core</v>
          </cell>
          <cell r="F1403" t="str">
            <v/>
          </cell>
          <cell r="G1403">
            <v>11.5</v>
          </cell>
          <cell r="H1403" t="str">
            <v>Canada</v>
          </cell>
          <cell r="I1403" t="str">
            <v>Riesling</v>
          </cell>
          <cell r="J1403" t="str">
            <v>BC</v>
          </cell>
          <cell r="K1403">
            <v>40.79</v>
          </cell>
          <cell r="L1403">
            <v>1</v>
          </cell>
          <cell r="M1403">
            <v>4</v>
          </cell>
          <cell r="N1403">
            <v>4</v>
          </cell>
          <cell r="O1403" t="str">
            <v>Cardboard Case</v>
          </cell>
          <cell r="P1403" t="str">
            <v/>
          </cell>
          <cell r="Q1403">
            <v>33.200000000000003</v>
          </cell>
          <cell r="R1403"/>
          <cell r="S1403">
            <v>28.91</v>
          </cell>
          <cell r="T1403">
            <v>0.35</v>
          </cell>
        </row>
        <row r="1404">
          <cell r="A1404">
            <v>145425</v>
          </cell>
          <cell r="B1404" t="str">
            <v>Wine - Table White</v>
          </cell>
          <cell r="C1404" t="str">
            <v>Schmitt G.A. Niersteiner Kabinet</v>
          </cell>
          <cell r="D1404" t="str">
            <v>1/750</v>
          </cell>
          <cell r="E1404" t="str">
            <v>Core</v>
          </cell>
          <cell r="F1404" t="str">
            <v/>
          </cell>
          <cell r="G1404">
            <v>8.5</v>
          </cell>
          <cell r="H1404" t="str">
            <v>Germany</v>
          </cell>
          <cell r="I1404" t="str">
            <v/>
          </cell>
          <cell r="J1404" t="str">
            <v>BC</v>
          </cell>
          <cell r="K1404">
            <v>60.36</v>
          </cell>
          <cell r="L1404">
            <v>1</v>
          </cell>
          <cell r="M1404">
            <v>12</v>
          </cell>
          <cell r="N1404">
            <v>0.75</v>
          </cell>
          <cell r="O1404" t="str">
            <v>Glass Bottle</v>
          </cell>
          <cell r="P1404" t="str">
            <v/>
          </cell>
          <cell r="Q1404">
            <v>15.2</v>
          </cell>
          <cell r="S1404">
            <v>13.07</v>
          </cell>
          <cell r="T1404">
            <v>0.35</v>
          </cell>
        </row>
        <row r="1405">
          <cell r="A1405">
            <v>262337</v>
          </cell>
          <cell r="B1405" t="str">
            <v>Wine - Table White</v>
          </cell>
          <cell r="C1405" t="str">
            <v>Schmitt G.A. Niersteiner Spatlese</v>
          </cell>
          <cell r="D1405" t="str">
            <v>1/750</v>
          </cell>
          <cell r="E1405" t="str">
            <v>Core</v>
          </cell>
          <cell r="F1405" t="str">
            <v/>
          </cell>
          <cell r="G1405">
            <v>9</v>
          </cell>
          <cell r="H1405" t="str">
            <v>Germany</v>
          </cell>
          <cell r="I1405" t="str">
            <v/>
          </cell>
          <cell r="J1405" t="str">
            <v>BC</v>
          </cell>
          <cell r="K1405">
            <v>69.72</v>
          </cell>
          <cell r="L1405">
            <v>1</v>
          </cell>
          <cell r="M1405">
            <v>12</v>
          </cell>
          <cell r="N1405">
            <v>0.75</v>
          </cell>
          <cell r="O1405" t="str">
            <v>Glass Bottle</v>
          </cell>
          <cell r="P1405" t="str">
            <v/>
          </cell>
          <cell r="Q1405">
            <v>16.850000000000001</v>
          </cell>
          <cell r="S1405">
            <v>14.52</v>
          </cell>
          <cell r="T1405">
            <v>0.35</v>
          </cell>
        </row>
        <row r="1406">
          <cell r="A1406">
            <v>767312</v>
          </cell>
          <cell r="B1406" t="str">
            <v>Wine - Table White</v>
          </cell>
          <cell r="C1406" t="str">
            <v>Screw It! Pinot Grigio</v>
          </cell>
          <cell r="D1406" t="str">
            <v>1/4000</v>
          </cell>
          <cell r="E1406" t="str">
            <v>Core</v>
          </cell>
          <cell r="F1406" t="str">
            <v/>
          </cell>
          <cell r="G1406">
            <v>12</v>
          </cell>
          <cell r="H1406" t="str">
            <v>Canada</v>
          </cell>
          <cell r="I1406" t="str">
            <v>Pinot Grigio/Pinot Gris</v>
          </cell>
          <cell r="J1406" t="str">
            <v>AB</v>
          </cell>
          <cell r="K1406">
            <v>63.7</v>
          </cell>
          <cell r="L1406">
            <v>1</v>
          </cell>
          <cell r="M1406">
            <v>4</v>
          </cell>
          <cell r="N1406">
            <v>4</v>
          </cell>
          <cell r="O1406" t="str">
            <v>Cardboard Case</v>
          </cell>
          <cell r="P1406" t="str">
            <v/>
          </cell>
          <cell r="Q1406">
            <v>46.75</v>
          </cell>
          <cell r="R1406"/>
          <cell r="S1406">
            <v>40.83</v>
          </cell>
          <cell r="T1406">
            <v>0.35</v>
          </cell>
        </row>
        <row r="1407">
          <cell r="A1407">
            <v>756974</v>
          </cell>
          <cell r="B1407" t="str">
            <v>Wine - Table White</v>
          </cell>
          <cell r="C1407" t="str">
            <v>Screw It! Pinot Grigio</v>
          </cell>
          <cell r="D1407" t="str">
            <v>1/750</v>
          </cell>
          <cell r="E1407" t="str">
            <v>Core</v>
          </cell>
          <cell r="F1407" t="str">
            <v/>
          </cell>
          <cell r="G1407">
            <v>12</v>
          </cell>
          <cell r="H1407" t="str">
            <v>Canada</v>
          </cell>
          <cell r="I1407" t="str">
            <v>Pinot Grigio/Pinot Gris</v>
          </cell>
          <cell r="J1407" t="str">
            <v>AB</v>
          </cell>
          <cell r="K1407">
            <v>49.27</v>
          </cell>
          <cell r="L1407">
            <v>1</v>
          </cell>
          <cell r="M1407">
            <v>12</v>
          </cell>
          <cell r="N1407">
            <v>0.75</v>
          </cell>
          <cell r="O1407" t="str">
            <v>Glass Bottle</v>
          </cell>
          <cell r="P1407" t="str">
            <v/>
          </cell>
          <cell r="Q1407">
            <v>12.3</v>
          </cell>
          <cell r="S1407">
            <v>10.52</v>
          </cell>
          <cell r="T1407">
            <v>0.35</v>
          </cell>
        </row>
        <row r="1408">
          <cell r="A1408">
            <v>561357</v>
          </cell>
          <cell r="B1408" t="str">
            <v>Wine - Table White</v>
          </cell>
          <cell r="C1408" t="str">
            <v>Screw It! The White</v>
          </cell>
          <cell r="D1408" t="str">
            <v>1/750</v>
          </cell>
          <cell r="E1408" t="str">
            <v>Core</v>
          </cell>
          <cell r="F1408" t="str">
            <v/>
          </cell>
          <cell r="G1408">
            <v>12.5</v>
          </cell>
          <cell r="H1408" t="str">
            <v>Canada</v>
          </cell>
          <cell r="I1408" t="str">
            <v/>
          </cell>
          <cell r="J1408" t="str">
            <v>AB</v>
          </cell>
          <cell r="K1408">
            <v>46.92</v>
          </cell>
          <cell r="L1408">
            <v>1</v>
          </cell>
          <cell r="M1408">
            <v>12</v>
          </cell>
          <cell r="N1408">
            <v>0.75</v>
          </cell>
          <cell r="O1408" t="str">
            <v>Glass Bottle</v>
          </cell>
          <cell r="P1408" t="str">
            <v/>
          </cell>
          <cell r="Q1408">
            <v>11.8</v>
          </cell>
          <cell r="S1408">
            <v>10.08</v>
          </cell>
          <cell r="T1408">
            <v>0.35</v>
          </cell>
        </row>
        <row r="1409">
          <cell r="A1409">
            <v>75739</v>
          </cell>
          <cell r="B1409" t="str">
            <v>Wine - Table White</v>
          </cell>
          <cell r="C1409" t="str">
            <v>See Ya Later Ranch Pinot Gris VQA</v>
          </cell>
          <cell r="D1409" t="str">
            <v>1/750</v>
          </cell>
          <cell r="E1409" t="str">
            <v>Core</v>
          </cell>
          <cell r="F1409" t="str">
            <v/>
          </cell>
          <cell r="G1409">
            <v>12.7</v>
          </cell>
          <cell r="H1409" t="str">
            <v>Canada VQA</v>
          </cell>
          <cell r="I1409" t="str">
            <v>Pinot Grigio/Pinot Gris</v>
          </cell>
          <cell r="J1409" t="str">
            <v>BC</v>
          </cell>
          <cell r="K1409">
            <v>85.61</v>
          </cell>
          <cell r="L1409">
            <v>1</v>
          </cell>
          <cell r="M1409">
            <v>12</v>
          </cell>
          <cell r="N1409">
            <v>0.75</v>
          </cell>
          <cell r="O1409" t="str">
            <v>Glass Bottle</v>
          </cell>
          <cell r="P1409" t="str">
            <v/>
          </cell>
          <cell r="Q1409">
            <v>19.600000000000001</v>
          </cell>
          <cell r="S1409">
            <v>16.940000000000001</v>
          </cell>
          <cell r="T1409">
            <v>0.35</v>
          </cell>
        </row>
        <row r="1410">
          <cell r="A1410">
            <v>868067</v>
          </cell>
          <cell r="B1410" t="str">
            <v>Wine - Table White</v>
          </cell>
          <cell r="C1410" t="str">
            <v>See Ya Later VQA Gewurztraminer</v>
          </cell>
          <cell r="D1410" t="str">
            <v>1/750</v>
          </cell>
          <cell r="E1410" t="str">
            <v>Core</v>
          </cell>
          <cell r="F1410" t="str">
            <v/>
          </cell>
          <cell r="G1410">
            <v>13.5</v>
          </cell>
          <cell r="H1410" t="str">
            <v>Canada VQA</v>
          </cell>
          <cell r="I1410" t="str">
            <v>Gewurztraminer</v>
          </cell>
          <cell r="J1410" t="str">
            <v>BC</v>
          </cell>
          <cell r="K1410">
            <v>85.61</v>
          </cell>
          <cell r="L1410">
            <v>1</v>
          </cell>
          <cell r="M1410">
            <v>12</v>
          </cell>
          <cell r="N1410">
            <v>0.75</v>
          </cell>
          <cell r="O1410" t="str">
            <v>Glass Bottle</v>
          </cell>
          <cell r="P1410" t="str">
            <v/>
          </cell>
          <cell r="Q1410">
            <v>19.600000000000001</v>
          </cell>
          <cell r="S1410">
            <v>16.940000000000001</v>
          </cell>
          <cell r="T1410">
            <v>0.35</v>
          </cell>
        </row>
        <row r="1411">
          <cell r="A1411">
            <v>778332</v>
          </cell>
          <cell r="B1411" t="str">
            <v>Wine - Table White</v>
          </cell>
          <cell r="C1411" t="str">
            <v>Seven Terraces Marlborough Sauv Blanc</v>
          </cell>
          <cell r="D1411" t="str">
            <v>1/750</v>
          </cell>
          <cell r="E1411" t="str">
            <v>Core</v>
          </cell>
          <cell r="F1411" t="str">
            <v/>
          </cell>
          <cell r="G1411">
            <v>12.5</v>
          </cell>
          <cell r="H1411" t="str">
            <v>New Zealand</v>
          </cell>
          <cell r="I1411" t="str">
            <v>Sauvignon Blanc</v>
          </cell>
          <cell r="J1411" t="str">
            <v>BC</v>
          </cell>
          <cell r="K1411">
            <v>91.8</v>
          </cell>
          <cell r="L1411">
            <v>1</v>
          </cell>
          <cell r="M1411">
            <v>12</v>
          </cell>
          <cell r="N1411">
            <v>0.75</v>
          </cell>
          <cell r="O1411" t="str">
            <v>Glass Bottle</v>
          </cell>
          <cell r="P1411" t="str">
            <v/>
          </cell>
          <cell r="Q1411">
            <v>20.65</v>
          </cell>
          <cell r="S1411">
            <v>17.86</v>
          </cell>
          <cell r="T1411">
            <v>0.35</v>
          </cell>
        </row>
        <row r="1412">
          <cell r="A1412">
            <v>128801</v>
          </cell>
          <cell r="B1412" t="str">
            <v>Wine - Table White</v>
          </cell>
          <cell r="C1412" t="str">
            <v>Smoking Loon Viognier</v>
          </cell>
          <cell r="D1412" t="str">
            <v>1/750</v>
          </cell>
          <cell r="E1412" t="str">
            <v>Core</v>
          </cell>
          <cell r="F1412" t="str">
            <v>LTO September</v>
          </cell>
          <cell r="G1412">
            <v>13</v>
          </cell>
          <cell r="H1412" t="str">
            <v>United States</v>
          </cell>
          <cell r="I1412" t="str">
            <v/>
          </cell>
          <cell r="J1412" t="str">
            <v>BC</v>
          </cell>
          <cell r="K1412">
            <v>73.08</v>
          </cell>
          <cell r="L1412">
            <v>1</v>
          </cell>
          <cell r="M1412">
            <v>12</v>
          </cell>
          <cell r="N1412">
            <v>0.75</v>
          </cell>
          <cell r="O1412" t="str">
            <v>Glass Bottle</v>
          </cell>
          <cell r="P1412" t="str">
            <v/>
          </cell>
          <cell r="Q1412">
            <v>17.45</v>
          </cell>
          <cell r="R1412">
            <v>2</v>
          </cell>
          <cell r="S1412">
            <v>13.29</v>
          </cell>
          <cell r="T1412">
            <v>0.35</v>
          </cell>
        </row>
        <row r="1413">
          <cell r="A1413">
            <v>47407</v>
          </cell>
          <cell r="B1413" t="str">
            <v>Wine - Table White</v>
          </cell>
          <cell r="C1413" t="str">
            <v>Sommet Blanc</v>
          </cell>
          <cell r="D1413" t="str">
            <v>1/4000</v>
          </cell>
          <cell r="E1413" t="str">
            <v>Core</v>
          </cell>
          <cell r="F1413" t="str">
            <v/>
          </cell>
          <cell r="G1413">
            <v>12</v>
          </cell>
          <cell r="H1413" t="str">
            <v>Canada</v>
          </cell>
          <cell r="I1413" t="str">
            <v>White Blended</v>
          </cell>
          <cell r="J1413" t="str">
            <v>BC</v>
          </cell>
          <cell r="K1413">
            <v>40.79</v>
          </cell>
          <cell r="L1413">
            <v>1</v>
          </cell>
          <cell r="M1413">
            <v>4</v>
          </cell>
          <cell r="N1413">
            <v>4</v>
          </cell>
          <cell r="O1413" t="str">
            <v>Cardboard Case</v>
          </cell>
          <cell r="P1413" t="str">
            <v/>
          </cell>
          <cell r="Q1413">
            <v>33.200000000000003</v>
          </cell>
          <cell r="S1413">
            <v>28.91</v>
          </cell>
          <cell r="T1413">
            <v>0.35</v>
          </cell>
        </row>
        <row r="1414">
          <cell r="A1414">
            <v>134528</v>
          </cell>
          <cell r="B1414" t="str">
            <v>Wine - Table White</v>
          </cell>
          <cell r="C1414" t="str">
            <v>Sperling Vineyards Pinot Gris</v>
          </cell>
          <cell r="D1414" t="str">
            <v>1/750</v>
          </cell>
          <cell r="E1414" t="str">
            <v>Core</v>
          </cell>
          <cell r="F1414" t="str">
            <v/>
          </cell>
          <cell r="G1414">
            <v>13</v>
          </cell>
          <cell r="H1414" t="str">
            <v>Canada VQA</v>
          </cell>
          <cell r="I1414" t="str">
            <v>Pinot Grigio/Pinot Gris</v>
          </cell>
          <cell r="J1414" t="str">
            <v>BC</v>
          </cell>
          <cell r="K1414">
            <v>91</v>
          </cell>
          <cell r="L1414">
            <v>1</v>
          </cell>
          <cell r="M1414">
            <v>12</v>
          </cell>
          <cell r="N1414">
            <v>0.75</v>
          </cell>
          <cell r="O1414" t="str">
            <v>Glass Bottle</v>
          </cell>
          <cell r="P1414" t="str">
            <v/>
          </cell>
          <cell r="Q1414">
            <v>20.5</v>
          </cell>
          <cell r="S1414">
            <v>17.73</v>
          </cell>
          <cell r="T1414">
            <v>0.35</v>
          </cell>
        </row>
        <row r="1415">
          <cell r="A1415">
            <v>124560</v>
          </cell>
          <cell r="B1415" t="str">
            <v>Wine - Table White</v>
          </cell>
          <cell r="C1415" t="str">
            <v>Sperling Vineyards The Market White</v>
          </cell>
          <cell r="D1415" t="str">
            <v>1/750</v>
          </cell>
          <cell r="E1415" t="str">
            <v>Core</v>
          </cell>
          <cell r="F1415" t="str">
            <v/>
          </cell>
          <cell r="G1415">
            <v>11.6</v>
          </cell>
          <cell r="H1415" t="str">
            <v>Canada VQA</v>
          </cell>
          <cell r="I1415" t="str">
            <v/>
          </cell>
          <cell r="J1415" t="str">
            <v>BC</v>
          </cell>
          <cell r="K1415">
            <v>84.79</v>
          </cell>
          <cell r="L1415">
            <v>1</v>
          </cell>
          <cell r="M1415">
            <v>12</v>
          </cell>
          <cell r="N1415">
            <v>0.75</v>
          </cell>
          <cell r="O1415" t="str">
            <v>Glass Bottle</v>
          </cell>
          <cell r="P1415" t="str">
            <v/>
          </cell>
          <cell r="Q1415">
            <v>19.45</v>
          </cell>
          <cell r="S1415">
            <v>16.809999999999999</v>
          </cell>
          <cell r="T1415">
            <v>0.35</v>
          </cell>
        </row>
        <row r="1416">
          <cell r="A1416">
            <v>179507</v>
          </cell>
          <cell r="B1416" t="str">
            <v>Wine - Table White</v>
          </cell>
          <cell r="C1416" t="str">
            <v>Spy Valley Sauvignon Blanc</v>
          </cell>
          <cell r="D1416" t="str">
            <v>1/750</v>
          </cell>
          <cell r="E1416" t="str">
            <v>Core</v>
          </cell>
          <cell r="F1416" t="str">
            <v>R</v>
          </cell>
          <cell r="G1416">
            <v>13.5</v>
          </cell>
          <cell r="H1416" t="str">
            <v>New Zealand</v>
          </cell>
          <cell r="I1416" t="str">
            <v>Sauvignon Blanc</v>
          </cell>
          <cell r="J1416" t="str">
            <v>BC</v>
          </cell>
          <cell r="K1416">
            <v>105.72</v>
          </cell>
          <cell r="L1416">
            <v>1</v>
          </cell>
          <cell r="M1416">
            <v>12</v>
          </cell>
          <cell r="N1416">
            <v>0.75</v>
          </cell>
          <cell r="O1416" t="str">
            <v>Glass Bottle</v>
          </cell>
          <cell r="P1416" t="str">
            <v/>
          </cell>
          <cell r="Q1416">
            <v>23.05</v>
          </cell>
          <cell r="S1416">
            <v>19.98</v>
          </cell>
          <cell r="T1416">
            <v>0.35</v>
          </cell>
        </row>
        <row r="1417">
          <cell r="A1417">
            <v>375709</v>
          </cell>
          <cell r="B1417" t="str">
            <v>Wine - Table White</v>
          </cell>
          <cell r="C1417" t="str">
            <v>Stellenbosch Blouberg</v>
          </cell>
          <cell r="D1417" t="str">
            <v>1/750</v>
          </cell>
          <cell r="E1417" t="str">
            <v>Core</v>
          </cell>
          <cell r="F1417" t="str">
            <v/>
          </cell>
          <cell r="G1417">
            <v>11.5</v>
          </cell>
          <cell r="H1417" t="str">
            <v>South Africa</v>
          </cell>
          <cell r="I1417" t="str">
            <v/>
          </cell>
          <cell r="J1417" t="str">
            <v>BC</v>
          </cell>
          <cell r="K1417">
            <v>41.76</v>
          </cell>
          <cell r="L1417">
            <v>1</v>
          </cell>
          <cell r="M1417">
            <v>12</v>
          </cell>
          <cell r="N1417">
            <v>0.75</v>
          </cell>
          <cell r="O1417" t="str">
            <v>Glass Bottle</v>
          </cell>
          <cell r="P1417" t="str">
            <v/>
          </cell>
          <cell r="Q1417">
            <v>11.1</v>
          </cell>
          <cell r="S1417">
            <v>9.4600000000000009</v>
          </cell>
          <cell r="T1417">
            <v>0.35</v>
          </cell>
        </row>
        <row r="1418">
          <cell r="A1418">
            <v>812628</v>
          </cell>
          <cell r="B1418" t="str">
            <v>Wine - Table White</v>
          </cell>
          <cell r="C1418" t="str">
            <v>Sterling Chardonnay Alu Bottle</v>
          </cell>
          <cell r="D1418" t="str">
            <v>1/375</v>
          </cell>
          <cell r="E1418" t="str">
            <v>Core</v>
          </cell>
          <cell r="F1418" t="str">
            <v>T</v>
          </cell>
          <cell r="G1418">
            <v>13.5</v>
          </cell>
          <cell r="H1418" t="str">
            <v>United States</v>
          </cell>
          <cell r="I1418" t="str">
            <v/>
          </cell>
          <cell r="J1418" t="str">
            <v>AB</v>
          </cell>
          <cell r="K1418">
            <v>105.28</v>
          </cell>
          <cell r="L1418">
            <v>1</v>
          </cell>
          <cell r="M1418">
            <v>24</v>
          </cell>
          <cell r="N1418">
            <v>0.375</v>
          </cell>
          <cell r="O1418" t="str">
            <v>Aluminium can</v>
          </cell>
          <cell r="P1418" t="str">
            <v/>
          </cell>
          <cell r="Q1418">
            <v>11.15</v>
          </cell>
          <cell r="R1418"/>
          <cell r="S1418">
            <v>9.7200000000000006</v>
          </cell>
          <cell r="T1418">
            <v>0.1</v>
          </cell>
        </row>
        <row r="1419">
          <cell r="A1419">
            <v>462333</v>
          </cell>
          <cell r="B1419" t="str">
            <v>Wine - Table White</v>
          </cell>
          <cell r="C1419" t="str">
            <v>Stoneleigh Latitude Sauv Blanc</v>
          </cell>
          <cell r="D1419" t="str">
            <v>1/750</v>
          </cell>
          <cell r="E1419" t="str">
            <v>Core</v>
          </cell>
          <cell r="F1419" t="str">
            <v/>
          </cell>
          <cell r="G1419">
            <v>12</v>
          </cell>
          <cell r="H1419" t="str">
            <v>New Zealand</v>
          </cell>
          <cell r="I1419" t="str">
            <v>Sauvignon Blanc</v>
          </cell>
          <cell r="J1419" t="str">
            <v>BC</v>
          </cell>
          <cell r="K1419" t="str">
            <v>53.22</v>
          </cell>
          <cell r="L1419">
            <v>1</v>
          </cell>
          <cell r="M1419">
            <v>6</v>
          </cell>
          <cell r="N1419">
            <v>0.75</v>
          </cell>
          <cell r="O1419" t="str">
            <v>Glass Bottle</v>
          </cell>
          <cell r="P1419" t="str">
            <v/>
          </cell>
          <cell r="Q1419">
            <v>23.15</v>
          </cell>
          <cell r="S1419">
            <v>20.059999999999999</v>
          </cell>
          <cell r="T1419">
            <v>0.35</v>
          </cell>
        </row>
        <row r="1420">
          <cell r="A1420">
            <v>293043</v>
          </cell>
          <cell r="B1420" t="str">
            <v>Wine - Table White</v>
          </cell>
          <cell r="C1420" t="str">
            <v>Stoneleigh Sauvignon Blanc</v>
          </cell>
          <cell r="D1420" t="str">
            <v>1/750</v>
          </cell>
          <cell r="E1420" t="str">
            <v>Core</v>
          </cell>
          <cell r="F1420" t="str">
            <v>LTO September</v>
          </cell>
          <cell r="G1420">
            <v>12</v>
          </cell>
          <cell r="H1420" t="str">
            <v>New Zealand</v>
          </cell>
          <cell r="I1420" t="str">
            <v>Sauvignon Blanc</v>
          </cell>
          <cell r="J1420" t="str">
            <v>BC</v>
          </cell>
          <cell r="K1420" t="str">
            <v>83.54</v>
          </cell>
          <cell r="L1420">
            <v>1</v>
          </cell>
          <cell r="M1420">
            <v>12</v>
          </cell>
          <cell r="N1420">
            <v>0.75</v>
          </cell>
          <cell r="O1420" t="str">
            <v>Glass Bottle</v>
          </cell>
          <cell r="P1420" t="str">
            <v/>
          </cell>
          <cell r="Q1420">
            <v>19.25</v>
          </cell>
          <cell r="R1420">
            <v>1.5</v>
          </cell>
          <cell r="S1420">
            <v>15.31</v>
          </cell>
          <cell r="T1420">
            <v>0.35</v>
          </cell>
        </row>
        <row r="1421">
          <cell r="A1421">
            <v>273128</v>
          </cell>
          <cell r="B1421" t="str">
            <v>Wine - Table White</v>
          </cell>
          <cell r="C1421" t="str">
            <v>Sumac Ridge Private Reserve Chardonnay</v>
          </cell>
          <cell r="D1421" t="str">
            <v>1/750</v>
          </cell>
          <cell r="E1421" t="str">
            <v>Core</v>
          </cell>
          <cell r="F1421" t="str">
            <v/>
          </cell>
          <cell r="G1421">
            <v>13.5</v>
          </cell>
          <cell r="H1421" t="str">
            <v>Canada VQA</v>
          </cell>
          <cell r="I1421" t="str">
            <v>Chardonnay</v>
          </cell>
          <cell r="J1421" t="str">
            <v>BC</v>
          </cell>
          <cell r="K1421">
            <v>73.8</v>
          </cell>
          <cell r="L1421">
            <v>1</v>
          </cell>
          <cell r="M1421">
            <v>12</v>
          </cell>
          <cell r="N1421">
            <v>0.75</v>
          </cell>
          <cell r="O1421" t="str">
            <v>Glass Bottle</v>
          </cell>
          <cell r="P1421" t="str">
            <v/>
          </cell>
          <cell r="Q1421">
            <v>17.55</v>
          </cell>
          <cell r="S1421">
            <v>15.14</v>
          </cell>
          <cell r="T1421">
            <v>0.35</v>
          </cell>
        </row>
        <row r="1422">
          <cell r="A1422">
            <v>16964</v>
          </cell>
          <cell r="B1422" t="str">
            <v>Wine - Table White</v>
          </cell>
          <cell r="C1422" t="str">
            <v>The Ned Sauvignon Blanc</v>
          </cell>
          <cell r="D1422" t="str">
            <v>1/750</v>
          </cell>
          <cell r="E1422" t="str">
            <v>Core</v>
          </cell>
          <cell r="F1422" t="str">
            <v/>
          </cell>
          <cell r="G1422">
            <v>13</v>
          </cell>
          <cell r="H1422" t="str">
            <v>New Zealand</v>
          </cell>
          <cell r="I1422" t="str">
            <v>Sauvignon Blanc</v>
          </cell>
          <cell r="J1422" t="str">
            <v>BC</v>
          </cell>
          <cell r="K1422">
            <v>96.72</v>
          </cell>
          <cell r="L1422">
            <v>1</v>
          </cell>
          <cell r="M1422">
            <v>12</v>
          </cell>
          <cell r="N1422">
            <v>0.75</v>
          </cell>
          <cell r="O1422" t="str">
            <v>Glass Bottle</v>
          </cell>
          <cell r="P1422" t="str">
            <v/>
          </cell>
          <cell r="Q1422">
            <v>21.5</v>
          </cell>
          <cell r="S1422">
            <v>18.61</v>
          </cell>
          <cell r="T1422">
            <v>0.35</v>
          </cell>
        </row>
        <row r="1423">
          <cell r="A1423">
            <v>209724</v>
          </cell>
          <cell r="B1423" t="str">
            <v>Wine - Table White</v>
          </cell>
          <cell r="C1423" t="str">
            <v>Thr3 Monkeys White</v>
          </cell>
          <cell r="D1423" t="str">
            <v>1/750</v>
          </cell>
          <cell r="E1423" t="str">
            <v>Core</v>
          </cell>
          <cell r="F1423" t="str">
            <v/>
          </cell>
          <cell r="G1423">
            <v>11</v>
          </cell>
          <cell r="H1423" t="str">
            <v>Spain</v>
          </cell>
          <cell r="I1423" t="str">
            <v>White Blended</v>
          </cell>
          <cell r="J1423" t="str">
            <v>BC</v>
          </cell>
          <cell r="K1423">
            <v>62.4</v>
          </cell>
          <cell r="L1423">
            <v>1</v>
          </cell>
          <cell r="M1423">
            <v>12</v>
          </cell>
          <cell r="N1423">
            <v>0.75</v>
          </cell>
          <cell r="O1423" t="str">
            <v>Glass Bottle</v>
          </cell>
          <cell r="P1423" t="str">
            <v/>
          </cell>
          <cell r="Q1423">
            <v>15.6</v>
          </cell>
          <cell r="S1423">
            <v>13.42</v>
          </cell>
          <cell r="T1423">
            <v>0.35</v>
          </cell>
        </row>
        <row r="1424">
          <cell r="A1424">
            <v>376855</v>
          </cell>
          <cell r="B1424" t="str">
            <v>Wine - Table White</v>
          </cell>
          <cell r="C1424" t="str">
            <v>Tocornal Chardonnay</v>
          </cell>
          <cell r="D1424" t="str">
            <v>1/1500</v>
          </cell>
          <cell r="E1424" t="str">
            <v>Core</v>
          </cell>
          <cell r="F1424" t="str">
            <v/>
          </cell>
          <cell r="G1424">
            <v>12</v>
          </cell>
          <cell r="H1424" t="str">
            <v>Chile</v>
          </cell>
          <cell r="I1424" t="str">
            <v>Chardonnay</v>
          </cell>
          <cell r="J1424" t="str">
            <v>BC</v>
          </cell>
          <cell r="K1424">
            <v>39</v>
          </cell>
          <cell r="L1424">
            <v>1</v>
          </cell>
          <cell r="M1424">
            <v>6</v>
          </cell>
          <cell r="N1424">
            <v>1.5</v>
          </cell>
          <cell r="O1424" t="str">
            <v>Glass Bottle</v>
          </cell>
          <cell r="P1424" t="str">
            <v/>
          </cell>
          <cell r="Q1424">
            <v>20.8</v>
          </cell>
          <cell r="S1424">
            <v>18</v>
          </cell>
          <cell r="T1424">
            <v>0.35</v>
          </cell>
        </row>
        <row r="1425">
          <cell r="A1425">
            <v>306472</v>
          </cell>
          <cell r="B1425" t="str">
            <v>Wine - Table White</v>
          </cell>
          <cell r="C1425" t="str">
            <v>Tocornal Sauvignon Blanc</v>
          </cell>
          <cell r="D1425" t="str">
            <v>1/1500</v>
          </cell>
          <cell r="E1425" t="str">
            <v>Core</v>
          </cell>
          <cell r="F1425" t="str">
            <v/>
          </cell>
          <cell r="G1425">
            <v>13</v>
          </cell>
          <cell r="H1425" t="str">
            <v>Chile</v>
          </cell>
          <cell r="I1425" t="str">
            <v>Sauvignon Blanc</v>
          </cell>
          <cell r="J1425" t="str">
            <v>BC</v>
          </cell>
          <cell r="K1425">
            <v>38.94</v>
          </cell>
          <cell r="L1425">
            <v>1</v>
          </cell>
          <cell r="M1425">
            <v>6</v>
          </cell>
          <cell r="N1425">
            <v>1.5</v>
          </cell>
          <cell r="O1425" t="str">
            <v>Glass Bottle</v>
          </cell>
          <cell r="P1425" t="str">
            <v/>
          </cell>
          <cell r="Q1425">
            <v>20.8</v>
          </cell>
          <cell r="S1425">
            <v>18</v>
          </cell>
          <cell r="T1425">
            <v>0.35</v>
          </cell>
        </row>
        <row r="1426">
          <cell r="A1426">
            <v>442335</v>
          </cell>
          <cell r="B1426" t="str">
            <v>Wine - Table White</v>
          </cell>
          <cell r="C1426" t="str">
            <v>Twist Of Fate Pinot Grigio Chardonnay</v>
          </cell>
          <cell r="D1426" t="str">
            <v>1/750</v>
          </cell>
          <cell r="E1426" t="str">
            <v>Core</v>
          </cell>
          <cell r="F1426" t="str">
            <v/>
          </cell>
          <cell r="G1426">
            <v>12.5</v>
          </cell>
          <cell r="H1426" t="str">
            <v>Canada</v>
          </cell>
          <cell r="I1426" t="str">
            <v/>
          </cell>
          <cell r="J1426" t="str">
            <v>BC</v>
          </cell>
          <cell r="K1426">
            <v>51.1</v>
          </cell>
          <cell r="L1426">
            <v>1</v>
          </cell>
          <cell r="M1426">
            <v>12</v>
          </cell>
          <cell r="N1426">
            <v>0.75</v>
          </cell>
          <cell r="O1426" t="str">
            <v>Glass Bottle</v>
          </cell>
          <cell r="P1426" t="str">
            <v/>
          </cell>
          <cell r="Q1426">
            <v>13.15</v>
          </cell>
          <cell r="S1426">
            <v>11.26</v>
          </cell>
          <cell r="T1426">
            <v>0.35</v>
          </cell>
        </row>
        <row r="1427">
          <cell r="A1427">
            <v>22382</v>
          </cell>
          <cell r="B1427" t="str">
            <v>Wine - Table White</v>
          </cell>
          <cell r="C1427" t="str">
            <v>Twist of Fate Shiraz Cabernet</v>
          </cell>
          <cell r="D1427" t="str">
            <v>1/750</v>
          </cell>
          <cell r="E1427" t="str">
            <v>Core</v>
          </cell>
          <cell r="F1427" t="str">
            <v/>
          </cell>
          <cell r="G1427">
            <v>12.5</v>
          </cell>
          <cell r="H1427" t="str">
            <v>Canada</v>
          </cell>
          <cell r="I1427" t="str">
            <v>Red Blended</v>
          </cell>
          <cell r="J1427" t="str">
            <v>BC</v>
          </cell>
          <cell r="K1427">
            <v>51.1</v>
          </cell>
          <cell r="L1427">
            <v>1</v>
          </cell>
          <cell r="M1427">
            <v>12</v>
          </cell>
          <cell r="N1427">
            <v>0.75</v>
          </cell>
          <cell r="O1427" t="str">
            <v>Glass Bottle</v>
          </cell>
          <cell r="P1427" t="str">
            <v/>
          </cell>
          <cell r="Q1427">
            <v>13.15</v>
          </cell>
          <cell r="S1427">
            <v>11.26</v>
          </cell>
          <cell r="T1427">
            <v>0.35</v>
          </cell>
        </row>
        <row r="1428">
          <cell r="A1428">
            <v>340380</v>
          </cell>
          <cell r="B1428" t="str">
            <v>Wine - Table White</v>
          </cell>
          <cell r="C1428" t="str">
            <v>Two Oceans Sauvignon Blanc</v>
          </cell>
          <cell r="D1428" t="str">
            <v>1/750</v>
          </cell>
          <cell r="E1428" t="str">
            <v>Core</v>
          </cell>
          <cell r="F1428" t="str">
            <v/>
          </cell>
          <cell r="G1428">
            <v>11.5</v>
          </cell>
          <cell r="H1428" t="str">
            <v>South Africa</v>
          </cell>
          <cell r="I1428" t="str">
            <v>Sauvignon Blanc</v>
          </cell>
          <cell r="J1428" t="str">
            <v>BC</v>
          </cell>
          <cell r="K1428">
            <v>52.92</v>
          </cell>
          <cell r="L1428">
            <v>1</v>
          </cell>
          <cell r="M1428">
            <v>12</v>
          </cell>
          <cell r="N1428">
            <v>0.75</v>
          </cell>
          <cell r="O1428" t="str">
            <v>Glass Bottle</v>
          </cell>
          <cell r="P1428" t="str">
            <v/>
          </cell>
          <cell r="Q1428">
            <v>13.55</v>
          </cell>
          <cell r="S1428">
            <v>11.62</v>
          </cell>
          <cell r="T1428">
            <v>0.35</v>
          </cell>
        </row>
        <row r="1429">
          <cell r="A1429">
            <v>602649</v>
          </cell>
          <cell r="B1429" t="str">
            <v>Wine - Table White</v>
          </cell>
          <cell r="C1429" t="str">
            <v>Veramonte Sauvignon Blanc</v>
          </cell>
          <cell r="D1429" t="str">
            <v>1/750</v>
          </cell>
          <cell r="E1429" t="str">
            <v>Core</v>
          </cell>
          <cell r="F1429" t="str">
            <v/>
          </cell>
          <cell r="G1429">
            <v>13.5</v>
          </cell>
          <cell r="H1429" t="str">
            <v>Chile</v>
          </cell>
          <cell r="I1429" t="str">
            <v>Sauvignon Blanc</v>
          </cell>
          <cell r="J1429" t="str">
            <v>BC</v>
          </cell>
          <cell r="K1429">
            <v>72.72</v>
          </cell>
          <cell r="L1429">
            <v>1</v>
          </cell>
          <cell r="M1429">
            <v>12</v>
          </cell>
          <cell r="N1429">
            <v>0.75</v>
          </cell>
          <cell r="O1429" t="str">
            <v>Glass Bottle</v>
          </cell>
          <cell r="P1429" t="str">
            <v/>
          </cell>
          <cell r="Q1429">
            <v>17.399999999999999</v>
          </cell>
          <cell r="R1429"/>
          <cell r="S1429">
            <v>15</v>
          </cell>
          <cell r="T1429">
            <v>0.35</v>
          </cell>
        </row>
        <row r="1430">
          <cell r="A1430">
            <v>549642</v>
          </cell>
          <cell r="B1430" t="str">
            <v>Wine - Table White</v>
          </cell>
          <cell r="C1430" t="str">
            <v>Villa Teresa Organic Pinot Grigio</v>
          </cell>
          <cell r="D1430" t="str">
            <v>1/750</v>
          </cell>
          <cell r="E1430" t="str">
            <v>Core</v>
          </cell>
          <cell r="F1430" t="str">
            <v/>
          </cell>
          <cell r="G1430">
            <v>12</v>
          </cell>
          <cell r="H1430" t="str">
            <v>Italy</v>
          </cell>
          <cell r="I1430" t="str">
            <v>Pinot Grigio/Pinot Gris</v>
          </cell>
          <cell r="J1430" t="str">
            <v>BC</v>
          </cell>
          <cell r="K1430" t="str">
            <v>83.25</v>
          </cell>
          <cell r="L1430">
            <v>1</v>
          </cell>
          <cell r="M1430">
            <v>12</v>
          </cell>
          <cell r="N1430">
            <v>0.75</v>
          </cell>
          <cell r="O1430" t="str">
            <v>Glass Bottle</v>
          </cell>
          <cell r="P1430" t="str">
            <v/>
          </cell>
          <cell r="Q1430">
            <v>19.2</v>
          </cell>
          <cell r="S1430">
            <v>16.59</v>
          </cell>
          <cell r="T1430">
            <v>0.35</v>
          </cell>
        </row>
        <row r="1431">
          <cell r="A1431">
            <v>868539</v>
          </cell>
          <cell r="B1431" t="str">
            <v>Wine - Table White</v>
          </cell>
          <cell r="C1431" t="str">
            <v>Vintage Ink Wild White</v>
          </cell>
          <cell r="D1431" t="str">
            <v>1/750</v>
          </cell>
          <cell r="E1431" t="str">
            <v>Core</v>
          </cell>
          <cell r="F1431" t="str">
            <v>LTO September/T</v>
          </cell>
          <cell r="G1431">
            <v>13.5</v>
          </cell>
          <cell r="H1431" t="str">
            <v>Canada</v>
          </cell>
          <cell r="I1431" t="str">
            <v>White Blended</v>
          </cell>
          <cell r="J1431" t="str">
            <v>BC</v>
          </cell>
          <cell r="K1431">
            <v>76.86</v>
          </cell>
          <cell r="L1431">
            <v>1</v>
          </cell>
          <cell r="M1431">
            <v>12</v>
          </cell>
          <cell r="N1431">
            <v>0.75</v>
          </cell>
          <cell r="O1431" t="str">
            <v>Glass Bottle</v>
          </cell>
          <cell r="P1431" t="str">
            <v/>
          </cell>
          <cell r="Q1431">
            <v>18.100000000000001</v>
          </cell>
          <cell r="R1431">
            <v>1</v>
          </cell>
          <cell r="S1431">
            <v>14.74</v>
          </cell>
          <cell r="T1431">
            <v>0.35</v>
          </cell>
        </row>
        <row r="1432">
          <cell r="A1432">
            <v>248518</v>
          </cell>
          <cell r="B1432" t="str">
            <v>Wine - Table White</v>
          </cell>
          <cell r="C1432" t="str">
            <v>Voga Pinot Grigio</v>
          </cell>
          <cell r="D1432" t="str">
            <v>1/750</v>
          </cell>
          <cell r="E1432" t="str">
            <v>Core</v>
          </cell>
          <cell r="F1432" t="str">
            <v/>
          </cell>
          <cell r="G1432">
            <v>12.5</v>
          </cell>
          <cell r="H1432" t="str">
            <v>Italy</v>
          </cell>
          <cell r="I1432" t="str">
            <v>Pinot Grigio/Pinot Gris</v>
          </cell>
          <cell r="J1432" t="str">
            <v>BC</v>
          </cell>
          <cell r="K1432">
            <v>85.92</v>
          </cell>
          <cell r="L1432">
            <v>1</v>
          </cell>
          <cell r="M1432">
            <v>12</v>
          </cell>
          <cell r="N1432">
            <v>0.75</v>
          </cell>
          <cell r="O1432" t="str">
            <v>Glass Bottle</v>
          </cell>
          <cell r="P1432" t="str">
            <v/>
          </cell>
          <cell r="Q1432">
            <v>19.649999999999999</v>
          </cell>
          <cell r="R1432"/>
          <cell r="S1432">
            <v>16.98</v>
          </cell>
          <cell r="T1432">
            <v>0.35</v>
          </cell>
        </row>
        <row r="1433">
          <cell r="A1433">
            <v>5934</v>
          </cell>
          <cell r="B1433" t="str">
            <v>Wine - Table White</v>
          </cell>
          <cell r="C1433" t="str">
            <v>Wayne Gretzky Pinot Grigio VQA</v>
          </cell>
          <cell r="D1433" t="str">
            <v>1/750</v>
          </cell>
          <cell r="E1433" t="str">
            <v>Core</v>
          </cell>
          <cell r="F1433" t="str">
            <v>SS</v>
          </cell>
          <cell r="G1433">
            <v>13.5</v>
          </cell>
          <cell r="H1433" t="str">
            <v>Canada VQA</v>
          </cell>
          <cell r="I1433" t="str">
            <v/>
          </cell>
          <cell r="J1433" t="str">
            <v>BC</v>
          </cell>
          <cell r="K1433">
            <v>85.37</v>
          </cell>
          <cell r="L1433">
            <v>1</v>
          </cell>
          <cell r="M1433">
            <v>12</v>
          </cell>
          <cell r="N1433">
            <v>0.75</v>
          </cell>
          <cell r="O1433" t="str">
            <v>Glass Bottle</v>
          </cell>
          <cell r="P1433" t="str">
            <v/>
          </cell>
          <cell r="Q1433">
            <v>19.55</v>
          </cell>
          <cell r="S1433">
            <v>16.899999999999999</v>
          </cell>
          <cell r="T1433">
            <v>0.35</v>
          </cell>
        </row>
        <row r="1434">
          <cell r="A1434">
            <v>205922</v>
          </cell>
          <cell r="B1434" t="str">
            <v>Wine - Table White</v>
          </cell>
          <cell r="C1434" t="str">
            <v>Wild Olive Chenin Blanc</v>
          </cell>
          <cell r="D1434" t="str">
            <v>1/750</v>
          </cell>
          <cell r="E1434" t="str">
            <v>Core</v>
          </cell>
          <cell r="F1434" t="str">
            <v/>
          </cell>
          <cell r="G1434">
            <v>13</v>
          </cell>
          <cell r="H1434" t="str">
            <v>South Africa</v>
          </cell>
          <cell r="I1434" t="str">
            <v/>
          </cell>
          <cell r="J1434" t="str">
            <v>BC</v>
          </cell>
          <cell r="K1434" t="str">
            <v>59.82</v>
          </cell>
          <cell r="L1434">
            <v>1</v>
          </cell>
          <cell r="M1434">
            <v>12</v>
          </cell>
          <cell r="N1434">
            <v>0.75</v>
          </cell>
          <cell r="O1434" t="str">
            <v>Glass Bottle</v>
          </cell>
          <cell r="P1434" t="str">
            <v/>
          </cell>
          <cell r="Q1434">
            <v>15.1</v>
          </cell>
          <cell r="S1434">
            <v>12.98</v>
          </cell>
          <cell r="T1434">
            <v>0.35</v>
          </cell>
        </row>
        <row r="1435">
          <cell r="A1435">
            <v>271247</v>
          </cell>
          <cell r="B1435" t="str">
            <v>Wine - Table White</v>
          </cell>
          <cell r="C1435" t="str">
            <v>Wine O'Clock Pinot Grigio</v>
          </cell>
          <cell r="D1435" t="str">
            <v>1/750</v>
          </cell>
          <cell r="E1435" t="str">
            <v>Core</v>
          </cell>
          <cell r="F1435" t="str">
            <v/>
          </cell>
          <cell r="G1435">
            <v>12.5</v>
          </cell>
          <cell r="H1435" t="str">
            <v>Canada</v>
          </cell>
          <cell r="I1435" t="str">
            <v>Pinot Grigio/Pinot Gris</v>
          </cell>
          <cell r="J1435" t="str">
            <v>AB</v>
          </cell>
          <cell r="K1435">
            <v>46.92</v>
          </cell>
          <cell r="L1435">
            <v>1</v>
          </cell>
          <cell r="M1435">
            <v>12</v>
          </cell>
          <cell r="N1435">
            <v>0.75</v>
          </cell>
          <cell r="O1435" t="str">
            <v>Glass Bottle</v>
          </cell>
          <cell r="P1435" t="str">
            <v/>
          </cell>
          <cell r="Q1435">
            <v>11.8</v>
          </cell>
          <cell r="S1435">
            <v>10.08</v>
          </cell>
          <cell r="T1435">
            <v>0.35</v>
          </cell>
        </row>
        <row r="1436">
          <cell r="A1436">
            <v>802023</v>
          </cell>
          <cell r="B1436" t="str">
            <v>Wine - Table White</v>
          </cell>
          <cell r="C1436" t="str">
            <v>Winemakers House Pinot Grigio</v>
          </cell>
          <cell r="D1436" t="str">
            <v>1/750</v>
          </cell>
          <cell r="E1436" t="str">
            <v>Core</v>
          </cell>
          <cell r="F1436" t="str">
            <v/>
          </cell>
          <cell r="G1436">
            <v>12.5</v>
          </cell>
          <cell r="H1436" t="str">
            <v>Canada</v>
          </cell>
          <cell r="I1436" t="str">
            <v>Pinot Grigio/Pinot Gris</v>
          </cell>
          <cell r="J1436" t="str">
            <v>AB</v>
          </cell>
          <cell r="K1436">
            <v>50.47</v>
          </cell>
          <cell r="L1436">
            <v>1</v>
          </cell>
          <cell r="M1436">
            <v>12</v>
          </cell>
          <cell r="N1436">
            <v>0.75</v>
          </cell>
          <cell r="O1436" t="str">
            <v>Glass Bottle</v>
          </cell>
          <cell r="P1436" t="str">
            <v/>
          </cell>
          <cell r="Q1436">
            <v>12.6</v>
          </cell>
          <cell r="S1436">
            <v>10.78</v>
          </cell>
          <cell r="T1436">
            <v>0.35</v>
          </cell>
        </row>
        <row r="1437">
          <cell r="A1437">
            <v>493619</v>
          </cell>
          <cell r="B1437" t="str">
            <v>Wine - Table White</v>
          </cell>
          <cell r="C1437" t="str">
            <v>Wither Hills Sauvignon Blanc</v>
          </cell>
          <cell r="D1437" t="str">
            <v>1/750</v>
          </cell>
          <cell r="E1437" t="str">
            <v>Core</v>
          </cell>
          <cell r="F1437" t="str">
            <v/>
          </cell>
          <cell r="G1437">
            <v>13.5</v>
          </cell>
          <cell r="H1437" t="str">
            <v>New Zealand</v>
          </cell>
          <cell r="I1437" t="str">
            <v>Sauvignon Blanc</v>
          </cell>
          <cell r="J1437" t="str">
            <v>BC</v>
          </cell>
          <cell r="K1437">
            <v>101.4</v>
          </cell>
          <cell r="L1437">
            <v>1</v>
          </cell>
          <cell r="M1437">
            <v>12</v>
          </cell>
          <cell r="N1437">
            <v>0.75</v>
          </cell>
          <cell r="O1437" t="str">
            <v>Glass Bottle</v>
          </cell>
          <cell r="P1437" t="str">
            <v/>
          </cell>
          <cell r="Q1437">
            <v>22.3</v>
          </cell>
          <cell r="R1437"/>
          <cell r="S1437">
            <v>19.32</v>
          </cell>
          <cell r="T1437">
            <v>0.35</v>
          </cell>
        </row>
        <row r="1438">
          <cell r="A1438">
            <v>226860</v>
          </cell>
          <cell r="B1438" t="str">
            <v>Wine - Table White</v>
          </cell>
          <cell r="C1438" t="str">
            <v>Wolf Blass Yellow Label Chardonnay</v>
          </cell>
          <cell r="D1438" t="str">
            <v>1/750</v>
          </cell>
          <cell r="E1438" t="str">
            <v>Core</v>
          </cell>
          <cell r="F1438" t="str">
            <v/>
          </cell>
          <cell r="G1438">
            <v>14.5</v>
          </cell>
          <cell r="H1438" t="str">
            <v>Australia</v>
          </cell>
          <cell r="I1438" t="str">
            <v>Chardonnay</v>
          </cell>
          <cell r="J1438" t="str">
            <v>AB</v>
          </cell>
          <cell r="K1438">
            <v>81.72</v>
          </cell>
          <cell r="L1438">
            <v>1</v>
          </cell>
          <cell r="M1438">
            <v>12</v>
          </cell>
          <cell r="N1438">
            <v>0.75</v>
          </cell>
          <cell r="O1438" t="str">
            <v>Glass Bottle</v>
          </cell>
          <cell r="P1438" t="str">
            <v/>
          </cell>
          <cell r="Q1438">
            <v>18.55</v>
          </cell>
          <cell r="S1438">
            <v>16.02</v>
          </cell>
          <cell r="T1438">
            <v>0.35</v>
          </cell>
        </row>
        <row r="1439">
          <cell r="A1439">
            <v>197186</v>
          </cell>
          <cell r="B1439" t="str">
            <v>Wine - Table White</v>
          </cell>
          <cell r="C1439" t="str">
            <v>Woodbridge Pinot Grigio</v>
          </cell>
          <cell r="D1439" t="str">
            <v>1/750</v>
          </cell>
          <cell r="E1439" t="str">
            <v>Core</v>
          </cell>
          <cell r="F1439" t="str">
            <v/>
          </cell>
          <cell r="G1439">
            <v>12</v>
          </cell>
          <cell r="H1439" t="str">
            <v>United States</v>
          </cell>
          <cell r="I1439" t="str">
            <v>Pinot Grigio/Pinot Gris</v>
          </cell>
          <cell r="J1439" t="str">
            <v>BC</v>
          </cell>
          <cell r="K1439" t="str">
            <v>70.38</v>
          </cell>
          <cell r="L1439">
            <v>1</v>
          </cell>
          <cell r="M1439">
            <v>12</v>
          </cell>
          <cell r="N1439">
            <v>0.75</v>
          </cell>
          <cell r="O1439" t="str">
            <v>Glass Bottle</v>
          </cell>
          <cell r="P1439" t="str">
            <v/>
          </cell>
          <cell r="Q1439">
            <v>17</v>
          </cell>
          <cell r="S1439">
            <v>14.65</v>
          </cell>
          <cell r="T1439">
            <v>0.35</v>
          </cell>
        </row>
        <row r="1440">
          <cell r="A1440">
            <v>168625</v>
          </cell>
          <cell r="B1440" t="str">
            <v>Wine - Table White</v>
          </cell>
          <cell r="C1440" t="str">
            <v>Xadrez  Vinho Verde</v>
          </cell>
          <cell r="D1440" t="str">
            <v>1/750</v>
          </cell>
          <cell r="E1440" t="str">
            <v>Core</v>
          </cell>
          <cell r="F1440" t="str">
            <v/>
          </cell>
          <cell r="G1440">
            <v>11.5</v>
          </cell>
          <cell r="H1440" t="str">
            <v>Portugal</v>
          </cell>
          <cell r="I1440" t="str">
            <v/>
          </cell>
          <cell r="J1440" t="str">
            <v>BC</v>
          </cell>
          <cell r="K1440">
            <v>58.92</v>
          </cell>
          <cell r="L1440">
            <v>1</v>
          </cell>
          <cell r="M1440">
            <v>12</v>
          </cell>
          <cell r="N1440">
            <v>0.75</v>
          </cell>
          <cell r="O1440" t="str">
            <v>Glass Bottle</v>
          </cell>
          <cell r="P1440" t="str">
            <v/>
          </cell>
          <cell r="Q1440">
            <v>14.9</v>
          </cell>
          <cell r="S1440">
            <v>12.8</v>
          </cell>
          <cell r="T1440">
            <v>0.35</v>
          </cell>
        </row>
        <row r="1441">
          <cell r="A1441">
            <v>754176</v>
          </cell>
          <cell r="B1441" t="str">
            <v>Wine - Table White</v>
          </cell>
          <cell r="C1441" t="str">
            <v>XOXO Pinot Grigio Chardonnay</v>
          </cell>
          <cell r="D1441" t="str">
            <v>1/750</v>
          </cell>
          <cell r="E1441" t="str">
            <v>Core</v>
          </cell>
          <cell r="F1441" t="str">
            <v/>
          </cell>
          <cell r="G1441">
            <v>12</v>
          </cell>
          <cell r="H1441" t="str">
            <v>Canada</v>
          </cell>
          <cell r="I1441" t="str">
            <v>Pinot Grigio/Pinot Gris</v>
          </cell>
          <cell r="J1441" t="str">
            <v>AB</v>
          </cell>
          <cell r="K1441">
            <v>57.45</v>
          </cell>
          <cell r="L1441">
            <v>1</v>
          </cell>
          <cell r="M1441">
            <v>12</v>
          </cell>
          <cell r="N1441">
            <v>0.75</v>
          </cell>
          <cell r="O1441" t="str">
            <v>Glass Bottle</v>
          </cell>
          <cell r="P1441" t="str">
            <v/>
          </cell>
          <cell r="Q1441">
            <v>14.1</v>
          </cell>
          <cell r="S1441">
            <v>12.1</v>
          </cell>
          <cell r="T1441">
            <v>0.35</v>
          </cell>
        </row>
        <row r="1442">
          <cell r="A1442">
            <v>698845</v>
          </cell>
          <cell r="B1442" t="str">
            <v>Wine - Table White</v>
          </cell>
          <cell r="C1442" t="str">
            <v>Yalumba Chardonnay</v>
          </cell>
          <cell r="D1442" t="str">
            <v>1/750</v>
          </cell>
          <cell r="E1442" t="str">
            <v>Core</v>
          </cell>
          <cell r="F1442" t="str">
            <v/>
          </cell>
          <cell r="G1442">
            <v>13.5</v>
          </cell>
          <cell r="H1442" t="str">
            <v>Australia</v>
          </cell>
          <cell r="I1442" t="str">
            <v>Chardonnay</v>
          </cell>
          <cell r="J1442" t="str">
            <v>BC</v>
          </cell>
          <cell r="K1442">
            <v>88.44</v>
          </cell>
          <cell r="L1442">
            <v>1</v>
          </cell>
          <cell r="M1442">
            <v>12</v>
          </cell>
          <cell r="N1442">
            <v>0.75</v>
          </cell>
          <cell r="O1442" t="str">
            <v>Glass Bottle</v>
          </cell>
          <cell r="P1442" t="str">
            <v/>
          </cell>
          <cell r="Q1442">
            <v>20.100000000000001</v>
          </cell>
          <cell r="S1442">
            <v>17.38</v>
          </cell>
          <cell r="T1442">
            <v>0.35</v>
          </cell>
        </row>
        <row r="1443">
          <cell r="A1443">
            <v>624502</v>
          </cell>
          <cell r="B1443" t="str">
            <v>Wine - Table White</v>
          </cell>
          <cell r="C1443" t="str">
            <v>Yalumba Y Series Viognier</v>
          </cell>
          <cell r="D1443" t="str">
            <v>1/750</v>
          </cell>
          <cell r="E1443" t="str">
            <v>Core</v>
          </cell>
          <cell r="F1443" t="str">
            <v/>
          </cell>
          <cell r="G1443">
            <v>13.5</v>
          </cell>
          <cell r="H1443" t="str">
            <v>Australia</v>
          </cell>
          <cell r="I1443" t="str">
            <v>Viognier</v>
          </cell>
          <cell r="J1443" t="str">
            <v>BC</v>
          </cell>
          <cell r="K1443">
            <v>89.04</v>
          </cell>
          <cell r="L1443">
            <v>1</v>
          </cell>
          <cell r="M1443">
            <v>12</v>
          </cell>
          <cell r="N1443">
            <v>0.75</v>
          </cell>
          <cell r="O1443" t="str">
            <v>Glass Bottle</v>
          </cell>
          <cell r="P1443" t="str">
            <v/>
          </cell>
          <cell r="Q1443">
            <v>20.2</v>
          </cell>
          <cell r="S1443">
            <v>17.47</v>
          </cell>
          <cell r="T1443">
            <v>0.35</v>
          </cell>
        </row>
        <row r="1444">
          <cell r="A1444">
            <v>116814</v>
          </cell>
          <cell r="B1444" t="str">
            <v>Wine - Table White</v>
          </cell>
          <cell r="C1444" t="str">
            <v>Yellow Tail Chardonnay</v>
          </cell>
          <cell r="D1444" t="str">
            <v>1/1500</v>
          </cell>
          <cell r="E1444" t="str">
            <v>Core</v>
          </cell>
          <cell r="F1444" t="str">
            <v/>
          </cell>
          <cell r="G1444">
            <v>13.5</v>
          </cell>
          <cell r="H1444" t="str">
            <v>Australia</v>
          </cell>
          <cell r="I1444" t="str">
            <v>Chardonnay</v>
          </cell>
          <cell r="J1444" t="str">
            <v>BC</v>
          </cell>
          <cell r="K1444">
            <v>56.04</v>
          </cell>
          <cell r="L1444">
            <v>1</v>
          </cell>
          <cell r="M1444">
            <v>6</v>
          </cell>
          <cell r="N1444">
            <v>1.5</v>
          </cell>
          <cell r="O1444" t="str">
            <v>Glass Bottle</v>
          </cell>
          <cell r="P1444" t="str">
            <v/>
          </cell>
          <cell r="Q1444">
            <v>28.3</v>
          </cell>
          <cell r="S1444">
            <v>24.6</v>
          </cell>
          <cell r="T1444">
            <v>0.35</v>
          </cell>
        </row>
        <row r="1445">
          <cell r="A1445">
            <v>627802</v>
          </cell>
          <cell r="B1445" t="str">
            <v>Wine - Table White</v>
          </cell>
          <cell r="C1445" t="str">
            <v>Yellow Tail Chardonnay</v>
          </cell>
          <cell r="D1445" t="str">
            <v>1/750</v>
          </cell>
          <cell r="E1445" t="str">
            <v>Core</v>
          </cell>
          <cell r="F1445" t="str">
            <v/>
          </cell>
          <cell r="G1445">
            <v>13.5</v>
          </cell>
          <cell r="H1445" t="str">
            <v>Australia</v>
          </cell>
          <cell r="I1445" t="str">
            <v>Chardonnay</v>
          </cell>
          <cell r="J1445" t="str">
            <v>BC</v>
          </cell>
          <cell r="K1445">
            <v>61.44</v>
          </cell>
          <cell r="L1445">
            <v>1</v>
          </cell>
          <cell r="M1445">
            <v>12</v>
          </cell>
          <cell r="N1445">
            <v>0.75</v>
          </cell>
          <cell r="O1445" t="str">
            <v>Glass Bottle</v>
          </cell>
          <cell r="P1445" t="str">
            <v/>
          </cell>
          <cell r="Q1445">
            <v>15.45</v>
          </cell>
          <cell r="R1445"/>
          <cell r="S1445">
            <v>13.29</v>
          </cell>
          <cell r="T1445">
            <v>0.35</v>
          </cell>
        </row>
        <row r="1446">
          <cell r="A1446">
            <v>178947</v>
          </cell>
          <cell r="B1446" t="str">
            <v>Wine - Table White</v>
          </cell>
          <cell r="C1446" t="str">
            <v>Yellow Tail Moscato</v>
          </cell>
          <cell r="D1446" t="str">
            <v>1/750</v>
          </cell>
          <cell r="E1446" t="str">
            <v>Core</v>
          </cell>
          <cell r="F1446" t="str">
            <v/>
          </cell>
          <cell r="G1446">
            <v>7.5</v>
          </cell>
          <cell r="H1446" t="str">
            <v>Australia</v>
          </cell>
          <cell r="I1446" t="str">
            <v>Moscato</v>
          </cell>
          <cell r="J1446" t="str">
            <v>BC</v>
          </cell>
          <cell r="K1446">
            <v>61.56</v>
          </cell>
          <cell r="L1446">
            <v>1</v>
          </cell>
          <cell r="M1446">
            <v>12</v>
          </cell>
          <cell r="N1446">
            <v>0.75</v>
          </cell>
          <cell r="O1446" t="str">
            <v>Glass Bottle</v>
          </cell>
          <cell r="P1446" t="str">
            <v/>
          </cell>
          <cell r="Q1446">
            <v>15.45</v>
          </cell>
          <cell r="S1446">
            <v>13.29</v>
          </cell>
          <cell r="T1446">
            <v>0.35</v>
          </cell>
        </row>
        <row r="1447">
          <cell r="A1447">
            <v>670521</v>
          </cell>
          <cell r="B1447" t="str">
            <v>Wine - Table White</v>
          </cell>
          <cell r="C1447" t="str">
            <v>Yellow Tail Pinot Grigio</v>
          </cell>
          <cell r="D1447" t="str">
            <v>1/750</v>
          </cell>
          <cell r="E1447" t="str">
            <v>Core</v>
          </cell>
          <cell r="F1447" t="str">
            <v/>
          </cell>
          <cell r="G1447">
            <v>12.5</v>
          </cell>
          <cell r="H1447" t="str">
            <v>Australia</v>
          </cell>
          <cell r="I1447" t="str">
            <v>Pinot Grigio/Pinot Gris</v>
          </cell>
          <cell r="J1447" t="str">
            <v>BC</v>
          </cell>
          <cell r="K1447">
            <v>61.56</v>
          </cell>
          <cell r="L1447">
            <v>1</v>
          </cell>
          <cell r="M1447">
            <v>12</v>
          </cell>
          <cell r="N1447">
            <v>0.75</v>
          </cell>
          <cell r="O1447" t="str">
            <v>Glass Bottle</v>
          </cell>
          <cell r="P1447" t="str">
            <v/>
          </cell>
          <cell r="Q1447">
            <v>15.45</v>
          </cell>
          <cell r="S1447">
            <v>13.29</v>
          </cell>
          <cell r="T1447">
            <v>0.35</v>
          </cell>
        </row>
        <row r="1448">
          <cell r="A1448">
            <v>122259</v>
          </cell>
          <cell r="B1448" t="str">
            <v>Wine - Table White</v>
          </cell>
          <cell r="C1448" t="str">
            <v>Yellow Tail Sauvignon Blanc</v>
          </cell>
          <cell r="D1448" t="str">
            <v>1/750</v>
          </cell>
          <cell r="E1448" t="str">
            <v>Core</v>
          </cell>
          <cell r="F1448" t="str">
            <v/>
          </cell>
          <cell r="G1448">
            <v>12</v>
          </cell>
          <cell r="H1448" t="str">
            <v>Australia</v>
          </cell>
          <cell r="I1448" t="str">
            <v>Sauvignon Blanc</v>
          </cell>
          <cell r="J1448" t="str">
            <v>BC</v>
          </cell>
          <cell r="K1448">
            <v>61.56</v>
          </cell>
          <cell r="L1448">
            <v>1</v>
          </cell>
          <cell r="M1448">
            <v>12</v>
          </cell>
          <cell r="N1448">
            <v>0.75</v>
          </cell>
          <cell r="O1448" t="str">
            <v>Glass Bottle</v>
          </cell>
          <cell r="P1448" t="str">
            <v/>
          </cell>
          <cell r="Q1448">
            <v>15.45</v>
          </cell>
          <cell r="S1448">
            <v>13.29</v>
          </cell>
          <cell r="T1448">
            <v>0.35</v>
          </cell>
        </row>
        <row r="1449">
          <cell r="A1449">
            <v>537597</v>
          </cell>
          <cell r="B1449" t="str">
            <v>Wine - Table White</v>
          </cell>
          <cell r="C1449" t="str">
            <v>Zaccagnini Tralcetto Pinot Grigio</v>
          </cell>
          <cell r="D1449" t="str">
            <v>1/750</v>
          </cell>
          <cell r="E1449" t="str">
            <v>Core</v>
          </cell>
          <cell r="F1449" t="str">
            <v/>
          </cell>
          <cell r="G1449">
            <v>12.5</v>
          </cell>
          <cell r="H1449" t="str">
            <v>Italy</v>
          </cell>
          <cell r="I1449" t="str">
            <v>Pinot Grigio/Pinot Gris</v>
          </cell>
          <cell r="J1449" t="str">
            <v>BC</v>
          </cell>
          <cell r="K1449">
            <v>104.16</v>
          </cell>
          <cell r="L1449">
            <v>1</v>
          </cell>
          <cell r="M1449">
            <v>12</v>
          </cell>
          <cell r="N1449">
            <v>0.75</v>
          </cell>
          <cell r="O1449" t="str">
            <v>Glass Bottle</v>
          </cell>
          <cell r="P1449" t="str">
            <v/>
          </cell>
          <cell r="Q1449">
            <v>22.8</v>
          </cell>
          <cell r="S1449">
            <v>19.760000000000002</v>
          </cell>
          <cell r="T1449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13"/>
  <sheetViews>
    <sheetView workbookViewId="0">
      <selection sqref="A1:A13"/>
    </sheetView>
  </sheetViews>
  <sheetFormatPr defaultRowHeight="15" x14ac:dyDescent="0.25"/>
  <sheetData>
    <row r="1" spans="1:1" x14ac:dyDescent="0.25">
      <c r="A1" s="12"/>
    </row>
    <row r="2" spans="1:1" ht="15.75" x14ac:dyDescent="0.25">
      <c r="A2" s="13" t="s">
        <v>3217</v>
      </c>
    </row>
    <row r="3" spans="1:1" x14ac:dyDescent="0.25">
      <c r="A3" s="12"/>
    </row>
    <row r="4" spans="1:1" x14ac:dyDescent="0.25">
      <c r="A4" s="12" t="s">
        <v>3218</v>
      </c>
    </row>
    <row r="5" spans="1:1" x14ac:dyDescent="0.25">
      <c r="A5" s="14" t="s">
        <v>3219</v>
      </c>
    </row>
    <row r="6" spans="1:1" x14ac:dyDescent="0.25">
      <c r="A6" s="12" t="s">
        <v>3220</v>
      </c>
    </row>
    <row r="7" spans="1:1" x14ac:dyDescent="0.25">
      <c r="A7" s="12" t="s">
        <v>3221</v>
      </c>
    </row>
    <row r="8" spans="1:1" x14ac:dyDescent="0.25">
      <c r="A8" s="12" t="s">
        <v>3222</v>
      </c>
    </row>
    <row r="9" spans="1:1" x14ac:dyDescent="0.25">
      <c r="A9" s="12" t="s">
        <v>3223</v>
      </c>
    </row>
    <row r="10" spans="1:1" x14ac:dyDescent="0.25">
      <c r="A10" s="14" t="s">
        <v>3224</v>
      </c>
    </row>
    <row r="11" spans="1:1" x14ac:dyDescent="0.25">
      <c r="A11" s="12" t="s">
        <v>3225</v>
      </c>
    </row>
    <row r="12" spans="1:1" x14ac:dyDescent="0.25">
      <c r="A12" s="14" t="s">
        <v>3226</v>
      </c>
    </row>
    <row r="13" spans="1:1" x14ac:dyDescent="0.25">
      <c r="A13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workbookViewId="0">
      <selection activeCell="B6" sqref="B6"/>
    </sheetView>
  </sheetViews>
  <sheetFormatPr defaultRowHeight="15" x14ac:dyDescent="0.25"/>
  <cols>
    <col min="1" max="1" width="9.140625" style="16"/>
    <col min="2" max="2" width="34.140625" style="16" customWidth="1"/>
    <col min="3" max="3" width="12.85546875" style="16" bestFit="1" customWidth="1"/>
    <col min="4" max="8" width="9.42578125" style="16" customWidth="1"/>
    <col min="9" max="13" width="12.140625" style="16" customWidth="1"/>
    <col min="14" max="16384" width="9.140625" style="16"/>
  </cols>
  <sheetData>
    <row r="1" spans="1:13" ht="19.5" thickBot="1" x14ac:dyDescent="0.35">
      <c r="A1" s="15" t="s">
        <v>3227</v>
      </c>
      <c r="D1" s="17" t="s">
        <v>3228</v>
      </c>
      <c r="E1" s="18"/>
      <c r="F1" s="19"/>
      <c r="G1" s="19"/>
      <c r="H1" s="19"/>
      <c r="J1" s="20" t="s">
        <v>3229</v>
      </c>
      <c r="K1" s="18"/>
      <c r="L1" s="19"/>
    </row>
    <row r="2" spans="1:13" ht="19.5" thickBot="1" x14ac:dyDescent="0.35">
      <c r="A2" s="15"/>
      <c r="D2" s="17" t="s">
        <v>3230</v>
      </c>
      <c r="E2" s="18"/>
      <c r="F2" s="19"/>
      <c r="G2" s="19"/>
      <c r="H2" s="19"/>
      <c r="J2" s="17" t="s">
        <v>3231</v>
      </c>
      <c r="K2" s="21"/>
      <c r="L2" s="22"/>
    </row>
    <row r="3" spans="1:13" ht="15.75" thickBot="1" x14ac:dyDescent="0.3">
      <c r="A3" s="17" t="s">
        <v>3232</v>
      </c>
      <c r="B3" s="23">
        <f ca="1">NOW()</f>
        <v>43803.673969791664</v>
      </c>
    </row>
    <row r="4" spans="1:13" ht="15.75" thickBot="1" x14ac:dyDescent="0.3"/>
    <row r="5" spans="1:13" s="28" customFormat="1" ht="45.75" thickBot="1" x14ac:dyDescent="0.3">
      <c r="A5" s="24" t="s">
        <v>0</v>
      </c>
      <c r="B5" s="25" t="s">
        <v>3233</v>
      </c>
      <c r="C5" s="25" t="s">
        <v>3234</v>
      </c>
      <c r="D5" s="26" t="s">
        <v>3235</v>
      </c>
      <c r="E5" s="26" t="s">
        <v>3236</v>
      </c>
      <c r="F5" s="26" t="s">
        <v>3237</v>
      </c>
      <c r="G5" s="26" t="s">
        <v>3238</v>
      </c>
      <c r="H5" s="26" t="s">
        <v>3239</v>
      </c>
      <c r="I5" s="26" t="s">
        <v>3240</v>
      </c>
      <c r="J5" s="26" t="s">
        <v>3241</v>
      </c>
      <c r="K5" s="26" t="s">
        <v>3242</v>
      </c>
      <c r="L5" s="26" t="s">
        <v>3243</v>
      </c>
      <c r="M5" s="27" t="s">
        <v>3244</v>
      </c>
    </row>
    <row r="6" spans="1:13" x14ac:dyDescent="0.25">
      <c r="A6" s="29"/>
      <c r="B6" s="30" t="str">
        <f>_xlfn.IFNA(VLOOKUP($A6,'[1]Wholesale Price List'!A:T,3,FALSE),"")</f>
        <v/>
      </c>
      <c r="C6" s="30" t="str">
        <f>_xlfn.IFNA(VLOOKUP($A6,'[1]Wholesale Price List'!$A:$T,15,FALSE),"")</f>
        <v/>
      </c>
      <c r="D6" s="31" t="str">
        <f>_xlfn.IFNA(VLOOKUP($A6,'[1]Wholesale Price List'!$A:$T,4,FALSE),"")</f>
        <v/>
      </c>
      <c r="E6" s="32" t="str">
        <f>_xlfn.IFNA(VLOOKUP($A6,'[1]Wholesale Price List'!$A:$T,13,FALSE),"")</f>
        <v/>
      </c>
      <c r="F6" s="30" t="str">
        <f>_xlfn.IFNA(VLOOKUP($A6,'[1]Wholesale Price List'!$A:$T,18,FALSE),"")</f>
        <v/>
      </c>
      <c r="G6" s="33"/>
      <c r="H6" s="34" t="str">
        <f t="shared" ref="H6:H45" si="0">IF(A6=0,"",G6/E6)</f>
        <v/>
      </c>
      <c r="I6" s="30" t="str">
        <f>_xlfn.IFNA((VLOOKUP($A6,'[1]Wholesale Price List'!$A:$T,19,FALSE)/1.05),"")</f>
        <v/>
      </c>
      <c r="J6" s="30" t="str">
        <f t="shared" ref="J6:J45" si="1">IF(A6=0,"",I6*G6)</f>
        <v/>
      </c>
      <c r="K6" s="30" t="str">
        <f>_xlfn.IFNA((VLOOKUP($A6,'[1]Wholesale Price List'!$A:$T,20,FALSE)*G6),"")</f>
        <v/>
      </c>
      <c r="L6" s="30" t="str">
        <f t="shared" ref="L6:L45" si="2">IF(A6=0,"",J6*0.05)</f>
        <v/>
      </c>
      <c r="M6" s="35" t="str">
        <f t="shared" ref="M6:M45" si="3">IF(A6=0,"",J6+K6+L6)</f>
        <v/>
      </c>
    </row>
    <row r="7" spans="1:13" x14ac:dyDescent="0.25">
      <c r="A7" s="36"/>
      <c r="B7" s="37" t="str">
        <f>_xlfn.IFNA(VLOOKUP($A7,'[1]Wholesale Price List'!$A:$T,3,FALSE),"")</f>
        <v/>
      </c>
      <c r="C7" s="37" t="str">
        <f>_xlfn.IFNA(VLOOKUP($A7,'[1]Wholesale Price List'!$A:$T,15,FALSE),"")</f>
        <v/>
      </c>
      <c r="D7" s="38" t="str">
        <f>_xlfn.IFNA(VLOOKUP($A7,'[1]Wholesale Price List'!$A:$T,4,FALSE),"")</f>
        <v/>
      </c>
      <c r="E7" s="32" t="str">
        <f>_xlfn.IFNA(VLOOKUP($A7,'[1]Wholesale Price List'!$A:$T,13,FALSE),"")</f>
        <v/>
      </c>
      <c r="F7" s="37" t="str">
        <f>_xlfn.IFNA(VLOOKUP($A7,'[1]Wholesale Price List'!$A:$T,18,FALSE),"")</f>
        <v/>
      </c>
      <c r="G7" s="39"/>
      <c r="H7" s="34" t="str">
        <f t="shared" si="0"/>
        <v/>
      </c>
      <c r="I7" s="37" t="str">
        <f>_xlfn.IFNA((VLOOKUP($A7,'[1]Wholesale Price List'!$A:$T,19,FALSE)/1.05),"")</f>
        <v/>
      </c>
      <c r="J7" s="37" t="str">
        <f t="shared" si="1"/>
        <v/>
      </c>
      <c r="K7" s="37" t="str">
        <f>_xlfn.IFNA((VLOOKUP($A7,'[1]Wholesale Price List'!$A:$T,20,FALSE)*G7),"")</f>
        <v/>
      </c>
      <c r="L7" s="37" t="str">
        <f t="shared" si="2"/>
        <v/>
      </c>
      <c r="M7" s="40" t="str">
        <f t="shared" si="3"/>
        <v/>
      </c>
    </row>
    <row r="8" spans="1:13" x14ac:dyDescent="0.25">
      <c r="A8" s="36"/>
      <c r="B8" s="37" t="str">
        <f>_xlfn.IFNA(VLOOKUP($A8,'[1]Wholesale Price List'!$A:$T,3,FALSE),"")</f>
        <v/>
      </c>
      <c r="C8" s="37" t="str">
        <f>_xlfn.IFNA(VLOOKUP($A8,'[1]Wholesale Price List'!$A:$T,15,FALSE),"")</f>
        <v/>
      </c>
      <c r="D8" s="38" t="str">
        <f>_xlfn.IFNA(VLOOKUP($A8,'[1]Wholesale Price List'!$A:$T,4,FALSE),"")</f>
        <v/>
      </c>
      <c r="E8" s="32" t="str">
        <f>_xlfn.IFNA(VLOOKUP($A8,'[1]Wholesale Price List'!$A:$T,13,FALSE),"")</f>
        <v/>
      </c>
      <c r="F8" s="37" t="str">
        <f>_xlfn.IFNA(VLOOKUP($A8,'[1]Wholesale Price List'!$A:$T,18,FALSE),"")</f>
        <v/>
      </c>
      <c r="G8" s="39"/>
      <c r="H8" s="34" t="str">
        <f t="shared" si="0"/>
        <v/>
      </c>
      <c r="I8" s="37" t="str">
        <f>_xlfn.IFNA((VLOOKUP($A8,'[1]Wholesale Price List'!$A:$T,19,FALSE)/1.05),"")</f>
        <v/>
      </c>
      <c r="J8" s="37" t="str">
        <f t="shared" si="1"/>
        <v/>
      </c>
      <c r="K8" s="37" t="str">
        <f>_xlfn.IFNA((VLOOKUP($A8,'[1]Wholesale Price List'!$A:$T,20,FALSE)*G8),"")</f>
        <v/>
      </c>
      <c r="L8" s="37" t="str">
        <f t="shared" si="2"/>
        <v/>
      </c>
      <c r="M8" s="40" t="str">
        <f t="shared" si="3"/>
        <v/>
      </c>
    </row>
    <row r="9" spans="1:13" x14ac:dyDescent="0.25">
      <c r="A9" s="36"/>
      <c r="B9" s="37" t="str">
        <f>_xlfn.IFNA(VLOOKUP($A9,'[1]Wholesale Price List'!$A:$T,3,FALSE),"")</f>
        <v/>
      </c>
      <c r="C9" s="37" t="str">
        <f>_xlfn.IFNA(VLOOKUP($A9,'[1]Wholesale Price List'!$A:$T,15,FALSE),"")</f>
        <v/>
      </c>
      <c r="D9" s="38" t="str">
        <f>_xlfn.IFNA(VLOOKUP($A9,'[1]Wholesale Price List'!$A:$T,4,FALSE),"")</f>
        <v/>
      </c>
      <c r="E9" s="32" t="str">
        <f>_xlfn.IFNA(VLOOKUP($A9,'[1]Wholesale Price List'!$A:$T,13,FALSE),"")</f>
        <v/>
      </c>
      <c r="F9" s="37" t="str">
        <f>_xlfn.IFNA(VLOOKUP($A9,'[1]Wholesale Price List'!$A:$T,18,FALSE),"")</f>
        <v/>
      </c>
      <c r="G9" s="39"/>
      <c r="H9" s="34" t="str">
        <f t="shared" si="0"/>
        <v/>
      </c>
      <c r="I9" s="37" t="str">
        <f>_xlfn.IFNA((VLOOKUP($A9,'[1]Wholesale Price List'!$A:$T,19,FALSE)/1.05),"")</f>
        <v/>
      </c>
      <c r="J9" s="37" t="str">
        <f t="shared" si="1"/>
        <v/>
      </c>
      <c r="K9" s="37" t="str">
        <f>_xlfn.IFNA((VLOOKUP($A9,'[1]Wholesale Price List'!$A:$T,20,FALSE)*G9),"")</f>
        <v/>
      </c>
      <c r="L9" s="37" t="str">
        <f t="shared" si="2"/>
        <v/>
      </c>
      <c r="M9" s="40" t="str">
        <f t="shared" si="3"/>
        <v/>
      </c>
    </row>
    <row r="10" spans="1:13" x14ac:dyDescent="0.25">
      <c r="A10" s="36"/>
      <c r="B10" s="37" t="str">
        <f>_xlfn.IFNA(VLOOKUP($A10,'[1]Wholesale Price List'!$A:$T,3,FALSE),"")</f>
        <v/>
      </c>
      <c r="C10" s="37" t="str">
        <f>_xlfn.IFNA(VLOOKUP($A10,'[1]Wholesale Price List'!$A:$T,15,FALSE),"")</f>
        <v/>
      </c>
      <c r="D10" s="38" t="str">
        <f>_xlfn.IFNA(VLOOKUP($A10,'[1]Wholesale Price List'!$A:$T,4,FALSE),"")</f>
        <v/>
      </c>
      <c r="E10" s="32" t="str">
        <f>_xlfn.IFNA(VLOOKUP($A10,'[1]Wholesale Price List'!$A:$T,13,FALSE),"")</f>
        <v/>
      </c>
      <c r="F10" s="37" t="str">
        <f>_xlfn.IFNA(VLOOKUP($A10,'[1]Wholesale Price List'!$A:$T,18,FALSE),"")</f>
        <v/>
      </c>
      <c r="G10" s="39"/>
      <c r="H10" s="34" t="str">
        <f t="shared" si="0"/>
        <v/>
      </c>
      <c r="I10" s="37" t="str">
        <f>_xlfn.IFNA((VLOOKUP($A10,'[1]Wholesale Price List'!$A:$T,19,FALSE)/1.05),"")</f>
        <v/>
      </c>
      <c r="J10" s="37" t="str">
        <f t="shared" si="1"/>
        <v/>
      </c>
      <c r="K10" s="37" t="str">
        <f>_xlfn.IFNA((VLOOKUP($A10,'[1]Wholesale Price List'!$A:$T,20,FALSE)*G10),"")</f>
        <v/>
      </c>
      <c r="L10" s="37" t="str">
        <f t="shared" si="2"/>
        <v/>
      </c>
      <c r="M10" s="40" t="str">
        <f t="shared" si="3"/>
        <v/>
      </c>
    </row>
    <row r="11" spans="1:13" x14ac:dyDescent="0.25">
      <c r="A11" s="36"/>
      <c r="B11" s="37" t="str">
        <f>_xlfn.IFNA(VLOOKUP($A11,'[1]Wholesale Price List'!$A:$T,3,FALSE),"")</f>
        <v/>
      </c>
      <c r="C11" s="37" t="str">
        <f>_xlfn.IFNA(VLOOKUP($A11,'[1]Wholesale Price List'!$A:$T,15,FALSE),"")</f>
        <v/>
      </c>
      <c r="D11" s="38" t="str">
        <f>_xlfn.IFNA(VLOOKUP($A11,'[1]Wholesale Price List'!$A:$T,4,FALSE),"")</f>
        <v/>
      </c>
      <c r="E11" s="32" t="str">
        <f>_xlfn.IFNA(VLOOKUP($A11,'[1]Wholesale Price List'!$A:$T,13,FALSE),"")</f>
        <v/>
      </c>
      <c r="F11" s="37" t="str">
        <f>_xlfn.IFNA(VLOOKUP($A11,'[1]Wholesale Price List'!$A:$T,18,FALSE),"")</f>
        <v/>
      </c>
      <c r="G11" s="39"/>
      <c r="H11" s="34" t="str">
        <f t="shared" si="0"/>
        <v/>
      </c>
      <c r="I11" s="37" t="str">
        <f>_xlfn.IFNA((VLOOKUP($A11,'[1]Wholesale Price List'!$A:$T,19,FALSE)/1.05),"")</f>
        <v/>
      </c>
      <c r="J11" s="37" t="str">
        <f t="shared" si="1"/>
        <v/>
      </c>
      <c r="K11" s="37" t="str">
        <f>_xlfn.IFNA((VLOOKUP($A11,'[1]Wholesale Price List'!$A:$T,20,FALSE)*G11),"")</f>
        <v/>
      </c>
      <c r="L11" s="37" t="str">
        <f t="shared" si="2"/>
        <v/>
      </c>
      <c r="M11" s="40" t="str">
        <f t="shared" si="3"/>
        <v/>
      </c>
    </row>
    <row r="12" spans="1:13" x14ac:dyDescent="0.25">
      <c r="A12" s="36"/>
      <c r="B12" s="37" t="str">
        <f>_xlfn.IFNA(VLOOKUP($A12,'[1]Wholesale Price List'!$A:$T,3,FALSE),"")</f>
        <v/>
      </c>
      <c r="C12" s="37" t="str">
        <f>_xlfn.IFNA(VLOOKUP($A12,'[1]Wholesale Price List'!$A:$T,15,FALSE),"")</f>
        <v/>
      </c>
      <c r="D12" s="38" t="str">
        <f>_xlfn.IFNA(VLOOKUP($A12,'[1]Wholesale Price List'!$A:$T,4,FALSE),"")</f>
        <v/>
      </c>
      <c r="E12" s="32" t="str">
        <f>_xlfn.IFNA(VLOOKUP($A12,'[1]Wholesale Price List'!$A:$T,13,FALSE),"")</f>
        <v/>
      </c>
      <c r="F12" s="37" t="str">
        <f>_xlfn.IFNA(VLOOKUP($A12,'[1]Wholesale Price List'!$A:$T,18,FALSE),"")</f>
        <v/>
      </c>
      <c r="G12" s="39"/>
      <c r="H12" s="34" t="str">
        <f t="shared" si="0"/>
        <v/>
      </c>
      <c r="I12" s="37" t="str">
        <f>_xlfn.IFNA((VLOOKUP($A12,'[1]Wholesale Price List'!$A:$T,19,FALSE)/1.05),"")</f>
        <v/>
      </c>
      <c r="J12" s="37" t="str">
        <f t="shared" si="1"/>
        <v/>
      </c>
      <c r="K12" s="37" t="str">
        <f>_xlfn.IFNA((VLOOKUP($A12,'[1]Wholesale Price List'!$A:$T,20,FALSE)*G12),"")</f>
        <v/>
      </c>
      <c r="L12" s="37" t="str">
        <f t="shared" si="2"/>
        <v/>
      </c>
      <c r="M12" s="40" t="str">
        <f t="shared" si="3"/>
        <v/>
      </c>
    </row>
    <row r="13" spans="1:13" x14ac:dyDescent="0.25">
      <c r="A13" s="41"/>
      <c r="B13" s="37" t="str">
        <f>_xlfn.IFNA(VLOOKUP($A13,'[1]Wholesale Price List'!$A:$T,3,FALSE),"")</f>
        <v/>
      </c>
      <c r="C13" s="37" t="str">
        <f>_xlfn.IFNA(VLOOKUP($A13,'[1]Wholesale Price List'!$A:$T,15,FALSE),"")</f>
        <v/>
      </c>
      <c r="D13" s="38" t="str">
        <f>_xlfn.IFNA(VLOOKUP($A13,'[1]Wholesale Price List'!$A:$T,4,FALSE),"")</f>
        <v/>
      </c>
      <c r="E13" s="32" t="str">
        <f>_xlfn.IFNA(VLOOKUP($A13,'[1]Wholesale Price List'!$A:$T,13,FALSE),"")</f>
        <v/>
      </c>
      <c r="F13" s="37" t="str">
        <f>_xlfn.IFNA(VLOOKUP($A13,'[1]Wholesale Price List'!$A:$T,18,FALSE),"")</f>
        <v/>
      </c>
      <c r="G13" s="39"/>
      <c r="H13" s="34" t="str">
        <f t="shared" si="0"/>
        <v/>
      </c>
      <c r="I13" s="37" t="str">
        <f>_xlfn.IFNA((VLOOKUP($A13,'[1]Wholesale Price List'!$A:$T,19,FALSE)/1.05),"")</f>
        <v/>
      </c>
      <c r="J13" s="37" t="str">
        <f t="shared" si="1"/>
        <v/>
      </c>
      <c r="K13" s="37" t="str">
        <f>_xlfn.IFNA((VLOOKUP($A13,'[1]Wholesale Price List'!$A:$T,20,FALSE)*G13),"")</f>
        <v/>
      </c>
      <c r="L13" s="37" t="str">
        <f t="shared" si="2"/>
        <v/>
      </c>
      <c r="M13" s="40" t="str">
        <f t="shared" si="3"/>
        <v/>
      </c>
    </row>
    <row r="14" spans="1:13" x14ac:dyDescent="0.25">
      <c r="A14" s="42"/>
      <c r="B14" s="37" t="str">
        <f>_xlfn.IFNA(VLOOKUP($A14,'[1]Wholesale Price List'!$A:$T,3,FALSE),"")</f>
        <v/>
      </c>
      <c r="C14" s="37" t="str">
        <f>_xlfn.IFNA(VLOOKUP($A14,'[1]Wholesale Price List'!$A:$T,15,FALSE),"")</f>
        <v/>
      </c>
      <c r="D14" s="38" t="str">
        <f>_xlfn.IFNA(VLOOKUP($A14,'[1]Wholesale Price List'!$A:$T,4,FALSE),"")</f>
        <v/>
      </c>
      <c r="E14" s="32" t="str">
        <f>_xlfn.IFNA(VLOOKUP($A14,'[1]Wholesale Price List'!$A:$T,13,FALSE),"")</f>
        <v/>
      </c>
      <c r="F14" s="37" t="str">
        <f>_xlfn.IFNA(VLOOKUP($A14,'[1]Wholesale Price List'!$A:$T,18,FALSE),"")</f>
        <v/>
      </c>
      <c r="G14" s="39"/>
      <c r="H14" s="34" t="str">
        <f t="shared" si="0"/>
        <v/>
      </c>
      <c r="I14" s="37" t="str">
        <f>_xlfn.IFNA((VLOOKUP($A14,'[1]Wholesale Price List'!$A:$T,19,FALSE)/1.05),"")</f>
        <v/>
      </c>
      <c r="J14" s="37" t="str">
        <f t="shared" si="1"/>
        <v/>
      </c>
      <c r="K14" s="37" t="str">
        <f>_xlfn.IFNA((VLOOKUP($A14,'[1]Wholesale Price List'!$A:$T,20,FALSE)*G14),"")</f>
        <v/>
      </c>
      <c r="L14" s="37" t="str">
        <f t="shared" si="2"/>
        <v/>
      </c>
      <c r="M14" s="40" t="str">
        <f t="shared" si="3"/>
        <v/>
      </c>
    </row>
    <row r="15" spans="1:13" x14ac:dyDescent="0.25">
      <c r="A15" s="41"/>
      <c r="B15" s="37" t="str">
        <f>_xlfn.IFNA(VLOOKUP($A15,'[1]Wholesale Price List'!$A:$T,3,FALSE),"")</f>
        <v/>
      </c>
      <c r="C15" s="37" t="str">
        <f>_xlfn.IFNA(VLOOKUP($A15,'[1]Wholesale Price List'!$A:$T,15,FALSE),"")</f>
        <v/>
      </c>
      <c r="D15" s="38" t="str">
        <f>_xlfn.IFNA(VLOOKUP($A15,'[1]Wholesale Price List'!$A:$T,4,FALSE),"")</f>
        <v/>
      </c>
      <c r="E15" s="32" t="str">
        <f>_xlfn.IFNA(VLOOKUP($A15,'[1]Wholesale Price List'!$A:$T,13,FALSE),"")</f>
        <v/>
      </c>
      <c r="F15" s="37" t="str">
        <f>_xlfn.IFNA(VLOOKUP($A15,'[1]Wholesale Price List'!$A:$T,18,FALSE),"")</f>
        <v/>
      </c>
      <c r="G15" s="39"/>
      <c r="H15" s="34" t="str">
        <f t="shared" si="0"/>
        <v/>
      </c>
      <c r="I15" s="37" t="str">
        <f>_xlfn.IFNA((VLOOKUP($A15,'[1]Wholesale Price List'!$A:$T,19,FALSE)/1.05),"")</f>
        <v/>
      </c>
      <c r="J15" s="37" t="str">
        <f t="shared" si="1"/>
        <v/>
      </c>
      <c r="K15" s="37" t="str">
        <f>_xlfn.IFNA((VLOOKUP($A15,'[1]Wholesale Price List'!$A:$T,20,FALSE)*G15),"")</f>
        <v/>
      </c>
      <c r="L15" s="37" t="str">
        <f t="shared" si="2"/>
        <v/>
      </c>
      <c r="M15" s="40" t="str">
        <f t="shared" si="3"/>
        <v/>
      </c>
    </row>
    <row r="16" spans="1:13" x14ac:dyDescent="0.25">
      <c r="A16" s="41"/>
      <c r="B16" s="37" t="str">
        <f>_xlfn.IFNA(VLOOKUP($A16,'[1]Wholesale Price List'!$A:$T,3,FALSE),"")</f>
        <v/>
      </c>
      <c r="C16" s="37" t="str">
        <f>_xlfn.IFNA(VLOOKUP($A16,'[1]Wholesale Price List'!$A:$T,15,FALSE),"")</f>
        <v/>
      </c>
      <c r="D16" s="38" t="str">
        <f>_xlfn.IFNA(VLOOKUP($A16,'[1]Wholesale Price List'!$A:$T,4,FALSE),"")</f>
        <v/>
      </c>
      <c r="E16" s="32" t="str">
        <f>_xlfn.IFNA(VLOOKUP($A16,'[1]Wholesale Price List'!$A:$T,13,FALSE),"")</f>
        <v/>
      </c>
      <c r="F16" s="37" t="str">
        <f>_xlfn.IFNA(VLOOKUP($A16,'[1]Wholesale Price List'!$A:$T,18,FALSE),"")</f>
        <v/>
      </c>
      <c r="G16" s="39"/>
      <c r="H16" s="34" t="str">
        <f t="shared" si="0"/>
        <v/>
      </c>
      <c r="I16" s="37" t="str">
        <f>_xlfn.IFNA((VLOOKUP($A16,'[1]Wholesale Price List'!$A:$T,19,FALSE)/1.05),"")</f>
        <v/>
      </c>
      <c r="J16" s="37" t="str">
        <f t="shared" si="1"/>
        <v/>
      </c>
      <c r="K16" s="37" t="str">
        <f>_xlfn.IFNA((VLOOKUP($A16,'[1]Wholesale Price List'!$A:$T,20,FALSE)*G16),"")</f>
        <v/>
      </c>
      <c r="L16" s="37" t="str">
        <f t="shared" si="2"/>
        <v/>
      </c>
      <c r="M16" s="40" t="str">
        <f t="shared" si="3"/>
        <v/>
      </c>
    </row>
    <row r="17" spans="1:13" x14ac:dyDescent="0.25">
      <c r="A17" s="41"/>
      <c r="B17" s="37" t="str">
        <f>_xlfn.IFNA(VLOOKUP($A17,'[1]Wholesale Price List'!$A:$T,3,FALSE),"")</f>
        <v/>
      </c>
      <c r="C17" s="37" t="str">
        <f>_xlfn.IFNA(VLOOKUP($A17,'[1]Wholesale Price List'!$A:$T,15,FALSE),"")</f>
        <v/>
      </c>
      <c r="D17" s="38" t="str">
        <f>_xlfn.IFNA(VLOOKUP($A17,'[1]Wholesale Price List'!$A:$T,4,FALSE),"")</f>
        <v/>
      </c>
      <c r="E17" s="32" t="str">
        <f>_xlfn.IFNA(VLOOKUP($A17,'[1]Wholesale Price List'!$A:$T,13,FALSE),"")</f>
        <v/>
      </c>
      <c r="F17" s="37" t="str">
        <f>_xlfn.IFNA(VLOOKUP($A17,'[1]Wholesale Price List'!$A:$T,18,FALSE),"")</f>
        <v/>
      </c>
      <c r="G17" s="39"/>
      <c r="H17" s="34" t="str">
        <f t="shared" si="0"/>
        <v/>
      </c>
      <c r="I17" s="37" t="str">
        <f>_xlfn.IFNA((VLOOKUP($A17,'[1]Wholesale Price List'!$A:$T,19,FALSE)/1.05),"")</f>
        <v/>
      </c>
      <c r="J17" s="37" t="str">
        <f t="shared" si="1"/>
        <v/>
      </c>
      <c r="K17" s="37" t="str">
        <f>_xlfn.IFNA((VLOOKUP($A17,'[1]Wholesale Price List'!$A:$T,20,FALSE)*G17),"")</f>
        <v/>
      </c>
      <c r="L17" s="37" t="str">
        <f t="shared" si="2"/>
        <v/>
      </c>
      <c r="M17" s="40" t="str">
        <f t="shared" si="3"/>
        <v/>
      </c>
    </row>
    <row r="18" spans="1:13" x14ac:dyDescent="0.25">
      <c r="A18" s="41"/>
      <c r="B18" s="37" t="str">
        <f>_xlfn.IFNA(VLOOKUP($A18,'[1]Wholesale Price List'!$A:$T,3,FALSE),"")</f>
        <v/>
      </c>
      <c r="C18" s="37" t="str">
        <f>_xlfn.IFNA(VLOOKUP($A18,'[1]Wholesale Price List'!$A:$T,15,FALSE),"")</f>
        <v/>
      </c>
      <c r="D18" s="38" t="str">
        <f>_xlfn.IFNA(VLOOKUP($A18,'[1]Wholesale Price List'!$A:$T,4,FALSE),"")</f>
        <v/>
      </c>
      <c r="E18" s="32" t="str">
        <f>_xlfn.IFNA(VLOOKUP($A18,'[1]Wholesale Price List'!$A:$T,13,FALSE),"")</f>
        <v/>
      </c>
      <c r="F18" s="37" t="str">
        <f>_xlfn.IFNA(VLOOKUP($A18,'[1]Wholesale Price List'!$A:$T,18,FALSE),"")</f>
        <v/>
      </c>
      <c r="G18" s="39"/>
      <c r="H18" s="34" t="str">
        <f t="shared" si="0"/>
        <v/>
      </c>
      <c r="I18" s="37" t="str">
        <f>_xlfn.IFNA((VLOOKUP($A18,'[1]Wholesale Price List'!$A:$T,19,FALSE)/1.05),"")</f>
        <v/>
      </c>
      <c r="J18" s="37" t="str">
        <f t="shared" si="1"/>
        <v/>
      </c>
      <c r="K18" s="37" t="str">
        <f>_xlfn.IFNA((VLOOKUP($A18,'[1]Wholesale Price List'!$A:$T,20,FALSE)*G18),"")</f>
        <v/>
      </c>
      <c r="L18" s="37" t="str">
        <f t="shared" si="2"/>
        <v/>
      </c>
      <c r="M18" s="40" t="str">
        <f t="shared" si="3"/>
        <v/>
      </c>
    </row>
    <row r="19" spans="1:13" x14ac:dyDescent="0.25">
      <c r="A19" s="41"/>
      <c r="B19" s="37" t="str">
        <f>_xlfn.IFNA(VLOOKUP($A19,'[1]Wholesale Price List'!$A:$T,3,FALSE),"")</f>
        <v/>
      </c>
      <c r="C19" s="37" t="str">
        <f>_xlfn.IFNA(VLOOKUP($A19,'[1]Wholesale Price List'!$A:$T,15,FALSE),"")</f>
        <v/>
      </c>
      <c r="D19" s="38" t="str">
        <f>_xlfn.IFNA(VLOOKUP($A19,'[1]Wholesale Price List'!$A:$T,4,FALSE),"")</f>
        <v/>
      </c>
      <c r="E19" s="32" t="str">
        <f>_xlfn.IFNA(VLOOKUP($A19,'[1]Wholesale Price List'!$A:$T,13,FALSE),"")</f>
        <v/>
      </c>
      <c r="F19" s="37" t="str">
        <f>_xlfn.IFNA(VLOOKUP($A19,'[1]Wholesale Price List'!$A:$T,18,FALSE),"")</f>
        <v/>
      </c>
      <c r="G19" s="39"/>
      <c r="H19" s="34" t="str">
        <f t="shared" si="0"/>
        <v/>
      </c>
      <c r="I19" s="37" t="str">
        <f>_xlfn.IFNA((VLOOKUP($A19,'[1]Wholesale Price List'!$A:$T,19,FALSE)/1.05),"")</f>
        <v/>
      </c>
      <c r="J19" s="37" t="str">
        <f t="shared" si="1"/>
        <v/>
      </c>
      <c r="K19" s="37" t="str">
        <f>_xlfn.IFNA((VLOOKUP($A19,'[1]Wholesale Price List'!$A:$T,20,FALSE)*G19),"")</f>
        <v/>
      </c>
      <c r="L19" s="37" t="str">
        <f t="shared" si="2"/>
        <v/>
      </c>
      <c r="M19" s="40" t="str">
        <f t="shared" si="3"/>
        <v/>
      </c>
    </row>
    <row r="20" spans="1:13" x14ac:dyDescent="0.25">
      <c r="A20" s="41"/>
      <c r="B20" s="37" t="str">
        <f>_xlfn.IFNA(VLOOKUP($A20,'[1]Wholesale Price List'!$A:$T,3,FALSE),"")</f>
        <v/>
      </c>
      <c r="C20" s="37" t="str">
        <f>_xlfn.IFNA(VLOOKUP($A20,'[1]Wholesale Price List'!$A:$T,15,FALSE),"")</f>
        <v/>
      </c>
      <c r="D20" s="38" t="str">
        <f>_xlfn.IFNA(VLOOKUP($A20,'[1]Wholesale Price List'!$A:$T,4,FALSE),"")</f>
        <v/>
      </c>
      <c r="E20" s="32" t="str">
        <f>_xlfn.IFNA(VLOOKUP($A20,'[1]Wholesale Price List'!$A:$T,13,FALSE),"")</f>
        <v/>
      </c>
      <c r="F20" s="37" t="str">
        <f>_xlfn.IFNA(VLOOKUP($A20,'[1]Wholesale Price List'!$A:$T,18,FALSE),"")</f>
        <v/>
      </c>
      <c r="G20" s="39"/>
      <c r="H20" s="34" t="str">
        <f t="shared" si="0"/>
        <v/>
      </c>
      <c r="I20" s="37" t="str">
        <f>_xlfn.IFNA((VLOOKUP($A20,'[1]Wholesale Price List'!$A:$T,19,FALSE)/1.05),"")</f>
        <v/>
      </c>
      <c r="J20" s="37" t="str">
        <f t="shared" si="1"/>
        <v/>
      </c>
      <c r="K20" s="37" t="str">
        <f>_xlfn.IFNA((VLOOKUP($A20,'[1]Wholesale Price List'!$A:$T,20,FALSE)*G20),"")</f>
        <v/>
      </c>
      <c r="L20" s="37" t="str">
        <f t="shared" si="2"/>
        <v/>
      </c>
      <c r="M20" s="40" t="str">
        <f t="shared" si="3"/>
        <v/>
      </c>
    </row>
    <row r="21" spans="1:13" x14ac:dyDescent="0.25">
      <c r="A21" s="41"/>
      <c r="B21" s="37" t="str">
        <f>_xlfn.IFNA(VLOOKUP($A21,'[1]Wholesale Price List'!$A:$T,3,FALSE),"")</f>
        <v/>
      </c>
      <c r="C21" s="37" t="str">
        <f>_xlfn.IFNA(VLOOKUP($A21,'[1]Wholesale Price List'!$A:$T,15,FALSE),"")</f>
        <v/>
      </c>
      <c r="D21" s="38" t="str">
        <f>_xlfn.IFNA(VLOOKUP($A21,'[1]Wholesale Price List'!$A:$T,4,FALSE),"")</f>
        <v/>
      </c>
      <c r="E21" s="32" t="str">
        <f>_xlfn.IFNA(VLOOKUP($A21,'[1]Wholesale Price List'!$A:$T,13,FALSE),"")</f>
        <v/>
      </c>
      <c r="F21" s="37" t="str">
        <f>_xlfn.IFNA(VLOOKUP($A21,'[1]Wholesale Price List'!$A:$T,18,FALSE),"")</f>
        <v/>
      </c>
      <c r="G21" s="39"/>
      <c r="H21" s="34" t="str">
        <f t="shared" si="0"/>
        <v/>
      </c>
      <c r="I21" s="37" t="str">
        <f>_xlfn.IFNA((VLOOKUP($A21,'[1]Wholesale Price List'!$A:$T,19,FALSE)/1.05),"")</f>
        <v/>
      </c>
      <c r="J21" s="37" t="str">
        <f t="shared" si="1"/>
        <v/>
      </c>
      <c r="K21" s="37" t="str">
        <f>_xlfn.IFNA((VLOOKUP($A21,'[1]Wholesale Price List'!$A:$T,20,FALSE)*G21),"")</f>
        <v/>
      </c>
      <c r="L21" s="37" t="str">
        <f t="shared" si="2"/>
        <v/>
      </c>
      <c r="M21" s="40" t="str">
        <f t="shared" si="3"/>
        <v/>
      </c>
    </row>
    <row r="22" spans="1:13" x14ac:dyDescent="0.25">
      <c r="A22" s="41"/>
      <c r="B22" s="37" t="str">
        <f>_xlfn.IFNA(VLOOKUP($A22,'[1]Wholesale Price List'!$A:$T,3,FALSE),"")</f>
        <v/>
      </c>
      <c r="C22" s="37" t="str">
        <f>_xlfn.IFNA(VLOOKUP($A22,'[1]Wholesale Price List'!$A:$T,15,FALSE),"")</f>
        <v/>
      </c>
      <c r="D22" s="38" t="str">
        <f>_xlfn.IFNA(VLOOKUP($A22,'[1]Wholesale Price List'!$A:$T,4,FALSE),"")</f>
        <v/>
      </c>
      <c r="E22" s="32" t="str">
        <f>_xlfn.IFNA(VLOOKUP($A22,'[1]Wholesale Price List'!$A:$T,13,FALSE),"")</f>
        <v/>
      </c>
      <c r="F22" s="37" t="str">
        <f>_xlfn.IFNA(VLOOKUP($A22,'[1]Wholesale Price List'!$A:$T,18,FALSE),"")</f>
        <v/>
      </c>
      <c r="G22" s="39"/>
      <c r="H22" s="34" t="str">
        <f t="shared" si="0"/>
        <v/>
      </c>
      <c r="I22" s="37" t="str">
        <f>_xlfn.IFNA((VLOOKUP($A22,'[1]Wholesale Price List'!$A:$T,19,FALSE)/1.05),"")</f>
        <v/>
      </c>
      <c r="J22" s="37" t="str">
        <f t="shared" si="1"/>
        <v/>
      </c>
      <c r="K22" s="37" t="str">
        <f>_xlfn.IFNA((VLOOKUP($A22,'[1]Wholesale Price List'!$A:$T,20,FALSE)*G22),"")</f>
        <v/>
      </c>
      <c r="L22" s="37" t="str">
        <f t="shared" si="2"/>
        <v/>
      </c>
      <c r="M22" s="40" t="str">
        <f t="shared" si="3"/>
        <v/>
      </c>
    </row>
    <row r="23" spans="1:13" x14ac:dyDescent="0.25">
      <c r="A23" s="41"/>
      <c r="B23" s="37" t="str">
        <f>_xlfn.IFNA(VLOOKUP($A23,'[1]Wholesale Price List'!$A:$T,3,FALSE),"")</f>
        <v/>
      </c>
      <c r="C23" s="37" t="str">
        <f>_xlfn.IFNA(VLOOKUP($A23,'[1]Wholesale Price List'!$A:$T,15,FALSE),"")</f>
        <v/>
      </c>
      <c r="D23" s="38" t="str">
        <f>_xlfn.IFNA(VLOOKUP($A23,'[1]Wholesale Price List'!$A:$T,4,FALSE),"")</f>
        <v/>
      </c>
      <c r="E23" s="32" t="str">
        <f>_xlfn.IFNA(VLOOKUP($A23,'[1]Wholesale Price List'!$A:$T,13,FALSE),"")</f>
        <v/>
      </c>
      <c r="F23" s="37" t="str">
        <f>_xlfn.IFNA(VLOOKUP($A23,'[1]Wholesale Price List'!$A:$T,18,FALSE),"")</f>
        <v/>
      </c>
      <c r="G23" s="39"/>
      <c r="H23" s="34" t="str">
        <f t="shared" si="0"/>
        <v/>
      </c>
      <c r="I23" s="37" t="str">
        <f>_xlfn.IFNA((VLOOKUP($A23,'[1]Wholesale Price List'!$A:$T,19,FALSE)/1.05),"")</f>
        <v/>
      </c>
      <c r="J23" s="37" t="str">
        <f t="shared" si="1"/>
        <v/>
      </c>
      <c r="K23" s="37" t="str">
        <f>_xlfn.IFNA((VLOOKUP($A23,'[1]Wholesale Price List'!$A:$T,20,FALSE)*G23),"")</f>
        <v/>
      </c>
      <c r="L23" s="37" t="str">
        <f t="shared" si="2"/>
        <v/>
      </c>
      <c r="M23" s="40" t="str">
        <f t="shared" si="3"/>
        <v/>
      </c>
    </row>
    <row r="24" spans="1:13" x14ac:dyDescent="0.25">
      <c r="A24" s="41"/>
      <c r="B24" s="37" t="str">
        <f>_xlfn.IFNA(VLOOKUP($A24,'[1]Wholesale Price List'!$A:$T,3,FALSE),"")</f>
        <v/>
      </c>
      <c r="C24" s="37" t="str">
        <f>_xlfn.IFNA(VLOOKUP($A24,'[1]Wholesale Price List'!$A:$T,15,FALSE),"")</f>
        <v/>
      </c>
      <c r="D24" s="38" t="str">
        <f>_xlfn.IFNA(VLOOKUP($A24,'[1]Wholesale Price List'!$A:$T,4,FALSE),"")</f>
        <v/>
      </c>
      <c r="E24" s="32" t="str">
        <f>_xlfn.IFNA(VLOOKUP($A24,'[1]Wholesale Price List'!$A:$T,13,FALSE),"")</f>
        <v/>
      </c>
      <c r="F24" s="37" t="str">
        <f>_xlfn.IFNA(VLOOKUP($A24,'[1]Wholesale Price List'!$A:$T,18,FALSE),"")</f>
        <v/>
      </c>
      <c r="G24" s="39"/>
      <c r="H24" s="34" t="str">
        <f t="shared" si="0"/>
        <v/>
      </c>
      <c r="I24" s="37" t="str">
        <f>_xlfn.IFNA((VLOOKUP($A24,'[1]Wholesale Price List'!$A:$T,19,FALSE)/1.05),"")</f>
        <v/>
      </c>
      <c r="J24" s="37" t="str">
        <f t="shared" si="1"/>
        <v/>
      </c>
      <c r="K24" s="37" t="str">
        <f>_xlfn.IFNA((VLOOKUP($A24,'[1]Wholesale Price List'!$A:$T,20,FALSE)*G24),"")</f>
        <v/>
      </c>
      <c r="L24" s="37" t="str">
        <f t="shared" si="2"/>
        <v/>
      </c>
      <c r="M24" s="40" t="str">
        <f t="shared" si="3"/>
        <v/>
      </c>
    </row>
    <row r="25" spans="1:13" x14ac:dyDescent="0.25">
      <c r="A25" s="41"/>
      <c r="B25" s="37" t="str">
        <f>_xlfn.IFNA(VLOOKUP($A25,'[1]Wholesale Price List'!$A:$T,3,FALSE),"")</f>
        <v/>
      </c>
      <c r="C25" s="37" t="str">
        <f>_xlfn.IFNA(VLOOKUP($A25,'[1]Wholesale Price List'!$A:$T,15,FALSE),"")</f>
        <v/>
      </c>
      <c r="D25" s="38" t="str">
        <f>_xlfn.IFNA(VLOOKUP($A25,'[1]Wholesale Price List'!$A:$T,4,FALSE),"")</f>
        <v/>
      </c>
      <c r="E25" s="32" t="str">
        <f>_xlfn.IFNA(VLOOKUP($A25,'[1]Wholesale Price List'!$A:$T,13,FALSE),"")</f>
        <v/>
      </c>
      <c r="F25" s="37" t="str">
        <f>_xlfn.IFNA(VLOOKUP($A25,'[1]Wholesale Price List'!$A:$T,18,FALSE),"")</f>
        <v/>
      </c>
      <c r="G25" s="39"/>
      <c r="H25" s="34" t="str">
        <f t="shared" si="0"/>
        <v/>
      </c>
      <c r="I25" s="37" t="str">
        <f>_xlfn.IFNA((VLOOKUP($A25,'[1]Wholesale Price List'!$A:$T,19,FALSE)/1.05),"")</f>
        <v/>
      </c>
      <c r="J25" s="37" t="str">
        <f t="shared" si="1"/>
        <v/>
      </c>
      <c r="K25" s="37" t="str">
        <f>_xlfn.IFNA((VLOOKUP($A25,'[1]Wholesale Price List'!$A:$T,20,FALSE)*G25),"")</f>
        <v/>
      </c>
      <c r="L25" s="37" t="str">
        <f t="shared" si="2"/>
        <v/>
      </c>
      <c r="M25" s="40" t="str">
        <f t="shared" si="3"/>
        <v/>
      </c>
    </row>
    <row r="26" spans="1:13" x14ac:dyDescent="0.25">
      <c r="A26" s="41"/>
      <c r="B26" s="37" t="str">
        <f>_xlfn.IFNA(VLOOKUP($A26,'[1]Wholesale Price List'!$A:$T,3,FALSE),"")</f>
        <v/>
      </c>
      <c r="C26" s="37" t="str">
        <f>_xlfn.IFNA(VLOOKUP($A26,'[1]Wholesale Price List'!$A:$T,15,FALSE),"")</f>
        <v/>
      </c>
      <c r="D26" s="38" t="str">
        <f>_xlfn.IFNA(VLOOKUP($A26,'[1]Wholesale Price List'!$A:$T,4,FALSE),"")</f>
        <v/>
      </c>
      <c r="E26" s="32" t="str">
        <f>_xlfn.IFNA(VLOOKUP($A26,'[1]Wholesale Price List'!$A:$T,13,FALSE),"")</f>
        <v/>
      </c>
      <c r="F26" s="37" t="str">
        <f>_xlfn.IFNA(VLOOKUP($A26,'[1]Wholesale Price List'!$A:$T,18,FALSE),"")</f>
        <v/>
      </c>
      <c r="G26" s="39"/>
      <c r="H26" s="34" t="str">
        <f t="shared" si="0"/>
        <v/>
      </c>
      <c r="I26" s="37" t="str">
        <f>_xlfn.IFNA((VLOOKUP($A26,'[1]Wholesale Price List'!$A:$T,19,FALSE)/1.05),"")</f>
        <v/>
      </c>
      <c r="J26" s="37" t="str">
        <f t="shared" si="1"/>
        <v/>
      </c>
      <c r="K26" s="37" t="str">
        <f>_xlfn.IFNA((VLOOKUP($A26,'[1]Wholesale Price List'!$A:$T,20,FALSE)*G26),"")</f>
        <v/>
      </c>
      <c r="L26" s="37" t="str">
        <f t="shared" si="2"/>
        <v/>
      </c>
      <c r="M26" s="40" t="str">
        <f t="shared" si="3"/>
        <v/>
      </c>
    </row>
    <row r="27" spans="1:13" x14ac:dyDescent="0.25">
      <c r="A27" s="41"/>
      <c r="B27" s="37" t="str">
        <f>_xlfn.IFNA(VLOOKUP($A27,'[1]Wholesale Price List'!$A:$T,3,FALSE),"")</f>
        <v/>
      </c>
      <c r="C27" s="37" t="str">
        <f>_xlfn.IFNA(VLOOKUP($A27,'[1]Wholesale Price List'!$A:$T,15,FALSE),"")</f>
        <v/>
      </c>
      <c r="D27" s="38" t="str">
        <f>_xlfn.IFNA(VLOOKUP($A27,'[1]Wholesale Price List'!$A:$T,4,FALSE),"")</f>
        <v/>
      </c>
      <c r="E27" s="32" t="str">
        <f>_xlfn.IFNA(VLOOKUP($A27,'[1]Wholesale Price List'!$A:$T,13,FALSE),"")</f>
        <v/>
      </c>
      <c r="F27" s="37" t="str">
        <f>_xlfn.IFNA(VLOOKUP($A27,'[1]Wholesale Price List'!$A:$T,18,FALSE),"")</f>
        <v/>
      </c>
      <c r="G27" s="39"/>
      <c r="H27" s="34" t="str">
        <f t="shared" si="0"/>
        <v/>
      </c>
      <c r="I27" s="37" t="str">
        <f>_xlfn.IFNA((VLOOKUP($A27,'[1]Wholesale Price List'!$A:$T,19,FALSE)/1.05),"")</f>
        <v/>
      </c>
      <c r="J27" s="37" t="str">
        <f t="shared" si="1"/>
        <v/>
      </c>
      <c r="K27" s="37" t="str">
        <f>_xlfn.IFNA((VLOOKUP($A27,'[1]Wholesale Price List'!$A:$T,20,FALSE)*G27),"")</f>
        <v/>
      </c>
      <c r="L27" s="37" t="str">
        <f t="shared" si="2"/>
        <v/>
      </c>
      <c r="M27" s="40" t="str">
        <f t="shared" si="3"/>
        <v/>
      </c>
    </row>
    <row r="28" spans="1:13" x14ac:dyDescent="0.25">
      <c r="A28" s="41"/>
      <c r="B28" s="37" t="str">
        <f>_xlfn.IFNA(VLOOKUP($A28,'[1]Wholesale Price List'!$A:$T,3,FALSE),"")</f>
        <v/>
      </c>
      <c r="C28" s="37" t="str">
        <f>_xlfn.IFNA(VLOOKUP($A28,'[1]Wholesale Price List'!$A:$T,15,FALSE),"")</f>
        <v/>
      </c>
      <c r="D28" s="38" t="str">
        <f>_xlfn.IFNA(VLOOKUP($A28,'[1]Wholesale Price List'!$A:$T,4,FALSE),"")</f>
        <v/>
      </c>
      <c r="E28" s="32" t="str">
        <f>_xlfn.IFNA(VLOOKUP($A28,'[1]Wholesale Price List'!$A:$T,13,FALSE),"")</f>
        <v/>
      </c>
      <c r="F28" s="37" t="str">
        <f>_xlfn.IFNA(VLOOKUP($A28,'[1]Wholesale Price List'!$A:$T,18,FALSE),"")</f>
        <v/>
      </c>
      <c r="G28" s="39"/>
      <c r="H28" s="34" t="str">
        <f t="shared" si="0"/>
        <v/>
      </c>
      <c r="I28" s="37" t="str">
        <f>_xlfn.IFNA((VLOOKUP($A28,'[1]Wholesale Price List'!$A:$T,19,FALSE)/1.05),"")</f>
        <v/>
      </c>
      <c r="J28" s="37" t="str">
        <f t="shared" si="1"/>
        <v/>
      </c>
      <c r="K28" s="37" t="str">
        <f>_xlfn.IFNA((VLOOKUP($A28,'[1]Wholesale Price List'!$A:$T,20,FALSE)*G28),"")</f>
        <v/>
      </c>
      <c r="L28" s="37" t="str">
        <f t="shared" si="2"/>
        <v/>
      </c>
      <c r="M28" s="40" t="str">
        <f t="shared" si="3"/>
        <v/>
      </c>
    </row>
    <row r="29" spans="1:13" x14ac:dyDescent="0.25">
      <c r="A29" s="41"/>
      <c r="B29" s="37" t="str">
        <f>_xlfn.IFNA(VLOOKUP($A29,'[1]Wholesale Price List'!$A:$T,3,FALSE),"")</f>
        <v/>
      </c>
      <c r="C29" s="37" t="str">
        <f>_xlfn.IFNA(VLOOKUP($A29,'[1]Wholesale Price List'!$A:$T,15,FALSE),"")</f>
        <v/>
      </c>
      <c r="D29" s="38" t="str">
        <f>_xlfn.IFNA(VLOOKUP($A29,'[1]Wholesale Price List'!$A:$T,4,FALSE),"")</f>
        <v/>
      </c>
      <c r="E29" s="32" t="str">
        <f>_xlfn.IFNA(VLOOKUP($A29,'[1]Wholesale Price List'!$A:$T,13,FALSE),"")</f>
        <v/>
      </c>
      <c r="F29" s="37" t="str">
        <f>_xlfn.IFNA(VLOOKUP($A29,'[1]Wholesale Price List'!$A:$T,18,FALSE),"")</f>
        <v/>
      </c>
      <c r="G29" s="39"/>
      <c r="H29" s="34" t="str">
        <f t="shared" si="0"/>
        <v/>
      </c>
      <c r="I29" s="37" t="str">
        <f>_xlfn.IFNA((VLOOKUP($A29,'[1]Wholesale Price List'!$A:$T,19,FALSE)/1.05),"")</f>
        <v/>
      </c>
      <c r="J29" s="37" t="str">
        <f t="shared" si="1"/>
        <v/>
      </c>
      <c r="K29" s="37" t="str">
        <f>_xlfn.IFNA((VLOOKUP($A29,'[1]Wholesale Price List'!$A:$T,20,FALSE)*G29),"")</f>
        <v/>
      </c>
      <c r="L29" s="37" t="str">
        <f t="shared" si="2"/>
        <v/>
      </c>
      <c r="M29" s="40" t="str">
        <f t="shared" si="3"/>
        <v/>
      </c>
    </row>
    <row r="30" spans="1:13" x14ac:dyDescent="0.25">
      <c r="A30" s="41"/>
      <c r="B30" s="37" t="str">
        <f>_xlfn.IFNA(VLOOKUP($A30,'[1]Wholesale Price List'!$A:$T,3,FALSE),"")</f>
        <v/>
      </c>
      <c r="C30" s="37" t="str">
        <f>_xlfn.IFNA(VLOOKUP($A30,'[1]Wholesale Price List'!$A:$T,15,FALSE),"")</f>
        <v/>
      </c>
      <c r="D30" s="38" t="str">
        <f>_xlfn.IFNA(VLOOKUP($A30,'[1]Wholesale Price List'!$A:$T,4,FALSE),"")</f>
        <v/>
      </c>
      <c r="E30" s="32" t="str">
        <f>_xlfn.IFNA(VLOOKUP($A30,'[1]Wholesale Price List'!$A:$T,13,FALSE),"")</f>
        <v/>
      </c>
      <c r="F30" s="37" t="str">
        <f>_xlfn.IFNA(VLOOKUP($A30,'[1]Wholesale Price List'!$A:$T,18,FALSE),"")</f>
        <v/>
      </c>
      <c r="G30" s="39"/>
      <c r="H30" s="34" t="str">
        <f t="shared" si="0"/>
        <v/>
      </c>
      <c r="I30" s="37" t="str">
        <f>_xlfn.IFNA((VLOOKUP($A30,'[1]Wholesale Price List'!$A:$T,19,FALSE)/1.05),"")</f>
        <v/>
      </c>
      <c r="J30" s="37" t="str">
        <f t="shared" si="1"/>
        <v/>
      </c>
      <c r="K30" s="37" t="str">
        <f>_xlfn.IFNA((VLOOKUP($A30,'[1]Wholesale Price List'!$A:$T,20,FALSE)*G30),"")</f>
        <v/>
      </c>
      <c r="L30" s="37" t="str">
        <f t="shared" si="2"/>
        <v/>
      </c>
      <c r="M30" s="40" t="str">
        <f t="shared" si="3"/>
        <v/>
      </c>
    </row>
    <row r="31" spans="1:13" x14ac:dyDescent="0.25">
      <c r="A31" s="41"/>
      <c r="B31" s="37" t="str">
        <f>_xlfn.IFNA(VLOOKUP($A31,'[1]Wholesale Price List'!$A:$T,3,FALSE),"")</f>
        <v/>
      </c>
      <c r="C31" s="37" t="str">
        <f>_xlfn.IFNA(VLOOKUP($A31,'[1]Wholesale Price List'!$A:$T,15,FALSE),"")</f>
        <v/>
      </c>
      <c r="D31" s="38" t="str">
        <f>_xlfn.IFNA(VLOOKUP($A31,'[1]Wholesale Price List'!$A:$T,4,FALSE),"")</f>
        <v/>
      </c>
      <c r="E31" s="32" t="str">
        <f>_xlfn.IFNA(VLOOKUP($A31,'[1]Wholesale Price List'!$A:$T,13,FALSE),"")</f>
        <v/>
      </c>
      <c r="F31" s="37" t="str">
        <f>_xlfn.IFNA(VLOOKUP($A31,'[1]Wholesale Price List'!$A:$T,18,FALSE),"")</f>
        <v/>
      </c>
      <c r="G31" s="39"/>
      <c r="H31" s="34" t="str">
        <f t="shared" si="0"/>
        <v/>
      </c>
      <c r="I31" s="37" t="str">
        <f>_xlfn.IFNA((VLOOKUP($A31,'[1]Wholesale Price List'!$A:$T,19,FALSE)/1.05),"")</f>
        <v/>
      </c>
      <c r="J31" s="37" t="str">
        <f t="shared" si="1"/>
        <v/>
      </c>
      <c r="K31" s="37" t="str">
        <f>_xlfn.IFNA((VLOOKUP($A31,'[1]Wholesale Price List'!$A:$T,20,FALSE)*G31),"")</f>
        <v/>
      </c>
      <c r="L31" s="37" t="str">
        <f t="shared" si="2"/>
        <v/>
      </c>
      <c r="M31" s="40" t="str">
        <f t="shared" si="3"/>
        <v/>
      </c>
    </row>
    <row r="32" spans="1:13" x14ac:dyDescent="0.25">
      <c r="A32" s="41"/>
      <c r="B32" s="37" t="str">
        <f>_xlfn.IFNA(VLOOKUP($A32,'[1]Wholesale Price List'!$A:$T,3,FALSE),"")</f>
        <v/>
      </c>
      <c r="C32" s="37" t="str">
        <f>_xlfn.IFNA(VLOOKUP($A32,'[1]Wholesale Price List'!$A:$T,15,FALSE),"")</f>
        <v/>
      </c>
      <c r="D32" s="38" t="str">
        <f>_xlfn.IFNA(VLOOKUP($A32,'[1]Wholesale Price List'!$A:$T,4,FALSE),"")</f>
        <v/>
      </c>
      <c r="E32" s="32" t="str">
        <f>_xlfn.IFNA(VLOOKUP($A32,'[1]Wholesale Price List'!$A:$T,13,FALSE),"")</f>
        <v/>
      </c>
      <c r="F32" s="37" t="str">
        <f>_xlfn.IFNA(VLOOKUP($A32,'[1]Wholesale Price List'!$A:$T,18,FALSE),"")</f>
        <v/>
      </c>
      <c r="G32" s="39"/>
      <c r="H32" s="34" t="str">
        <f t="shared" si="0"/>
        <v/>
      </c>
      <c r="I32" s="37" t="str">
        <f>_xlfn.IFNA((VLOOKUP($A32,'[1]Wholesale Price List'!$A:$T,19,FALSE)/1.05),"")</f>
        <v/>
      </c>
      <c r="J32" s="37" t="str">
        <f t="shared" si="1"/>
        <v/>
      </c>
      <c r="K32" s="37" t="str">
        <f>_xlfn.IFNA((VLOOKUP($A32,'[1]Wholesale Price List'!$A:$T,20,FALSE)*G32),"")</f>
        <v/>
      </c>
      <c r="L32" s="37" t="str">
        <f t="shared" si="2"/>
        <v/>
      </c>
      <c r="M32" s="40" t="str">
        <f t="shared" si="3"/>
        <v/>
      </c>
    </row>
    <row r="33" spans="1:13" x14ac:dyDescent="0.25">
      <c r="A33" s="41"/>
      <c r="B33" s="37" t="str">
        <f>_xlfn.IFNA(VLOOKUP($A33,'[1]Wholesale Price List'!$A:$T,3,FALSE),"")</f>
        <v/>
      </c>
      <c r="C33" s="37" t="str">
        <f>_xlfn.IFNA(VLOOKUP($A33,'[1]Wholesale Price List'!$A:$T,15,FALSE),"")</f>
        <v/>
      </c>
      <c r="D33" s="38" t="str">
        <f>_xlfn.IFNA(VLOOKUP($A33,'[1]Wholesale Price List'!$A:$T,4,FALSE),"")</f>
        <v/>
      </c>
      <c r="E33" s="32" t="str">
        <f>_xlfn.IFNA(VLOOKUP($A33,'[1]Wholesale Price List'!$A:$T,13,FALSE),"")</f>
        <v/>
      </c>
      <c r="F33" s="37" t="str">
        <f>_xlfn.IFNA(VLOOKUP($A33,'[1]Wholesale Price List'!$A:$T,18,FALSE),"")</f>
        <v/>
      </c>
      <c r="G33" s="39"/>
      <c r="H33" s="34" t="str">
        <f t="shared" si="0"/>
        <v/>
      </c>
      <c r="I33" s="37" t="str">
        <f>_xlfn.IFNA((VLOOKUP($A33,'[1]Wholesale Price List'!$A:$T,19,FALSE)/1.05),"")</f>
        <v/>
      </c>
      <c r="J33" s="37" t="str">
        <f t="shared" si="1"/>
        <v/>
      </c>
      <c r="K33" s="37" t="str">
        <f>_xlfn.IFNA((VLOOKUP($A33,'[1]Wholesale Price List'!$A:$T,20,FALSE)*G33),"")</f>
        <v/>
      </c>
      <c r="L33" s="37" t="str">
        <f t="shared" si="2"/>
        <v/>
      </c>
      <c r="M33" s="40" t="str">
        <f t="shared" si="3"/>
        <v/>
      </c>
    </row>
    <row r="34" spans="1:13" x14ac:dyDescent="0.25">
      <c r="A34" s="41"/>
      <c r="B34" s="37" t="str">
        <f>_xlfn.IFNA(VLOOKUP($A34,'[1]Wholesale Price List'!$A:$T,3,FALSE),"")</f>
        <v/>
      </c>
      <c r="C34" s="37" t="str">
        <f>_xlfn.IFNA(VLOOKUP($A34,'[1]Wholesale Price List'!$A:$T,15,FALSE),"")</f>
        <v/>
      </c>
      <c r="D34" s="38" t="str">
        <f>_xlfn.IFNA(VLOOKUP($A34,'[1]Wholesale Price List'!$A:$T,4,FALSE),"")</f>
        <v/>
      </c>
      <c r="E34" s="32" t="str">
        <f>_xlfn.IFNA(VLOOKUP($A34,'[1]Wholesale Price List'!$A:$T,13,FALSE),"")</f>
        <v/>
      </c>
      <c r="F34" s="37" t="str">
        <f>_xlfn.IFNA(VLOOKUP($A34,'[1]Wholesale Price List'!$A:$T,18,FALSE),"")</f>
        <v/>
      </c>
      <c r="G34" s="39"/>
      <c r="H34" s="34" t="str">
        <f t="shared" si="0"/>
        <v/>
      </c>
      <c r="I34" s="37" t="str">
        <f>_xlfn.IFNA((VLOOKUP($A34,'[1]Wholesale Price List'!$A:$T,19,FALSE)/1.05),"")</f>
        <v/>
      </c>
      <c r="J34" s="37" t="str">
        <f t="shared" si="1"/>
        <v/>
      </c>
      <c r="K34" s="37" t="str">
        <f>_xlfn.IFNA((VLOOKUP($A34,'[1]Wholesale Price List'!$A:$T,20,FALSE)*G34),"")</f>
        <v/>
      </c>
      <c r="L34" s="37" t="str">
        <f t="shared" si="2"/>
        <v/>
      </c>
      <c r="M34" s="40" t="str">
        <f t="shared" si="3"/>
        <v/>
      </c>
    </row>
    <row r="35" spans="1:13" x14ac:dyDescent="0.25">
      <c r="A35" s="41"/>
      <c r="B35" s="37" t="str">
        <f>_xlfn.IFNA(VLOOKUP($A35,'[1]Wholesale Price List'!$A:$T,3,FALSE),"")</f>
        <v/>
      </c>
      <c r="C35" s="37" t="str">
        <f>_xlfn.IFNA(VLOOKUP($A35,'[1]Wholesale Price List'!$A:$T,15,FALSE),"")</f>
        <v/>
      </c>
      <c r="D35" s="38" t="str">
        <f>_xlfn.IFNA(VLOOKUP($A35,'[1]Wholesale Price List'!$A:$T,4,FALSE),"")</f>
        <v/>
      </c>
      <c r="E35" s="32" t="str">
        <f>_xlfn.IFNA(VLOOKUP($A35,'[1]Wholesale Price List'!$A:$T,13,FALSE),"")</f>
        <v/>
      </c>
      <c r="F35" s="37" t="str">
        <f>_xlfn.IFNA(VLOOKUP($A35,'[1]Wholesale Price List'!$A:$T,18,FALSE),"")</f>
        <v/>
      </c>
      <c r="G35" s="39"/>
      <c r="H35" s="34" t="str">
        <f t="shared" si="0"/>
        <v/>
      </c>
      <c r="I35" s="37" t="str">
        <f>_xlfn.IFNA((VLOOKUP($A35,'[1]Wholesale Price List'!$A:$T,19,FALSE)/1.05),"")</f>
        <v/>
      </c>
      <c r="J35" s="37" t="str">
        <f t="shared" si="1"/>
        <v/>
      </c>
      <c r="K35" s="37" t="str">
        <f>_xlfn.IFNA((VLOOKUP($A35,'[1]Wholesale Price List'!$A:$T,20,FALSE)*G35),"")</f>
        <v/>
      </c>
      <c r="L35" s="37" t="str">
        <f t="shared" si="2"/>
        <v/>
      </c>
      <c r="M35" s="40" t="str">
        <f t="shared" si="3"/>
        <v/>
      </c>
    </row>
    <row r="36" spans="1:13" x14ac:dyDescent="0.25">
      <c r="A36" s="41"/>
      <c r="B36" s="37" t="str">
        <f>_xlfn.IFNA(VLOOKUP($A36,'[1]Wholesale Price List'!$A:$T,3,FALSE),"")</f>
        <v/>
      </c>
      <c r="C36" s="37" t="str">
        <f>_xlfn.IFNA(VLOOKUP($A36,'[1]Wholesale Price List'!$A:$T,15,FALSE),"")</f>
        <v/>
      </c>
      <c r="D36" s="38" t="str">
        <f>_xlfn.IFNA(VLOOKUP($A36,'[1]Wholesale Price List'!$A:$T,4,FALSE),"")</f>
        <v/>
      </c>
      <c r="E36" s="32" t="str">
        <f>_xlfn.IFNA(VLOOKUP($A36,'[1]Wholesale Price List'!$A:$T,13,FALSE),"")</f>
        <v/>
      </c>
      <c r="F36" s="37" t="str">
        <f>_xlfn.IFNA(VLOOKUP($A36,'[1]Wholesale Price List'!$A:$T,18,FALSE),"")</f>
        <v/>
      </c>
      <c r="G36" s="39"/>
      <c r="H36" s="34" t="str">
        <f t="shared" si="0"/>
        <v/>
      </c>
      <c r="I36" s="37" t="str">
        <f>_xlfn.IFNA((VLOOKUP($A36,'[1]Wholesale Price List'!$A:$T,19,FALSE)/1.05),"")</f>
        <v/>
      </c>
      <c r="J36" s="37" t="str">
        <f t="shared" si="1"/>
        <v/>
      </c>
      <c r="K36" s="37" t="str">
        <f>_xlfn.IFNA((VLOOKUP($A36,'[1]Wholesale Price List'!$A:$T,20,FALSE)*G36),"")</f>
        <v/>
      </c>
      <c r="L36" s="37" t="str">
        <f t="shared" si="2"/>
        <v/>
      </c>
      <c r="M36" s="40" t="str">
        <f t="shared" si="3"/>
        <v/>
      </c>
    </row>
    <row r="37" spans="1:13" x14ac:dyDescent="0.25">
      <c r="A37" s="41"/>
      <c r="B37" s="37" t="str">
        <f>_xlfn.IFNA(VLOOKUP($A37,'[1]Wholesale Price List'!$A:$T,3,FALSE),"")</f>
        <v/>
      </c>
      <c r="C37" s="37" t="str">
        <f>_xlfn.IFNA(VLOOKUP($A37,'[1]Wholesale Price List'!$A:$T,15,FALSE),"")</f>
        <v/>
      </c>
      <c r="D37" s="38" t="str">
        <f>_xlfn.IFNA(VLOOKUP($A37,'[1]Wholesale Price List'!$A:$T,4,FALSE),"")</f>
        <v/>
      </c>
      <c r="E37" s="32" t="str">
        <f>_xlfn.IFNA(VLOOKUP($A37,'[1]Wholesale Price List'!$A:$T,13,FALSE),"")</f>
        <v/>
      </c>
      <c r="F37" s="37" t="str">
        <f>_xlfn.IFNA(VLOOKUP($A37,'[1]Wholesale Price List'!$A:$T,18,FALSE),"")</f>
        <v/>
      </c>
      <c r="G37" s="39"/>
      <c r="H37" s="34" t="str">
        <f t="shared" si="0"/>
        <v/>
      </c>
      <c r="I37" s="37" t="str">
        <f>_xlfn.IFNA((VLOOKUP($A37,'[1]Wholesale Price List'!$A:$T,19,FALSE)/1.05),"")</f>
        <v/>
      </c>
      <c r="J37" s="37" t="str">
        <f t="shared" si="1"/>
        <v/>
      </c>
      <c r="K37" s="37" t="str">
        <f>_xlfn.IFNA((VLOOKUP($A37,'[1]Wholesale Price List'!$A:$T,20,FALSE)*G37),"")</f>
        <v/>
      </c>
      <c r="L37" s="37" t="str">
        <f t="shared" si="2"/>
        <v/>
      </c>
      <c r="M37" s="40" t="str">
        <f t="shared" si="3"/>
        <v/>
      </c>
    </row>
    <row r="38" spans="1:13" x14ac:dyDescent="0.25">
      <c r="A38" s="41"/>
      <c r="B38" s="37" t="str">
        <f>_xlfn.IFNA(VLOOKUP($A38,'[1]Wholesale Price List'!$A:$T,3,FALSE),"")</f>
        <v/>
      </c>
      <c r="C38" s="37" t="str">
        <f>_xlfn.IFNA(VLOOKUP($A38,'[1]Wholesale Price List'!$A:$T,15,FALSE),"")</f>
        <v/>
      </c>
      <c r="D38" s="38" t="str">
        <f>_xlfn.IFNA(VLOOKUP($A38,'[1]Wholesale Price List'!$A:$T,4,FALSE),"")</f>
        <v/>
      </c>
      <c r="E38" s="32" t="str">
        <f>_xlfn.IFNA(VLOOKUP($A38,'[1]Wholesale Price List'!$A:$T,13,FALSE),"")</f>
        <v/>
      </c>
      <c r="F38" s="37" t="str">
        <f>_xlfn.IFNA(VLOOKUP($A38,'[1]Wholesale Price List'!$A:$T,18,FALSE),"")</f>
        <v/>
      </c>
      <c r="G38" s="39"/>
      <c r="H38" s="34" t="str">
        <f t="shared" si="0"/>
        <v/>
      </c>
      <c r="I38" s="37" t="str">
        <f>_xlfn.IFNA((VLOOKUP($A38,'[1]Wholesale Price List'!$A:$T,19,FALSE)/1.05),"")</f>
        <v/>
      </c>
      <c r="J38" s="37" t="str">
        <f t="shared" si="1"/>
        <v/>
      </c>
      <c r="K38" s="37" t="str">
        <f>_xlfn.IFNA((VLOOKUP($A38,'[1]Wholesale Price List'!$A:$T,20,FALSE)*G38),"")</f>
        <v/>
      </c>
      <c r="L38" s="37" t="str">
        <f t="shared" si="2"/>
        <v/>
      </c>
      <c r="M38" s="40" t="str">
        <f t="shared" si="3"/>
        <v/>
      </c>
    </row>
    <row r="39" spans="1:13" x14ac:dyDescent="0.25">
      <c r="A39" s="41"/>
      <c r="B39" s="37" t="str">
        <f>_xlfn.IFNA(VLOOKUP($A39,'[1]Wholesale Price List'!$A:$T,3,FALSE),"")</f>
        <v/>
      </c>
      <c r="C39" s="37" t="str">
        <f>_xlfn.IFNA(VLOOKUP($A39,'[1]Wholesale Price List'!$A:$T,15,FALSE),"")</f>
        <v/>
      </c>
      <c r="D39" s="38" t="str">
        <f>_xlfn.IFNA(VLOOKUP($A39,'[1]Wholesale Price List'!$A:$T,4,FALSE),"")</f>
        <v/>
      </c>
      <c r="E39" s="32" t="str">
        <f>_xlfn.IFNA(VLOOKUP($A39,'[1]Wholesale Price List'!$A:$T,13,FALSE),"")</f>
        <v/>
      </c>
      <c r="F39" s="37" t="str">
        <f>_xlfn.IFNA(VLOOKUP($A39,'[1]Wholesale Price List'!$A:$T,18,FALSE),"")</f>
        <v/>
      </c>
      <c r="G39" s="39"/>
      <c r="H39" s="34" t="str">
        <f t="shared" si="0"/>
        <v/>
      </c>
      <c r="I39" s="37" t="str">
        <f>_xlfn.IFNA((VLOOKUP($A39,'[1]Wholesale Price List'!$A:$T,19,FALSE)/1.05),"")</f>
        <v/>
      </c>
      <c r="J39" s="37" t="str">
        <f t="shared" si="1"/>
        <v/>
      </c>
      <c r="K39" s="37" t="str">
        <f>_xlfn.IFNA((VLOOKUP($A39,'[1]Wholesale Price List'!$A:$T,20,FALSE)*G39),"")</f>
        <v/>
      </c>
      <c r="L39" s="37" t="str">
        <f t="shared" si="2"/>
        <v/>
      </c>
      <c r="M39" s="40" t="str">
        <f t="shared" si="3"/>
        <v/>
      </c>
    </row>
    <row r="40" spans="1:13" x14ac:dyDescent="0.25">
      <c r="A40" s="41"/>
      <c r="B40" s="37" t="str">
        <f>_xlfn.IFNA(VLOOKUP($A40,'[1]Wholesale Price List'!$A:$T,3,FALSE),"")</f>
        <v/>
      </c>
      <c r="C40" s="37" t="str">
        <f>_xlfn.IFNA(VLOOKUP($A40,'[1]Wholesale Price List'!$A:$T,15,FALSE),"")</f>
        <v/>
      </c>
      <c r="D40" s="38" t="str">
        <f>_xlfn.IFNA(VLOOKUP($A40,'[1]Wholesale Price List'!$A:$T,4,FALSE),"")</f>
        <v/>
      </c>
      <c r="E40" s="32" t="str">
        <f>_xlfn.IFNA(VLOOKUP($A40,'[1]Wholesale Price List'!$A:$T,13,FALSE),"")</f>
        <v/>
      </c>
      <c r="F40" s="37" t="str">
        <f>_xlfn.IFNA(VLOOKUP($A40,'[1]Wholesale Price List'!$A:$T,18,FALSE),"")</f>
        <v/>
      </c>
      <c r="G40" s="39"/>
      <c r="H40" s="34" t="str">
        <f t="shared" si="0"/>
        <v/>
      </c>
      <c r="I40" s="37" t="str">
        <f>_xlfn.IFNA((VLOOKUP($A40,'[1]Wholesale Price List'!$A:$T,19,FALSE)/1.05),"")</f>
        <v/>
      </c>
      <c r="J40" s="37" t="str">
        <f t="shared" si="1"/>
        <v/>
      </c>
      <c r="K40" s="37" t="str">
        <f>_xlfn.IFNA((VLOOKUP($A40,'[1]Wholesale Price List'!$A:$T,20,FALSE)*G40),"")</f>
        <v/>
      </c>
      <c r="L40" s="37" t="str">
        <f t="shared" si="2"/>
        <v/>
      </c>
      <c r="M40" s="40" t="str">
        <f t="shared" si="3"/>
        <v/>
      </c>
    </row>
    <row r="41" spans="1:13" x14ac:dyDescent="0.25">
      <c r="A41" s="41"/>
      <c r="B41" s="37" t="str">
        <f>_xlfn.IFNA(VLOOKUP($A41,'[1]Wholesale Price List'!$A:$T,3,FALSE),"")</f>
        <v/>
      </c>
      <c r="C41" s="37" t="str">
        <f>_xlfn.IFNA(VLOOKUP($A41,'[1]Wholesale Price List'!$A:$T,15,FALSE),"")</f>
        <v/>
      </c>
      <c r="D41" s="38" t="str">
        <f>_xlfn.IFNA(VLOOKUP($A41,'[1]Wholesale Price List'!$A:$T,4,FALSE),"")</f>
        <v/>
      </c>
      <c r="E41" s="32" t="str">
        <f>_xlfn.IFNA(VLOOKUP($A41,'[1]Wholesale Price List'!$A:$T,13,FALSE),"")</f>
        <v/>
      </c>
      <c r="F41" s="37" t="str">
        <f>_xlfn.IFNA(VLOOKUP($A41,'[1]Wholesale Price List'!$A:$T,18,FALSE),"")</f>
        <v/>
      </c>
      <c r="G41" s="39"/>
      <c r="H41" s="34" t="str">
        <f t="shared" si="0"/>
        <v/>
      </c>
      <c r="I41" s="37" t="str">
        <f>_xlfn.IFNA((VLOOKUP($A41,'[1]Wholesale Price List'!$A:$T,19,FALSE)/1.05),"")</f>
        <v/>
      </c>
      <c r="J41" s="37" t="str">
        <f t="shared" si="1"/>
        <v/>
      </c>
      <c r="K41" s="37" t="str">
        <f>_xlfn.IFNA((VLOOKUP($A41,'[1]Wholesale Price List'!$A:$T,20,FALSE)*G41),"")</f>
        <v/>
      </c>
      <c r="L41" s="37" t="str">
        <f t="shared" si="2"/>
        <v/>
      </c>
      <c r="M41" s="40" t="str">
        <f t="shared" si="3"/>
        <v/>
      </c>
    </row>
    <row r="42" spans="1:13" x14ac:dyDescent="0.25">
      <c r="A42" s="41"/>
      <c r="B42" s="37" t="str">
        <f>_xlfn.IFNA(VLOOKUP($A42,'[1]Wholesale Price List'!$A:$T,3,FALSE),"")</f>
        <v/>
      </c>
      <c r="C42" s="37" t="str">
        <f>_xlfn.IFNA(VLOOKUP($A42,'[1]Wholesale Price List'!$A:$T,15,FALSE),"")</f>
        <v/>
      </c>
      <c r="D42" s="38" t="str">
        <f>_xlfn.IFNA(VLOOKUP($A42,'[1]Wholesale Price List'!$A:$T,4,FALSE),"")</f>
        <v/>
      </c>
      <c r="E42" s="32" t="str">
        <f>_xlfn.IFNA(VLOOKUP($A42,'[1]Wholesale Price List'!$A:$T,13,FALSE),"")</f>
        <v/>
      </c>
      <c r="F42" s="37" t="str">
        <f>_xlfn.IFNA(VLOOKUP($A42,'[1]Wholesale Price List'!$A:$T,18,FALSE),"")</f>
        <v/>
      </c>
      <c r="G42" s="39"/>
      <c r="H42" s="34" t="str">
        <f t="shared" si="0"/>
        <v/>
      </c>
      <c r="I42" s="37" t="str">
        <f>_xlfn.IFNA((VLOOKUP($A42,'[1]Wholesale Price List'!$A:$T,19,FALSE)/1.05),"")</f>
        <v/>
      </c>
      <c r="J42" s="37" t="str">
        <f t="shared" si="1"/>
        <v/>
      </c>
      <c r="K42" s="37" t="str">
        <f>_xlfn.IFNA((VLOOKUP($A42,'[1]Wholesale Price List'!$A:$T,20,FALSE)*G42),"")</f>
        <v/>
      </c>
      <c r="L42" s="37" t="str">
        <f t="shared" si="2"/>
        <v/>
      </c>
      <c r="M42" s="40" t="str">
        <f t="shared" si="3"/>
        <v/>
      </c>
    </row>
    <row r="43" spans="1:13" x14ac:dyDescent="0.25">
      <c r="A43" s="41"/>
      <c r="B43" s="37" t="str">
        <f>_xlfn.IFNA(VLOOKUP($A43,'[1]Wholesale Price List'!$A:$T,3,FALSE),"")</f>
        <v/>
      </c>
      <c r="C43" s="37" t="str">
        <f>_xlfn.IFNA(VLOOKUP($A43,'[1]Wholesale Price List'!$A:$T,15,FALSE),"")</f>
        <v/>
      </c>
      <c r="D43" s="38" t="str">
        <f>_xlfn.IFNA(VLOOKUP($A43,'[1]Wholesale Price List'!$A:$T,4,FALSE),"")</f>
        <v/>
      </c>
      <c r="E43" s="32" t="str">
        <f>_xlfn.IFNA(VLOOKUP($A43,'[1]Wholesale Price List'!$A:$T,13,FALSE),"")</f>
        <v/>
      </c>
      <c r="F43" s="37" t="str">
        <f>_xlfn.IFNA(VLOOKUP($A43,'[1]Wholesale Price List'!$A:$T,18,FALSE),"")</f>
        <v/>
      </c>
      <c r="G43" s="39"/>
      <c r="H43" s="34" t="str">
        <f t="shared" si="0"/>
        <v/>
      </c>
      <c r="I43" s="37" t="str">
        <f>_xlfn.IFNA((VLOOKUP($A43,'[1]Wholesale Price List'!$A:$T,19,FALSE)/1.05),"")</f>
        <v/>
      </c>
      <c r="J43" s="37" t="str">
        <f t="shared" si="1"/>
        <v/>
      </c>
      <c r="K43" s="37" t="str">
        <f>_xlfn.IFNA((VLOOKUP($A43,'[1]Wholesale Price List'!$A:$T,20,FALSE)*G43),"")</f>
        <v/>
      </c>
      <c r="L43" s="37" t="str">
        <f t="shared" si="2"/>
        <v/>
      </c>
      <c r="M43" s="40" t="str">
        <f t="shared" si="3"/>
        <v/>
      </c>
    </row>
    <row r="44" spans="1:13" x14ac:dyDescent="0.25">
      <c r="A44" s="41"/>
      <c r="B44" s="37" t="str">
        <f>_xlfn.IFNA(VLOOKUP($A44,'[1]Wholesale Price List'!$A:$T,3,FALSE),"")</f>
        <v/>
      </c>
      <c r="C44" s="37" t="str">
        <f>_xlfn.IFNA(VLOOKUP($A44,'[1]Wholesale Price List'!$A:$T,15,FALSE),"")</f>
        <v/>
      </c>
      <c r="D44" s="38" t="str">
        <f>_xlfn.IFNA(VLOOKUP($A44,'[1]Wholesale Price List'!$A:$T,4,FALSE),"")</f>
        <v/>
      </c>
      <c r="E44" s="32" t="str">
        <f>_xlfn.IFNA(VLOOKUP($A44,'[1]Wholesale Price List'!$A:$T,13,FALSE),"")</f>
        <v/>
      </c>
      <c r="F44" s="37" t="str">
        <f>_xlfn.IFNA(VLOOKUP($A44,'[1]Wholesale Price List'!$A:$T,18,FALSE),"")</f>
        <v/>
      </c>
      <c r="G44" s="39"/>
      <c r="H44" s="34" t="str">
        <f t="shared" si="0"/>
        <v/>
      </c>
      <c r="I44" s="37" t="str">
        <f>_xlfn.IFNA((VLOOKUP($A44,'[1]Wholesale Price List'!$A:$T,19,FALSE)/1.05),"")</f>
        <v/>
      </c>
      <c r="J44" s="37" t="str">
        <f t="shared" si="1"/>
        <v/>
      </c>
      <c r="K44" s="37" t="str">
        <f>_xlfn.IFNA((VLOOKUP($A44,'[1]Wholesale Price List'!$A:$T,20,FALSE)*G44),"")</f>
        <v/>
      </c>
      <c r="L44" s="37" t="str">
        <f t="shared" si="2"/>
        <v/>
      </c>
      <c r="M44" s="40" t="str">
        <f t="shared" si="3"/>
        <v/>
      </c>
    </row>
    <row r="45" spans="1:13" ht="15.75" thickBot="1" x14ac:dyDescent="0.3">
      <c r="A45" s="43"/>
      <c r="B45" s="44" t="str">
        <f>_xlfn.IFNA(VLOOKUP($A45,'[1]Wholesale Price List'!$A:$T,3,FALSE),"")</f>
        <v/>
      </c>
      <c r="C45" s="44" t="str">
        <f>_xlfn.IFNA(VLOOKUP($A45,'[1]Wholesale Price List'!$A:$T,15,FALSE),"")</f>
        <v/>
      </c>
      <c r="D45" s="45" t="str">
        <f>_xlfn.IFNA(VLOOKUP($A45,'[1]Wholesale Price List'!$A:$T,4,FALSE),"")</f>
        <v/>
      </c>
      <c r="E45" s="32" t="str">
        <f>_xlfn.IFNA(VLOOKUP($A45,'[1]Wholesale Price List'!$A:$T,13,FALSE),"")</f>
        <v/>
      </c>
      <c r="F45" s="44" t="str">
        <f>_xlfn.IFNA(VLOOKUP($A45,'[1]Wholesale Price List'!$A:$T,18,FALSE),"")</f>
        <v/>
      </c>
      <c r="G45" s="46"/>
      <c r="H45" s="34" t="str">
        <f t="shared" si="0"/>
        <v/>
      </c>
      <c r="I45" s="44" t="str">
        <f>_xlfn.IFNA((VLOOKUP($A45,'[1]Wholesale Price List'!$A:$T,19,FALSE)/1.05),"")</f>
        <v/>
      </c>
      <c r="J45" s="44" t="str">
        <f t="shared" si="1"/>
        <v/>
      </c>
      <c r="K45" s="44" t="str">
        <f>_xlfn.IFNA((VLOOKUP($A45,'[1]Wholesale Price List'!$A:$T,20,FALSE)*G45),"")</f>
        <v/>
      </c>
      <c r="L45" s="44" t="str">
        <f t="shared" si="2"/>
        <v/>
      </c>
      <c r="M45" s="47" t="str">
        <f t="shared" si="3"/>
        <v/>
      </c>
    </row>
    <row r="46" spans="1:13" ht="16.5" thickBot="1" x14ac:dyDescent="0.3">
      <c r="A46" s="48">
        <f>COUNT(A6:A45)</f>
        <v>0</v>
      </c>
      <c r="B46" s="49"/>
      <c r="C46" s="49"/>
      <c r="D46" s="49"/>
      <c r="E46" s="49"/>
      <c r="F46" s="49"/>
      <c r="G46" s="50">
        <f>SUM(G6:G45)</f>
        <v>0</v>
      </c>
      <c r="H46" s="51">
        <f>SUM(H6:H45)</f>
        <v>0</v>
      </c>
      <c r="I46" s="49"/>
      <c r="J46" s="52">
        <f>SUM(J6:J45)</f>
        <v>0</v>
      </c>
      <c r="K46" s="52">
        <f>SUM(K6:K45)</f>
        <v>0</v>
      </c>
      <c r="L46" s="52">
        <f>SUM(L6:L45)</f>
        <v>0</v>
      </c>
      <c r="M46" s="53">
        <f>SUM(M6:M45)</f>
        <v>0</v>
      </c>
    </row>
  </sheetData>
  <dataValidations count="1">
    <dataValidation type="date" operator="greaterThanOrEqual" allowBlank="1" showInputMessage="1" showErrorMessage="1" errorTitle="Enter Valid Date" error="Enter Valid Date" promptTitle="Enter Valid Date" prompt="Enter Valid Date" sqref="B3">
      <formula1>NOW()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Please enter a valid Product ID">
          <x14:formula1>
            <xm:f>'G:\__Operations\!Monthly prices (audit request)\2019 10 PL Online\[2019 September Wholesale Price list.xlsx]Wholesale Price List'!#REF!</xm:f>
          </x14:formula1>
          <xm:sqref>A6:A45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60"/>
  <sheetViews>
    <sheetView tabSelected="1" workbookViewId="0">
      <selection activeCell="F1" sqref="F1"/>
    </sheetView>
  </sheetViews>
  <sheetFormatPr defaultRowHeight="15" x14ac:dyDescent="0.25"/>
  <cols>
    <col min="1" max="1" width="8.5703125" customWidth="1"/>
    <col min="2" max="2" width="19.140625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3211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3216</v>
      </c>
      <c r="Y2" s="7">
        <v>43789</v>
      </c>
    </row>
    <row r="3" spans="1:25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3211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3215</v>
      </c>
      <c r="Y3" s="7">
        <v>43789</v>
      </c>
    </row>
    <row r="4" spans="1:25" x14ac:dyDescent="0.25">
      <c r="A4" s="2">
        <v>176014</v>
      </c>
      <c r="B4" s="3" t="s">
        <v>25</v>
      </c>
      <c r="C4" s="3" t="s">
        <v>41</v>
      </c>
      <c r="D4" s="3" t="s">
        <v>42</v>
      </c>
      <c r="E4" s="3" t="s">
        <v>28</v>
      </c>
      <c r="F4" s="3" t="s">
        <v>29</v>
      </c>
      <c r="H4" s="3" t="s">
        <v>30</v>
      </c>
      <c r="I4" s="3" t="s">
        <v>43</v>
      </c>
      <c r="J4" s="3" t="s">
        <v>31</v>
      </c>
      <c r="K4" s="4">
        <v>109.68</v>
      </c>
      <c r="L4" s="2">
        <v>1</v>
      </c>
      <c r="M4" s="2">
        <v>12</v>
      </c>
      <c r="N4" s="2">
        <v>0.375</v>
      </c>
      <c r="O4" s="3" t="s">
        <v>32</v>
      </c>
      <c r="P4" s="3" t="s">
        <v>3211</v>
      </c>
      <c r="Q4" s="5">
        <v>12.95</v>
      </c>
      <c r="S4" s="6">
        <v>11.31</v>
      </c>
      <c r="T4" s="5">
        <v>0.1</v>
      </c>
      <c r="U4" s="6">
        <v>11.41</v>
      </c>
      <c r="V4" s="2">
        <v>16.850000000000001</v>
      </c>
      <c r="W4" s="8">
        <v>-1.6000000000000014</v>
      </c>
      <c r="X4" s="9" t="s">
        <v>3215</v>
      </c>
      <c r="Y4" s="7">
        <v>43789</v>
      </c>
    </row>
    <row r="5" spans="1:25" x14ac:dyDescent="0.25">
      <c r="A5" s="2">
        <v>188795</v>
      </c>
      <c r="B5" s="3" t="s">
        <v>25</v>
      </c>
      <c r="C5" s="3" t="s">
        <v>44</v>
      </c>
      <c r="D5" s="3" t="s">
        <v>27</v>
      </c>
      <c r="E5" s="3" t="s">
        <v>28</v>
      </c>
      <c r="F5" s="3" t="s">
        <v>29</v>
      </c>
      <c r="H5" s="3" t="s">
        <v>30</v>
      </c>
      <c r="I5" s="3" t="s">
        <v>34</v>
      </c>
      <c r="J5" s="3" t="s">
        <v>31</v>
      </c>
      <c r="K5" s="4">
        <v>107.04</v>
      </c>
      <c r="L5" s="2">
        <v>1</v>
      </c>
      <c r="M5" s="2">
        <v>12</v>
      </c>
      <c r="N5" s="2">
        <v>0.75</v>
      </c>
      <c r="O5" s="3" t="s">
        <v>32</v>
      </c>
      <c r="P5" s="3" t="s">
        <v>3211</v>
      </c>
      <c r="Q5" s="5">
        <v>13.3</v>
      </c>
      <c r="S5" s="6">
        <v>11.4</v>
      </c>
      <c r="T5" s="5">
        <v>0.35</v>
      </c>
      <c r="U5" s="6">
        <v>11.75</v>
      </c>
      <c r="V5" s="2">
        <v>17.3</v>
      </c>
      <c r="W5" s="8">
        <v>-3.5</v>
      </c>
      <c r="X5" s="9" t="s">
        <v>3215</v>
      </c>
      <c r="Y5" s="7">
        <v>43789</v>
      </c>
    </row>
    <row r="6" spans="1:25" x14ac:dyDescent="0.25">
      <c r="A6" s="2">
        <v>307462</v>
      </c>
      <c r="B6" s="3" t="s">
        <v>25</v>
      </c>
      <c r="C6" s="3" t="s">
        <v>49</v>
      </c>
      <c r="D6" s="3" t="s">
        <v>50</v>
      </c>
      <c r="E6" s="3" t="s">
        <v>28</v>
      </c>
      <c r="F6" s="3" t="s">
        <v>51</v>
      </c>
      <c r="H6" s="3" t="s">
        <v>38</v>
      </c>
      <c r="I6" s="3" t="s">
        <v>34</v>
      </c>
      <c r="J6" s="3" t="s">
        <v>31</v>
      </c>
      <c r="K6" s="4">
        <v>63.84</v>
      </c>
      <c r="L6" s="2">
        <v>1</v>
      </c>
      <c r="M6" s="2">
        <v>12</v>
      </c>
      <c r="N6" s="2">
        <v>0.6</v>
      </c>
      <c r="O6" s="3" t="s">
        <v>32</v>
      </c>
      <c r="P6" s="3" t="s">
        <v>29</v>
      </c>
      <c r="Q6" s="5">
        <v>9.15</v>
      </c>
      <c r="S6" s="6">
        <v>7.96</v>
      </c>
      <c r="T6" s="5">
        <v>0.1</v>
      </c>
      <c r="U6" s="6">
        <v>8.06</v>
      </c>
      <c r="V6" s="2">
        <v>11.9</v>
      </c>
      <c r="W6" s="8"/>
      <c r="X6" s="10" t="s">
        <v>29</v>
      </c>
      <c r="Y6" s="7">
        <v>43684</v>
      </c>
    </row>
    <row r="7" spans="1:25" x14ac:dyDescent="0.25">
      <c r="A7" s="2">
        <v>169334</v>
      </c>
      <c r="B7" s="3" t="s">
        <v>25</v>
      </c>
      <c r="C7" s="3" t="s">
        <v>52</v>
      </c>
      <c r="D7" s="3" t="s">
        <v>53</v>
      </c>
      <c r="E7" s="3" t="s">
        <v>28</v>
      </c>
      <c r="F7" s="3" t="s">
        <v>29</v>
      </c>
      <c r="H7" s="3" t="s">
        <v>38</v>
      </c>
      <c r="I7" s="3" t="s">
        <v>29</v>
      </c>
      <c r="J7" s="3" t="s">
        <v>39</v>
      </c>
      <c r="K7" s="4">
        <v>53.4</v>
      </c>
      <c r="L7" s="2">
        <v>4</v>
      </c>
      <c r="M7" s="2">
        <v>4</v>
      </c>
      <c r="N7" s="2">
        <v>0.6</v>
      </c>
      <c r="O7" s="3" t="s">
        <v>32</v>
      </c>
      <c r="P7" s="3" t="s">
        <v>29</v>
      </c>
      <c r="Q7" s="5">
        <v>25.05</v>
      </c>
      <c r="S7" s="6">
        <v>21.69</v>
      </c>
      <c r="T7" s="5">
        <v>0.4</v>
      </c>
      <c r="U7" s="6">
        <v>22.09</v>
      </c>
      <c r="V7" s="2">
        <v>32.549999999999997</v>
      </c>
      <c r="W7" s="8"/>
      <c r="X7" s="10" t="s">
        <v>29</v>
      </c>
      <c r="Y7" s="7">
        <v>43698</v>
      </c>
    </row>
    <row r="8" spans="1:25" x14ac:dyDescent="0.25">
      <c r="A8" s="2">
        <v>789530</v>
      </c>
      <c r="B8" s="3" t="s">
        <v>25</v>
      </c>
      <c r="C8" s="3" t="s">
        <v>54</v>
      </c>
      <c r="D8" s="3" t="s">
        <v>50</v>
      </c>
      <c r="E8" s="3" t="s">
        <v>28</v>
      </c>
      <c r="F8" s="3" t="s">
        <v>29</v>
      </c>
      <c r="H8" s="3" t="s">
        <v>38</v>
      </c>
      <c r="I8" s="3" t="s">
        <v>29</v>
      </c>
      <c r="J8" s="3" t="s">
        <v>39</v>
      </c>
      <c r="K8" s="4">
        <v>56.76</v>
      </c>
      <c r="L8" s="2">
        <v>1</v>
      </c>
      <c r="M8" s="2">
        <v>12</v>
      </c>
      <c r="N8" s="2">
        <v>0.6</v>
      </c>
      <c r="O8" s="3" t="s">
        <v>32</v>
      </c>
      <c r="P8" s="3" t="s">
        <v>29</v>
      </c>
      <c r="Q8" s="5">
        <v>8.15</v>
      </c>
      <c r="S8" s="6">
        <v>7.08</v>
      </c>
      <c r="T8" s="5">
        <v>0.1</v>
      </c>
      <c r="U8" s="6">
        <v>7.18</v>
      </c>
      <c r="V8" s="2">
        <v>10.6</v>
      </c>
      <c r="W8" s="8"/>
      <c r="X8" s="10" t="s">
        <v>29</v>
      </c>
      <c r="Y8" s="7">
        <v>43698</v>
      </c>
    </row>
    <row r="9" spans="1:25" x14ac:dyDescent="0.25">
      <c r="A9" s="2">
        <v>19370</v>
      </c>
      <c r="B9" s="3" t="s">
        <v>25</v>
      </c>
      <c r="C9" s="3" t="s">
        <v>55</v>
      </c>
      <c r="D9" s="3" t="s">
        <v>50</v>
      </c>
      <c r="E9" s="3" t="s">
        <v>28</v>
      </c>
      <c r="F9" s="3" t="s">
        <v>29</v>
      </c>
      <c r="H9" s="3" t="s">
        <v>38</v>
      </c>
      <c r="I9" s="3" t="s">
        <v>56</v>
      </c>
      <c r="J9" s="3" t="s">
        <v>31</v>
      </c>
      <c r="K9" s="4">
        <v>60.72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8.8000000000000007</v>
      </c>
      <c r="S9" s="6">
        <v>7.66</v>
      </c>
      <c r="T9" s="5">
        <v>0.1</v>
      </c>
      <c r="U9" s="6">
        <v>7.76</v>
      </c>
      <c r="V9" s="2">
        <v>11.45</v>
      </c>
      <c r="W9" s="8">
        <v>0.65000000000000036</v>
      </c>
      <c r="X9" s="9" t="s">
        <v>3216</v>
      </c>
      <c r="Y9" s="7">
        <v>43789</v>
      </c>
    </row>
    <row r="10" spans="1:25" x14ac:dyDescent="0.25">
      <c r="A10" s="2">
        <v>807596</v>
      </c>
      <c r="B10" s="3" t="s">
        <v>25</v>
      </c>
      <c r="C10" s="3" t="s">
        <v>57</v>
      </c>
      <c r="D10" s="3" t="s">
        <v>50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56.76</v>
      </c>
      <c r="L10" s="2">
        <v>1</v>
      </c>
      <c r="M10" s="2">
        <v>12</v>
      </c>
      <c r="N10" s="2">
        <v>0.6</v>
      </c>
      <c r="O10" s="3" t="s">
        <v>32</v>
      </c>
      <c r="P10" s="3" t="s">
        <v>29</v>
      </c>
      <c r="Q10" s="5">
        <v>8.15</v>
      </c>
      <c r="S10" s="6">
        <v>7.08</v>
      </c>
      <c r="T10" s="5">
        <v>0.1</v>
      </c>
      <c r="U10" s="6">
        <v>7.18</v>
      </c>
      <c r="V10" s="2">
        <v>10.6</v>
      </c>
      <c r="W10" s="8"/>
      <c r="X10" s="10" t="s">
        <v>29</v>
      </c>
      <c r="Y10" s="7">
        <v>43698</v>
      </c>
    </row>
    <row r="11" spans="1:25" x14ac:dyDescent="0.25">
      <c r="A11" s="2">
        <v>785864</v>
      </c>
      <c r="B11" s="3" t="s">
        <v>25</v>
      </c>
      <c r="C11" s="3" t="s">
        <v>58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x14ac:dyDescent="0.25">
      <c r="A12" s="2">
        <v>876243</v>
      </c>
      <c r="B12" s="3" t="s">
        <v>25</v>
      </c>
      <c r="C12" s="3" t="s">
        <v>59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29</v>
      </c>
      <c r="J12" s="3" t="s">
        <v>31</v>
      </c>
      <c r="K12" s="4">
        <v>63.84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8.15</v>
      </c>
      <c r="S12" s="6">
        <v>7.08</v>
      </c>
      <c r="T12" s="5">
        <v>0.1</v>
      </c>
      <c r="U12" s="6">
        <v>7.18</v>
      </c>
      <c r="V12" s="2">
        <v>10.6</v>
      </c>
      <c r="W12" s="8"/>
      <c r="X12" s="10" t="s">
        <v>29</v>
      </c>
      <c r="Y12" s="7">
        <v>43718</v>
      </c>
    </row>
    <row r="13" spans="1:25" x14ac:dyDescent="0.25">
      <c r="A13" s="2">
        <v>212343</v>
      </c>
      <c r="B13" s="3" t="s">
        <v>25</v>
      </c>
      <c r="C13" s="3" t="s">
        <v>63</v>
      </c>
      <c r="D13" s="3" t="s">
        <v>64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31</v>
      </c>
      <c r="K13" s="4">
        <v>216.72</v>
      </c>
      <c r="L13" s="2">
        <v>1</v>
      </c>
      <c r="M13" s="2">
        <v>12</v>
      </c>
      <c r="N13" s="2">
        <v>0.5</v>
      </c>
      <c r="O13" s="3" t="s">
        <v>32</v>
      </c>
      <c r="P13" s="3" t="s">
        <v>3211</v>
      </c>
      <c r="Q13" s="5">
        <v>24.95</v>
      </c>
      <c r="S13" s="6">
        <v>21.87</v>
      </c>
      <c r="T13" s="5">
        <v>0.1</v>
      </c>
      <c r="U13" s="6">
        <v>21.97</v>
      </c>
      <c r="V13" s="2">
        <v>32.450000000000003</v>
      </c>
      <c r="W13" s="8"/>
      <c r="X13" s="10" t="s">
        <v>29</v>
      </c>
      <c r="Y13" s="7">
        <v>43642</v>
      </c>
    </row>
    <row r="14" spans="1:25" x14ac:dyDescent="0.25">
      <c r="A14" s="2">
        <v>128681</v>
      </c>
      <c r="B14" s="3" t="s">
        <v>25</v>
      </c>
      <c r="C14" s="3" t="s">
        <v>65</v>
      </c>
      <c r="D14" s="3" t="s">
        <v>64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31</v>
      </c>
      <c r="K14" s="4">
        <v>216.72</v>
      </c>
      <c r="L14" s="2">
        <v>1</v>
      </c>
      <c r="M14" s="2">
        <v>12</v>
      </c>
      <c r="N14" s="2">
        <v>0.5</v>
      </c>
      <c r="O14" s="3" t="s">
        <v>32</v>
      </c>
      <c r="P14" s="3" t="s">
        <v>3211</v>
      </c>
      <c r="Q14" s="5">
        <v>24.95</v>
      </c>
      <c r="S14" s="6">
        <v>21.87</v>
      </c>
      <c r="T14" s="5">
        <v>0.1</v>
      </c>
      <c r="U14" s="6">
        <v>21.97</v>
      </c>
      <c r="V14" s="2">
        <v>32.450000000000003</v>
      </c>
      <c r="W14" s="8"/>
      <c r="X14" s="10" t="s">
        <v>29</v>
      </c>
      <c r="Y14" s="7">
        <v>43642</v>
      </c>
    </row>
    <row r="15" spans="1:25" x14ac:dyDescent="0.25">
      <c r="A15" s="2">
        <v>81998</v>
      </c>
      <c r="B15" s="3" t="s">
        <v>25</v>
      </c>
      <c r="C15" s="3" t="s">
        <v>66</v>
      </c>
      <c r="D15" s="3" t="s">
        <v>64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115.92</v>
      </c>
      <c r="L15" s="2">
        <v>1</v>
      </c>
      <c r="M15" s="2">
        <v>12</v>
      </c>
      <c r="N15" s="2">
        <v>0.5</v>
      </c>
      <c r="O15" s="3" t="s">
        <v>32</v>
      </c>
      <c r="P15" s="3" t="s">
        <v>3211</v>
      </c>
      <c r="Q15" s="5">
        <v>13.75</v>
      </c>
      <c r="S15" s="6">
        <v>12.01</v>
      </c>
      <c r="T15" s="5">
        <v>0.1</v>
      </c>
      <c r="U15" s="6">
        <v>12.11</v>
      </c>
      <c r="V15" s="2">
        <v>17.899999999999999</v>
      </c>
      <c r="W15" s="8"/>
      <c r="X15" s="10" t="s">
        <v>29</v>
      </c>
      <c r="Y15" s="7">
        <v>43642</v>
      </c>
    </row>
    <row r="16" spans="1:25" x14ac:dyDescent="0.25">
      <c r="A16" s="2">
        <v>786917</v>
      </c>
      <c r="B16" s="3" t="s">
        <v>25</v>
      </c>
      <c r="C16" s="3" t="s">
        <v>67</v>
      </c>
      <c r="D16" s="3" t="s">
        <v>46</v>
      </c>
      <c r="E16" s="3" t="s">
        <v>28</v>
      </c>
      <c r="F16" s="3" t="s">
        <v>29</v>
      </c>
      <c r="G16" s="2">
        <v>4.9000000000000004</v>
      </c>
      <c r="H16" s="3" t="s">
        <v>38</v>
      </c>
      <c r="I16" s="3" t="s">
        <v>62</v>
      </c>
      <c r="J16" s="3" t="s">
        <v>39</v>
      </c>
      <c r="K16" s="4">
        <v>6.65</v>
      </c>
      <c r="L16" s="2">
        <v>6</v>
      </c>
      <c r="M16" s="2">
        <v>1</v>
      </c>
      <c r="N16" s="2">
        <v>0.33</v>
      </c>
      <c r="O16" s="3" t="s">
        <v>32</v>
      </c>
      <c r="P16" s="3" t="s">
        <v>29</v>
      </c>
      <c r="Q16" s="5">
        <v>15.3</v>
      </c>
      <c r="S16" s="6">
        <v>12.94</v>
      </c>
      <c r="T16" s="5">
        <v>0.6</v>
      </c>
      <c r="U16" s="6">
        <v>13.54</v>
      </c>
      <c r="V16" s="2">
        <v>19.899999999999999</v>
      </c>
      <c r="W16" s="8"/>
      <c r="X16" s="10" t="s">
        <v>29</v>
      </c>
      <c r="Y16" s="7">
        <v>43745</v>
      </c>
    </row>
    <row r="17" spans="1:25" x14ac:dyDescent="0.25">
      <c r="A17" s="2">
        <v>924266</v>
      </c>
      <c r="B17" s="3" t="s">
        <v>25</v>
      </c>
      <c r="C17" s="3" t="s">
        <v>68</v>
      </c>
      <c r="D17" s="3" t="s">
        <v>46</v>
      </c>
      <c r="E17" s="3" t="s">
        <v>28</v>
      </c>
      <c r="F17" s="3" t="s">
        <v>29</v>
      </c>
      <c r="G17" s="2">
        <v>5</v>
      </c>
      <c r="H17" s="3" t="s">
        <v>38</v>
      </c>
      <c r="I17" s="3" t="s">
        <v>69</v>
      </c>
      <c r="J17" s="3" t="s">
        <v>39</v>
      </c>
      <c r="K17" s="4">
        <v>6.65</v>
      </c>
      <c r="L17" s="2">
        <v>6</v>
      </c>
      <c r="M17" s="2">
        <v>1</v>
      </c>
      <c r="N17" s="2">
        <v>0.33</v>
      </c>
      <c r="O17" s="3" t="s">
        <v>32</v>
      </c>
      <c r="P17" s="3" t="s">
        <v>29</v>
      </c>
      <c r="Q17" s="5">
        <v>15.3</v>
      </c>
      <c r="S17" s="6">
        <v>12.94</v>
      </c>
      <c r="T17" s="5">
        <v>0.6</v>
      </c>
      <c r="U17" s="6">
        <v>13.54</v>
      </c>
      <c r="V17" s="2">
        <v>19.899999999999999</v>
      </c>
      <c r="W17" s="8"/>
      <c r="X17" s="10" t="s">
        <v>29</v>
      </c>
      <c r="Y17" s="7">
        <v>43745</v>
      </c>
    </row>
    <row r="18" spans="1:25" x14ac:dyDescent="0.25">
      <c r="A18" s="2">
        <v>761145</v>
      </c>
      <c r="B18" s="3" t="s">
        <v>25</v>
      </c>
      <c r="C18" s="3" t="s">
        <v>68</v>
      </c>
      <c r="D18" s="3" t="s">
        <v>70</v>
      </c>
      <c r="E18" s="3" t="s">
        <v>28</v>
      </c>
      <c r="F18" s="3" t="s">
        <v>29</v>
      </c>
      <c r="G18" s="2">
        <v>5</v>
      </c>
      <c r="H18" s="3" t="s">
        <v>38</v>
      </c>
      <c r="I18" s="3" t="s">
        <v>69</v>
      </c>
      <c r="J18" s="3" t="s">
        <v>39</v>
      </c>
      <c r="K18" s="4">
        <v>11.07</v>
      </c>
      <c r="L18" s="2">
        <v>12</v>
      </c>
      <c r="M18" s="2">
        <v>1</v>
      </c>
      <c r="N18" s="2">
        <v>0.33</v>
      </c>
      <c r="O18" s="3" t="s">
        <v>32</v>
      </c>
      <c r="P18" s="3" t="s">
        <v>29</v>
      </c>
      <c r="Q18" s="5">
        <v>27.6</v>
      </c>
      <c r="S18" s="6">
        <v>23.23</v>
      </c>
      <c r="T18" s="5">
        <v>1.2</v>
      </c>
      <c r="U18" s="6">
        <v>24.43</v>
      </c>
      <c r="V18" s="2">
        <v>35.9</v>
      </c>
      <c r="W18" s="8"/>
      <c r="X18" s="10" t="s">
        <v>29</v>
      </c>
      <c r="Y18" s="7">
        <v>43745</v>
      </c>
    </row>
    <row r="19" spans="1:25" x14ac:dyDescent="0.25">
      <c r="A19" s="2">
        <v>761150</v>
      </c>
      <c r="B19" s="3" t="s">
        <v>25</v>
      </c>
      <c r="C19" s="3" t="s">
        <v>71</v>
      </c>
      <c r="D19" s="3" t="s">
        <v>70</v>
      </c>
      <c r="E19" s="3" t="s">
        <v>28</v>
      </c>
      <c r="F19" s="3" t="s">
        <v>29</v>
      </c>
      <c r="G19" s="2">
        <v>5</v>
      </c>
      <c r="H19" s="3" t="s">
        <v>38</v>
      </c>
      <c r="I19" s="3" t="s">
        <v>48</v>
      </c>
      <c r="J19" s="3" t="s">
        <v>39</v>
      </c>
      <c r="K19" s="4">
        <v>11.07</v>
      </c>
      <c r="L19" s="2">
        <v>12</v>
      </c>
      <c r="M19" s="2">
        <v>1</v>
      </c>
      <c r="N19" s="2">
        <v>0.33</v>
      </c>
      <c r="O19" s="3" t="s">
        <v>32</v>
      </c>
      <c r="P19" s="3" t="s">
        <v>29</v>
      </c>
      <c r="Q19" s="5">
        <v>27.6</v>
      </c>
      <c r="S19" s="6">
        <v>23.23</v>
      </c>
      <c r="T19" s="5">
        <v>1.2</v>
      </c>
      <c r="U19" s="6">
        <v>24.43</v>
      </c>
      <c r="V19" s="2">
        <v>35.9</v>
      </c>
      <c r="W19" s="8"/>
      <c r="X19" s="10" t="s">
        <v>29</v>
      </c>
      <c r="Y19" s="7">
        <v>43745</v>
      </c>
    </row>
    <row r="20" spans="1:25" x14ac:dyDescent="0.25">
      <c r="A20" s="2">
        <v>761151</v>
      </c>
      <c r="B20" s="3" t="s">
        <v>25</v>
      </c>
      <c r="C20" s="3" t="s">
        <v>72</v>
      </c>
      <c r="D20" s="3" t="s">
        <v>46</v>
      </c>
      <c r="E20" s="3" t="s">
        <v>28</v>
      </c>
      <c r="F20" s="3" t="s">
        <v>29</v>
      </c>
      <c r="G20" s="2">
        <v>5</v>
      </c>
      <c r="H20" s="3" t="s">
        <v>38</v>
      </c>
      <c r="I20" s="3" t="s">
        <v>73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x14ac:dyDescent="0.25">
      <c r="A21" s="2">
        <v>814005</v>
      </c>
      <c r="B21" s="3" t="s">
        <v>25</v>
      </c>
      <c r="C21" s="3" t="s">
        <v>74</v>
      </c>
      <c r="D21" s="3" t="s">
        <v>46</v>
      </c>
      <c r="E21" s="3" t="s">
        <v>28</v>
      </c>
      <c r="F21" s="3" t="s">
        <v>29</v>
      </c>
      <c r="G21" s="2">
        <v>3.8</v>
      </c>
      <c r="H21" s="3" t="s">
        <v>38</v>
      </c>
      <c r="I21" s="3" t="s">
        <v>48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x14ac:dyDescent="0.25">
      <c r="A22" s="2">
        <v>763932</v>
      </c>
      <c r="B22" s="3" t="s">
        <v>25</v>
      </c>
      <c r="C22" s="3" t="s">
        <v>75</v>
      </c>
      <c r="D22" s="3" t="s">
        <v>46</v>
      </c>
      <c r="E22" s="3" t="s">
        <v>28</v>
      </c>
      <c r="F22" s="3" t="s">
        <v>29</v>
      </c>
      <c r="G22" s="2">
        <v>4.5999999999999996</v>
      </c>
      <c r="H22" s="3" t="s">
        <v>38</v>
      </c>
      <c r="I22" s="3" t="s">
        <v>48</v>
      </c>
      <c r="J22" s="3" t="s">
        <v>39</v>
      </c>
      <c r="K22" s="4">
        <v>6.65</v>
      </c>
      <c r="L22" s="2">
        <v>6</v>
      </c>
      <c r="M22" s="2">
        <v>1</v>
      </c>
      <c r="N22" s="2">
        <v>0.33</v>
      </c>
      <c r="O22" s="3" t="s">
        <v>32</v>
      </c>
      <c r="P22" s="3" t="s">
        <v>29</v>
      </c>
      <c r="Q22" s="5">
        <v>15.3</v>
      </c>
      <c r="S22" s="6">
        <v>12.94</v>
      </c>
      <c r="T22" s="5">
        <v>0.6</v>
      </c>
      <c r="U22" s="6">
        <v>13.54</v>
      </c>
      <c r="V22" s="2">
        <v>19.899999999999999</v>
      </c>
      <c r="W22" s="8"/>
      <c r="X22" s="10" t="s">
        <v>29</v>
      </c>
      <c r="Y22" s="7">
        <v>43745</v>
      </c>
    </row>
    <row r="23" spans="1:25" x14ac:dyDescent="0.25">
      <c r="A23" s="2">
        <v>761156</v>
      </c>
      <c r="B23" s="3" t="s">
        <v>25</v>
      </c>
      <c r="C23" s="3" t="s">
        <v>76</v>
      </c>
      <c r="D23" s="3" t="s">
        <v>46</v>
      </c>
      <c r="E23" s="3" t="s">
        <v>28</v>
      </c>
      <c r="F23" s="3" t="s">
        <v>29</v>
      </c>
      <c r="G23" s="2">
        <v>7</v>
      </c>
      <c r="H23" s="3" t="s">
        <v>38</v>
      </c>
      <c r="I23" s="3" t="s">
        <v>34</v>
      </c>
      <c r="J23" s="3" t="s">
        <v>39</v>
      </c>
      <c r="K23" s="4">
        <v>6.65</v>
      </c>
      <c r="L23" s="2">
        <v>6</v>
      </c>
      <c r="M23" s="2">
        <v>1</v>
      </c>
      <c r="N23" s="2">
        <v>0.33</v>
      </c>
      <c r="O23" s="3" t="s">
        <v>32</v>
      </c>
      <c r="P23" s="3" t="s">
        <v>29</v>
      </c>
      <c r="Q23" s="5">
        <v>15.3</v>
      </c>
      <c r="S23" s="6">
        <v>12.94</v>
      </c>
      <c r="T23" s="5">
        <v>0.6</v>
      </c>
      <c r="U23" s="6">
        <v>13.54</v>
      </c>
      <c r="V23" s="2">
        <v>19.899999999999999</v>
      </c>
      <c r="W23" s="8"/>
      <c r="X23" s="10" t="s">
        <v>29</v>
      </c>
      <c r="Y23" s="7">
        <v>43745</v>
      </c>
    </row>
    <row r="24" spans="1:25" x14ac:dyDescent="0.25">
      <c r="A24" s="2">
        <v>761158</v>
      </c>
      <c r="B24" s="3" t="s">
        <v>25</v>
      </c>
      <c r="C24" s="3" t="s">
        <v>77</v>
      </c>
      <c r="D24" s="3" t="s">
        <v>70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34</v>
      </c>
      <c r="J24" s="3" t="s">
        <v>39</v>
      </c>
      <c r="K24" s="4">
        <v>11.07</v>
      </c>
      <c r="L24" s="2">
        <v>12</v>
      </c>
      <c r="M24" s="2">
        <v>1</v>
      </c>
      <c r="N24" s="2">
        <v>0.33</v>
      </c>
      <c r="O24" s="3" t="s">
        <v>32</v>
      </c>
      <c r="P24" s="3" t="s">
        <v>29</v>
      </c>
      <c r="Q24" s="5">
        <v>27.6</v>
      </c>
      <c r="S24" s="6">
        <v>23.23</v>
      </c>
      <c r="T24" s="5">
        <v>1.2</v>
      </c>
      <c r="U24" s="6">
        <v>24.43</v>
      </c>
      <c r="V24" s="2">
        <v>35.9</v>
      </c>
      <c r="W24" s="8"/>
      <c r="X24" s="10" t="s">
        <v>29</v>
      </c>
      <c r="Y24" s="7">
        <v>43745</v>
      </c>
    </row>
    <row r="25" spans="1:25" x14ac:dyDescent="0.25">
      <c r="A25" s="2">
        <v>761161</v>
      </c>
      <c r="B25" s="3" t="s">
        <v>25</v>
      </c>
      <c r="C25" s="3" t="s">
        <v>78</v>
      </c>
      <c r="D25" s="3" t="s">
        <v>46</v>
      </c>
      <c r="E25" s="3" t="s">
        <v>28</v>
      </c>
      <c r="F25" s="3" t="s">
        <v>29</v>
      </c>
      <c r="G25" s="2">
        <v>4.5</v>
      </c>
      <c r="H25" s="3" t="s">
        <v>38</v>
      </c>
      <c r="I25" s="3" t="s">
        <v>34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x14ac:dyDescent="0.25">
      <c r="A26" s="2">
        <v>676130</v>
      </c>
      <c r="B26" s="3" t="s">
        <v>25</v>
      </c>
      <c r="C26" s="3" t="s">
        <v>79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80</v>
      </c>
      <c r="I26" s="3" t="s">
        <v>29</v>
      </c>
      <c r="J26" s="3" t="s">
        <v>31</v>
      </c>
      <c r="K26" s="4">
        <v>35.28</v>
      </c>
      <c r="L26" s="2">
        <v>6</v>
      </c>
      <c r="M26" s="2">
        <v>4</v>
      </c>
      <c r="N26" s="2">
        <v>0.33</v>
      </c>
      <c r="O26" s="3" t="s">
        <v>32</v>
      </c>
      <c r="P26" s="3" t="s">
        <v>29</v>
      </c>
      <c r="Q26" s="5">
        <v>18.899999999999999</v>
      </c>
      <c r="S26" s="6">
        <v>16.100000000000001</v>
      </c>
      <c r="T26" s="5">
        <v>0.6</v>
      </c>
      <c r="U26" s="6">
        <v>16.7</v>
      </c>
      <c r="V26" s="2">
        <v>24.55</v>
      </c>
      <c r="W26" s="8">
        <v>2.5999999999999979</v>
      </c>
      <c r="X26" s="9" t="s">
        <v>3216</v>
      </c>
      <c r="Y26" s="7">
        <v>43788</v>
      </c>
    </row>
    <row r="27" spans="1:25" x14ac:dyDescent="0.25">
      <c r="A27" s="2">
        <v>419333</v>
      </c>
      <c r="B27" s="3" t="s">
        <v>25</v>
      </c>
      <c r="C27" s="3" t="s">
        <v>79</v>
      </c>
      <c r="D27" s="3" t="s">
        <v>46</v>
      </c>
      <c r="E27" s="3" t="s">
        <v>28</v>
      </c>
      <c r="F27" s="3" t="s">
        <v>29</v>
      </c>
      <c r="G27" s="2">
        <v>4.5999999999999996</v>
      </c>
      <c r="H27" s="3" t="s">
        <v>80</v>
      </c>
      <c r="I27" s="3" t="s">
        <v>29</v>
      </c>
      <c r="J27" s="3" t="s">
        <v>39</v>
      </c>
      <c r="K27" s="4">
        <v>39.99</v>
      </c>
      <c r="L27" s="2">
        <v>6</v>
      </c>
      <c r="M27" s="2">
        <v>4</v>
      </c>
      <c r="N27" s="2">
        <v>0.33</v>
      </c>
      <c r="O27" s="3" t="s">
        <v>32</v>
      </c>
      <c r="P27" s="3" t="s">
        <v>29</v>
      </c>
      <c r="Q27" s="5">
        <v>19.75</v>
      </c>
      <c r="S27" s="6">
        <v>16.850000000000001</v>
      </c>
      <c r="T27" s="5">
        <v>0.6</v>
      </c>
      <c r="U27" s="6">
        <v>17.45</v>
      </c>
      <c r="V27" s="2">
        <v>25.7</v>
      </c>
      <c r="W27" s="8"/>
      <c r="X27" s="10" t="s">
        <v>29</v>
      </c>
      <c r="Y27" s="7">
        <v>43732</v>
      </c>
    </row>
    <row r="28" spans="1:25" x14ac:dyDescent="0.25">
      <c r="A28" s="2">
        <v>122785</v>
      </c>
      <c r="B28" s="3" t="s">
        <v>25</v>
      </c>
      <c r="C28" s="3" t="s">
        <v>81</v>
      </c>
      <c r="D28" s="3" t="s">
        <v>27</v>
      </c>
      <c r="E28" s="3" t="s">
        <v>28</v>
      </c>
      <c r="F28" s="3" t="s">
        <v>29</v>
      </c>
      <c r="H28" s="3" t="s">
        <v>38</v>
      </c>
      <c r="I28" s="3" t="s">
        <v>82</v>
      </c>
      <c r="J28" s="3" t="s">
        <v>31</v>
      </c>
      <c r="K28" s="4">
        <v>215.52</v>
      </c>
      <c r="L28" s="2">
        <v>1</v>
      </c>
      <c r="M28" s="2">
        <v>12</v>
      </c>
      <c r="N28" s="2">
        <v>0.75</v>
      </c>
      <c r="O28" s="3" t="s">
        <v>32</v>
      </c>
      <c r="P28" s="3" t="s">
        <v>3211</v>
      </c>
      <c r="Q28" s="5">
        <v>25.3</v>
      </c>
      <c r="S28" s="6">
        <v>21.96</v>
      </c>
      <c r="T28" s="5">
        <v>0.35</v>
      </c>
      <c r="U28" s="6">
        <v>22.31</v>
      </c>
      <c r="V28" s="2">
        <v>32.9</v>
      </c>
      <c r="W28" s="8"/>
      <c r="X28" s="10" t="s">
        <v>29</v>
      </c>
      <c r="Y28" s="7">
        <v>43642</v>
      </c>
    </row>
    <row r="29" spans="1:25" x14ac:dyDescent="0.25">
      <c r="A29" s="2">
        <v>81089</v>
      </c>
      <c r="B29" s="3" t="s">
        <v>25</v>
      </c>
      <c r="C29" s="3" t="s">
        <v>83</v>
      </c>
      <c r="D29" s="3" t="s">
        <v>27</v>
      </c>
      <c r="E29" s="3" t="s">
        <v>28</v>
      </c>
      <c r="F29" s="3" t="s">
        <v>29</v>
      </c>
      <c r="H29" s="3" t="s">
        <v>38</v>
      </c>
      <c r="I29" s="3" t="s">
        <v>29</v>
      </c>
      <c r="J29" s="3" t="s">
        <v>31</v>
      </c>
      <c r="K29" s="4">
        <v>202.92</v>
      </c>
      <c r="L29" s="2">
        <v>1</v>
      </c>
      <c r="M29" s="2">
        <v>12</v>
      </c>
      <c r="N29" s="2">
        <v>0.75</v>
      </c>
      <c r="O29" s="3" t="s">
        <v>32</v>
      </c>
      <c r="P29" s="3" t="s">
        <v>3211</v>
      </c>
      <c r="Q29" s="5">
        <v>23.9</v>
      </c>
      <c r="S29" s="6">
        <v>20.72</v>
      </c>
      <c r="T29" s="5">
        <v>0.35</v>
      </c>
      <c r="U29" s="6">
        <v>21.07</v>
      </c>
      <c r="V29" s="2">
        <v>31.05</v>
      </c>
      <c r="W29" s="8"/>
      <c r="X29" s="10" t="s">
        <v>29</v>
      </c>
      <c r="Y29" s="7">
        <v>43642</v>
      </c>
    </row>
    <row r="30" spans="1:25" x14ac:dyDescent="0.25">
      <c r="A30" s="2">
        <v>814200</v>
      </c>
      <c r="B30" s="3" t="s">
        <v>25</v>
      </c>
      <c r="C30" s="3" t="s">
        <v>84</v>
      </c>
      <c r="D30" s="3" t="s">
        <v>85</v>
      </c>
      <c r="E30" s="3" t="s">
        <v>28</v>
      </c>
      <c r="F30" s="3" t="s">
        <v>86</v>
      </c>
      <c r="G30" s="2">
        <v>8.5</v>
      </c>
      <c r="H30" s="3" t="s">
        <v>38</v>
      </c>
      <c r="I30" s="3" t="s">
        <v>73</v>
      </c>
      <c r="J30" s="3" t="s">
        <v>39</v>
      </c>
      <c r="K30" s="4">
        <v>57.39</v>
      </c>
      <c r="L30" s="2">
        <v>1</v>
      </c>
      <c r="M30" s="2">
        <v>12</v>
      </c>
      <c r="N30" s="2">
        <v>0.65</v>
      </c>
      <c r="O30" s="3" t="s">
        <v>32</v>
      </c>
      <c r="P30" s="3" t="s">
        <v>29</v>
      </c>
      <c r="Q30" s="5">
        <v>8.35</v>
      </c>
      <c r="S30" s="6">
        <v>7.26</v>
      </c>
      <c r="T30" s="5">
        <v>0.1</v>
      </c>
      <c r="U30" s="6">
        <v>7.36</v>
      </c>
      <c r="V30" s="2">
        <v>10.85</v>
      </c>
      <c r="W30" s="8"/>
      <c r="X30" s="10" t="s">
        <v>29</v>
      </c>
      <c r="Y30" s="7">
        <v>43753</v>
      </c>
    </row>
    <row r="31" spans="1:25" x14ac:dyDescent="0.25">
      <c r="A31" s="2">
        <v>54492</v>
      </c>
      <c r="B31" s="3" t="s">
        <v>25</v>
      </c>
      <c r="C31" s="3" t="s">
        <v>91</v>
      </c>
      <c r="D31" s="3" t="s">
        <v>64</v>
      </c>
      <c r="E31" s="3" t="s">
        <v>28</v>
      </c>
      <c r="F31" s="3" t="s">
        <v>29</v>
      </c>
      <c r="G31" s="2">
        <v>6.1</v>
      </c>
      <c r="H31" s="3" t="s">
        <v>38</v>
      </c>
      <c r="I31" s="3" t="s">
        <v>29</v>
      </c>
      <c r="J31" s="3" t="s">
        <v>31</v>
      </c>
      <c r="K31" s="4">
        <v>60</v>
      </c>
      <c r="L31" s="2">
        <v>1</v>
      </c>
      <c r="M31" s="2">
        <v>12</v>
      </c>
      <c r="N31" s="2">
        <v>0.5</v>
      </c>
      <c r="O31" s="3" t="s">
        <v>32</v>
      </c>
      <c r="P31" s="3" t="s">
        <v>3211</v>
      </c>
      <c r="Q31" s="5">
        <v>7.55</v>
      </c>
      <c r="S31" s="6">
        <v>6.56</v>
      </c>
      <c r="T31" s="5">
        <v>0.1</v>
      </c>
      <c r="U31" s="6">
        <v>6.66</v>
      </c>
      <c r="V31" s="2">
        <v>9.8000000000000007</v>
      </c>
      <c r="W31" s="8"/>
      <c r="X31" s="10" t="s">
        <v>29</v>
      </c>
      <c r="Y31" s="7">
        <v>43767</v>
      </c>
    </row>
    <row r="32" spans="1:25" x14ac:dyDescent="0.25">
      <c r="A32" s="2">
        <v>218239</v>
      </c>
      <c r="B32" s="3" t="s">
        <v>25</v>
      </c>
      <c r="C32" s="3" t="s">
        <v>92</v>
      </c>
      <c r="D32" s="3" t="s">
        <v>64</v>
      </c>
      <c r="E32" s="3" t="s">
        <v>28</v>
      </c>
      <c r="F32" s="3" t="s">
        <v>29</v>
      </c>
      <c r="H32" s="3" t="s">
        <v>38</v>
      </c>
      <c r="I32" s="3" t="s">
        <v>34</v>
      </c>
      <c r="J32" s="3" t="s">
        <v>31</v>
      </c>
      <c r="K32" s="4">
        <v>84</v>
      </c>
      <c r="L32" s="2">
        <v>1</v>
      </c>
      <c r="M32" s="2">
        <v>12</v>
      </c>
      <c r="N32" s="2">
        <v>0.5</v>
      </c>
      <c r="O32" s="3" t="s">
        <v>32</v>
      </c>
      <c r="P32" s="3" t="s">
        <v>3211</v>
      </c>
      <c r="Q32" s="5">
        <v>10.35</v>
      </c>
      <c r="S32" s="6">
        <v>9.02</v>
      </c>
      <c r="T32" s="5">
        <v>0.1</v>
      </c>
      <c r="U32" s="6">
        <v>9.1199999999999992</v>
      </c>
      <c r="V32" s="2">
        <v>13.45</v>
      </c>
      <c r="W32" s="8"/>
      <c r="X32" s="10" t="s">
        <v>29</v>
      </c>
      <c r="Y32" s="7">
        <v>43691</v>
      </c>
    </row>
    <row r="33" spans="1:25" x14ac:dyDescent="0.25">
      <c r="A33" s="2">
        <v>85843</v>
      </c>
      <c r="B33" s="3" t="s">
        <v>25</v>
      </c>
      <c r="C33" s="3" t="s">
        <v>93</v>
      </c>
      <c r="D33" s="3" t="s">
        <v>85</v>
      </c>
      <c r="E33" s="3" t="s">
        <v>28</v>
      </c>
      <c r="F33" s="3" t="s">
        <v>29</v>
      </c>
      <c r="H33" s="3" t="s">
        <v>38</v>
      </c>
      <c r="I33" s="3" t="s">
        <v>34</v>
      </c>
      <c r="J33" s="3" t="s">
        <v>31</v>
      </c>
      <c r="K33" s="4">
        <v>72</v>
      </c>
      <c r="L33" s="2">
        <v>1</v>
      </c>
      <c r="M33" s="2">
        <v>12</v>
      </c>
      <c r="N33" s="2">
        <v>0.65</v>
      </c>
      <c r="O33" s="3" t="s">
        <v>32</v>
      </c>
      <c r="P33" s="3" t="s">
        <v>3211</v>
      </c>
      <c r="Q33" s="5">
        <v>9.0500000000000007</v>
      </c>
      <c r="S33" s="6">
        <v>7.88</v>
      </c>
      <c r="T33" s="5">
        <v>0.1</v>
      </c>
      <c r="U33" s="6">
        <v>7.98</v>
      </c>
      <c r="V33" s="2">
        <v>11.75</v>
      </c>
      <c r="W33" s="8"/>
      <c r="X33" s="10" t="s">
        <v>29</v>
      </c>
      <c r="Y33" s="7">
        <v>43691</v>
      </c>
    </row>
    <row r="34" spans="1:25" x14ac:dyDescent="0.25">
      <c r="A34" s="2">
        <v>141773</v>
      </c>
      <c r="B34" s="3" t="s">
        <v>25</v>
      </c>
      <c r="C34" s="3" t="s">
        <v>94</v>
      </c>
      <c r="D34" s="3" t="s">
        <v>85</v>
      </c>
      <c r="E34" s="3" t="s">
        <v>28</v>
      </c>
      <c r="F34" s="3" t="s">
        <v>29</v>
      </c>
      <c r="H34" s="3" t="s">
        <v>38</v>
      </c>
      <c r="I34" s="3" t="s">
        <v>34</v>
      </c>
      <c r="J34" s="3" t="s">
        <v>31</v>
      </c>
      <c r="K34" s="4">
        <v>60</v>
      </c>
      <c r="L34" s="2">
        <v>1</v>
      </c>
      <c r="M34" s="2">
        <v>12</v>
      </c>
      <c r="N34" s="2">
        <v>0.65</v>
      </c>
      <c r="O34" s="3" t="s">
        <v>32</v>
      </c>
      <c r="P34" s="3" t="s">
        <v>3211</v>
      </c>
      <c r="Q34" s="5">
        <v>7.7</v>
      </c>
      <c r="S34" s="6">
        <v>6.69</v>
      </c>
      <c r="T34" s="5">
        <v>0.1</v>
      </c>
      <c r="U34" s="6">
        <v>6.79</v>
      </c>
      <c r="V34" s="2">
        <v>10</v>
      </c>
      <c r="W34" s="8"/>
      <c r="X34" s="10" t="s">
        <v>29</v>
      </c>
      <c r="Y34" s="7">
        <v>43691</v>
      </c>
    </row>
    <row r="35" spans="1:25" x14ac:dyDescent="0.25">
      <c r="A35" s="2">
        <v>357236</v>
      </c>
      <c r="B35" s="3" t="s">
        <v>25</v>
      </c>
      <c r="C35" s="3" t="s">
        <v>95</v>
      </c>
      <c r="D35" s="3" t="s">
        <v>96</v>
      </c>
      <c r="E35" s="3" t="s">
        <v>28</v>
      </c>
      <c r="F35" s="3" t="s">
        <v>97</v>
      </c>
      <c r="G35" s="2">
        <v>9</v>
      </c>
      <c r="H35" s="3" t="s">
        <v>98</v>
      </c>
      <c r="I35" s="3" t="s">
        <v>99</v>
      </c>
      <c r="J35" s="3" t="s">
        <v>31</v>
      </c>
      <c r="K35" s="4">
        <v>106.32</v>
      </c>
      <c r="L35" s="2">
        <v>1</v>
      </c>
      <c r="M35" s="2">
        <v>24</v>
      </c>
      <c r="N35" s="2">
        <v>0.33</v>
      </c>
      <c r="O35" s="3" t="s">
        <v>32</v>
      </c>
      <c r="P35" s="3" t="s">
        <v>29</v>
      </c>
      <c r="Q35" s="5">
        <v>7.15</v>
      </c>
      <c r="S35" s="6">
        <v>6.2</v>
      </c>
      <c r="T35" s="5">
        <v>0.1</v>
      </c>
      <c r="U35" s="6">
        <v>6.3</v>
      </c>
      <c r="V35" s="2">
        <v>9.3000000000000007</v>
      </c>
      <c r="W35" s="8">
        <v>5.0000000000000711E-2</v>
      </c>
      <c r="X35" s="9" t="s">
        <v>3216</v>
      </c>
      <c r="Y35" s="7">
        <v>43789</v>
      </c>
    </row>
    <row r="36" spans="1:25" x14ac:dyDescent="0.25">
      <c r="A36" s="2">
        <v>111344</v>
      </c>
      <c r="B36" s="3" t="s">
        <v>25</v>
      </c>
      <c r="C36" s="3" t="s">
        <v>100</v>
      </c>
      <c r="D36" s="3" t="s">
        <v>101</v>
      </c>
      <c r="E36" s="3" t="s">
        <v>28</v>
      </c>
      <c r="F36" s="3" t="s">
        <v>29</v>
      </c>
      <c r="H36" s="3" t="s">
        <v>102</v>
      </c>
      <c r="I36" s="3" t="s">
        <v>34</v>
      </c>
      <c r="J36" s="3" t="s">
        <v>31</v>
      </c>
      <c r="K36" s="4">
        <v>32.880000000000003</v>
      </c>
      <c r="L36" s="2">
        <v>6</v>
      </c>
      <c r="M36" s="2">
        <v>4</v>
      </c>
      <c r="N36" s="2">
        <v>0.375</v>
      </c>
      <c r="O36" s="3" t="s">
        <v>32</v>
      </c>
      <c r="P36" s="3" t="s">
        <v>29</v>
      </c>
      <c r="Q36" s="5">
        <v>19.350000000000001</v>
      </c>
      <c r="S36" s="6">
        <v>16.5</v>
      </c>
      <c r="T36" s="5">
        <v>0.6</v>
      </c>
      <c r="U36" s="6">
        <v>17.100000000000001</v>
      </c>
      <c r="V36" s="2">
        <v>25.15</v>
      </c>
      <c r="W36" s="8"/>
      <c r="X36" s="10" t="s">
        <v>29</v>
      </c>
      <c r="Y36" s="7">
        <v>43709</v>
      </c>
    </row>
    <row r="37" spans="1:25" x14ac:dyDescent="0.25">
      <c r="A37" s="2">
        <v>647222</v>
      </c>
      <c r="B37" s="3" t="s">
        <v>25</v>
      </c>
      <c r="C37" s="3" t="s">
        <v>111</v>
      </c>
      <c r="D37" s="3" t="s">
        <v>85</v>
      </c>
      <c r="E37" s="3" t="s">
        <v>28</v>
      </c>
      <c r="F37" s="3" t="s">
        <v>29</v>
      </c>
      <c r="G37" s="2">
        <v>5</v>
      </c>
      <c r="H37" s="3" t="s">
        <v>30</v>
      </c>
      <c r="I37" s="3" t="s">
        <v>73</v>
      </c>
      <c r="J37" s="3" t="s">
        <v>31</v>
      </c>
      <c r="K37" s="4">
        <v>85.92</v>
      </c>
      <c r="L37" s="2">
        <v>1</v>
      </c>
      <c r="M37" s="2">
        <v>12</v>
      </c>
      <c r="N37" s="2">
        <v>0.65</v>
      </c>
      <c r="O37" s="3" t="s">
        <v>32</v>
      </c>
      <c r="P37" s="3" t="s">
        <v>29</v>
      </c>
      <c r="Q37" s="5">
        <v>11.7</v>
      </c>
      <c r="S37" s="6">
        <v>10.210000000000001</v>
      </c>
      <c r="T37" s="5">
        <v>0.1</v>
      </c>
      <c r="U37" s="6">
        <v>10.31</v>
      </c>
      <c r="V37" s="2">
        <v>15.2</v>
      </c>
      <c r="W37" s="8">
        <v>0.69999999999999929</v>
      </c>
      <c r="X37" s="9" t="s">
        <v>3216</v>
      </c>
      <c r="Y37" s="7">
        <v>43789</v>
      </c>
    </row>
    <row r="38" spans="1:25" x14ac:dyDescent="0.25">
      <c r="A38" s="2">
        <v>429589</v>
      </c>
      <c r="B38" s="3" t="s">
        <v>25</v>
      </c>
      <c r="C38" s="3" t="s">
        <v>112</v>
      </c>
      <c r="D38" s="3" t="s">
        <v>85</v>
      </c>
      <c r="E38" s="3" t="s">
        <v>28</v>
      </c>
      <c r="F38" s="3" t="s">
        <v>51</v>
      </c>
      <c r="G38" s="2">
        <v>5</v>
      </c>
      <c r="H38" s="3" t="s">
        <v>30</v>
      </c>
      <c r="I38" s="3" t="s">
        <v>29</v>
      </c>
      <c r="J38" s="3" t="s">
        <v>31</v>
      </c>
      <c r="K38" s="4">
        <v>71.400000000000006</v>
      </c>
      <c r="L38" s="2">
        <v>1</v>
      </c>
      <c r="M38" s="2">
        <v>12</v>
      </c>
      <c r="N38" s="2">
        <v>0.65</v>
      </c>
      <c r="O38" s="3" t="s">
        <v>32</v>
      </c>
      <c r="P38" s="3" t="s">
        <v>29</v>
      </c>
      <c r="Q38" s="5">
        <v>10.1</v>
      </c>
      <c r="S38" s="6">
        <v>8.8000000000000007</v>
      </c>
      <c r="T38" s="5">
        <v>0.1</v>
      </c>
      <c r="U38" s="6">
        <v>8.9</v>
      </c>
      <c r="V38" s="2">
        <v>13.15</v>
      </c>
      <c r="W38" s="8">
        <v>0.5</v>
      </c>
      <c r="X38" s="9" t="s">
        <v>3216</v>
      </c>
      <c r="Y38" s="7">
        <v>43789</v>
      </c>
    </row>
    <row r="39" spans="1:25" x14ac:dyDescent="0.25">
      <c r="A39" s="2">
        <v>755218</v>
      </c>
      <c r="B39" s="3" t="s">
        <v>25</v>
      </c>
      <c r="C39" s="3" t="s">
        <v>113</v>
      </c>
      <c r="D39" s="3" t="s">
        <v>85</v>
      </c>
      <c r="E39" s="3" t="s">
        <v>28</v>
      </c>
      <c r="F39" s="3" t="s">
        <v>51</v>
      </c>
      <c r="H39" s="3" t="s">
        <v>30</v>
      </c>
      <c r="I39" s="3" t="s">
        <v>73</v>
      </c>
      <c r="J39" s="3" t="s">
        <v>39</v>
      </c>
      <c r="K39" s="4">
        <v>76.8</v>
      </c>
      <c r="L39" s="2">
        <v>1</v>
      </c>
      <c r="M39" s="2">
        <v>12</v>
      </c>
      <c r="N39" s="2">
        <v>0.65</v>
      </c>
      <c r="O39" s="3" t="s">
        <v>32</v>
      </c>
      <c r="P39" s="3" t="s">
        <v>29</v>
      </c>
      <c r="Q39" s="5">
        <v>10.5</v>
      </c>
      <c r="S39" s="6">
        <v>9.15</v>
      </c>
      <c r="T39" s="5">
        <v>0.1</v>
      </c>
      <c r="U39" s="6">
        <v>9.25</v>
      </c>
      <c r="V39" s="2">
        <v>13.65</v>
      </c>
      <c r="W39" s="8"/>
      <c r="X39" s="10" t="s">
        <v>29</v>
      </c>
      <c r="Y39" s="7">
        <v>43719</v>
      </c>
    </row>
    <row r="40" spans="1:25" x14ac:dyDescent="0.25">
      <c r="A40" s="2">
        <v>34775</v>
      </c>
      <c r="B40" s="3" t="s">
        <v>25</v>
      </c>
      <c r="C40" s="3" t="s">
        <v>114</v>
      </c>
      <c r="D40" s="3" t="s">
        <v>85</v>
      </c>
      <c r="E40" s="3" t="s">
        <v>28</v>
      </c>
      <c r="F40" s="3" t="s">
        <v>51</v>
      </c>
      <c r="H40" s="3" t="s">
        <v>30</v>
      </c>
      <c r="I40" s="3" t="s">
        <v>73</v>
      </c>
      <c r="J40" s="3" t="s">
        <v>31</v>
      </c>
      <c r="K40" s="4">
        <v>71.040000000000006</v>
      </c>
      <c r="L40" s="2">
        <v>1</v>
      </c>
      <c r="M40" s="2">
        <v>12</v>
      </c>
      <c r="N40" s="2">
        <v>0.65</v>
      </c>
      <c r="O40" s="3" t="s">
        <v>32</v>
      </c>
      <c r="P40" s="3" t="s">
        <v>29</v>
      </c>
      <c r="Q40" s="5">
        <v>10.1</v>
      </c>
      <c r="S40" s="6">
        <v>8.8000000000000007</v>
      </c>
      <c r="T40" s="5">
        <v>0.1</v>
      </c>
      <c r="U40" s="6">
        <v>8.9</v>
      </c>
      <c r="V40" s="2">
        <v>13.15</v>
      </c>
      <c r="W40" s="8">
        <v>0.5</v>
      </c>
      <c r="X40" s="9" t="s">
        <v>3216</v>
      </c>
      <c r="Y40" s="7">
        <v>43789</v>
      </c>
    </row>
    <row r="41" spans="1:25" x14ac:dyDescent="0.25">
      <c r="A41" s="2">
        <v>294322</v>
      </c>
      <c r="B41" s="3" t="s">
        <v>25</v>
      </c>
      <c r="C41" s="3" t="s">
        <v>115</v>
      </c>
      <c r="D41" s="3" t="s">
        <v>116</v>
      </c>
      <c r="E41" s="3" t="s">
        <v>28</v>
      </c>
      <c r="F41" s="3" t="s">
        <v>29</v>
      </c>
      <c r="G41" s="2">
        <v>4.5999999999999996</v>
      </c>
      <c r="H41" s="3" t="s">
        <v>106</v>
      </c>
      <c r="I41" s="3" t="s">
        <v>29</v>
      </c>
      <c r="J41" s="3" t="s">
        <v>31</v>
      </c>
      <c r="K41" s="4">
        <v>22.2</v>
      </c>
      <c r="L41" s="2">
        <v>6</v>
      </c>
      <c r="M41" s="2">
        <v>4</v>
      </c>
      <c r="N41" s="2">
        <v>0.20699999999999999</v>
      </c>
      <c r="O41" s="3" t="s">
        <v>32</v>
      </c>
      <c r="P41" s="3" t="s">
        <v>29</v>
      </c>
      <c r="Q41" s="5">
        <v>12.5</v>
      </c>
      <c r="S41" s="6">
        <v>10.47</v>
      </c>
      <c r="T41" s="5">
        <v>0.6</v>
      </c>
      <c r="U41" s="6">
        <v>11.07</v>
      </c>
      <c r="V41" s="2">
        <v>16.25</v>
      </c>
      <c r="W41" s="8">
        <v>0.15000000000000036</v>
      </c>
      <c r="X41" s="9" t="s">
        <v>3216</v>
      </c>
      <c r="Y41" s="7">
        <v>43789</v>
      </c>
    </row>
    <row r="42" spans="1:25" x14ac:dyDescent="0.25">
      <c r="A42" s="2">
        <v>825329</v>
      </c>
      <c r="B42" s="3" t="s">
        <v>25</v>
      </c>
      <c r="C42" s="3" t="s">
        <v>117</v>
      </c>
      <c r="D42" s="3" t="s">
        <v>118</v>
      </c>
      <c r="E42" s="3" t="s">
        <v>28</v>
      </c>
      <c r="F42" s="3" t="s">
        <v>119</v>
      </c>
      <c r="H42" s="3" t="s">
        <v>29</v>
      </c>
      <c r="I42" s="3" t="s">
        <v>29</v>
      </c>
      <c r="J42" s="3" t="s">
        <v>39</v>
      </c>
      <c r="K42" s="4">
        <v>105</v>
      </c>
      <c r="L42" s="2">
        <v>24</v>
      </c>
      <c r="M42" s="2">
        <v>1</v>
      </c>
      <c r="N42" s="2">
        <v>0.34100000000000003</v>
      </c>
      <c r="O42" s="3" t="s">
        <v>32</v>
      </c>
      <c r="P42" s="3" t="s">
        <v>29</v>
      </c>
      <c r="Q42" s="5">
        <v>164.65</v>
      </c>
      <c r="S42" s="6">
        <v>142.78</v>
      </c>
      <c r="T42" s="5">
        <v>2.4</v>
      </c>
      <c r="U42" s="6">
        <v>145.18</v>
      </c>
      <c r="V42" s="2">
        <v>214.05</v>
      </c>
      <c r="W42" s="8"/>
      <c r="X42" s="10" t="s">
        <v>29</v>
      </c>
      <c r="Y42" s="7">
        <v>43733</v>
      </c>
    </row>
    <row r="43" spans="1:25" x14ac:dyDescent="0.25">
      <c r="A43" s="2">
        <v>811746</v>
      </c>
      <c r="B43" s="3" t="s">
        <v>25</v>
      </c>
      <c r="C43" s="3" t="s">
        <v>120</v>
      </c>
      <c r="D43" s="3" t="s">
        <v>64</v>
      </c>
      <c r="E43" s="3" t="s">
        <v>28</v>
      </c>
      <c r="F43" s="3" t="s">
        <v>51</v>
      </c>
      <c r="G43" s="2">
        <v>8</v>
      </c>
      <c r="H43" s="3" t="s">
        <v>30</v>
      </c>
      <c r="I43" s="3" t="s">
        <v>29</v>
      </c>
      <c r="J43" s="3" t="s">
        <v>39</v>
      </c>
      <c r="K43" s="4">
        <v>68.150000000000006</v>
      </c>
      <c r="L43" s="2">
        <v>1</v>
      </c>
      <c r="M43" s="2">
        <v>12</v>
      </c>
      <c r="N43" s="2">
        <v>0.5</v>
      </c>
      <c r="O43" s="3" t="s">
        <v>32</v>
      </c>
      <c r="P43" s="3" t="s">
        <v>3212</v>
      </c>
      <c r="Q43" s="5">
        <v>8.4499999999999993</v>
      </c>
      <c r="S43" s="6">
        <v>7.35</v>
      </c>
      <c r="T43" s="5">
        <v>0.1</v>
      </c>
      <c r="U43" s="6">
        <v>7.45</v>
      </c>
      <c r="V43" s="2">
        <v>11</v>
      </c>
      <c r="W43" s="8"/>
      <c r="X43" s="10" t="s">
        <v>29</v>
      </c>
      <c r="Y43" s="7">
        <v>43705</v>
      </c>
    </row>
    <row r="44" spans="1:25" x14ac:dyDescent="0.25">
      <c r="A44" s="2">
        <v>796119</v>
      </c>
      <c r="B44" s="3" t="s">
        <v>25</v>
      </c>
      <c r="C44" s="3" t="s">
        <v>121</v>
      </c>
      <c r="D44" s="3" t="s">
        <v>85</v>
      </c>
      <c r="E44" s="3" t="s">
        <v>28</v>
      </c>
      <c r="F44" s="3" t="s">
        <v>51</v>
      </c>
      <c r="G44" s="2">
        <v>7.7</v>
      </c>
      <c r="H44" s="3" t="s">
        <v>30</v>
      </c>
      <c r="I44" s="3" t="s">
        <v>122</v>
      </c>
      <c r="J44" s="3" t="s">
        <v>39</v>
      </c>
      <c r="K44" s="4">
        <v>71.22</v>
      </c>
      <c r="L44" s="2">
        <v>1</v>
      </c>
      <c r="M44" s="2">
        <v>12</v>
      </c>
      <c r="N44" s="2">
        <v>0.5</v>
      </c>
      <c r="O44" s="3" t="s">
        <v>32</v>
      </c>
      <c r="P44" s="3" t="s">
        <v>3212</v>
      </c>
      <c r="Q44" s="5">
        <v>8.8000000000000007</v>
      </c>
      <c r="S44" s="6">
        <v>7.66</v>
      </c>
      <c r="T44" s="5">
        <v>0.1</v>
      </c>
      <c r="U44" s="6">
        <v>7.76</v>
      </c>
      <c r="V44" s="2">
        <v>11.45</v>
      </c>
      <c r="W44" s="8"/>
      <c r="X44" s="10" t="s">
        <v>29</v>
      </c>
      <c r="Y44" s="7">
        <v>43719</v>
      </c>
    </row>
    <row r="45" spans="1:25" x14ac:dyDescent="0.25">
      <c r="A45" s="2">
        <v>771280</v>
      </c>
      <c r="B45" s="3" t="s">
        <v>25</v>
      </c>
      <c r="C45" s="3" t="s">
        <v>125</v>
      </c>
      <c r="D45" s="3" t="s">
        <v>85</v>
      </c>
      <c r="E45" s="3" t="s">
        <v>28</v>
      </c>
      <c r="F45" s="3" t="s">
        <v>29</v>
      </c>
      <c r="H45" s="3" t="s">
        <v>38</v>
      </c>
      <c r="I45" s="3" t="s">
        <v>29</v>
      </c>
      <c r="J45" s="3" t="s">
        <v>39</v>
      </c>
      <c r="K45" s="4">
        <v>69.63</v>
      </c>
      <c r="L45" s="2">
        <v>1</v>
      </c>
      <c r="M45" s="2">
        <v>12</v>
      </c>
      <c r="N45" s="2">
        <v>0.65</v>
      </c>
      <c r="O45" s="3" t="s">
        <v>32</v>
      </c>
      <c r="P45" s="3" t="s">
        <v>3211</v>
      </c>
      <c r="Q45" s="5">
        <v>8.5500000000000007</v>
      </c>
      <c r="S45" s="6">
        <v>7.44</v>
      </c>
      <c r="T45" s="5">
        <v>0.1</v>
      </c>
      <c r="U45" s="6">
        <v>7.54</v>
      </c>
      <c r="V45" s="2">
        <v>11.1</v>
      </c>
      <c r="W45" s="8"/>
      <c r="X45" s="10" t="s">
        <v>29</v>
      </c>
      <c r="Y45" s="7">
        <v>43728</v>
      </c>
    </row>
    <row r="46" spans="1:25" x14ac:dyDescent="0.25">
      <c r="A46" s="2">
        <v>777689</v>
      </c>
      <c r="B46" s="3" t="s">
        <v>25</v>
      </c>
      <c r="C46" s="3" t="s">
        <v>126</v>
      </c>
      <c r="D46" s="3" t="s">
        <v>64</v>
      </c>
      <c r="E46" s="3" t="s">
        <v>28</v>
      </c>
      <c r="F46" s="3" t="s">
        <v>29</v>
      </c>
      <c r="G46" s="2">
        <v>7</v>
      </c>
      <c r="H46" s="3" t="s">
        <v>38</v>
      </c>
      <c r="I46" s="3" t="s">
        <v>43</v>
      </c>
      <c r="J46" s="3" t="s">
        <v>127</v>
      </c>
      <c r="K46" s="4">
        <v>102</v>
      </c>
      <c r="L46" s="2">
        <v>1</v>
      </c>
      <c r="M46" s="2">
        <v>12</v>
      </c>
      <c r="N46" s="2">
        <v>0.5</v>
      </c>
      <c r="O46" s="3" t="s">
        <v>32</v>
      </c>
      <c r="P46" s="3" t="s">
        <v>3211</v>
      </c>
      <c r="Q46" s="5">
        <v>11.65</v>
      </c>
      <c r="S46" s="6">
        <v>10.16</v>
      </c>
      <c r="T46" s="5">
        <v>0.1</v>
      </c>
      <c r="U46" s="6">
        <v>10.26</v>
      </c>
      <c r="V46" s="2">
        <v>15.15</v>
      </c>
      <c r="W46" s="8"/>
      <c r="X46" s="10" t="s">
        <v>29</v>
      </c>
      <c r="Y46" s="7">
        <v>43704</v>
      </c>
    </row>
    <row r="47" spans="1:25" x14ac:dyDescent="0.25">
      <c r="A47" s="2">
        <v>777690</v>
      </c>
      <c r="B47" s="3" t="s">
        <v>25</v>
      </c>
      <c r="C47" s="3" t="s">
        <v>128</v>
      </c>
      <c r="D47" s="3" t="s">
        <v>64</v>
      </c>
      <c r="E47" s="3" t="s">
        <v>28</v>
      </c>
      <c r="F47" s="3" t="s">
        <v>29</v>
      </c>
      <c r="G47" s="2">
        <v>6.5</v>
      </c>
      <c r="H47" s="3" t="s">
        <v>38</v>
      </c>
      <c r="I47" s="3" t="s">
        <v>82</v>
      </c>
      <c r="J47" s="3" t="s">
        <v>127</v>
      </c>
      <c r="K47" s="4">
        <v>93</v>
      </c>
      <c r="L47" s="2">
        <v>1</v>
      </c>
      <c r="M47" s="2">
        <v>12</v>
      </c>
      <c r="N47" s="2">
        <v>0.5</v>
      </c>
      <c r="O47" s="3" t="s">
        <v>32</v>
      </c>
      <c r="P47" s="3" t="s">
        <v>3211</v>
      </c>
      <c r="Q47" s="5">
        <v>10.65</v>
      </c>
      <c r="S47" s="6">
        <v>9.2799999999999994</v>
      </c>
      <c r="T47" s="5">
        <v>0.1</v>
      </c>
      <c r="U47" s="6">
        <v>9.3800000000000008</v>
      </c>
      <c r="V47" s="2">
        <v>13.85</v>
      </c>
      <c r="W47" s="8"/>
      <c r="X47" s="10" t="s">
        <v>29</v>
      </c>
      <c r="Y47" s="7">
        <v>43668</v>
      </c>
    </row>
    <row r="48" spans="1:25" x14ac:dyDescent="0.25">
      <c r="A48" s="2">
        <v>777687</v>
      </c>
      <c r="B48" s="3" t="s">
        <v>25</v>
      </c>
      <c r="C48" s="3" t="s">
        <v>129</v>
      </c>
      <c r="D48" s="3" t="s">
        <v>64</v>
      </c>
      <c r="E48" s="3" t="s">
        <v>28</v>
      </c>
      <c r="F48" s="3" t="s">
        <v>29</v>
      </c>
      <c r="G48" s="2">
        <v>7</v>
      </c>
      <c r="H48" s="3" t="s">
        <v>38</v>
      </c>
      <c r="I48" s="3" t="s">
        <v>82</v>
      </c>
      <c r="J48" s="3" t="s">
        <v>127</v>
      </c>
      <c r="K48" s="4">
        <v>93</v>
      </c>
      <c r="L48" s="2">
        <v>1</v>
      </c>
      <c r="M48" s="2">
        <v>12</v>
      </c>
      <c r="N48" s="2">
        <v>0.5</v>
      </c>
      <c r="O48" s="3" t="s">
        <v>32</v>
      </c>
      <c r="P48" s="3" t="s">
        <v>3211</v>
      </c>
      <c r="Q48" s="5">
        <v>10.65</v>
      </c>
      <c r="S48" s="6">
        <v>9.2799999999999994</v>
      </c>
      <c r="T48" s="5">
        <v>0.1</v>
      </c>
      <c r="U48" s="6">
        <v>9.3800000000000008</v>
      </c>
      <c r="V48" s="2">
        <v>13.85</v>
      </c>
      <c r="W48" s="8"/>
      <c r="X48" s="10" t="s">
        <v>29</v>
      </c>
      <c r="Y48" s="7">
        <v>43668</v>
      </c>
    </row>
    <row r="49" spans="1:25" x14ac:dyDescent="0.25">
      <c r="A49" s="2">
        <v>777674</v>
      </c>
      <c r="B49" s="3" t="s">
        <v>25</v>
      </c>
      <c r="C49" s="3" t="s">
        <v>130</v>
      </c>
      <c r="D49" s="3" t="s">
        <v>64</v>
      </c>
      <c r="E49" s="3" t="s">
        <v>28</v>
      </c>
      <c r="F49" s="3" t="s">
        <v>29</v>
      </c>
      <c r="G49" s="2">
        <v>5.5</v>
      </c>
      <c r="H49" s="3" t="s">
        <v>38</v>
      </c>
      <c r="I49" s="3" t="s">
        <v>43</v>
      </c>
      <c r="J49" s="3" t="s">
        <v>127</v>
      </c>
      <c r="K49" s="4">
        <v>102</v>
      </c>
      <c r="L49" s="2">
        <v>1</v>
      </c>
      <c r="M49" s="2">
        <v>12</v>
      </c>
      <c r="N49" s="2">
        <v>0.5</v>
      </c>
      <c r="O49" s="3" t="s">
        <v>32</v>
      </c>
      <c r="P49" s="3" t="s">
        <v>3211</v>
      </c>
      <c r="Q49" s="5">
        <v>11.65</v>
      </c>
      <c r="S49" s="6">
        <v>10.16</v>
      </c>
      <c r="T49" s="5">
        <v>0.1</v>
      </c>
      <c r="U49" s="6">
        <v>10.26</v>
      </c>
      <c r="V49" s="2">
        <v>15.15</v>
      </c>
      <c r="W49" s="8"/>
      <c r="X49" s="10" t="s">
        <v>29</v>
      </c>
      <c r="Y49" s="7">
        <v>43704</v>
      </c>
    </row>
    <row r="50" spans="1:25" x14ac:dyDescent="0.25">
      <c r="A50" s="2">
        <v>777669</v>
      </c>
      <c r="B50" s="3" t="s">
        <v>25</v>
      </c>
      <c r="C50" s="3" t="s">
        <v>131</v>
      </c>
      <c r="D50" s="3" t="s">
        <v>64</v>
      </c>
      <c r="E50" s="3" t="s">
        <v>28</v>
      </c>
      <c r="F50" s="3" t="s">
        <v>29</v>
      </c>
      <c r="G50" s="2">
        <v>7.5</v>
      </c>
      <c r="H50" s="3" t="s">
        <v>38</v>
      </c>
      <c r="I50" s="3" t="s">
        <v>132</v>
      </c>
      <c r="J50" s="3" t="s">
        <v>127</v>
      </c>
      <c r="K50" s="4">
        <v>93</v>
      </c>
      <c r="L50" s="2">
        <v>1</v>
      </c>
      <c r="M50" s="2">
        <v>12</v>
      </c>
      <c r="N50" s="2">
        <v>0.5</v>
      </c>
      <c r="O50" s="3" t="s">
        <v>32</v>
      </c>
      <c r="P50" s="3" t="s">
        <v>3211</v>
      </c>
      <c r="Q50" s="5">
        <v>10.65</v>
      </c>
      <c r="S50" s="6">
        <v>9.2799999999999994</v>
      </c>
      <c r="T50" s="5">
        <v>0.1</v>
      </c>
      <c r="U50" s="6">
        <v>9.3800000000000008</v>
      </c>
      <c r="V50" s="2">
        <v>13.85</v>
      </c>
      <c r="W50" s="8"/>
      <c r="X50" s="10" t="s">
        <v>29</v>
      </c>
      <c r="Y50" s="7">
        <v>43668</v>
      </c>
    </row>
    <row r="51" spans="1:25" x14ac:dyDescent="0.25">
      <c r="A51" s="2">
        <v>777670</v>
      </c>
      <c r="B51" s="3" t="s">
        <v>25</v>
      </c>
      <c r="C51" s="3" t="s">
        <v>133</v>
      </c>
      <c r="D51" s="3" t="s">
        <v>64</v>
      </c>
      <c r="E51" s="3" t="s">
        <v>28</v>
      </c>
      <c r="F51" s="3" t="s">
        <v>29</v>
      </c>
      <c r="G51" s="2">
        <v>7.5</v>
      </c>
      <c r="H51" s="3" t="s">
        <v>38</v>
      </c>
      <c r="I51" s="3" t="s">
        <v>34</v>
      </c>
      <c r="J51" s="3" t="s">
        <v>127</v>
      </c>
      <c r="K51" s="4">
        <v>93</v>
      </c>
      <c r="L51" s="2">
        <v>1</v>
      </c>
      <c r="M51" s="2">
        <v>12</v>
      </c>
      <c r="N51" s="2">
        <v>0.5</v>
      </c>
      <c r="O51" s="3" t="s">
        <v>32</v>
      </c>
      <c r="P51" s="3" t="s">
        <v>3211</v>
      </c>
      <c r="Q51" s="5">
        <v>10.65</v>
      </c>
      <c r="S51" s="6">
        <v>9.2799999999999994</v>
      </c>
      <c r="T51" s="5">
        <v>0.1</v>
      </c>
      <c r="U51" s="6">
        <v>9.3800000000000008</v>
      </c>
      <c r="V51" s="2">
        <v>13.85</v>
      </c>
      <c r="W51" s="8"/>
      <c r="X51" s="10" t="s">
        <v>29</v>
      </c>
      <c r="Y51" s="7">
        <v>43668</v>
      </c>
    </row>
    <row r="52" spans="1:25" x14ac:dyDescent="0.25">
      <c r="A52" s="2">
        <v>777667</v>
      </c>
      <c r="B52" s="3" t="s">
        <v>25</v>
      </c>
      <c r="C52" s="3" t="s">
        <v>134</v>
      </c>
      <c r="D52" s="3" t="s">
        <v>64</v>
      </c>
      <c r="E52" s="3" t="s">
        <v>28</v>
      </c>
      <c r="F52" s="3" t="s">
        <v>29</v>
      </c>
      <c r="G52" s="2">
        <v>7</v>
      </c>
      <c r="H52" s="3" t="s">
        <v>38</v>
      </c>
      <c r="I52" s="3" t="s">
        <v>43</v>
      </c>
      <c r="J52" s="3" t="s">
        <v>127</v>
      </c>
      <c r="K52" s="4">
        <v>93</v>
      </c>
      <c r="L52" s="2">
        <v>1</v>
      </c>
      <c r="M52" s="2">
        <v>12</v>
      </c>
      <c r="N52" s="2">
        <v>0.5</v>
      </c>
      <c r="O52" s="3" t="s">
        <v>32</v>
      </c>
      <c r="P52" s="3" t="s">
        <v>3211</v>
      </c>
      <c r="Q52" s="5">
        <v>10.65</v>
      </c>
      <c r="S52" s="6">
        <v>9.2799999999999994</v>
      </c>
      <c r="T52" s="5">
        <v>0.1</v>
      </c>
      <c r="U52" s="6">
        <v>9.3800000000000008</v>
      </c>
      <c r="V52" s="2">
        <v>13.85</v>
      </c>
      <c r="W52" s="8"/>
      <c r="X52" s="10" t="s">
        <v>29</v>
      </c>
      <c r="Y52" s="7">
        <v>43668</v>
      </c>
    </row>
    <row r="53" spans="1:25" x14ac:dyDescent="0.25">
      <c r="A53" s="2">
        <v>777665</v>
      </c>
      <c r="B53" s="3" t="s">
        <v>25</v>
      </c>
      <c r="C53" s="3" t="s">
        <v>135</v>
      </c>
      <c r="D53" s="3" t="s">
        <v>64</v>
      </c>
      <c r="E53" s="3" t="s">
        <v>28</v>
      </c>
      <c r="F53" s="3" t="s">
        <v>29</v>
      </c>
      <c r="G53" s="2">
        <v>6</v>
      </c>
      <c r="H53" s="3" t="s">
        <v>38</v>
      </c>
      <c r="I53" s="3" t="s">
        <v>43</v>
      </c>
      <c r="J53" s="3" t="s">
        <v>127</v>
      </c>
      <c r="K53" s="4">
        <v>93</v>
      </c>
      <c r="L53" s="2">
        <v>1</v>
      </c>
      <c r="M53" s="2">
        <v>12</v>
      </c>
      <c r="N53" s="2">
        <v>0.5</v>
      </c>
      <c r="O53" s="3" t="s">
        <v>32</v>
      </c>
      <c r="P53" s="3" t="s">
        <v>3211</v>
      </c>
      <c r="Q53" s="5">
        <v>10.65</v>
      </c>
      <c r="S53" s="6">
        <v>9.2799999999999994</v>
      </c>
      <c r="T53" s="5">
        <v>0.1</v>
      </c>
      <c r="U53" s="6">
        <v>9.3800000000000008</v>
      </c>
      <c r="V53" s="2">
        <v>13.85</v>
      </c>
      <c r="W53" s="8"/>
      <c r="X53" s="10" t="s">
        <v>29</v>
      </c>
      <c r="Y53" s="7">
        <v>43668</v>
      </c>
    </row>
    <row r="54" spans="1:25" x14ac:dyDescent="0.25">
      <c r="A54" s="2">
        <v>777688</v>
      </c>
      <c r="B54" s="3" t="s">
        <v>25</v>
      </c>
      <c r="C54" s="3" t="s">
        <v>136</v>
      </c>
      <c r="D54" s="3" t="s">
        <v>64</v>
      </c>
      <c r="E54" s="3" t="s">
        <v>28</v>
      </c>
      <c r="F54" s="3" t="s">
        <v>29</v>
      </c>
      <c r="G54" s="2">
        <v>6</v>
      </c>
      <c r="H54" s="3" t="s">
        <v>38</v>
      </c>
      <c r="I54" s="3" t="s">
        <v>43</v>
      </c>
      <c r="J54" s="3" t="s">
        <v>127</v>
      </c>
      <c r="K54" s="4">
        <v>102</v>
      </c>
      <c r="L54" s="2">
        <v>1</v>
      </c>
      <c r="M54" s="2">
        <v>12</v>
      </c>
      <c r="N54" s="2">
        <v>0.5</v>
      </c>
      <c r="O54" s="3" t="s">
        <v>32</v>
      </c>
      <c r="P54" s="3" t="s">
        <v>3211</v>
      </c>
      <c r="Q54" s="5">
        <v>11.65</v>
      </c>
      <c r="S54" s="6">
        <v>10.16</v>
      </c>
      <c r="T54" s="5">
        <v>0.1</v>
      </c>
      <c r="U54" s="6">
        <v>10.26</v>
      </c>
      <c r="V54" s="2">
        <v>15.15</v>
      </c>
      <c r="W54" s="8"/>
      <c r="X54" s="10" t="s">
        <v>29</v>
      </c>
      <c r="Y54" s="7">
        <v>43704</v>
      </c>
    </row>
    <row r="55" spans="1:25" x14ac:dyDescent="0.25">
      <c r="A55" s="2">
        <v>21270</v>
      </c>
      <c r="B55" s="3" t="s">
        <v>25</v>
      </c>
      <c r="C55" s="3" t="s">
        <v>137</v>
      </c>
      <c r="D55" s="3" t="s">
        <v>85</v>
      </c>
      <c r="E55" s="3" t="s">
        <v>28</v>
      </c>
      <c r="F55" s="3" t="s">
        <v>29</v>
      </c>
      <c r="H55" s="3" t="s">
        <v>38</v>
      </c>
      <c r="I55" s="3" t="s">
        <v>73</v>
      </c>
      <c r="J55" s="3" t="s">
        <v>31</v>
      </c>
      <c r="K55" s="4">
        <v>55.2</v>
      </c>
      <c r="L55" s="2">
        <v>1</v>
      </c>
      <c r="M55" s="2">
        <v>12</v>
      </c>
      <c r="N55" s="2">
        <v>0.65</v>
      </c>
      <c r="O55" s="3" t="s">
        <v>32</v>
      </c>
      <c r="P55" s="3" t="s">
        <v>3211</v>
      </c>
      <c r="Q55" s="5">
        <v>7.2</v>
      </c>
      <c r="S55" s="6">
        <v>6.25</v>
      </c>
      <c r="T55" s="5">
        <v>0.1</v>
      </c>
      <c r="U55" s="6">
        <v>6.35</v>
      </c>
      <c r="V55" s="2">
        <v>9.35</v>
      </c>
      <c r="W55" s="8"/>
      <c r="X55" s="10" t="s">
        <v>29</v>
      </c>
      <c r="Y55" s="7">
        <v>43677</v>
      </c>
    </row>
    <row r="56" spans="1:25" x14ac:dyDescent="0.25">
      <c r="A56" s="2">
        <v>755077</v>
      </c>
      <c r="B56" s="3" t="s">
        <v>25</v>
      </c>
      <c r="C56" s="3" t="s">
        <v>138</v>
      </c>
      <c r="D56" s="3" t="s">
        <v>139</v>
      </c>
      <c r="E56" s="3" t="s">
        <v>28</v>
      </c>
      <c r="F56" s="3" t="s">
        <v>29</v>
      </c>
      <c r="G56" s="2">
        <v>6.2</v>
      </c>
      <c r="H56" s="3" t="s">
        <v>30</v>
      </c>
      <c r="I56" s="3" t="s">
        <v>56</v>
      </c>
      <c r="J56" s="3" t="s">
        <v>39</v>
      </c>
      <c r="K56" s="4">
        <v>52.15</v>
      </c>
      <c r="L56" s="2">
        <v>6</v>
      </c>
      <c r="M56" s="2">
        <v>4</v>
      </c>
      <c r="N56" s="2">
        <v>0.35499999999999998</v>
      </c>
      <c r="O56" s="3" t="s">
        <v>140</v>
      </c>
      <c r="P56" s="3" t="s">
        <v>29</v>
      </c>
      <c r="Q56" s="5">
        <v>23.8</v>
      </c>
      <c r="S56" s="6">
        <v>20.420000000000002</v>
      </c>
      <c r="T56" s="5">
        <v>0.6</v>
      </c>
      <c r="U56" s="6">
        <v>21.02</v>
      </c>
      <c r="V56" s="2">
        <v>30.95</v>
      </c>
      <c r="W56" s="8"/>
      <c r="X56" s="10" t="s">
        <v>29</v>
      </c>
      <c r="Y56" s="7">
        <v>43724</v>
      </c>
    </row>
    <row r="57" spans="1:25" x14ac:dyDescent="0.25">
      <c r="A57" s="2">
        <v>779714</v>
      </c>
      <c r="B57" s="3" t="s">
        <v>25</v>
      </c>
      <c r="C57" s="3" t="s">
        <v>141</v>
      </c>
      <c r="D57" s="3" t="s">
        <v>142</v>
      </c>
      <c r="E57" s="3" t="s">
        <v>28</v>
      </c>
      <c r="F57" s="3" t="s">
        <v>51</v>
      </c>
      <c r="H57" s="3" t="s">
        <v>38</v>
      </c>
      <c r="I57" s="3" t="s">
        <v>29</v>
      </c>
      <c r="J57" s="3" t="s">
        <v>39</v>
      </c>
      <c r="K57" s="4">
        <v>62.07</v>
      </c>
      <c r="L57" s="2">
        <v>4</v>
      </c>
      <c r="M57" s="2">
        <v>6</v>
      </c>
      <c r="N57" s="2">
        <v>0.34100000000000003</v>
      </c>
      <c r="O57" s="3" t="s">
        <v>32</v>
      </c>
      <c r="P57" s="3" t="s">
        <v>3213</v>
      </c>
      <c r="Q57" s="5">
        <v>15.8</v>
      </c>
      <c r="S57" s="6">
        <v>13.55</v>
      </c>
      <c r="T57" s="5">
        <v>0.4</v>
      </c>
      <c r="U57" s="6">
        <v>13.95</v>
      </c>
      <c r="V57" s="2">
        <v>20.55</v>
      </c>
      <c r="W57" s="8"/>
      <c r="X57" s="10" t="s">
        <v>29</v>
      </c>
      <c r="Y57" s="7">
        <v>43732</v>
      </c>
    </row>
    <row r="58" spans="1:25" x14ac:dyDescent="0.25">
      <c r="A58" s="2">
        <v>782185</v>
      </c>
      <c r="B58" s="3" t="s">
        <v>25</v>
      </c>
      <c r="C58" s="3" t="s">
        <v>143</v>
      </c>
      <c r="D58" s="3" t="s">
        <v>142</v>
      </c>
      <c r="E58" s="3" t="s">
        <v>28</v>
      </c>
      <c r="F58" s="3" t="s">
        <v>51</v>
      </c>
      <c r="H58" s="3" t="s">
        <v>38</v>
      </c>
      <c r="I58" s="3" t="s">
        <v>29</v>
      </c>
      <c r="J58" s="3" t="s">
        <v>31</v>
      </c>
      <c r="K58" s="4">
        <v>81.540000000000006</v>
      </c>
      <c r="L58" s="2">
        <v>4</v>
      </c>
      <c r="M58" s="2">
        <v>6</v>
      </c>
      <c r="N58" s="2">
        <v>0.34100000000000003</v>
      </c>
      <c r="O58" s="3" t="s">
        <v>32</v>
      </c>
      <c r="P58" s="3" t="s">
        <v>3213</v>
      </c>
      <c r="Q58" s="5">
        <v>20.6</v>
      </c>
      <c r="S58" s="6">
        <v>17.78</v>
      </c>
      <c r="T58" s="5">
        <v>0.4</v>
      </c>
      <c r="U58" s="6">
        <v>18.18</v>
      </c>
      <c r="V58" s="2">
        <v>26.8</v>
      </c>
      <c r="W58" s="8"/>
      <c r="X58" s="10" t="s">
        <v>29</v>
      </c>
      <c r="Y58" s="7">
        <v>43684</v>
      </c>
    </row>
    <row r="59" spans="1:25" x14ac:dyDescent="0.25">
      <c r="A59" s="2">
        <v>285981</v>
      </c>
      <c r="B59" s="3" t="s">
        <v>25</v>
      </c>
      <c r="C59" s="3" t="s">
        <v>144</v>
      </c>
      <c r="D59" s="3" t="s">
        <v>142</v>
      </c>
      <c r="E59" s="3" t="s">
        <v>28</v>
      </c>
      <c r="F59" s="3" t="s">
        <v>29</v>
      </c>
      <c r="H59" s="3" t="s">
        <v>38</v>
      </c>
      <c r="I59" s="3" t="s">
        <v>82</v>
      </c>
      <c r="J59" s="3" t="s">
        <v>31</v>
      </c>
      <c r="K59" s="4">
        <v>81.540000000000006</v>
      </c>
      <c r="L59" s="2">
        <v>4</v>
      </c>
      <c r="M59" s="2">
        <v>6</v>
      </c>
      <c r="N59" s="2">
        <v>0.34100000000000003</v>
      </c>
      <c r="O59" s="3" t="s">
        <v>32</v>
      </c>
      <c r="P59" s="3" t="s">
        <v>29</v>
      </c>
      <c r="Q59" s="5">
        <v>23</v>
      </c>
      <c r="S59" s="6">
        <v>19.89</v>
      </c>
      <c r="T59" s="5">
        <v>0.4</v>
      </c>
      <c r="U59" s="6">
        <v>20.29</v>
      </c>
      <c r="V59" s="2">
        <v>29.9</v>
      </c>
      <c r="W59" s="8">
        <v>0.14999999999999858</v>
      </c>
      <c r="X59" s="9" t="s">
        <v>3216</v>
      </c>
      <c r="Y59" s="7">
        <v>43789</v>
      </c>
    </row>
    <row r="60" spans="1:25" x14ac:dyDescent="0.25">
      <c r="A60" s="2">
        <v>119735</v>
      </c>
      <c r="B60" s="3" t="s">
        <v>25</v>
      </c>
      <c r="C60" s="3" t="s">
        <v>145</v>
      </c>
      <c r="D60" s="3" t="s">
        <v>139</v>
      </c>
      <c r="E60" s="3" t="s">
        <v>28</v>
      </c>
      <c r="F60" s="3" t="s">
        <v>97</v>
      </c>
      <c r="G60" s="2">
        <v>4.5999999999999996</v>
      </c>
      <c r="H60" s="3" t="s">
        <v>106</v>
      </c>
      <c r="I60" s="3" t="s">
        <v>34</v>
      </c>
      <c r="J60" s="3" t="s">
        <v>31</v>
      </c>
      <c r="K60" s="4">
        <v>36.08</v>
      </c>
      <c r="L60" s="2">
        <v>6</v>
      </c>
      <c r="M60" s="2">
        <v>4</v>
      </c>
      <c r="N60" s="2">
        <v>0.35499999999999998</v>
      </c>
      <c r="O60" s="3" t="s">
        <v>32</v>
      </c>
      <c r="P60" s="3" t="s">
        <v>29</v>
      </c>
      <c r="Q60" s="5">
        <v>19.600000000000001</v>
      </c>
      <c r="S60" s="6">
        <v>16.72</v>
      </c>
      <c r="T60" s="5">
        <v>0.6</v>
      </c>
      <c r="U60" s="6">
        <v>17.32</v>
      </c>
      <c r="V60" s="2">
        <v>25.5</v>
      </c>
      <c r="W60" s="8">
        <v>0.85000000000000142</v>
      </c>
      <c r="X60" s="9" t="s">
        <v>3216</v>
      </c>
      <c r="Y60" s="7">
        <v>43789</v>
      </c>
    </row>
    <row r="61" spans="1:25" x14ac:dyDescent="0.25">
      <c r="A61" s="2">
        <v>781552</v>
      </c>
      <c r="B61" s="3" t="s">
        <v>25</v>
      </c>
      <c r="C61" s="3" t="s">
        <v>147</v>
      </c>
      <c r="D61" s="3" t="s">
        <v>64</v>
      </c>
      <c r="E61" s="3" t="s">
        <v>28</v>
      </c>
      <c r="F61" s="3" t="s">
        <v>51</v>
      </c>
      <c r="G61" s="2">
        <v>13.2</v>
      </c>
      <c r="H61" s="3" t="s">
        <v>30</v>
      </c>
      <c r="I61" s="3" t="s">
        <v>132</v>
      </c>
      <c r="J61" s="3" t="s">
        <v>39</v>
      </c>
      <c r="K61" s="4">
        <v>92.82</v>
      </c>
      <c r="L61" s="2">
        <v>1</v>
      </c>
      <c r="M61" s="2">
        <v>12</v>
      </c>
      <c r="N61" s="2">
        <v>0.5</v>
      </c>
      <c r="O61" s="3" t="s">
        <v>32</v>
      </c>
      <c r="P61" s="3" t="s">
        <v>3211</v>
      </c>
      <c r="Q61" s="5">
        <v>11</v>
      </c>
      <c r="S61" s="6">
        <v>9.59</v>
      </c>
      <c r="T61" s="5">
        <v>0.1</v>
      </c>
      <c r="U61" s="6">
        <v>9.69</v>
      </c>
      <c r="V61" s="2">
        <v>14.3</v>
      </c>
      <c r="W61" s="8"/>
      <c r="X61" s="10" t="s">
        <v>29</v>
      </c>
      <c r="Y61" s="7">
        <v>43705</v>
      </c>
    </row>
    <row r="62" spans="1:25" x14ac:dyDescent="0.25">
      <c r="A62" s="2">
        <v>256402</v>
      </c>
      <c r="B62" s="3" t="s">
        <v>25</v>
      </c>
      <c r="C62" s="3" t="s">
        <v>150</v>
      </c>
      <c r="D62" s="3" t="s">
        <v>85</v>
      </c>
      <c r="E62" s="3" t="s">
        <v>28</v>
      </c>
      <c r="F62" s="3" t="s">
        <v>151</v>
      </c>
      <c r="G62" s="2">
        <v>7</v>
      </c>
      <c r="H62" s="3" t="s">
        <v>38</v>
      </c>
      <c r="I62" s="3" t="s">
        <v>73</v>
      </c>
      <c r="J62" s="3" t="s">
        <v>31</v>
      </c>
      <c r="K62" s="4">
        <v>51</v>
      </c>
      <c r="L62" s="2">
        <v>1</v>
      </c>
      <c r="M62" s="2">
        <v>12</v>
      </c>
      <c r="N62" s="2">
        <v>0.65</v>
      </c>
      <c r="O62" s="3" t="s">
        <v>32</v>
      </c>
      <c r="P62" s="3" t="s">
        <v>3212</v>
      </c>
      <c r="Q62" s="5">
        <v>7</v>
      </c>
      <c r="S62" s="6">
        <v>6.07</v>
      </c>
      <c r="T62" s="5">
        <v>0.1</v>
      </c>
      <c r="U62" s="6">
        <v>6.17</v>
      </c>
      <c r="V62" s="2">
        <v>9.1</v>
      </c>
      <c r="W62" s="8"/>
      <c r="X62" s="10" t="s">
        <v>29</v>
      </c>
      <c r="Y62" s="7">
        <v>43740</v>
      </c>
    </row>
    <row r="63" spans="1:25" x14ac:dyDescent="0.25">
      <c r="A63" s="2">
        <v>881250</v>
      </c>
      <c r="B63" s="3" t="s">
        <v>25</v>
      </c>
      <c r="C63" s="3" t="s">
        <v>152</v>
      </c>
      <c r="D63" s="3" t="s">
        <v>85</v>
      </c>
      <c r="E63" s="3" t="s">
        <v>28</v>
      </c>
      <c r="F63" s="3" t="s">
        <v>153</v>
      </c>
      <c r="G63" s="2">
        <v>11</v>
      </c>
      <c r="H63" s="3" t="s">
        <v>38</v>
      </c>
      <c r="I63" s="3" t="s">
        <v>73</v>
      </c>
      <c r="J63" s="3" t="s">
        <v>31</v>
      </c>
      <c r="K63" s="4">
        <v>102</v>
      </c>
      <c r="L63" s="2">
        <v>1</v>
      </c>
      <c r="M63" s="2">
        <v>12</v>
      </c>
      <c r="N63" s="2">
        <v>0.65</v>
      </c>
      <c r="O63" s="3" t="s">
        <v>32</v>
      </c>
      <c r="P63" s="3" t="s">
        <v>3212</v>
      </c>
      <c r="Q63" s="5">
        <v>12.65</v>
      </c>
      <c r="S63" s="6">
        <v>11.04</v>
      </c>
      <c r="T63" s="5">
        <v>0.1</v>
      </c>
      <c r="U63" s="6">
        <v>11.14</v>
      </c>
      <c r="V63" s="2">
        <v>16.45</v>
      </c>
      <c r="W63" s="8"/>
      <c r="X63" s="10" t="s">
        <v>29</v>
      </c>
      <c r="Y63" s="7">
        <v>43740</v>
      </c>
    </row>
    <row r="64" spans="1:25" x14ac:dyDescent="0.25">
      <c r="A64" s="2">
        <v>104174</v>
      </c>
      <c r="B64" s="3" t="s">
        <v>25</v>
      </c>
      <c r="C64" s="3" t="s">
        <v>154</v>
      </c>
      <c r="D64" s="3" t="s">
        <v>85</v>
      </c>
      <c r="E64" s="3" t="s">
        <v>28</v>
      </c>
      <c r="F64" s="3" t="s">
        <v>155</v>
      </c>
      <c r="G64" s="2">
        <v>9</v>
      </c>
      <c r="H64" s="3" t="s">
        <v>38</v>
      </c>
      <c r="I64" s="3" t="s">
        <v>73</v>
      </c>
      <c r="J64" s="3" t="s">
        <v>31</v>
      </c>
      <c r="K64" s="4">
        <v>61</v>
      </c>
      <c r="L64" s="2">
        <v>1</v>
      </c>
      <c r="M64" s="2">
        <v>12</v>
      </c>
      <c r="N64" s="2">
        <v>0.65</v>
      </c>
      <c r="O64" s="3" t="s">
        <v>32</v>
      </c>
      <c r="P64" s="3" t="s">
        <v>3212</v>
      </c>
      <c r="Q64" s="5">
        <v>8.1</v>
      </c>
      <c r="S64" s="6">
        <v>7.04</v>
      </c>
      <c r="T64" s="5">
        <v>0.1</v>
      </c>
      <c r="U64" s="6">
        <v>7.14</v>
      </c>
      <c r="V64" s="2">
        <v>10.55</v>
      </c>
      <c r="W64" s="8"/>
      <c r="X64" s="10" t="s">
        <v>29</v>
      </c>
      <c r="Y64" s="7">
        <v>43740</v>
      </c>
    </row>
    <row r="65" spans="1:25" x14ac:dyDescent="0.25">
      <c r="A65" s="2">
        <v>817431</v>
      </c>
      <c r="B65" s="3" t="s">
        <v>25</v>
      </c>
      <c r="C65" s="3" t="s">
        <v>156</v>
      </c>
      <c r="D65" s="3" t="s">
        <v>96</v>
      </c>
      <c r="E65" s="3" t="s">
        <v>28</v>
      </c>
      <c r="F65" s="3" t="s">
        <v>29</v>
      </c>
      <c r="G65" s="2">
        <v>6.2</v>
      </c>
      <c r="H65" s="3" t="s">
        <v>98</v>
      </c>
      <c r="I65" s="3" t="s">
        <v>29</v>
      </c>
      <c r="J65" s="3" t="s">
        <v>39</v>
      </c>
      <c r="K65" s="4">
        <v>91.47</v>
      </c>
      <c r="L65" s="2">
        <v>1</v>
      </c>
      <c r="M65" s="2">
        <v>24</v>
      </c>
      <c r="N65" s="2">
        <v>0.33</v>
      </c>
      <c r="O65" s="3" t="s">
        <v>32</v>
      </c>
      <c r="P65" s="3" t="s">
        <v>29</v>
      </c>
      <c r="Q65" s="5">
        <v>6.2</v>
      </c>
      <c r="S65" s="6">
        <v>5.37</v>
      </c>
      <c r="T65" s="5">
        <v>0.1</v>
      </c>
      <c r="U65" s="6">
        <v>5.47</v>
      </c>
      <c r="V65" s="2">
        <v>8.0500000000000007</v>
      </c>
      <c r="W65" s="8"/>
      <c r="X65" s="10" t="s">
        <v>29</v>
      </c>
      <c r="Y65" s="7">
        <v>43636</v>
      </c>
    </row>
    <row r="66" spans="1:25" x14ac:dyDescent="0.25">
      <c r="A66" s="2">
        <v>169563</v>
      </c>
      <c r="B66" s="3" t="s">
        <v>25</v>
      </c>
      <c r="C66" s="3" t="s">
        <v>157</v>
      </c>
      <c r="D66" s="3" t="s">
        <v>27</v>
      </c>
      <c r="E66" s="3" t="s">
        <v>28</v>
      </c>
      <c r="F66" s="3" t="s">
        <v>51</v>
      </c>
      <c r="H66" s="3" t="s">
        <v>38</v>
      </c>
      <c r="I66" s="3" t="s">
        <v>82</v>
      </c>
      <c r="J66" s="3" t="s">
        <v>31</v>
      </c>
      <c r="K66" s="4">
        <v>171.36</v>
      </c>
      <c r="L66" s="2">
        <v>1</v>
      </c>
      <c r="M66" s="2">
        <v>12</v>
      </c>
      <c r="N66" s="2">
        <v>0.75</v>
      </c>
      <c r="O66" s="3" t="s">
        <v>32</v>
      </c>
      <c r="P66" s="3" t="s">
        <v>3213</v>
      </c>
      <c r="Q66" s="5">
        <v>20.149999999999999</v>
      </c>
      <c r="S66" s="6">
        <v>17.420000000000002</v>
      </c>
      <c r="T66" s="5">
        <v>0.35</v>
      </c>
      <c r="U66" s="6">
        <v>17.77</v>
      </c>
      <c r="V66" s="2">
        <v>26.2</v>
      </c>
      <c r="W66" s="8"/>
      <c r="X66" s="10" t="s">
        <v>29</v>
      </c>
      <c r="Y66" s="7">
        <v>43738</v>
      </c>
    </row>
    <row r="67" spans="1:25" x14ac:dyDescent="0.25">
      <c r="A67" s="2">
        <v>759993</v>
      </c>
      <c r="B67" s="3" t="s">
        <v>25</v>
      </c>
      <c r="C67" s="3" t="s">
        <v>158</v>
      </c>
      <c r="D67" s="3" t="s">
        <v>27</v>
      </c>
      <c r="E67" s="3" t="s">
        <v>28</v>
      </c>
      <c r="F67" s="3" t="s">
        <v>29</v>
      </c>
      <c r="H67" s="3" t="s">
        <v>38</v>
      </c>
      <c r="I67" s="3" t="s">
        <v>29</v>
      </c>
      <c r="J67" s="3" t="s">
        <v>31</v>
      </c>
      <c r="K67" s="4">
        <v>140.16</v>
      </c>
      <c r="L67" s="2">
        <v>1</v>
      </c>
      <c r="M67" s="2">
        <v>12</v>
      </c>
      <c r="N67" s="2">
        <v>0.75</v>
      </c>
      <c r="O67" s="3" t="s">
        <v>32</v>
      </c>
      <c r="P67" s="3" t="s">
        <v>29</v>
      </c>
      <c r="Q67" s="5">
        <v>18.25</v>
      </c>
      <c r="S67" s="6">
        <v>15.75</v>
      </c>
      <c r="T67" s="5">
        <v>0.35</v>
      </c>
      <c r="U67" s="6">
        <v>16.100000000000001</v>
      </c>
      <c r="V67" s="2">
        <v>23.7</v>
      </c>
      <c r="W67" s="8"/>
      <c r="X67" s="10" t="s">
        <v>29</v>
      </c>
      <c r="Y67" s="7">
        <v>43712</v>
      </c>
    </row>
    <row r="68" spans="1:25" x14ac:dyDescent="0.25">
      <c r="A68" s="2">
        <v>165767</v>
      </c>
      <c r="B68" s="3" t="s">
        <v>25</v>
      </c>
      <c r="C68" s="3" t="s">
        <v>159</v>
      </c>
      <c r="D68" s="3" t="s">
        <v>42</v>
      </c>
      <c r="E68" s="3" t="s">
        <v>28</v>
      </c>
      <c r="F68" s="3" t="s">
        <v>29</v>
      </c>
      <c r="H68" s="3" t="s">
        <v>30</v>
      </c>
      <c r="I68" s="3" t="s">
        <v>29</v>
      </c>
      <c r="J68" s="3" t="s">
        <v>31</v>
      </c>
      <c r="K68" s="4">
        <v>92.88</v>
      </c>
      <c r="L68" s="2">
        <v>1</v>
      </c>
      <c r="M68" s="2">
        <v>12</v>
      </c>
      <c r="N68" s="2">
        <v>0.375</v>
      </c>
      <c r="O68" s="3" t="s">
        <v>32</v>
      </c>
      <c r="P68" s="3" t="s">
        <v>3211</v>
      </c>
      <c r="Q68" s="5">
        <v>11.1</v>
      </c>
      <c r="S68" s="6">
        <v>9.68</v>
      </c>
      <c r="T68" s="5">
        <v>0.1</v>
      </c>
      <c r="U68" s="6">
        <v>9.7799999999999994</v>
      </c>
      <c r="V68" s="2">
        <v>14.45</v>
      </c>
      <c r="W68" s="8">
        <v>-3.8000000000000007</v>
      </c>
      <c r="X68" s="9" t="s">
        <v>3215</v>
      </c>
      <c r="Y68" s="7">
        <v>43789</v>
      </c>
    </row>
    <row r="69" spans="1:25" x14ac:dyDescent="0.25">
      <c r="A69" s="2">
        <v>119616</v>
      </c>
      <c r="B69" s="3" t="s">
        <v>25</v>
      </c>
      <c r="C69" s="3" t="s">
        <v>160</v>
      </c>
      <c r="D69" s="3" t="s">
        <v>42</v>
      </c>
      <c r="E69" s="3" t="s">
        <v>28</v>
      </c>
      <c r="F69" s="3" t="s">
        <v>29</v>
      </c>
      <c r="H69" s="3" t="s">
        <v>30</v>
      </c>
      <c r="I69" s="3" t="s">
        <v>29</v>
      </c>
      <c r="J69" s="3" t="s">
        <v>31</v>
      </c>
      <c r="K69" s="4">
        <v>90.84</v>
      </c>
      <c r="L69" s="2">
        <v>1</v>
      </c>
      <c r="M69" s="2">
        <v>12</v>
      </c>
      <c r="N69" s="2">
        <v>0.375</v>
      </c>
      <c r="O69" s="3" t="s">
        <v>32</v>
      </c>
      <c r="P69" s="3" t="s">
        <v>3211</v>
      </c>
      <c r="Q69" s="5">
        <v>10.85</v>
      </c>
      <c r="S69" s="6">
        <v>9.4600000000000009</v>
      </c>
      <c r="T69" s="5">
        <v>0.1</v>
      </c>
      <c r="U69" s="6">
        <v>9.56</v>
      </c>
      <c r="V69" s="2">
        <v>14.1</v>
      </c>
      <c r="W69" s="8">
        <v>-3.5999999999999996</v>
      </c>
      <c r="X69" s="9" t="s">
        <v>3215</v>
      </c>
      <c r="Y69" s="7">
        <v>43789</v>
      </c>
    </row>
    <row r="70" spans="1:25" x14ac:dyDescent="0.25">
      <c r="A70" s="2">
        <v>165773</v>
      </c>
      <c r="B70" s="3" t="s">
        <v>25</v>
      </c>
      <c r="C70" s="3" t="s">
        <v>161</v>
      </c>
      <c r="D70" s="3" t="s">
        <v>42</v>
      </c>
      <c r="E70" s="3" t="s">
        <v>28</v>
      </c>
      <c r="F70" s="3" t="s">
        <v>29</v>
      </c>
      <c r="H70" s="3" t="s">
        <v>30</v>
      </c>
      <c r="I70" s="3" t="s">
        <v>29</v>
      </c>
      <c r="J70" s="3" t="s">
        <v>31</v>
      </c>
      <c r="K70" s="4">
        <v>92.88</v>
      </c>
      <c r="L70" s="2">
        <v>1</v>
      </c>
      <c r="M70" s="2">
        <v>12</v>
      </c>
      <c r="N70" s="2">
        <v>0.375</v>
      </c>
      <c r="O70" s="3" t="s">
        <v>32</v>
      </c>
      <c r="P70" s="3" t="s">
        <v>3211</v>
      </c>
      <c r="Q70" s="5">
        <v>11.1</v>
      </c>
      <c r="S70" s="6">
        <v>9.68</v>
      </c>
      <c r="T70" s="5">
        <v>0.1</v>
      </c>
      <c r="U70" s="6">
        <v>9.7799999999999994</v>
      </c>
      <c r="V70" s="2">
        <v>14.45</v>
      </c>
      <c r="W70" s="8">
        <v>-3.8000000000000007</v>
      </c>
      <c r="X70" s="9" t="s">
        <v>3215</v>
      </c>
      <c r="Y70" s="7">
        <v>43789</v>
      </c>
    </row>
    <row r="71" spans="1:25" x14ac:dyDescent="0.25">
      <c r="A71" s="2">
        <v>402230</v>
      </c>
      <c r="B71" s="3" t="s">
        <v>25</v>
      </c>
      <c r="C71" s="3" t="s">
        <v>162</v>
      </c>
      <c r="D71" s="3" t="s">
        <v>64</v>
      </c>
      <c r="E71" s="3" t="s">
        <v>28</v>
      </c>
      <c r="F71" s="3" t="s">
        <v>29</v>
      </c>
      <c r="G71" s="2">
        <v>5.3</v>
      </c>
      <c r="H71" s="3" t="s">
        <v>61</v>
      </c>
      <c r="I71" s="3" t="s">
        <v>29</v>
      </c>
      <c r="J71" s="3" t="s">
        <v>31</v>
      </c>
      <c r="K71" s="4">
        <v>25.44</v>
      </c>
      <c r="L71" s="2">
        <v>1</v>
      </c>
      <c r="M71" s="2">
        <v>12</v>
      </c>
      <c r="N71" s="2">
        <v>0.5</v>
      </c>
      <c r="O71" s="3" t="s">
        <v>32</v>
      </c>
      <c r="P71" s="3" t="s">
        <v>29</v>
      </c>
      <c r="Q71" s="5">
        <v>4.5999999999999996</v>
      </c>
      <c r="S71" s="6">
        <v>3.96</v>
      </c>
      <c r="T71" s="5">
        <v>0.1</v>
      </c>
      <c r="U71" s="6">
        <v>4.0599999999999996</v>
      </c>
      <c r="V71" s="2">
        <v>6</v>
      </c>
      <c r="W71" s="8">
        <v>9.9999999999999645E-2</v>
      </c>
      <c r="X71" s="9" t="s">
        <v>3216</v>
      </c>
      <c r="Y71" s="7">
        <v>43789</v>
      </c>
    </row>
    <row r="72" spans="1:25" x14ac:dyDescent="0.25">
      <c r="A72" s="2">
        <v>807901</v>
      </c>
      <c r="B72" s="3" t="s">
        <v>25</v>
      </c>
      <c r="C72" s="3" t="s">
        <v>163</v>
      </c>
      <c r="D72" s="3" t="s">
        <v>46</v>
      </c>
      <c r="E72" s="3" t="s">
        <v>28</v>
      </c>
      <c r="F72" s="3" t="s">
        <v>29</v>
      </c>
      <c r="H72" s="3" t="s">
        <v>38</v>
      </c>
      <c r="I72" s="3" t="s">
        <v>29</v>
      </c>
      <c r="J72" s="3" t="s">
        <v>39</v>
      </c>
      <c r="K72" s="4">
        <v>41.53</v>
      </c>
      <c r="L72" s="2">
        <v>6</v>
      </c>
      <c r="M72" s="2">
        <v>4</v>
      </c>
      <c r="N72" s="2">
        <v>0.33</v>
      </c>
      <c r="O72" s="3" t="s">
        <v>32</v>
      </c>
      <c r="P72" s="3" t="s">
        <v>29</v>
      </c>
      <c r="Q72" s="5">
        <v>20.25</v>
      </c>
      <c r="S72" s="6">
        <v>17.29</v>
      </c>
      <c r="T72" s="5">
        <v>0.6</v>
      </c>
      <c r="U72" s="6">
        <v>17.89</v>
      </c>
      <c r="V72" s="2">
        <v>26.3</v>
      </c>
      <c r="W72" s="8"/>
      <c r="X72" s="10" t="s">
        <v>29</v>
      </c>
      <c r="Y72" s="7">
        <v>43731</v>
      </c>
    </row>
    <row r="73" spans="1:25" x14ac:dyDescent="0.25">
      <c r="A73" s="2">
        <v>398040</v>
      </c>
      <c r="B73" s="3" t="s">
        <v>25</v>
      </c>
      <c r="C73" s="3" t="s">
        <v>164</v>
      </c>
      <c r="D73" s="3" t="s">
        <v>165</v>
      </c>
      <c r="E73" s="3" t="s">
        <v>28</v>
      </c>
      <c r="F73" s="3" t="s">
        <v>29</v>
      </c>
      <c r="G73" s="2">
        <v>7</v>
      </c>
      <c r="H73" s="3" t="s">
        <v>38</v>
      </c>
      <c r="I73" s="3" t="s">
        <v>73</v>
      </c>
      <c r="J73" s="3" t="s">
        <v>31</v>
      </c>
      <c r="K73" s="4">
        <v>41.4</v>
      </c>
      <c r="L73" s="2">
        <v>4</v>
      </c>
      <c r="M73" s="2">
        <v>6</v>
      </c>
      <c r="N73" s="2">
        <v>0.33</v>
      </c>
      <c r="O73" s="3" t="s">
        <v>32</v>
      </c>
      <c r="P73" s="3" t="s">
        <v>3211</v>
      </c>
      <c r="Q73" s="5">
        <v>11.65</v>
      </c>
      <c r="S73" s="6">
        <v>9.9</v>
      </c>
      <c r="T73" s="5">
        <v>0.4</v>
      </c>
      <c r="U73" s="6">
        <v>10.3</v>
      </c>
      <c r="V73" s="2">
        <v>15.15</v>
      </c>
      <c r="W73" s="8"/>
      <c r="X73" s="10" t="s">
        <v>29</v>
      </c>
      <c r="Y73" s="7">
        <v>43691</v>
      </c>
    </row>
    <row r="74" spans="1:25" x14ac:dyDescent="0.25">
      <c r="A74" s="2">
        <v>75952</v>
      </c>
      <c r="B74" s="3" t="s">
        <v>25</v>
      </c>
      <c r="C74" s="3" t="s">
        <v>166</v>
      </c>
      <c r="D74" s="3" t="s">
        <v>85</v>
      </c>
      <c r="E74" s="3" t="s">
        <v>28</v>
      </c>
      <c r="F74" s="3" t="s">
        <v>29</v>
      </c>
      <c r="G74" s="2">
        <v>7</v>
      </c>
      <c r="H74" s="3" t="s">
        <v>38</v>
      </c>
      <c r="I74" s="3" t="s">
        <v>29</v>
      </c>
      <c r="J74" s="3" t="s">
        <v>31</v>
      </c>
      <c r="K74" s="4">
        <v>56.04</v>
      </c>
      <c r="L74" s="2">
        <v>1</v>
      </c>
      <c r="M74" s="2">
        <v>12</v>
      </c>
      <c r="N74" s="2">
        <v>0.65</v>
      </c>
      <c r="O74" s="3" t="s">
        <v>32</v>
      </c>
      <c r="P74" s="3" t="s">
        <v>3211</v>
      </c>
      <c r="Q74" s="5">
        <v>7.3</v>
      </c>
      <c r="S74" s="6">
        <v>6.34</v>
      </c>
      <c r="T74" s="5">
        <v>0.1</v>
      </c>
      <c r="U74" s="6">
        <v>6.44</v>
      </c>
      <c r="V74" s="2">
        <v>9.5</v>
      </c>
      <c r="W74" s="8"/>
      <c r="X74" s="10" t="s">
        <v>29</v>
      </c>
      <c r="Y74" s="7">
        <v>43691</v>
      </c>
    </row>
    <row r="75" spans="1:25" x14ac:dyDescent="0.25">
      <c r="A75" s="2">
        <v>788626</v>
      </c>
      <c r="B75" s="3" t="s">
        <v>25</v>
      </c>
      <c r="C75" s="3" t="s">
        <v>167</v>
      </c>
      <c r="D75" s="3" t="s">
        <v>85</v>
      </c>
      <c r="E75" s="3" t="s">
        <v>28</v>
      </c>
      <c r="F75" s="3" t="s">
        <v>29</v>
      </c>
      <c r="G75" s="2">
        <v>7</v>
      </c>
      <c r="H75" s="3" t="s">
        <v>38</v>
      </c>
      <c r="I75" s="3" t="s">
        <v>29</v>
      </c>
      <c r="J75" s="3" t="s">
        <v>39</v>
      </c>
      <c r="K75" s="4">
        <v>79.11</v>
      </c>
      <c r="L75" s="2">
        <v>1</v>
      </c>
      <c r="M75" s="2">
        <v>12</v>
      </c>
      <c r="N75" s="2">
        <v>0.65</v>
      </c>
      <c r="O75" s="3" t="s">
        <v>32</v>
      </c>
      <c r="P75" s="3" t="s">
        <v>3211</v>
      </c>
      <c r="Q75" s="5">
        <v>9.6</v>
      </c>
      <c r="S75" s="6">
        <v>8.36</v>
      </c>
      <c r="T75" s="5">
        <v>0.1</v>
      </c>
      <c r="U75" s="6">
        <v>8.4600000000000009</v>
      </c>
      <c r="V75" s="2">
        <v>12.5</v>
      </c>
      <c r="W75" s="8"/>
      <c r="X75" s="10" t="s">
        <v>29</v>
      </c>
      <c r="Y75" s="7">
        <v>43724</v>
      </c>
    </row>
    <row r="76" spans="1:25" x14ac:dyDescent="0.25">
      <c r="A76" s="2">
        <v>871376</v>
      </c>
      <c r="B76" s="3" t="s">
        <v>25</v>
      </c>
      <c r="C76" s="3" t="s">
        <v>168</v>
      </c>
      <c r="D76" s="3" t="s">
        <v>85</v>
      </c>
      <c r="E76" s="3" t="s">
        <v>28</v>
      </c>
      <c r="F76" s="3" t="s">
        <v>29</v>
      </c>
      <c r="G76" s="2">
        <v>7</v>
      </c>
      <c r="H76" s="3" t="s">
        <v>38</v>
      </c>
      <c r="I76" s="3" t="s">
        <v>29</v>
      </c>
      <c r="J76" s="3" t="s">
        <v>31</v>
      </c>
      <c r="K76" s="4">
        <v>69.239999999999995</v>
      </c>
      <c r="L76" s="2">
        <v>1</v>
      </c>
      <c r="M76" s="2">
        <v>12</v>
      </c>
      <c r="N76" s="2">
        <v>0.65</v>
      </c>
      <c r="O76" s="3" t="s">
        <v>32</v>
      </c>
      <c r="P76" s="3" t="s">
        <v>3211</v>
      </c>
      <c r="Q76" s="5">
        <v>8.75</v>
      </c>
      <c r="S76" s="6">
        <v>7.61</v>
      </c>
      <c r="T76" s="5">
        <v>0.1</v>
      </c>
      <c r="U76" s="6">
        <v>7.71</v>
      </c>
      <c r="V76" s="2">
        <v>11.4</v>
      </c>
      <c r="W76" s="8"/>
      <c r="X76" s="10" t="s">
        <v>29</v>
      </c>
      <c r="Y76" s="7">
        <v>43731</v>
      </c>
    </row>
    <row r="77" spans="1:25" x14ac:dyDescent="0.25">
      <c r="A77" s="2">
        <v>678565</v>
      </c>
      <c r="B77" s="3" t="s">
        <v>25</v>
      </c>
      <c r="C77" s="3" t="s">
        <v>169</v>
      </c>
      <c r="D77" s="3" t="s">
        <v>165</v>
      </c>
      <c r="E77" s="3" t="s">
        <v>28</v>
      </c>
      <c r="F77" s="3" t="s">
        <v>29</v>
      </c>
      <c r="G77" s="2">
        <v>7</v>
      </c>
      <c r="H77" s="3" t="s">
        <v>38</v>
      </c>
      <c r="I77" s="3" t="s">
        <v>170</v>
      </c>
      <c r="J77" s="3" t="s">
        <v>31</v>
      </c>
      <c r="K77" s="4">
        <v>41.4</v>
      </c>
      <c r="L77" s="2">
        <v>4</v>
      </c>
      <c r="M77" s="2">
        <v>6</v>
      </c>
      <c r="N77" s="2">
        <v>0.33</v>
      </c>
      <c r="O77" s="3" t="s">
        <v>32</v>
      </c>
      <c r="P77" s="3" t="s">
        <v>3211</v>
      </c>
      <c r="Q77" s="5">
        <v>11.65</v>
      </c>
      <c r="S77" s="6">
        <v>9.9</v>
      </c>
      <c r="T77" s="5">
        <v>0.4</v>
      </c>
      <c r="U77" s="6">
        <v>10.3</v>
      </c>
      <c r="V77" s="2">
        <v>15.15</v>
      </c>
      <c r="W77" s="8"/>
      <c r="X77" s="10" t="s">
        <v>29</v>
      </c>
      <c r="Y77" s="7">
        <v>43691</v>
      </c>
    </row>
    <row r="78" spans="1:25" x14ac:dyDescent="0.25">
      <c r="A78" s="2">
        <v>592048</v>
      </c>
      <c r="B78" s="3" t="s">
        <v>25</v>
      </c>
      <c r="C78" s="3" t="s">
        <v>171</v>
      </c>
      <c r="D78" s="3" t="s">
        <v>27</v>
      </c>
      <c r="E78" s="3" t="s">
        <v>28</v>
      </c>
      <c r="F78" s="3" t="s">
        <v>29</v>
      </c>
      <c r="G78" s="2">
        <v>7</v>
      </c>
      <c r="H78" s="3" t="s">
        <v>38</v>
      </c>
      <c r="I78" s="3" t="s">
        <v>82</v>
      </c>
      <c r="J78" s="3" t="s">
        <v>31</v>
      </c>
      <c r="K78" s="4">
        <v>130.68</v>
      </c>
      <c r="L78" s="2">
        <v>1</v>
      </c>
      <c r="M78" s="2">
        <v>12</v>
      </c>
      <c r="N78" s="2">
        <v>0.75</v>
      </c>
      <c r="O78" s="3" t="s">
        <v>32</v>
      </c>
      <c r="P78" s="3" t="s">
        <v>3211</v>
      </c>
      <c r="Q78" s="5">
        <v>15.9</v>
      </c>
      <c r="S78" s="6">
        <v>13.68</v>
      </c>
      <c r="T78" s="5">
        <v>0.35</v>
      </c>
      <c r="U78" s="6">
        <v>14.03</v>
      </c>
      <c r="V78" s="2">
        <v>20.65</v>
      </c>
      <c r="W78" s="8"/>
      <c r="X78" s="10" t="s">
        <v>29</v>
      </c>
      <c r="Y78" s="7">
        <v>43693</v>
      </c>
    </row>
    <row r="79" spans="1:25" x14ac:dyDescent="0.25">
      <c r="A79" s="2">
        <v>134789</v>
      </c>
      <c r="B79" s="3" t="s">
        <v>25</v>
      </c>
      <c r="C79" s="3" t="s">
        <v>172</v>
      </c>
      <c r="D79" s="3" t="s">
        <v>70</v>
      </c>
      <c r="E79" s="3" t="s">
        <v>28</v>
      </c>
      <c r="F79" s="3" t="s">
        <v>29</v>
      </c>
      <c r="H79" s="3" t="s">
        <v>38</v>
      </c>
      <c r="I79" s="3" t="s">
        <v>29</v>
      </c>
      <c r="J79" s="3" t="s">
        <v>31</v>
      </c>
      <c r="K79" s="4">
        <v>19.29</v>
      </c>
      <c r="L79" s="2">
        <v>12</v>
      </c>
      <c r="M79" s="2">
        <v>1</v>
      </c>
      <c r="N79" s="2">
        <v>0.33</v>
      </c>
      <c r="O79" s="3" t="s">
        <v>32</v>
      </c>
      <c r="P79" s="3" t="s">
        <v>3211</v>
      </c>
      <c r="Q79" s="5">
        <v>28.45</v>
      </c>
      <c r="S79" s="6">
        <v>24.68</v>
      </c>
      <c r="T79" s="5">
        <v>0.4</v>
      </c>
      <c r="U79" s="6">
        <v>25.08</v>
      </c>
      <c r="V79" s="2">
        <v>37</v>
      </c>
      <c r="W79" s="8"/>
      <c r="X79" s="9" t="s">
        <v>3214</v>
      </c>
      <c r="Y79" s="7">
        <v>43795</v>
      </c>
    </row>
    <row r="80" spans="1:25" x14ac:dyDescent="0.25">
      <c r="A80" s="2">
        <v>648626</v>
      </c>
      <c r="B80" s="3" t="s">
        <v>25</v>
      </c>
      <c r="C80" s="3" t="s">
        <v>173</v>
      </c>
      <c r="D80" s="3" t="s">
        <v>165</v>
      </c>
      <c r="E80" s="3" t="s">
        <v>28</v>
      </c>
      <c r="F80" s="3" t="s">
        <v>29</v>
      </c>
      <c r="G80" s="2">
        <v>7</v>
      </c>
      <c r="H80" s="3" t="s">
        <v>38</v>
      </c>
      <c r="I80" s="3" t="s">
        <v>34</v>
      </c>
      <c r="J80" s="3" t="s">
        <v>31</v>
      </c>
      <c r="K80" s="4">
        <v>41.4</v>
      </c>
      <c r="L80" s="2">
        <v>4</v>
      </c>
      <c r="M80" s="2">
        <v>6</v>
      </c>
      <c r="N80" s="2">
        <v>0.33</v>
      </c>
      <c r="O80" s="3" t="s">
        <v>32</v>
      </c>
      <c r="P80" s="3" t="s">
        <v>3211</v>
      </c>
      <c r="Q80" s="5">
        <v>11.65</v>
      </c>
      <c r="S80" s="6">
        <v>9.9</v>
      </c>
      <c r="T80" s="5">
        <v>0.4</v>
      </c>
      <c r="U80" s="6">
        <v>10.3</v>
      </c>
      <c r="V80" s="2">
        <v>15.15</v>
      </c>
      <c r="W80" s="8"/>
      <c r="X80" s="10" t="s">
        <v>29</v>
      </c>
      <c r="Y80" s="7">
        <v>43691</v>
      </c>
    </row>
    <row r="81" spans="1:25" ht="30" x14ac:dyDescent="0.25">
      <c r="A81" s="2">
        <v>426809</v>
      </c>
      <c r="B81" s="3" t="s">
        <v>25</v>
      </c>
      <c r="C81" s="3" t="s">
        <v>174</v>
      </c>
      <c r="D81" s="3" t="s">
        <v>27</v>
      </c>
      <c r="E81" s="3" t="s">
        <v>28</v>
      </c>
      <c r="F81" s="3" t="s">
        <v>29</v>
      </c>
      <c r="H81" s="3" t="s">
        <v>38</v>
      </c>
      <c r="I81" s="3" t="s">
        <v>34</v>
      </c>
      <c r="J81" s="3" t="s">
        <v>31</v>
      </c>
      <c r="K81" s="4">
        <v>130.68</v>
      </c>
      <c r="L81" s="2">
        <v>1</v>
      </c>
      <c r="M81" s="2">
        <v>12</v>
      </c>
      <c r="N81" s="2">
        <v>0.75</v>
      </c>
      <c r="O81" s="3" t="s">
        <v>32</v>
      </c>
      <c r="P81" s="3" t="s">
        <v>3211</v>
      </c>
      <c r="Q81" s="5">
        <v>15.9</v>
      </c>
      <c r="S81" s="6">
        <v>13.68</v>
      </c>
      <c r="T81" s="5">
        <v>0.35</v>
      </c>
      <c r="U81" s="6">
        <v>14.03</v>
      </c>
      <c r="V81" s="2">
        <v>20.65</v>
      </c>
      <c r="W81" s="8"/>
      <c r="X81" s="10" t="s">
        <v>29</v>
      </c>
      <c r="Y81" s="7">
        <v>43693</v>
      </c>
    </row>
    <row r="82" spans="1:25" x14ac:dyDescent="0.25">
      <c r="A82" s="2">
        <v>469213</v>
      </c>
      <c r="B82" s="3" t="s">
        <v>25</v>
      </c>
      <c r="C82" s="3" t="s">
        <v>175</v>
      </c>
      <c r="D82" s="3" t="s">
        <v>165</v>
      </c>
      <c r="E82" s="3" t="s">
        <v>28</v>
      </c>
      <c r="F82" s="3" t="s">
        <v>29</v>
      </c>
      <c r="G82" s="2">
        <v>7</v>
      </c>
      <c r="H82" s="3" t="s">
        <v>38</v>
      </c>
      <c r="I82" s="3" t="s">
        <v>62</v>
      </c>
      <c r="J82" s="3" t="s">
        <v>31</v>
      </c>
      <c r="K82" s="4">
        <v>41.4</v>
      </c>
      <c r="L82" s="2">
        <v>4</v>
      </c>
      <c r="M82" s="2">
        <v>6</v>
      </c>
      <c r="N82" s="2">
        <v>0.33</v>
      </c>
      <c r="O82" s="3" t="s">
        <v>32</v>
      </c>
      <c r="P82" s="3" t="s">
        <v>3211</v>
      </c>
      <c r="Q82" s="5">
        <v>11.65</v>
      </c>
      <c r="S82" s="6">
        <v>9.9</v>
      </c>
      <c r="T82" s="5">
        <v>0.4</v>
      </c>
      <c r="U82" s="6">
        <v>10.3</v>
      </c>
      <c r="V82" s="2">
        <v>15.15</v>
      </c>
      <c r="W82" s="8"/>
      <c r="X82" s="10" t="s">
        <v>29</v>
      </c>
      <c r="Y82" s="7">
        <v>43691</v>
      </c>
    </row>
    <row r="83" spans="1:25" x14ac:dyDescent="0.25">
      <c r="A83" s="2">
        <v>26966</v>
      </c>
      <c r="B83" s="3" t="s">
        <v>25</v>
      </c>
      <c r="C83" s="3" t="s">
        <v>176</v>
      </c>
      <c r="D83" s="3" t="s">
        <v>27</v>
      </c>
      <c r="E83" s="3" t="s">
        <v>28</v>
      </c>
      <c r="F83" s="3" t="s">
        <v>29</v>
      </c>
      <c r="H83" s="3" t="s">
        <v>38</v>
      </c>
      <c r="I83" s="3" t="s">
        <v>34</v>
      </c>
      <c r="J83" s="3" t="s">
        <v>31</v>
      </c>
      <c r="K83" s="4">
        <v>130.68</v>
      </c>
      <c r="L83" s="2">
        <v>1</v>
      </c>
      <c r="M83" s="2">
        <v>12</v>
      </c>
      <c r="N83" s="2">
        <v>0.75</v>
      </c>
      <c r="O83" s="3" t="s">
        <v>32</v>
      </c>
      <c r="P83" s="3" t="s">
        <v>3211</v>
      </c>
      <c r="Q83" s="5">
        <v>15.9</v>
      </c>
      <c r="S83" s="6">
        <v>13.68</v>
      </c>
      <c r="T83" s="5">
        <v>0.35</v>
      </c>
      <c r="U83" s="6">
        <v>14.03</v>
      </c>
      <c r="V83" s="2">
        <v>20.65</v>
      </c>
      <c r="W83" s="8"/>
      <c r="X83" s="10" t="s">
        <v>29</v>
      </c>
      <c r="Y83" s="7">
        <v>43693</v>
      </c>
    </row>
    <row r="84" spans="1:25" x14ac:dyDescent="0.25">
      <c r="A84" s="2">
        <v>544429</v>
      </c>
      <c r="B84" s="3" t="s">
        <v>25</v>
      </c>
      <c r="C84" s="3" t="s">
        <v>177</v>
      </c>
      <c r="D84" s="3" t="s">
        <v>165</v>
      </c>
      <c r="E84" s="3" t="s">
        <v>28</v>
      </c>
      <c r="F84" s="3" t="s">
        <v>29</v>
      </c>
      <c r="G84" s="2">
        <v>7</v>
      </c>
      <c r="H84" s="3" t="s">
        <v>38</v>
      </c>
      <c r="I84" s="3" t="s">
        <v>82</v>
      </c>
      <c r="J84" s="3" t="s">
        <v>31</v>
      </c>
      <c r="K84" s="4">
        <v>41.4</v>
      </c>
      <c r="L84" s="2">
        <v>4</v>
      </c>
      <c r="M84" s="2">
        <v>6</v>
      </c>
      <c r="N84" s="2">
        <v>0.33</v>
      </c>
      <c r="O84" s="3" t="s">
        <v>32</v>
      </c>
      <c r="P84" s="3" t="s">
        <v>3211</v>
      </c>
      <c r="Q84" s="5">
        <v>11.65</v>
      </c>
      <c r="S84" s="6">
        <v>9.9</v>
      </c>
      <c r="T84" s="5">
        <v>0.4</v>
      </c>
      <c r="U84" s="6">
        <v>10.3</v>
      </c>
      <c r="V84" s="2">
        <v>15.15</v>
      </c>
      <c r="W84" s="8"/>
      <c r="X84" s="10" t="s">
        <v>29</v>
      </c>
      <c r="Y84" s="7">
        <v>43691</v>
      </c>
    </row>
    <row r="85" spans="1:25" x14ac:dyDescent="0.25">
      <c r="A85" s="2">
        <v>385708</v>
      </c>
      <c r="B85" s="3" t="s">
        <v>25</v>
      </c>
      <c r="C85" s="3" t="s">
        <v>178</v>
      </c>
      <c r="D85" s="3" t="s">
        <v>27</v>
      </c>
      <c r="E85" s="3" t="s">
        <v>28</v>
      </c>
      <c r="F85" s="3" t="s">
        <v>29</v>
      </c>
      <c r="G85" s="2">
        <v>7</v>
      </c>
      <c r="H85" s="3" t="s">
        <v>38</v>
      </c>
      <c r="I85" s="3" t="s">
        <v>34</v>
      </c>
      <c r="J85" s="3" t="s">
        <v>31</v>
      </c>
      <c r="K85" s="4">
        <v>130.68</v>
      </c>
      <c r="L85" s="2">
        <v>1</v>
      </c>
      <c r="M85" s="2">
        <v>12</v>
      </c>
      <c r="N85" s="2">
        <v>0.75</v>
      </c>
      <c r="O85" s="3" t="s">
        <v>32</v>
      </c>
      <c r="P85" s="3" t="s">
        <v>3211</v>
      </c>
      <c r="Q85" s="5">
        <v>15.9</v>
      </c>
      <c r="S85" s="6">
        <v>13.68</v>
      </c>
      <c r="T85" s="5">
        <v>0.35</v>
      </c>
      <c r="U85" s="6">
        <v>14.03</v>
      </c>
      <c r="V85" s="2">
        <v>20.65</v>
      </c>
      <c r="W85" s="8"/>
      <c r="X85" s="10" t="s">
        <v>29</v>
      </c>
      <c r="Y85" s="7">
        <v>43693</v>
      </c>
    </row>
    <row r="86" spans="1:25" x14ac:dyDescent="0.25">
      <c r="A86" s="2">
        <v>894006</v>
      </c>
      <c r="B86" s="3" t="s">
        <v>25</v>
      </c>
      <c r="C86" s="3" t="s">
        <v>179</v>
      </c>
      <c r="D86" s="3" t="s">
        <v>85</v>
      </c>
      <c r="E86" s="3" t="s">
        <v>28</v>
      </c>
      <c r="F86" s="3" t="s">
        <v>180</v>
      </c>
      <c r="G86" s="2">
        <v>7</v>
      </c>
      <c r="H86" s="3" t="s">
        <v>38</v>
      </c>
      <c r="I86" s="3" t="s">
        <v>29</v>
      </c>
      <c r="J86" s="3" t="s">
        <v>31</v>
      </c>
      <c r="K86" s="4">
        <v>68.040000000000006</v>
      </c>
      <c r="L86" s="2">
        <v>1</v>
      </c>
      <c r="M86" s="2">
        <v>12</v>
      </c>
      <c r="N86" s="2">
        <v>0.65</v>
      </c>
      <c r="O86" s="3" t="s">
        <v>32</v>
      </c>
      <c r="P86" s="3" t="s">
        <v>3211</v>
      </c>
      <c r="Q86" s="5">
        <v>8.6</v>
      </c>
      <c r="S86" s="6">
        <v>7.48</v>
      </c>
      <c r="T86" s="5">
        <v>0.1</v>
      </c>
      <c r="U86" s="6">
        <v>7.58</v>
      </c>
      <c r="V86" s="2">
        <v>11.2</v>
      </c>
      <c r="W86" s="8"/>
      <c r="X86" s="10" t="s">
        <v>29</v>
      </c>
      <c r="Y86" s="7">
        <v>43693</v>
      </c>
    </row>
    <row r="87" spans="1:25" x14ac:dyDescent="0.25">
      <c r="A87" s="2">
        <v>84842</v>
      </c>
      <c r="B87" s="3" t="s">
        <v>25</v>
      </c>
      <c r="C87" s="3" t="s">
        <v>181</v>
      </c>
      <c r="D87" s="3" t="s">
        <v>27</v>
      </c>
      <c r="E87" s="3" t="s">
        <v>28</v>
      </c>
      <c r="F87" s="3" t="s">
        <v>29</v>
      </c>
      <c r="H87" s="3" t="s">
        <v>30</v>
      </c>
      <c r="I87" s="3" t="s">
        <v>132</v>
      </c>
      <c r="J87" s="3" t="s">
        <v>31</v>
      </c>
      <c r="K87" s="4">
        <v>277.08</v>
      </c>
      <c r="L87" s="2">
        <v>1</v>
      </c>
      <c r="M87" s="2">
        <v>12</v>
      </c>
      <c r="N87" s="2">
        <v>0.75</v>
      </c>
      <c r="O87" s="3" t="s">
        <v>32</v>
      </c>
      <c r="P87" s="3" t="s">
        <v>29</v>
      </c>
      <c r="Q87" s="5">
        <v>33.450000000000003</v>
      </c>
      <c r="S87" s="6">
        <v>29.13</v>
      </c>
      <c r="T87" s="5">
        <v>0.35</v>
      </c>
      <c r="U87" s="6">
        <v>29.48</v>
      </c>
      <c r="V87" s="2">
        <v>43.5</v>
      </c>
      <c r="W87" s="8"/>
      <c r="X87" s="10" t="s">
        <v>29</v>
      </c>
      <c r="Y87" s="7">
        <v>43671</v>
      </c>
    </row>
    <row r="88" spans="1:25" x14ac:dyDescent="0.25">
      <c r="A88" s="2">
        <v>84836</v>
      </c>
      <c r="B88" s="3" t="s">
        <v>25</v>
      </c>
      <c r="C88" s="3" t="s">
        <v>182</v>
      </c>
      <c r="D88" s="3" t="s">
        <v>27</v>
      </c>
      <c r="E88" s="3" t="s">
        <v>28</v>
      </c>
      <c r="F88" s="3" t="s">
        <v>29</v>
      </c>
      <c r="H88" s="3" t="s">
        <v>30</v>
      </c>
      <c r="I88" s="3" t="s">
        <v>132</v>
      </c>
      <c r="J88" s="3" t="s">
        <v>31</v>
      </c>
      <c r="K88" s="4">
        <v>176.16</v>
      </c>
      <c r="L88" s="2">
        <v>1</v>
      </c>
      <c r="M88" s="2">
        <v>12</v>
      </c>
      <c r="N88" s="2">
        <v>0.75</v>
      </c>
      <c r="O88" s="3" t="s">
        <v>32</v>
      </c>
      <c r="P88" s="3" t="s">
        <v>29</v>
      </c>
      <c r="Q88" s="5">
        <v>22.45</v>
      </c>
      <c r="S88" s="6">
        <v>19.45</v>
      </c>
      <c r="T88" s="5">
        <v>0.35</v>
      </c>
      <c r="U88" s="6">
        <v>19.8</v>
      </c>
      <c r="V88" s="2">
        <v>29.2</v>
      </c>
      <c r="W88" s="8"/>
      <c r="X88" s="10" t="s">
        <v>29</v>
      </c>
      <c r="Y88" s="7">
        <v>43671</v>
      </c>
    </row>
    <row r="89" spans="1:25" x14ac:dyDescent="0.25">
      <c r="A89" s="2">
        <v>84845</v>
      </c>
      <c r="B89" s="3" t="s">
        <v>25</v>
      </c>
      <c r="C89" s="3" t="s">
        <v>183</v>
      </c>
      <c r="D89" s="3" t="s">
        <v>27</v>
      </c>
      <c r="E89" s="3" t="s">
        <v>28</v>
      </c>
      <c r="F89" s="3" t="s">
        <v>29</v>
      </c>
      <c r="H89" s="3" t="s">
        <v>30</v>
      </c>
      <c r="I89" s="3" t="s">
        <v>132</v>
      </c>
      <c r="J89" s="3" t="s">
        <v>31</v>
      </c>
      <c r="K89" s="4">
        <v>187.08</v>
      </c>
      <c r="L89" s="2">
        <v>1</v>
      </c>
      <c r="M89" s="2">
        <v>12</v>
      </c>
      <c r="N89" s="2">
        <v>0.75</v>
      </c>
      <c r="O89" s="3" t="s">
        <v>32</v>
      </c>
      <c r="P89" s="3" t="s">
        <v>29</v>
      </c>
      <c r="Q89" s="5">
        <v>23.45</v>
      </c>
      <c r="S89" s="6">
        <v>20.329999999999998</v>
      </c>
      <c r="T89" s="5">
        <v>0.35</v>
      </c>
      <c r="U89" s="6">
        <v>20.68</v>
      </c>
      <c r="V89" s="2">
        <v>30.5</v>
      </c>
      <c r="W89" s="8"/>
      <c r="X89" s="10" t="s">
        <v>29</v>
      </c>
      <c r="Y89" s="7">
        <v>43671</v>
      </c>
    </row>
    <row r="90" spans="1:25" x14ac:dyDescent="0.25">
      <c r="A90" s="2">
        <v>832717</v>
      </c>
      <c r="B90" s="3" t="s">
        <v>25</v>
      </c>
      <c r="C90" s="3" t="s">
        <v>184</v>
      </c>
      <c r="D90" s="3" t="s">
        <v>85</v>
      </c>
      <c r="E90" s="3" t="s">
        <v>28</v>
      </c>
      <c r="F90" s="3" t="s">
        <v>29</v>
      </c>
      <c r="H90" s="3" t="s">
        <v>30</v>
      </c>
      <c r="I90" s="3" t="s">
        <v>29</v>
      </c>
      <c r="J90" s="3" t="s">
        <v>31</v>
      </c>
      <c r="K90" s="4">
        <v>107.76</v>
      </c>
      <c r="L90" s="2">
        <v>1</v>
      </c>
      <c r="M90" s="2">
        <v>12</v>
      </c>
      <c r="N90" s="2">
        <v>0.65</v>
      </c>
      <c r="O90" s="3" t="s">
        <v>32</v>
      </c>
      <c r="P90" s="3" t="s">
        <v>3211</v>
      </c>
      <c r="Q90" s="5">
        <v>13</v>
      </c>
      <c r="S90" s="6">
        <v>11.35</v>
      </c>
      <c r="T90" s="5">
        <v>0.1</v>
      </c>
      <c r="U90" s="6">
        <v>11.45</v>
      </c>
      <c r="V90" s="2">
        <v>16.899999999999999</v>
      </c>
      <c r="W90" s="8">
        <v>-2.3000000000000007</v>
      </c>
      <c r="X90" s="9" t="s">
        <v>3215</v>
      </c>
      <c r="Y90" s="7">
        <v>43789</v>
      </c>
    </row>
    <row r="91" spans="1:25" x14ac:dyDescent="0.25">
      <c r="A91" s="2">
        <v>844001</v>
      </c>
      <c r="B91" s="3" t="s">
        <v>25</v>
      </c>
      <c r="C91" s="3" t="s">
        <v>193</v>
      </c>
      <c r="D91" s="3" t="s">
        <v>194</v>
      </c>
      <c r="E91" s="3" t="s">
        <v>28</v>
      </c>
      <c r="F91" s="3" t="s">
        <v>29</v>
      </c>
      <c r="H91" s="3" t="s">
        <v>38</v>
      </c>
      <c r="I91" s="3" t="s">
        <v>29</v>
      </c>
      <c r="J91" s="3" t="s">
        <v>39</v>
      </c>
      <c r="K91" s="4">
        <v>88.83</v>
      </c>
      <c r="L91" s="2">
        <v>1</v>
      </c>
      <c r="M91" s="2">
        <v>12</v>
      </c>
      <c r="N91" s="2">
        <v>1</v>
      </c>
      <c r="O91" s="3" t="s">
        <v>32</v>
      </c>
      <c r="P91" s="3" t="s">
        <v>3213</v>
      </c>
      <c r="Q91" s="5">
        <v>11.5</v>
      </c>
      <c r="S91" s="6">
        <v>9.81</v>
      </c>
      <c r="T91" s="5">
        <v>0.35</v>
      </c>
      <c r="U91" s="6">
        <v>10.16</v>
      </c>
      <c r="V91" s="2">
        <v>14.95</v>
      </c>
      <c r="W91" s="8"/>
      <c r="X91" s="10" t="s">
        <v>29</v>
      </c>
      <c r="Y91" s="7">
        <v>43728</v>
      </c>
    </row>
    <row r="92" spans="1:25" x14ac:dyDescent="0.25">
      <c r="A92" s="2">
        <v>516690</v>
      </c>
      <c r="B92" s="3" t="s">
        <v>25</v>
      </c>
      <c r="C92" s="3" t="s">
        <v>200</v>
      </c>
      <c r="D92" s="3" t="s">
        <v>85</v>
      </c>
      <c r="E92" s="3" t="s">
        <v>28</v>
      </c>
      <c r="F92" s="3" t="s">
        <v>29</v>
      </c>
      <c r="H92" s="3" t="s">
        <v>30</v>
      </c>
      <c r="I92" s="3" t="s">
        <v>29</v>
      </c>
      <c r="J92" s="3" t="s">
        <v>31</v>
      </c>
      <c r="K92" s="4">
        <v>43.05</v>
      </c>
      <c r="L92" s="2">
        <v>1</v>
      </c>
      <c r="M92" s="2">
        <v>15</v>
      </c>
      <c r="N92" s="2">
        <v>0.65</v>
      </c>
      <c r="O92" s="3" t="s">
        <v>32</v>
      </c>
      <c r="P92" s="3" t="s">
        <v>29</v>
      </c>
      <c r="Q92" s="5">
        <v>6</v>
      </c>
      <c r="S92" s="6">
        <v>5.19</v>
      </c>
      <c r="T92" s="5">
        <v>0.1</v>
      </c>
      <c r="U92" s="6">
        <v>5.29</v>
      </c>
      <c r="V92" s="2">
        <v>7.8</v>
      </c>
      <c r="W92" s="8"/>
      <c r="X92" s="10" t="s">
        <v>29</v>
      </c>
      <c r="Y92" s="7">
        <v>43678</v>
      </c>
    </row>
    <row r="93" spans="1:25" x14ac:dyDescent="0.25">
      <c r="A93" s="2">
        <v>6106</v>
      </c>
      <c r="B93" s="3" t="s">
        <v>25</v>
      </c>
      <c r="C93" s="3" t="s">
        <v>203</v>
      </c>
      <c r="D93" s="3" t="s">
        <v>46</v>
      </c>
      <c r="E93" s="3" t="s">
        <v>28</v>
      </c>
      <c r="F93" s="3" t="s">
        <v>29</v>
      </c>
      <c r="H93" s="3" t="s">
        <v>204</v>
      </c>
      <c r="I93" s="3" t="s">
        <v>29</v>
      </c>
      <c r="J93" s="3" t="s">
        <v>31</v>
      </c>
      <c r="K93" s="4">
        <v>33.72</v>
      </c>
      <c r="L93" s="2">
        <v>6</v>
      </c>
      <c r="M93" s="2">
        <v>4</v>
      </c>
      <c r="N93" s="2">
        <v>0.33</v>
      </c>
      <c r="O93" s="3" t="s">
        <v>32</v>
      </c>
      <c r="P93" s="3" t="s">
        <v>29</v>
      </c>
      <c r="Q93" s="5">
        <v>17.350000000000001</v>
      </c>
      <c r="S93" s="6">
        <v>14.74</v>
      </c>
      <c r="T93" s="5">
        <v>0.6</v>
      </c>
      <c r="U93" s="6">
        <v>15.34</v>
      </c>
      <c r="V93" s="2">
        <v>22.55</v>
      </c>
      <c r="W93" s="8"/>
      <c r="X93" s="10" t="s">
        <v>29</v>
      </c>
      <c r="Y93" s="7">
        <v>43647</v>
      </c>
    </row>
    <row r="94" spans="1:25" x14ac:dyDescent="0.25">
      <c r="A94" s="2">
        <v>820284</v>
      </c>
      <c r="B94" s="3" t="s">
        <v>25</v>
      </c>
      <c r="C94" s="3" t="s">
        <v>213</v>
      </c>
      <c r="D94" s="3" t="s">
        <v>27</v>
      </c>
      <c r="E94" s="3" t="s">
        <v>28</v>
      </c>
      <c r="F94" s="3" t="s">
        <v>29</v>
      </c>
      <c r="H94" s="3" t="s">
        <v>38</v>
      </c>
      <c r="I94" s="3" t="s">
        <v>29</v>
      </c>
      <c r="J94" s="3" t="s">
        <v>39</v>
      </c>
      <c r="K94" s="4">
        <v>91.62</v>
      </c>
      <c r="L94" s="2">
        <v>1</v>
      </c>
      <c r="M94" s="2">
        <v>12</v>
      </c>
      <c r="N94" s="2">
        <v>0.75</v>
      </c>
      <c r="O94" s="3" t="s">
        <v>32</v>
      </c>
      <c r="P94" s="3" t="s">
        <v>3211</v>
      </c>
      <c r="Q94" s="5">
        <v>11.35</v>
      </c>
      <c r="S94" s="6">
        <v>9.68</v>
      </c>
      <c r="T94" s="5">
        <v>0.35</v>
      </c>
      <c r="U94" s="6">
        <v>10.029999999999999</v>
      </c>
      <c r="V94" s="2">
        <v>14.75</v>
      </c>
      <c r="W94" s="8"/>
      <c r="X94" s="10" t="s">
        <v>29</v>
      </c>
      <c r="Y94" s="7">
        <v>43706</v>
      </c>
    </row>
    <row r="95" spans="1:25" x14ac:dyDescent="0.25">
      <c r="A95" s="2">
        <v>802724</v>
      </c>
      <c r="B95" s="3" t="s">
        <v>25</v>
      </c>
      <c r="C95" s="3" t="s">
        <v>214</v>
      </c>
      <c r="D95" s="3" t="s">
        <v>27</v>
      </c>
      <c r="E95" s="3" t="s">
        <v>28</v>
      </c>
      <c r="F95" s="3" t="s">
        <v>29</v>
      </c>
      <c r="H95" s="3" t="s">
        <v>38</v>
      </c>
      <c r="I95" s="3" t="s">
        <v>29</v>
      </c>
      <c r="J95" s="3" t="s">
        <v>39</v>
      </c>
      <c r="K95" s="4">
        <v>83.55</v>
      </c>
      <c r="L95" s="2">
        <v>1</v>
      </c>
      <c r="M95" s="2">
        <v>12</v>
      </c>
      <c r="N95" s="2">
        <v>0.75</v>
      </c>
      <c r="O95" s="3" t="s">
        <v>32</v>
      </c>
      <c r="P95" s="3" t="s">
        <v>3211</v>
      </c>
      <c r="Q95" s="5">
        <v>10.45</v>
      </c>
      <c r="S95" s="6">
        <v>8.89</v>
      </c>
      <c r="T95" s="5">
        <v>0.35</v>
      </c>
      <c r="U95" s="6">
        <v>9.24</v>
      </c>
      <c r="V95" s="2">
        <v>13.6</v>
      </c>
      <c r="W95" s="8"/>
      <c r="X95" s="10" t="s">
        <v>29</v>
      </c>
      <c r="Y95" s="7">
        <v>43706</v>
      </c>
    </row>
    <row r="96" spans="1:25" x14ac:dyDescent="0.25">
      <c r="A96" s="2">
        <v>808716</v>
      </c>
      <c r="B96" s="3" t="s">
        <v>25</v>
      </c>
      <c r="C96" s="3" t="s">
        <v>215</v>
      </c>
      <c r="D96" s="3" t="s">
        <v>27</v>
      </c>
      <c r="E96" s="3" t="s">
        <v>28</v>
      </c>
      <c r="F96" s="3" t="s">
        <v>51</v>
      </c>
      <c r="G96" s="2">
        <v>6</v>
      </c>
      <c r="H96" s="3" t="s">
        <v>38</v>
      </c>
      <c r="I96" s="3" t="s">
        <v>29</v>
      </c>
      <c r="J96" s="3" t="s">
        <v>39</v>
      </c>
      <c r="K96" s="4">
        <v>83.55</v>
      </c>
      <c r="L96" s="2">
        <v>1</v>
      </c>
      <c r="M96" s="2">
        <v>12</v>
      </c>
      <c r="N96" s="2">
        <v>0.75</v>
      </c>
      <c r="O96" s="3" t="s">
        <v>32</v>
      </c>
      <c r="P96" s="3" t="s">
        <v>3211</v>
      </c>
      <c r="Q96" s="5">
        <v>10.45</v>
      </c>
      <c r="S96" s="6">
        <v>8.89</v>
      </c>
      <c r="T96" s="5">
        <v>0.35</v>
      </c>
      <c r="U96" s="6">
        <v>9.24</v>
      </c>
      <c r="V96" s="2">
        <v>13.6</v>
      </c>
      <c r="W96" s="8"/>
      <c r="X96" s="10" t="s">
        <v>29</v>
      </c>
      <c r="Y96" s="7">
        <v>43705</v>
      </c>
    </row>
    <row r="97" spans="1:25" x14ac:dyDescent="0.25">
      <c r="A97" s="2">
        <v>769139</v>
      </c>
      <c r="B97" s="3" t="s">
        <v>25</v>
      </c>
      <c r="C97" s="3" t="s">
        <v>216</v>
      </c>
      <c r="D97" s="3" t="s">
        <v>27</v>
      </c>
      <c r="E97" s="3" t="s">
        <v>28</v>
      </c>
      <c r="F97" s="3" t="s">
        <v>29</v>
      </c>
      <c r="H97" s="3" t="s">
        <v>38</v>
      </c>
      <c r="I97" s="3" t="s">
        <v>29</v>
      </c>
      <c r="J97" s="3" t="s">
        <v>39</v>
      </c>
      <c r="K97" s="4">
        <v>168.87</v>
      </c>
      <c r="L97" s="2">
        <v>1</v>
      </c>
      <c r="M97" s="2">
        <v>12</v>
      </c>
      <c r="N97" s="2">
        <v>0.75</v>
      </c>
      <c r="O97" s="3" t="s">
        <v>32</v>
      </c>
      <c r="P97" s="3" t="s">
        <v>3211</v>
      </c>
      <c r="Q97" s="5">
        <v>19.899999999999999</v>
      </c>
      <c r="S97" s="6">
        <v>17.2</v>
      </c>
      <c r="T97" s="5">
        <v>0.35</v>
      </c>
      <c r="U97" s="6">
        <v>17.55</v>
      </c>
      <c r="V97" s="2">
        <v>25.85</v>
      </c>
      <c r="W97" s="8"/>
      <c r="X97" s="10" t="s">
        <v>29</v>
      </c>
      <c r="Y97" s="7">
        <v>43706</v>
      </c>
    </row>
    <row r="98" spans="1:25" x14ac:dyDescent="0.25">
      <c r="A98" s="2">
        <v>738499</v>
      </c>
      <c r="B98" s="3" t="s">
        <v>25</v>
      </c>
      <c r="C98" s="3" t="s">
        <v>217</v>
      </c>
      <c r="D98" s="3" t="s">
        <v>27</v>
      </c>
      <c r="E98" s="3" t="s">
        <v>28</v>
      </c>
      <c r="F98" s="3" t="s">
        <v>51</v>
      </c>
      <c r="G98" s="2">
        <v>10.5</v>
      </c>
      <c r="H98" s="3" t="s">
        <v>38</v>
      </c>
      <c r="I98" s="3" t="s">
        <v>29</v>
      </c>
      <c r="J98" s="3" t="s">
        <v>39</v>
      </c>
      <c r="K98" s="4">
        <v>112.11</v>
      </c>
      <c r="L98" s="2">
        <v>1</v>
      </c>
      <c r="M98" s="2">
        <v>12</v>
      </c>
      <c r="N98" s="2">
        <v>0.75</v>
      </c>
      <c r="O98" s="3" t="s">
        <v>32</v>
      </c>
      <c r="P98" s="3" t="s">
        <v>3213</v>
      </c>
      <c r="Q98" s="5">
        <v>13.6</v>
      </c>
      <c r="S98" s="6">
        <v>11.66</v>
      </c>
      <c r="T98" s="5">
        <v>0.35</v>
      </c>
      <c r="U98" s="6">
        <v>12.01</v>
      </c>
      <c r="V98" s="2">
        <v>17.7</v>
      </c>
      <c r="W98" s="8"/>
      <c r="X98" s="10" t="s">
        <v>29</v>
      </c>
      <c r="Y98" s="7">
        <v>43706</v>
      </c>
    </row>
    <row r="99" spans="1:25" x14ac:dyDescent="0.25">
      <c r="A99" s="2">
        <v>824601</v>
      </c>
      <c r="B99" s="3" t="s">
        <v>25</v>
      </c>
      <c r="C99" s="3" t="s">
        <v>218</v>
      </c>
      <c r="D99" s="3" t="s">
        <v>27</v>
      </c>
      <c r="E99" s="3" t="s">
        <v>28</v>
      </c>
      <c r="F99" s="3" t="s">
        <v>29</v>
      </c>
      <c r="H99" s="3" t="s">
        <v>38</v>
      </c>
      <c r="I99" s="3" t="s">
        <v>29</v>
      </c>
      <c r="J99" s="3" t="s">
        <v>39</v>
      </c>
      <c r="K99" s="4">
        <v>112.11</v>
      </c>
      <c r="L99" s="2">
        <v>1</v>
      </c>
      <c r="M99" s="2">
        <v>12</v>
      </c>
      <c r="N99" s="2">
        <v>0.75</v>
      </c>
      <c r="O99" s="3" t="s">
        <v>32</v>
      </c>
      <c r="P99" s="3" t="s">
        <v>3211</v>
      </c>
      <c r="Q99" s="5">
        <v>13.6</v>
      </c>
      <c r="S99" s="6">
        <v>11.66</v>
      </c>
      <c r="T99" s="5">
        <v>0.35</v>
      </c>
      <c r="U99" s="6">
        <v>12.01</v>
      </c>
      <c r="V99" s="2">
        <v>17.7</v>
      </c>
      <c r="W99" s="8"/>
      <c r="X99" s="9" t="s">
        <v>3214</v>
      </c>
      <c r="Y99" s="7">
        <v>43801</v>
      </c>
    </row>
    <row r="100" spans="1:25" x14ac:dyDescent="0.25">
      <c r="A100" s="2">
        <v>790497</v>
      </c>
      <c r="B100" s="3" t="s">
        <v>25</v>
      </c>
      <c r="C100" s="3" t="s">
        <v>219</v>
      </c>
      <c r="D100" s="3" t="s">
        <v>220</v>
      </c>
      <c r="E100" s="3" t="s">
        <v>28</v>
      </c>
      <c r="F100" s="3" t="s">
        <v>29</v>
      </c>
      <c r="H100" s="3" t="s">
        <v>38</v>
      </c>
      <c r="I100" s="3" t="s">
        <v>29</v>
      </c>
      <c r="J100" s="3" t="s">
        <v>39</v>
      </c>
      <c r="K100" s="4">
        <v>75.63</v>
      </c>
      <c r="L100" s="2">
        <v>1</v>
      </c>
      <c r="M100" s="2">
        <v>24</v>
      </c>
      <c r="N100" s="2">
        <v>0.34100000000000003</v>
      </c>
      <c r="O100" s="3" t="s">
        <v>32</v>
      </c>
      <c r="P100" s="3" t="s">
        <v>3211</v>
      </c>
      <c r="Q100" s="5">
        <v>4.75</v>
      </c>
      <c r="S100" s="6">
        <v>4.09</v>
      </c>
      <c r="T100" s="5">
        <v>0.1</v>
      </c>
      <c r="U100" s="6">
        <v>4.1900000000000004</v>
      </c>
      <c r="V100" s="2">
        <v>6.2</v>
      </c>
      <c r="W100" s="8"/>
      <c r="X100" s="10" t="s">
        <v>29</v>
      </c>
      <c r="Y100" s="7">
        <v>43706</v>
      </c>
    </row>
    <row r="101" spans="1:25" x14ac:dyDescent="0.25">
      <c r="A101" s="2">
        <v>796806</v>
      </c>
      <c r="B101" s="3" t="s">
        <v>25</v>
      </c>
      <c r="C101" s="3" t="s">
        <v>221</v>
      </c>
      <c r="D101" s="3" t="s">
        <v>27</v>
      </c>
      <c r="E101" s="3" t="s">
        <v>28</v>
      </c>
      <c r="F101" s="3" t="s">
        <v>51</v>
      </c>
      <c r="G101" s="2">
        <v>6.1</v>
      </c>
      <c r="H101" s="3" t="s">
        <v>38</v>
      </c>
      <c r="I101" s="3" t="s">
        <v>29</v>
      </c>
      <c r="J101" s="3" t="s">
        <v>39</v>
      </c>
      <c r="K101" s="4">
        <v>83.55</v>
      </c>
      <c r="L101" s="2">
        <v>1</v>
      </c>
      <c r="M101" s="2">
        <v>12</v>
      </c>
      <c r="N101" s="2">
        <v>0.75</v>
      </c>
      <c r="O101" s="3" t="s">
        <v>32</v>
      </c>
      <c r="P101" s="3" t="s">
        <v>3211</v>
      </c>
      <c r="Q101" s="5">
        <v>10.45</v>
      </c>
      <c r="S101" s="6">
        <v>8.89</v>
      </c>
      <c r="T101" s="5">
        <v>0.35</v>
      </c>
      <c r="U101" s="6">
        <v>9.24</v>
      </c>
      <c r="V101" s="2">
        <v>13.6</v>
      </c>
      <c r="W101" s="8"/>
      <c r="X101" s="10" t="s">
        <v>29</v>
      </c>
      <c r="Y101" s="7">
        <v>43705</v>
      </c>
    </row>
    <row r="102" spans="1:25" x14ac:dyDescent="0.25">
      <c r="A102" s="2">
        <v>792594</v>
      </c>
      <c r="B102" s="3" t="s">
        <v>25</v>
      </c>
      <c r="C102" s="3" t="s">
        <v>222</v>
      </c>
      <c r="D102" s="3" t="s">
        <v>27</v>
      </c>
      <c r="E102" s="3" t="s">
        <v>28</v>
      </c>
      <c r="F102" s="3" t="s">
        <v>51</v>
      </c>
      <c r="G102" s="2">
        <v>10.5</v>
      </c>
      <c r="H102" s="3" t="s">
        <v>38</v>
      </c>
      <c r="I102" s="3" t="s">
        <v>29</v>
      </c>
      <c r="J102" s="3" t="s">
        <v>39</v>
      </c>
      <c r="K102" s="4">
        <v>112.11</v>
      </c>
      <c r="L102" s="2">
        <v>1</v>
      </c>
      <c r="M102" s="2">
        <v>12</v>
      </c>
      <c r="N102" s="2">
        <v>0.75</v>
      </c>
      <c r="O102" s="3" t="s">
        <v>32</v>
      </c>
      <c r="P102" s="3" t="s">
        <v>3211</v>
      </c>
      <c r="Q102" s="5">
        <v>13.6</v>
      </c>
      <c r="S102" s="6">
        <v>11.66</v>
      </c>
      <c r="T102" s="5">
        <v>0.35</v>
      </c>
      <c r="U102" s="6">
        <v>12.01</v>
      </c>
      <c r="V102" s="2">
        <v>17.7</v>
      </c>
      <c r="W102" s="8"/>
      <c r="X102" s="10" t="s">
        <v>29</v>
      </c>
      <c r="Y102" s="7">
        <v>43705</v>
      </c>
    </row>
    <row r="103" spans="1:25" x14ac:dyDescent="0.25">
      <c r="A103" s="2">
        <v>865030</v>
      </c>
      <c r="B103" s="3" t="s">
        <v>25</v>
      </c>
      <c r="C103" s="3" t="s">
        <v>223</v>
      </c>
      <c r="D103" s="3" t="s">
        <v>85</v>
      </c>
      <c r="E103" s="3" t="s">
        <v>28</v>
      </c>
      <c r="F103" s="3" t="s">
        <v>29</v>
      </c>
      <c r="H103" s="3" t="s">
        <v>224</v>
      </c>
      <c r="I103" s="3" t="s">
        <v>29</v>
      </c>
      <c r="J103" s="3" t="s">
        <v>39</v>
      </c>
      <c r="K103" s="4">
        <v>56.43</v>
      </c>
      <c r="L103" s="2">
        <v>1</v>
      </c>
      <c r="M103" s="2">
        <v>12</v>
      </c>
      <c r="N103" s="2">
        <v>0.65</v>
      </c>
      <c r="O103" s="3" t="s">
        <v>32</v>
      </c>
      <c r="P103" s="3" t="s">
        <v>29</v>
      </c>
      <c r="Q103" s="5">
        <v>8.25</v>
      </c>
      <c r="S103" s="6">
        <v>7.17</v>
      </c>
      <c r="T103" s="5">
        <v>0.1</v>
      </c>
      <c r="U103" s="6">
        <v>7.27</v>
      </c>
      <c r="V103" s="2">
        <v>10.7</v>
      </c>
      <c r="W103" s="8"/>
      <c r="X103" s="10" t="s">
        <v>29</v>
      </c>
      <c r="Y103" s="7">
        <v>43718</v>
      </c>
    </row>
    <row r="104" spans="1:25" x14ac:dyDescent="0.25">
      <c r="A104" s="2">
        <v>59113</v>
      </c>
      <c r="B104" s="3" t="s">
        <v>25</v>
      </c>
      <c r="C104" s="3" t="s">
        <v>225</v>
      </c>
      <c r="D104" s="3" t="s">
        <v>85</v>
      </c>
      <c r="E104" s="3" t="s">
        <v>28</v>
      </c>
      <c r="F104" s="3" t="s">
        <v>29</v>
      </c>
      <c r="H104" s="3" t="s">
        <v>30</v>
      </c>
      <c r="I104" s="3" t="s">
        <v>29</v>
      </c>
      <c r="J104" s="3" t="s">
        <v>39</v>
      </c>
      <c r="K104" s="4">
        <v>56.43</v>
      </c>
      <c r="L104" s="2">
        <v>1</v>
      </c>
      <c r="M104" s="2">
        <v>12</v>
      </c>
      <c r="N104" s="2">
        <v>0.65</v>
      </c>
      <c r="O104" s="3" t="s">
        <v>32</v>
      </c>
      <c r="P104" s="3" t="s">
        <v>29</v>
      </c>
      <c r="Q104" s="5">
        <v>8.25</v>
      </c>
      <c r="S104" s="6">
        <v>7.17</v>
      </c>
      <c r="T104" s="5">
        <v>0.1</v>
      </c>
      <c r="U104" s="6">
        <v>7.27</v>
      </c>
      <c r="V104" s="2">
        <v>10.7</v>
      </c>
      <c r="W104" s="8"/>
      <c r="X104" s="10" t="s">
        <v>29</v>
      </c>
      <c r="Y104" s="7">
        <v>43718</v>
      </c>
    </row>
    <row r="105" spans="1:25" x14ac:dyDescent="0.25">
      <c r="A105" s="2">
        <v>788375</v>
      </c>
      <c r="B105" s="3" t="s">
        <v>25</v>
      </c>
      <c r="C105" s="3" t="s">
        <v>226</v>
      </c>
      <c r="D105" s="3" t="s">
        <v>85</v>
      </c>
      <c r="E105" s="3" t="s">
        <v>28</v>
      </c>
      <c r="F105" s="3" t="s">
        <v>29</v>
      </c>
      <c r="G105" s="2">
        <v>4.8</v>
      </c>
      <c r="H105" s="3" t="s">
        <v>30</v>
      </c>
      <c r="I105" s="3" t="s">
        <v>73</v>
      </c>
      <c r="J105" s="3" t="s">
        <v>39</v>
      </c>
      <c r="K105" s="4">
        <v>56.55</v>
      </c>
      <c r="L105" s="2">
        <v>1</v>
      </c>
      <c r="M105" s="2">
        <v>12</v>
      </c>
      <c r="N105" s="2">
        <v>0.65</v>
      </c>
      <c r="O105" s="3" t="s">
        <v>32</v>
      </c>
      <c r="P105" s="3" t="s">
        <v>29</v>
      </c>
      <c r="Q105" s="5">
        <v>8.25</v>
      </c>
      <c r="S105" s="6">
        <v>7.17</v>
      </c>
      <c r="T105" s="5">
        <v>0.1</v>
      </c>
      <c r="U105" s="6">
        <v>7.27</v>
      </c>
      <c r="V105" s="2">
        <v>10.7</v>
      </c>
      <c r="W105" s="8"/>
      <c r="X105" s="10" t="s">
        <v>29</v>
      </c>
      <c r="Y105" s="7">
        <v>43718</v>
      </c>
    </row>
    <row r="106" spans="1:25" x14ac:dyDescent="0.25">
      <c r="A106" s="2">
        <v>922450</v>
      </c>
      <c r="B106" s="3" t="s">
        <v>25</v>
      </c>
      <c r="C106" s="3" t="s">
        <v>227</v>
      </c>
      <c r="D106" s="3" t="s">
        <v>36</v>
      </c>
      <c r="E106" s="3" t="s">
        <v>28</v>
      </c>
      <c r="F106" s="3" t="s">
        <v>29</v>
      </c>
      <c r="G106" s="2">
        <v>5.5</v>
      </c>
      <c r="H106" s="3" t="s">
        <v>38</v>
      </c>
      <c r="I106" s="3" t="s">
        <v>29</v>
      </c>
      <c r="J106" s="3" t="s">
        <v>31</v>
      </c>
      <c r="K106" s="4">
        <v>35.159999999999997</v>
      </c>
      <c r="L106" s="2">
        <v>6</v>
      </c>
      <c r="M106" s="2">
        <v>4</v>
      </c>
      <c r="N106" s="2">
        <v>0.34100000000000003</v>
      </c>
      <c r="O106" s="3" t="s">
        <v>32</v>
      </c>
      <c r="P106" s="3" t="s">
        <v>29</v>
      </c>
      <c r="Q106" s="5">
        <v>19.05</v>
      </c>
      <c r="S106" s="6">
        <v>16.239999999999998</v>
      </c>
      <c r="T106" s="5">
        <v>0.6</v>
      </c>
      <c r="U106" s="6">
        <v>16.84</v>
      </c>
      <c r="V106" s="2">
        <v>24.75</v>
      </c>
      <c r="W106" s="8"/>
      <c r="X106" s="10" t="s">
        <v>29</v>
      </c>
      <c r="Y106" s="7">
        <v>43711</v>
      </c>
    </row>
    <row r="107" spans="1:25" x14ac:dyDescent="0.25">
      <c r="A107" s="2">
        <v>797296</v>
      </c>
      <c r="B107" s="3" t="s">
        <v>25</v>
      </c>
      <c r="C107" s="3" t="s">
        <v>229</v>
      </c>
      <c r="D107" s="3" t="s">
        <v>230</v>
      </c>
      <c r="E107" s="3" t="s">
        <v>28</v>
      </c>
      <c r="F107" s="3" t="s">
        <v>29</v>
      </c>
      <c r="H107" s="3" t="s">
        <v>38</v>
      </c>
      <c r="I107" s="3" t="s">
        <v>29</v>
      </c>
      <c r="J107" s="3" t="s">
        <v>39</v>
      </c>
      <c r="K107" s="4">
        <v>9.24</v>
      </c>
      <c r="L107" s="2">
        <v>12</v>
      </c>
      <c r="M107" s="2">
        <v>1</v>
      </c>
      <c r="N107" s="2">
        <v>0.35499999999999998</v>
      </c>
      <c r="O107" s="3" t="s">
        <v>32</v>
      </c>
      <c r="P107" s="3" t="s">
        <v>29</v>
      </c>
      <c r="Q107" s="5">
        <v>25.95</v>
      </c>
      <c r="S107" s="6">
        <v>21.78</v>
      </c>
      <c r="T107" s="5">
        <v>1.2</v>
      </c>
      <c r="U107" s="6">
        <v>22.98</v>
      </c>
      <c r="V107" s="2">
        <v>33.75</v>
      </c>
      <c r="W107" s="8"/>
      <c r="X107" s="10" t="s">
        <v>29</v>
      </c>
      <c r="Y107" s="7">
        <v>43690</v>
      </c>
    </row>
    <row r="108" spans="1:25" x14ac:dyDescent="0.25">
      <c r="A108" s="2">
        <v>689018</v>
      </c>
      <c r="B108" s="3" t="s">
        <v>25</v>
      </c>
      <c r="C108" s="3" t="s">
        <v>231</v>
      </c>
      <c r="D108" s="3" t="s">
        <v>230</v>
      </c>
      <c r="E108" s="3" t="s">
        <v>28</v>
      </c>
      <c r="F108" s="3" t="s">
        <v>29</v>
      </c>
      <c r="G108" s="2">
        <v>4.4000000000000004</v>
      </c>
      <c r="H108" s="3" t="s">
        <v>106</v>
      </c>
      <c r="I108" s="3" t="s">
        <v>29</v>
      </c>
      <c r="J108" s="3" t="s">
        <v>39</v>
      </c>
      <c r="K108" s="4">
        <v>24.83</v>
      </c>
      <c r="L108" s="2">
        <v>12</v>
      </c>
      <c r="M108" s="2">
        <v>2</v>
      </c>
      <c r="N108" s="2">
        <v>0.35499999999999998</v>
      </c>
      <c r="O108" s="3" t="s">
        <v>32</v>
      </c>
      <c r="P108" s="3" t="s">
        <v>29</v>
      </c>
      <c r="Q108" s="5">
        <v>30.15</v>
      </c>
      <c r="S108" s="6">
        <v>25.48</v>
      </c>
      <c r="T108" s="5">
        <v>1.2</v>
      </c>
      <c r="U108" s="6">
        <v>26.68</v>
      </c>
      <c r="V108" s="2">
        <v>39.200000000000003</v>
      </c>
      <c r="W108" s="8"/>
      <c r="X108" s="10" t="s">
        <v>29</v>
      </c>
      <c r="Y108" s="7">
        <v>43766</v>
      </c>
    </row>
    <row r="109" spans="1:25" x14ac:dyDescent="0.25">
      <c r="A109" s="2">
        <v>911396</v>
      </c>
      <c r="B109" s="3" t="s">
        <v>25</v>
      </c>
      <c r="C109" s="3" t="s">
        <v>233</v>
      </c>
      <c r="D109" s="3" t="s">
        <v>36</v>
      </c>
      <c r="E109" s="3" t="s">
        <v>28</v>
      </c>
      <c r="F109" s="3" t="s">
        <v>29</v>
      </c>
      <c r="H109" s="3" t="s">
        <v>38</v>
      </c>
      <c r="I109" s="3" t="s">
        <v>29</v>
      </c>
      <c r="J109" s="3" t="s">
        <v>31</v>
      </c>
      <c r="K109" s="4">
        <v>33.799999999999997</v>
      </c>
      <c r="L109" s="2">
        <v>6</v>
      </c>
      <c r="M109" s="2">
        <v>4</v>
      </c>
      <c r="N109" s="2">
        <v>0.34100000000000003</v>
      </c>
      <c r="O109" s="3" t="s">
        <v>32</v>
      </c>
      <c r="P109" s="3" t="s">
        <v>29</v>
      </c>
      <c r="Q109" s="5">
        <v>18.8</v>
      </c>
      <c r="S109" s="6">
        <v>16.02</v>
      </c>
      <c r="T109" s="5">
        <v>0.6</v>
      </c>
      <c r="U109" s="6">
        <v>16.62</v>
      </c>
      <c r="V109" s="2">
        <v>24.45</v>
      </c>
      <c r="W109" s="8"/>
      <c r="X109" s="10" t="s">
        <v>29</v>
      </c>
      <c r="Y109" s="7">
        <v>43700</v>
      </c>
    </row>
    <row r="110" spans="1:25" x14ac:dyDescent="0.25">
      <c r="A110" s="2">
        <v>911404</v>
      </c>
      <c r="B110" s="3" t="s">
        <v>25</v>
      </c>
      <c r="C110" s="3" t="s">
        <v>234</v>
      </c>
      <c r="D110" s="3" t="s">
        <v>40</v>
      </c>
      <c r="E110" s="3" t="s">
        <v>28</v>
      </c>
      <c r="F110" s="3" t="s">
        <v>29</v>
      </c>
      <c r="H110" s="3" t="s">
        <v>38</v>
      </c>
      <c r="I110" s="3" t="s">
        <v>29</v>
      </c>
      <c r="J110" s="3" t="s">
        <v>31</v>
      </c>
      <c r="K110" s="4">
        <v>15.06</v>
      </c>
      <c r="L110" s="2">
        <v>12</v>
      </c>
      <c r="M110" s="2">
        <v>1</v>
      </c>
      <c r="N110" s="2">
        <v>0.34100000000000003</v>
      </c>
      <c r="O110" s="3" t="s">
        <v>32</v>
      </c>
      <c r="P110" s="3" t="s">
        <v>29</v>
      </c>
      <c r="Q110" s="5">
        <v>34.65</v>
      </c>
      <c r="S110" s="6">
        <v>29.44</v>
      </c>
      <c r="T110" s="5">
        <v>1.2</v>
      </c>
      <c r="U110" s="6">
        <v>30.64</v>
      </c>
      <c r="V110" s="2">
        <v>45.05</v>
      </c>
      <c r="W110" s="8"/>
      <c r="X110" s="10" t="s">
        <v>29</v>
      </c>
      <c r="Y110" s="7">
        <v>43700</v>
      </c>
    </row>
    <row r="111" spans="1:25" x14ac:dyDescent="0.25">
      <c r="A111" s="2">
        <v>198559</v>
      </c>
      <c r="B111" s="3" t="s">
        <v>25</v>
      </c>
      <c r="C111" s="3" t="s">
        <v>235</v>
      </c>
      <c r="D111" s="3" t="s">
        <v>64</v>
      </c>
      <c r="E111" s="3" t="s">
        <v>28</v>
      </c>
      <c r="F111" s="3" t="s">
        <v>29</v>
      </c>
      <c r="H111" s="3" t="s">
        <v>30</v>
      </c>
      <c r="I111" s="3" t="s">
        <v>132</v>
      </c>
      <c r="J111" s="3" t="s">
        <v>31</v>
      </c>
      <c r="K111" s="4">
        <v>151.68</v>
      </c>
      <c r="L111" s="2">
        <v>1</v>
      </c>
      <c r="M111" s="2">
        <v>12</v>
      </c>
      <c r="N111" s="2">
        <v>0.5</v>
      </c>
      <c r="O111" s="3" t="s">
        <v>32</v>
      </c>
      <c r="P111" s="3" t="s">
        <v>29</v>
      </c>
      <c r="Q111" s="5">
        <v>18.600000000000001</v>
      </c>
      <c r="S111" s="6">
        <v>16.28</v>
      </c>
      <c r="T111" s="5">
        <v>0.1</v>
      </c>
      <c r="U111" s="6">
        <v>16.38</v>
      </c>
      <c r="V111" s="2">
        <v>24.2</v>
      </c>
      <c r="W111" s="8"/>
      <c r="X111" s="10" t="s">
        <v>29</v>
      </c>
      <c r="Y111" s="7">
        <v>43671</v>
      </c>
    </row>
    <row r="112" spans="1:25" x14ac:dyDescent="0.25">
      <c r="A112" s="2">
        <v>218110</v>
      </c>
      <c r="B112" s="3" t="s">
        <v>25</v>
      </c>
      <c r="C112" s="3" t="s">
        <v>236</v>
      </c>
      <c r="D112" s="3" t="s">
        <v>64</v>
      </c>
      <c r="E112" s="3" t="s">
        <v>28</v>
      </c>
      <c r="F112" s="3" t="s">
        <v>29</v>
      </c>
      <c r="H112" s="3" t="s">
        <v>30</v>
      </c>
      <c r="I112" s="3" t="s">
        <v>211</v>
      </c>
      <c r="J112" s="3" t="s">
        <v>31</v>
      </c>
      <c r="K112" s="4">
        <v>73.8</v>
      </c>
      <c r="L112" s="2">
        <v>1</v>
      </c>
      <c r="M112" s="2">
        <v>12</v>
      </c>
      <c r="N112" s="2">
        <v>0.5</v>
      </c>
      <c r="O112" s="3" t="s">
        <v>32</v>
      </c>
      <c r="P112" s="3" t="s">
        <v>29</v>
      </c>
      <c r="Q112" s="5">
        <v>9.9499999999999993</v>
      </c>
      <c r="S112" s="6">
        <v>8.67</v>
      </c>
      <c r="T112" s="5">
        <v>0.1</v>
      </c>
      <c r="U112" s="6">
        <v>8.77</v>
      </c>
      <c r="V112" s="2">
        <v>12.95</v>
      </c>
      <c r="W112" s="8"/>
      <c r="X112" s="10" t="s">
        <v>29</v>
      </c>
      <c r="Y112" s="7">
        <v>43671</v>
      </c>
    </row>
    <row r="113" spans="1:25" x14ac:dyDescent="0.25">
      <c r="A113" s="2">
        <v>218105</v>
      </c>
      <c r="B113" s="3" t="s">
        <v>25</v>
      </c>
      <c r="C113" s="3" t="s">
        <v>237</v>
      </c>
      <c r="D113" s="3" t="s">
        <v>64</v>
      </c>
      <c r="E113" s="3" t="s">
        <v>28</v>
      </c>
      <c r="F113" s="3" t="s">
        <v>29</v>
      </c>
      <c r="H113" s="3" t="s">
        <v>30</v>
      </c>
      <c r="I113" s="3" t="s">
        <v>211</v>
      </c>
      <c r="J113" s="3" t="s">
        <v>31</v>
      </c>
      <c r="K113" s="4">
        <v>73.8</v>
      </c>
      <c r="L113" s="2">
        <v>1</v>
      </c>
      <c r="M113" s="2">
        <v>12</v>
      </c>
      <c r="N113" s="2">
        <v>0.5</v>
      </c>
      <c r="O113" s="3" t="s">
        <v>32</v>
      </c>
      <c r="P113" s="3" t="s">
        <v>29</v>
      </c>
      <c r="Q113" s="5">
        <v>9.9499999999999993</v>
      </c>
      <c r="S113" s="6">
        <v>8.67</v>
      </c>
      <c r="T113" s="5">
        <v>0.1</v>
      </c>
      <c r="U113" s="6">
        <v>8.77</v>
      </c>
      <c r="V113" s="2">
        <v>12.95</v>
      </c>
      <c r="W113" s="8"/>
      <c r="X113" s="10" t="s">
        <v>29</v>
      </c>
      <c r="Y113" s="7">
        <v>43671</v>
      </c>
    </row>
    <row r="114" spans="1:25" x14ac:dyDescent="0.25">
      <c r="A114" s="2">
        <v>381749</v>
      </c>
      <c r="B114" s="3" t="s">
        <v>25</v>
      </c>
      <c r="C114" s="3" t="s">
        <v>238</v>
      </c>
      <c r="D114" s="3" t="s">
        <v>36</v>
      </c>
      <c r="E114" s="3" t="s">
        <v>28</v>
      </c>
      <c r="F114" s="3" t="s">
        <v>29</v>
      </c>
      <c r="H114" s="3" t="s">
        <v>38</v>
      </c>
      <c r="I114" s="3" t="s">
        <v>29</v>
      </c>
      <c r="J114" s="3" t="s">
        <v>31</v>
      </c>
      <c r="K114" s="4">
        <v>8</v>
      </c>
      <c r="L114" s="2">
        <v>6</v>
      </c>
      <c r="M114" s="2">
        <v>1</v>
      </c>
      <c r="N114" s="2">
        <v>0.34100000000000003</v>
      </c>
      <c r="O114" s="3" t="s">
        <v>32</v>
      </c>
      <c r="P114" s="3" t="s">
        <v>29</v>
      </c>
      <c r="Q114" s="5">
        <v>18</v>
      </c>
      <c r="S114" s="6">
        <v>15.31</v>
      </c>
      <c r="T114" s="5">
        <v>0.6</v>
      </c>
      <c r="U114" s="6">
        <v>15.91</v>
      </c>
      <c r="V114" s="2">
        <v>23.4</v>
      </c>
      <c r="W114" s="8"/>
      <c r="X114" s="10" t="s">
        <v>29</v>
      </c>
      <c r="Y114" s="7">
        <v>43693</v>
      </c>
    </row>
    <row r="115" spans="1:25" x14ac:dyDescent="0.25">
      <c r="A115" s="2">
        <v>928259</v>
      </c>
      <c r="B115" s="3" t="s">
        <v>25</v>
      </c>
      <c r="C115" s="3" t="s">
        <v>239</v>
      </c>
      <c r="D115" s="3" t="s">
        <v>36</v>
      </c>
      <c r="E115" s="3" t="s">
        <v>28</v>
      </c>
      <c r="F115" s="3" t="s">
        <v>240</v>
      </c>
      <c r="H115" s="3" t="s">
        <v>38</v>
      </c>
      <c r="I115" s="3" t="s">
        <v>29</v>
      </c>
      <c r="J115" s="3" t="s">
        <v>31</v>
      </c>
      <c r="K115" s="4">
        <v>8</v>
      </c>
      <c r="L115" s="2">
        <v>6</v>
      </c>
      <c r="M115" s="2">
        <v>1</v>
      </c>
      <c r="N115" s="2">
        <v>0.34100000000000003</v>
      </c>
      <c r="O115" s="3" t="s">
        <v>32</v>
      </c>
      <c r="P115" s="3" t="s">
        <v>29</v>
      </c>
      <c r="Q115" s="5">
        <v>18</v>
      </c>
      <c r="S115" s="6">
        <v>15.31</v>
      </c>
      <c r="T115" s="5">
        <v>0.6</v>
      </c>
      <c r="U115" s="6">
        <v>15.91</v>
      </c>
      <c r="V115" s="2">
        <v>23.4</v>
      </c>
      <c r="W115" s="8"/>
      <c r="X115" s="10" t="s">
        <v>29</v>
      </c>
      <c r="Y115" s="7">
        <v>43693</v>
      </c>
    </row>
    <row r="116" spans="1:25" x14ac:dyDescent="0.25">
      <c r="A116" s="2">
        <v>619486</v>
      </c>
      <c r="B116" s="3" t="s">
        <v>25</v>
      </c>
      <c r="C116" s="3" t="s">
        <v>241</v>
      </c>
      <c r="D116" s="3" t="s">
        <v>36</v>
      </c>
      <c r="E116" s="3" t="s">
        <v>28</v>
      </c>
      <c r="F116" s="3" t="s">
        <v>29</v>
      </c>
      <c r="G116" s="2">
        <v>5</v>
      </c>
      <c r="H116" s="3" t="s">
        <v>38</v>
      </c>
      <c r="I116" s="3" t="s">
        <v>48</v>
      </c>
      <c r="J116" s="3" t="s">
        <v>31</v>
      </c>
      <c r="K116" s="4">
        <v>8</v>
      </c>
      <c r="L116" s="2">
        <v>6</v>
      </c>
      <c r="M116" s="2">
        <v>1</v>
      </c>
      <c r="N116" s="2">
        <v>0.34100000000000003</v>
      </c>
      <c r="O116" s="3" t="s">
        <v>32</v>
      </c>
      <c r="P116" s="3" t="s">
        <v>29</v>
      </c>
      <c r="Q116" s="5">
        <v>18</v>
      </c>
      <c r="S116" s="6">
        <v>15.31</v>
      </c>
      <c r="T116" s="5">
        <v>0.6</v>
      </c>
      <c r="U116" s="6">
        <v>15.91</v>
      </c>
      <c r="V116" s="2">
        <v>23.4</v>
      </c>
      <c r="W116" s="8"/>
      <c r="X116" s="10" t="s">
        <v>29</v>
      </c>
      <c r="Y116" s="7">
        <v>43693</v>
      </c>
    </row>
    <row r="117" spans="1:25" x14ac:dyDescent="0.25">
      <c r="A117" s="2">
        <v>61887</v>
      </c>
      <c r="B117" s="3" t="s">
        <v>25</v>
      </c>
      <c r="C117" s="3" t="s">
        <v>241</v>
      </c>
      <c r="D117" s="3" t="s">
        <v>40</v>
      </c>
      <c r="E117" s="3" t="s">
        <v>28</v>
      </c>
      <c r="F117" s="3" t="s">
        <v>29</v>
      </c>
      <c r="G117" s="2">
        <v>5</v>
      </c>
      <c r="H117" s="3" t="s">
        <v>38</v>
      </c>
      <c r="I117" s="3" t="s">
        <v>29</v>
      </c>
      <c r="J117" s="3" t="s">
        <v>31</v>
      </c>
      <c r="K117" s="4">
        <v>14.55</v>
      </c>
      <c r="L117" s="2">
        <v>12</v>
      </c>
      <c r="M117" s="2">
        <v>1</v>
      </c>
      <c r="N117" s="2">
        <v>0.34100000000000003</v>
      </c>
      <c r="O117" s="3" t="s">
        <v>32</v>
      </c>
      <c r="P117" s="3" t="s">
        <v>29</v>
      </c>
      <c r="Q117" s="5">
        <v>33.950000000000003</v>
      </c>
      <c r="S117" s="6">
        <v>28.82</v>
      </c>
      <c r="T117" s="5">
        <v>1.2</v>
      </c>
      <c r="U117" s="6">
        <v>30.02</v>
      </c>
      <c r="V117" s="2">
        <v>44.15</v>
      </c>
      <c r="W117" s="8"/>
      <c r="X117" s="10" t="s">
        <v>29</v>
      </c>
      <c r="Y117" s="7">
        <v>43693</v>
      </c>
    </row>
    <row r="118" spans="1:25" x14ac:dyDescent="0.25">
      <c r="A118" s="2">
        <v>175893</v>
      </c>
      <c r="B118" s="3" t="s">
        <v>25</v>
      </c>
      <c r="C118" s="3" t="s">
        <v>242</v>
      </c>
      <c r="D118" s="3" t="s">
        <v>36</v>
      </c>
      <c r="E118" s="3" t="s">
        <v>28</v>
      </c>
      <c r="F118" s="3" t="s">
        <v>29</v>
      </c>
      <c r="G118" s="2">
        <v>5</v>
      </c>
      <c r="H118" s="3" t="s">
        <v>38</v>
      </c>
      <c r="I118" s="3" t="s">
        <v>29</v>
      </c>
      <c r="J118" s="3" t="s">
        <v>31</v>
      </c>
      <c r="K118" s="4">
        <v>8</v>
      </c>
      <c r="L118" s="2">
        <v>6</v>
      </c>
      <c r="M118" s="2">
        <v>1</v>
      </c>
      <c r="N118" s="2">
        <v>0.34100000000000003</v>
      </c>
      <c r="O118" s="3" t="s">
        <v>32</v>
      </c>
      <c r="P118" s="3" t="s">
        <v>29</v>
      </c>
      <c r="Q118" s="5">
        <v>18</v>
      </c>
      <c r="S118" s="6">
        <v>15.31</v>
      </c>
      <c r="T118" s="5">
        <v>0.6</v>
      </c>
      <c r="U118" s="6">
        <v>15.91</v>
      </c>
      <c r="V118" s="2">
        <v>23.4</v>
      </c>
      <c r="W118" s="8"/>
      <c r="X118" s="10" t="s">
        <v>29</v>
      </c>
      <c r="Y118" s="7">
        <v>43693</v>
      </c>
    </row>
    <row r="119" spans="1:25" x14ac:dyDescent="0.25">
      <c r="A119" s="2">
        <v>928382</v>
      </c>
      <c r="B119" s="3" t="s">
        <v>25</v>
      </c>
      <c r="C119" s="3" t="s">
        <v>243</v>
      </c>
      <c r="D119" s="3" t="s">
        <v>36</v>
      </c>
      <c r="E119" s="3" t="s">
        <v>28</v>
      </c>
      <c r="F119" s="3" t="s">
        <v>29</v>
      </c>
      <c r="H119" s="3" t="s">
        <v>38</v>
      </c>
      <c r="I119" s="3" t="s">
        <v>29</v>
      </c>
      <c r="J119" s="3" t="s">
        <v>31</v>
      </c>
      <c r="K119" s="4">
        <v>8</v>
      </c>
      <c r="L119" s="2">
        <v>6</v>
      </c>
      <c r="M119" s="2">
        <v>1</v>
      </c>
      <c r="N119" s="2">
        <v>0.34100000000000003</v>
      </c>
      <c r="O119" s="3" t="s">
        <v>32</v>
      </c>
      <c r="P119" s="3" t="s">
        <v>29</v>
      </c>
      <c r="Q119" s="5">
        <v>18</v>
      </c>
      <c r="S119" s="6">
        <v>15.31</v>
      </c>
      <c r="T119" s="5">
        <v>0.6</v>
      </c>
      <c r="U119" s="6">
        <v>15.91</v>
      </c>
      <c r="V119" s="2">
        <v>23.4</v>
      </c>
      <c r="W119" s="8"/>
      <c r="X119" s="10" t="s">
        <v>29</v>
      </c>
      <c r="Y119" s="7">
        <v>43693</v>
      </c>
    </row>
    <row r="120" spans="1:25" x14ac:dyDescent="0.25">
      <c r="A120" s="2">
        <v>931733</v>
      </c>
      <c r="B120" s="3" t="s">
        <v>25</v>
      </c>
      <c r="C120" s="3" t="s">
        <v>244</v>
      </c>
      <c r="D120" s="3" t="s">
        <v>40</v>
      </c>
      <c r="E120" s="3" t="s">
        <v>28</v>
      </c>
      <c r="F120" s="3" t="s">
        <v>29</v>
      </c>
      <c r="G120" s="2">
        <v>5</v>
      </c>
      <c r="H120" s="3" t="s">
        <v>38</v>
      </c>
      <c r="I120" s="3" t="s">
        <v>29</v>
      </c>
      <c r="J120" s="3" t="s">
        <v>31</v>
      </c>
      <c r="K120" s="4">
        <v>14.55</v>
      </c>
      <c r="L120" s="2">
        <v>12</v>
      </c>
      <c r="M120" s="2">
        <v>1</v>
      </c>
      <c r="N120" s="2">
        <v>0.34100000000000003</v>
      </c>
      <c r="O120" s="3" t="s">
        <v>32</v>
      </c>
      <c r="P120" s="3" t="s">
        <v>29</v>
      </c>
      <c r="Q120" s="5">
        <v>33.950000000000003</v>
      </c>
      <c r="S120" s="6">
        <v>28.82</v>
      </c>
      <c r="T120" s="5">
        <v>1.2</v>
      </c>
      <c r="U120" s="6">
        <v>30.02</v>
      </c>
      <c r="V120" s="2">
        <v>44.15</v>
      </c>
      <c r="W120" s="8"/>
      <c r="X120" s="10" t="s">
        <v>29</v>
      </c>
      <c r="Y120" s="7">
        <v>43693</v>
      </c>
    </row>
    <row r="121" spans="1:25" x14ac:dyDescent="0.25">
      <c r="A121" s="2">
        <v>512574</v>
      </c>
      <c r="B121" s="3" t="s">
        <v>25</v>
      </c>
      <c r="C121" s="3" t="s">
        <v>246</v>
      </c>
      <c r="D121" s="3" t="s">
        <v>85</v>
      </c>
      <c r="E121" s="3" t="s">
        <v>28</v>
      </c>
      <c r="F121" s="3" t="s">
        <v>29</v>
      </c>
      <c r="G121" s="2">
        <v>5</v>
      </c>
      <c r="H121" s="3" t="s">
        <v>38</v>
      </c>
      <c r="I121" s="3" t="s">
        <v>73</v>
      </c>
      <c r="J121" s="3" t="s">
        <v>31</v>
      </c>
      <c r="K121" s="4">
        <v>72</v>
      </c>
      <c r="L121" s="2">
        <v>1</v>
      </c>
      <c r="M121" s="2">
        <v>12</v>
      </c>
      <c r="N121" s="2">
        <v>0.65</v>
      </c>
      <c r="O121" s="3" t="s">
        <v>32</v>
      </c>
      <c r="P121" s="3" t="s">
        <v>3211</v>
      </c>
      <c r="Q121" s="5">
        <v>9.0500000000000007</v>
      </c>
      <c r="S121" s="6">
        <v>7.88</v>
      </c>
      <c r="T121" s="5">
        <v>0.1</v>
      </c>
      <c r="U121" s="6">
        <v>7.98</v>
      </c>
      <c r="V121" s="2">
        <v>11.75</v>
      </c>
      <c r="W121" s="8"/>
      <c r="X121" s="10" t="s">
        <v>29</v>
      </c>
      <c r="Y121" s="7">
        <v>43690</v>
      </c>
    </row>
    <row r="122" spans="1:25" x14ac:dyDescent="0.25">
      <c r="A122" s="2">
        <v>288605</v>
      </c>
      <c r="B122" s="3" t="s">
        <v>25</v>
      </c>
      <c r="C122" s="3" t="s">
        <v>247</v>
      </c>
      <c r="D122" s="3" t="s">
        <v>85</v>
      </c>
      <c r="E122" s="3" t="s">
        <v>28</v>
      </c>
      <c r="F122" s="3" t="s">
        <v>29</v>
      </c>
      <c r="G122" s="2">
        <v>5</v>
      </c>
      <c r="H122" s="3" t="s">
        <v>38</v>
      </c>
      <c r="I122" s="3" t="s">
        <v>122</v>
      </c>
      <c r="J122" s="3" t="s">
        <v>31</v>
      </c>
      <c r="K122" s="4">
        <v>63.76</v>
      </c>
      <c r="L122" s="2">
        <v>1</v>
      </c>
      <c r="M122" s="2">
        <v>12</v>
      </c>
      <c r="N122" s="2">
        <v>0.65</v>
      </c>
      <c r="O122" s="3" t="s">
        <v>32</v>
      </c>
      <c r="P122" s="3" t="s">
        <v>3211</v>
      </c>
      <c r="Q122" s="5">
        <v>8.15</v>
      </c>
      <c r="S122" s="6">
        <v>7.08</v>
      </c>
      <c r="T122" s="5">
        <v>0.1</v>
      </c>
      <c r="U122" s="6">
        <v>7.18</v>
      </c>
      <c r="V122" s="2">
        <v>10.6</v>
      </c>
      <c r="W122" s="8"/>
      <c r="X122" s="10" t="s">
        <v>29</v>
      </c>
      <c r="Y122" s="7">
        <v>43727</v>
      </c>
    </row>
    <row r="123" spans="1:25" x14ac:dyDescent="0.25">
      <c r="A123" s="2">
        <v>428565</v>
      </c>
      <c r="B123" s="3" t="s">
        <v>25</v>
      </c>
      <c r="C123" s="3" t="s">
        <v>248</v>
      </c>
      <c r="D123" s="3" t="s">
        <v>85</v>
      </c>
      <c r="E123" s="3" t="s">
        <v>28</v>
      </c>
      <c r="F123" s="3" t="s">
        <v>29</v>
      </c>
      <c r="H123" s="3" t="s">
        <v>38</v>
      </c>
      <c r="I123" s="3" t="s">
        <v>29</v>
      </c>
      <c r="J123" s="3" t="s">
        <v>31</v>
      </c>
      <c r="K123" s="4">
        <v>70</v>
      </c>
      <c r="L123" s="2">
        <v>1</v>
      </c>
      <c r="M123" s="2">
        <v>12</v>
      </c>
      <c r="N123" s="2">
        <v>0.65</v>
      </c>
      <c r="O123" s="3" t="s">
        <v>32</v>
      </c>
      <c r="P123" s="3" t="s">
        <v>3211</v>
      </c>
      <c r="Q123" s="5">
        <v>8.8000000000000007</v>
      </c>
      <c r="S123" s="6">
        <v>7.66</v>
      </c>
      <c r="T123" s="5">
        <v>0.1</v>
      </c>
      <c r="U123" s="6">
        <v>7.76</v>
      </c>
      <c r="V123" s="2">
        <v>11.45</v>
      </c>
      <c r="W123" s="8"/>
      <c r="X123" s="10" t="s">
        <v>29</v>
      </c>
      <c r="Y123" s="7">
        <v>43690</v>
      </c>
    </row>
    <row r="124" spans="1:25" x14ac:dyDescent="0.25">
      <c r="A124" s="2">
        <v>227780</v>
      </c>
      <c r="B124" s="3" t="s">
        <v>25</v>
      </c>
      <c r="C124" s="3" t="s">
        <v>249</v>
      </c>
      <c r="D124" s="3" t="s">
        <v>85</v>
      </c>
      <c r="E124" s="3" t="s">
        <v>28</v>
      </c>
      <c r="F124" s="3" t="s">
        <v>29</v>
      </c>
      <c r="G124" s="2">
        <v>8</v>
      </c>
      <c r="H124" s="3" t="s">
        <v>38</v>
      </c>
      <c r="I124" s="3" t="s">
        <v>73</v>
      </c>
      <c r="J124" s="3" t="s">
        <v>31</v>
      </c>
      <c r="K124" s="4">
        <v>75</v>
      </c>
      <c r="L124" s="2">
        <v>1</v>
      </c>
      <c r="M124" s="2">
        <v>12</v>
      </c>
      <c r="N124" s="2">
        <v>0.65</v>
      </c>
      <c r="O124" s="3" t="s">
        <v>32</v>
      </c>
      <c r="P124" s="3" t="s">
        <v>3211</v>
      </c>
      <c r="Q124" s="5">
        <v>9.4</v>
      </c>
      <c r="S124" s="6">
        <v>8.18</v>
      </c>
      <c r="T124" s="5">
        <v>0.1</v>
      </c>
      <c r="U124" s="6">
        <v>8.2799999999999994</v>
      </c>
      <c r="V124" s="2">
        <v>12.2</v>
      </c>
      <c r="W124" s="8"/>
      <c r="X124" s="10" t="s">
        <v>29</v>
      </c>
      <c r="Y124" s="7">
        <v>43690</v>
      </c>
    </row>
    <row r="125" spans="1:25" x14ac:dyDescent="0.25">
      <c r="A125" s="2">
        <v>223622</v>
      </c>
      <c r="B125" s="3" t="s">
        <v>25</v>
      </c>
      <c r="C125" s="3" t="s">
        <v>251</v>
      </c>
      <c r="D125" s="3" t="s">
        <v>64</v>
      </c>
      <c r="E125" s="3" t="s">
        <v>28</v>
      </c>
      <c r="F125" s="3" t="s">
        <v>29</v>
      </c>
      <c r="H125" s="3" t="s">
        <v>30</v>
      </c>
      <c r="I125" s="3" t="s">
        <v>34</v>
      </c>
      <c r="J125" s="3" t="s">
        <v>31</v>
      </c>
      <c r="K125" s="4">
        <v>193.56</v>
      </c>
      <c r="L125" s="2">
        <v>1</v>
      </c>
      <c r="M125" s="2">
        <v>12</v>
      </c>
      <c r="N125" s="2">
        <v>0.5</v>
      </c>
      <c r="O125" s="3" t="s">
        <v>32</v>
      </c>
      <c r="P125" s="3" t="s">
        <v>3211</v>
      </c>
      <c r="Q125" s="5">
        <v>22.35</v>
      </c>
      <c r="S125" s="6">
        <v>19.579999999999998</v>
      </c>
      <c r="T125" s="5">
        <v>0.1</v>
      </c>
      <c r="U125" s="6">
        <v>19.68</v>
      </c>
      <c r="V125" s="2">
        <v>29.05</v>
      </c>
      <c r="W125" s="8"/>
      <c r="X125" s="10" t="s">
        <v>29</v>
      </c>
      <c r="Y125" s="7">
        <v>43642</v>
      </c>
    </row>
    <row r="126" spans="1:25" x14ac:dyDescent="0.25">
      <c r="A126" s="2">
        <v>815820</v>
      </c>
      <c r="B126" s="3" t="s">
        <v>25</v>
      </c>
      <c r="C126" s="3" t="s">
        <v>252</v>
      </c>
      <c r="D126" s="3" t="s">
        <v>64</v>
      </c>
      <c r="E126" s="3" t="s">
        <v>28</v>
      </c>
      <c r="F126" s="3" t="s">
        <v>51</v>
      </c>
      <c r="G126" s="2">
        <v>5.5</v>
      </c>
      <c r="H126" s="3" t="s">
        <v>30</v>
      </c>
      <c r="I126" s="3" t="s">
        <v>34</v>
      </c>
      <c r="J126" s="3" t="s">
        <v>39</v>
      </c>
      <c r="K126" s="4">
        <v>132.22</v>
      </c>
      <c r="L126" s="2">
        <v>1</v>
      </c>
      <c r="M126" s="2">
        <v>12</v>
      </c>
      <c r="N126" s="2">
        <v>0.5</v>
      </c>
      <c r="O126" s="3" t="s">
        <v>32</v>
      </c>
      <c r="P126" s="3" t="s">
        <v>3211</v>
      </c>
      <c r="Q126" s="5">
        <v>15.35</v>
      </c>
      <c r="S126" s="6">
        <v>13.42</v>
      </c>
      <c r="T126" s="5">
        <v>0.1</v>
      </c>
      <c r="U126" s="6">
        <v>13.52</v>
      </c>
      <c r="V126" s="2">
        <v>19.95</v>
      </c>
      <c r="W126" s="8"/>
      <c r="X126" s="10" t="s">
        <v>29</v>
      </c>
      <c r="Y126" s="7">
        <v>43705</v>
      </c>
    </row>
    <row r="127" spans="1:25" x14ac:dyDescent="0.25">
      <c r="A127" s="2">
        <v>815824</v>
      </c>
      <c r="B127" s="3" t="s">
        <v>25</v>
      </c>
      <c r="C127" s="3" t="s">
        <v>253</v>
      </c>
      <c r="D127" s="3" t="s">
        <v>64</v>
      </c>
      <c r="E127" s="3" t="s">
        <v>28</v>
      </c>
      <c r="F127" s="3" t="s">
        <v>51</v>
      </c>
      <c r="G127" s="2">
        <v>7</v>
      </c>
      <c r="H127" s="3" t="s">
        <v>30</v>
      </c>
      <c r="I127" s="3" t="s">
        <v>34</v>
      </c>
      <c r="J127" s="3" t="s">
        <v>39</v>
      </c>
      <c r="K127" s="4">
        <v>206.5</v>
      </c>
      <c r="L127" s="2">
        <v>1</v>
      </c>
      <c r="M127" s="2">
        <v>12</v>
      </c>
      <c r="N127" s="2">
        <v>0.5</v>
      </c>
      <c r="O127" s="3" t="s">
        <v>32</v>
      </c>
      <c r="P127" s="3" t="s">
        <v>3211</v>
      </c>
      <c r="Q127" s="5">
        <v>23.6</v>
      </c>
      <c r="S127" s="6">
        <v>20.68</v>
      </c>
      <c r="T127" s="5">
        <v>0.1</v>
      </c>
      <c r="U127" s="6">
        <v>20.78</v>
      </c>
      <c r="V127" s="2">
        <v>30.7</v>
      </c>
      <c r="W127" s="8"/>
      <c r="X127" s="10" t="s">
        <v>29</v>
      </c>
      <c r="Y127" s="7">
        <v>43705</v>
      </c>
    </row>
    <row r="128" spans="1:25" x14ac:dyDescent="0.25">
      <c r="A128" s="2">
        <v>223625</v>
      </c>
      <c r="B128" s="3" t="s">
        <v>25</v>
      </c>
      <c r="C128" s="3" t="s">
        <v>254</v>
      </c>
      <c r="D128" s="3" t="s">
        <v>64</v>
      </c>
      <c r="E128" s="3" t="s">
        <v>28</v>
      </c>
      <c r="F128" s="3" t="s">
        <v>29</v>
      </c>
      <c r="H128" s="3" t="s">
        <v>30</v>
      </c>
      <c r="I128" s="3" t="s">
        <v>29</v>
      </c>
      <c r="J128" s="3" t="s">
        <v>31</v>
      </c>
      <c r="K128" s="4">
        <v>193.56</v>
      </c>
      <c r="L128" s="2">
        <v>1</v>
      </c>
      <c r="M128" s="2">
        <v>12</v>
      </c>
      <c r="N128" s="2">
        <v>0.5</v>
      </c>
      <c r="O128" s="3" t="s">
        <v>32</v>
      </c>
      <c r="P128" s="3" t="s">
        <v>3211</v>
      </c>
      <c r="Q128" s="5">
        <v>22.35</v>
      </c>
      <c r="S128" s="6">
        <v>19.579999999999998</v>
      </c>
      <c r="T128" s="5">
        <v>0.1</v>
      </c>
      <c r="U128" s="6">
        <v>19.68</v>
      </c>
      <c r="V128" s="2">
        <v>29.05</v>
      </c>
      <c r="W128" s="8"/>
      <c r="X128" s="10" t="s">
        <v>29</v>
      </c>
      <c r="Y128" s="7">
        <v>43642</v>
      </c>
    </row>
    <row r="129" spans="1:25" x14ac:dyDescent="0.25">
      <c r="A129" s="2">
        <v>311357</v>
      </c>
      <c r="B129" s="3" t="s">
        <v>25</v>
      </c>
      <c r="C129" s="3" t="s">
        <v>255</v>
      </c>
      <c r="D129" s="3" t="s">
        <v>256</v>
      </c>
      <c r="E129" s="3" t="s">
        <v>28</v>
      </c>
      <c r="F129" s="3" t="s">
        <v>29</v>
      </c>
      <c r="H129" s="3" t="s">
        <v>30</v>
      </c>
      <c r="I129" s="3" t="s">
        <v>29</v>
      </c>
      <c r="J129" s="3" t="s">
        <v>31</v>
      </c>
      <c r="K129" s="4">
        <v>27.92</v>
      </c>
      <c r="L129" s="2">
        <v>1</v>
      </c>
      <c r="M129" s="2">
        <v>8</v>
      </c>
      <c r="N129" s="2">
        <v>1.18</v>
      </c>
      <c r="O129" s="3" t="s">
        <v>32</v>
      </c>
      <c r="P129" s="3" t="s">
        <v>29</v>
      </c>
      <c r="Q129" s="5">
        <v>8.9499999999999993</v>
      </c>
      <c r="S129" s="6">
        <v>7.57</v>
      </c>
      <c r="T129" s="5">
        <v>0.35</v>
      </c>
      <c r="U129" s="6">
        <v>7.92</v>
      </c>
      <c r="V129" s="2">
        <v>11.65</v>
      </c>
      <c r="W129" s="8">
        <v>0.25</v>
      </c>
      <c r="X129" s="9" t="s">
        <v>3216</v>
      </c>
      <c r="Y129" s="7">
        <v>43789</v>
      </c>
    </row>
    <row r="130" spans="1:25" x14ac:dyDescent="0.25">
      <c r="A130" s="2">
        <v>510826</v>
      </c>
      <c r="B130" s="3" t="s">
        <v>25</v>
      </c>
      <c r="C130" s="3" t="s">
        <v>259</v>
      </c>
      <c r="D130" s="3" t="s">
        <v>85</v>
      </c>
      <c r="E130" s="3" t="s">
        <v>28</v>
      </c>
      <c r="F130" s="3" t="s">
        <v>29</v>
      </c>
      <c r="H130" s="3" t="s">
        <v>38</v>
      </c>
      <c r="I130" s="3" t="s">
        <v>29</v>
      </c>
      <c r="J130" s="3" t="s">
        <v>31</v>
      </c>
      <c r="K130" s="4">
        <v>84.56</v>
      </c>
      <c r="L130" s="2">
        <v>1</v>
      </c>
      <c r="M130" s="2">
        <v>12</v>
      </c>
      <c r="N130" s="2">
        <v>0.65</v>
      </c>
      <c r="O130" s="3" t="s">
        <v>32</v>
      </c>
      <c r="P130" s="3" t="s">
        <v>3211</v>
      </c>
      <c r="Q130" s="5">
        <v>9.8000000000000007</v>
      </c>
      <c r="S130" s="6">
        <v>8.5399999999999991</v>
      </c>
      <c r="T130" s="5">
        <v>0.1</v>
      </c>
      <c r="U130" s="6">
        <v>8.64</v>
      </c>
      <c r="V130" s="2">
        <v>12.75</v>
      </c>
      <c r="W130" s="8">
        <v>-2.0499999999999989</v>
      </c>
      <c r="X130" s="9" t="s">
        <v>3215</v>
      </c>
      <c r="Y130" s="7">
        <v>43789</v>
      </c>
    </row>
    <row r="131" spans="1:25" x14ac:dyDescent="0.25">
      <c r="A131" s="2">
        <v>779649</v>
      </c>
      <c r="B131" s="3" t="s">
        <v>25</v>
      </c>
      <c r="C131" s="3" t="s">
        <v>260</v>
      </c>
      <c r="D131" s="3" t="s">
        <v>85</v>
      </c>
      <c r="E131" s="3" t="s">
        <v>28</v>
      </c>
      <c r="F131" s="3" t="s">
        <v>29</v>
      </c>
      <c r="H131" s="3" t="s">
        <v>38</v>
      </c>
      <c r="I131" s="3" t="s">
        <v>73</v>
      </c>
      <c r="J131" s="3" t="s">
        <v>31</v>
      </c>
      <c r="K131" s="4">
        <v>62.56</v>
      </c>
      <c r="L131" s="2">
        <v>1</v>
      </c>
      <c r="M131" s="2">
        <v>12</v>
      </c>
      <c r="N131" s="2">
        <v>0.65</v>
      </c>
      <c r="O131" s="3" t="s">
        <v>32</v>
      </c>
      <c r="P131" s="3" t="s">
        <v>3211</v>
      </c>
      <c r="Q131" s="5">
        <v>7.4</v>
      </c>
      <c r="S131" s="6">
        <v>6.42</v>
      </c>
      <c r="T131" s="5">
        <v>0.1</v>
      </c>
      <c r="U131" s="6">
        <v>6.52</v>
      </c>
      <c r="V131" s="2">
        <v>9.6</v>
      </c>
      <c r="W131" s="8">
        <v>0.15000000000000036</v>
      </c>
      <c r="X131" s="9" t="s">
        <v>3216</v>
      </c>
      <c r="Y131" s="7">
        <v>43789</v>
      </c>
    </row>
    <row r="132" spans="1:25" x14ac:dyDescent="0.25">
      <c r="A132" s="2">
        <v>244561</v>
      </c>
      <c r="B132" s="3" t="s">
        <v>25</v>
      </c>
      <c r="C132" s="3" t="s">
        <v>261</v>
      </c>
      <c r="D132" s="3" t="s">
        <v>85</v>
      </c>
      <c r="E132" s="3" t="s">
        <v>28</v>
      </c>
      <c r="F132" s="3" t="s">
        <v>29</v>
      </c>
      <c r="H132" s="3" t="s">
        <v>38</v>
      </c>
      <c r="I132" s="3" t="s">
        <v>170</v>
      </c>
      <c r="J132" s="3" t="s">
        <v>31</v>
      </c>
      <c r="K132" s="4">
        <v>72.56</v>
      </c>
      <c r="L132" s="2">
        <v>1</v>
      </c>
      <c r="M132" s="2">
        <v>12</v>
      </c>
      <c r="N132" s="2">
        <v>0.65</v>
      </c>
      <c r="O132" s="3" t="s">
        <v>32</v>
      </c>
      <c r="P132" s="3" t="s">
        <v>3211</v>
      </c>
      <c r="Q132" s="5">
        <v>8.5</v>
      </c>
      <c r="S132" s="6">
        <v>7.39</v>
      </c>
      <c r="T132" s="5">
        <v>0.1</v>
      </c>
      <c r="U132" s="6">
        <v>7.49</v>
      </c>
      <c r="V132" s="2">
        <v>11.05</v>
      </c>
      <c r="W132" s="8">
        <v>0.79999999999999982</v>
      </c>
      <c r="X132" s="9" t="s">
        <v>3216</v>
      </c>
      <c r="Y132" s="7">
        <v>43789</v>
      </c>
    </row>
    <row r="133" spans="1:25" x14ac:dyDescent="0.25">
      <c r="A133" s="2">
        <v>839928</v>
      </c>
      <c r="B133" s="3" t="s">
        <v>25</v>
      </c>
      <c r="C133" s="3" t="s">
        <v>262</v>
      </c>
      <c r="D133" s="3" t="s">
        <v>85</v>
      </c>
      <c r="E133" s="3" t="s">
        <v>28</v>
      </c>
      <c r="F133" s="3" t="s">
        <v>29</v>
      </c>
      <c r="H133" s="3" t="s">
        <v>38</v>
      </c>
      <c r="I133" s="3" t="s">
        <v>82</v>
      </c>
      <c r="J133" s="3" t="s">
        <v>39</v>
      </c>
      <c r="K133" s="4">
        <v>67.53</v>
      </c>
      <c r="L133" s="2">
        <v>1</v>
      </c>
      <c r="M133" s="2">
        <v>12</v>
      </c>
      <c r="N133" s="2">
        <v>0.65</v>
      </c>
      <c r="O133" s="3" t="s">
        <v>32</v>
      </c>
      <c r="P133" s="3" t="s">
        <v>3211</v>
      </c>
      <c r="Q133" s="5">
        <v>8.35</v>
      </c>
      <c r="S133" s="6">
        <v>7.26</v>
      </c>
      <c r="T133" s="5">
        <v>0.1</v>
      </c>
      <c r="U133" s="6">
        <v>7.36</v>
      </c>
      <c r="V133" s="2">
        <v>10.85</v>
      </c>
      <c r="W133" s="8"/>
      <c r="X133" s="10" t="s">
        <v>29</v>
      </c>
      <c r="Y133" s="7">
        <v>43706</v>
      </c>
    </row>
    <row r="134" spans="1:25" x14ac:dyDescent="0.25">
      <c r="A134" s="2">
        <v>53314</v>
      </c>
      <c r="B134" s="3" t="s">
        <v>25</v>
      </c>
      <c r="C134" s="3" t="s">
        <v>263</v>
      </c>
      <c r="D134" s="3" t="s">
        <v>85</v>
      </c>
      <c r="E134" s="3" t="s">
        <v>28</v>
      </c>
      <c r="F134" s="3" t="s">
        <v>29</v>
      </c>
      <c r="H134" s="3" t="s">
        <v>38</v>
      </c>
      <c r="I134" s="3" t="s">
        <v>34</v>
      </c>
      <c r="J134" s="3" t="s">
        <v>31</v>
      </c>
      <c r="K134" s="4">
        <v>61.56</v>
      </c>
      <c r="L134" s="2">
        <v>1</v>
      </c>
      <c r="M134" s="2">
        <v>12</v>
      </c>
      <c r="N134" s="2">
        <v>0.65</v>
      </c>
      <c r="O134" s="3" t="s">
        <v>32</v>
      </c>
      <c r="P134" s="3" t="s">
        <v>3211</v>
      </c>
      <c r="Q134" s="5">
        <v>7.25</v>
      </c>
      <c r="S134" s="6">
        <v>6.29</v>
      </c>
      <c r="T134" s="5">
        <v>0.1</v>
      </c>
      <c r="U134" s="6">
        <v>6.39</v>
      </c>
      <c r="V134" s="2">
        <v>9.4</v>
      </c>
      <c r="W134" s="8">
        <v>0.20000000000000018</v>
      </c>
      <c r="X134" s="9" t="s">
        <v>3216</v>
      </c>
      <c r="Y134" s="7">
        <v>43789</v>
      </c>
    </row>
    <row r="135" spans="1:25" x14ac:dyDescent="0.25">
      <c r="A135" s="2">
        <v>410126</v>
      </c>
      <c r="B135" s="3" t="s">
        <v>25</v>
      </c>
      <c r="C135" s="3" t="s">
        <v>264</v>
      </c>
      <c r="D135" s="3" t="s">
        <v>42</v>
      </c>
      <c r="E135" s="3" t="s">
        <v>28</v>
      </c>
      <c r="F135" s="3" t="s">
        <v>29</v>
      </c>
      <c r="H135" s="3" t="s">
        <v>30</v>
      </c>
      <c r="I135" s="3" t="s">
        <v>29</v>
      </c>
      <c r="J135" s="3" t="s">
        <v>31</v>
      </c>
      <c r="K135" s="4">
        <v>97.08</v>
      </c>
      <c r="L135" s="2">
        <v>1</v>
      </c>
      <c r="M135" s="2">
        <v>12</v>
      </c>
      <c r="N135" s="2">
        <v>0.375</v>
      </c>
      <c r="O135" s="3" t="s">
        <v>32</v>
      </c>
      <c r="P135" s="3" t="s">
        <v>3212</v>
      </c>
      <c r="Q135" s="5">
        <v>11.7</v>
      </c>
      <c r="S135" s="6">
        <v>10.210000000000001</v>
      </c>
      <c r="T135" s="5">
        <v>0.1</v>
      </c>
      <c r="U135" s="6">
        <v>10.31</v>
      </c>
      <c r="V135" s="2">
        <v>15.2</v>
      </c>
      <c r="W135" s="8">
        <v>-1.6000000000000014</v>
      </c>
      <c r="X135" s="9" t="s">
        <v>3215</v>
      </c>
      <c r="Y135" s="7">
        <v>43789</v>
      </c>
    </row>
    <row r="136" spans="1:25" x14ac:dyDescent="0.25">
      <c r="A136" s="2">
        <v>172163</v>
      </c>
      <c r="B136" s="3" t="s">
        <v>25</v>
      </c>
      <c r="C136" s="3" t="s">
        <v>265</v>
      </c>
      <c r="D136" s="3" t="s">
        <v>85</v>
      </c>
      <c r="E136" s="3" t="s">
        <v>28</v>
      </c>
      <c r="F136" s="3" t="s">
        <v>29</v>
      </c>
      <c r="G136" s="2">
        <v>8.5</v>
      </c>
      <c r="H136" s="3" t="s">
        <v>38</v>
      </c>
      <c r="I136" s="3" t="s">
        <v>29</v>
      </c>
      <c r="J136" s="3" t="s">
        <v>39</v>
      </c>
      <c r="K136" s="4">
        <v>52.65</v>
      </c>
      <c r="L136" s="2">
        <v>1</v>
      </c>
      <c r="M136" s="2">
        <v>12</v>
      </c>
      <c r="N136" s="2">
        <v>0.65</v>
      </c>
      <c r="O136" s="3" t="s">
        <v>32</v>
      </c>
      <c r="P136" s="3" t="s">
        <v>29</v>
      </c>
      <c r="Q136" s="5">
        <v>7.8</v>
      </c>
      <c r="S136" s="6">
        <v>6.78</v>
      </c>
      <c r="T136" s="5">
        <v>0.1</v>
      </c>
      <c r="U136" s="6">
        <v>6.88</v>
      </c>
      <c r="V136" s="2">
        <v>10.15</v>
      </c>
      <c r="W136" s="8"/>
      <c r="X136" s="10" t="s">
        <v>29</v>
      </c>
      <c r="Y136" s="7">
        <v>43719</v>
      </c>
    </row>
    <row r="137" spans="1:25" x14ac:dyDescent="0.25">
      <c r="A137" s="2">
        <v>751081</v>
      </c>
      <c r="B137" s="3" t="s">
        <v>25</v>
      </c>
      <c r="C137" s="3" t="s">
        <v>266</v>
      </c>
      <c r="D137" s="3" t="s">
        <v>36</v>
      </c>
      <c r="E137" s="3" t="s">
        <v>28</v>
      </c>
      <c r="F137" s="3" t="s">
        <v>29</v>
      </c>
      <c r="G137" s="2">
        <v>5</v>
      </c>
      <c r="H137" s="3" t="s">
        <v>38</v>
      </c>
      <c r="I137" s="3" t="s">
        <v>29</v>
      </c>
      <c r="J137" s="3" t="s">
        <v>39</v>
      </c>
      <c r="K137" s="4">
        <v>35.85</v>
      </c>
      <c r="L137" s="2">
        <v>6</v>
      </c>
      <c r="M137" s="2">
        <v>4</v>
      </c>
      <c r="N137" s="2">
        <v>0.34100000000000003</v>
      </c>
      <c r="O137" s="3" t="s">
        <v>32</v>
      </c>
      <c r="P137" s="3" t="s">
        <v>29</v>
      </c>
      <c r="Q137" s="5">
        <v>18.55</v>
      </c>
      <c r="S137" s="6">
        <v>15.8</v>
      </c>
      <c r="T137" s="5">
        <v>0.6</v>
      </c>
      <c r="U137" s="6">
        <v>16.399999999999999</v>
      </c>
      <c r="V137" s="2">
        <v>24.1</v>
      </c>
      <c r="W137" s="8"/>
      <c r="X137" s="10" t="s">
        <v>29</v>
      </c>
      <c r="Y137" s="7">
        <v>43719</v>
      </c>
    </row>
    <row r="138" spans="1:25" x14ac:dyDescent="0.25">
      <c r="A138" s="2">
        <v>878090</v>
      </c>
      <c r="B138" s="3" t="s">
        <v>25</v>
      </c>
      <c r="C138" s="3" t="s">
        <v>267</v>
      </c>
      <c r="D138" s="3" t="s">
        <v>85</v>
      </c>
      <c r="E138" s="3" t="s">
        <v>28</v>
      </c>
      <c r="F138" s="3" t="s">
        <v>29</v>
      </c>
      <c r="G138" s="2">
        <v>5</v>
      </c>
      <c r="H138" s="3" t="s">
        <v>38</v>
      </c>
      <c r="I138" s="3" t="s">
        <v>29</v>
      </c>
      <c r="J138" s="3" t="s">
        <v>39</v>
      </c>
      <c r="K138" s="4">
        <v>47.97</v>
      </c>
      <c r="L138" s="2">
        <v>1</v>
      </c>
      <c r="M138" s="2">
        <v>12</v>
      </c>
      <c r="N138" s="2">
        <v>0.65</v>
      </c>
      <c r="O138" s="3" t="s">
        <v>32</v>
      </c>
      <c r="P138" s="3" t="s">
        <v>29</v>
      </c>
      <c r="Q138" s="5">
        <v>7.3</v>
      </c>
      <c r="S138" s="6">
        <v>6.34</v>
      </c>
      <c r="T138" s="5">
        <v>0.1</v>
      </c>
      <c r="U138" s="6">
        <v>6.44</v>
      </c>
      <c r="V138" s="2">
        <v>9.5</v>
      </c>
      <c r="W138" s="8"/>
      <c r="X138" s="10" t="s">
        <v>29</v>
      </c>
      <c r="Y138" s="7">
        <v>43719</v>
      </c>
    </row>
    <row r="139" spans="1:25" x14ac:dyDescent="0.25">
      <c r="A139" s="2">
        <v>172031</v>
      </c>
      <c r="B139" s="3" t="s">
        <v>25</v>
      </c>
      <c r="C139" s="3" t="s">
        <v>268</v>
      </c>
      <c r="D139" s="3" t="s">
        <v>85</v>
      </c>
      <c r="E139" s="3" t="s">
        <v>28</v>
      </c>
      <c r="F139" s="3" t="s">
        <v>29</v>
      </c>
      <c r="G139" s="2">
        <v>5.5</v>
      </c>
      <c r="H139" s="3" t="s">
        <v>38</v>
      </c>
      <c r="I139" s="3" t="s">
        <v>29</v>
      </c>
      <c r="J139" s="3" t="s">
        <v>39</v>
      </c>
      <c r="K139" s="4">
        <v>47.97</v>
      </c>
      <c r="L139" s="2">
        <v>1</v>
      </c>
      <c r="M139" s="2">
        <v>12</v>
      </c>
      <c r="N139" s="2">
        <v>0.65</v>
      </c>
      <c r="O139" s="3" t="s">
        <v>32</v>
      </c>
      <c r="P139" s="3" t="s">
        <v>29</v>
      </c>
      <c r="Q139" s="5">
        <v>7.3</v>
      </c>
      <c r="S139" s="6">
        <v>6.34</v>
      </c>
      <c r="T139" s="5">
        <v>0.1</v>
      </c>
      <c r="U139" s="6">
        <v>6.44</v>
      </c>
      <c r="V139" s="2">
        <v>9.5</v>
      </c>
      <c r="W139" s="8"/>
      <c r="X139" s="10" t="s">
        <v>29</v>
      </c>
      <c r="Y139" s="7">
        <v>43719</v>
      </c>
    </row>
    <row r="140" spans="1:25" x14ac:dyDescent="0.25">
      <c r="A140" s="2">
        <v>473090</v>
      </c>
      <c r="B140" s="3" t="s">
        <v>25</v>
      </c>
      <c r="C140" s="3" t="s">
        <v>269</v>
      </c>
      <c r="D140" s="3" t="s">
        <v>40</v>
      </c>
      <c r="E140" s="3" t="s">
        <v>28</v>
      </c>
      <c r="F140" s="3" t="s">
        <v>29</v>
      </c>
      <c r="G140" s="2">
        <v>5</v>
      </c>
      <c r="H140" s="3" t="s">
        <v>38</v>
      </c>
      <c r="I140" s="3" t="s">
        <v>29</v>
      </c>
      <c r="J140" s="3" t="s">
        <v>39</v>
      </c>
      <c r="K140" s="4">
        <v>33.85</v>
      </c>
      <c r="L140" s="2">
        <v>12</v>
      </c>
      <c r="M140" s="2">
        <v>2</v>
      </c>
      <c r="N140" s="2">
        <v>0.34100000000000003</v>
      </c>
      <c r="O140" s="3" t="s">
        <v>32</v>
      </c>
      <c r="P140" s="3" t="s">
        <v>29</v>
      </c>
      <c r="Q140" s="5">
        <v>35.75</v>
      </c>
      <c r="S140" s="6">
        <v>30.4</v>
      </c>
      <c r="T140" s="5">
        <v>1.2</v>
      </c>
      <c r="U140" s="6">
        <v>31.6</v>
      </c>
      <c r="V140" s="2">
        <v>46.5</v>
      </c>
      <c r="W140" s="8"/>
      <c r="X140" s="10" t="s">
        <v>29</v>
      </c>
      <c r="Y140" s="7">
        <v>43719</v>
      </c>
    </row>
    <row r="141" spans="1:25" x14ac:dyDescent="0.25">
      <c r="A141" s="2">
        <v>259374</v>
      </c>
      <c r="B141" s="3" t="s">
        <v>25</v>
      </c>
      <c r="C141" s="3" t="s">
        <v>271</v>
      </c>
      <c r="D141" s="3" t="s">
        <v>139</v>
      </c>
      <c r="E141" s="3" t="s">
        <v>28</v>
      </c>
      <c r="F141" s="3" t="s">
        <v>29</v>
      </c>
      <c r="G141" s="2">
        <v>5.0999999999999996</v>
      </c>
      <c r="H141" s="3" t="s">
        <v>30</v>
      </c>
      <c r="I141" s="3" t="s">
        <v>29</v>
      </c>
      <c r="J141" s="3" t="s">
        <v>31</v>
      </c>
      <c r="K141" s="4">
        <v>34.44</v>
      </c>
      <c r="L141" s="2">
        <v>6</v>
      </c>
      <c r="M141" s="2">
        <v>4</v>
      </c>
      <c r="N141" s="2">
        <v>0.35499999999999998</v>
      </c>
      <c r="O141" s="3" t="s">
        <v>32</v>
      </c>
      <c r="P141" s="3" t="s">
        <v>29</v>
      </c>
      <c r="Q141" s="5">
        <v>19.05</v>
      </c>
      <c r="S141" s="6">
        <v>16.239999999999998</v>
      </c>
      <c r="T141" s="5">
        <v>0.6</v>
      </c>
      <c r="U141" s="6">
        <v>16.84</v>
      </c>
      <c r="V141" s="2">
        <v>24.75</v>
      </c>
      <c r="W141" s="8">
        <v>-0.89999999999999858</v>
      </c>
      <c r="X141" s="9" t="s">
        <v>3215</v>
      </c>
      <c r="Y141" s="7">
        <v>43789</v>
      </c>
    </row>
    <row r="142" spans="1:25" x14ac:dyDescent="0.25">
      <c r="A142" s="2">
        <v>476614</v>
      </c>
      <c r="B142" s="3" t="s">
        <v>25</v>
      </c>
      <c r="C142" s="3" t="s">
        <v>272</v>
      </c>
      <c r="D142" s="3" t="s">
        <v>46</v>
      </c>
      <c r="E142" s="3" t="s">
        <v>28</v>
      </c>
      <c r="F142" s="3" t="s">
        <v>86</v>
      </c>
      <c r="H142" s="3" t="s">
        <v>273</v>
      </c>
      <c r="I142" s="3" t="s">
        <v>56</v>
      </c>
      <c r="J142" s="3" t="s">
        <v>31</v>
      </c>
      <c r="K142" s="4">
        <v>32.08</v>
      </c>
      <c r="L142" s="2">
        <v>6</v>
      </c>
      <c r="M142" s="2">
        <v>4</v>
      </c>
      <c r="N142" s="2">
        <v>0.33</v>
      </c>
      <c r="O142" s="3" t="s">
        <v>32</v>
      </c>
      <c r="P142" s="3" t="s">
        <v>29</v>
      </c>
      <c r="Q142" s="5">
        <v>17.850000000000001</v>
      </c>
      <c r="S142" s="6">
        <v>15.18</v>
      </c>
      <c r="T142" s="5">
        <v>0.6</v>
      </c>
      <c r="U142" s="6">
        <v>15.78</v>
      </c>
      <c r="V142" s="2">
        <v>23.2</v>
      </c>
      <c r="W142" s="8"/>
      <c r="X142" s="10" t="s">
        <v>29</v>
      </c>
      <c r="Y142" s="7">
        <v>43685</v>
      </c>
    </row>
    <row r="143" spans="1:25" x14ac:dyDescent="0.25">
      <c r="A143" s="2">
        <v>736359</v>
      </c>
      <c r="B143" s="3" t="s">
        <v>25</v>
      </c>
      <c r="C143" s="3" t="s">
        <v>276</v>
      </c>
      <c r="D143" s="3" t="s">
        <v>142</v>
      </c>
      <c r="E143" s="3" t="s">
        <v>28</v>
      </c>
      <c r="F143" s="3" t="s">
        <v>51</v>
      </c>
      <c r="G143" s="2">
        <v>10.5</v>
      </c>
      <c r="H143" s="3" t="s">
        <v>38</v>
      </c>
      <c r="I143" s="3" t="s">
        <v>29</v>
      </c>
      <c r="J143" s="3" t="s">
        <v>39</v>
      </c>
      <c r="K143" s="4">
        <v>63.21</v>
      </c>
      <c r="L143" s="2">
        <v>4</v>
      </c>
      <c r="M143" s="2">
        <v>6</v>
      </c>
      <c r="N143" s="2">
        <v>0.34100000000000003</v>
      </c>
      <c r="O143" s="3" t="s">
        <v>32</v>
      </c>
      <c r="P143" s="3" t="s">
        <v>3213</v>
      </c>
      <c r="Q143" s="5">
        <v>16.05</v>
      </c>
      <c r="S143" s="6">
        <v>13.77</v>
      </c>
      <c r="T143" s="5">
        <v>0.4</v>
      </c>
      <c r="U143" s="6">
        <v>14.17</v>
      </c>
      <c r="V143" s="2">
        <v>20.85</v>
      </c>
      <c r="W143" s="8"/>
      <c r="X143" s="10" t="s">
        <v>29</v>
      </c>
      <c r="Y143" s="7">
        <v>43732</v>
      </c>
    </row>
    <row r="144" spans="1:25" x14ac:dyDescent="0.25">
      <c r="A144" s="2">
        <v>4620</v>
      </c>
      <c r="B144" s="3" t="s">
        <v>25</v>
      </c>
      <c r="C144" s="3" t="s">
        <v>277</v>
      </c>
      <c r="D144" s="3" t="s">
        <v>85</v>
      </c>
      <c r="E144" s="3" t="s">
        <v>28</v>
      </c>
      <c r="F144" s="3" t="s">
        <v>29</v>
      </c>
      <c r="H144" s="3" t="s">
        <v>30</v>
      </c>
      <c r="I144" s="3" t="s">
        <v>29</v>
      </c>
      <c r="J144" s="3" t="s">
        <v>31</v>
      </c>
      <c r="K144" s="4">
        <v>69.959999999999994</v>
      </c>
      <c r="L144" s="2">
        <v>1</v>
      </c>
      <c r="M144" s="2">
        <v>12</v>
      </c>
      <c r="N144" s="2">
        <v>0.65</v>
      </c>
      <c r="O144" s="3" t="s">
        <v>32</v>
      </c>
      <c r="P144" s="3" t="s">
        <v>29</v>
      </c>
      <c r="Q144" s="5">
        <v>9.9499999999999993</v>
      </c>
      <c r="S144" s="6">
        <v>8.67</v>
      </c>
      <c r="T144" s="5">
        <v>0.1</v>
      </c>
      <c r="U144" s="6">
        <v>8.77</v>
      </c>
      <c r="V144" s="2">
        <v>12.95</v>
      </c>
      <c r="W144" s="8"/>
      <c r="X144" s="10" t="s">
        <v>29</v>
      </c>
      <c r="Y144" s="7">
        <v>43739</v>
      </c>
    </row>
    <row r="145" spans="1:25" x14ac:dyDescent="0.25">
      <c r="A145" s="2">
        <v>134200</v>
      </c>
      <c r="B145" s="3" t="s">
        <v>25</v>
      </c>
      <c r="C145" s="3" t="s">
        <v>278</v>
      </c>
      <c r="D145" s="3" t="s">
        <v>27</v>
      </c>
      <c r="E145" s="3" t="s">
        <v>28</v>
      </c>
      <c r="F145" s="3" t="s">
        <v>29</v>
      </c>
      <c r="H145" s="3" t="s">
        <v>30</v>
      </c>
      <c r="I145" s="3" t="s">
        <v>29</v>
      </c>
      <c r="J145" s="3" t="s">
        <v>31</v>
      </c>
      <c r="K145" s="4">
        <v>131.28</v>
      </c>
      <c r="L145" s="2">
        <v>1</v>
      </c>
      <c r="M145" s="2">
        <v>12</v>
      </c>
      <c r="N145" s="2">
        <v>0.75</v>
      </c>
      <c r="O145" s="3" t="s">
        <v>32</v>
      </c>
      <c r="P145" s="3" t="s">
        <v>29</v>
      </c>
      <c r="Q145" s="5">
        <v>17.25</v>
      </c>
      <c r="S145" s="6">
        <v>14.87</v>
      </c>
      <c r="T145" s="5">
        <v>0.35</v>
      </c>
      <c r="U145" s="6">
        <v>15.22</v>
      </c>
      <c r="V145" s="2">
        <v>22.4</v>
      </c>
      <c r="W145" s="8">
        <v>-2.6999999999999993</v>
      </c>
      <c r="X145" s="9" t="s">
        <v>3215</v>
      </c>
      <c r="Y145" s="7">
        <v>43789</v>
      </c>
    </row>
    <row r="146" spans="1:25" x14ac:dyDescent="0.25">
      <c r="A146" s="2">
        <v>667584</v>
      </c>
      <c r="B146" s="3" t="s">
        <v>25</v>
      </c>
      <c r="C146" s="3" t="s">
        <v>279</v>
      </c>
      <c r="D146" s="3" t="s">
        <v>36</v>
      </c>
      <c r="E146" s="3" t="s">
        <v>28</v>
      </c>
      <c r="F146" s="3" t="s">
        <v>29</v>
      </c>
      <c r="H146" s="3" t="s">
        <v>38</v>
      </c>
      <c r="I146" s="3" t="s">
        <v>29</v>
      </c>
      <c r="J146" s="3" t="s">
        <v>31</v>
      </c>
      <c r="K146" s="4">
        <v>63.56</v>
      </c>
      <c r="L146" s="2">
        <v>6</v>
      </c>
      <c r="M146" s="2">
        <v>4</v>
      </c>
      <c r="N146" s="2">
        <v>0.34100000000000003</v>
      </c>
      <c r="O146" s="3" t="s">
        <v>32</v>
      </c>
      <c r="P146" s="3" t="s">
        <v>29</v>
      </c>
      <c r="Q146" s="5">
        <v>28.5</v>
      </c>
      <c r="S146" s="6">
        <v>24.55</v>
      </c>
      <c r="T146" s="5">
        <v>0.6</v>
      </c>
      <c r="U146" s="6">
        <v>25.15</v>
      </c>
      <c r="V146" s="2">
        <v>37.049999999999997</v>
      </c>
      <c r="W146" s="8">
        <v>0.55000000000000071</v>
      </c>
      <c r="X146" s="9" t="s">
        <v>3216</v>
      </c>
      <c r="Y146" s="7">
        <v>43789</v>
      </c>
    </row>
    <row r="147" spans="1:25" x14ac:dyDescent="0.25">
      <c r="A147" s="2">
        <v>65326</v>
      </c>
      <c r="B147" s="3" t="s">
        <v>25</v>
      </c>
      <c r="C147" s="3" t="s">
        <v>280</v>
      </c>
      <c r="D147" s="3" t="s">
        <v>36</v>
      </c>
      <c r="E147" s="3" t="s">
        <v>28</v>
      </c>
      <c r="F147" s="3" t="s">
        <v>281</v>
      </c>
      <c r="H147" s="3" t="s">
        <v>38</v>
      </c>
      <c r="I147" s="3" t="s">
        <v>29</v>
      </c>
      <c r="J147" s="3" t="s">
        <v>31</v>
      </c>
      <c r="K147" s="4">
        <v>8.08</v>
      </c>
      <c r="L147" s="2">
        <v>6</v>
      </c>
      <c r="M147" s="2">
        <v>1</v>
      </c>
      <c r="N147" s="2">
        <v>0.34100000000000003</v>
      </c>
      <c r="O147" s="3" t="s">
        <v>32</v>
      </c>
      <c r="P147" s="3" t="s">
        <v>29</v>
      </c>
      <c r="Q147" s="5">
        <v>18.100000000000001</v>
      </c>
      <c r="S147" s="6">
        <v>15.4</v>
      </c>
      <c r="T147" s="5">
        <v>0.6</v>
      </c>
      <c r="U147" s="6">
        <v>16</v>
      </c>
      <c r="V147" s="2">
        <v>23.55</v>
      </c>
      <c r="W147" s="8"/>
      <c r="X147" s="10" t="s">
        <v>29</v>
      </c>
      <c r="Y147" s="7">
        <v>43693</v>
      </c>
    </row>
    <row r="148" spans="1:25" x14ac:dyDescent="0.25">
      <c r="A148" s="2">
        <v>187512</v>
      </c>
      <c r="B148" s="3" t="s">
        <v>25</v>
      </c>
      <c r="C148" s="3" t="s">
        <v>280</v>
      </c>
      <c r="D148" s="3" t="s">
        <v>139</v>
      </c>
      <c r="E148" s="3" t="s">
        <v>28</v>
      </c>
      <c r="F148" s="3" t="s">
        <v>29</v>
      </c>
      <c r="H148" s="3" t="s">
        <v>38</v>
      </c>
      <c r="I148" s="3" t="s">
        <v>29</v>
      </c>
      <c r="J148" s="3" t="s">
        <v>31</v>
      </c>
      <c r="K148" s="4">
        <v>8.1</v>
      </c>
      <c r="L148" s="2">
        <v>6</v>
      </c>
      <c r="M148" s="2">
        <v>1</v>
      </c>
      <c r="N148" s="2">
        <v>0.35499999999999998</v>
      </c>
      <c r="O148" s="3" t="s">
        <v>32</v>
      </c>
      <c r="P148" s="3" t="s">
        <v>29</v>
      </c>
      <c r="Q148" s="5">
        <v>18.45</v>
      </c>
      <c r="S148" s="6">
        <v>15.71</v>
      </c>
      <c r="T148" s="5">
        <v>0.6</v>
      </c>
      <c r="U148" s="6">
        <v>16.309999999999999</v>
      </c>
      <c r="V148" s="2">
        <v>24</v>
      </c>
      <c r="W148" s="8"/>
      <c r="X148" s="10" t="s">
        <v>29</v>
      </c>
      <c r="Y148" s="7">
        <v>43693</v>
      </c>
    </row>
    <row r="149" spans="1:25" x14ac:dyDescent="0.25">
      <c r="A149" s="2">
        <v>760658</v>
      </c>
      <c r="B149" s="3" t="s">
        <v>25</v>
      </c>
      <c r="C149" s="3" t="s">
        <v>282</v>
      </c>
      <c r="D149" s="3" t="s">
        <v>50</v>
      </c>
      <c r="E149" s="3" t="s">
        <v>28</v>
      </c>
      <c r="F149" s="3" t="s">
        <v>29</v>
      </c>
      <c r="H149" s="3" t="s">
        <v>38</v>
      </c>
      <c r="I149" s="3" t="s">
        <v>29</v>
      </c>
      <c r="J149" s="3" t="s">
        <v>39</v>
      </c>
      <c r="K149" s="4">
        <v>34.83</v>
      </c>
      <c r="L149" s="2">
        <v>1</v>
      </c>
      <c r="M149" s="2">
        <v>12</v>
      </c>
      <c r="N149" s="2">
        <v>0.6</v>
      </c>
      <c r="O149" s="3" t="s">
        <v>32</v>
      </c>
      <c r="P149" s="3" t="s">
        <v>29</v>
      </c>
      <c r="Q149" s="5">
        <v>5.7</v>
      </c>
      <c r="S149" s="6">
        <v>4.93</v>
      </c>
      <c r="T149" s="5">
        <v>0.1</v>
      </c>
      <c r="U149" s="6">
        <v>5.03</v>
      </c>
      <c r="V149" s="2">
        <v>7.4</v>
      </c>
      <c r="W149" s="8"/>
      <c r="X149" s="10" t="s">
        <v>29</v>
      </c>
      <c r="Y149" s="7">
        <v>43745</v>
      </c>
    </row>
    <row r="150" spans="1:25" x14ac:dyDescent="0.25">
      <c r="A150" s="2">
        <v>909994</v>
      </c>
      <c r="B150" s="3" t="s">
        <v>25</v>
      </c>
      <c r="C150" s="3" t="s">
        <v>284</v>
      </c>
      <c r="D150" s="3" t="s">
        <v>36</v>
      </c>
      <c r="E150" s="3" t="s">
        <v>28</v>
      </c>
      <c r="F150" s="3" t="s">
        <v>29</v>
      </c>
      <c r="G150" s="2">
        <v>5</v>
      </c>
      <c r="H150" s="3" t="s">
        <v>38</v>
      </c>
      <c r="I150" s="3" t="s">
        <v>29</v>
      </c>
      <c r="J150" s="3" t="s">
        <v>31</v>
      </c>
      <c r="K150" s="4">
        <v>8</v>
      </c>
      <c r="L150" s="2">
        <v>6</v>
      </c>
      <c r="M150" s="2">
        <v>1</v>
      </c>
      <c r="N150" s="2">
        <v>0.34100000000000003</v>
      </c>
      <c r="O150" s="3" t="s">
        <v>32</v>
      </c>
      <c r="P150" s="3" t="s">
        <v>29</v>
      </c>
      <c r="Q150" s="5">
        <v>18</v>
      </c>
      <c r="S150" s="6">
        <v>15.31</v>
      </c>
      <c r="T150" s="5">
        <v>0.6</v>
      </c>
      <c r="U150" s="6">
        <v>15.91</v>
      </c>
      <c r="V150" s="2">
        <v>23.4</v>
      </c>
      <c r="W150" s="8"/>
      <c r="X150" s="10" t="s">
        <v>29</v>
      </c>
      <c r="Y150" s="7">
        <v>43693</v>
      </c>
    </row>
    <row r="151" spans="1:25" x14ac:dyDescent="0.25">
      <c r="A151" s="2">
        <v>117465</v>
      </c>
      <c r="B151" s="3" t="s">
        <v>25</v>
      </c>
      <c r="C151" s="3" t="s">
        <v>286</v>
      </c>
      <c r="D151" s="3" t="s">
        <v>36</v>
      </c>
      <c r="E151" s="3" t="s">
        <v>28</v>
      </c>
      <c r="F151" s="3" t="s">
        <v>29</v>
      </c>
      <c r="H151" s="3" t="s">
        <v>38</v>
      </c>
      <c r="I151" s="3" t="s">
        <v>29</v>
      </c>
      <c r="J151" s="3" t="s">
        <v>31</v>
      </c>
      <c r="K151" s="4">
        <v>7.53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17.350000000000001</v>
      </c>
      <c r="S151" s="6">
        <v>14.74</v>
      </c>
      <c r="T151" s="5">
        <v>0.6</v>
      </c>
      <c r="U151" s="6">
        <v>15.34</v>
      </c>
      <c r="V151" s="2">
        <v>22.55</v>
      </c>
      <c r="W151" s="8"/>
      <c r="X151" s="10" t="s">
        <v>29</v>
      </c>
      <c r="Y151" s="7">
        <v>43693</v>
      </c>
    </row>
    <row r="152" spans="1:25" x14ac:dyDescent="0.25">
      <c r="A152" s="2">
        <v>92304</v>
      </c>
      <c r="B152" s="3" t="s">
        <v>25</v>
      </c>
      <c r="C152" s="3" t="s">
        <v>286</v>
      </c>
      <c r="D152" s="3" t="s">
        <v>40</v>
      </c>
      <c r="E152" s="3" t="s">
        <v>28</v>
      </c>
      <c r="F152" s="3" t="s">
        <v>29</v>
      </c>
      <c r="H152" s="3" t="s">
        <v>38</v>
      </c>
      <c r="I152" s="3" t="s">
        <v>29</v>
      </c>
      <c r="J152" s="3" t="s">
        <v>31</v>
      </c>
      <c r="K152" s="4">
        <v>13.82</v>
      </c>
      <c r="L152" s="2">
        <v>12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33.049999999999997</v>
      </c>
      <c r="S152" s="6">
        <v>28.03</v>
      </c>
      <c r="T152" s="5">
        <v>1.2</v>
      </c>
      <c r="U152" s="6">
        <v>29.23</v>
      </c>
      <c r="V152" s="2">
        <v>42.95</v>
      </c>
      <c r="W152" s="8"/>
      <c r="X152" s="10" t="s">
        <v>29</v>
      </c>
      <c r="Y152" s="7">
        <v>43739</v>
      </c>
    </row>
    <row r="153" spans="1:25" x14ac:dyDescent="0.25">
      <c r="A153" s="2">
        <v>910000</v>
      </c>
      <c r="B153" s="3" t="s">
        <v>25</v>
      </c>
      <c r="C153" s="3" t="s">
        <v>287</v>
      </c>
      <c r="D153" s="3" t="s">
        <v>40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29</v>
      </c>
      <c r="J153" s="3" t="s">
        <v>31</v>
      </c>
      <c r="K153" s="4">
        <v>14.55</v>
      </c>
      <c r="L153" s="2">
        <v>12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33.950000000000003</v>
      </c>
      <c r="S153" s="6">
        <v>28.82</v>
      </c>
      <c r="T153" s="5">
        <v>1.2</v>
      </c>
      <c r="U153" s="6">
        <v>30.02</v>
      </c>
      <c r="V153" s="2">
        <v>44.15</v>
      </c>
      <c r="W153" s="8"/>
      <c r="X153" s="10" t="s">
        <v>29</v>
      </c>
      <c r="Y153" s="7">
        <v>43693</v>
      </c>
    </row>
    <row r="154" spans="1:25" x14ac:dyDescent="0.25">
      <c r="A154" s="2">
        <v>684449</v>
      </c>
      <c r="B154" s="3" t="s">
        <v>25</v>
      </c>
      <c r="C154" s="3" t="s">
        <v>288</v>
      </c>
      <c r="D154" s="3" t="s">
        <v>89</v>
      </c>
      <c r="E154" s="3" t="s">
        <v>28</v>
      </c>
      <c r="F154" s="3" t="s">
        <v>29</v>
      </c>
      <c r="H154" s="3" t="s">
        <v>38</v>
      </c>
      <c r="I154" s="3" t="s">
        <v>29</v>
      </c>
      <c r="J154" s="3" t="s">
        <v>31</v>
      </c>
      <c r="K154" s="4">
        <v>28.15</v>
      </c>
      <c r="L154" s="2">
        <v>24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66.650000000000006</v>
      </c>
      <c r="S154" s="6">
        <v>56.54</v>
      </c>
      <c r="T154" s="5">
        <v>2.4</v>
      </c>
      <c r="U154" s="6">
        <v>58.94</v>
      </c>
      <c r="V154" s="2">
        <v>86.65</v>
      </c>
      <c r="W154" s="8"/>
      <c r="X154" s="10" t="s">
        <v>29</v>
      </c>
      <c r="Y154" s="7">
        <v>43693</v>
      </c>
    </row>
    <row r="155" spans="1:25" x14ac:dyDescent="0.25">
      <c r="A155" s="2">
        <v>367441</v>
      </c>
      <c r="B155" s="3" t="s">
        <v>25</v>
      </c>
      <c r="C155" s="3" t="s">
        <v>289</v>
      </c>
      <c r="D155" s="3" t="s">
        <v>36</v>
      </c>
      <c r="E155" s="3" t="s">
        <v>28</v>
      </c>
      <c r="F155" s="3" t="s">
        <v>210</v>
      </c>
      <c r="H155" s="3" t="s">
        <v>38</v>
      </c>
      <c r="I155" s="3" t="s">
        <v>29</v>
      </c>
      <c r="J155" s="3" t="s">
        <v>31</v>
      </c>
      <c r="K155" s="4">
        <v>8</v>
      </c>
      <c r="L155" s="2">
        <v>6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18</v>
      </c>
      <c r="S155" s="6">
        <v>15.31</v>
      </c>
      <c r="T155" s="5">
        <v>0.6</v>
      </c>
      <c r="U155" s="6">
        <v>15.91</v>
      </c>
      <c r="V155" s="2">
        <v>23.4</v>
      </c>
      <c r="W155" s="8"/>
      <c r="X155" s="10" t="s">
        <v>29</v>
      </c>
      <c r="Y155" s="7">
        <v>43693</v>
      </c>
    </row>
    <row r="156" spans="1:25" x14ac:dyDescent="0.25">
      <c r="A156" s="2">
        <v>367458</v>
      </c>
      <c r="B156" s="3" t="s">
        <v>25</v>
      </c>
      <c r="C156" s="3" t="s">
        <v>289</v>
      </c>
      <c r="D156" s="3" t="s">
        <v>40</v>
      </c>
      <c r="E156" s="3" t="s">
        <v>28</v>
      </c>
      <c r="F156" s="3" t="s">
        <v>29</v>
      </c>
      <c r="H156" s="3" t="s">
        <v>38</v>
      </c>
      <c r="I156" s="3" t="s">
        <v>29</v>
      </c>
      <c r="J156" s="3" t="s">
        <v>31</v>
      </c>
      <c r="K156" s="4">
        <v>13.57</v>
      </c>
      <c r="L156" s="2">
        <v>12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32.700000000000003</v>
      </c>
      <c r="S156" s="6">
        <v>27.72</v>
      </c>
      <c r="T156" s="5">
        <v>1.2</v>
      </c>
      <c r="U156" s="6">
        <v>28.92</v>
      </c>
      <c r="V156" s="2">
        <v>42.5</v>
      </c>
      <c r="W156" s="8"/>
      <c r="X156" s="10" t="s">
        <v>29</v>
      </c>
      <c r="Y156" s="7">
        <v>43739</v>
      </c>
    </row>
    <row r="157" spans="1:25" x14ac:dyDescent="0.25">
      <c r="A157" s="2">
        <v>188771</v>
      </c>
      <c r="B157" s="3" t="s">
        <v>25</v>
      </c>
      <c r="C157" s="3" t="s">
        <v>289</v>
      </c>
      <c r="D157" s="3" t="s">
        <v>290</v>
      </c>
      <c r="E157" s="3" t="s">
        <v>28</v>
      </c>
      <c r="F157" s="3" t="s">
        <v>29</v>
      </c>
      <c r="H157" s="3" t="s">
        <v>38</v>
      </c>
      <c r="I157" s="3" t="s">
        <v>29</v>
      </c>
      <c r="J157" s="3" t="s">
        <v>31</v>
      </c>
      <c r="K157" s="4">
        <v>12.07</v>
      </c>
      <c r="L157" s="2">
        <v>15</v>
      </c>
      <c r="M157" s="2">
        <v>1</v>
      </c>
      <c r="N157" s="2">
        <v>0.34100000000000003</v>
      </c>
      <c r="O157" s="3" t="s">
        <v>32</v>
      </c>
      <c r="P157" s="3" t="s">
        <v>29</v>
      </c>
      <c r="Q157" s="5">
        <v>34.35</v>
      </c>
      <c r="S157" s="6">
        <v>28.91</v>
      </c>
      <c r="T157" s="5">
        <v>1.5</v>
      </c>
      <c r="U157" s="6">
        <v>30.41</v>
      </c>
      <c r="V157" s="2">
        <v>44.65</v>
      </c>
      <c r="W157" s="8"/>
      <c r="X157" s="10" t="s">
        <v>29</v>
      </c>
      <c r="Y157" s="7">
        <v>43739</v>
      </c>
    </row>
    <row r="158" spans="1:25" x14ac:dyDescent="0.25">
      <c r="A158" s="2">
        <v>697672</v>
      </c>
      <c r="B158" s="3" t="s">
        <v>25</v>
      </c>
      <c r="C158" s="3" t="s">
        <v>291</v>
      </c>
      <c r="D158" s="3" t="s">
        <v>40</v>
      </c>
      <c r="E158" s="3" t="s">
        <v>28</v>
      </c>
      <c r="F158" s="3" t="s">
        <v>29</v>
      </c>
      <c r="H158" s="3" t="s">
        <v>38</v>
      </c>
      <c r="I158" s="3" t="s">
        <v>29</v>
      </c>
      <c r="J158" s="3" t="s">
        <v>31</v>
      </c>
      <c r="K158" s="4">
        <v>14.55</v>
      </c>
      <c r="L158" s="2">
        <v>12</v>
      </c>
      <c r="M158" s="2">
        <v>1</v>
      </c>
      <c r="N158" s="2">
        <v>0.34100000000000003</v>
      </c>
      <c r="O158" s="3" t="s">
        <v>32</v>
      </c>
      <c r="P158" s="3" t="s">
        <v>29</v>
      </c>
      <c r="Q158" s="5">
        <v>33.950000000000003</v>
      </c>
      <c r="S158" s="6">
        <v>28.82</v>
      </c>
      <c r="T158" s="5">
        <v>1.2</v>
      </c>
      <c r="U158" s="6">
        <v>30.02</v>
      </c>
      <c r="V158" s="2">
        <v>44.15</v>
      </c>
      <c r="W158" s="8"/>
      <c r="X158" s="10" t="s">
        <v>29</v>
      </c>
      <c r="Y158" s="7">
        <v>43693</v>
      </c>
    </row>
    <row r="159" spans="1:25" x14ac:dyDescent="0.25">
      <c r="A159" s="2">
        <v>646067</v>
      </c>
      <c r="B159" s="3" t="s">
        <v>25</v>
      </c>
      <c r="C159" s="3" t="s">
        <v>292</v>
      </c>
      <c r="D159" s="3" t="s">
        <v>36</v>
      </c>
      <c r="E159" s="3" t="s">
        <v>28</v>
      </c>
      <c r="F159" s="3" t="s">
        <v>29</v>
      </c>
      <c r="H159" s="3" t="s">
        <v>38</v>
      </c>
      <c r="I159" s="3" t="s">
        <v>29</v>
      </c>
      <c r="J159" s="3" t="s">
        <v>31</v>
      </c>
      <c r="K159" s="4">
        <v>8</v>
      </c>
      <c r="L159" s="2">
        <v>6</v>
      </c>
      <c r="M159" s="2">
        <v>1</v>
      </c>
      <c r="N159" s="2">
        <v>0.34100000000000003</v>
      </c>
      <c r="O159" s="3" t="s">
        <v>32</v>
      </c>
      <c r="P159" s="3" t="s">
        <v>29</v>
      </c>
      <c r="Q159" s="5">
        <v>18</v>
      </c>
      <c r="S159" s="6">
        <v>15.31</v>
      </c>
      <c r="T159" s="5">
        <v>0.6</v>
      </c>
      <c r="U159" s="6">
        <v>15.91</v>
      </c>
      <c r="V159" s="2">
        <v>23.4</v>
      </c>
      <c r="W159" s="8"/>
      <c r="X159" s="10" t="s">
        <v>29</v>
      </c>
      <c r="Y159" s="7">
        <v>43693</v>
      </c>
    </row>
    <row r="160" spans="1:25" x14ac:dyDescent="0.25">
      <c r="A160" s="2">
        <v>816305</v>
      </c>
      <c r="B160" s="3" t="s">
        <v>25</v>
      </c>
      <c r="C160" s="3" t="s">
        <v>294</v>
      </c>
      <c r="D160" s="3" t="s">
        <v>40</v>
      </c>
      <c r="E160" s="3" t="s">
        <v>28</v>
      </c>
      <c r="F160" s="3" t="s">
        <v>29</v>
      </c>
      <c r="H160" s="3" t="s">
        <v>38</v>
      </c>
      <c r="I160" s="3" t="s">
        <v>29</v>
      </c>
      <c r="J160" s="3" t="s">
        <v>39</v>
      </c>
      <c r="K160" s="4">
        <v>36.049999999999997</v>
      </c>
      <c r="L160" s="2">
        <v>12</v>
      </c>
      <c r="M160" s="2">
        <v>2</v>
      </c>
      <c r="N160" s="2">
        <v>0.34100000000000003</v>
      </c>
      <c r="O160" s="3" t="s">
        <v>32</v>
      </c>
      <c r="P160" s="3" t="s">
        <v>29</v>
      </c>
      <c r="Q160" s="5">
        <v>37.200000000000003</v>
      </c>
      <c r="S160" s="6">
        <v>31.68</v>
      </c>
      <c r="T160" s="5">
        <v>1.2</v>
      </c>
      <c r="U160" s="6">
        <v>32.880000000000003</v>
      </c>
      <c r="V160" s="2">
        <v>48.35</v>
      </c>
      <c r="W160" s="8"/>
      <c r="X160" s="10" t="s">
        <v>29</v>
      </c>
      <c r="Y160" s="7">
        <v>43671</v>
      </c>
    </row>
    <row r="161" spans="1:25" x14ac:dyDescent="0.25">
      <c r="A161" s="2">
        <v>547646</v>
      </c>
      <c r="B161" s="3" t="s">
        <v>25</v>
      </c>
      <c r="C161" s="3" t="s">
        <v>295</v>
      </c>
      <c r="D161" s="3" t="s">
        <v>36</v>
      </c>
      <c r="E161" s="3" t="s">
        <v>28</v>
      </c>
      <c r="F161" s="3" t="s">
        <v>29</v>
      </c>
      <c r="G161" s="2">
        <v>5</v>
      </c>
      <c r="H161" s="3" t="s">
        <v>38</v>
      </c>
      <c r="I161" s="3" t="s">
        <v>62</v>
      </c>
      <c r="J161" s="3" t="s">
        <v>39</v>
      </c>
      <c r="K161" s="4">
        <v>44.87</v>
      </c>
      <c r="L161" s="2">
        <v>6</v>
      </c>
      <c r="M161" s="2">
        <v>4</v>
      </c>
      <c r="N161" s="2">
        <v>0.34100000000000003</v>
      </c>
      <c r="O161" s="3" t="s">
        <v>32</v>
      </c>
      <c r="P161" s="3" t="s">
        <v>29</v>
      </c>
      <c r="Q161" s="5">
        <v>21.55</v>
      </c>
      <c r="S161" s="6">
        <v>18.440000000000001</v>
      </c>
      <c r="T161" s="5">
        <v>0.6</v>
      </c>
      <c r="U161" s="6">
        <v>19.04</v>
      </c>
      <c r="V161" s="2">
        <v>28</v>
      </c>
      <c r="W161" s="8"/>
      <c r="X161" s="10" t="s">
        <v>29</v>
      </c>
      <c r="Y161" s="7">
        <v>43699</v>
      </c>
    </row>
    <row r="162" spans="1:25" x14ac:dyDescent="0.25">
      <c r="A162" s="2">
        <v>170779</v>
      </c>
      <c r="B162" s="3" t="s">
        <v>25</v>
      </c>
      <c r="C162" s="3" t="s">
        <v>296</v>
      </c>
      <c r="D162" s="3" t="s">
        <v>46</v>
      </c>
      <c r="E162" s="3" t="s">
        <v>28</v>
      </c>
      <c r="F162" s="3" t="s">
        <v>97</v>
      </c>
      <c r="G162" s="2">
        <v>4.5999999999999996</v>
      </c>
      <c r="H162" s="3" t="s">
        <v>297</v>
      </c>
      <c r="I162" s="3" t="s">
        <v>48</v>
      </c>
      <c r="J162" s="3" t="s">
        <v>39</v>
      </c>
      <c r="K162" s="4">
        <v>33.44</v>
      </c>
      <c r="L162" s="2">
        <v>6</v>
      </c>
      <c r="M162" s="2">
        <v>4</v>
      </c>
      <c r="N162" s="2">
        <v>0.33</v>
      </c>
      <c r="O162" s="3" t="s">
        <v>32</v>
      </c>
      <c r="P162" s="3" t="s">
        <v>29</v>
      </c>
      <c r="Q162" s="5">
        <v>17.600000000000001</v>
      </c>
      <c r="S162" s="6">
        <v>14.96</v>
      </c>
      <c r="T162" s="5">
        <v>0.6</v>
      </c>
      <c r="U162" s="6">
        <v>15.56</v>
      </c>
      <c r="V162" s="2">
        <v>22.9</v>
      </c>
      <c r="W162" s="8"/>
      <c r="X162" s="10" t="s">
        <v>29</v>
      </c>
      <c r="Y162" s="7">
        <v>43799</v>
      </c>
    </row>
    <row r="163" spans="1:25" x14ac:dyDescent="0.25">
      <c r="A163" s="2">
        <v>819513</v>
      </c>
      <c r="B163" s="3" t="s">
        <v>25</v>
      </c>
      <c r="C163" s="3" t="s">
        <v>299</v>
      </c>
      <c r="D163" s="3" t="s">
        <v>64</v>
      </c>
      <c r="E163" s="3" t="s">
        <v>28</v>
      </c>
      <c r="F163" s="3" t="s">
        <v>51</v>
      </c>
      <c r="G163" s="2">
        <v>6.7</v>
      </c>
      <c r="H163" s="3" t="s">
        <v>38</v>
      </c>
      <c r="I163" s="3" t="s">
        <v>34</v>
      </c>
      <c r="J163" s="3" t="s">
        <v>39</v>
      </c>
      <c r="K163" s="4">
        <v>94.23</v>
      </c>
      <c r="L163" s="2">
        <v>1</v>
      </c>
      <c r="M163" s="2">
        <v>12</v>
      </c>
      <c r="N163" s="2">
        <v>0.5</v>
      </c>
      <c r="O163" s="3" t="s">
        <v>32</v>
      </c>
      <c r="P163" s="3" t="s">
        <v>3211</v>
      </c>
      <c r="Q163" s="5">
        <v>11.15</v>
      </c>
      <c r="S163" s="6">
        <v>9.7200000000000006</v>
      </c>
      <c r="T163" s="5">
        <v>0.1</v>
      </c>
      <c r="U163" s="6">
        <v>9.82</v>
      </c>
      <c r="V163" s="2">
        <v>14.5</v>
      </c>
      <c r="W163" s="8"/>
      <c r="X163" s="10" t="s">
        <v>29</v>
      </c>
      <c r="Y163" s="7">
        <v>43718</v>
      </c>
    </row>
    <row r="164" spans="1:25" x14ac:dyDescent="0.25">
      <c r="A164" s="2">
        <v>819515</v>
      </c>
      <c r="B164" s="3" t="s">
        <v>25</v>
      </c>
      <c r="C164" s="3" t="s">
        <v>300</v>
      </c>
      <c r="D164" s="3" t="s">
        <v>64</v>
      </c>
      <c r="E164" s="3" t="s">
        <v>28</v>
      </c>
      <c r="F164" s="3" t="s">
        <v>51</v>
      </c>
      <c r="G164" s="2">
        <v>5.3</v>
      </c>
      <c r="H164" s="3" t="s">
        <v>38</v>
      </c>
      <c r="I164" s="3" t="s">
        <v>34</v>
      </c>
      <c r="J164" s="3" t="s">
        <v>39</v>
      </c>
      <c r="K164" s="4">
        <v>58.35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3211</v>
      </c>
      <c r="Q164" s="5">
        <v>7.2</v>
      </c>
      <c r="S164" s="6">
        <v>6.25</v>
      </c>
      <c r="T164" s="5">
        <v>0.1</v>
      </c>
      <c r="U164" s="6">
        <v>6.35</v>
      </c>
      <c r="V164" s="2">
        <v>9.35</v>
      </c>
      <c r="W164" s="8"/>
      <c r="X164" s="10" t="s">
        <v>29</v>
      </c>
      <c r="Y164" s="7">
        <v>43718</v>
      </c>
    </row>
    <row r="165" spans="1:25" x14ac:dyDescent="0.25">
      <c r="A165" s="2">
        <v>463836</v>
      </c>
      <c r="B165" s="3" t="s">
        <v>25</v>
      </c>
      <c r="C165" s="3" t="s">
        <v>301</v>
      </c>
      <c r="D165" s="3" t="s">
        <v>230</v>
      </c>
      <c r="E165" s="3" t="s">
        <v>28</v>
      </c>
      <c r="F165" s="3" t="s">
        <v>97</v>
      </c>
      <c r="G165" s="2">
        <v>5.5</v>
      </c>
      <c r="H165" s="3" t="s">
        <v>30</v>
      </c>
      <c r="I165" s="3" t="s">
        <v>29</v>
      </c>
      <c r="J165" s="3" t="s">
        <v>31</v>
      </c>
      <c r="K165" s="4">
        <v>13.38</v>
      </c>
      <c r="L165" s="2">
        <v>12</v>
      </c>
      <c r="M165" s="2">
        <v>1</v>
      </c>
      <c r="N165" s="2">
        <v>0.35499999999999998</v>
      </c>
      <c r="O165" s="3" t="s">
        <v>32</v>
      </c>
      <c r="P165" s="3" t="s">
        <v>29</v>
      </c>
      <c r="Q165" s="5">
        <v>32.9</v>
      </c>
      <c r="S165" s="6">
        <v>27.9</v>
      </c>
      <c r="T165" s="5">
        <v>1.2</v>
      </c>
      <c r="U165" s="6">
        <v>29.1</v>
      </c>
      <c r="V165" s="2">
        <v>42.75</v>
      </c>
      <c r="W165" s="8">
        <v>0.69999999999999574</v>
      </c>
      <c r="X165" s="9" t="s">
        <v>3216</v>
      </c>
      <c r="Y165" s="7">
        <v>43789</v>
      </c>
    </row>
    <row r="166" spans="1:25" x14ac:dyDescent="0.25">
      <c r="A166" s="2">
        <v>760488</v>
      </c>
      <c r="B166" s="3" t="s">
        <v>25</v>
      </c>
      <c r="C166" s="3" t="s">
        <v>302</v>
      </c>
      <c r="D166" s="3" t="s">
        <v>27</v>
      </c>
      <c r="E166" s="3" t="s">
        <v>28</v>
      </c>
      <c r="F166" s="3" t="s">
        <v>51</v>
      </c>
      <c r="H166" s="3" t="s">
        <v>30</v>
      </c>
      <c r="I166" s="3" t="s">
        <v>34</v>
      </c>
      <c r="J166" s="3" t="s">
        <v>31</v>
      </c>
      <c r="K166" s="4">
        <v>464.04</v>
      </c>
      <c r="L166" s="2">
        <v>1</v>
      </c>
      <c r="M166" s="2">
        <v>12</v>
      </c>
      <c r="N166" s="2">
        <v>0.75</v>
      </c>
      <c r="O166" s="3" t="s">
        <v>32</v>
      </c>
      <c r="P166" s="3" t="s">
        <v>3211</v>
      </c>
      <c r="Q166" s="5">
        <v>52.85</v>
      </c>
      <c r="S166" s="6">
        <v>46.2</v>
      </c>
      <c r="T166" s="5">
        <v>0.35</v>
      </c>
      <c r="U166" s="6">
        <v>46.55</v>
      </c>
      <c r="V166" s="2">
        <v>68.7</v>
      </c>
      <c r="W166" s="8">
        <v>0.5</v>
      </c>
      <c r="X166" s="9" t="s">
        <v>3216</v>
      </c>
      <c r="Y166" s="7">
        <v>43789</v>
      </c>
    </row>
    <row r="167" spans="1:25" x14ac:dyDescent="0.25">
      <c r="A167" s="2">
        <v>778561</v>
      </c>
      <c r="B167" s="3" t="s">
        <v>25</v>
      </c>
      <c r="C167" s="3" t="s">
        <v>303</v>
      </c>
      <c r="D167" s="3" t="s">
        <v>85</v>
      </c>
      <c r="E167" s="3" t="s">
        <v>28</v>
      </c>
      <c r="F167" s="3" t="s">
        <v>51</v>
      </c>
      <c r="G167" s="2">
        <v>5.5</v>
      </c>
      <c r="H167" s="3" t="s">
        <v>38</v>
      </c>
      <c r="I167" s="3" t="s">
        <v>34</v>
      </c>
      <c r="J167" s="3" t="s">
        <v>39</v>
      </c>
      <c r="K167" s="4">
        <v>66.75</v>
      </c>
      <c r="L167" s="2">
        <v>1</v>
      </c>
      <c r="M167" s="2">
        <v>12</v>
      </c>
      <c r="N167" s="2">
        <v>0.65</v>
      </c>
      <c r="O167" s="3" t="s">
        <v>32</v>
      </c>
      <c r="P167" s="3" t="s">
        <v>3211</v>
      </c>
      <c r="Q167" s="5">
        <v>8.25</v>
      </c>
      <c r="S167" s="6">
        <v>7.17</v>
      </c>
      <c r="T167" s="5">
        <v>0.1</v>
      </c>
      <c r="U167" s="6">
        <v>7.27</v>
      </c>
      <c r="V167" s="2">
        <v>10.7</v>
      </c>
      <c r="W167" s="8"/>
      <c r="X167" s="10" t="s">
        <v>29</v>
      </c>
      <c r="Y167" s="7">
        <v>43729</v>
      </c>
    </row>
    <row r="168" spans="1:25" x14ac:dyDescent="0.25">
      <c r="A168" s="2">
        <v>778562</v>
      </c>
      <c r="B168" s="3" t="s">
        <v>25</v>
      </c>
      <c r="C168" s="3" t="s">
        <v>304</v>
      </c>
      <c r="D168" s="3" t="s">
        <v>85</v>
      </c>
      <c r="E168" s="3" t="s">
        <v>28</v>
      </c>
      <c r="F168" s="3" t="s">
        <v>51</v>
      </c>
      <c r="G168" s="2">
        <v>6</v>
      </c>
      <c r="H168" s="3" t="s">
        <v>38</v>
      </c>
      <c r="I168" s="3" t="s">
        <v>122</v>
      </c>
      <c r="J168" s="3" t="s">
        <v>39</v>
      </c>
      <c r="K168" s="4">
        <v>69.27</v>
      </c>
      <c r="L168" s="2">
        <v>1</v>
      </c>
      <c r="M168" s="2">
        <v>12</v>
      </c>
      <c r="N168" s="2">
        <v>0.65</v>
      </c>
      <c r="O168" s="3" t="s">
        <v>32</v>
      </c>
      <c r="P168" s="3" t="s">
        <v>3213</v>
      </c>
      <c r="Q168" s="5">
        <v>8.5</v>
      </c>
      <c r="S168" s="6">
        <v>7.39</v>
      </c>
      <c r="T168" s="5">
        <v>0.1</v>
      </c>
      <c r="U168" s="6">
        <v>7.49</v>
      </c>
      <c r="V168" s="2">
        <v>11.05</v>
      </c>
      <c r="W168" s="8"/>
      <c r="X168" s="10" t="s">
        <v>29</v>
      </c>
      <c r="Y168" s="7">
        <v>43718</v>
      </c>
    </row>
    <row r="169" spans="1:25" x14ac:dyDescent="0.25">
      <c r="A169" s="2">
        <v>728071</v>
      </c>
      <c r="B169" s="3" t="s">
        <v>25</v>
      </c>
      <c r="C169" s="3" t="s">
        <v>305</v>
      </c>
      <c r="D169" s="3" t="s">
        <v>96</v>
      </c>
      <c r="E169" s="3" t="s">
        <v>28</v>
      </c>
      <c r="F169" s="3" t="s">
        <v>29</v>
      </c>
      <c r="H169" s="3" t="s">
        <v>204</v>
      </c>
      <c r="I169" s="3" t="s">
        <v>29</v>
      </c>
      <c r="J169" s="3" t="s">
        <v>31</v>
      </c>
      <c r="K169" s="4">
        <v>124.56</v>
      </c>
      <c r="L169" s="2">
        <v>1</v>
      </c>
      <c r="M169" s="2">
        <v>24</v>
      </c>
      <c r="N169" s="2">
        <v>0.33</v>
      </c>
      <c r="O169" s="3" t="s">
        <v>32</v>
      </c>
      <c r="P169" s="3" t="s">
        <v>29</v>
      </c>
      <c r="Q169" s="5">
        <v>8.15</v>
      </c>
      <c r="S169" s="6">
        <v>7.08</v>
      </c>
      <c r="T169" s="5">
        <v>0.1</v>
      </c>
      <c r="U169" s="6">
        <v>7.18</v>
      </c>
      <c r="V169" s="2">
        <v>10.6</v>
      </c>
      <c r="W169" s="8">
        <v>0.30000000000000071</v>
      </c>
      <c r="X169" s="9" t="s">
        <v>3216</v>
      </c>
      <c r="Y169" s="7">
        <v>43789</v>
      </c>
    </row>
    <row r="170" spans="1:25" x14ac:dyDescent="0.25">
      <c r="A170" s="2">
        <v>293787</v>
      </c>
      <c r="B170" s="3" t="s">
        <v>25</v>
      </c>
      <c r="C170" s="3" t="s">
        <v>306</v>
      </c>
      <c r="D170" s="3" t="s">
        <v>46</v>
      </c>
      <c r="E170" s="3" t="s">
        <v>28</v>
      </c>
      <c r="F170" s="3" t="s">
        <v>97</v>
      </c>
      <c r="G170" s="2">
        <v>4.5</v>
      </c>
      <c r="H170" s="3" t="s">
        <v>307</v>
      </c>
      <c r="I170" s="3" t="s">
        <v>29</v>
      </c>
      <c r="J170" s="3" t="s">
        <v>39</v>
      </c>
      <c r="K170" s="4">
        <v>24.43</v>
      </c>
      <c r="L170" s="2">
        <v>6</v>
      </c>
      <c r="M170" s="2">
        <v>4</v>
      </c>
      <c r="N170" s="2">
        <v>0.33</v>
      </c>
      <c r="O170" s="3" t="s">
        <v>32</v>
      </c>
      <c r="P170" s="3" t="s">
        <v>29</v>
      </c>
      <c r="Q170" s="5">
        <v>14.6</v>
      </c>
      <c r="S170" s="6">
        <v>12.32</v>
      </c>
      <c r="T170" s="5">
        <v>0.6</v>
      </c>
      <c r="U170" s="6">
        <v>12.92</v>
      </c>
      <c r="V170" s="2">
        <v>19</v>
      </c>
      <c r="W170" s="8"/>
      <c r="X170" s="10" t="s">
        <v>29</v>
      </c>
      <c r="Y170" s="7">
        <v>43734</v>
      </c>
    </row>
    <row r="171" spans="1:25" x14ac:dyDescent="0.25">
      <c r="A171" s="2">
        <v>687863</v>
      </c>
      <c r="B171" s="3" t="s">
        <v>25</v>
      </c>
      <c r="C171" s="3" t="s">
        <v>311</v>
      </c>
      <c r="D171" s="3" t="s">
        <v>36</v>
      </c>
      <c r="E171" s="3" t="s">
        <v>28</v>
      </c>
      <c r="F171" s="3" t="s">
        <v>29</v>
      </c>
      <c r="G171" s="2">
        <v>5.5</v>
      </c>
      <c r="H171" s="3" t="s">
        <v>38</v>
      </c>
      <c r="I171" s="3" t="s">
        <v>69</v>
      </c>
      <c r="J171" s="3" t="s">
        <v>31</v>
      </c>
      <c r="K171" s="4">
        <v>8.01</v>
      </c>
      <c r="L171" s="2">
        <v>6</v>
      </c>
      <c r="M171" s="2">
        <v>1</v>
      </c>
      <c r="N171" s="2">
        <v>0.34100000000000003</v>
      </c>
      <c r="O171" s="3" t="s">
        <v>32</v>
      </c>
      <c r="P171" s="3" t="s">
        <v>29</v>
      </c>
      <c r="Q171" s="5">
        <v>18.010000000000002</v>
      </c>
      <c r="S171" s="6">
        <v>15.32</v>
      </c>
      <c r="T171" s="5">
        <v>0.6</v>
      </c>
      <c r="U171" s="6">
        <v>15.92</v>
      </c>
      <c r="V171" s="2">
        <v>23.4</v>
      </c>
      <c r="W171" s="8"/>
      <c r="X171" s="10" t="s">
        <v>29</v>
      </c>
      <c r="Y171" s="7">
        <v>43693</v>
      </c>
    </row>
    <row r="172" spans="1:25" x14ac:dyDescent="0.25">
      <c r="A172" s="2">
        <v>613406</v>
      </c>
      <c r="B172" s="3" t="s">
        <v>25</v>
      </c>
      <c r="C172" s="3" t="s">
        <v>312</v>
      </c>
      <c r="D172" s="3" t="s">
        <v>40</v>
      </c>
      <c r="E172" s="3" t="s">
        <v>28</v>
      </c>
      <c r="F172" s="3" t="s">
        <v>29</v>
      </c>
      <c r="H172" s="3" t="s">
        <v>38</v>
      </c>
      <c r="I172" s="3" t="s">
        <v>29</v>
      </c>
      <c r="J172" s="3" t="s">
        <v>31</v>
      </c>
      <c r="K172" s="4">
        <v>15.02</v>
      </c>
      <c r="L172" s="2">
        <v>12</v>
      </c>
      <c r="M172" s="2">
        <v>1</v>
      </c>
      <c r="N172" s="2">
        <v>0.34100000000000003</v>
      </c>
      <c r="O172" s="3" t="s">
        <v>32</v>
      </c>
      <c r="P172" s="3" t="s">
        <v>29</v>
      </c>
      <c r="Q172" s="5">
        <v>34.6</v>
      </c>
      <c r="S172" s="6">
        <v>29.39</v>
      </c>
      <c r="T172" s="5">
        <v>1.2</v>
      </c>
      <c r="U172" s="6">
        <v>30.59</v>
      </c>
      <c r="V172" s="2">
        <v>45</v>
      </c>
      <c r="W172" s="8"/>
      <c r="X172" s="10" t="s">
        <v>29</v>
      </c>
      <c r="Y172" s="7">
        <v>43693</v>
      </c>
    </row>
    <row r="173" spans="1:25" x14ac:dyDescent="0.25">
      <c r="A173" s="2">
        <v>692574</v>
      </c>
      <c r="B173" s="3" t="s">
        <v>25</v>
      </c>
      <c r="C173" s="3" t="s">
        <v>313</v>
      </c>
      <c r="D173" s="3" t="s">
        <v>27</v>
      </c>
      <c r="E173" s="3" t="s">
        <v>28</v>
      </c>
      <c r="F173" s="3" t="s">
        <v>29</v>
      </c>
      <c r="G173" s="2">
        <v>5.5</v>
      </c>
      <c r="H173" s="3" t="s">
        <v>38</v>
      </c>
      <c r="I173" s="3" t="s">
        <v>29</v>
      </c>
      <c r="J173" s="3" t="s">
        <v>31</v>
      </c>
      <c r="K173" s="4">
        <v>52.68</v>
      </c>
      <c r="L173" s="2">
        <v>1</v>
      </c>
      <c r="M173" s="2">
        <v>12</v>
      </c>
      <c r="N173" s="2">
        <v>0.75</v>
      </c>
      <c r="O173" s="3" t="s">
        <v>32</v>
      </c>
      <c r="P173" s="3" t="s">
        <v>29</v>
      </c>
      <c r="Q173" s="5">
        <v>8.5500000000000007</v>
      </c>
      <c r="S173" s="6">
        <v>7.22</v>
      </c>
      <c r="T173" s="5">
        <v>0.35</v>
      </c>
      <c r="U173" s="6">
        <v>7.57</v>
      </c>
      <c r="V173" s="2">
        <v>11.1</v>
      </c>
      <c r="W173" s="8"/>
      <c r="X173" s="10" t="s">
        <v>29</v>
      </c>
      <c r="Y173" s="7">
        <v>43693</v>
      </c>
    </row>
    <row r="174" spans="1:25" x14ac:dyDescent="0.25">
      <c r="A174" s="2">
        <v>834994</v>
      </c>
      <c r="B174" s="3" t="s">
        <v>25</v>
      </c>
      <c r="C174" s="3" t="s">
        <v>314</v>
      </c>
      <c r="D174" s="3" t="s">
        <v>36</v>
      </c>
      <c r="E174" s="3" t="s">
        <v>28</v>
      </c>
      <c r="F174" s="3" t="s">
        <v>29</v>
      </c>
      <c r="H174" s="3" t="s">
        <v>38</v>
      </c>
      <c r="I174" s="3" t="s">
        <v>29</v>
      </c>
      <c r="J174" s="3" t="s">
        <v>31</v>
      </c>
      <c r="K174" s="4">
        <v>8</v>
      </c>
      <c r="L174" s="2">
        <v>6</v>
      </c>
      <c r="M174" s="2">
        <v>1</v>
      </c>
      <c r="N174" s="2">
        <v>0.34100000000000003</v>
      </c>
      <c r="O174" s="3" t="s">
        <v>32</v>
      </c>
      <c r="P174" s="3" t="s">
        <v>29</v>
      </c>
      <c r="Q174" s="5">
        <v>18</v>
      </c>
      <c r="S174" s="6">
        <v>15.31</v>
      </c>
      <c r="T174" s="5">
        <v>0.6</v>
      </c>
      <c r="U174" s="6">
        <v>15.91</v>
      </c>
      <c r="V174" s="2">
        <v>23.4</v>
      </c>
      <c r="W174" s="8"/>
      <c r="X174" s="10" t="s">
        <v>29</v>
      </c>
      <c r="Y174" s="7">
        <v>43693</v>
      </c>
    </row>
    <row r="175" spans="1:25" x14ac:dyDescent="0.25">
      <c r="A175" s="2">
        <v>50823</v>
      </c>
      <c r="B175" s="3" t="s">
        <v>25</v>
      </c>
      <c r="C175" s="3" t="s">
        <v>317</v>
      </c>
      <c r="D175" s="3" t="s">
        <v>40</v>
      </c>
      <c r="E175" s="3" t="s">
        <v>28</v>
      </c>
      <c r="F175" s="3" t="s">
        <v>29</v>
      </c>
      <c r="H175" s="3" t="s">
        <v>38</v>
      </c>
      <c r="I175" s="3" t="s">
        <v>29</v>
      </c>
      <c r="J175" s="3" t="s">
        <v>31</v>
      </c>
      <c r="K175" s="4">
        <v>15.02</v>
      </c>
      <c r="L175" s="2">
        <v>12</v>
      </c>
      <c r="M175" s="2">
        <v>1</v>
      </c>
      <c r="N175" s="2">
        <v>0.34100000000000003</v>
      </c>
      <c r="O175" s="3" t="s">
        <v>32</v>
      </c>
      <c r="P175" s="3" t="s">
        <v>29</v>
      </c>
      <c r="Q175" s="5">
        <v>34.6</v>
      </c>
      <c r="S175" s="6">
        <v>29.39</v>
      </c>
      <c r="T175" s="5">
        <v>1.2</v>
      </c>
      <c r="U175" s="6">
        <v>30.59</v>
      </c>
      <c r="V175" s="2">
        <v>45</v>
      </c>
      <c r="W175" s="8"/>
      <c r="X175" s="10" t="s">
        <v>29</v>
      </c>
      <c r="Y175" s="7">
        <v>43693</v>
      </c>
    </row>
    <row r="176" spans="1:25" x14ac:dyDescent="0.25">
      <c r="A176" s="2">
        <v>129783</v>
      </c>
      <c r="B176" s="3" t="s">
        <v>25</v>
      </c>
      <c r="C176" s="3" t="s">
        <v>319</v>
      </c>
      <c r="D176" s="3" t="s">
        <v>46</v>
      </c>
      <c r="E176" s="3" t="s">
        <v>28</v>
      </c>
      <c r="F176" s="3" t="s">
        <v>97</v>
      </c>
      <c r="G176" s="2">
        <v>4.8</v>
      </c>
      <c r="H176" s="3" t="s">
        <v>61</v>
      </c>
      <c r="I176" s="3" t="s">
        <v>29</v>
      </c>
      <c r="J176" s="3" t="s">
        <v>31</v>
      </c>
      <c r="K176" s="4">
        <v>35.08</v>
      </c>
      <c r="L176" s="2">
        <v>6</v>
      </c>
      <c r="M176" s="2">
        <v>4</v>
      </c>
      <c r="N176" s="2">
        <v>0.33</v>
      </c>
      <c r="O176" s="3" t="s">
        <v>32</v>
      </c>
      <c r="P176" s="3" t="s">
        <v>29</v>
      </c>
      <c r="Q176" s="5">
        <v>18.850000000000001</v>
      </c>
      <c r="S176" s="6">
        <v>16.059999999999999</v>
      </c>
      <c r="T176" s="5">
        <v>0.6</v>
      </c>
      <c r="U176" s="6">
        <v>16.66</v>
      </c>
      <c r="V176" s="2">
        <v>24.5</v>
      </c>
      <c r="W176" s="8">
        <v>5.0000000000000711E-2</v>
      </c>
      <c r="X176" s="9" t="s">
        <v>3216</v>
      </c>
      <c r="Y176" s="7">
        <v>43789</v>
      </c>
    </row>
    <row r="177" spans="1:25" x14ac:dyDescent="0.25">
      <c r="A177" s="2">
        <v>364364</v>
      </c>
      <c r="B177" s="3" t="s">
        <v>25</v>
      </c>
      <c r="C177" s="3" t="s">
        <v>320</v>
      </c>
      <c r="D177" s="3" t="s">
        <v>46</v>
      </c>
      <c r="E177" s="3" t="s">
        <v>28</v>
      </c>
      <c r="F177" s="3" t="s">
        <v>321</v>
      </c>
      <c r="H177" s="3" t="s">
        <v>38</v>
      </c>
      <c r="I177" s="3" t="s">
        <v>29</v>
      </c>
      <c r="J177" s="3" t="s">
        <v>31</v>
      </c>
      <c r="K177" s="4">
        <v>33.53</v>
      </c>
      <c r="L177" s="2">
        <v>6</v>
      </c>
      <c r="M177" s="2">
        <v>4</v>
      </c>
      <c r="N177" s="2">
        <v>0.33</v>
      </c>
      <c r="O177" s="3" t="s">
        <v>32</v>
      </c>
      <c r="P177" s="3" t="s">
        <v>29</v>
      </c>
      <c r="Q177" s="5">
        <v>17.600000000000001</v>
      </c>
      <c r="S177" s="6">
        <v>14.96</v>
      </c>
      <c r="T177" s="5">
        <v>0.6</v>
      </c>
      <c r="U177" s="6">
        <v>15.56</v>
      </c>
      <c r="V177" s="2">
        <v>22.9</v>
      </c>
      <c r="W177" s="8"/>
      <c r="X177" s="10" t="s">
        <v>29</v>
      </c>
      <c r="Y177" s="7">
        <v>43731</v>
      </c>
    </row>
    <row r="178" spans="1:25" x14ac:dyDescent="0.25">
      <c r="A178" s="2">
        <v>354092</v>
      </c>
      <c r="B178" s="3" t="s">
        <v>25</v>
      </c>
      <c r="C178" s="3" t="s">
        <v>322</v>
      </c>
      <c r="D178" s="3" t="s">
        <v>46</v>
      </c>
      <c r="E178" s="3" t="s">
        <v>28</v>
      </c>
      <c r="F178" s="3" t="s">
        <v>97</v>
      </c>
      <c r="G178" s="2">
        <v>5</v>
      </c>
      <c r="H178" s="3" t="s">
        <v>38</v>
      </c>
      <c r="I178" s="3" t="s">
        <v>29</v>
      </c>
      <c r="J178" s="3" t="s">
        <v>39</v>
      </c>
      <c r="K178" s="4">
        <v>33.53</v>
      </c>
      <c r="L178" s="2">
        <v>6</v>
      </c>
      <c r="M178" s="2">
        <v>4</v>
      </c>
      <c r="N178" s="2">
        <v>0.33</v>
      </c>
      <c r="O178" s="3" t="s">
        <v>32</v>
      </c>
      <c r="P178" s="3" t="s">
        <v>29</v>
      </c>
      <c r="Q178" s="5">
        <v>17.600000000000001</v>
      </c>
      <c r="S178" s="6">
        <v>14.96</v>
      </c>
      <c r="T178" s="5">
        <v>0.6</v>
      </c>
      <c r="U178" s="6">
        <v>15.56</v>
      </c>
      <c r="V178" s="2">
        <v>22.9</v>
      </c>
      <c r="W178" s="8"/>
      <c r="X178" s="10" t="s">
        <v>29</v>
      </c>
      <c r="Y178" s="7">
        <v>43731</v>
      </c>
    </row>
    <row r="179" spans="1:25" x14ac:dyDescent="0.25">
      <c r="A179" s="2">
        <v>661736</v>
      </c>
      <c r="B179" s="3" t="s">
        <v>25</v>
      </c>
      <c r="C179" s="3" t="s">
        <v>324</v>
      </c>
      <c r="D179" s="3" t="s">
        <v>46</v>
      </c>
      <c r="E179" s="3" t="s">
        <v>28</v>
      </c>
      <c r="F179" s="3" t="s">
        <v>97</v>
      </c>
      <c r="H179" s="3" t="s">
        <v>38</v>
      </c>
      <c r="I179" s="3" t="s">
        <v>29</v>
      </c>
      <c r="J179" s="3" t="s">
        <v>39</v>
      </c>
      <c r="K179" s="4">
        <v>33.53</v>
      </c>
      <c r="L179" s="2">
        <v>6</v>
      </c>
      <c r="M179" s="2">
        <v>4</v>
      </c>
      <c r="N179" s="2">
        <v>0.33</v>
      </c>
      <c r="O179" s="3" t="s">
        <v>32</v>
      </c>
      <c r="P179" s="3" t="s">
        <v>29</v>
      </c>
      <c r="Q179" s="5">
        <v>17.600000000000001</v>
      </c>
      <c r="S179" s="6">
        <v>14.96</v>
      </c>
      <c r="T179" s="5">
        <v>0.6</v>
      </c>
      <c r="U179" s="6">
        <v>15.56</v>
      </c>
      <c r="V179" s="2">
        <v>22.9</v>
      </c>
      <c r="W179" s="8"/>
      <c r="X179" s="10" t="s">
        <v>29</v>
      </c>
      <c r="Y179" s="7">
        <v>43731</v>
      </c>
    </row>
    <row r="180" spans="1:25" x14ac:dyDescent="0.25">
      <c r="A180" s="2">
        <v>164038</v>
      </c>
      <c r="B180" s="3" t="s">
        <v>25</v>
      </c>
      <c r="C180" s="3" t="s">
        <v>325</v>
      </c>
      <c r="D180" s="3" t="s">
        <v>46</v>
      </c>
      <c r="E180" s="3" t="s">
        <v>28</v>
      </c>
      <c r="F180" s="3" t="s">
        <v>29</v>
      </c>
      <c r="H180" s="3" t="s">
        <v>38</v>
      </c>
      <c r="I180" s="3" t="s">
        <v>29</v>
      </c>
      <c r="J180" s="3" t="s">
        <v>39</v>
      </c>
      <c r="K180" s="4">
        <v>33.53</v>
      </c>
      <c r="L180" s="2">
        <v>6</v>
      </c>
      <c r="M180" s="2">
        <v>4</v>
      </c>
      <c r="N180" s="2">
        <v>0.33</v>
      </c>
      <c r="O180" s="3" t="s">
        <v>32</v>
      </c>
      <c r="P180" s="3" t="s">
        <v>29</v>
      </c>
      <c r="Q180" s="5">
        <v>17.600000000000001</v>
      </c>
      <c r="S180" s="6">
        <v>14.96</v>
      </c>
      <c r="T180" s="5">
        <v>0.6</v>
      </c>
      <c r="U180" s="6">
        <v>15.56</v>
      </c>
      <c r="V180" s="2">
        <v>22.9</v>
      </c>
      <c r="W180" s="8"/>
      <c r="X180" s="10" t="s">
        <v>29</v>
      </c>
      <c r="Y180" s="7">
        <v>43731</v>
      </c>
    </row>
    <row r="181" spans="1:25" x14ac:dyDescent="0.25">
      <c r="A181" s="2">
        <v>823865</v>
      </c>
      <c r="B181" s="3" t="s">
        <v>25</v>
      </c>
      <c r="C181" s="3" t="s">
        <v>326</v>
      </c>
      <c r="D181" s="3" t="s">
        <v>70</v>
      </c>
      <c r="E181" s="3" t="s">
        <v>28</v>
      </c>
      <c r="F181" s="3" t="s">
        <v>321</v>
      </c>
      <c r="H181" s="3" t="s">
        <v>38</v>
      </c>
      <c r="I181" s="3" t="s">
        <v>29</v>
      </c>
      <c r="J181" s="3" t="s">
        <v>39</v>
      </c>
      <c r="K181" s="4">
        <v>30.34</v>
      </c>
      <c r="L181" s="2">
        <v>12</v>
      </c>
      <c r="M181" s="2">
        <v>4</v>
      </c>
      <c r="N181" s="2">
        <v>0.33</v>
      </c>
      <c r="O181" s="3" t="s">
        <v>32</v>
      </c>
      <c r="P181" s="3" t="s">
        <v>29</v>
      </c>
      <c r="Q181" s="5">
        <v>33.049999999999997</v>
      </c>
      <c r="S181" s="6">
        <v>28.03</v>
      </c>
      <c r="T181" s="5">
        <v>1.2</v>
      </c>
      <c r="U181" s="6">
        <v>29.23</v>
      </c>
      <c r="V181" s="2">
        <v>42.95</v>
      </c>
      <c r="W181" s="8"/>
      <c r="X181" s="10" t="s">
        <v>29</v>
      </c>
      <c r="Y181" s="7">
        <v>43731</v>
      </c>
    </row>
    <row r="182" spans="1:25" x14ac:dyDescent="0.25">
      <c r="A182" s="2">
        <v>175174</v>
      </c>
      <c r="B182" s="3" t="s">
        <v>25</v>
      </c>
      <c r="C182" s="3" t="s">
        <v>327</v>
      </c>
      <c r="D182" s="3" t="s">
        <v>64</v>
      </c>
      <c r="E182" s="3" t="s">
        <v>28</v>
      </c>
      <c r="F182" s="3" t="s">
        <v>29</v>
      </c>
      <c r="G182" s="2">
        <v>5.5</v>
      </c>
      <c r="H182" s="3" t="s">
        <v>196</v>
      </c>
      <c r="I182" s="3" t="s">
        <v>29</v>
      </c>
      <c r="J182" s="3" t="s">
        <v>31</v>
      </c>
      <c r="K182" s="4">
        <v>23.16</v>
      </c>
      <c r="L182" s="2">
        <v>1</v>
      </c>
      <c r="M182" s="2">
        <v>12</v>
      </c>
      <c r="N182" s="2">
        <v>0.5</v>
      </c>
      <c r="O182" s="3" t="s">
        <v>32</v>
      </c>
      <c r="P182" s="3" t="s">
        <v>29</v>
      </c>
      <c r="Q182" s="5">
        <v>4.3499999999999996</v>
      </c>
      <c r="S182" s="6">
        <v>3.74</v>
      </c>
      <c r="T182" s="5">
        <v>0.1</v>
      </c>
      <c r="U182" s="6">
        <v>3.84</v>
      </c>
      <c r="V182" s="2">
        <v>5.65</v>
      </c>
      <c r="W182" s="8">
        <v>-0.15000000000000036</v>
      </c>
      <c r="X182" s="9" t="s">
        <v>3215</v>
      </c>
      <c r="Y182" s="7">
        <v>43789</v>
      </c>
    </row>
    <row r="183" spans="1:25" x14ac:dyDescent="0.25">
      <c r="A183" s="2">
        <v>777072</v>
      </c>
      <c r="B183" s="3" t="s">
        <v>25</v>
      </c>
      <c r="C183" s="3" t="s">
        <v>330</v>
      </c>
      <c r="D183" s="3" t="s">
        <v>85</v>
      </c>
      <c r="E183" s="3" t="s">
        <v>28</v>
      </c>
      <c r="F183" s="3" t="s">
        <v>210</v>
      </c>
      <c r="G183" s="2">
        <v>6</v>
      </c>
      <c r="H183" s="3" t="s">
        <v>38</v>
      </c>
      <c r="I183" s="3" t="s">
        <v>29</v>
      </c>
      <c r="J183" s="3" t="s">
        <v>127</v>
      </c>
      <c r="K183" s="4">
        <v>59.38</v>
      </c>
      <c r="L183" s="2">
        <v>1</v>
      </c>
      <c r="M183" s="2">
        <v>12</v>
      </c>
      <c r="N183" s="2">
        <v>0.65</v>
      </c>
      <c r="O183" s="3" t="s">
        <v>32</v>
      </c>
      <c r="P183" s="3" t="s">
        <v>3211</v>
      </c>
      <c r="Q183" s="5">
        <v>7</v>
      </c>
      <c r="S183" s="6">
        <v>6.07</v>
      </c>
      <c r="T183" s="5">
        <v>0.1</v>
      </c>
      <c r="U183" s="6">
        <v>6.17</v>
      </c>
      <c r="V183" s="2">
        <v>9.1</v>
      </c>
      <c r="W183" s="8"/>
      <c r="X183" s="10" t="s">
        <v>29</v>
      </c>
      <c r="Y183" s="7">
        <v>43689</v>
      </c>
    </row>
    <row r="184" spans="1:25" x14ac:dyDescent="0.25">
      <c r="A184" s="2">
        <v>784069</v>
      </c>
      <c r="B184" s="3" t="s">
        <v>25</v>
      </c>
      <c r="C184" s="3" t="s">
        <v>331</v>
      </c>
      <c r="D184" s="3" t="s">
        <v>85</v>
      </c>
      <c r="E184" s="3" t="s">
        <v>28</v>
      </c>
      <c r="F184" s="3" t="s">
        <v>210</v>
      </c>
      <c r="G184" s="2">
        <v>5</v>
      </c>
      <c r="H184" s="3" t="s">
        <v>38</v>
      </c>
      <c r="I184" s="3" t="s">
        <v>34</v>
      </c>
      <c r="J184" s="3" t="s">
        <v>127</v>
      </c>
      <c r="K184" s="4">
        <v>59.38</v>
      </c>
      <c r="L184" s="2">
        <v>1</v>
      </c>
      <c r="M184" s="2">
        <v>12</v>
      </c>
      <c r="N184" s="2">
        <v>0.65</v>
      </c>
      <c r="O184" s="3" t="s">
        <v>32</v>
      </c>
      <c r="P184" s="3" t="s">
        <v>3211</v>
      </c>
      <c r="Q184" s="5">
        <v>7</v>
      </c>
      <c r="S184" s="6">
        <v>6.07</v>
      </c>
      <c r="T184" s="5">
        <v>0.1</v>
      </c>
      <c r="U184" s="6">
        <v>6.17</v>
      </c>
      <c r="V184" s="2">
        <v>9.1</v>
      </c>
      <c r="W184" s="8"/>
      <c r="X184" s="10" t="s">
        <v>29</v>
      </c>
      <c r="Y184" s="7">
        <v>43628</v>
      </c>
    </row>
    <row r="185" spans="1:25" x14ac:dyDescent="0.25">
      <c r="A185" s="2">
        <v>822121</v>
      </c>
      <c r="B185" s="3" t="s">
        <v>341</v>
      </c>
      <c r="C185" s="3" t="s">
        <v>342</v>
      </c>
      <c r="D185" s="3" t="s">
        <v>343</v>
      </c>
      <c r="E185" s="3" t="s">
        <v>28</v>
      </c>
      <c r="F185" s="3" t="s">
        <v>29</v>
      </c>
      <c r="H185" s="3" t="s">
        <v>38</v>
      </c>
      <c r="I185" s="3" t="s">
        <v>29</v>
      </c>
      <c r="J185" s="3" t="s">
        <v>39</v>
      </c>
      <c r="K185" s="4">
        <v>103.6</v>
      </c>
      <c r="L185" s="2">
        <v>1</v>
      </c>
      <c r="M185" s="2">
        <v>24</v>
      </c>
      <c r="N185" s="2">
        <v>0.47299999999999998</v>
      </c>
      <c r="O185" s="3" t="s">
        <v>140</v>
      </c>
      <c r="P185" s="3" t="s">
        <v>3211</v>
      </c>
      <c r="Q185" s="5">
        <v>6.3</v>
      </c>
      <c r="S185" s="6">
        <v>5.46</v>
      </c>
      <c r="T185" s="5">
        <v>0.1</v>
      </c>
      <c r="U185" s="6">
        <v>5.56</v>
      </c>
      <c r="V185" s="2">
        <v>8.1999999999999993</v>
      </c>
      <c r="W185" s="8"/>
      <c r="X185" s="10" t="s">
        <v>29</v>
      </c>
      <c r="Y185" s="7">
        <v>43698</v>
      </c>
    </row>
    <row r="186" spans="1:25" x14ac:dyDescent="0.25">
      <c r="A186" s="2">
        <v>805084</v>
      </c>
      <c r="B186" s="3" t="s">
        <v>341</v>
      </c>
      <c r="C186" s="3" t="s">
        <v>344</v>
      </c>
      <c r="D186" s="3" t="s">
        <v>343</v>
      </c>
      <c r="E186" s="3" t="s">
        <v>28</v>
      </c>
      <c r="F186" s="3" t="s">
        <v>29</v>
      </c>
      <c r="H186" s="3" t="s">
        <v>38</v>
      </c>
      <c r="I186" s="3" t="s">
        <v>29</v>
      </c>
      <c r="J186" s="3" t="s">
        <v>39</v>
      </c>
      <c r="K186" s="4">
        <v>80.37</v>
      </c>
      <c r="L186" s="2">
        <v>1</v>
      </c>
      <c r="M186" s="2">
        <v>24</v>
      </c>
      <c r="N186" s="2">
        <v>0.47299999999999998</v>
      </c>
      <c r="O186" s="3" t="s">
        <v>140</v>
      </c>
      <c r="P186" s="3" t="s">
        <v>3211</v>
      </c>
      <c r="Q186" s="5">
        <v>5</v>
      </c>
      <c r="S186" s="6">
        <v>4.3099999999999996</v>
      </c>
      <c r="T186" s="5">
        <v>0.1</v>
      </c>
      <c r="U186" s="6">
        <v>4.41</v>
      </c>
      <c r="V186" s="2">
        <v>6.5</v>
      </c>
      <c r="W186" s="8"/>
      <c r="X186" s="10" t="s">
        <v>29</v>
      </c>
      <c r="Y186" s="7">
        <v>43698</v>
      </c>
    </row>
    <row r="187" spans="1:25" x14ac:dyDescent="0.25">
      <c r="A187" s="2">
        <v>819543</v>
      </c>
      <c r="B187" s="3" t="s">
        <v>341</v>
      </c>
      <c r="C187" s="3" t="s">
        <v>345</v>
      </c>
      <c r="D187" s="3" t="s">
        <v>343</v>
      </c>
      <c r="E187" s="3" t="s">
        <v>28</v>
      </c>
      <c r="F187" s="3" t="s">
        <v>29</v>
      </c>
      <c r="H187" s="3" t="s">
        <v>38</v>
      </c>
      <c r="I187" s="3" t="s">
        <v>29</v>
      </c>
      <c r="J187" s="3" t="s">
        <v>39</v>
      </c>
      <c r="K187" s="4">
        <v>87.66</v>
      </c>
      <c r="L187" s="2">
        <v>1</v>
      </c>
      <c r="M187" s="2">
        <v>24</v>
      </c>
      <c r="N187" s="2">
        <v>0.47299999999999998</v>
      </c>
      <c r="O187" s="3" t="s">
        <v>140</v>
      </c>
      <c r="P187" s="3" t="s">
        <v>3211</v>
      </c>
      <c r="Q187" s="5">
        <v>5.4</v>
      </c>
      <c r="S187" s="6">
        <v>4.66</v>
      </c>
      <c r="T187" s="5">
        <v>0.1</v>
      </c>
      <c r="U187" s="6">
        <v>4.76</v>
      </c>
      <c r="V187" s="2">
        <v>7</v>
      </c>
      <c r="W187" s="8"/>
      <c r="X187" s="10" t="s">
        <v>29</v>
      </c>
      <c r="Y187" s="7">
        <v>43698</v>
      </c>
    </row>
    <row r="188" spans="1:25" x14ac:dyDescent="0.25">
      <c r="A188" s="2">
        <v>805083</v>
      </c>
      <c r="B188" s="3" t="s">
        <v>341</v>
      </c>
      <c r="C188" s="3" t="s">
        <v>346</v>
      </c>
      <c r="D188" s="3" t="s">
        <v>343</v>
      </c>
      <c r="E188" s="3" t="s">
        <v>28</v>
      </c>
      <c r="F188" s="3" t="s">
        <v>29</v>
      </c>
      <c r="H188" s="3" t="s">
        <v>38</v>
      </c>
      <c r="I188" s="3" t="s">
        <v>29</v>
      </c>
      <c r="J188" s="3" t="s">
        <v>39</v>
      </c>
      <c r="K188" s="4">
        <v>82.77</v>
      </c>
      <c r="L188" s="2">
        <v>1</v>
      </c>
      <c r="M188" s="2">
        <v>24</v>
      </c>
      <c r="N188" s="2">
        <v>0.47299999999999998</v>
      </c>
      <c r="O188" s="3" t="s">
        <v>140</v>
      </c>
      <c r="P188" s="3" t="s">
        <v>3211</v>
      </c>
      <c r="Q188" s="5">
        <v>5.15</v>
      </c>
      <c r="S188" s="6">
        <v>4.4400000000000004</v>
      </c>
      <c r="T188" s="5">
        <v>0.1</v>
      </c>
      <c r="U188" s="6">
        <v>4.54</v>
      </c>
      <c r="V188" s="2">
        <v>6.7</v>
      </c>
      <c r="W188" s="8"/>
      <c r="X188" s="10" t="s">
        <v>29</v>
      </c>
      <c r="Y188" s="7">
        <v>43698</v>
      </c>
    </row>
    <row r="189" spans="1:25" x14ac:dyDescent="0.25">
      <c r="A189" s="2">
        <v>824924</v>
      </c>
      <c r="B189" s="3" t="s">
        <v>341</v>
      </c>
      <c r="C189" s="3" t="s">
        <v>347</v>
      </c>
      <c r="D189" s="3" t="s">
        <v>348</v>
      </c>
      <c r="E189" s="3" t="s">
        <v>28</v>
      </c>
      <c r="F189" s="3" t="s">
        <v>119</v>
      </c>
      <c r="H189" s="3" t="s">
        <v>61</v>
      </c>
      <c r="I189" s="3" t="s">
        <v>29</v>
      </c>
      <c r="J189" s="3" t="s">
        <v>39</v>
      </c>
      <c r="K189" s="4">
        <v>73.55</v>
      </c>
      <c r="L189" s="2">
        <v>24</v>
      </c>
      <c r="M189" s="2">
        <v>1</v>
      </c>
      <c r="N189" s="2">
        <v>0.5</v>
      </c>
      <c r="O189" s="3" t="s">
        <v>140</v>
      </c>
      <c r="P189" s="3" t="s">
        <v>29</v>
      </c>
      <c r="Q189" s="5">
        <v>135.4</v>
      </c>
      <c r="S189" s="6">
        <v>117.04</v>
      </c>
      <c r="T189" s="5">
        <v>2.4</v>
      </c>
      <c r="U189" s="6">
        <v>119.44</v>
      </c>
      <c r="V189" s="2">
        <v>176</v>
      </c>
      <c r="W189" s="8"/>
      <c r="X189" s="10" t="s">
        <v>29</v>
      </c>
      <c r="Y189" s="7">
        <v>43745</v>
      </c>
    </row>
    <row r="190" spans="1:25" x14ac:dyDescent="0.25">
      <c r="A190" s="2">
        <v>20555</v>
      </c>
      <c r="B190" s="3" t="s">
        <v>341</v>
      </c>
      <c r="C190" s="3" t="s">
        <v>352</v>
      </c>
      <c r="D190" s="3" t="s">
        <v>350</v>
      </c>
      <c r="E190" s="3" t="s">
        <v>28</v>
      </c>
      <c r="F190" s="3" t="s">
        <v>29</v>
      </c>
      <c r="H190" s="3" t="s">
        <v>38</v>
      </c>
      <c r="I190" s="3" t="s">
        <v>29</v>
      </c>
      <c r="J190" s="3" t="s">
        <v>39</v>
      </c>
      <c r="K190" s="4">
        <v>11.43</v>
      </c>
      <c r="L190" s="2">
        <v>15</v>
      </c>
      <c r="M190" s="2">
        <v>1</v>
      </c>
      <c r="N190" s="2">
        <v>0.35499999999999998</v>
      </c>
      <c r="O190" s="3" t="s">
        <v>140</v>
      </c>
      <c r="P190" s="3" t="s">
        <v>29</v>
      </c>
      <c r="Q190" s="5">
        <v>30.6</v>
      </c>
      <c r="S190" s="6">
        <v>25.61</v>
      </c>
      <c r="T190" s="5">
        <v>1.5</v>
      </c>
      <c r="U190" s="6">
        <v>27.11</v>
      </c>
      <c r="V190" s="2">
        <v>39.799999999999997</v>
      </c>
      <c r="W190" s="8"/>
      <c r="X190" s="10" t="s">
        <v>29</v>
      </c>
      <c r="Y190" s="7">
        <v>43731</v>
      </c>
    </row>
    <row r="191" spans="1:25" x14ac:dyDescent="0.25">
      <c r="A191" s="2">
        <v>809877</v>
      </c>
      <c r="B191" s="3" t="s">
        <v>341</v>
      </c>
      <c r="C191" s="3" t="s">
        <v>353</v>
      </c>
      <c r="D191" s="3" t="s">
        <v>354</v>
      </c>
      <c r="E191" s="3" t="s">
        <v>28</v>
      </c>
      <c r="F191" s="3" t="s">
        <v>29</v>
      </c>
      <c r="G191" s="2">
        <v>4.7</v>
      </c>
      <c r="H191" s="3" t="s">
        <v>38</v>
      </c>
      <c r="I191" s="3" t="s">
        <v>122</v>
      </c>
      <c r="J191" s="3" t="s">
        <v>39</v>
      </c>
      <c r="K191" s="4">
        <v>68.67</v>
      </c>
      <c r="L191" s="2">
        <v>4</v>
      </c>
      <c r="M191" s="2">
        <v>6</v>
      </c>
      <c r="N191" s="2">
        <v>0.47299999999999998</v>
      </c>
      <c r="O191" s="3" t="s">
        <v>140</v>
      </c>
      <c r="P191" s="3" t="s">
        <v>29</v>
      </c>
      <c r="Q191" s="5">
        <v>20.6</v>
      </c>
      <c r="S191" s="6">
        <v>17.78</v>
      </c>
      <c r="T191" s="5">
        <v>0.4</v>
      </c>
      <c r="U191" s="6">
        <v>18.18</v>
      </c>
      <c r="V191" s="2">
        <v>26.8</v>
      </c>
      <c r="W191" s="8"/>
      <c r="X191" s="10" t="s">
        <v>29</v>
      </c>
      <c r="Y191" s="7">
        <v>43767</v>
      </c>
    </row>
    <row r="192" spans="1:25" x14ac:dyDescent="0.25">
      <c r="A192" s="2">
        <v>592329</v>
      </c>
      <c r="B192" s="3" t="s">
        <v>341</v>
      </c>
      <c r="C192" s="3" t="s">
        <v>355</v>
      </c>
      <c r="D192" s="3" t="s">
        <v>64</v>
      </c>
      <c r="E192" s="3" t="s">
        <v>28</v>
      </c>
      <c r="F192" s="3" t="s">
        <v>29</v>
      </c>
      <c r="G192" s="2">
        <v>4.7</v>
      </c>
      <c r="H192" s="3" t="s">
        <v>297</v>
      </c>
      <c r="I192" s="3" t="s">
        <v>29</v>
      </c>
      <c r="J192" s="3" t="s">
        <v>39</v>
      </c>
      <c r="K192" s="4">
        <v>50.67</v>
      </c>
      <c r="L192" s="2">
        <v>1</v>
      </c>
      <c r="M192" s="2">
        <v>24</v>
      </c>
      <c r="N192" s="2">
        <v>0.5</v>
      </c>
      <c r="O192" s="3" t="s">
        <v>140</v>
      </c>
      <c r="P192" s="3" t="s">
        <v>29</v>
      </c>
      <c r="Q192" s="5">
        <v>4.25</v>
      </c>
      <c r="S192" s="6">
        <v>3.65</v>
      </c>
      <c r="T192" s="5">
        <v>0.1</v>
      </c>
      <c r="U192" s="6">
        <v>3.75</v>
      </c>
      <c r="V192" s="2">
        <v>5.5</v>
      </c>
      <c r="W192" s="8"/>
      <c r="X192" s="10" t="s">
        <v>29</v>
      </c>
      <c r="Y192" s="7">
        <v>43704</v>
      </c>
    </row>
    <row r="193" spans="1:25" x14ac:dyDescent="0.25">
      <c r="A193" s="2">
        <v>804971</v>
      </c>
      <c r="B193" s="3" t="s">
        <v>341</v>
      </c>
      <c r="C193" s="3" t="s">
        <v>356</v>
      </c>
      <c r="D193" s="3" t="s">
        <v>343</v>
      </c>
      <c r="E193" s="3" t="s">
        <v>28</v>
      </c>
      <c r="F193" s="3" t="s">
        <v>29</v>
      </c>
      <c r="G193" s="2">
        <v>6.7</v>
      </c>
      <c r="H193" s="3" t="s">
        <v>38</v>
      </c>
      <c r="I193" s="3" t="s">
        <v>73</v>
      </c>
      <c r="J193" s="3" t="s">
        <v>39</v>
      </c>
      <c r="K193" s="4">
        <v>46.05</v>
      </c>
      <c r="L193" s="2">
        <v>1</v>
      </c>
      <c r="M193" s="2">
        <v>24</v>
      </c>
      <c r="N193" s="2">
        <v>0.47299999999999998</v>
      </c>
      <c r="O193" s="3" t="s">
        <v>140</v>
      </c>
      <c r="P193" s="3" t="s">
        <v>29</v>
      </c>
      <c r="Q193" s="5">
        <v>3.9</v>
      </c>
      <c r="S193" s="6">
        <v>3.34</v>
      </c>
      <c r="T193" s="5">
        <v>0.1</v>
      </c>
      <c r="U193" s="6">
        <v>3.44</v>
      </c>
      <c r="V193" s="2">
        <v>5.05</v>
      </c>
      <c r="W193" s="8"/>
      <c r="X193" s="10" t="s">
        <v>29</v>
      </c>
      <c r="Y193" s="7">
        <v>43698</v>
      </c>
    </row>
    <row r="194" spans="1:25" x14ac:dyDescent="0.25">
      <c r="A194" s="2">
        <v>818189</v>
      </c>
      <c r="B194" s="3" t="s">
        <v>341</v>
      </c>
      <c r="C194" s="3" t="s">
        <v>357</v>
      </c>
      <c r="D194" s="3" t="s">
        <v>343</v>
      </c>
      <c r="E194" s="3" t="s">
        <v>28</v>
      </c>
      <c r="F194" s="3" t="s">
        <v>29</v>
      </c>
      <c r="H194" s="3" t="s">
        <v>38</v>
      </c>
      <c r="I194" s="3" t="s">
        <v>73</v>
      </c>
      <c r="J194" s="3" t="s">
        <v>39</v>
      </c>
      <c r="K194" s="4">
        <v>38.130000000000003</v>
      </c>
      <c r="L194" s="2">
        <v>1</v>
      </c>
      <c r="M194" s="2">
        <v>24</v>
      </c>
      <c r="N194" s="2">
        <v>0.47299999999999998</v>
      </c>
      <c r="O194" s="3" t="s">
        <v>140</v>
      </c>
      <c r="P194" s="3" t="s">
        <v>29</v>
      </c>
      <c r="Q194" s="5">
        <v>3.5</v>
      </c>
      <c r="S194" s="6">
        <v>2.99</v>
      </c>
      <c r="T194" s="5">
        <v>0.1</v>
      </c>
      <c r="U194" s="6">
        <v>3.09</v>
      </c>
      <c r="V194" s="2">
        <v>4.55</v>
      </c>
      <c r="W194" s="8"/>
      <c r="X194" s="10" t="s">
        <v>29</v>
      </c>
      <c r="Y194" s="7">
        <v>43698</v>
      </c>
    </row>
    <row r="195" spans="1:25" x14ac:dyDescent="0.25">
      <c r="A195" s="2">
        <v>818188</v>
      </c>
      <c r="B195" s="3" t="s">
        <v>341</v>
      </c>
      <c r="C195" s="3" t="s">
        <v>358</v>
      </c>
      <c r="D195" s="3" t="s">
        <v>343</v>
      </c>
      <c r="E195" s="3" t="s">
        <v>28</v>
      </c>
      <c r="F195" s="3" t="s">
        <v>29</v>
      </c>
      <c r="H195" s="3" t="s">
        <v>38</v>
      </c>
      <c r="I195" s="3" t="s">
        <v>73</v>
      </c>
      <c r="J195" s="3" t="s">
        <v>39</v>
      </c>
      <c r="K195" s="4">
        <v>38.130000000000003</v>
      </c>
      <c r="L195" s="2">
        <v>1</v>
      </c>
      <c r="M195" s="2">
        <v>24</v>
      </c>
      <c r="N195" s="2">
        <v>0.47299999999999998</v>
      </c>
      <c r="O195" s="3" t="s">
        <v>140</v>
      </c>
      <c r="P195" s="3" t="s">
        <v>29</v>
      </c>
      <c r="Q195" s="5">
        <v>3.5</v>
      </c>
      <c r="S195" s="6">
        <v>2.99</v>
      </c>
      <c r="T195" s="5">
        <v>0.1</v>
      </c>
      <c r="U195" s="6">
        <v>3.09</v>
      </c>
      <c r="V195" s="2">
        <v>4.55</v>
      </c>
      <c r="W195" s="8"/>
      <c r="X195" s="10" t="s">
        <v>29</v>
      </c>
      <c r="Y195" s="7">
        <v>43698</v>
      </c>
    </row>
    <row r="196" spans="1:25" x14ac:dyDescent="0.25">
      <c r="A196" s="2">
        <v>805820</v>
      </c>
      <c r="B196" s="3" t="s">
        <v>341</v>
      </c>
      <c r="C196" s="3" t="s">
        <v>359</v>
      </c>
      <c r="D196" s="3" t="s">
        <v>343</v>
      </c>
      <c r="E196" s="3" t="s">
        <v>28</v>
      </c>
      <c r="F196" s="3" t="s">
        <v>29</v>
      </c>
      <c r="G196" s="2">
        <v>5.2</v>
      </c>
      <c r="H196" s="3" t="s">
        <v>38</v>
      </c>
      <c r="I196" s="3" t="s">
        <v>29</v>
      </c>
      <c r="J196" s="3" t="s">
        <v>39</v>
      </c>
      <c r="K196" s="4">
        <v>46.05</v>
      </c>
      <c r="L196" s="2">
        <v>1</v>
      </c>
      <c r="M196" s="2">
        <v>24</v>
      </c>
      <c r="N196" s="2">
        <v>0.47299999999999998</v>
      </c>
      <c r="O196" s="3" t="s">
        <v>140</v>
      </c>
      <c r="P196" s="3" t="s">
        <v>29</v>
      </c>
      <c r="Q196" s="5">
        <v>3.9</v>
      </c>
      <c r="S196" s="6">
        <v>3.34</v>
      </c>
      <c r="T196" s="5">
        <v>0.1</v>
      </c>
      <c r="U196" s="6">
        <v>3.44</v>
      </c>
      <c r="V196" s="2">
        <v>5.05</v>
      </c>
      <c r="W196" s="8"/>
      <c r="X196" s="10" t="s">
        <v>29</v>
      </c>
      <c r="Y196" s="7">
        <v>43698</v>
      </c>
    </row>
    <row r="197" spans="1:25" x14ac:dyDescent="0.25">
      <c r="A197" s="2">
        <v>793779</v>
      </c>
      <c r="B197" s="3" t="s">
        <v>341</v>
      </c>
      <c r="C197" s="3" t="s">
        <v>52</v>
      </c>
      <c r="D197" s="3" t="s">
        <v>360</v>
      </c>
      <c r="E197" s="3" t="s">
        <v>28</v>
      </c>
      <c r="F197" s="3" t="s">
        <v>29</v>
      </c>
      <c r="H197" s="3" t="s">
        <v>38</v>
      </c>
      <c r="I197" s="3" t="s">
        <v>48</v>
      </c>
      <c r="J197" s="3" t="s">
        <v>39</v>
      </c>
      <c r="K197" s="4">
        <v>41.37</v>
      </c>
      <c r="L197" s="2">
        <v>4</v>
      </c>
      <c r="M197" s="2">
        <v>6</v>
      </c>
      <c r="N197" s="2">
        <v>0.35499999999999998</v>
      </c>
      <c r="O197" s="3" t="s">
        <v>140</v>
      </c>
      <c r="P197" s="3" t="s">
        <v>29</v>
      </c>
      <c r="Q197" s="5">
        <v>13.3</v>
      </c>
      <c r="S197" s="6">
        <v>11.35</v>
      </c>
      <c r="T197" s="5">
        <v>0.4</v>
      </c>
      <c r="U197" s="6">
        <v>11.75</v>
      </c>
      <c r="V197" s="2">
        <v>17.3</v>
      </c>
      <c r="W197" s="8"/>
      <c r="X197" s="10" t="s">
        <v>29</v>
      </c>
      <c r="Y197" s="7">
        <v>43698</v>
      </c>
    </row>
    <row r="198" spans="1:25" x14ac:dyDescent="0.25">
      <c r="A198" s="2">
        <v>818190</v>
      </c>
      <c r="B198" s="3" t="s">
        <v>341</v>
      </c>
      <c r="C198" s="3" t="s">
        <v>361</v>
      </c>
      <c r="D198" s="3" t="s">
        <v>343</v>
      </c>
      <c r="E198" s="3" t="s">
        <v>28</v>
      </c>
      <c r="F198" s="3" t="s">
        <v>29</v>
      </c>
      <c r="H198" s="3" t="s">
        <v>38</v>
      </c>
      <c r="I198" s="3" t="s">
        <v>29</v>
      </c>
      <c r="J198" s="3" t="s">
        <v>39</v>
      </c>
      <c r="K198" s="4">
        <v>38.130000000000003</v>
      </c>
      <c r="L198" s="2">
        <v>1</v>
      </c>
      <c r="M198" s="2">
        <v>24</v>
      </c>
      <c r="N198" s="2">
        <v>0.47299999999999998</v>
      </c>
      <c r="O198" s="3" t="s">
        <v>140</v>
      </c>
      <c r="P198" s="3" t="s">
        <v>29</v>
      </c>
      <c r="Q198" s="5">
        <v>3.5</v>
      </c>
      <c r="S198" s="6">
        <v>2.99</v>
      </c>
      <c r="T198" s="5">
        <v>0.1</v>
      </c>
      <c r="U198" s="6">
        <v>3.09</v>
      </c>
      <c r="V198" s="2">
        <v>4.55</v>
      </c>
      <c r="W198" s="8"/>
      <c r="X198" s="10" t="s">
        <v>29</v>
      </c>
      <c r="Y198" s="7">
        <v>43698</v>
      </c>
    </row>
    <row r="199" spans="1:25" x14ac:dyDescent="0.25">
      <c r="A199" s="2">
        <v>824976</v>
      </c>
      <c r="B199" s="3" t="s">
        <v>341</v>
      </c>
      <c r="C199" s="3" t="s">
        <v>362</v>
      </c>
      <c r="D199" s="3" t="s">
        <v>343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39</v>
      </c>
      <c r="K199" s="4">
        <v>47.25</v>
      </c>
      <c r="L199" s="2">
        <v>1</v>
      </c>
      <c r="M199" s="2">
        <v>24</v>
      </c>
      <c r="N199" s="2">
        <v>0.47299999999999998</v>
      </c>
      <c r="O199" s="3" t="s">
        <v>140</v>
      </c>
      <c r="P199" s="3" t="s">
        <v>29</v>
      </c>
      <c r="Q199" s="5">
        <v>4</v>
      </c>
      <c r="S199" s="6">
        <v>3.43</v>
      </c>
      <c r="T199" s="5">
        <v>0.1</v>
      </c>
      <c r="U199" s="6">
        <v>3.53</v>
      </c>
      <c r="V199" s="2">
        <v>5.2</v>
      </c>
      <c r="W199" s="8"/>
      <c r="X199" s="9" t="s">
        <v>3214</v>
      </c>
      <c r="Y199" s="7">
        <v>43801</v>
      </c>
    </row>
    <row r="200" spans="1:25" x14ac:dyDescent="0.25">
      <c r="A200" s="2">
        <v>818351</v>
      </c>
      <c r="B200" s="3" t="s">
        <v>341</v>
      </c>
      <c r="C200" s="3" t="s">
        <v>364</v>
      </c>
      <c r="D200" s="3" t="s">
        <v>343</v>
      </c>
      <c r="E200" s="3" t="s">
        <v>28</v>
      </c>
      <c r="F200" s="3" t="s">
        <v>29</v>
      </c>
      <c r="H200" s="3" t="s">
        <v>38</v>
      </c>
      <c r="I200" s="3" t="s">
        <v>29</v>
      </c>
      <c r="J200" s="3" t="s">
        <v>39</v>
      </c>
      <c r="K200" s="4">
        <v>64.86</v>
      </c>
      <c r="L200" s="2">
        <v>1</v>
      </c>
      <c r="M200" s="2">
        <v>24</v>
      </c>
      <c r="N200" s="2">
        <v>0.47299999999999998</v>
      </c>
      <c r="O200" s="3" t="s">
        <v>140</v>
      </c>
      <c r="P200" s="3" t="s">
        <v>29</v>
      </c>
      <c r="Q200" s="5">
        <v>4.1500000000000004</v>
      </c>
      <c r="S200" s="6">
        <v>3.56</v>
      </c>
      <c r="T200" s="5">
        <v>0.1</v>
      </c>
      <c r="U200" s="6">
        <v>3.66</v>
      </c>
      <c r="V200" s="2">
        <v>5.4</v>
      </c>
      <c r="W200" s="8"/>
      <c r="X200" s="10" t="s">
        <v>29</v>
      </c>
      <c r="Y200" s="7">
        <v>43698</v>
      </c>
    </row>
    <row r="201" spans="1:25" x14ac:dyDescent="0.25">
      <c r="A201" s="2">
        <v>818352</v>
      </c>
      <c r="B201" s="3" t="s">
        <v>341</v>
      </c>
      <c r="C201" s="3" t="s">
        <v>365</v>
      </c>
      <c r="D201" s="3" t="s">
        <v>343</v>
      </c>
      <c r="E201" s="3" t="s">
        <v>28</v>
      </c>
      <c r="F201" s="3" t="s">
        <v>29</v>
      </c>
      <c r="H201" s="3" t="s">
        <v>38</v>
      </c>
      <c r="I201" s="3" t="s">
        <v>73</v>
      </c>
      <c r="J201" s="3" t="s">
        <v>39</v>
      </c>
      <c r="K201" s="4">
        <v>64.86</v>
      </c>
      <c r="L201" s="2">
        <v>1</v>
      </c>
      <c r="M201" s="2">
        <v>24</v>
      </c>
      <c r="N201" s="2">
        <v>0.47299999999999998</v>
      </c>
      <c r="O201" s="3" t="s">
        <v>140</v>
      </c>
      <c r="P201" s="3" t="s">
        <v>29</v>
      </c>
      <c r="Q201" s="5">
        <v>4.1500000000000004</v>
      </c>
      <c r="S201" s="6">
        <v>3.56</v>
      </c>
      <c r="T201" s="5">
        <v>0.1</v>
      </c>
      <c r="U201" s="6">
        <v>3.66</v>
      </c>
      <c r="V201" s="2">
        <v>5.4</v>
      </c>
      <c r="W201" s="8"/>
      <c r="X201" s="10" t="s">
        <v>29</v>
      </c>
      <c r="Y201" s="7">
        <v>43698</v>
      </c>
    </row>
    <row r="202" spans="1:25" x14ac:dyDescent="0.25">
      <c r="A202" s="2">
        <v>767975</v>
      </c>
      <c r="B202" s="3" t="s">
        <v>341</v>
      </c>
      <c r="C202" s="3" t="s">
        <v>366</v>
      </c>
      <c r="D202" s="3" t="s">
        <v>343</v>
      </c>
      <c r="E202" s="3" t="s">
        <v>28</v>
      </c>
      <c r="F202" s="3" t="s">
        <v>29</v>
      </c>
      <c r="G202" s="2">
        <v>5</v>
      </c>
      <c r="H202" s="3" t="s">
        <v>38</v>
      </c>
      <c r="I202" s="3" t="s">
        <v>48</v>
      </c>
      <c r="J202" s="3" t="s">
        <v>39</v>
      </c>
      <c r="K202" s="4">
        <v>1.0900000000000001</v>
      </c>
      <c r="L202" s="2">
        <v>1</v>
      </c>
      <c r="M202" s="2">
        <v>1</v>
      </c>
      <c r="N202" s="2">
        <v>0.47299999999999998</v>
      </c>
      <c r="O202" s="3" t="s">
        <v>140</v>
      </c>
      <c r="P202" s="3" t="s">
        <v>29</v>
      </c>
      <c r="Q202" s="5">
        <v>2.85</v>
      </c>
      <c r="S202" s="6">
        <v>2.42</v>
      </c>
      <c r="T202" s="5">
        <v>0.1</v>
      </c>
      <c r="U202" s="6">
        <v>2.52</v>
      </c>
      <c r="V202" s="2">
        <v>3.7</v>
      </c>
      <c r="W202" s="8"/>
      <c r="X202" s="10" t="s">
        <v>29</v>
      </c>
      <c r="Y202" s="7">
        <v>43745</v>
      </c>
    </row>
    <row r="203" spans="1:25" x14ac:dyDescent="0.25">
      <c r="A203" s="2">
        <v>694422</v>
      </c>
      <c r="B203" s="3" t="s">
        <v>341</v>
      </c>
      <c r="C203" s="3" t="s">
        <v>366</v>
      </c>
      <c r="D203" s="3" t="s">
        <v>139</v>
      </c>
      <c r="E203" s="3" t="s">
        <v>28</v>
      </c>
      <c r="F203" s="3" t="s">
        <v>29</v>
      </c>
      <c r="G203" s="2">
        <v>5</v>
      </c>
      <c r="H203" s="3" t="s">
        <v>38</v>
      </c>
      <c r="I203" s="3" t="s">
        <v>48</v>
      </c>
      <c r="J203" s="3" t="s">
        <v>39</v>
      </c>
      <c r="K203" s="4">
        <v>4.4400000000000004</v>
      </c>
      <c r="L203" s="2">
        <v>6</v>
      </c>
      <c r="M203" s="2">
        <v>1</v>
      </c>
      <c r="N203" s="2">
        <v>0.35499999999999998</v>
      </c>
      <c r="O203" s="3" t="s">
        <v>140</v>
      </c>
      <c r="P203" s="3" t="s">
        <v>29</v>
      </c>
      <c r="Q203" s="5">
        <v>12.1</v>
      </c>
      <c r="S203" s="6">
        <v>10.119999999999999</v>
      </c>
      <c r="T203" s="5">
        <v>0.6</v>
      </c>
      <c r="U203" s="6">
        <v>10.72</v>
      </c>
      <c r="V203" s="2">
        <v>15.75</v>
      </c>
      <c r="W203" s="8"/>
      <c r="X203" s="10" t="s">
        <v>29</v>
      </c>
      <c r="Y203" s="7">
        <v>43745</v>
      </c>
    </row>
    <row r="204" spans="1:25" x14ac:dyDescent="0.25">
      <c r="A204" s="2">
        <v>710707</v>
      </c>
      <c r="B204" s="3" t="s">
        <v>341</v>
      </c>
      <c r="C204" s="3" t="s">
        <v>366</v>
      </c>
      <c r="D204" s="3" t="s">
        <v>350</v>
      </c>
      <c r="E204" s="3" t="s">
        <v>28</v>
      </c>
      <c r="F204" s="3" t="s">
        <v>29</v>
      </c>
      <c r="G204" s="2">
        <v>5</v>
      </c>
      <c r="H204" s="3" t="s">
        <v>38</v>
      </c>
      <c r="I204" s="3" t="s">
        <v>48</v>
      </c>
      <c r="J204" s="3" t="s">
        <v>39</v>
      </c>
      <c r="K204" s="4">
        <v>9.2899999999999991</v>
      </c>
      <c r="L204" s="2">
        <v>15</v>
      </c>
      <c r="M204" s="2">
        <v>1</v>
      </c>
      <c r="N204" s="2">
        <v>0.35499999999999998</v>
      </c>
      <c r="O204" s="3" t="s">
        <v>140</v>
      </c>
      <c r="P204" s="3" t="s">
        <v>29</v>
      </c>
      <c r="Q204" s="5">
        <v>27.85</v>
      </c>
      <c r="S204" s="6">
        <v>23.19</v>
      </c>
      <c r="T204" s="5">
        <v>1.5</v>
      </c>
      <c r="U204" s="6">
        <v>24.69</v>
      </c>
      <c r="V204" s="2">
        <v>36.200000000000003</v>
      </c>
      <c r="W204" s="8"/>
      <c r="X204" s="10" t="s">
        <v>29</v>
      </c>
      <c r="Y204" s="7">
        <v>43745</v>
      </c>
    </row>
    <row r="205" spans="1:25" x14ac:dyDescent="0.25">
      <c r="A205" s="2">
        <v>770980</v>
      </c>
      <c r="B205" s="3" t="s">
        <v>341</v>
      </c>
      <c r="C205" s="3" t="s">
        <v>367</v>
      </c>
      <c r="D205" s="3" t="s">
        <v>139</v>
      </c>
      <c r="E205" s="3" t="s">
        <v>28</v>
      </c>
      <c r="F205" s="3" t="s">
        <v>29</v>
      </c>
      <c r="G205" s="2">
        <v>4</v>
      </c>
      <c r="H205" s="3" t="s">
        <v>38</v>
      </c>
      <c r="I205" s="3" t="s">
        <v>48</v>
      </c>
      <c r="J205" s="3" t="s">
        <v>39</v>
      </c>
      <c r="K205" s="4">
        <v>4.4400000000000004</v>
      </c>
      <c r="L205" s="2">
        <v>6</v>
      </c>
      <c r="M205" s="2">
        <v>1</v>
      </c>
      <c r="N205" s="2">
        <v>0.35499999999999998</v>
      </c>
      <c r="O205" s="3" t="s">
        <v>140</v>
      </c>
      <c r="P205" s="3" t="s">
        <v>29</v>
      </c>
      <c r="Q205" s="5">
        <v>12.1</v>
      </c>
      <c r="S205" s="6">
        <v>10.119999999999999</v>
      </c>
      <c r="T205" s="5">
        <v>0.6</v>
      </c>
      <c r="U205" s="6">
        <v>10.72</v>
      </c>
      <c r="V205" s="2">
        <v>15.75</v>
      </c>
      <c r="W205" s="8"/>
      <c r="X205" s="10" t="s">
        <v>29</v>
      </c>
      <c r="Y205" s="7">
        <v>43745</v>
      </c>
    </row>
    <row r="206" spans="1:25" x14ac:dyDescent="0.25">
      <c r="A206" s="2">
        <v>771561</v>
      </c>
      <c r="B206" s="3" t="s">
        <v>341</v>
      </c>
      <c r="C206" s="3" t="s">
        <v>367</v>
      </c>
      <c r="D206" s="3" t="s">
        <v>350</v>
      </c>
      <c r="E206" s="3" t="s">
        <v>28</v>
      </c>
      <c r="F206" s="3" t="s">
        <v>29</v>
      </c>
      <c r="G206" s="2">
        <v>4</v>
      </c>
      <c r="H206" s="3" t="s">
        <v>38</v>
      </c>
      <c r="I206" s="3" t="s">
        <v>48</v>
      </c>
      <c r="J206" s="3" t="s">
        <v>39</v>
      </c>
      <c r="K206" s="4">
        <v>9.2899999999999991</v>
      </c>
      <c r="L206" s="2">
        <v>15</v>
      </c>
      <c r="M206" s="2">
        <v>1</v>
      </c>
      <c r="N206" s="2">
        <v>0.35499999999999998</v>
      </c>
      <c r="O206" s="3" t="s">
        <v>140</v>
      </c>
      <c r="P206" s="3" t="s">
        <v>29</v>
      </c>
      <c r="Q206" s="5">
        <v>27.85</v>
      </c>
      <c r="S206" s="6">
        <v>23.19</v>
      </c>
      <c r="T206" s="5">
        <v>1.5</v>
      </c>
      <c r="U206" s="6">
        <v>24.69</v>
      </c>
      <c r="V206" s="2">
        <v>36.200000000000003</v>
      </c>
      <c r="W206" s="8"/>
      <c r="X206" s="10" t="s">
        <v>29</v>
      </c>
      <c r="Y206" s="7">
        <v>43745</v>
      </c>
    </row>
    <row r="207" spans="1:25" x14ac:dyDescent="0.25">
      <c r="A207" s="2">
        <v>815914</v>
      </c>
      <c r="B207" s="3" t="s">
        <v>341</v>
      </c>
      <c r="C207" s="3" t="s">
        <v>368</v>
      </c>
      <c r="D207" s="3" t="s">
        <v>354</v>
      </c>
      <c r="E207" s="3" t="s">
        <v>28</v>
      </c>
      <c r="F207" s="3" t="s">
        <v>29</v>
      </c>
      <c r="G207" s="2">
        <v>6</v>
      </c>
      <c r="H207" s="3" t="s">
        <v>38</v>
      </c>
      <c r="I207" s="3" t="s">
        <v>73</v>
      </c>
      <c r="J207" s="3" t="s">
        <v>39</v>
      </c>
      <c r="K207" s="4">
        <v>6.72</v>
      </c>
      <c r="L207" s="2">
        <v>4</v>
      </c>
      <c r="M207" s="2">
        <v>1</v>
      </c>
      <c r="N207" s="2">
        <v>0.47299999999999998</v>
      </c>
      <c r="O207" s="3" t="s">
        <v>140</v>
      </c>
      <c r="P207" s="3" t="s">
        <v>29</v>
      </c>
      <c r="Q207" s="5">
        <v>14.3</v>
      </c>
      <c r="S207" s="6">
        <v>12.23</v>
      </c>
      <c r="T207" s="5">
        <v>0.4</v>
      </c>
      <c r="U207" s="6">
        <v>12.63</v>
      </c>
      <c r="V207" s="2">
        <v>18.600000000000001</v>
      </c>
      <c r="W207" s="8"/>
      <c r="X207" s="10" t="s">
        <v>29</v>
      </c>
      <c r="Y207" s="7">
        <v>43745</v>
      </c>
    </row>
    <row r="208" spans="1:25" x14ac:dyDescent="0.25">
      <c r="A208" s="2">
        <v>814841</v>
      </c>
      <c r="B208" s="3" t="s">
        <v>341</v>
      </c>
      <c r="C208" s="3" t="s">
        <v>369</v>
      </c>
      <c r="D208" s="3" t="s">
        <v>354</v>
      </c>
      <c r="E208" s="3" t="s">
        <v>28</v>
      </c>
      <c r="F208" s="3" t="s">
        <v>29</v>
      </c>
      <c r="G208" s="2">
        <v>4.8</v>
      </c>
      <c r="H208" s="3" t="s">
        <v>38</v>
      </c>
      <c r="I208" s="3" t="s">
        <v>73</v>
      </c>
      <c r="J208" s="3" t="s">
        <v>39</v>
      </c>
      <c r="K208" s="4">
        <v>6.72</v>
      </c>
      <c r="L208" s="2">
        <v>4</v>
      </c>
      <c r="M208" s="2">
        <v>1</v>
      </c>
      <c r="N208" s="2">
        <v>0.47299999999999998</v>
      </c>
      <c r="O208" s="3" t="s">
        <v>140</v>
      </c>
      <c r="P208" s="3" t="s">
        <v>29</v>
      </c>
      <c r="Q208" s="5">
        <v>14.3</v>
      </c>
      <c r="S208" s="6">
        <v>12.23</v>
      </c>
      <c r="T208" s="5">
        <v>0.4</v>
      </c>
      <c r="U208" s="6">
        <v>12.63</v>
      </c>
      <c r="V208" s="2">
        <v>18.600000000000001</v>
      </c>
      <c r="W208" s="8"/>
      <c r="X208" s="10" t="s">
        <v>29</v>
      </c>
      <c r="Y208" s="7">
        <v>43745</v>
      </c>
    </row>
    <row r="209" spans="1:25" x14ac:dyDescent="0.25">
      <c r="A209" s="2">
        <v>813259</v>
      </c>
      <c r="B209" s="3" t="s">
        <v>341</v>
      </c>
      <c r="C209" s="3" t="s">
        <v>369</v>
      </c>
      <c r="D209" s="3" t="s">
        <v>230</v>
      </c>
      <c r="E209" s="3" t="s">
        <v>28</v>
      </c>
      <c r="F209" s="3" t="s">
        <v>29</v>
      </c>
      <c r="G209" s="2">
        <v>4.8</v>
      </c>
      <c r="H209" s="3" t="s">
        <v>38</v>
      </c>
      <c r="I209" s="3" t="s">
        <v>73</v>
      </c>
      <c r="J209" s="3" t="s">
        <v>39</v>
      </c>
      <c r="K209" s="4">
        <v>11.91</v>
      </c>
      <c r="L209" s="2">
        <v>12</v>
      </c>
      <c r="M209" s="2">
        <v>1</v>
      </c>
      <c r="N209" s="2">
        <v>0.35499999999999998</v>
      </c>
      <c r="O209" s="3" t="s">
        <v>140</v>
      </c>
      <c r="P209" s="3" t="s">
        <v>29</v>
      </c>
      <c r="Q209" s="5">
        <v>28.25</v>
      </c>
      <c r="S209" s="6">
        <v>23.8</v>
      </c>
      <c r="T209" s="5">
        <v>1.2</v>
      </c>
      <c r="U209" s="6">
        <v>25</v>
      </c>
      <c r="V209" s="2">
        <v>36.700000000000003</v>
      </c>
      <c r="W209" s="8"/>
      <c r="X209" s="10" t="s">
        <v>29</v>
      </c>
      <c r="Y209" s="7">
        <v>43745</v>
      </c>
    </row>
    <row r="210" spans="1:25" x14ac:dyDescent="0.25">
      <c r="A210" s="2">
        <v>786911</v>
      </c>
      <c r="B210" s="3" t="s">
        <v>341</v>
      </c>
      <c r="C210" s="3" t="s">
        <v>67</v>
      </c>
      <c r="D210" s="3" t="s">
        <v>343</v>
      </c>
      <c r="E210" s="3" t="s">
        <v>28</v>
      </c>
      <c r="F210" s="3" t="s">
        <v>29</v>
      </c>
      <c r="G210" s="2">
        <v>4.9000000000000004</v>
      </c>
      <c r="H210" s="3" t="s">
        <v>38</v>
      </c>
      <c r="I210" s="3" t="s">
        <v>62</v>
      </c>
      <c r="J210" s="3" t="s">
        <v>39</v>
      </c>
      <c r="K210" s="4">
        <v>1.69</v>
      </c>
      <c r="L210" s="2">
        <v>1</v>
      </c>
      <c r="M210" s="2">
        <v>1</v>
      </c>
      <c r="N210" s="2">
        <v>0.47299999999999998</v>
      </c>
      <c r="O210" s="3" t="s">
        <v>140</v>
      </c>
      <c r="P210" s="3" t="s">
        <v>29</v>
      </c>
      <c r="Q210" s="5">
        <v>3.6</v>
      </c>
      <c r="S210" s="6">
        <v>3.08</v>
      </c>
      <c r="T210" s="5">
        <v>0.1</v>
      </c>
      <c r="U210" s="6">
        <v>3.18</v>
      </c>
      <c r="V210" s="2">
        <v>4.7</v>
      </c>
      <c r="W210" s="8"/>
      <c r="X210" s="10" t="s">
        <v>29</v>
      </c>
      <c r="Y210" s="7">
        <v>43745</v>
      </c>
    </row>
    <row r="211" spans="1:25" x14ac:dyDescent="0.25">
      <c r="A211" s="2">
        <v>814877</v>
      </c>
      <c r="B211" s="3" t="s">
        <v>341</v>
      </c>
      <c r="C211" s="3" t="s">
        <v>67</v>
      </c>
      <c r="D211" s="3" t="s">
        <v>230</v>
      </c>
      <c r="E211" s="3" t="s">
        <v>28</v>
      </c>
      <c r="F211" s="3" t="s">
        <v>29</v>
      </c>
      <c r="G211" s="2">
        <v>4.9000000000000004</v>
      </c>
      <c r="H211" s="3" t="s">
        <v>38</v>
      </c>
      <c r="I211" s="3" t="s">
        <v>62</v>
      </c>
      <c r="J211" s="3" t="s">
        <v>39</v>
      </c>
      <c r="K211" s="4">
        <v>11.91</v>
      </c>
      <c r="L211" s="2">
        <v>12</v>
      </c>
      <c r="M211" s="2">
        <v>1</v>
      </c>
      <c r="N211" s="2">
        <v>0.35499999999999998</v>
      </c>
      <c r="O211" s="3" t="s">
        <v>140</v>
      </c>
      <c r="P211" s="3" t="s">
        <v>29</v>
      </c>
      <c r="Q211" s="5">
        <v>28.25</v>
      </c>
      <c r="S211" s="6">
        <v>23.8</v>
      </c>
      <c r="T211" s="5">
        <v>1.2</v>
      </c>
      <c r="U211" s="6">
        <v>25</v>
      </c>
      <c r="V211" s="2">
        <v>36.700000000000003</v>
      </c>
      <c r="W211" s="8"/>
      <c r="X211" s="10" t="s">
        <v>29</v>
      </c>
      <c r="Y211" s="7">
        <v>43745</v>
      </c>
    </row>
    <row r="212" spans="1:25" x14ac:dyDescent="0.25">
      <c r="A212" s="2">
        <v>763656</v>
      </c>
      <c r="B212" s="3" t="s">
        <v>341</v>
      </c>
      <c r="C212" s="3" t="s">
        <v>68</v>
      </c>
      <c r="D212" s="3" t="s">
        <v>343</v>
      </c>
      <c r="E212" s="3" t="s">
        <v>28</v>
      </c>
      <c r="F212" s="3" t="s">
        <v>29</v>
      </c>
      <c r="G212" s="2">
        <v>5</v>
      </c>
      <c r="H212" s="3" t="s">
        <v>38</v>
      </c>
      <c r="I212" s="3" t="s">
        <v>69</v>
      </c>
      <c r="J212" s="3" t="s">
        <v>39</v>
      </c>
      <c r="K212" s="4">
        <v>1.69</v>
      </c>
      <c r="L212" s="2">
        <v>1</v>
      </c>
      <c r="M212" s="2">
        <v>1</v>
      </c>
      <c r="N212" s="2">
        <v>0.47299999999999998</v>
      </c>
      <c r="O212" s="3" t="s">
        <v>140</v>
      </c>
      <c r="P212" s="3" t="s">
        <v>29</v>
      </c>
      <c r="Q212" s="5">
        <v>3.6</v>
      </c>
      <c r="S212" s="6">
        <v>3.08</v>
      </c>
      <c r="T212" s="5">
        <v>0.1</v>
      </c>
      <c r="U212" s="6">
        <v>3.18</v>
      </c>
      <c r="V212" s="2">
        <v>4.7</v>
      </c>
      <c r="W212" s="8"/>
      <c r="X212" s="10" t="s">
        <v>29</v>
      </c>
      <c r="Y212" s="7">
        <v>43745</v>
      </c>
    </row>
    <row r="213" spans="1:25" x14ac:dyDescent="0.25">
      <c r="A213" s="2">
        <v>908210</v>
      </c>
      <c r="B213" s="3" t="s">
        <v>341</v>
      </c>
      <c r="C213" s="3" t="s">
        <v>68</v>
      </c>
      <c r="D213" s="3" t="s">
        <v>139</v>
      </c>
      <c r="E213" s="3" t="s">
        <v>28</v>
      </c>
      <c r="F213" s="3" t="s">
        <v>29</v>
      </c>
      <c r="G213" s="2">
        <v>5</v>
      </c>
      <c r="H213" s="3" t="s">
        <v>38</v>
      </c>
      <c r="I213" s="3" t="s">
        <v>69</v>
      </c>
      <c r="J213" s="3" t="s">
        <v>39</v>
      </c>
      <c r="K213" s="4">
        <v>7.26</v>
      </c>
      <c r="L213" s="2">
        <v>6</v>
      </c>
      <c r="M213" s="2">
        <v>1</v>
      </c>
      <c r="N213" s="2">
        <v>0.35499999999999998</v>
      </c>
      <c r="O213" s="3" t="s">
        <v>140</v>
      </c>
      <c r="P213" s="3" t="s">
        <v>29</v>
      </c>
      <c r="Q213" s="5">
        <v>15.85</v>
      </c>
      <c r="S213" s="6">
        <v>13.42</v>
      </c>
      <c r="T213" s="5">
        <v>0.6</v>
      </c>
      <c r="U213" s="6">
        <v>14.02</v>
      </c>
      <c r="V213" s="2">
        <v>20.6</v>
      </c>
      <c r="W213" s="8"/>
      <c r="X213" s="10" t="s">
        <v>29</v>
      </c>
      <c r="Y213" s="7">
        <v>43745</v>
      </c>
    </row>
    <row r="214" spans="1:25" x14ac:dyDescent="0.25">
      <c r="A214" s="2">
        <v>691949</v>
      </c>
      <c r="B214" s="3" t="s">
        <v>341</v>
      </c>
      <c r="C214" s="3" t="s">
        <v>68</v>
      </c>
      <c r="D214" s="3" t="s">
        <v>230</v>
      </c>
      <c r="E214" s="3" t="s">
        <v>28</v>
      </c>
      <c r="F214" s="3" t="s">
        <v>29</v>
      </c>
      <c r="G214" s="2">
        <v>5</v>
      </c>
      <c r="H214" s="3" t="s">
        <v>38</v>
      </c>
      <c r="I214" s="3" t="s">
        <v>69</v>
      </c>
      <c r="J214" s="3" t="s">
        <v>39</v>
      </c>
      <c r="K214" s="4">
        <v>11.91</v>
      </c>
      <c r="L214" s="2">
        <v>12</v>
      </c>
      <c r="M214" s="2">
        <v>1</v>
      </c>
      <c r="N214" s="2">
        <v>0.35499999999999998</v>
      </c>
      <c r="O214" s="3" t="s">
        <v>140</v>
      </c>
      <c r="P214" s="3" t="s">
        <v>29</v>
      </c>
      <c r="Q214" s="5">
        <v>28.25</v>
      </c>
      <c r="S214" s="6">
        <v>23.8</v>
      </c>
      <c r="T214" s="5">
        <v>1.2</v>
      </c>
      <c r="U214" s="6">
        <v>25</v>
      </c>
      <c r="V214" s="2">
        <v>36.700000000000003</v>
      </c>
      <c r="W214" s="8"/>
      <c r="X214" s="10" t="s">
        <v>29</v>
      </c>
      <c r="Y214" s="7">
        <v>43745</v>
      </c>
    </row>
    <row r="215" spans="1:25" x14ac:dyDescent="0.25">
      <c r="A215" s="2">
        <v>761147</v>
      </c>
      <c r="B215" s="3" t="s">
        <v>341</v>
      </c>
      <c r="C215" s="3" t="s">
        <v>71</v>
      </c>
      <c r="D215" s="3" t="s">
        <v>46</v>
      </c>
      <c r="E215" s="3" t="s">
        <v>28</v>
      </c>
      <c r="F215" s="3" t="s">
        <v>29</v>
      </c>
      <c r="G215" s="2">
        <v>5</v>
      </c>
      <c r="H215" s="3" t="s">
        <v>38</v>
      </c>
      <c r="I215" s="3" t="s">
        <v>48</v>
      </c>
      <c r="J215" s="3" t="s">
        <v>39</v>
      </c>
      <c r="K215" s="4">
        <v>6.65</v>
      </c>
      <c r="L215" s="2">
        <v>6</v>
      </c>
      <c r="M215" s="2">
        <v>1</v>
      </c>
      <c r="N215" s="2">
        <v>0.33</v>
      </c>
      <c r="O215" s="3" t="s">
        <v>32</v>
      </c>
      <c r="P215" s="3" t="s">
        <v>29</v>
      </c>
      <c r="Q215" s="5">
        <v>15.3</v>
      </c>
      <c r="S215" s="6">
        <v>12.94</v>
      </c>
      <c r="T215" s="5">
        <v>0.6</v>
      </c>
      <c r="U215" s="6">
        <v>13.54</v>
      </c>
      <c r="V215" s="2">
        <v>19.899999999999999</v>
      </c>
      <c r="W215" s="8"/>
      <c r="X215" s="10" t="s">
        <v>29</v>
      </c>
      <c r="Y215" s="7">
        <v>43745</v>
      </c>
    </row>
    <row r="216" spans="1:25" x14ac:dyDescent="0.25">
      <c r="A216" s="2">
        <v>717695</v>
      </c>
      <c r="B216" s="3" t="s">
        <v>341</v>
      </c>
      <c r="C216" s="3" t="s">
        <v>71</v>
      </c>
      <c r="D216" s="3" t="s">
        <v>230</v>
      </c>
      <c r="E216" s="3" t="s">
        <v>28</v>
      </c>
      <c r="F216" s="3" t="s">
        <v>29</v>
      </c>
      <c r="G216" s="2">
        <v>5</v>
      </c>
      <c r="H216" s="3" t="s">
        <v>38</v>
      </c>
      <c r="I216" s="3" t="s">
        <v>48</v>
      </c>
      <c r="J216" s="3" t="s">
        <v>39</v>
      </c>
      <c r="K216" s="4">
        <v>11.91</v>
      </c>
      <c r="L216" s="2">
        <v>12</v>
      </c>
      <c r="M216" s="2">
        <v>1</v>
      </c>
      <c r="N216" s="2">
        <v>0.35499999999999998</v>
      </c>
      <c r="O216" s="3" t="s">
        <v>140</v>
      </c>
      <c r="P216" s="3" t="s">
        <v>29</v>
      </c>
      <c r="Q216" s="5">
        <v>28.25</v>
      </c>
      <c r="S216" s="6">
        <v>23.8</v>
      </c>
      <c r="T216" s="5">
        <v>1.2</v>
      </c>
      <c r="U216" s="6">
        <v>25</v>
      </c>
      <c r="V216" s="2">
        <v>36.700000000000003</v>
      </c>
      <c r="W216" s="8"/>
      <c r="X216" s="10" t="s">
        <v>29</v>
      </c>
      <c r="Y216" s="7">
        <v>43745</v>
      </c>
    </row>
    <row r="217" spans="1:25" x14ac:dyDescent="0.25">
      <c r="A217" s="2">
        <v>815915</v>
      </c>
      <c r="B217" s="3" t="s">
        <v>341</v>
      </c>
      <c r="C217" s="3" t="s">
        <v>72</v>
      </c>
      <c r="D217" s="3" t="s">
        <v>354</v>
      </c>
      <c r="E217" s="3" t="s">
        <v>28</v>
      </c>
      <c r="F217" s="3" t="s">
        <v>29</v>
      </c>
      <c r="G217" s="2">
        <v>5</v>
      </c>
      <c r="H217" s="3" t="s">
        <v>38</v>
      </c>
      <c r="I217" s="3" t="s">
        <v>73</v>
      </c>
      <c r="J217" s="3" t="s">
        <v>39</v>
      </c>
      <c r="K217" s="4">
        <v>6.72</v>
      </c>
      <c r="L217" s="2">
        <v>4</v>
      </c>
      <c r="M217" s="2">
        <v>1</v>
      </c>
      <c r="N217" s="2">
        <v>0.47299999999999998</v>
      </c>
      <c r="O217" s="3" t="s">
        <v>140</v>
      </c>
      <c r="P217" s="3" t="s">
        <v>29</v>
      </c>
      <c r="Q217" s="5">
        <v>14.3</v>
      </c>
      <c r="S217" s="6">
        <v>12.23</v>
      </c>
      <c r="T217" s="5">
        <v>0.4</v>
      </c>
      <c r="U217" s="6">
        <v>12.63</v>
      </c>
      <c r="V217" s="2">
        <v>18.600000000000001</v>
      </c>
      <c r="W217" s="8"/>
      <c r="X217" s="10" t="s">
        <v>29</v>
      </c>
      <c r="Y217" s="7">
        <v>43745</v>
      </c>
    </row>
    <row r="218" spans="1:25" x14ac:dyDescent="0.25">
      <c r="A218" s="2">
        <v>813262</v>
      </c>
      <c r="B218" s="3" t="s">
        <v>341</v>
      </c>
      <c r="C218" s="3" t="s">
        <v>74</v>
      </c>
      <c r="D218" s="3" t="s">
        <v>230</v>
      </c>
      <c r="E218" s="3" t="s">
        <v>28</v>
      </c>
      <c r="F218" s="3" t="s">
        <v>29</v>
      </c>
      <c r="G218" s="2">
        <v>3.8</v>
      </c>
      <c r="H218" s="3" t="s">
        <v>38</v>
      </c>
      <c r="I218" s="3" t="s">
        <v>48</v>
      </c>
      <c r="J218" s="3" t="s">
        <v>39</v>
      </c>
      <c r="K218" s="4">
        <v>11.91</v>
      </c>
      <c r="L218" s="2">
        <v>12</v>
      </c>
      <c r="M218" s="2">
        <v>1</v>
      </c>
      <c r="N218" s="2">
        <v>0.35499999999999998</v>
      </c>
      <c r="O218" s="3" t="s">
        <v>140</v>
      </c>
      <c r="P218" s="3" t="s">
        <v>29</v>
      </c>
      <c r="Q218" s="5">
        <v>28.25</v>
      </c>
      <c r="S218" s="6">
        <v>23.8</v>
      </c>
      <c r="T218" s="5">
        <v>1.2</v>
      </c>
      <c r="U218" s="6">
        <v>25</v>
      </c>
      <c r="V218" s="2">
        <v>36.700000000000003</v>
      </c>
      <c r="W218" s="8"/>
      <c r="X218" s="10" t="s">
        <v>29</v>
      </c>
      <c r="Y218" s="7">
        <v>43745</v>
      </c>
    </row>
    <row r="219" spans="1:25" x14ac:dyDescent="0.25">
      <c r="A219" s="2">
        <v>771125</v>
      </c>
      <c r="B219" s="3" t="s">
        <v>341</v>
      </c>
      <c r="C219" s="3" t="s">
        <v>370</v>
      </c>
      <c r="D219" s="3" t="s">
        <v>343</v>
      </c>
      <c r="E219" s="3" t="s">
        <v>28</v>
      </c>
      <c r="F219" s="3" t="s">
        <v>29</v>
      </c>
      <c r="G219" s="2">
        <v>4.5999999999999996</v>
      </c>
      <c r="H219" s="3" t="s">
        <v>38</v>
      </c>
      <c r="I219" s="3" t="s">
        <v>48</v>
      </c>
      <c r="J219" s="3" t="s">
        <v>39</v>
      </c>
      <c r="K219" s="4">
        <v>1.69</v>
      </c>
      <c r="L219" s="2">
        <v>1</v>
      </c>
      <c r="M219" s="2">
        <v>1</v>
      </c>
      <c r="N219" s="2">
        <v>0.47299999999999998</v>
      </c>
      <c r="O219" s="3" t="s">
        <v>140</v>
      </c>
      <c r="P219" s="3" t="s">
        <v>29</v>
      </c>
      <c r="Q219" s="5">
        <v>3.6</v>
      </c>
      <c r="S219" s="6">
        <v>3.08</v>
      </c>
      <c r="T219" s="5">
        <v>0.1</v>
      </c>
      <c r="U219" s="6">
        <v>3.18</v>
      </c>
      <c r="V219" s="2">
        <v>4.7</v>
      </c>
      <c r="W219" s="8"/>
      <c r="X219" s="10" t="s">
        <v>29</v>
      </c>
      <c r="Y219" s="7">
        <v>43745</v>
      </c>
    </row>
    <row r="220" spans="1:25" x14ac:dyDescent="0.25">
      <c r="A220" s="2">
        <v>814878</v>
      </c>
      <c r="B220" s="3" t="s">
        <v>341</v>
      </c>
      <c r="C220" s="3" t="s">
        <v>370</v>
      </c>
      <c r="D220" s="3" t="s">
        <v>230</v>
      </c>
      <c r="E220" s="3" t="s">
        <v>28</v>
      </c>
      <c r="F220" s="3" t="s">
        <v>29</v>
      </c>
      <c r="G220" s="2">
        <v>4.5999999999999996</v>
      </c>
      <c r="H220" s="3" t="s">
        <v>38</v>
      </c>
      <c r="I220" s="3" t="s">
        <v>48</v>
      </c>
      <c r="J220" s="3" t="s">
        <v>39</v>
      </c>
      <c r="K220" s="4">
        <v>11.91</v>
      </c>
      <c r="L220" s="2">
        <v>12</v>
      </c>
      <c r="M220" s="2">
        <v>1</v>
      </c>
      <c r="N220" s="2">
        <v>0.35499999999999998</v>
      </c>
      <c r="O220" s="3" t="s">
        <v>140</v>
      </c>
      <c r="P220" s="3" t="s">
        <v>29</v>
      </c>
      <c r="Q220" s="5">
        <v>28.25</v>
      </c>
      <c r="S220" s="6">
        <v>23.8</v>
      </c>
      <c r="T220" s="5">
        <v>1.2</v>
      </c>
      <c r="U220" s="6">
        <v>25</v>
      </c>
      <c r="V220" s="2">
        <v>36.700000000000003</v>
      </c>
      <c r="W220" s="8"/>
      <c r="X220" s="10" t="s">
        <v>29</v>
      </c>
      <c r="Y220" s="7">
        <v>43745</v>
      </c>
    </row>
    <row r="221" spans="1:25" x14ac:dyDescent="0.25">
      <c r="A221" s="2">
        <v>753117</v>
      </c>
      <c r="B221" s="3" t="s">
        <v>341</v>
      </c>
      <c r="C221" s="3" t="s">
        <v>76</v>
      </c>
      <c r="D221" s="3" t="s">
        <v>343</v>
      </c>
      <c r="E221" s="3" t="s">
        <v>28</v>
      </c>
      <c r="F221" s="3" t="s">
        <v>29</v>
      </c>
      <c r="G221" s="2">
        <v>7</v>
      </c>
      <c r="H221" s="3" t="s">
        <v>38</v>
      </c>
      <c r="I221" s="3" t="s">
        <v>34</v>
      </c>
      <c r="J221" s="3" t="s">
        <v>39</v>
      </c>
      <c r="K221" s="4">
        <v>1.69</v>
      </c>
      <c r="L221" s="2">
        <v>1</v>
      </c>
      <c r="M221" s="2">
        <v>1</v>
      </c>
      <c r="N221" s="2">
        <v>0.47299999999999998</v>
      </c>
      <c r="O221" s="3" t="s">
        <v>140</v>
      </c>
      <c r="P221" s="3" t="s">
        <v>29</v>
      </c>
      <c r="Q221" s="5">
        <v>3.6</v>
      </c>
      <c r="S221" s="6">
        <v>3.08</v>
      </c>
      <c r="T221" s="5">
        <v>0.1</v>
      </c>
      <c r="U221" s="6">
        <v>3.18</v>
      </c>
      <c r="V221" s="2">
        <v>4.7</v>
      </c>
      <c r="W221" s="8"/>
      <c r="X221" s="10" t="s">
        <v>29</v>
      </c>
      <c r="Y221" s="7">
        <v>43745</v>
      </c>
    </row>
    <row r="222" spans="1:25" x14ac:dyDescent="0.25">
      <c r="A222" s="2">
        <v>763658</v>
      </c>
      <c r="B222" s="3" t="s">
        <v>341</v>
      </c>
      <c r="C222" s="3" t="s">
        <v>77</v>
      </c>
      <c r="D222" s="3" t="s">
        <v>343</v>
      </c>
      <c r="E222" s="3" t="s">
        <v>28</v>
      </c>
      <c r="F222" s="3" t="s">
        <v>29</v>
      </c>
      <c r="G222" s="2">
        <v>5</v>
      </c>
      <c r="H222" s="3" t="s">
        <v>38</v>
      </c>
      <c r="I222" s="3" t="s">
        <v>34</v>
      </c>
      <c r="J222" s="3" t="s">
        <v>39</v>
      </c>
      <c r="K222" s="4">
        <v>1.69</v>
      </c>
      <c r="L222" s="2">
        <v>1</v>
      </c>
      <c r="M222" s="2">
        <v>1</v>
      </c>
      <c r="N222" s="2">
        <v>0.47299999999999998</v>
      </c>
      <c r="O222" s="3" t="s">
        <v>140</v>
      </c>
      <c r="P222" s="3" t="s">
        <v>29</v>
      </c>
      <c r="Q222" s="5">
        <v>3.6</v>
      </c>
      <c r="S222" s="6">
        <v>3.08</v>
      </c>
      <c r="T222" s="5">
        <v>0.1</v>
      </c>
      <c r="U222" s="6">
        <v>3.18</v>
      </c>
      <c r="V222" s="2">
        <v>4.7</v>
      </c>
      <c r="W222" s="8"/>
      <c r="X222" s="10" t="s">
        <v>29</v>
      </c>
      <c r="Y222" s="7">
        <v>43745</v>
      </c>
    </row>
    <row r="223" spans="1:25" x14ac:dyDescent="0.25">
      <c r="A223" s="2">
        <v>903914</v>
      </c>
      <c r="B223" s="3" t="s">
        <v>341</v>
      </c>
      <c r="C223" s="3" t="s">
        <v>77</v>
      </c>
      <c r="D223" s="3" t="s">
        <v>139</v>
      </c>
      <c r="E223" s="3" t="s">
        <v>28</v>
      </c>
      <c r="F223" s="3" t="s">
        <v>29</v>
      </c>
      <c r="G223" s="2">
        <v>5</v>
      </c>
      <c r="H223" s="3" t="s">
        <v>38</v>
      </c>
      <c r="I223" s="3" t="s">
        <v>34</v>
      </c>
      <c r="J223" s="3" t="s">
        <v>39</v>
      </c>
      <c r="K223" s="4">
        <v>7.26</v>
      </c>
      <c r="L223" s="2">
        <v>6</v>
      </c>
      <c r="M223" s="2">
        <v>1</v>
      </c>
      <c r="N223" s="2">
        <v>0.35499999999999998</v>
      </c>
      <c r="O223" s="3" t="s">
        <v>140</v>
      </c>
      <c r="P223" s="3" t="s">
        <v>29</v>
      </c>
      <c r="Q223" s="5">
        <v>15.85</v>
      </c>
      <c r="S223" s="6">
        <v>13.42</v>
      </c>
      <c r="T223" s="5">
        <v>0.6</v>
      </c>
      <c r="U223" s="6">
        <v>14.02</v>
      </c>
      <c r="V223" s="2">
        <v>20.6</v>
      </c>
      <c r="W223" s="8"/>
      <c r="X223" s="10" t="s">
        <v>29</v>
      </c>
      <c r="Y223" s="7">
        <v>43745</v>
      </c>
    </row>
    <row r="224" spans="1:25" x14ac:dyDescent="0.25">
      <c r="A224" s="2">
        <v>691956</v>
      </c>
      <c r="B224" s="3" t="s">
        <v>341</v>
      </c>
      <c r="C224" s="3" t="s">
        <v>77</v>
      </c>
      <c r="D224" s="3" t="s">
        <v>230</v>
      </c>
      <c r="E224" s="3" t="s">
        <v>28</v>
      </c>
      <c r="F224" s="3" t="s">
        <v>29</v>
      </c>
      <c r="G224" s="2">
        <v>5</v>
      </c>
      <c r="H224" s="3" t="s">
        <v>38</v>
      </c>
      <c r="I224" s="3" t="s">
        <v>34</v>
      </c>
      <c r="J224" s="3" t="s">
        <v>39</v>
      </c>
      <c r="K224" s="4">
        <v>11.91</v>
      </c>
      <c r="L224" s="2">
        <v>12</v>
      </c>
      <c r="M224" s="2">
        <v>1</v>
      </c>
      <c r="N224" s="2">
        <v>0.35499999999999998</v>
      </c>
      <c r="O224" s="3" t="s">
        <v>140</v>
      </c>
      <c r="P224" s="3" t="s">
        <v>29</v>
      </c>
      <c r="Q224" s="5">
        <v>28.25</v>
      </c>
      <c r="S224" s="6">
        <v>23.8</v>
      </c>
      <c r="T224" s="5">
        <v>1.2</v>
      </c>
      <c r="U224" s="6">
        <v>25</v>
      </c>
      <c r="V224" s="2">
        <v>36.700000000000003</v>
      </c>
      <c r="W224" s="8"/>
      <c r="X224" s="10" t="s">
        <v>29</v>
      </c>
      <c r="Y224" s="7">
        <v>43745</v>
      </c>
    </row>
    <row r="225" spans="1:25" x14ac:dyDescent="0.25">
      <c r="A225" s="2">
        <v>763661</v>
      </c>
      <c r="B225" s="3" t="s">
        <v>341</v>
      </c>
      <c r="C225" s="3" t="s">
        <v>78</v>
      </c>
      <c r="D225" s="3" t="s">
        <v>343</v>
      </c>
      <c r="E225" s="3" t="s">
        <v>28</v>
      </c>
      <c r="F225" s="3" t="s">
        <v>29</v>
      </c>
      <c r="G225" s="2">
        <v>4.5</v>
      </c>
      <c r="H225" s="3" t="s">
        <v>38</v>
      </c>
      <c r="I225" s="3" t="s">
        <v>34</v>
      </c>
      <c r="J225" s="3" t="s">
        <v>39</v>
      </c>
      <c r="K225" s="4">
        <v>1.69</v>
      </c>
      <c r="L225" s="2">
        <v>1</v>
      </c>
      <c r="M225" s="2">
        <v>1</v>
      </c>
      <c r="N225" s="2">
        <v>0.47299999999999998</v>
      </c>
      <c r="O225" s="3" t="s">
        <v>140</v>
      </c>
      <c r="P225" s="3" t="s">
        <v>29</v>
      </c>
      <c r="Q225" s="5">
        <v>3.6</v>
      </c>
      <c r="S225" s="6">
        <v>3.08</v>
      </c>
      <c r="T225" s="5">
        <v>0.1</v>
      </c>
      <c r="U225" s="6">
        <v>3.18</v>
      </c>
      <c r="V225" s="2">
        <v>4.7</v>
      </c>
      <c r="W225" s="8"/>
      <c r="X225" s="10" t="s">
        <v>29</v>
      </c>
      <c r="Y225" s="7">
        <v>43745</v>
      </c>
    </row>
    <row r="226" spans="1:25" x14ac:dyDescent="0.25">
      <c r="A226" s="2">
        <v>696385</v>
      </c>
      <c r="B226" s="3" t="s">
        <v>341</v>
      </c>
      <c r="C226" s="3" t="s">
        <v>372</v>
      </c>
      <c r="D226" s="3" t="s">
        <v>230</v>
      </c>
      <c r="E226" s="3" t="s">
        <v>28</v>
      </c>
      <c r="F226" s="3" t="s">
        <v>97</v>
      </c>
      <c r="G226" s="2">
        <v>5</v>
      </c>
      <c r="H226" s="3" t="s">
        <v>38</v>
      </c>
      <c r="I226" s="3" t="s">
        <v>29</v>
      </c>
      <c r="J226" s="3" t="s">
        <v>39</v>
      </c>
      <c r="K226" s="4">
        <v>6.72</v>
      </c>
      <c r="L226" s="2">
        <v>12</v>
      </c>
      <c r="M226" s="2">
        <v>1</v>
      </c>
      <c r="N226" s="2">
        <v>0.35499999999999998</v>
      </c>
      <c r="O226" s="3" t="s">
        <v>140</v>
      </c>
      <c r="P226" s="3" t="s">
        <v>29</v>
      </c>
      <c r="Q226" s="5">
        <v>21.35</v>
      </c>
      <c r="S226" s="6">
        <v>17.73</v>
      </c>
      <c r="T226" s="5">
        <v>1.2</v>
      </c>
      <c r="U226" s="6">
        <v>18.93</v>
      </c>
      <c r="V226" s="2">
        <v>27.75</v>
      </c>
      <c r="W226" s="8"/>
      <c r="X226" s="10" t="s">
        <v>29</v>
      </c>
      <c r="Y226" s="7">
        <v>43738</v>
      </c>
    </row>
    <row r="227" spans="1:25" x14ac:dyDescent="0.25">
      <c r="A227" s="2">
        <v>815280</v>
      </c>
      <c r="B227" s="3" t="s">
        <v>341</v>
      </c>
      <c r="C227" s="3" t="s">
        <v>373</v>
      </c>
      <c r="D227" s="3" t="s">
        <v>354</v>
      </c>
      <c r="E227" s="3" t="s">
        <v>28</v>
      </c>
      <c r="F227" s="3" t="s">
        <v>29</v>
      </c>
      <c r="G227" s="2">
        <v>7</v>
      </c>
      <c r="H227" s="3" t="s">
        <v>38</v>
      </c>
      <c r="I227" s="3" t="s">
        <v>73</v>
      </c>
      <c r="J227" s="3" t="s">
        <v>39</v>
      </c>
      <c r="K227" s="4">
        <v>59.19</v>
      </c>
      <c r="L227" s="2">
        <v>4</v>
      </c>
      <c r="M227" s="2">
        <v>6</v>
      </c>
      <c r="N227" s="2">
        <v>0.47299999999999998</v>
      </c>
      <c r="O227" s="3" t="s">
        <v>140</v>
      </c>
      <c r="P227" s="3" t="s">
        <v>29</v>
      </c>
      <c r="Q227" s="5">
        <v>18.5</v>
      </c>
      <c r="S227" s="6">
        <v>15.93</v>
      </c>
      <c r="T227" s="5">
        <v>0.4</v>
      </c>
      <c r="U227" s="6">
        <v>16.329999999999998</v>
      </c>
      <c r="V227" s="2">
        <v>24.05</v>
      </c>
      <c r="W227" s="8"/>
      <c r="X227" s="10" t="s">
        <v>29</v>
      </c>
      <c r="Y227" s="7">
        <v>43718</v>
      </c>
    </row>
    <row r="228" spans="1:25" x14ac:dyDescent="0.25">
      <c r="A228" s="2">
        <v>12757</v>
      </c>
      <c r="B228" s="3" t="s">
        <v>341</v>
      </c>
      <c r="C228" s="3" t="s">
        <v>374</v>
      </c>
      <c r="D228" s="3" t="s">
        <v>139</v>
      </c>
      <c r="E228" s="3" t="s">
        <v>28</v>
      </c>
      <c r="F228" s="3" t="s">
        <v>97</v>
      </c>
      <c r="G228" s="2">
        <v>5.5</v>
      </c>
      <c r="H228" s="3" t="s">
        <v>38</v>
      </c>
      <c r="I228" s="3" t="s">
        <v>73</v>
      </c>
      <c r="J228" s="3" t="s">
        <v>39</v>
      </c>
      <c r="K228" s="4">
        <v>23.61</v>
      </c>
      <c r="L228" s="2">
        <v>6</v>
      </c>
      <c r="M228" s="2">
        <v>4</v>
      </c>
      <c r="N228" s="2">
        <v>0.35499999999999998</v>
      </c>
      <c r="O228" s="3" t="s">
        <v>140</v>
      </c>
      <c r="P228" s="3" t="s">
        <v>29</v>
      </c>
      <c r="Q228" s="5">
        <v>14.05</v>
      </c>
      <c r="S228" s="6">
        <v>11.84</v>
      </c>
      <c r="T228" s="5">
        <v>0.6</v>
      </c>
      <c r="U228" s="6">
        <v>12.44</v>
      </c>
      <c r="V228" s="2">
        <v>18.25</v>
      </c>
      <c r="W228" s="8"/>
      <c r="X228" s="10" t="s">
        <v>29</v>
      </c>
      <c r="Y228" s="7">
        <v>43731</v>
      </c>
    </row>
    <row r="229" spans="1:25" x14ac:dyDescent="0.25">
      <c r="A229" s="2">
        <v>132902</v>
      </c>
      <c r="B229" s="3" t="s">
        <v>341</v>
      </c>
      <c r="C229" s="3" t="s">
        <v>375</v>
      </c>
      <c r="D229" s="3" t="s">
        <v>139</v>
      </c>
      <c r="E229" s="3" t="s">
        <v>28</v>
      </c>
      <c r="F229" s="3" t="s">
        <v>321</v>
      </c>
      <c r="H229" s="3" t="s">
        <v>38</v>
      </c>
      <c r="I229" s="3" t="s">
        <v>34</v>
      </c>
      <c r="J229" s="3" t="s">
        <v>39</v>
      </c>
      <c r="K229" s="4">
        <v>23.61</v>
      </c>
      <c r="L229" s="2">
        <v>6</v>
      </c>
      <c r="M229" s="2">
        <v>4</v>
      </c>
      <c r="N229" s="2">
        <v>0.35499999999999998</v>
      </c>
      <c r="O229" s="3" t="s">
        <v>140</v>
      </c>
      <c r="P229" s="3" t="s">
        <v>29</v>
      </c>
      <c r="Q229" s="5">
        <v>14.05</v>
      </c>
      <c r="S229" s="6">
        <v>11.84</v>
      </c>
      <c r="T229" s="5">
        <v>0.6</v>
      </c>
      <c r="U229" s="6">
        <v>12.44</v>
      </c>
      <c r="V229" s="2">
        <v>18.25</v>
      </c>
      <c r="W229" s="8"/>
      <c r="X229" s="10" t="s">
        <v>29</v>
      </c>
      <c r="Y229" s="7">
        <v>43731</v>
      </c>
    </row>
    <row r="230" spans="1:25" x14ac:dyDescent="0.25">
      <c r="A230" s="2">
        <v>495283</v>
      </c>
      <c r="B230" s="3" t="s">
        <v>341</v>
      </c>
      <c r="C230" s="3" t="s">
        <v>376</v>
      </c>
      <c r="D230" s="3" t="s">
        <v>230</v>
      </c>
      <c r="E230" s="3" t="s">
        <v>28</v>
      </c>
      <c r="F230" s="3" t="s">
        <v>29</v>
      </c>
      <c r="H230" s="3" t="s">
        <v>38</v>
      </c>
      <c r="I230" s="3" t="s">
        <v>29</v>
      </c>
      <c r="J230" s="3" t="s">
        <v>39</v>
      </c>
      <c r="K230" s="4">
        <v>21.66</v>
      </c>
      <c r="L230" s="2">
        <v>12</v>
      </c>
      <c r="M230" s="2">
        <v>2</v>
      </c>
      <c r="N230" s="2">
        <v>0.35499999999999998</v>
      </c>
      <c r="O230" s="3" t="s">
        <v>140</v>
      </c>
      <c r="P230" s="3" t="s">
        <v>29</v>
      </c>
      <c r="Q230" s="5">
        <v>26.75</v>
      </c>
      <c r="S230" s="6">
        <v>22.48</v>
      </c>
      <c r="T230" s="5">
        <v>1.2</v>
      </c>
      <c r="U230" s="6">
        <v>23.68</v>
      </c>
      <c r="V230" s="2">
        <v>34.799999999999997</v>
      </c>
      <c r="W230" s="8"/>
      <c r="X230" s="10" t="s">
        <v>29</v>
      </c>
      <c r="Y230" s="7">
        <v>43731</v>
      </c>
    </row>
    <row r="231" spans="1:25" x14ac:dyDescent="0.25">
      <c r="A231" s="2">
        <v>790947</v>
      </c>
      <c r="B231" s="3" t="s">
        <v>341</v>
      </c>
      <c r="C231" s="3" t="s">
        <v>377</v>
      </c>
      <c r="D231" s="3" t="s">
        <v>139</v>
      </c>
      <c r="E231" s="3" t="s">
        <v>28</v>
      </c>
      <c r="F231" s="3" t="s">
        <v>321</v>
      </c>
      <c r="H231" s="3" t="s">
        <v>38</v>
      </c>
      <c r="I231" s="3" t="s">
        <v>34</v>
      </c>
      <c r="J231" s="3" t="s">
        <v>39</v>
      </c>
      <c r="K231" s="4">
        <v>23.61</v>
      </c>
      <c r="L231" s="2">
        <v>6</v>
      </c>
      <c r="M231" s="2">
        <v>4</v>
      </c>
      <c r="N231" s="2">
        <v>0.35499999999999998</v>
      </c>
      <c r="O231" s="3" t="s">
        <v>140</v>
      </c>
      <c r="P231" s="3" t="s">
        <v>29</v>
      </c>
      <c r="Q231" s="5">
        <v>14.05</v>
      </c>
      <c r="S231" s="6">
        <v>11.84</v>
      </c>
      <c r="T231" s="5">
        <v>0.6</v>
      </c>
      <c r="U231" s="6">
        <v>12.44</v>
      </c>
      <c r="V231" s="2">
        <v>18.25</v>
      </c>
      <c r="W231" s="8"/>
      <c r="X231" s="10" t="s">
        <v>29</v>
      </c>
      <c r="Y231" s="7">
        <v>43731</v>
      </c>
    </row>
    <row r="232" spans="1:25" x14ac:dyDescent="0.25">
      <c r="A232" s="2">
        <v>138917</v>
      </c>
      <c r="B232" s="3" t="s">
        <v>341</v>
      </c>
      <c r="C232" s="3" t="s">
        <v>378</v>
      </c>
      <c r="D232" s="3" t="s">
        <v>139</v>
      </c>
      <c r="E232" s="3" t="s">
        <v>28</v>
      </c>
      <c r="F232" s="3" t="s">
        <v>29</v>
      </c>
      <c r="H232" s="3" t="s">
        <v>38</v>
      </c>
      <c r="I232" s="3" t="s">
        <v>29</v>
      </c>
      <c r="J232" s="3" t="s">
        <v>39</v>
      </c>
      <c r="K232" s="4">
        <v>23.61</v>
      </c>
      <c r="L232" s="2">
        <v>6</v>
      </c>
      <c r="M232" s="2">
        <v>4</v>
      </c>
      <c r="N232" s="2">
        <v>0.35499999999999998</v>
      </c>
      <c r="O232" s="3" t="s">
        <v>140</v>
      </c>
      <c r="P232" s="3" t="s">
        <v>29</v>
      </c>
      <c r="Q232" s="5">
        <v>14.05</v>
      </c>
      <c r="S232" s="6">
        <v>11.84</v>
      </c>
      <c r="T232" s="5">
        <v>0.6</v>
      </c>
      <c r="U232" s="6">
        <v>12.44</v>
      </c>
      <c r="V232" s="2">
        <v>18.25</v>
      </c>
      <c r="W232" s="8"/>
      <c r="X232" s="10" t="s">
        <v>29</v>
      </c>
      <c r="Y232" s="7">
        <v>43731</v>
      </c>
    </row>
    <row r="233" spans="1:25" x14ac:dyDescent="0.25">
      <c r="A233" s="2">
        <v>134831</v>
      </c>
      <c r="B233" s="3" t="s">
        <v>341</v>
      </c>
      <c r="C233" s="3" t="s">
        <v>379</v>
      </c>
      <c r="D233" s="3" t="s">
        <v>139</v>
      </c>
      <c r="E233" s="3" t="s">
        <v>28</v>
      </c>
      <c r="F233" s="3" t="s">
        <v>321</v>
      </c>
      <c r="H233" s="3" t="s">
        <v>38</v>
      </c>
      <c r="I233" s="3" t="s">
        <v>34</v>
      </c>
      <c r="J233" s="3" t="s">
        <v>39</v>
      </c>
      <c r="K233" s="4">
        <v>23.61</v>
      </c>
      <c r="L233" s="2">
        <v>6</v>
      </c>
      <c r="M233" s="2">
        <v>4</v>
      </c>
      <c r="N233" s="2">
        <v>0.35499999999999998</v>
      </c>
      <c r="O233" s="3" t="s">
        <v>140</v>
      </c>
      <c r="P233" s="3" t="s">
        <v>29</v>
      </c>
      <c r="Q233" s="5">
        <v>14.05</v>
      </c>
      <c r="S233" s="6">
        <v>11.84</v>
      </c>
      <c r="T233" s="5">
        <v>0.6</v>
      </c>
      <c r="U233" s="6">
        <v>12.44</v>
      </c>
      <c r="V233" s="2">
        <v>18.25</v>
      </c>
      <c r="W233" s="8"/>
      <c r="X233" s="10" t="s">
        <v>29</v>
      </c>
      <c r="Y233" s="7">
        <v>43731</v>
      </c>
    </row>
    <row r="234" spans="1:25" x14ac:dyDescent="0.25">
      <c r="A234" s="2">
        <v>790952</v>
      </c>
      <c r="B234" s="3" t="s">
        <v>341</v>
      </c>
      <c r="C234" s="3" t="s">
        <v>382</v>
      </c>
      <c r="D234" s="3" t="s">
        <v>343</v>
      </c>
      <c r="E234" s="3" t="s">
        <v>28</v>
      </c>
      <c r="F234" s="3" t="s">
        <v>208</v>
      </c>
      <c r="G234" s="2">
        <v>2.4</v>
      </c>
      <c r="H234" s="3" t="s">
        <v>38</v>
      </c>
      <c r="I234" s="3" t="s">
        <v>29</v>
      </c>
      <c r="J234" s="3" t="s">
        <v>39</v>
      </c>
      <c r="K234" s="4">
        <v>22.8</v>
      </c>
      <c r="L234" s="2">
        <v>1</v>
      </c>
      <c r="M234" s="2">
        <v>12</v>
      </c>
      <c r="N234" s="2">
        <v>0.47299999999999998</v>
      </c>
      <c r="O234" s="3" t="s">
        <v>140</v>
      </c>
      <c r="P234" s="3" t="s">
        <v>29</v>
      </c>
      <c r="Q234" s="5">
        <v>3.9</v>
      </c>
      <c r="S234" s="6">
        <v>3.34</v>
      </c>
      <c r="T234" s="5">
        <v>0.1</v>
      </c>
      <c r="U234" s="6">
        <v>3.44</v>
      </c>
      <c r="V234" s="2">
        <v>5.05</v>
      </c>
      <c r="W234" s="8"/>
      <c r="X234" s="10" t="s">
        <v>29</v>
      </c>
      <c r="Y234" s="7">
        <v>43769</v>
      </c>
    </row>
    <row r="235" spans="1:25" x14ac:dyDescent="0.25">
      <c r="A235" s="2">
        <v>800987</v>
      </c>
      <c r="B235" s="3" t="s">
        <v>341</v>
      </c>
      <c r="C235" s="3" t="s">
        <v>383</v>
      </c>
      <c r="D235" s="3" t="s">
        <v>343</v>
      </c>
      <c r="E235" s="3" t="s">
        <v>28</v>
      </c>
      <c r="F235" s="3" t="s">
        <v>208</v>
      </c>
      <c r="G235" s="2">
        <v>2.4</v>
      </c>
      <c r="H235" s="3" t="s">
        <v>38</v>
      </c>
      <c r="I235" s="3" t="s">
        <v>29</v>
      </c>
      <c r="J235" s="3" t="s">
        <v>39</v>
      </c>
      <c r="K235" s="4">
        <v>22.8</v>
      </c>
      <c r="L235" s="2">
        <v>1</v>
      </c>
      <c r="M235" s="2">
        <v>12</v>
      </c>
      <c r="N235" s="2">
        <v>0.47299999999999998</v>
      </c>
      <c r="O235" s="3" t="s">
        <v>140</v>
      </c>
      <c r="P235" s="3" t="s">
        <v>29</v>
      </c>
      <c r="Q235" s="5">
        <v>3.9</v>
      </c>
      <c r="S235" s="6">
        <v>3.34</v>
      </c>
      <c r="T235" s="5">
        <v>0.1</v>
      </c>
      <c r="U235" s="6">
        <v>3.44</v>
      </c>
      <c r="V235" s="2">
        <v>5.05</v>
      </c>
      <c r="W235" s="8"/>
      <c r="X235" s="10" t="s">
        <v>29</v>
      </c>
      <c r="Y235" s="7">
        <v>43769</v>
      </c>
    </row>
    <row r="236" spans="1:25" x14ac:dyDescent="0.25">
      <c r="A236" s="2">
        <v>64949</v>
      </c>
      <c r="B236" s="3" t="s">
        <v>341</v>
      </c>
      <c r="C236" s="3" t="s">
        <v>384</v>
      </c>
      <c r="D236" s="3" t="s">
        <v>139</v>
      </c>
      <c r="E236" s="3" t="s">
        <v>28</v>
      </c>
      <c r="F236" s="3" t="s">
        <v>29</v>
      </c>
      <c r="G236" s="2">
        <v>5</v>
      </c>
      <c r="H236" s="3" t="s">
        <v>30</v>
      </c>
      <c r="I236" s="3" t="s">
        <v>29</v>
      </c>
      <c r="J236" s="3" t="s">
        <v>31</v>
      </c>
      <c r="K236" s="4">
        <v>42.36</v>
      </c>
      <c r="L236" s="2">
        <v>6</v>
      </c>
      <c r="M236" s="2">
        <v>4</v>
      </c>
      <c r="N236" s="2">
        <v>0.35499999999999998</v>
      </c>
      <c r="O236" s="3" t="s">
        <v>140</v>
      </c>
      <c r="P236" s="3" t="s">
        <v>29</v>
      </c>
      <c r="Q236" s="5">
        <v>20.65</v>
      </c>
      <c r="S236" s="6">
        <v>17.64</v>
      </c>
      <c r="T236" s="5">
        <v>0.6</v>
      </c>
      <c r="U236" s="6">
        <v>18.239999999999998</v>
      </c>
      <c r="V236" s="2">
        <v>26.85</v>
      </c>
      <c r="W236" s="8">
        <v>1.5999999999999979</v>
      </c>
      <c r="X236" s="9" t="s">
        <v>3216</v>
      </c>
      <c r="Y236" s="7">
        <v>43789</v>
      </c>
    </row>
    <row r="237" spans="1:25" x14ac:dyDescent="0.25">
      <c r="A237" s="2">
        <v>223143</v>
      </c>
      <c r="B237" s="3" t="s">
        <v>341</v>
      </c>
      <c r="C237" s="3" t="s">
        <v>392</v>
      </c>
      <c r="D237" s="3" t="s">
        <v>354</v>
      </c>
      <c r="E237" s="3" t="s">
        <v>28</v>
      </c>
      <c r="F237" s="3" t="s">
        <v>29</v>
      </c>
      <c r="H237" s="3" t="s">
        <v>38</v>
      </c>
      <c r="I237" s="3" t="s">
        <v>29</v>
      </c>
      <c r="J237" s="3" t="s">
        <v>31</v>
      </c>
      <c r="K237" s="4">
        <v>60.54</v>
      </c>
      <c r="L237" s="2">
        <v>4</v>
      </c>
      <c r="M237" s="2">
        <v>6</v>
      </c>
      <c r="N237" s="2">
        <v>0.47299999999999998</v>
      </c>
      <c r="O237" s="3" t="s">
        <v>140</v>
      </c>
      <c r="P237" s="3" t="s">
        <v>3211</v>
      </c>
      <c r="Q237" s="5">
        <v>15.85</v>
      </c>
      <c r="S237" s="6">
        <v>13.6</v>
      </c>
      <c r="T237" s="5">
        <v>0.4</v>
      </c>
      <c r="U237" s="6">
        <v>14</v>
      </c>
      <c r="V237" s="2">
        <v>20.6</v>
      </c>
      <c r="W237" s="8"/>
      <c r="X237" s="10" t="s">
        <v>29</v>
      </c>
      <c r="Y237" s="7">
        <v>43691</v>
      </c>
    </row>
    <row r="238" spans="1:25" x14ac:dyDescent="0.25">
      <c r="A238" s="2">
        <v>240598</v>
      </c>
      <c r="B238" s="3" t="s">
        <v>341</v>
      </c>
      <c r="C238" s="3" t="s">
        <v>393</v>
      </c>
      <c r="D238" s="3" t="s">
        <v>354</v>
      </c>
      <c r="E238" s="3" t="s">
        <v>28</v>
      </c>
      <c r="F238" s="3" t="s">
        <v>29</v>
      </c>
      <c r="H238" s="3" t="s">
        <v>38</v>
      </c>
      <c r="I238" s="3" t="s">
        <v>29</v>
      </c>
      <c r="J238" s="3" t="s">
        <v>31</v>
      </c>
      <c r="K238" s="4">
        <v>55.32</v>
      </c>
      <c r="L238" s="2">
        <v>4</v>
      </c>
      <c r="M238" s="2">
        <v>6</v>
      </c>
      <c r="N238" s="2">
        <v>0.47299999999999998</v>
      </c>
      <c r="O238" s="3" t="s">
        <v>140</v>
      </c>
      <c r="P238" s="3" t="s">
        <v>3211</v>
      </c>
      <c r="Q238" s="5">
        <v>14.7</v>
      </c>
      <c r="S238" s="6">
        <v>12.58</v>
      </c>
      <c r="T238" s="5">
        <v>0.4</v>
      </c>
      <c r="U238" s="6">
        <v>12.98</v>
      </c>
      <c r="V238" s="2">
        <v>19.100000000000001</v>
      </c>
      <c r="W238" s="8"/>
      <c r="X238" s="10" t="s">
        <v>29</v>
      </c>
      <c r="Y238" s="7">
        <v>43691</v>
      </c>
    </row>
    <row r="239" spans="1:25" x14ac:dyDescent="0.25">
      <c r="A239" s="2">
        <v>223159</v>
      </c>
      <c r="B239" s="3" t="s">
        <v>341</v>
      </c>
      <c r="C239" s="3" t="s">
        <v>394</v>
      </c>
      <c r="D239" s="3" t="s">
        <v>354</v>
      </c>
      <c r="E239" s="3" t="s">
        <v>28</v>
      </c>
      <c r="F239" s="3" t="s">
        <v>29</v>
      </c>
      <c r="H239" s="3" t="s">
        <v>38</v>
      </c>
      <c r="I239" s="3" t="s">
        <v>73</v>
      </c>
      <c r="J239" s="3" t="s">
        <v>31</v>
      </c>
      <c r="K239" s="4">
        <v>60.54</v>
      </c>
      <c r="L239" s="2">
        <v>4</v>
      </c>
      <c r="M239" s="2">
        <v>6</v>
      </c>
      <c r="N239" s="2">
        <v>0.47299999999999998</v>
      </c>
      <c r="O239" s="3" t="s">
        <v>140</v>
      </c>
      <c r="P239" s="3" t="s">
        <v>3211</v>
      </c>
      <c r="Q239" s="5">
        <v>15.85</v>
      </c>
      <c r="S239" s="6">
        <v>13.6</v>
      </c>
      <c r="T239" s="5">
        <v>0.4</v>
      </c>
      <c r="U239" s="6">
        <v>14</v>
      </c>
      <c r="V239" s="2">
        <v>20.6</v>
      </c>
      <c r="W239" s="8"/>
      <c r="X239" s="10" t="s">
        <v>29</v>
      </c>
      <c r="Y239" s="7">
        <v>43691</v>
      </c>
    </row>
    <row r="240" spans="1:25" x14ac:dyDescent="0.25">
      <c r="A240" s="2">
        <v>141810</v>
      </c>
      <c r="B240" s="3" t="s">
        <v>341</v>
      </c>
      <c r="C240" s="3" t="s">
        <v>395</v>
      </c>
      <c r="D240" s="3" t="s">
        <v>354</v>
      </c>
      <c r="E240" s="3" t="s">
        <v>28</v>
      </c>
      <c r="F240" s="3" t="s">
        <v>29</v>
      </c>
      <c r="H240" s="3" t="s">
        <v>38</v>
      </c>
      <c r="I240" s="3" t="s">
        <v>43</v>
      </c>
      <c r="J240" s="3" t="s">
        <v>31</v>
      </c>
      <c r="K240" s="4">
        <v>60.54</v>
      </c>
      <c r="L240" s="2">
        <v>4</v>
      </c>
      <c r="M240" s="2">
        <v>6</v>
      </c>
      <c r="N240" s="2">
        <v>0.47299999999999998</v>
      </c>
      <c r="O240" s="3" t="s">
        <v>140</v>
      </c>
      <c r="P240" s="3" t="s">
        <v>3211</v>
      </c>
      <c r="Q240" s="5">
        <v>15.85</v>
      </c>
      <c r="S240" s="6">
        <v>13.6</v>
      </c>
      <c r="T240" s="5">
        <v>0.4</v>
      </c>
      <c r="U240" s="6">
        <v>14</v>
      </c>
      <c r="V240" s="2">
        <v>20.6</v>
      </c>
      <c r="W240" s="8"/>
      <c r="X240" s="10" t="s">
        <v>29</v>
      </c>
      <c r="Y240" s="7">
        <v>43691</v>
      </c>
    </row>
    <row r="241" spans="1:25" x14ac:dyDescent="0.25">
      <c r="A241" s="2">
        <v>192300</v>
      </c>
      <c r="B241" s="3" t="s">
        <v>341</v>
      </c>
      <c r="C241" s="3" t="s">
        <v>396</v>
      </c>
      <c r="D241" s="3" t="s">
        <v>354</v>
      </c>
      <c r="E241" s="3" t="s">
        <v>28</v>
      </c>
      <c r="F241" s="3" t="s">
        <v>29</v>
      </c>
      <c r="H241" s="3" t="s">
        <v>38</v>
      </c>
      <c r="I241" s="3" t="s">
        <v>73</v>
      </c>
      <c r="J241" s="3" t="s">
        <v>31</v>
      </c>
      <c r="K241" s="4">
        <v>63</v>
      </c>
      <c r="L241" s="2">
        <v>4</v>
      </c>
      <c r="M241" s="2">
        <v>6</v>
      </c>
      <c r="N241" s="2">
        <v>0.47299999999999998</v>
      </c>
      <c r="O241" s="3" t="s">
        <v>140</v>
      </c>
      <c r="P241" s="3" t="s">
        <v>3211</v>
      </c>
      <c r="Q241" s="5">
        <v>16.399999999999999</v>
      </c>
      <c r="S241" s="6">
        <v>14.08</v>
      </c>
      <c r="T241" s="5">
        <v>0.4</v>
      </c>
      <c r="U241" s="6">
        <v>14.48</v>
      </c>
      <c r="V241" s="2">
        <v>21.3</v>
      </c>
      <c r="W241" s="8"/>
      <c r="X241" s="10" t="s">
        <v>29</v>
      </c>
      <c r="Y241" s="7">
        <v>43679</v>
      </c>
    </row>
    <row r="242" spans="1:25" ht="30" x14ac:dyDescent="0.25">
      <c r="A242" s="2">
        <v>170025</v>
      </c>
      <c r="B242" s="3" t="s">
        <v>341</v>
      </c>
      <c r="C242" s="3" t="s">
        <v>397</v>
      </c>
      <c r="D242" s="3" t="s">
        <v>354</v>
      </c>
      <c r="E242" s="3" t="s">
        <v>28</v>
      </c>
      <c r="F242" s="3" t="s">
        <v>29</v>
      </c>
      <c r="H242" s="3" t="s">
        <v>38</v>
      </c>
      <c r="I242" s="3" t="s">
        <v>34</v>
      </c>
      <c r="J242" s="3" t="s">
        <v>31</v>
      </c>
      <c r="K242" s="4">
        <v>55.38</v>
      </c>
      <c r="L242" s="2">
        <v>4</v>
      </c>
      <c r="M242" s="2">
        <v>6</v>
      </c>
      <c r="N242" s="2">
        <v>0.47299999999999998</v>
      </c>
      <c r="O242" s="3" t="s">
        <v>140</v>
      </c>
      <c r="P242" s="3" t="s">
        <v>3211</v>
      </c>
      <c r="Q242" s="5">
        <v>14.7</v>
      </c>
      <c r="S242" s="6">
        <v>12.58</v>
      </c>
      <c r="T242" s="5">
        <v>0.4</v>
      </c>
      <c r="U242" s="6">
        <v>12.98</v>
      </c>
      <c r="V242" s="2">
        <v>19.100000000000001</v>
      </c>
      <c r="W242" s="8"/>
      <c r="X242" s="10" t="s">
        <v>29</v>
      </c>
      <c r="Y242" s="7">
        <v>43691</v>
      </c>
    </row>
    <row r="243" spans="1:25" x14ac:dyDescent="0.25">
      <c r="A243" s="2">
        <v>234334</v>
      </c>
      <c r="B243" s="3" t="s">
        <v>341</v>
      </c>
      <c r="C243" s="3" t="s">
        <v>398</v>
      </c>
      <c r="D243" s="3" t="s">
        <v>354</v>
      </c>
      <c r="E243" s="3" t="s">
        <v>28</v>
      </c>
      <c r="F243" s="3" t="s">
        <v>29</v>
      </c>
      <c r="H243" s="3" t="s">
        <v>38</v>
      </c>
      <c r="I243" s="3" t="s">
        <v>73</v>
      </c>
      <c r="J243" s="3" t="s">
        <v>31</v>
      </c>
      <c r="K243" s="4">
        <v>64.38</v>
      </c>
      <c r="L243" s="2">
        <v>4</v>
      </c>
      <c r="M243" s="2">
        <v>6</v>
      </c>
      <c r="N243" s="2">
        <v>0.47299999999999998</v>
      </c>
      <c r="O243" s="3" t="s">
        <v>140</v>
      </c>
      <c r="P243" s="3" t="s">
        <v>3211</v>
      </c>
      <c r="Q243" s="5">
        <v>16.7</v>
      </c>
      <c r="S243" s="6">
        <v>14.34</v>
      </c>
      <c r="T243" s="5">
        <v>0.4</v>
      </c>
      <c r="U243" s="6">
        <v>14.74</v>
      </c>
      <c r="V243" s="2">
        <v>21.7</v>
      </c>
      <c r="W243" s="8"/>
      <c r="X243" s="10" t="s">
        <v>29</v>
      </c>
      <c r="Y243" s="7">
        <v>43691</v>
      </c>
    </row>
    <row r="244" spans="1:25" x14ac:dyDescent="0.25">
      <c r="A244" s="2">
        <v>223137</v>
      </c>
      <c r="B244" s="3" t="s">
        <v>341</v>
      </c>
      <c r="C244" s="3" t="s">
        <v>399</v>
      </c>
      <c r="D244" s="3" t="s">
        <v>354</v>
      </c>
      <c r="E244" s="3" t="s">
        <v>28</v>
      </c>
      <c r="F244" s="3" t="s">
        <v>29</v>
      </c>
      <c r="H244" s="3" t="s">
        <v>38</v>
      </c>
      <c r="I244" s="3" t="s">
        <v>73</v>
      </c>
      <c r="J244" s="3" t="s">
        <v>31</v>
      </c>
      <c r="K244" s="4">
        <v>60.54</v>
      </c>
      <c r="L244" s="2">
        <v>4</v>
      </c>
      <c r="M244" s="2">
        <v>6</v>
      </c>
      <c r="N244" s="2">
        <v>0.47299999999999998</v>
      </c>
      <c r="O244" s="3" t="s">
        <v>140</v>
      </c>
      <c r="P244" s="3" t="s">
        <v>3211</v>
      </c>
      <c r="Q244" s="5">
        <v>15.85</v>
      </c>
      <c r="S244" s="6">
        <v>13.6</v>
      </c>
      <c r="T244" s="5">
        <v>0.4</v>
      </c>
      <c r="U244" s="6">
        <v>14</v>
      </c>
      <c r="V244" s="2">
        <v>20.6</v>
      </c>
      <c r="W244" s="8"/>
      <c r="X244" s="10" t="s">
        <v>29</v>
      </c>
      <c r="Y244" s="7">
        <v>43691</v>
      </c>
    </row>
    <row r="245" spans="1:25" x14ac:dyDescent="0.25">
      <c r="A245" s="2">
        <v>816006</v>
      </c>
      <c r="B245" s="3" t="s">
        <v>341</v>
      </c>
      <c r="C245" s="3" t="s">
        <v>400</v>
      </c>
      <c r="D245" s="3" t="s">
        <v>343</v>
      </c>
      <c r="E245" s="3" t="s">
        <v>28</v>
      </c>
      <c r="F245" s="3" t="s">
        <v>29</v>
      </c>
      <c r="G245" s="2">
        <v>5.5</v>
      </c>
      <c r="H245" s="3" t="s">
        <v>38</v>
      </c>
      <c r="I245" s="3" t="s">
        <v>43</v>
      </c>
      <c r="J245" s="3" t="s">
        <v>39</v>
      </c>
      <c r="K245" s="4">
        <v>94.35</v>
      </c>
      <c r="L245" s="2">
        <v>1</v>
      </c>
      <c r="M245" s="2">
        <v>24</v>
      </c>
      <c r="N245" s="2">
        <v>0.47299999999999998</v>
      </c>
      <c r="O245" s="3" t="s">
        <v>140</v>
      </c>
      <c r="P245" s="3" t="s">
        <v>29</v>
      </c>
      <c r="Q245" s="5">
        <v>6.6</v>
      </c>
      <c r="S245" s="6">
        <v>5.72</v>
      </c>
      <c r="T245" s="5">
        <v>0.1</v>
      </c>
      <c r="U245" s="6">
        <v>5.82</v>
      </c>
      <c r="V245" s="2">
        <v>8.6</v>
      </c>
      <c r="W245" s="8"/>
      <c r="X245" s="10" t="s">
        <v>29</v>
      </c>
      <c r="Y245" s="7">
        <v>43636</v>
      </c>
    </row>
    <row r="246" spans="1:25" x14ac:dyDescent="0.25">
      <c r="A246" s="2">
        <v>796649</v>
      </c>
      <c r="B246" s="3" t="s">
        <v>341</v>
      </c>
      <c r="C246" s="3" t="s">
        <v>401</v>
      </c>
      <c r="D246" s="3" t="s">
        <v>343</v>
      </c>
      <c r="E246" s="3" t="s">
        <v>28</v>
      </c>
      <c r="F246" s="3" t="s">
        <v>29</v>
      </c>
      <c r="G246" s="2">
        <v>4.5</v>
      </c>
      <c r="H246" s="3" t="s">
        <v>38</v>
      </c>
      <c r="I246" s="3" t="s">
        <v>29</v>
      </c>
      <c r="J246" s="3" t="s">
        <v>39</v>
      </c>
      <c r="K246" s="4">
        <v>61.5</v>
      </c>
      <c r="L246" s="2">
        <v>1</v>
      </c>
      <c r="M246" s="2">
        <v>24</v>
      </c>
      <c r="N246" s="2">
        <v>0.47299999999999998</v>
      </c>
      <c r="O246" s="3" t="s">
        <v>140</v>
      </c>
      <c r="P246" s="3" t="s">
        <v>29</v>
      </c>
      <c r="Q246" s="5">
        <v>18.399999999999999</v>
      </c>
      <c r="S246" s="6">
        <v>16.100000000000001</v>
      </c>
      <c r="T246" s="5">
        <v>0.1</v>
      </c>
      <c r="U246" s="6">
        <v>16.2</v>
      </c>
      <c r="V246" s="2">
        <v>23.9</v>
      </c>
      <c r="W246" s="8">
        <v>13.7</v>
      </c>
      <c r="X246" s="9" t="s">
        <v>3216</v>
      </c>
      <c r="Y246" s="7">
        <v>43789</v>
      </c>
    </row>
    <row r="247" spans="1:25" x14ac:dyDescent="0.25">
      <c r="A247" s="2">
        <v>561035</v>
      </c>
      <c r="B247" s="3" t="s">
        <v>341</v>
      </c>
      <c r="C247" s="3" t="s">
        <v>402</v>
      </c>
      <c r="D247" s="3" t="s">
        <v>139</v>
      </c>
      <c r="E247" s="3" t="s">
        <v>28</v>
      </c>
      <c r="F247" s="3" t="s">
        <v>29</v>
      </c>
      <c r="G247" s="2">
        <v>8</v>
      </c>
      <c r="H247" s="3" t="s">
        <v>38</v>
      </c>
      <c r="I247" s="3" t="s">
        <v>29</v>
      </c>
      <c r="J247" s="3" t="s">
        <v>31</v>
      </c>
      <c r="K247" s="4">
        <v>16.2</v>
      </c>
      <c r="L247" s="2">
        <v>6</v>
      </c>
      <c r="M247" s="2">
        <v>4</v>
      </c>
      <c r="N247" s="2">
        <v>0.35499999999999998</v>
      </c>
      <c r="O247" s="3" t="s">
        <v>140</v>
      </c>
      <c r="P247" s="3" t="s">
        <v>29</v>
      </c>
      <c r="Q247" s="5">
        <v>12.05</v>
      </c>
      <c r="S247" s="6">
        <v>10.08</v>
      </c>
      <c r="T247" s="5">
        <v>0.6</v>
      </c>
      <c r="U247" s="6">
        <v>10.68</v>
      </c>
      <c r="V247" s="2">
        <v>15.65</v>
      </c>
      <c r="W247" s="8"/>
      <c r="X247" s="10" t="s">
        <v>29</v>
      </c>
      <c r="Y247" s="7">
        <v>43693</v>
      </c>
    </row>
    <row r="248" spans="1:25" x14ac:dyDescent="0.25">
      <c r="A248" s="2">
        <v>184923</v>
      </c>
      <c r="B248" s="3" t="s">
        <v>341</v>
      </c>
      <c r="C248" s="3" t="s">
        <v>403</v>
      </c>
      <c r="D248" s="3" t="s">
        <v>109</v>
      </c>
      <c r="E248" s="3" t="s">
        <v>28</v>
      </c>
      <c r="F248" s="3" t="s">
        <v>29</v>
      </c>
      <c r="G248" s="2">
        <v>8</v>
      </c>
      <c r="H248" s="3" t="s">
        <v>38</v>
      </c>
      <c r="I248" s="3" t="s">
        <v>29</v>
      </c>
      <c r="J248" s="3" t="s">
        <v>31</v>
      </c>
      <c r="K248" s="4">
        <v>22.56</v>
      </c>
      <c r="L248" s="2">
        <v>1</v>
      </c>
      <c r="M248" s="2">
        <v>12</v>
      </c>
      <c r="N248" s="2">
        <v>0.71</v>
      </c>
      <c r="O248" s="3" t="s">
        <v>140</v>
      </c>
      <c r="P248" s="3" t="s">
        <v>29</v>
      </c>
      <c r="Q248" s="5">
        <v>4.5999999999999996</v>
      </c>
      <c r="S248" s="6">
        <v>3.96</v>
      </c>
      <c r="T248" s="5">
        <v>0.1</v>
      </c>
      <c r="U248" s="6">
        <v>4.0599999999999996</v>
      </c>
      <c r="V248" s="2">
        <v>6</v>
      </c>
      <c r="W248" s="8"/>
      <c r="X248" s="10" t="s">
        <v>29</v>
      </c>
      <c r="Y248" s="7">
        <v>43693</v>
      </c>
    </row>
    <row r="249" spans="1:25" x14ac:dyDescent="0.25">
      <c r="A249" s="2">
        <v>817321</v>
      </c>
      <c r="B249" s="3" t="s">
        <v>341</v>
      </c>
      <c r="C249" s="3" t="s">
        <v>407</v>
      </c>
      <c r="D249" s="3" t="s">
        <v>230</v>
      </c>
      <c r="E249" s="3" t="s">
        <v>28</v>
      </c>
      <c r="F249" s="3" t="s">
        <v>208</v>
      </c>
      <c r="G249" s="2">
        <v>4.2</v>
      </c>
      <c r="H249" s="3" t="s">
        <v>38</v>
      </c>
      <c r="I249" s="3" t="s">
        <v>48</v>
      </c>
      <c r="J249" s="3" t="s">
        <v>39</v>
      </c>
      <c r="K249" s="4">
        <v>9.43</v>
      </c>
      <c r="L249" s="2">
        <v>12</v>
      </c>
      <c r="M249" s="2">
        <v>1</v>
      </c>
      <c r="N249" s="2">
        <v>0.35499999999999998</v>
      </c>
      <c r="O249" s="3" t="s">
        <v>140</v>
      </c>
      <c r="P249" s="3" t="s">
        <v>29</v>
      </c>
      <c r="Q249" s="5">
        <v>24.95</v>
      </c>
      <c r="S249" s="6">
        <v>20.9</v>
      </c>
      <c r="T249" s="5">
        <v>1.2</v>
      </c>
      <c r="U249" s="6">
        <v>22.1</v>
      </c>
      <c r="V249" s="2">
        <v>32.450000000000003</v>
      </c>
      <c r="W249" s="8"/>
      <c r="X249" s="10" t="s">
        <v>29</v>
      </c>
      <c r="Y249" s="7">
        <v>43794</v>
      </c>
    </row>
    <row r="250" spans="1:25" x14ac:dyDescent="0.25">
      <c r="A250" s="2">
        <v>585083</v>
      </c>
      <c r="B250" s="3" t="s">
        <v>341</v>
      </c>
      <c r="C250" s="3" t="s">
        <v>408</v>
      </c>
      <c r="D250" s="3" t="s">
        <v>139</v>
      </c>
      <c r="E250" s="3" t="s">
        <v>28</v>
      </c>
      <c r="F250" s="3" t="s">
        <v>97</v>
      </c>
      <c r="G250" s="2">
        <v>4.5999999999999996</v>
      </c>
      <c r="H250" s="3" t="s">
        <v>106</v>
      </c>
      <c r="I250" s="3" t="s">
        <v>48</v>
      </c>
      <c r="J250" s="3" t="s">
        <v>39</v>
      </c>
      <c r="K250" s="4">
        <v>33.19</v>
      </c>
      <c r="L250" s="2">
        <v>6</v>
      </c>
      <c r="M250" s="2">
        <v>4</v>
      </c>
      <c r="N250" s="2">
        <v>0.35499999999999998</v>
      </c>
      <c r="O250" s="3" t="s">
        <v>140</v>
      </c>
      <c r="P250" s="3" t="s">
        <v>29</v>
      </c>
      <c r="Q250" s="5">
        <v>18.5</v>
      </c>
      <c r="S250" s="6">
        <v>15.75</v>
      </c>
      <c r="T250" s="5">
        <v>0.6</v>
      </c>
      <c r="U250" s="6">
        <v>16.350000000000001</v>
      </c>
      <c r="V250" s="2">
        <v>24.05</v>
      </c>
      <c r="W250" s="8">
        <v>0.85000000000000142</v>
      </c>
      <c r="X250" s="9" t="s">
        <v>3216</v>
      </c>
      <c r="Y250" s="7">
        <v>43789</v>
      </c>
    </row>
    <row r="251" spans="1:25" x14ac:dyDescent="0.25">
      <c r="A251" s="2">
        <v>815248</v>
      </c>
      <c r="B251" s="3" t="s">
        <v>341</v>
      </c>
      <c r="C251" s="3" t="s">
        <v>409</v>
      </c>
      <c r="D251" s="3" t="s">
        <v>343</v>
      </c>
      <c r="E251" s="3" t="s">
        <v>28</v>
      </c>
      <c r="F251" s="3" t="s">
        <v>29</v>
      </c>
      <c r="H251" s="3" t="s">
        <v>30</v>
      </c>
      <c r="I251" s="3" t="s">
        <v>29</v>
      </c>
      <c r="J251" s="3" t="s">
        <v>39</v>
      </c>
      <c r="K251" s="4">
        <v>65.42</v>
      </c>
      <c r="L251" s="2">
        <v>1</v>
      </c>
      <c r="M251" s="2">
        <v>24</v>
      </c>
      <c r="N251" s="2">
        <v>0.47299999999999998</v>
      </c>
      <c r="O251" s="3" t="s">
        <v>140</v>
      </c>
      <c r="P251" s="3" t="s">
        <v>29</v>
      </c>
      <c r="Q251" s="5">
        <v>5</v>
      </c>
      <c r="S251" s="6">
        <v>4.3099999999999996</v>
      </c>
      <c r="T251" s="5">
        <v>0.1</v>
      </c>
      <c r="U251" s="6">
        <v>4.41</v>
      </c>
      <c r="V251" s="2">
        <v>6.5</v>
      </c>
      <c r="W251" s="8"/>
      <c r="X251" s="10" t="s">
        <v>29</v>
      </c>
      <c r="Y251" s="7">
        <v>43698</v>
      </c>
    </row>
    <row r="252" spans="1:25" x14ac:dyDescent="0.25">
      <c r="A252" s="2">
        <v>810558</v>
      </c>
      <c r="B252" s="3" t="s">
        <v>341</v>
      </c>
      <c r="C252" s="3" t="s">
        <v>410</v>
      </c>
      <c r="D252" s="3" t="s">
        <v>343</v>
      </c>
      <c r="E252" s="3" t="s">
        <v>28</v>
      </c>
      <c r="F252" s="3" t="s">
        <v>29</v>
      </c>
      <c r="G252" s="2">
        <v>8.1</v>
      </c>
      <c r="H252" s="3" t="s">
        <v>30</v>
      </c>
      <c r="I252" s="3" t="s">
        <v>73</v>
      </c>
      <c r="J252" s="3" t="s">
        <v>39</v>
      </c>
      <c r="K252" s="4">
        <v>65.42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29</v>
      </c>
      <c r="Q252" s="5">
        <v>5</v>
      </c>
      <c r="S252" s="6">
        <v>4.3099999999999996</v>
      </c>
      <c r="T252" s="5">
        <v>0.1</v>
      </c>
      <c r="U252" s="6">
        <v>4.41</v>
      </c>
      <c r="V252" s="2">
        <v>6.5</v>
      </c>
      <c r="W252" s="8"/>
      <c r="X252" s="10" t="s">
        <v>29</v>
      </c>
      <c r="Y252" s="7">
        <v>43698</v>
      </c>
    </row>
    <row r="253" spans="1:25" x14ac:dyDescent="0.25">
      <c r="A253" s="2">
        <v>820955</v>
      </c>
      <c r="B253" s="3" t="s">
        <v>341</v>
      </c>
      <c r="C253" s="3" t="s">
        <v>411</v>
      </c>
      <c r="D253" s="3" t="s">
        <v>343</v>
      </c>
      <c r="E253" s="3" t="s">
        <v>28</v>
      </c>
      <c r="F253" s="3" t="s">
        <v>29</v>
      </c>
      <c r="H253" s="3" t="s">
        <v>30</v>
      </c>
      <c r="I253" s="3" t="s">
        <v>29</v>
      </c>
      <c r="J253" s="3" t="s">
        <v>39</v>
      </c>
      <c r="K253" s="4">
        <v>65.42</v>
      </c>
      <c r="L253" s="2">
        <v>1</v>
      </c>
      <c r="M253" s="2">
        <v>24</v>
      </c>
      <c r="N253" s="2">
        <v>0.47299999999999998</v>
      </c>
      <c r="O253" s="3" t="s">
        <v>140</v>
      </c>
      <c r="P253" s="3" t="s">
        <v>29</v>
      </c>
      <c r="Q253" s="5">
        <v>5</v>
      </c>
      <c r="S253" s="6">
        <v>4.3099999999999996</v>
      </c>
      <c r="T253" s="5">
        <v>0.1</v>
      </c>
      <c r="U253" s="6">
        <v>4.41</v>
      </c>
      <c r="V253" s="2">
        <v>6.5</v>
      </c>
      <c r="W253" s="8"/>
      <c r="X253" s="10" t="s">
        <v>29</v>
      </c>
      <c r="Y253" s="7">
        <v>43698</v>
      </c>
    </row>
    <row r="254" spans="1:25" ht="30" x14ac:dyDescent="0.25">
      <c r="A254" s="2">
        <v>762492</v>
      </c>
      <c r="B254" s="3" t="s">
        <v>341</v>
      </c>
      <c r="C254" s="3" t="s">
        <v>412</v>
      </c>
      <c r="D254" s="3" t="s">
        <v>413</v>
      </c>
      <c r="E254" s="3" t="s">
        <v>28</v>
      </c>
      <c r="F254" s="3" t="s">
        <v>29</v>
      </c>
      <c r="G254" s="2">
        <v>4.8</v>
      </c>
      <c r="H254" s="3" t="s">
        <v>124</v>
      </c>
      <c r="I254" s="3" t="s">
        <v>29</v>
      </c>
      <c r="J254" s="3" t="s">
        <v>31</v>
      </c>
      <c r="K254" s="4">
        <v>26.64</v>
      </c>
      <c r="L254" s="2">
        <v>1</v>
      </c>
      <c r="M254" s="2">
        <v>2</v>
      </c>
      <c r="N254" s="2">
        <v>5</v>
      </c>
      <c r="O254" s="3" t="s">
        <v>140</v>
      </c>
      <c r="P254" s="3" t="s">
        <v>29</v>
      </c>
      <c r="Q254" s="5">
        <v>32</v>
      </c>
      <c r="S254" s="6">
        <v>27.85</v>
      </c>
      <c r="T254" s="5">
        <v>0.35</v>
      </c>
      <c r="U254" s="6">
        <v>28.2</v>
      </c>
      <c r="V254" s="2">
        <v>41.6</v>
      </c>
      <c r="W254" s="8">
        <v>5.0000000000000711E-2</v>
      </c>
      <c r="X254" s="9" t="s">
        <v>3216</v>
      </c>
      <c r="Y254" s="7">
        <v>43789</v>
      </c>
    </row>
    <row r="255" spans="1:25" x14ac:dyDescent="0.25">
      <c r="A255" s="2">
        <v>254946</v>
      </c>
      <c r="B255" s="3" t="s">
        <v>341</v>
      </c>
      <c r="C255" s="3" t="s">
        <v>414</v>
      </c>
      <c r="D255" s="3" t="s">
        <v>64</v>
      </c>
      <c r="E255" s="3" t="s">
        <v>28</v>
      </c>
      <c r="F255" s="3" t="s">
        <v>29</v>
      </c>
      <c r="G255" s="2">
        <v>5</v>
      </c>
      <c r="H255" s="3" t="s">
        <v>61</v>
      </c>
      <c r="I255" s="3" t="s">
        <v>29</v>
      </c>
      <c r="J255" s="3" t="s">
        <v>31</v>
      </c>
      <c r="K255" s="4">
        <v>28.8</v>
      </c>
      <c r="L255" s="2">
        <v>1</v>
      </c>
      <c r="M255" s="2">
        <v>24</v>
      </c>
      <c r="N255" s="2">
        <v>0.5</v>
      </c>
      <c r="O255" s="3" t="s">
        <v>140</v>
      </c>
      <c r="P255" s="3" t="s">
        <v>29</v>
      </c>
      <c r="Q255" s="5">
        <v>3.05</v>
      </c>
      <c r="S255" s="6">
        <v>2.6</v>
      </c>
      <c r="T255" s="5">
        <v>0.1</v>
      </c>
      <c r="U255" s="6">
        <v>2.7</v>
      </c>
      <c r="V255" s="2">
        <v>3.95</v>
      </c>
      <c r="W255" s="8"/>
      <c r="X255" s="10" t="s">
        <v>29</v>
      </c>
      <c r="Y255" s="7">
        <v>43709</v>
      </c>
    </row>
    <row r="256" spans="1:25" x14ac:dyDescent="0.25">
      <c r="A256" s="2">
        <v>809005</v>
      </c>
      <c r="B256" s="3" t="s">
        <v>341</v>
      </c>
      <c r="C256" s="3" t="s">
        <v>415</v>
      </c>
      <c r="D256" s="3" t="s">
        <v>354</v>
      </c>
      <c r="E256" s="3" t="s">
        <v>28</v>
      </c>
      <c r="F256" s="3" t="s">
        <v>51</v>
      </c>
      <c r="G256" s="2">
        <v>4.5</v>
      </c>
      <c r="H256" s="3" t="s">
        <v>38</v>
      </c>
      <c r="I256" s="3" t="s">
        <v>34</v>
      </c>
      <c r="J256" s="3" t="s">
        <v>39</v>
      </c>
      <c r="K256" s="4">
        <v>74.010000000000005</v>
      </c>
      <c r="L256" s="2">
        <v>4</v>
      </c>
      <c r="M256" s="2">
        <v>6</v>
      </c>
      <c r="N256" s="2">
        <v>0.47299999999999998</v>
      </c>
      <c r="O256" s="3" t="s">
        <v>140</v>
      </c>
      <c r="P256" s="3" t="s">
        <v>3213</v>
      </c>
      <c r="Q256" s="5">
        <v>18.45</v>
      </c>
      <c r="S256" s="6">
        <v>15.88</v>
      </c>
      <c r="T256" s="5">
        <v>0.4</v>
      </c>
      <c r="U256" s="6">
        <v>16.28</v>
      </c>
      <c r="V256" s="2">
        <v>24</v>
      </c>
      <c r="W256" s="8"/>
      <c r="X256" s="10" t="s">
        <v>29</v>
      </c>
      <c r="Y256" s="7">
        <v>43718</v>
      </c>
    </row>
    <row r="257" spans="1:25" x14ac:dyDescent="0.25">
      <c r="A257" s="2">
        <v>173961</v>
      </c>
      <c r="B257" s="3" t="s">
        <v>341</v>
      </c>
      <c r="C257" s="3" t="s">
        <v>416</v>
      </c>
      <c r="D257" s="3" t="s">
        <v>354</v>
      </c>
      <c r="E257" s="3" t="s">
        <v>28</v>
      </c>
      <c r="F257" s="3" t="s">
        <v>29</v>
      </c>
      <c r="H257" s="3" t="s">
        <v>38</v>
      </c>
      <c r="I257" s="3" t="s">
        <v>29</v>
      </c>
      <c r="J257" s="3" t="s">
        <v>31</v>
      </c>
      <c r="K257" s="4">
        <v>59.7</v>
      </c>
      <c r="L257" s="2">
        <v>4</v>
      </c>
      <c r="M257" s="2">
        <v>6</v>
      </c>
      <c r="N257" s="2">
        <v>0.47299999999999998</v>
      </c>
      <c r="O257" s="3" t="s">
        <v>140</v>
      </c>
      <c r="P257" s="3" t="s">
        <v>3211</v>
      </c>
      <c r="Q257" s="5">
        <v>15.65</v>
      </c>
      <c r="S257" s="6">
        <v>13.42</v>
      </c>
      <c r="T257" s="5">
        <v>0.4</v>
      </c>
      <c r="U257" s="6">
        <v>13.82</v>
      </c>
      <c r="V257" s="2">
        <v>20.350000000000001</v>
      </c>
      <c r="W257" s="8"/>
      <c r="X257" s="10" t="s">
        <v>29</v>
      </c>
      <c r="Y257" s="7">
        <v>43677</v>
      </c>
    </row>
    <row r="258" spans="1:25" x14ac:dyDescent="0.25">
      <c r="A258" s="2">
        <v>163111</v>
      </c>
      <c r="B258" s="3" t="s">
        <v>341</v>
      </c>
      <c r="C258" s="3" t="s">
        <v>417</v>
      </c>
      <c r="D258" s="3" t="s">
        <v>354</v>
      </c>
      <c r="E258" s="3" t="s">
        <v>28</v>
      </c>
      <c r="F258" s="3" t="s">
        <v>29</v>
      </c>
      <c r="H258" s="3" t="s">
        <v>38</v>
      </c>
      <c r="I258" s="3" t="s">
        <v>29</v>
      </c>
      <c r="J258" s="3" t="s">
        <v>31</v>
      </c>
      <c r="K258" s="4">
        <v>52</v>
      </c>
      <c r="L258" s="2">
        <v>4</v>
      </c>
      <c r="M258" s="2">
        <v>6</v>
      </c>
      <c r="N258" s="2">
        <v>0.47299999999999998</v>
      </c>
      <c r="O258" s="3" t="s">
        <v>140</v>
      </c>
      <c r="P258" s="3" t="s">
        <v>3211</v>
      </c>
      <c r="Q258" s="5">
        <v>13.95</v>
      </c>
      <c r="S258" s="6">
        <v>11.92</v>
      </c>
      <c r="T258" s="5">
        <v>0.4</v>
      </c>
      <c r="U258" s="6">
        <v>12.32</v>
      </c>
      <c r="V258" s="2">
        <v>18.149999999999999</v>
      </c>
      <c r="W258" s="8"/>
      <c r="X258" s="10" t="s">
        <v>29</v>
      </c>
      <c r="Y258" s="7">
        <v>43626</v>
      </c>
    </row>
    <row r="259" spans="1:25" x14ac:dyDescent="0.25">
      <c r="A259" s="2">
        <v>808949</v>
      </c>
      <c r="B259" s="3" t="s">
        <v>341</v>
      </c>
      <c r="C259" s="3" t="s">
        <v>418</v>
      </c>
      <c r="D259" s="3" t="s">
        <v>139</v>
      </c>
      <c r="E259" s="3" t="s">
        <v>28</v>
      </c>
      <c r="F259" s="3" t="s">
        <v>29</v>
      </c>
      <c r="G259" s="2">
        <v>6.5</v>
      </c>
      <c r="H259" s="3" t="s">
        <v>30</v>
      </c>
      <c r="I259" s="3" t="s">
        <v>73</v>
      </c>
      <c r="J259" s="3" t="s">
        <v>39</v>
      </c>
      <c r="K259" s="4">
        <v>46.27</v>
      </c>
      <c r="L259" s="2">
        <v>6</v>
      </c>
      <c r="M259" s="2">
        <v>4</v>
      </c>
      <c r="N259" s="2">
        <v>0.35499999999999998</v>
      </c>
      <c r="O259" s="3" t="s">
        <v>140</v>
      </c>
      <c r="P259" s="3" t="s">
        <v>29</v>
      </c>
      <c r="Q259" s="5">
        <v>21.6</v>
      </c>
      <c r="S259" s="6">
        <v>18.48</v>
      </c>
      <c r="T259" s="5">
        <v>0.6</v>
      </c>
      <c r="U259" s="6">
        <v>19.079999999999998</v>
      </c>
      <c r="V259" s="2">
        <v>28.1</v>
      </c>
      <c r="W259" s="8"/>
      <c r="X259" s="10" t="s">
        <v>29</v>
      </c>
      <c r="Y259" s="7">
        <v>43718</v>
      </c>
    </row>
    <row r="260" spans="1:25" x14ac:dyDescent="0.25">
      <c r="A260" s="2">
        <v>802099</v>
      </c>
      <c r="B260" s="3" t="s">
        <v>341</v>
      </c>
      <c r="C260" s="3" t="s">
        <v>419</v>
      </c>
      <c r="D260" s="3" t="s">
        <v>139</v>
      </c>
      <c r="E260" s="3" t="s">
        <v>28</v>
      </c>
      <c r="F260" s="3" t="s">
        <v>29</v>
      </c>
      <c r="G260" s="2">
        <v>6.4</v>
      </c>
      <c r="H260" s="3" t="s">
        <v>30</v>
      </c>
      <c r="I260" s="3" t="s">
        <v>29</v>
      </c>
      <c r="J260" s="3" t="s">
        <v>39</v>
      </c>
      <c r="K260" s="4">
        <v>46.27</v>
      </c>
      <c r="L260" s="2">
        <v>6</v>
      </c>
      <c r="M260" s="2">
        <v>4</v>
      </c>
      <c r="N260" s="2">
        <v>0.35499999999999998</v>
      </c>
      <c r="O260" s="3" t="s">
        <v>140</v>
      </c>
      <c r="P260" s="3" t="s">
        <v>29</v>
      </c>
      <c r="Q260" s="5">
        <v>21.6</v>
      </c>
      <c r="S260" s="6">
        <v>18.48</v>
      </c>
      <c r="T260" s="5">
        <v>0.6</v>
      </c>
      <c r="U260" s="6">
        <v>19.079999999999998</v>
      </c>
      <c r="V260" s="2">
        <v>28.1</v>
      </c>
      <c r="W260" s="8"/>
      <c r="X260" s="10" t="s">
        <v>29</v>
      </c>
      <c r="Y260" s="7">
        <v>43718</v>
      </c>
    </row>
    <row r="261" spans="1:25" x14ac:dyDescent="0.25">
      <c r="A261" s="2">
        <v>802101</v>
      </c>
      <c r="B261" s="3" t="s">
        <v>341</v>
      </c>
      <c r="C261" s="3" t="s">
        <v>420</v>
      </c>
      <c r="D261" s="3" t="s">
        <v>139</v>
      </c>
      <c r="E261" s="3" t="s">
        <v>28</v>
      </c>
      <c r="F261" s="3" t="s">
        <v>29</v>
      </c>
      <c r="G261" s="2">
        <v>5</v>
      </c>
      <c r="H261" s="3" t="s">
        <v>30</v>
      </c>
      <c r="I261" s="3" t="s">
        <v>34</v>
      </c>
      <c r="J261" s="3" t="s">
        <v>39</v>
      </c>
      <c r="K261" s="4">
        <v>45.23</v>
      </c>
      <c r="L261" s="2">
        <v>6</v>
      </c>
      <c r="M261" s="2">
        <v>4</v>
      </c>
      <c r="N261" s="2">
        <v>0.35499999999999998</v>
      </c>
      <c r="O261" s="3" t="s">
        <v>140</v>
      </c>
      <c r="P261" s="3" t="s">
        <v>29</v>
      </c>
      <c r="Q261" s="5">
        <v>21.25</v>
      </c>
      <c r="S261" s="6">
        <v>18.170000000000002</v>
      </c>
      <c r="T261" s="5">
        <v>0.6</v>
      </c>
      <c r="U261" s="6">
        <v>18.77</v>
      </c>
      <c r="V261" s="2">
        <v>27.6</v>
      </c>
      <c r="W261" s="8"/>
      <c r="X261" s="10" t="s">
        <v>29</v>
      </c>
      <c r="Y261" s="7">
        <v>43718</v>
      </c>
    </row>
    <row r="262" spans="1:25" x14ac:dyDescent="0.25">
      <c r="A262" s="2">
        <v>127826</v>
      </c>
      <c r="B262" s="3" t="s">
        <v>341</v>
      </c>
      <c r="C262" s="3" t="s">
        <v>421</v>
      </c>
      <c r="D262" s="3" t="s">
        <v>139</v>
      </c>
      <c r="E262" s="3" t="s">
        <v>28</v>
      </c>
      <c r="F262" s="3" t="s">
        <v>29</v>
      </c>
      <c r="G262" s="2">
        <v>5</v>
      </c>
      <c r="H262" s="3" t="s">
        <v>38</v>
      </c>
      <c r="I262" s="3" t="s">
        <v>73</v>
      </c>
      <c r="J262" s="3" t="s">
        <v>31</v>
      </c>
      <c r="K262" s="4">
        <v>45</v>
      </c>
      <c r="L262" s="2">
        <v>6</v>
      </c>
      <c r="M262" s="2">
        <v>4</v>
      </c>
      <c r="N262" s="2">
        <v>0.35499999999999998</v>
      </c>
      <c r="O262" s="3" t="s">
        <v>140</v>
      </c>
      <c r="P262" s="3" t="s">
        <v>3212</v>
      </c>
      <c r="Q262" s="5">
        <v>18.7</v>
      </c>
      <c r="S262" s="6">
        <v>15.93</v>
      </c>
      <c r="T262" s="5">
        <v>0.6</v>
      </c>
      <c r="U262" s="6">
        <v>16.53</v>
      </c>
      <c r="V262" s="2">
        <v>24.3</v>
      </c>
      <c r="W262" s="8"/>
      <c r="X262" s="10" t="s">
        <v>29</v>
      </c>
      <c r="Y262" s="7">
        <v>43690</v>
      </c>
    </row>
    <row r="263" spans="1:25" x14ac:dyDescent="0.25">
      <c r="A263" s="2">
        <v>200943</v>
      </c>
      <c r="B263" s="3" t="s">
        <v>341</v>
      </c>
      <c r="C263" s="3" t="s">
        <v>424</v>
      </c>
      <c r="D263" s="3" t="s">
        <v>343</v>
      </c>
      <c r="E263" s="3" t="s">
        <v>28</v>
      </c>
      <c r="F263" s="3" t="s">
        <v>29</v>
      </c>
      <c r="G263" s="2">
        <v>7</v>
      </c>
      <c r="H263" s="3" t="s">
        <v>38</v>
      </c>
      <c r="I263" s="3" t="s">
        <v>73</v>
      </c>
      <c r="J263" s="3" t="s">
        <v>31</v>
      </c>
      <c r="K263" s="4">
        <v>57</v>
      </c>
      <c r="L263" s="2">
        <v>1</v>
      </c>
      <c r="M263" s="2">
        <v>24</v>
      </c>
      <c r="N263" s="2">
        <v>0.47299999999999998</v>
      </c>
      <c r="O263" s="3" t="s">
        <v>140</v>
      </c>
      <c r="P263" s="3" t="s">
        <v>29</v>
      </c>
      <c r="Q263" s="5">
        <v>4</v>
      </c>
      <c r="S263" s="6">
        <v>3.43</v>
      </c>
      <c r="T263" s="5">
        <v>0.1</v>
      </c>
      <c r="U263" s="6">
        <v>3.53</v>
      </c>
      <c r="V263" s="2">
        <v>5.2</v>
      </c>
      <c r="W263" s="8"/>
      <c r="X263" s="10" t="s">
        <v>29</v>
      </c>
      <c r="Y263" s="7">
        <v>43693</v>
      </c>
    </row>
    <row r="264" spans="1:25" x14ac:dyDescent="0.25">
      <c r="A264" s="2">
        <v>83879</v>
      </c>
      <c r="B264" s="3" t="s">
        <v>341</v>
      </c>
      <c r="C264" s="3" t="s">
        <v>428</v>
      </c>
      <c r="D264" s="3" t="s">
        <v>427</v>
      </c>
      <c r="E264" s="3" t="s">
        <v>28</v>
      </c>
      <c r="F264" s="3" t="s">
        <v>29</v>
      </c>
      <c r="H264" s="3" t="s">
        <v>38</v>
      </c>
      <c r="I264" s="3" t="s">
        <v>211</v>
      </c>
      <c r="J264" s="3" t="s">
        <v>31</v>
      </c>
      <c r="K264" s="4">
        <v>61</v>
      </c>
      <c r="L264" s="2">
        <v>8</v>
      </c>
      <c r="M264" s="2">
        <v>3</v>
      </c>
      <c r="N264" s="2">
        <v>0.47299999999999998</v>
      </c>
      <c r="O264" s="3" t="s">
        <v>140</v>
      </c>
      <c r="P264" s="3" t="s">
        <v>3212</v>
      </c>
      <c r="Q264" s="5">
        <v>31.35</v>
      </c>
      <c r="S264" s="6">
        <v>26.88</v>
      </c>
      <c r="T264" s="5">
        <v>0.8</v>
      </c>
      <c r="U264" s="6">
        <v>27.68</v>
      </c>
      <c r="V264" s="2">
        <v>40.75</v>
      </c>
      <c r="W264" s="8"/>
      <c r="X264" s="10" t="s">
        <v>29</v>
      </c>
      <c r="Y264" s="7">
        <v>43691</v>
      </c>
    </row>
    <row r="265" spans="1:25" x14ac:dyDescent="0.25">
      <c r="A265" s="2">
        <v>814626</v>
      </c>
      <c r="B265" s="3" t="s">
        <v>341</v>
      </c>
      <c r="C265" s="3" t="s">
        <v>429</v>
      </c>
      <c r="D265" s="3" t="s">
        <v>343</v>
      </c>
      <c r="E265" s="3" t="s">
        <v>28</v>
      </c>
      <c r="F265" s="3" t="s">
        <v>51</v>
      </c>
      <c r="G265" s="2">
        <v>6.5</v>
      </c>
      <c r="H265" s="3" t="s">
        <v>38</v>
      </c>
      <c r="I265" s="3" t="s">
        <v>29</v>
      </c>
      <c r="J265" s="3" t="s">
        <v>39</v>
      </c>
      <c r="K265" s="4">
        <v>74.61</v>
      </c>
      <c r="L265" s="2">
        <v>1</v>
      </c>
      <c r="M265" s="2">
        <v>24</v>
      </c>
      <c r="N265" s="2">
        <v>0.47299999999999998</v>
      </c>
      <c r="O265" s="3" t="s">
        <v>140</v>
      </c>
      <c r="P265" s="3" t="s">
        <v>3211</v>
      </c>
      <c r="Q265" s="5">
        <v>4.7</v>
      </c>
      <c r="S265" s="6">
        <v>4.05</v>
      </c>
      <c r="T265" s="5">
        <v>0.1</v>
      </c>
      <c r="U265" s="6">
        <v>4.1500000000000004</v>
      </c>
      <c r="V265" s="2">
        <v>6.1</v>
      </c>
      <c r="W265" s="8"/>
      <c r="X265" s="10" t="s">
        <v>29</v>
      </c>
      <c r="Y265" s="7">
        <v>43705</v>
      </c>
    </row>
    <row r="266" spans="1:25" x14ac:dyDescent="0.25">
      <c r="A266" s="2">
        <v>814628</v>
      </c>
      <c r="B266" s="3" t="s">
        <v>341</v>
      </c>
      <c r="C266" s="3" t="s">
        <v>430</v>
      </c>
      <c r="D266" s="3" t="s">
        <v>343</v>
      </c>
      <c r="E266" s="3" t="s">
        <v>28</v>
      </c>
      <c r="F266" s="3" t="s">
        <v>51</v>
      </c>
      <c r="G266" s="2">
        <v>5.2</v>
      </c>
      <c r="H266" s="3" t="s">
        <v>38</v>
      </c>
      <c r="I266" s="3" t="s">
        <v>29</v>
      </c>
      <c r="J266" s="3" t="s">
        <v>39</v>
      </c>
      <c r="K266" s="4">
        <v>74.61</v>
      </c>
      <c r="L266" s="2">
        <v>1</v>
      </c>
      <c r="M266" s="2">
        <v>24</v>
      </c>
      <c r="N266" s="2">
        <v>0.47299999999999998</v>
      </c>
      <c r="O266" s="3" t="s">
        <v>140</v>
      </c>
      <c r="P266" s="3" t="s">
        <v>3211</v>
      </c>
      <c r="Q266" s="5">
        <v>4.7</v>
      </c>
      <c r="S266" s="6">
        <v>4.05</v>
      </c>
      <c r="T266" s="5">
        <v>0.1</v>
      </c>
      <c r="U266" s="6">
        <v>4.1500000000000004</v>
      </c>
      <c r="V266" s="2">
        <v>6.1</v>
      </c>
      <c r="W266" s="8"/>
      <c r="X266" s="10" t="s">
        <v>29</v>
      </c>
      <c r="Y266" s="7">
        <v>43705</v>
      </c>
    </row>
    <row r="267" spans="1:25" x14ac:dyDescent="0.25">
      <c r="A267" s="2">
        <v>648261</v>
      </c>
      <c r="B267" s="3" t="s">
        <v>341</v>
      </c>
      <c r="C267" s="3" t="s">
        <v>433</v>
      </c>
      <c r="D267" s="3" t="s">
        <v>64</v>
      </c>
      <c r="E267" s="3" t="s">
        <v>28</v>
      </c>
      <c r="F267" s="3" t="s">
        <v>29</v>
      </c>
      <c r="G267" s="2">
        <v>5</v>
      </c>
      <c r="H267" s="3" t="s">
        <v>432</v>
      </c>
      <c r="I267" s="3" t="s">
        <v>48</v>
      </c>
      <c r="J267" s="3" t="s">
        <v>31</v>
      </c>
      <c r="K267" s="4">
        <v>28.8</v>
      </c>
      <c r="L267" s="2">
        <v>1</v>
      </c>
      <c r="M267" s="2">
        <v>24</v>
      </c>
      <c r="N267" s="2">
        <v>0.5</v>
      </c>
      <c r="O267" s="3" t="s">
        <v>140</v>
      </c>
      <c r="P267" s="3" t="s">
        <v>29</v>
      </c>
      <c r="Q267" s="5">
        <v>3.15</v>
      </c>
      <c r="S267" s="6">
        <v>2.68</v>
      </c>
      <c r="T267" s="5">
        <v>0.1</v>
      </c>
      <c r="U267" s="6">
        <v>2.78</v>
      </c>
      <c r="V267" s="2">
        <v>4.0999999999999996</v>
      </c>
      <c r="W267" s="8"/>
      <c r="X267" s="10" t="s">
        <v>29</v>
      </c>
      <c r="Y267" s="7">
        <v>43700</v>
      </c>
    </row>
    <row r="268" spans="1:25" x14ac:dyDescent="0.25">
      <c r="A268" s="2">
        <v>299107</v>
      </c>
      <c r="B268" s="3" t="s">
        <v>341</v>
      </c>
      <c r="C268" s="3" t="s">
        <v>435</v>
      </c>
      <c r="D268" s="3" t="s">
        <v>139</v>
      </c>
      <c r="E268" s="3" t="s">
        <v>28</v>
      </c>
      <c r="F268" s="3" t="s">
        <v>29</v>
      </c>
      <c r="G268" s="2">
        <v>6.4</v>
      </c>
      <c r="H268" s="3" t="s">
        <v>38</v>
      </c>
      <c r="I268" s="3" t="s">
        <v>73</v>
      </c>
      <c r="J268" s="3" t="s">
        <v>31</v>
      </c>
      <c r="K268" s="4">
        <v>38.880000000000003</v>
      </c>
      <c r="L268" s="2">
        <v>6</v>
      </c>
      <c r="M268" s="2">
        <v>4</v>
      </c>
      <c r="N268" s="2">
        <v>0.33</v>
      </c>
      <c r="O268" s="3" t="s">
        <v>140</v>
      </c>
      <c r="P268" s="3" t="s">
        <v>3212</v>
      </c>
      <c r="Q268" s="5">
        <v>16.399999999999999</v>
      </c>
      <c r="S268" s="6">
        <v>13.9</v>
      </c>
      <c r="T268" s="5">
        <v>0.6</v>
      </c>
      <c r="U268" s="6">
        <v>14.5</v>
      </c>
      <c r="V268" s="2">
        <v>21.3</v>
      </c>
      <c r="W268" s="8">
        <v>-2.1000000000000014</v>
      </c>
      <c r="X268" s="9" t="s">
        <v>3215</v>
      </c>
      <c r="Y268" s="7">
        <v>43789</v>
      </c>
    </row>
    <row r="269" spans="1:25" x14ac:dyDescent="0.25">
      <c r="A269" s="2">
        <v>860429</v>
      </c>
      <c r="B269" s="3" t="s">
        <v>341</v>
      </c>
      <c r="C269" s="3" t="s">
        <v>436</v>
      </c>
      <c r="D269" s="3" t="s">
        <v>139</v>
      </c>
      <c r="E269" s="3" t="s">
        <v>28</v>
      </c>
      <c r="F269" s="3" t="s">
        <v>29</v>
      </c>
      <c r="G269" s="2">
        <v>6.4</v>
      </c>
      <c r="H269" s="3" t="s">
        <v>38</v>
      </c>
      <c r="I269" s="3" t="s">
        <v>29</v>
      </c>
      <c r="J269" s="3" t="s">
        <v>31</v>
      </c>
      <c r="K269" s="4">
        <v>38.880000000000003</v>
      </c>
      <c r="L269" s="2">
        <v>6</v>
      </c>
      <c r="M269" s="2">
        <v>4</v>
      </c>
      <c r="N269" s="2">
        <v>0.35499999999999998</v>
      </c>
      <c r="O269" s="3" t="s">
        <v>140</v>
      </c>
      <c r="P269" s="3" t="s">
        <v>3212</v>
      </c>
      <c r="Q269" s="5">
        <v>16.600000000000001</v>
      </c>
      <c r="S269" s="6">
        <v>14.08</v>
      </c>
      <c r="T269" s="5">
        <v>0.6</v>
      </c>
      <c r="U269" s="6">
        <v>14.68</v>
      </c>
      <c r="V269" s="2">
        <v>21.6</v>
      </c>
      <c r="W269" s="8">
        <v>5.0000000000000711E-2</v>
      </c>
      <c r="X269" s="9" t="s">
        <v>3216</v>
      </c>
      <c r="Y269" s="7">
        <v>43789</v>
      </c>
    </row>
    <row r="270" spans="1:25" x14ac:dyDescent="0.25">
      <c r="A270" s="2">
        <v>224769</v>
      </c>
      <c r="B270" s="3" t="s">
        <v>341</v>
      </c>
      <c r="C270" s="3" t="s">
        <v>437</v>
      </c>
      <c r="D270" s="3" t="s">
        <v>139</v>
      </c>
      <c r="E270" s="3" t="s">
        <v>28</v>
      </c>
      <c r="F270" s="3" t="s">
        <v>29</v>
      </c>
      <c r="G270" s="2">
        <v>5</v>
      </c>
      <c r="H270" s="3" t="s">
        <v>38</v>
      </c>
      <c r="I270" s="3" t="s">
        <v>34</v>
      </c>
      <c r="J270" s="3" t="s">
        <v>31</v>
      </c>
      <c r="K270" s="4">
        <v>37.04</v>
      </c>
      <c r="L270" s="2">
        <v>6</v>
      </c>
      <c r="M270" s="2">
        <v>4</v>
      </c>
      <c r="N270" s="2">
        <v>0.35499999999999998</v>
      </c>
      <c r="O270" s="3" t="s">
        <v>140</v>
      </c>
      <c r="P270" s="3" t="s">
        <v>3212</v>
      </c>
      <c r="Q270" s="5">
        <v>16.05</v>
      </c>
      <c r="S270" s="6">
        <v>13.6</v>
      </c>
      <c r="T270" s="5">
        <v>0.6</v>
      </c>
      <c r="U270" s="6">
        <v>14.2</v>
      </c>
      <c r="V270" s="2">
        <v>20.85</v>
      </c>
      <c r="W270" s="8"/>
      <c r="X270" s="10" t="s">
        <v>29</v>
      </c>
      <c r="Y270" s="7">
        <v>43739</v>
      </c>
    </row>
    <row r="271" spans="1:25" x14ac:dyDescent="0.25">
      <c r="A271" s="2">
        <v>268623</v>
      </c>
      <c r="B271" s="3" t="s">
        <v>341</v>
      </c>
      <c r="C271" s="3" t="s">
        <v>438</v>
      </c>
      <c r="D271" s="3" t="s">
        <v>139</v>
      </c>
      <c r="E271" s="3" t="s">
        <v>28</v>
      </c>
      <c r="F271" s="3" t="s">
        <v>29</v>
      </c>
      <c r="G271" s="2">
        <v>5</v>
      </c>
      <c r="H271" s="3" t="s">
        <v>38</v>
      </c>
      <c r="I271" s="3" t="s">
        <v>29</v>
      </c>
      <c r="J271" s="3" t="s">
        <v>39</v>
      </c>
      <c r="K271" s="4">
        <v>43.19</v>
      </c>
      <c r="L271" s="2">
        <v>6</v>
      </c>
      <c r="M271" s="2">
        <v>4</v>
      </c>
      <c r="N271" s="2">
        <v>0.35499999999999998</v>
      </c>
      <c r="O271" s="3" t="s">
        <v>140</v>
      </c>
      <c r="P271" s="3" t="s">
        <v>3212</v>
      </c>
      <c r="Q271" s="5">
        <v>16.05</v>
      </c>
      <c r="S271" s="6">
        <v>13.6</v>
      </c>
      <c r="T271" s="5">
        <v>0.6</v>
      </c>
      <c r="U271" s="6">
        <v>14.2</v>
      </c>
      <c r="V271" s="2">
        <v>20.85</v>
      </c>
      <c r="W271" s="8"/>
      <c r="X271" s="10" t="s">
        <v>29</v>
      </c>
      <c r="Y271" s="7">
        <v>43739</v>
      </c>
    </row>
    <row r="272" spans="1:25" x14ac:dyDescent="0.25">
      <c r="A272" s="2">
        <v>180565</v>
      </c>
      <c r="B272" s="3" t="s">
        <v>341</v>
      </c>
      <c r="C272" s="3" t="s">
        <v>439</v>
      </c>
      <c r="D272" s="3" t="s">
        <v>139</v>
      </c>
      <c r="E272" s="3" t="s">
        <v>28</v>
      </c>
      <c r="F272" s="3" t="s">
        <v>29</v>
      </c>
      <c r="G272" s="2">
        <v>6.4</v>
      </c>
      <c r="H272" s="3" t="s">
        <v>38</v>
      </c>
      <c r="I272" s="3" t="s">
        <v>29</v>
      </c>
      <c r="J272" s="3" t="s">
        <v>31</v>
      </c>
      <c r="K272" s="4">
        <v>38.880000000000003</v>
      </c>
      <c r="L272" s="2">
        <v>6</v>
      </c>
      <c r="M272" s="2">
        <v>4</v>
      </c>
      <c r="N272" s="2">
        <v>0.35499999999999998</v>
      </c>
      <c r="O272" s="3" t="s">
        <v>140</v>
      </c>
      <c r="P272" s="3" t="s">
        <v>3212</v>
      </c>
      <c r="Q272" s="5">
        <v>16.649999999999999</v>
      </c>
      <c r="S272" s="6">
        <v>14.12</v>
      </c>
      <c r="T272" s="5">
        <v>0.6</v>
      </c>
      <c r="U272" s="6">
        <v>14.72</v>
      </c>
      <c r="V272" s="2">
        <v>21.65</v>
      </c>
      <c r="W272" s="8"/>
      <c r="X272" s="10" t="s">
        <v>29</v>
      </c>
      <c r="Y272" s="7">
        <v>43739</v>
      </c>
    </row>
    <row r="273" spans="1:25" x14ac:dyDescent="0.25">
      <c r="A273" s="2">
        <v>844209</v>
      </c>
      <c r="B273" s="3" t="s">
        <v>341</v>
      </c>
      <c r="C273" s="3" t="s">
        <v>440</v>
      </c>
      <c r="D273" s="3" t="s">
        <v>139</v>
      </c>
      <c r="E273" s="3" t="s">
        <v>28</v>
      </c>
      <c r="F273" s="3" t="s">
        <v>29</v>
      </c>
      <c r="H273" s="3" t="s">
        <v>38</v>
      </c>
      <c r="I273" s="3" t="s">
        <v>62</v>
      </c>
      <c r="J273" s="3" t="s">
        <v>31</v>
      </c>
      <c r="K273" s="4">
        <v>37.04</v>
      </c>
      <c r="L273" s="2">
        <v>6</v>
      </c>
      <c r="M273" s="2">
        <v>4</v>
      </c>
      <c r="N273" s="2">
        <v>0.33</v>
      </c>
      <c r="O273" s="3" t="s">
        <v>140</v>
      </c>
      <c r="P273" s="3" t="s">
        <v>3212</v>
      </c>
      <c r="Q273" s="5">
        <v>16.05</v>
      </c>
      <c r="S273" s="6">
        <v>13.6</v>
      </c>
      <c r="T273" s="5">
        <v>0.6</v>
      </c>
      <c r="U273" s="6">
        <v>14.2</v>
      </c>
      <c r="V273" s="2">
        <v>20.85</v>
      </c>
      <c r="W273" s="8"/>
      <c r="X273" s="10" t="s">
        <v>29</v>
      </c>
      <c r="Y273" s="7">
        <v>43739</v>
      </c>
    </row>
    <row r="274" spans="1:25" x14ac:dyDescent="0.25">
      <c r="A274" s="2">
        <v>448159</v>
      </c>
      <c r="B274" s="3" t="s">
        <v>341</v>
      </c>
      <c r="C274" s="3" t="s">
        <v>441</v>
      </c>
      <c r="D274" s="3" t="s">
        <v>139</v>
      </c>
      <c r="E274" s="3" t="s">
        <v>28</v>
      </c>
      <c r="F274" s="3" t="s">
        <v>29</v>
      </c>
      <c r="G274" s="2">
        <v>4.5</v>
      </c>
      <c r="H274" s="3" t="s">
        <v>38</v>
      </c>
      <c r="I274" s="3" t="s">
        <v>73</v>
      </c>
      <c r="J274" s="3" t="s">
        <v>31</v>
      </c>
      <c r="K274" s="4">
        <v>37.04</v>
      </c>
      <c r="L274" s="2">
        <v>6</v>
      </c>
      <c r="M274" s="2">
        <v>4</v>
      </c>
      <c r="N274" s="2">
        <v>0.33</v>
      </c>
      <c r="O274" s="3" t="s">
        <v>140</v>
      </c>
      <c r="P274" s="3" t="s">
        <v>3212</v>
      </c>
      <c r="Q274" s="5">
        <v>16</v>
      </c>
      <c r="S274" s="6">
        <v>13.55</v>
      </c>
      <c r="T274" s="5">
        <v>0.6</v>
      </c>
      <c r="U274" s="6">
        <v>14.15</v>
      </c>
      <c r="V274" s="2">
        <v>20.8</v>
      </c>
      <c r="W274" s="8"/>
      <c r="X274" s="10" t="s">
        <v>29</v>
      </c>
      <c r="Y274" s="7">
        <v>43721</v>
      </c>
    </row>
    <row r="275" spans="1:25" x14ac:dyDescent="0.25">
      <c r="A275" s="2">
        <v>97736</v>
      </c>
      <c r="B275" s="3" t="s">
        <v>341</v>
      </c>
      <c r="C275" s="3" t="s">
        <v>442</v>
      </c>
      <c r="D275" s="3" t="s">
        <v>343</v>
      </c>
      <c r="E275" s="3" t="s">
        <v>28</v>
      </c>
      <c r="F275" s="3" t="s">
        <v>29</v>
      </c>
      <c r="H275" s="3" t="s">
        <v>38</v>
      </c>
      <c r="I275" s="3" t="s">
        <v>29</v>
      </c>
      <c r="J275" s="3" t="s">
        <v>31</v>
      </c>
      <c r="K275" s="4">
        <v>62.58</v>
      </c>
      <c r="L275" s="2">
        <v>1</v>
      </c>
      <c r="M275" s="2">
        <v>24</v>
      </c>
      <c r="N275" s="2">
        <v>0.47299999999999998</v>
      </c>
      <c r="O275" s="3" t="s">
        <v>140</v>
      </c>
      <c r="P275" s="3" t="s">
        <v>3211</v>
      </c>
      <c r="Q275" s="5">
        <v>4.0999999999999996</v>
      </c>
      <c r="S275" s="6">
        <v>3.52</v>
      </c>
      <c r="T275" s="5">
        <v>0.1</v>
      </c>
      <c r="U275" s="6">
        <v>3.62</v>
      </c>
      <c r="V275" s="2">
        <v>5.35</v>
      </c>
      <c r="W275" s="8"/>
      <c r="X275" s="10" t="s">
        <v>29</v>
      </c>
      <c r="Y275" s="7">
        <v>43703</v>
      </c>
    </row>
    <row r="276" spans="1:25" x14ac:dyDescent="0.25">
      <c r="A276" s="2">
        <v>506717</v>
      </c>
      <c r="B276" s="3" t="s">
        <v>341</v>
      </c>
      <c r="C276" s="3" t="s">
        <v>443</v>
      </c>
      <c r="D276" s="3" t="s">
        <v>139</v>
      </c>
      <c r="E276" s="3" t="s">
        <v>28</v>
      </c>
      <c r="F276" s="3" t="s">
        <v>29</v>
      </c>
      <c r="G276" s="2">
        <v>4.5</v>
      </c>
      <c r="H276" s="3" t="s">
        <v>38</v>
      </c>
      <c r="I276" s="3" t="s">
        <v>34</v>
      </c>
      <c r="J276" s="3" t="s">
        <v>31</v>
      </c>
      <c r="K276" s="4">
        <v>35.96</v>
      </c>
      <c r="L276" s="2">
        <v>6</v>
      </c>
      <c r="M276" s="2">
        <v>4</v>
      </c>
      <c r="N276" s="2">
        <v>0.35499999999999998</v>
      </c>
      <c r="O276" s="3" t="s">
        <v>140</v>
      </c>
      <c r="P276" s="3" t="s">
        <v>3211</v>
      </c>
      <c r="Q276" s="5">
        <v>14.85</v>
      </c>
      <c r="S276" s="6">
        <v>12.54</v>
      </c>
      <c r="T276" s="5">
        <v>0.6</v>
      </c>
      <c r="U276" s="6">
        <v>13.14</v>
      </c>
      <c r="V276" s="2">
        <v>19.3</v>
      </c>
      <c r="W276" s="8"/>
      <c r="X276" s="10" t="s">
        <v>29</v>
      </c>
      <c r="Y276" s="7">
        <v>43691</v>
      </c>
    </row>
    <row r="277" spans="1:25" x14ac:dyDescent="0.25">
      <c r="A277" s="2">
        <v>29023</v>
      </c>
      <c r="B277" s="3" t="s">
        <v>341</v>
      </c>
      <c r="C277" s="3" t="s">
        <v>444</v>
      </c>
      <c r="D277" s="3" t="s">
        <v>139</v>
      </c>
      <c r="E277" s="3" t="s">
        <v>28</v>
      </c>
      <c r="F277" s="3" t="s">
        <v>29</v>
      </c>
      <c r="G277" s="2">
        <v>4.5</v>
      </c>
      <c r="H277" s="3" t="s">
        <v>38</v>
      </c>
      <c r="I277" s="3" t="s">
        <v>73</v>
      </c>
      <c r="J277" s="3" t="s">
        <v>31</v>
      </c>
      <c r="K277" s="4">
        <v>35.96</v>
      </c>
      <c r="L277" s="2">
        <v>6</v>
      </c>
      <c r="M277" s="2">
        <v>4</v>
      </c>
      <c r="N277" s="2">
        <v>0.35499999999999998</v>
      </c>
      <c r="O277" s="3" t="s">
        <v>32</v>
      </c>
      <c r="P277" s="3" t="s">
        <v>3211</v>
      </c>
      <c r="Q277" s="5">
        <v>14.8</v>
      </c>
      <c r="S277" s="6">
        <v>12.5</v>
      </c>
      <c r="T277" s="5">
        <v>0.6</v>
      </c>
      <c r="U277" s="6">
        <v>13.1</v>
      </c>
      <c r="V277" s="2">
        <v>19.25</v>
      </c>
      <c r="W277" s="8"/>
      <c r="X277" s="10" t="s">
        <v>29</v>
      </c>
      <c r="Y277" s="7">
        <v>43727</v>
      </c>
    </row>
    <row r="278" spans="1:25" x14ac:dyDescent="0.25">
      <c r="A278" s="2">
        <v>132106</v>
      </c>
      <c r="B278" s="3" t="s">
        <v>341</v>
      </c>
      <c r="C278" s="3" t="s">
        <v>445</v>
      </c>
      <c r="D278" s="3" t="s">
        <v>343</v>
      </c>
      <c r="E278" s="3" t="s">
        <v>28</v>
      </c>
      <c r="F278" s="3" t="s">
        <v>29</v>
      </c>
      <c r="H278" s="3" t="s">
        <v>38</v>
      </c>
      <c r="I278" s="3" t="s">
        <v>29</v>
      </c>
      <c r="J278" s="3" t="s">
        <v>31</v>
      </c>
      <c r="K278" s="4">
        <v>62.58</v>
      </c>
      <c r="L278" s="2">
        <v>1</v>
      </c>
      <c r="M278" s="2">
        <v>24</v>
      </c>
      <c r="N278" s="2">
        <v>0.47299999999999998</v>
      </c>
      <c r="O278" s="3" t="s">
        <v>140</v>
      </c>
      <c r="P278" s="3" t="s">
        <v>3211</v>
      </c>
      <c r="Q278" s="5">
        <v>4.0999999999999996</v>
      </c>
      <c r="S278" s="6">
        <v>3.52</v>
      </c>
      <c r="T278" s="5">
        <v>0.1</v>
      </c>
      <c r="U278" s="6">
        <v>3.62</v>
      </c>
      <c r="V278" s="2">
        <v>5.35</v>
      </c>
      <c r="W278" s="8"/>
      <c r="X278" s="10" t="s">
        <v>29</v>
      </c>
      <c r="Y278" s="7">
        <v>43703</v>
      </c>
    </row>
    <row r="279" spans="1:25" x14ac:dyDescent="0.25">
      <c r="A279" s="2">
        <v>159572</v>
      </c>
      <c r="B279" s="3" t="s">
        <v>341</v>
      </c>
      <c r="C279" s="3" t="s">
        <v>446</v>
      </c>
      <c r="D279" s="3" t="s">
        <v>354</v>
      </c>
      <c r="E279" s="3" t="s">
        <v>28</v>
      </c>
      <c r="F279" s="3" t="s">
        <v>29</v>
      </c>
      <c r="H279" s="3" t="s">
        <v>38</v>
      </c>
      <c r="I279" s="3" t="s">
        <v>29</v>
      </c>
      <c r="J279" s="3" t="s">
        <v>31</v>
      </c>
      <c r="K279" s="4">
        <v>62.58</v>
      </c>
      <c r="L279" s="2">
        <v>4</v>
      </c>
      <c r="M279" s="2">
        <v>6</v>
      </c>
      <c r="N279" s="2">
        <v>0.47299999999999998</v>
      </c>
      <c r="O279" s="3" t="s">
        <v>140</v>
      </c>
      <c r="P279" s="3" t="s">
        <v>3211</v>
      </c>
      <c r="Q279" s="5">
        <v>16.3</v>
      </c>
      <c r="S279" s="6">
        <v>13.99</v>
      </c>
      <c r="T279" s="5">
        <v>0.4</v>
      </c>
      <c r="U279" s="6">
        <v>14.39</v>
      </c>
      <c r="V279" s="2">
        <v>21.2</v>
      </c>
      <c r="W279" s="8"/>
      <c r="X279" s="10" t="s">
        <v>29</v>
      </c>
      <c r="Y279" s="7">
        <v>43749</v>
      </c>
    </row>
    <row r="280" spans="1:25" x14ac:dyDescent="0.25">
      <c r="A280" s="2">
        <v>957787</v>
      </c>
      <c r="B280" s="3" t="s">
        <v>341</v>
      </c>
      <c r="C280" s="3" t="s">
        <v>447</v>
      </c>
      <c r="D280" s="3" t="s">
        <v>139</v>
      </c>
      <c r="E280" s="3" t="s">
        <v>28</v>
      </c>
      <c r="F280" s="3" t="s">
        <v>29</v>
      </c>
      <c r="G280" s="2">
        <v>4.5</v>
      </c>
      <c r="H280" s="3" t="s">
        <v>38</v>
      </c>
      <c r="I280" s="3" t="s">
        <v>82</v>
      </c>
      <c r="J280" s="3" t="s">
        <v>31</v>
      </c>
      <c r="K280" s="4">
        <v>35.96</v>
      </c>
      <c r="L280" s="2">
        <v>6</v>
      </c>
      <c r="M280" s="2">
        <v>4</v>
      </c>
      <c r="N280" s="2">
        <v>0.35499999999999998</v>
      </c>
      <c r="O280" s="3" t="s">
        <v>140</v>
      </c>
      <c r="P280" s="3" t="s">
        <v>3211</v>
      </c>
      <c r="Q280" s="5">
        <v>14.85</v>
      </c>
      <c r="S280" s="6">
        <v>12.54</v>
      </c>
      <c r="T280" s="5">
        <v>0.6</v>
      </c>
      <c r="U280" s="6">
        <v>13.14</v>
      </c>
      <c r="V280" s="2">
        <v>19.3</v>
      </c>
      <c r="W280" s="8"/>
      <c r="X280" s="10" t="s">
        <v>29</v>
      </c>
      <c r="Y280" s="7">
        <v>43691</v>
      </c>
    </row>
    <row r="281" spans="1:25" x14ac:dyDescent="0.25">
      <c r="A281" s="2">
        <v>148203</v>
      </c>
      <c r="B281" s="3" t="s">
        <v>341</v>
      </c>
      <c r="C281" s="3" t="s">
        <v>168</v>
      </c>
      <c r="D281" s="3" t="s">
        <v>354</v>
      </c>
      <c r="E281" s="3" t="s">
        <v>28</v>
      </c>
      <c r="F281" s="3" t="s">
        <v>29</v>
      </c>
      <c r="H281" s="3" t="s">
        <v>38</v>
      </c>
      <c r="I281" s="3" t="s">
        <v>29</v>
      </c>
      <c r="J281" s="3" t="s">
        <v>31</v>
      </c>
      <c r="K281" s="4">
        <v>70.44</v>
      </c>
      <c r="L281" s="2">
        <v>4</v>
      </c>
      <c r="M281" s="2">
        <v>6</v>
      </c>
      <c r="N281" s="2">
        <v>0.47299999999999998</v>
      </c>
      <c r="O281" s="3" t="s">
        <v>140</v>
      </c>
      <c r="P281" s="3" t="s">
        <v>3211</v>
      </c>
      <c r="Q281" s="5">
        <v>18.05</v>
      </c>
      <c r="S281" s="6">
        <v>15.53</v>
      </c>
      <c r="T281" s="5">
        <v>0.4</v>
      </c>
      <c r="U281" s="6">
        <v>15.93</v>
      </c>
      <c r="V281" s="2">
        <v>23.45</v>
      </c>
      <c r="W281" s="8"/>
      <c r="X281" s="10" t="s">
        <v>29</v>
      </c>
      <c r="Y281" s="7">
        <v>43749</v>
      </c>
    </row>
    <row r="282" spans="1:25" x14ac:dyDescent="0.25">
      <c r="A282" s="2">
        <v>4281</v>
      </c>
      <c r="B282" s="3" t="s">
        <v>341</v>
      </c>
      <c r="C282" s="3" t="s">
        <v>448</v>
      </c>
      <c r="D282" s="3" t="s">
        <v>139</v>
      </c>
      <c r="E282" s="3" t="s">
        <v>28</v>
      </c>
      <c r="F282" s="3" t="s">
        <v>29</v>
      </c>
      <c r="G282" s="2">
        <v>4.5</v>
      </c>
      <c r="H282" s="3" t="s">
        <v>38</v>
      </c>
      <c r="I282" s="3" t="s">
        <v>34</v>
      </c>
      <c r="J282" s="3" t="s">
        <v>31</v>
      </c>
      <c r="K282" s="4">
        <v>35.96</v>
      </c>
      <c r="L282" s="2">
        <v>6</v>
      </c>
      <c r="M282" s="2">
        <v>4</v>
      </c>
      <c r="N282" s="2">
        <v>0.35499999999999998</v>
      </c>
      <c r="O282" s="3" t="s">
        <v>140</v>
      </c>
      <c r="P282" s="3" t="s">
        <v>3211</v>
      </c>
      <c r="Q282" s="5">
        <v>14.85</v>
      </c>
      <c r="S282" s="6">
        <v>12.54</v>
      </c>
      <c r="T282" s="5">
        <v>0.6</v>
      </c>
      <c r="U282" s="6">
        <v>13.14</v>
      </c>
      <c r="V282" s="2">
        <v>19.3</v>
      </c>
      <c r="W282" s="8"/>
      <c r="X282" s="10" t="s">
        <v>29</v>
      </c>
      <c r="Y282" s="7">
        <v>43691</v>
      </c>
    </row>
    <row r="283" spans="1:25" x14ac:dyDescent="0.25">
      <c r="A283" s="2">
        <v>821880</v>
      </c>
      <c r="B283" s="3" t="s">
        <v>341</v>
      </c>
      <c r="C283" s="3" t="s">
        <v>450</v>
      </c>
      <c r="D283" s="3" t="s">
        <v>427</v>
      </c>
      <c r="E283" s="3" t="s">
        <v>28</v>
      </c>
      <c r="F283" s="3" t="s">
        <v>29</v>
      </c>
      <c r="G283" s="2">
        <v>5.45</v>
      </c>
      <c r="H283" s="3" t="s">
        <v>38</v>
      </c>
      <c r="I283" s="3" t="s">
        <v>48</v>
      </c>
      <c r="J283" s="3" t="s">
        <v>39</v>
      </c>
      <c r="K283" s="4">
        <v>12.33</v>
      </c>
      <c r="L283" s="2">
        <v>8</v>
      </c>
      <c r="M283" s="2">
        <v>1</v>
      </c>
      <c r="N283" s="2">
        <v>0.47299999999999998</v>
      </c>
      <c r="O283" s="3" t="s">
        <v>140</v>
      </c>
      <c r="P283" s="3" t="s">
        <v>29</v>
      </c>
      <c r="Q283" s="5">
        <v>27.15</v>
      </c>
      <c r="S283" s="6">
        <v>23.19</v>
      </c>
      <c r="T283" s="5">
        <v>0.8</v>
      </c>
      <c r="U283" s="6">
        <v>23.99</v>
      </c>
      <c r="V283" s="2">
        <v>35.299999999999997</v>
      </c>
      <c r="W283" s="8"/>
      <c r="X283" s="10" t="s">
        <v>29</v>
      </c>
      <c r="Y283" s="7">
        <v>43756</v>
      </c>
    </row>
    <row r="284" spans="1:25" x14ac:dyDescent="0.25">
      <c r="A284" s="2">
        <v>814731</v>
      </c>
      <c r="B284" s="3" t="s">
        <v>341</v>
      </c>
      <c r="C284" s="3" t="s">
        <v>451</v>
      </c>
      <c r="D284" s="3" t="s">
        <v>354</v>
      </c>
      <c r="E284" s="3" t="s">
        <v>28</v>
      </c>
      <c r="F284" s="3" t="s">
        <v>97</v>
      </c>
      <c r="G284" s="2">
        <v>5</v>
      </c>
      <c r="H284" s="3" t="s">
        <v>38</v>
      </c>
      <c r="I284" s="3" t="s">
        <v>29</v>
      </c>
      <c r="J284" s="3" t="s">
        <v>39</v>
      </c>
      <c r="K284" s="4">
        <v>6.6666999999999996</v>
      </c>
      <c r="L284" s="2">
        <v>4</v>
      </c>
      <c r="M284" s="2">
        <v>1</v>
      </c>
      <c r="N284" s="2">
        <v>0.47299999999999998</v>
      </c>
      <c r="O284" s="3" t="s">
        <v>140</v>
      </c>
      <c r="P284" s="3" t="s">
        <v>29</v>
      </c>
      <c r="Q284" s="5">
        <v>14.05</v>
      </c>
      <c r="S284" s="6">
        <v>12.01</v>
      </c>
      <c r="T284" s="5">
        <v>0.4</v>
      </c>
      <c r="U284" s="6">
        <v>12.41</v>
      </c>
      <c r="V284" s="2">
        <v>18.25</v>
      </c>
      <c r="W284" s="8"/>
      <c r="X284" s="10" t="s">
        <v>29</v>
      </c>
      <c r="Y284" s="7">
        <v>43769</v>
      </c>
    </row>
    <row r="285" spans="1:25" x14ac:dyDescent="0.25">
      <c r="A285" s="2">
        <v>814727</v>
      </c>
      <c r="B285" s="3" t="s">
        <v>341</v>
      </c>
      <c r="C285" s="3" t="s">
        <v>452</v>
      </c>
      <c r="D285" s="3" t="s">
        <v>354</v>
      </c>
      <c r="E285" s="3" t="s">
        <v>28</v>
      </c>
      <c r="F285" s="3" t="s">
        <v>405</v>
      </c>
      <c r="G285" s="2">
        <v>5</v>
      </c>
      <c r="H285" s="3" t="s">
        <v>38</v>
      </c>
      <c r="I285" s="3" t="s">
        <v>29</v>
      </c>
      <c r="J285" s="3" t="s">
        <v>39</v>
      </c>
      <c r="K285" s="4">
        <v>6.6666999999999996</v>
      </c>
      <c r="L285" s="2">
        <v>4</v>
      </c>
      <c r="M285" s="2">
        <v>1</v>
      </c>
      <c r="N285" s="2">
        <v>0.47299999999999998</v>
      </c>
      <c r="O285" s="3" t="s">
        <v>140</v>
      </c>
      <c r="P285" s="3" t="s">
        <v>29</v>
      </c>
      <c r="Q285" s="5">
        <v>14.25</v>
      </c>
      <c r="R285" s="5">
        <v>1</v>
      </c>
      <c r="S285" s="6">
        <v>11.31</v>
      </c>
      <c r="T285" s="5">
        <v>0.4</v>
      </c>
      <c r="U285" s="6">
        <v>11.71</v>
      </c>
      <c r="V285" s="2">
        <v>18.5</v>
      </c>
      <c r="W285" s="8"/>
      <c r="X285" s="10" t="s">
        <v>29</v>
      </c>
      <c r="Y285" s="7">
        <v>43800</v>
      </c>
    </row>
    <row r="286" spans="1:25" x14ac:dyDescent="0.25">
      <c r="A286" s="2">
        <v>821564</v>
      </c>
      <c r="B286" s="3" t="s">
        <v>341</v>
      </c>
      <c r="C286" s="3" t="s">
        <v>453</v>
      </c>
      <c r="D286" s="3" t="s">
        <v>354</v>
      </c>
      <c r="E286" s="3" t="s">
        <v>28</v>
      </c>
      <c r="F286" s="3" t="s">
        <v>155</v>
      </c>
      <c r="G286" s="2">
        <v>5.5</v>
      </c>
      <c r="H286" s="3" t="s">
        <v>38</v>
      </c>
      <c r="I286" s="3" t="s">
        <v>48</v>
      </c>
      <c r="J286" s="3" t="s">
        <v>39</v>
      </c>
      <c r="K286" s="4">
        <v>6.6666999999999996</v>
      </c>
      <c r="L286" s="2">
        <v>4</v>
      </c>
      <c r="M286" s="2">
        <v>1</v>
      </c>
      <c r="N286" s="2">
        <v>0.47299999999999998</v>
      </c>
      <c r="O286" s="3" t="s">
        <v>140</v>
      </c>
      <c r="P286" s="3" t="s">
        <v>29</v>
      </c>
      <c r="Q286" s="5">
        <v>14.25</v>
      </c>
      <c r="S286" s="6">
        <v>12.19</v>
      </c>
      <c r="T286" s="5">
        <v>0.4</v>
      </c>
      <c r="U286" s="6">
        <v>12.59</v>
      </c>
      <c r="V286" s="2">
        <v>18.5</v>
      </c>
      <c r="W286" s="8"/>
      <c r="X286" s="10" t="s">
        <v>29</v>
      </c>
      <c r="Y286" s="7">
        <v>43756</v>
      </c>
    </row>
    <row r="287" spans="1:25" x14ac:dyDescent="0.25">
      <c r="A287" s="2">
        <v>821565</v>
      </c>
      <c r="B287" s="3" t="s">
        <v>341</v>
      </c>
      <c r="C287" s="3" t="s">
        <v>454</v>
      </c>
      <c r="D287" s="3" t="s">
        <v>354</v>
      </c>
      <c r="E287" s="3" t="s">
        <v>28</v>
      </c>
      <c r="F287" s="3" t="s">
        <v>155</v>
      </c>
      <c r="G287" s="2">
        <v>6</v>
      </c>
      <c r="H287" s="3" t="s">
        <v>38</v>
      </c>
      <c r="I287" s="3" t="s">
        <v>170</v>
      </c>
      <c r="J287" s="3" t="s">
        <v>39</v>
      </c>
      <c r="K287" s="4">
        <v>6.6666999999999996</v>
      </c>
      <c r="L287" s="2">
        <v>4</v>
      </c>
      <c r="M287" s="2">
        <v>1</v>
      </c>
      <c r="N287" s="2">
        <v>0.47299999999999998</v>
      </c>
      <c r="O287" s="3" t="s">
        <v>140</v>
      </c>
      <c r="P287" s="3" t="s">
        <v>29</v>
      </c>
      <c r="Q287" s="5">
        <v>14.25</v>
      </c>
      <c r="S287" s="6">
        <v>12.19</v>
      </c>
      <c r="T287" s="5">
        <v>0.4</v>
      </c>
      <c r="U287" s="6">
        <v>12.59</v>
      </c>
      <c r="V287" s="2">
        <v>18.5</v>
      </c>
      <c r="W287" s="8"/>
      <c r="X287" s="10" t="s">
        <v>29</v>
      </c>
      <c r="Y287" s="7">
        <v>43756</v>
      </c>
    </row>
    <row r="288" spans="1:25" x14ac:dyDescent="0.25">
      <c r="A288" s="2">
        <v>814725</v>
      </c>
      <c r="B288" s="3" t="s">
        <v>341</v>
      </c>
      <c r="C288" s="3" t="s">
        <v>455</v>
      </c>
      <c r="D288" s="3" t="s">
        <v>354</v>
      </c>
      <c r="E288" s="3" t="s">
        <v>28</v>
      </c>
      <c r="F288" s="3" t="s">
        <v>405</v>
      </c>
      <c r="G288" s="2">
        <v>5.3</v>
      </c>
      <c r="H288" s="3" t="s">
        <v>38</v>
      </c>
      <c r="I288" s="3" t="s">
        <v>29</v>
      </c>
      <c r="J288" s="3" t="s">
        <v>39</v>
      </c>
      <c r="K288" s="4">
        <v>6.6666999999999996</v>
      </c>
      <c r="L288" s="2">
        <v>4</v>
      </c>
      <c r="M288" s="2">
        <v>1</v>
      </c>
      <c r="N288" s="2">
        <v>0.47299999999999998</v>
      </c>
      <c r="O288" s="3" t="s">
        <v>140</v>
      </c>
      <c r="P288" s="3" t="s">
        <v>29</v>
      </c>
      <c r="Q288" s="5">
        <v>14.25</v>
      </c>
      <c r="R288" s="5">
        <v>1</v>
      </c>
      <c r="S288" s="6">
        <v>11.31</v>
      </c>
      <c r="T288" s="5">
        <v>0.4</v>
      </c>
      <c r="U288" s="6">
        <v>11.71</v>
      </c>
      <c r="V288" s="2">
        <v>18.5</v>
      </c>
      <c r="W288" s="8"/>
      <c r="X288" s="10" t="s">
        <v>29</v>
      </c>
      <c r="Y288" s="7">
        <v>43800</v>
      </c>
    </row>
    <row r="289" spans="1:25" x14ac:dyDescent="0.25">
      <c r="A289" s="2">
        <v>814730</v>
      </c>
      <c r="B289" s="3" t="s">
        <v>341</v>
      </c>
      <c r="C289" s="3" t="s">
        <v>456</v>
      </c>
      <c r="D289" s="3" t="s">
        <v>354</v>
      </c>
      <c r="E289" s="3" t="s">
        <v>28</v>
      </c>
      <c r="F289" s="3" t="s">
        <v>97</v>
      </c>
      <c r="G289" s="2">
        <v>4.5</v>
      </c>
      <c r="H289" s="3" t="s">
        <v>38</v>
      </c>
      <c r="I289" s="3" t="s">
        <v>29</v>
      </c>
      <c r="J289" s="3" t="s">
        <v>39</v>
      </c>
      <c r="K289" s="4">
        <v>6.6666999999999996</v>
      </c>
      <c r="L289" s="2">
        <v>4</v>
      </c>
      <c r="M289" s="2">
        <v>1</v>
      </c>
      <c r="N289" s="2">
        <v>0.47299999999999998</v>
      </c>
      <c r="O289" s="3" t="s">
        <v>140</v>
      </c>
      <c r="P289" s="3" t="s">
        <v>29</v>
      </c>
      <c r="Q289" s="5">
        <v>14.05</v>
      </c>
      <c r="S289" s="6">
        <v>12.01</v>
      </c>
      <c r="T289" s="5">
        <v>0.4</v>
      </c>
      <c r="U289" s="6">
        <v>12.41</v>
      </c>
      <c r="V289" s="2">
        <v>18.25</v>
      </c>
      <c r="W289" s="8"/>
      <c r="X289" s="10" t="s">
        <v>29</v>
      </c>
      <c r="Y289" s="7">
        <v>43769</v>
      </c>
    </row>
    <row r="290" spans="1:25" x14ac:dyDescent="0.25">
      <c r="A290" s="2">
        <v>483156</v>
      </c>
      <c r="B290" s="3" t="s">
        <v>341</v>
      </c>
      <c r="C290" s="3" t="s">
        <v>458</v>
      </c>
      <c r="D290" s="3" t="s">
        <v>354</v>
      </c>
      <c r="E290" s="3" t="s">
        <v>28</v>
      </c>
      <c r="F290" s="3" t="s">
        <v>29</v>
      </c>
      <c r="H290" s="3" t="s">
        <v>38</v>
      </c>
      <c r="I290" s="3" t="s">
        <v>29</v>
      </c>
      <c r="J290" s="3" t="s">
        <v>31</v>
      </c>
      <c r="K290" s="4">
        <v>72.12</v>
      </c>
      <c r="L290" s="2">
        <v>4</v>
      </c>
      <c r="M290" s="2">
        <v>6</v>
      </c>
      <c r="N290" s="2">
        <v>0.47299999999999998</v>
      </c>
      <c r="O290" s="3" t="s">
        <v>140</v>
      </c>
      <c r="P290" s="3" t="s">
        <v>29</v>
      </c>
      <c r="Q290" s="5">
        <v>21.7</v>
      </c>
      <c r="S290" s="6">
        <v>18.739999999999998</v>
      </c>
      <c r="T290" s="5">
        <v>0.4</v>
      </c>
      <c r="U290" s="6">
        <v>19.14</v>
      </c>
      <c r="V290" s="2">
        <v>28.2</v>
      </c>
      <c r="W290" s="8">
        <v>2.3999999999999986</v>
      </c>
      <c r="X290" s="9" t="s">
        <v>3216</v>
      </c>
      <c r="Y290" s="7">
        <v>43789</v>
      </c>
    </row>
    <row r="291" spans="1:25" x14ac:dyDescent="0.25">
      <c r="A291" s="2">
        <v>765544</v>
      </c>
      <c r="B291" s="3" t="s">
        <v>341</v>
      </c>
      <c r="C291" s="3" t="s">
        <v>459</v>
      </c>
      <c r="D291" s="3" t="s">
        <v>354</v>
      </c>
      <c r="E291" s="3" t="s">
        <v>28</v>
      </c>
      <c r="F291" s="3" t="s">
        <v>29</v>
      </c>
      <c r="H291" s="3" t="s">
        <v>38</v>
      </c>
      <c r="I291" s="3" t="s">
        <v>29</v>
      </c>
      <c r="J291" s="3" t="s">
        <v>39</v>
      </c>
      <c r="K291" s="4">
        <v>62.97</v>
      </c>
      <c r="L291" s="2">
        <v>4</v>
      </c>
      <c r="M291" s="2">
        <v>6</v>
      </c>
      <c r="N291" s="2">
        <v>0.47299999999999998</v>
      </c>
      <c r="O291" s="3" t="s">
        <v>140</v>
      </c>
      <c r="P291" s="3" t="s">
        <v>29</v>
      </c>
      <c r="Q291" s="5">
        <v>19.3</v>
      </c>
      <c r="S291" s="6">
        <v>16.63</v>
      </c>
      <c r="T291" s="5">
        <v>0.4</v>
      </c>
      <c r="U291" s="6">
        <v>17.03</v>
      </c>
      <c r="V291" s="2">
        <v>25.1</v>
      </c>
      <c r="W291" s="8"/>
      <c r="X291" s="10" t="s">
        <v>29</v>
      </c>
      <c r="Y291" s="7">
        <v>43698</v>
      </c>
    </row>
    <row r="292" spans="1:25" x14ac:dyDescent="0.25">
      <c r="A292" s="2">
        <v>765542</v>
      </c>
      <c r="B292" s="3" t="s">
        <v>341</v>
      </c>
      <c r="C292" s="3" t="s">
        <v>460</v>
      </c>
      <c r="D292" s="3" t="s">
        <v>354</v>
      </c>
      <c r="E292" s="3" t="s">
        <v>28</v>
      </c>
      <c r="F292" s="3" t="s">
        <v>29</v>
      </c>
      <c r="H292" s="3" t="s">
        <v>38</v>
      </c>
      <c r="I292" s="3" t="s">
        <v>29</v>
      </c>
      <c r="J292" s="3" t="s">
        <v>39</v>
      </c>
      <c r="K292" s="4">
        <v>63.01</v>
      </c>
      <c r="L292" s="2">
        <v>4</v>
      </c>
      <c r="M292" s="2">
        <v>6</v>
      </c>
      <c r="N292" s="2">
        <v>0.47299999999999998</v>
      </c>
      <c r="O292" s="3" t="s">
        <v>140</v>
      </c>
      <c r="P292" s="3" t="s">
        <v>29</v>
      </c>
      <c r="Q292" s="5">
        <v>19.3</v>
      </c>
      <c r="S292" s="6">
        <v>16.63</v>
      </c>
      <c r="T292" s="5">
        <v>0.4</v>
      </c>
      <c r="U292" s="6">
        <v>17.03</v>
      </c>
      <c r="V292" s="2">
        <v>25.1</v>
      </c>
      <c r="W292" s="8"/>
      <c r="X292" s="10" t="s">
        <v>29</v>
      </c>
      <c r="Y292" s="7">
        <v>43698</v>
      </c>
    </row>
    <row r="293" spans="1:25" x14ac:dyDescent="0.25">
      <c r="A293" s="2">
        <v>509224</v>
      </c>
      <c r="B293" s="3" t="s">
        <v>341</v>
      </c>
      <c r="C293" s="3" t="s">
        <v>461</v>
      </c>
      <c r="D293" s="3" t="s">
        <v>354</v>
      </c>
      <c r="E293" s="3" t="s">
        <v>28</v>
      </c>
      <c r="F293" s="3" t="s">
        <v>29</v>
      </c>
      <c r="H293" s="3" t="s">
        <v>38</v>
      </c>
      <c r="I293" s="3" t="s">
        <v>34</v>
      </c>
      <c r="J293" s="3" t="s">
        <v>31</v>
      </c>
      <c r="K293" s="4">
        <v>72.12</v>
      </c>
      <c r="L293" s="2">
        <v>4</v>
      </c>
      <c r="M293" s="2">
        <v>6</v>
      </c>
      <c r="N293" s="2">
        <v>0.47299999999999998</v>
      </c>
      <c r="O293" s="3" t="s">
        <v>140</v>
      </c>
      <c r="P293" s="3" t="s">
        <v>29</v>
      </c>
      <c r="Q293" s="5">
        <v>21.7</v>
      </c>
      <c r="S293" s="6">
        <v>18.739999999999998</v>
      </c>
      <c r="T293" s="5">
        <v>0.4</v>
      </c>
      <c r="U293" s="6">
        <v>19.14</v>
      </c>
      <c r="V293" s="2">
        <v>28.2</v>
      </c>
      <c r="W293" s="8">
        <v>2.3999999999999986</v>
      </c>
      <c r="X293" s="9" t="s">
        <v>3216</v>
      </c>
      <c r="Y293" s="7">
        <v>43789</v>
      </c>
    </row>
    <row r="294" spans="1:25" x14ac:dyDescent="0.25">
      <c r="A294" s="2">
        <v>822618</v>
      </c>
      <c r="B294" s="3" t="s">
        <v>341</v>
      </c>
      <c r="C294" s="3" t="s">
        <v>462</v>
      </c>
      <c r="D294" s="3" t="s">
        <v>343</v>
      </c>
      <c r="E294" s="3" t="s">
        <v>28</v>
      </c>
      <c r="F294" s="3" t="s">
        <v>29</v>
      </c>
      <c r="H294" s="3" t="s">
        <v>38</v>
      </c>
      <c r="I294" s="3" t="s">
        <v>29</v>
      </c>
      <c r="J294" s="3" t="s">
        <v>39</v>
      </c>
      <c r="K294" s="4">
        <v>80.13</v>
      </c>
      <c r="L294" s="2">
        <v>1</v>
      </c>
      <c r="M294" s="2">
        <v>24</v>
      </c>
      <c r="N294" s="2">
        <v>0.47299999999999998</v>
      </c>
      <c r="O294" s="3" t="s">
        <v>140</v>
      </c>
      <c r="P294" s="3" t="s">
        <v>29</v>
      </c>
      <c r="Q294" s="5">
        <v>5.9</v>
      </c>
      <c r="S294" s="6">
        <v>5.0999999999999996</v>
      </c>
      <c r="T294" s="5">
        <v>0.1</v>
      </c>
      <c r="U294" s="6">
        <v>5.2</v>
      </c>
      <c r="V294" s="2">
        <v>7.65</v>
      </c>
      <c r="W294" s="8"/>
      <c r="X294" s="10" t="s">
        <v>29</v>
      </c>
      <c r="Y294" s="7">
        <v>43698</v>
      </c>
    </row>
    <row r="295" spans="1:25" x14ac:dyDescent="0.25">
      <c r="A295" s="2">
        <v>795126</v>
      </c>
      <c r="B295" s="3" t="s">
        <v>341</v>
      </c>
      <c r="C295" s="3" t="s">
        <v>463</v>
      </c>
      <c r="D295" s="3" t="s">
        <v>354</v>
      </c>
      <c r="E295" s="3" t="s">
        <v>28</v>
      </c>
      <c r="F295" s="3" t="s">
        <v>29</v>
      </c>
      <c r="H295" s="3" t="s">
        <v>38</v>
      </c>
      <c r="I295" s="3" t="s">
        <v>29</v>
      </c>
      <c r="J295" s="3" t="s">
        <v>39</v>
      </c>
      <c r="K295" s="4">
        <v>80.13</v>
      </c>
      <c r="L295" s="2">
        <v>4</v>
      </c>
      <c r="M295" s="2">
        <v>6</v>
      </c>
      <c r="N295" s="2">
        <v>0.47299999999999998</v>
      </c>
      <c r="O295" s="3" t="s">
        <v>140</v>
      </c>
      <c r="P295" s="3" t="s">
        <v>29</v>
      </c>
      <c r="Q295" s="5">
        <v>23.15</v>
      </c>
      <c r="S295" s="6">
        <v>20.02</v>
      </c>
      <c r="T295" s="5">
        <v>0.4</v>
      </c>
      <c r="U295" s="6">
        <v>20.420000000000002</v>
      </c>
      <c r="V295" s="2">
        <v>30.1</v>
      </c>
      <c r="W295" s="8"/>
      <c r="X295" s="10" t="s">
        <v>29</v>
      </c>
      <c r="Y295" s="7">
        <v>43698</v>
      </c>
    </row>
    <row r="296" spans="1:25" x14ac:dyDescent="0.25">
      <c r="A296" s="2">
        <v>765547</v>
      </c>
      <c r="B296" s="3" t="s">
        <v>341</v>
      </c>
      <c r="C296" s="3" t="s">
        <v>464</v>
      </c>
      <c r="D296" s="3" t="s">
        <v>354</v>
      </c>
      <c r="E296" s="3" t="s">
        <v>28</v>
      </c>
      <c r="F296" s="3" t="s">
        <v>29</v>
      </c>
      <c r="H296" s="3" t="s">
        <v>38</v>
      </c>
      <c r="I296" s="3" t="s">
        <v>29</v>
      </c>
      <c r="J296" s="3" t="s">
        <v>39</v>
      </c>
      <c r="K296" s="4">
        <v>62.97</v>
      </c>
      <c r="L296" s="2">
        <v>4</v>
      </c>
      <c r="M296" s="2">
        <v>6</v>
      </c>
      <c r="N296" s="2">
        <v>0.47299999999999998</v>
      </c>
      <c r="O296" s="3" t="s">
        <v>140</v>
      </c>
      <c r="P296" s="3" t="s">
        <v>29</v>
      </c>
      <c r="Q296" s="5">
        <v>19.3</v>
      </c>
      <c r="S296" s="6">
        <v>16.63</v>
      </c>
      <c r="T296" s="5">
        <v>0.4</v>
      </c>
      <c r="U296" s="6">
        <v>17.03</v>
      </c>
      <c r="V296" s="2">
        <v>25.1</v>
      </c>
      <c r="W296" s="8"/>
      <c r="X296" s="10" t="s">
        <v>29</v>
      </c>
      <c r="Y296" s="7">
        <v>43698</v>
      </c>
    </row>
    <row r="297" spans="1:25" x14ac:dyDescent="0.25">
      <c r="A297" s="2">
        <v>877787</v>
      </c>
      <c r="B297" s="3" t="s">
        <v>341</v>
      </c>
      <c r="C297" s="3" t="s">
        <v>465</v>
      </c>
      <c r="D297" s="3" t="s">
        <v>354</v>
      </c>
      <c r="E297" s="3" t="s">
        <v>28</v>
      </c>
      <c r="F297" s="3" t="s">
        <v>51</v>
      </c>
      <c r="H297" s="3" t="s">
        <v>38</v>
      </c>
      <c r="I297" s="3" t="s">
        <v>73</v>
      </c>
      <c r="J297" s="3" t="s">
        <v>31</v>
      </c>
      <c r="K297" s="4">
        <v>72.12</v>
      </c>
      <c r="L297" s="2">
        <v>4</v>
      </c>
      <c r="M297" s="2">
        <v>6</v>
      </c>
      <c r="N297" s="2">
        <v>0.47299999999999998</v>
      </c>
      <c r="O297" s="3" t="s">
        <v>140</v>
      </c>
      <c r="P297" s="3" t="s">
        <v>29</v>
      </c>
      <c r="Q297" s="5">
        <v>19.3</v>
      </c>
      <c r="S297" s="6">
        <v>16.63</v>
      </c>
      <c r="T297" s="5">
        <v>0.4</v>
      </c>
      <c r="U297" s="6">
        <v>17.03</v>
      </c>
      <c r="V297" s="2">
        <v>25.1</v>
      </c>
      <c r="W297" s="8"/>
      <c r="X297" s="10" t="s">
        <v>29</v>
      </c>
      <c r="Y297" s="7">
        <v>43749</v>
      </c>
    </row>
    <row r="298" spans="1:25" x14ac:dyDescent="0.25">
      <c r="A298" s="2">
        <v>821202</v>
      </c>
      <c r="B298" s="3" t="s">
        <v>341</v>
      </c>
      <c r="C298" s="3" t="s">
        <v>466</v>
      </c>
      <c r="D298" s="3" t="s">
        <v>354</v>
      </c>
      <c r="E298" s="3" t="s">
        <v>28</v>
      </c>
      <c r="F298" s="3" t="s">
        <v>29</v>
      </c>
      <c r="H298" s="3" t="s">
        <v>38</v>
      </c>
      <c r="I298" s="3" t="s">
        <v>29</v>
      </c>
      <c r="J298" s="3" t="s">
        <v>39</v>
      </c>
      <c r="K298" s="4">
        <v>62.97</v>
      </c>
      <c r="L298" s="2">
        <v>4</v>
      </c>
      <c r="M298" s="2">
        <v>6</v>
      </c>
      <c r="N298" s="2">
        <v>0.47299999999999998</v>
      </c>
      <c r="O298" s="3" t="s">
        <v>140</v>
      </c>
      <c r="P298" s="3" t="s">
        <v>29</v>
      </c>
      <c r="Q298" s="5">
        <v>19.3</v>
      </c>
      <c r="S298" s="6">
        <v>16.63</v>
      </c>
      <c r="T298" s="5">
        <v>0.4</v>
      </c>
      <c r="U298" s="6">
        <v>17.03</v>
      </c>
      <c r="V298" s="2">
        <v>25.1</v>
      </c>
      <c r="W298" s="8"/>
      <c r="X298" s="10" t="s">
        <v>29</v>
      </c>
      <c r="Y298" s="7">
        <v>43698</v>
      </c>
    </row>
    <row r="299" spans="1:25" x14ac:dyDescent="0.25">
      <c r="A299" s="2">
        <v>765545</v>
      </c>
      <c r="B299" s="3" t="s">
        <v>341</v>
      </c>
      <c r="C299" s="3" t="s">
        <v>467</v>
      </c>
      <c r="D299" s="3" t="s">
        <v>354</v>
      </c>
      <c r="E299" s="3" t="s">
        <v>28</v>
      </c>
      <c r="F299" s="3" t="s">
        <v>29</v>
      </c>
      <c r="H299" s="3" t="s">
        <v>38</v>
      </c>
      <c r="I299" s="3" t="s">
        <v>29</v>
      </c>
      <c r="J299" s="3" t="s">
        <v>39</v>
      </c>
      <c r="K299" s="4">
        <v>62.97</v>
      </c>
      <c r="L299" s="2">
        <v>4</v>
      </c>
      <c r="M299" s="2">
        <v>6</v>
      </c>
      <c r="N299" s="2">
        <v>0.47299999999999998</v>
      </c>
      <c r="O299" s="3" t="s">
        <v>140</v>
      </c>
      <c r="P299" s="3" t="s">
        <v>29</v>
      </c>
      <c r="Q299" s="5">
        <v>19.3</v>
      </c>
      <c r="S299" s="6">
        <v>16.63</v>
      </c>
      <c r="T299" s="5">
        <v>0.4</v>
      </c>
      <c r="U299" s="6">
        <v>17.03</v>
      </c>
      <c r="V299" s="2">
        <v>25.1</v>
      </c>
      <c r="W299" s="8"/>
      <c r="X299" s="10" t="s">
        <v>29</v>
      </c>
      <c r="Y299" s="7">
        <v>43698</v>
      </c>
    </row>
    <row r="300" spans="1:25" x14ac:dyDescent="0.25">
      <c r="A300" s="2">
        <v>46052</v>
      </c>
      <c r="B300" s="3" t="s">
        <v>341</v>
      </c>
      <c r="C300" s="3" t="s">
        <v>468</v>
      </c>
      <c r="D300" s="3" t="s">
        <v>354</v>
      </c>
      <c r="E300" s="3" t="s">
        <v>28</v>
      </c>
      <c r="F300" s="3" t="s">
        <v>29</v>
      </c>
      <c r="H300" s="3" t="s">
        <v>38</v>
      </c>
      <c r="I300" s="3" t="s">
        <v>56</v>
      </c>
      <c r="J300" s="3" t="s">
        <v>31</v>
      </c>
      <c r="K300" s="4">
        <v>72.12</v>
      </c>
      <c r="L300" s="2">
        <v>4</v>
      </c>
      <c r="M300" s="2">
        <v>6</v>
      </c>
      <c r="N300" s="2">
        <v>0.47299999999999998</v>
      </c>
      <c r="O300" s="3" t="s">
        <v>140</v>
      </c>
      <c r="P300" s="3" t="s">
        <v>29</v>
      </c>
      <c r="Q300" s="5">
        <v>21.7</v>
      </c>
      <c r="S300" s="6">
        <v>18.739999999999998</v>
      </c>
      <c r="T300" s="5">
        <v>0.4</v>
      </c>
      <c r="U300" s="6">
        <v>19.14</v>
      </c>
      <c r="V300" s="2">
        <v>28.2</v>
      </c>
      <c r="W300" s="8">
        <v>2.3999999999999986</v>
      </c>
      <c r="X300" s="9" t="s">
        <v>3216</v>
      </c>
      <c r="Y300" s="7">
        <v>43789</v>
      </c>
    </row>
    <row r="301" spans="1:25" x14ac:dyDescent="0.25">
      <c r="A301" s="2">
        <v>797944</v>
      </c>
      <c r="B301" s="3" t="s">
        <v>341</v>
      </c>
      <c r="C301" s="3" t="s">
        <v>469</v>
      </c>
      <c r="D301" s="3" t="s">
        <v>354</v>
      </c>
      <c r="E301" s="3" t="s">
        <v>28</v>
      </c>
      <c r="F301" s="3" t="s">
        <v>29</v>
      </c>
      <c r="H301" s="3" t="s">
        <v>38</v>
      </c>
      <c r="I301" s="3" t="s">
        <v>29</v>
      </c>
      <c r="J301" s="3" t="s">
        <v>39</v>
      </c>
      <c r="K301" s="4">
        <v>80.13</v>
      </c>
      <c r="L301" s="2">
        <v>4</v>
      </c>
      <c r="M301" s="2">
        <v>6</v>
      </c>
      <c r="N301" s="2">
        <v>0.47299999999999998</v>
      </c>
      <c r="O301" s="3" t="s">
        <v>140</v>
      </c>
      <c r="P301" s="3" t="s">
        <v>29</v>
      </c>
      <c r="Q301" s="5">
        <v>23.15</v>
      </c>
      <c r="S301" s="6">
        <v>20.02</v>
      </c>
      <c r="T301" s="5">
        <v>0.4</v>
      </c>
      <c r="U301" s="6">
        <v>20.420000000000002</v>
      </c>
      <c r="V301" s="2">
        <v>30.1</v>
      </c>
      <c r="W301" s="8"/>
      <c r="X301" s="10" t="s">
        <v>29</v>
      </c>
      <c r="Y301" s="7">
        <v>43698</v>
      </c>
    </row>
    <row r="302" spans="1:25" x14ac:dyDescent="0.25">
      <c r="A302" s="2">
        <v>781363</v>
      </c>
      <c r="B302" s="3" t="s">
        <v>341</v>
      </c>
      <c r="C302" s="3" t="s">
        <v>470</v>
      </c>
      <c r="D302" s="3" t="s">
        <v>354</v>
      </c>
      <c r="E302" s="3" t="s">
        <v>28</v>
      </c>
      <c r="F302" s="3" t="s">
        <v>29</v>
      </c>
      <c r="H302" s="3" t="s">
        <v>38</v>
      </c>
      <c r="I302" s="3" t="s">
        <v>29</v>
      </c>
      <c r="J302" s="3" t="s">
        <v>39</v>
      </c>
      <c r="K302" s="4">
        <v>62.97</v>
      </c>
      <c r="L302" s="2">
        <v>4</v>
      </c>
      <c r="M302" s="2">
        <v>6</v>
      </c>
      <c r="N302" s="2">
        <v>0.47299999999999998</v>
      </c>
      <c r="O302" s="3" t="s">
        <v>140</v>
      </c>
      <c r="P302" s="3" t="s">
        <v>29</v>
      </c>
      <c r="Q302" s="5">
        <v>19.3</v>
      </c>
      <c r="S302" s="6">
        <v>16.63</v>
      </c>
      <c r="T302" s="5">
        <v>0.4</v>
      </c>
      <c r="U302" s="6">
        <v>17.03</v>
      </c>
      <c r="V302" s="2">
        <v>25.1</v>
      </c>
      <c r="W302" s="8"/>
      <c r="X302" s="10" t="s">
        <v>29</v>
      </c>
      <c r="Y302" s="7">
        <v>43698</v>
      </c>
    </row>
    <row r="303" spans="1:25" x14ac:dyDescent="0.25">
      <c r="A303" s="2">
        <v>535294</v>
      </c>
      <c r="B303" s="3" t="s">
        <v>341</v>
      </c>
      <c r="C303" s="3" t="s">
        <v>185</v>
      </c>
      <c r="D303" s="3" t="s">
        <v>64</v>
      </c>
      <c r="E303" s="3" t="s">
        <v>28</v>
      </c>
      <c r="F303" s="3" t="s">
        <v>210</v>
      </c>
      <c r="G303" s="2">
        <v>5</v>
      </c>
      <c r="H303" s="3" t="s">
        <v>186</v>
      </c>
      <c r="I303" s="3" t="s">
        <v>48</v>
      </c>
      <c r="J303" s="3" t="s">
        <v>31</v>
      </c>
      <c r="K303" s="4">
        <v>30</v>
      </c>
      <c r="L303" s="2">
        <v>1</v>
      </c>
      <c r="M303" s="2">
        <v>24</v>
      </c>
      <c r="N303" s="2">
        <v>0.5</v>
      </c>
      <c r="O303" s="3" t="s">
        <v>140</v>
      </c>
      <c r="P303" s="3" t="s">
        <v>29</v>
      </c>
      <c r="Q303" s="5">
        <v>3.2</v>
      </c>
      <c r="S303" s="6">
        <v>2.73</v>
      </c>
      <c r="T303" s="5">
        <v>0.1</v>
      </c>
      <c r="U303" s="6">
        <v>2.83</v>
      </c>
      <c r="V303" s="2">
        <v>4.1500000000000004</v>
      </c>
      <c r="W303" s="8">
        <v>0.10000000000000009</v>
      </c>
      <c r="X303" s="9" t="s">
        <v>3216</v>
      </c>
      <c r="Y303" s="7">
        <v>43789</v>
      </c>
    </row>
    <row r="304" spans="1:25" x14ac:dyDescent="0.25">
      <c r="A304" s="2">
        <v>814210</v>
      </c>
      <c r="B304" s="3" t="s">
        <v>341</v>
      </c>
      <c r="C304" s="3" t="s">
        <v>474</v>
      </c>
      <c r="D304" s="3" t="s">
        <v>473</v>
      </c>
      <c r="E304" s="3" t="s">
        <v>28</v>
      </c>
      <c r="F304" s="3" t="s">
        <v>29</v>
      </c>
      <c r="G304" s="2">
        <v>5</v>
      </c>
      <c r="H304" s="3" t="s">
        <v>186</v>
      </c>
      <c r="I304" s="3" t="s">
        <v>29</v>
      </c>
      <c r="J304" s="3" t="s">
        <v>39</v>
      </c>
      <c r="K304" s="4">
        <v>28.49</v>
      </c>
      <c r="L304" s="2">
        <v>4</v>
      </c>
      <c r="M304" s="2">
        <v>6</v>
      </c>
      <c r="N304" s="2">
        <v>0.5</v>
      </c>
      <c r="O304" s="3" t="s">
        <v>140</v>
      </c>
      <c r="P304" s="3" t="s">
        <v>29</v>
      </c>
      <c r="Q304" s="5">
        <v>11.75</v>
      </c>
      <c r="S304" s="6">
        <v>9.99</v>
      </c>
      <c r="T304" s="5">
        <v>0.4</v>
      </c>
      <c r="U304" s="6">
        <v>10.39</v>
      </c>
      <c r="V304" s="2">
        <v>15.3</v>
      </c>
      <c r="W304" s="8"/>
      <c r="X304" s="10" t="s">
        <v>29</v>
      </c>
      <c r="Y304" s="7">
        <v>43761</v>
      </c>
    </row>
    <row r="305" spans="1:25" x14ac:dyDescent="0.25">
      <c r="A305" s="2">
        <v>813598</v>
      </c>
      <c r="B305" s="3" t="s">
        <v>341</v>
      </c>
      <c r="C305" s="3" t="s">
        <v>475</v>
      </c>
      <c r="D305" s="3" t="s">
        <v>64</v>
      </c>
      <c r="E305" s="3" t="s">
        <v>28</v>
      </c>
      <c r="F305" s="3" t="s">
        <v>29</v>
      </c>
      <c r="G305" s="2">
        <v>5</v>
      </c>
      <c r="H305" s="3" t="s">
        <v>186</v>
      </c>
      <c r="I305" s="3" t="s">
        <v>29</v>
      </c>
      <c r="J305" s="3" t="s">
        <v>39</v>
      </c>
      <c r="K305" s="4">
        <v>37.090000000000003</v>
      </c>
      <c r="L305" s="2">
        <v>1</v>
      </c>
      <c r="M305" s="2">
        <v>24</v>
      </c>
      <c r="N305" s="2">
        <v>0.5</v>
      </c>
      <c r="O305" s="3" t="s">
        <v>140</v>
      </c>
      <c r="P305" s="3" t="s">
        <v>29</v>
      </c>
      <c r="Q305" s="5">
        <v>3.5</v>
      </c>
      <c r="S305" s="6">
        <v>2.99</v>
      </c>
      <c r="T305" s="5">
        <v>0.1</v>
      </c>
      <c r="U305" s="6">
        <v>3.09</v>
      </c>
      <c r="V305" s="2">
        <v>4.55</v>
      </c>
      <c r="W305" s="8"/>
      <c r="X305" s="10" t="s">
        <v>29</v>
      </c>
      <c r="Y305" s="7">
        <v>43760</v>
      </c>
    </row>
    <row r="306" spans="1:25" x14ac:dyDescent="0.25">
      <c r="A306" s="2">
        <v>216356</v>
      </c>
      <c r="B306" s="3" t="s">
        <v>341</v>
      </c>
      <c r="C306" s="3" t="s">
        <v>476</v>
      </c>
      <c r="D306" s="3" t="s">
        <v>360</v>
      </c>
      <c r="E306" s="3" t="s">
        <v>28</v>
      </c>
      <c r="F306" s="3" t="s">
        <v>29</v>
      </c>
      <c r="H306" s="3" t="s">
        <v>30</v>
      </c>
      <c r="I306" s="3" t="s">
        <v>29</v>
      </c>
      <c r="J306" s="3" t="s">
        <v>31</v>
      </c>
      <c r="K306" s="4">
        <v>67.02</v>
      </c>
      <c r="L306" s="2">
        <v>4</v>
      </c>
      <c r="M306" s="2">
        <v>6</v>
      </c>
      <c r="N306" s="2">
        <v>0.35499999999999998</v>
      </c>
      <c r="O306" s="3" t="s">
        <v>140</v>
      </c>
      <c r="P306" s="3" t="s">
        <v>3211</v>
      </c>
      <c r="Q306" s="5">
        <v>16.75</v>
      </c>
      <c r="S306" s="6">
        <v>14.39</v>
      </c>
      <c r="T306" s="5">
        <v>0.4</v>
      </c>
      <c r="U306" s="6">
        <v>14.79</v>
      </c>
      <c r="V306" s="2">
        <v>21.8</v>
      </c>
      <c r="W306" s="8">
        <v>-5.0000000000000711E-2</v>
      </c>
      <c r="X306" s="9" t="s">
        <v>3215</v>
      </c>
      <c r="Y306" s="7">
        <v>43789</v>
      </c>
    </row>
    <row r="307" spans="1:25" x14ac:dyDescent="0.25">
      <c r="A307" s="2">
        <v>820869</v>
      </c>
      <c r="B307" s="3" t="s">
        <v>341</v>
      </c>
      <c r="C307" s="3" t="s">
        <v>477</v>
      </c>
      <c r="D307" s="3" t="s">
        <v>354</v>
      </c>
      <c r="E307" s="3" t="s">
        <v>28</v>
      </c>
      <c r="F307" s="3" t="s">
        <v>29</v>
      </c>
      <c r="G307" s="2">
        <v>4.7</v>
      </c>
      <c r="H307" s="3" t="s">
        <v>30</v>
      </c>
      <c r="I307" s="3" t="s">
        <v>99</v>
      </c>
      <c r="J307" s="3" t="s">
        <v>39</v>
      </c>
      <c r="K307" s="4">
        <v>60.09</v>
      </c>
      <c r="L307" s="2">
        <v>4</v>
      </c>
      <c r="M307" s="2">
        <v>6</v>
      </c>
      <c r="N307" s="2">
        <v>0.47299999999999998</v>
      </c>
      <c r="O307" s="3" t="s">
        <v>140</v>
      </c>
      <c r="P307" s="3" t="s">
        <v>3213</v>
      </c>
      <c r="Q307" s="5">
        <v>15.4</v>
      </c>
      <c r="S307" s="6">
        <v>13.2</v>
      </c>
      <c r="T307" s="5">
        <v>0.4</v>
      </c>
      <c r="U307" s="6">
        <v>13.6</v>
      </c>
      <c r="V307" s="2">
        <v>20</v>
      </c>
      <c r="W307" s="8"/>
      <c r="X307" s="10" t="s">
        <v>29</v>
      </c>
      <c r="Y307" s="7">
        <v>43728</v>
      </c>
    </row>
    <row r="308" spans="1:25" x14ac:dyDescent="0.25">
      <c r="A308" s="2">
        <v>820871</v>
      </c>
      <c r="B308" s="3" t="s">
        <v>341</v>
      </c>
      <c r="C308" s="3" t="s">
        <v>478</v>
      </c>
      <c r="D308" s="3" t="s">
        <v>354</v>
      </c>
      <c r="E308" s="3" t="s">
        <v>28</v>
      </c>
      <c r="F308" s="3" t="s">
        <v>29</v>
      </c>
      <c r="G308" s="2">
        <v>6</v>
      </c>
      <c r="H308" s="3" t="s">
        <v>30</v>
      </c>
      <c r="I308" s="3" t="s">
        <v>73</v>
      </c>
      <c r="J308" s="3" t="s">
        <v>39</v>
      </c>
      <c r="K308" s="4">
        <v>85.77</v>
      </c>
      <c r="L308" s="2">
        <v>4</v>
      </c>
      <c r="M308" s="2">
        <v>6</v>
      </c>
      <c r="N308" s="2">
        <v>0.47299999999999998</v>
      </c>
      <c r="O308" s="3" t="s">
        <v>140</v>
      </c>
      <c r="P308" s="3" t="s">
        <v>3213</v>
      </c>
      <c r="Q308" s="5">
        <v>21.1</v>
      </c>
      <c r="S308" s="6">
        <v>18.22</v>
      </c>
      <c r="T308" s="5">
        <v>0.4</v>
      </c>
      <c r="U308" s="6">
        <v>18.62</v>
      </c>
      <c r="V308" s="2">
        <v>27.45</v>
      </c>
      <c r="W308" s="8"/>
      <c r="X308" s="10" t="s">
        <v>29</v>
      </c>
      <c r="Y308" s="7">
        <v>43699</v>
      </c>
    </row>
    <row r="309" spans="1:25" x14ac:dyDescent="0.25">
      <c r="A309" s="2">
        <v>773950</v>
      </c>
      <c r="B309" s="3" t="s">
        <v>341</v>
      </c>
      <c r="C309" s="3" t="s">
        <v>479</v>
      </c>
      <c r="D309" s="3" t="s">
        <v>343</v>
      </c>
      <c r="E309" s="3" t="s">
        <v>28</v>
      </c>
      <c r="F309" s="3" t="s">
        <v>29</v>
      </c>
      <c r="G309" s="2">
        <v>5</v>
      </c>
      <c r="H309" s="3" t="s">
        <v>30</v>
      </c>
      <c r="I309" s="3" t="s">
        <v>48</v>
      </c>
      <c r="J309" s="3" t="s">
        <v>39</v>
      </c>
      <c r="K309" s="4">
        <v>26.89</v>
      </c>
      <c r="L309" s="2">
        <v>1</v>
      </c>
      <c r="M309" s="2">
        <v>24</v>
      </c>
      <c r="N309" s="2">
        <v>0.47299999999999998</v>
      </c>
      <c r="O309" s="3" t="s">
        <v>140</v>
      </c>
      <c r="P309" s="3" t="s">
        <v>3213</v>
      </c>
      <c r="Q309" s="5">
        <v>2.85</v>
      </c>
      <c r="S309" s="6">
        <v>2.42</v>
      </c>
      <c r="T309" s="5">
        <v>0.1</v>
      </c>
      <c r="U309" s="6">
        <v>2.52</v>
      </c>
      <c r="V309" s="2">
        <v>3.7</v>
      </c>
      <c r="W309" s="8"/>
      <c r="X309" s="10" t="s">
        <v>29</v>
      </c>
      <c r="Y309" s="7">
        <v>43773</v>
      </c>
    </row>
    <row r="310" spans="1:25" x14ac:dyDescent="0.25">
      <c r="A310" s="2">
        <v>814246</v>
      </c>
      <c r="B310" s="3" t="s">
        <v>341</v>
      </c>
      <c r="C310" s="3" t="s">
        <v>479</v>
      </c>
      <c r="D310" s="3" t="s">
        <v>354</v>
      </c>
      <c r="E310" s="3" t="s">
        <v>28</v>
      </c>
      <c r="F310" s="3" t="s">
        <v>29</v>
      </c>
      <c r="G310" s="2">
        <v>5</v>
      </c>
      <c r="H310" s="3" t="s">
        <v>30</v>
      </c>
      <c r="I310" s="3" t="s">
        <v>48</v>
      </c>
      <c r="J310" s="3" t="s">
        <v>39</v>
      </c>
      <c r="K310" s="4">
        <v>33.33</v>
      </c>
      <c r="L310" s="2">
        <v>4</v>
      </c>
      <c r="M310" s="2">
        <v>6</v>
      </c>
      <c r="N310" s="2">
        <v>0.47299999999999998</v>
      </c>
      <c r="O310" s="3" t="s">
        <v>140</v>
      </c>
      <c r="P310" s="3" t="s">
        <v>3213</v>
      </c>
      <c r="Q310" s="5">
        <v>12.8</v>
      </c>
      <c r="S310" s="6">
        <v>10.91</v>
      </c>
      <c r="T310" s="5">
        <v>0.4</v>
      </c>
      <c r="U310" s="6">
        <v>11.31</v>
      </c>
      <c r="V310" s="2">
        <v>16.649999999999999</v>
      </c>
      <c r="W310" s="8"/>
      <c r="X310" s="10" t="s">
        <v>29</v>
      </c>
      <c r="Y310" s="7">
        <v>43729</v>
      </c>
    </row>
    <row r="311" spans="1:25" x14ac:dyDescent="0.25">
      <c r="A311" s="2">
        <v>780519</v>
      </c>
      <c r="B311" s="3" t="s">
        <v>341</v>
      </c>
      <c r="C311" s="3" t="s">
        <v>483</v>
      </c>
      <c r="D311" s="3" t="s">
        <v>343</v>
      </c>
      <c r="E311" s="3" t="s">
        <v>28</v>
      </c>
      <c r="F311" s="3" t="s">
        <v>29</v>
      </c>
      <c r="G311" s="2">
        <v>6</v>
      </c>
      <c r="H311" s="3" t="s">
        <v>38</v>
      </c>
      <c r="I311" s="3" t="s">
        <v>29</v>
      </c>
      <c r="J311" s="3" t="s">
        <v>39</v>
      </c>
      <c r="K311" s="4">
        <v>53.07</v>
      </c>
      <c r="L311" s="2">
        <v>1</v>
      </c>
      <c r="M311" s="2">
        <v>24</v>
      </c>
      <c r="N311" s="2">
        <v>0.47299999999999998</v>
      </c>
      <c r="O311" s="3" t="s">
        <v>140</v>
      </c>
      <c r="P311" s="3" t="s">
        <v>29</v>
      </c>
      <c r="Q311" s="5">
        <v>4.3</v>
      </c>
      <c r="S311" s="6">
        <v>3.7</v>
      </c>
      <c r="T311" s="5">
        <v>0.1</v>
      </c>
      <c r="U311" s="6">
        <v>3.8</v>
      </c>
      <c r="V311" s="2">
        <v>5.6</v>
      </c>
      <c r="W311" s="8"/>
      <c r="X311" s="10" t="s">
        <v>29</v>
      </c>
      <c r="Y311" s="7">
        <v>43718</v>
      </c>
    </row>
    <row r="312" spans="1:25" x14ac:dyDescent="0.25">
      <c r="A312" s="2">
        <v>210468</v>
      </c>
      <c r="B312" s="3" t="s">
        <v>341</v>
      </c>
      <c r="C312" s="3" t="s">
        <v>484</v>
      </c>
      <c r="D312" s="3" t="s">
        <v>64</v>
      </c>
      <c r="E312" s="3" t="s">
        <v>28</v>
      </c>
      <c r="F312" s="3" t="s">
        <v>29</v>
      </c>
      <c r="G312" s="2">
        <v>5</v>
      </c>
      <c r="H312" s="3" t="s">
        <v>61</v>
      </c>
      <c r="I312" s="3" t="s">
        <v>29</v>
      </c>
      <c r="J312" s="3" t="s">
        <v>31</v>
      </c>
      <c r="K312" s="4">
        <v>34.08</v>
      </c>
      <c r="L312" s="2">
        <v>1</v>
      </c>
      <c r="M312" s="2">
        <v>24</v>
      </c>
      <c r="N312" s="2">
        <v>0.5</v>
      </c>
      <c r="O312" s="3" t="s">
        <v>140</v>
      </c>
      <c r="P312" s="3" t="s">
        <v>29</v>
      </c>
      <c r="Q312" s="5">
        <v>3.15</v>
      </c>
      <c r="S312" s="6">
        <v>2.68</v>
      </c>
      <c r="T312" s="5">
        <v>0.1</v>
      </c>
      <c r="U312" s="6">
        <v>2.78</v>
      </c>
      <c r="V312" s="2">
        <v>4.0999999999999996</v>
      </c>
      <c r="W312" s="8">
        <v>-0.20000000000000018</v>
      </c>
      <c r="X312" s="9" t="s">
        <v>3215</v>
      </c>
      <c r="Y312" s="7">
        <v>43789</v>
      </c>
    </row>
    <row r="313" spans="1:25" x14ac:dyDescent="0.25">
      <c r="A313" s="2">
        <v>314328</v>
      </c>
      <c r="B313" s="3" t="s">
        <v>341</v>
      </c>
      <c r="C313" s="3" t="s">
        <v>487</v>
      </c>
      <c r="D313" s="3" t="s">
        <v>139</v>
      </c>
      <c r="E313" s="3" t="s">
        <v>28</v>
      </c>
      <c r="F313" s="3" t="s">
        <v>29</v>
      </c>
      <c r="G313" s="2">
        <v>5</v>
      </c>
      <c r="H313" s="3" t="s">
        <v>38</v>
      </c>
      <c r="I313" s="3" t="s">
        <v>48</v>
      </c>
      <c r="J313" s="3" t="s">
        <v>31</v>
      </c>
      <c r="K313" s="4">
        <v>17</v>
      </c>
      <c r="L313" s="2">
        <v>6</v>
      </c>
      <c r="M313" s="2">
        <v>4</v>
      </c>
      <c r="N313" s="2">
        <v>0.35499999999999998</v>
      </c>
      <c r="O313" s="3" t="s">
        <v>140</v>
      </c>
      <c r="P313" s="3" t="s">
        <v>29</v>
      </c>
      <c r="Q313" s="5">
        <v>12.2</v>
      </c>
      <c r="S313" s="6">
        <v>10.210000000000001</v>
      </c>
      <c r="T313" s="5">
        <v>0.6</v>
      </c>
      <c r="U313" s="6">
        <v>10.81</v>
      </c>
      <c r="V313" s="2">
        <v>15.85</v>
      </c>
      <c r="W313" s="8"/>
      <c r="X313" s="10" t="s">
        <v>29</v>
      </c>
      <c r="Y313" s="7">
        <v>43721</v>
      </c>
    </row>
    <row r="314" spans="1:25" x14ac:dyDescent="0.25">
      <c r="A314" s="2">
        <v>336438</v>
      </c>
      <c r="B314" s="3" t="s">
        <v>341</v>
      </c>
      <c r="C314" s="3" t="s">
        <v>488</v>
      </c>
      <c r="D314" s="3" t="s">
        <v>139</v>
      </c>
      <c r="E314" s="3" t="s">
        <v>28</v>
      </c>
      <c r="F314" s="3" t="s">
        <v>29</v>
      </c>
      <c r="G314" s="2">
        <v>5</v>
      </c>
      <c r="H314" s="3" t="s">
        <v>38</v>
      </c>
      <c r="I314" s="3" t="s">
        <v>48</v>
      </c>
      <c r="J314" s="3" t="s">
        <v>31</v>
      </c>
      <c r="K314" s="4">
        <v>17</v>
      </c>
      <c r="L314" s="2">
        <v>6</v>
      </c>
      <c r="M314" s="2">
        <v>4</v>
      </c>
      <c r="N314" s="2">
        <v>0.35499999999999998</v>
      </c>
      <c r="O314" s="3" t="s">
        <v>140</v>
      </c>
      <c r="P314" s="3" t="s">
        <v>29</v>
      </c>
      <c r="Q314" s="5">
        <v>12.2</v>
      </c>
      <c r="S314" s="6">
        <v>10.210000000000001</v>
      </c>
      <c r="T314" s="5">
        <v>0.6</v>
      </c>
      <c r="U314" s="6">
        <v>10.81</v>
      </c>
      <c r="V314" s="2">
        <v>15.85</v>
      </c>
      <c r="W314" s="8"/>
      <c r="X314" s="10" t="s">
        <v>29</v>
      </c>
      <c r="Y314" s="7">
        <v>43721</v>
      </c>
    </row>
    <row r="315" spans="1:25" x14ac:dyDescent="0.25">
      <c r="A315" s="2">
        <v>799730</v>
      </c>
      <c r="B315" s="3" t="s">
        <v>341</v>
      </c>
      <c r="C315" s="3" t="s">
        <v>489</v>
      </c>
      <c r="D315" s="3" t="s">
        <v>354</v>
      </c>
      <c r="E315" s="3" t="s">
        <v>28</v>
      </c>
      <c r="F315" s="3" t="s">
        <v>29</v>
      </c>
      <c r="H315" s="3" t="s">
        <v>38</v>
      </c>
      <c r="I315" s="3" t="s">
        <v>34</v>
      </c>
      <c r="J315" s="3" t="s">
        <v>39</v>
      </c>
      <c r="K315" s="4">
        <v>43.77</v>
      </c>
      <c r="L315" s="2">
        <v>4</v>
      </c>
      <c r="M315" s="2">
        <v>6</v>
      </c>
      <c r="N315" s="2">
        <v>0.47299999999999998</v>
      </c>
      <c r="O315" s="3" t="s">
        <v>140</v>
      </c>
      <c r="P315" s="3" t="s">
        <v>29</v>
      </c>
      <c r="Q315" s="5">
        <v>15.1</v>
      </c>
      <c r="S315" s="6">
        <v>12.94</v>
      </c>
      <c r="T315" s="5">
        <v>0.4</v>
      </c>
      <c r="U315" s="6">
        <v>13.34</v>
      </c>
      <c r="V315" s="2">
        <v>19.649999999999999</v>
      </c>
      <c r="W315" s="8"/>
      <c r="X315" s="10" t="s">
        <v>29</v>
      </c>
      <c r="Y315" s="7">
        <v>43745</v>
      </c>
    </row>
    <row r="316" spans="1:25" x14ac:dyDescent="0.25">
      <c r="A316" s="2">
        <v>793896</v>
      </c>
      <c r="B316" s="3" t="s">
        <v>341</v>
      </c>
      <c r="C316" s="3" t="s">
        <v>490</v>
      </c>
      <c r="D316" s="3" t="s">
        <v>64</v>
      </c>
      <c r="E316" s="3" t="s">
        <v>28</v>
      </c>
      <c r="F316" s="3" t="s">
        <v>29</v>
      </c>
      <c r="G316" s="2">
        <v>5</v>
      </c>
      <c r="H316" s="3" t="s">
        <v>482</v>
      </c>
      <c r="I316" s="3" t="s">
        <v>48</v>
      </c>
      <c r="J316" s="3" t="s">
        <v>39</v>
      </c>
      <c r="K316" s="4">
        <v>51.63</v>
      </c>
      <c r="L316" s="2">
        <v>1</v>
      </c>
      <c r="M316" s="2">
        <v>24</v>
      </c>
      <c r="N316" s="2">
        <v>0.5</v>
      </c>
      <c r="O316" s="3" t="s">
        <v>140</v>
      </c>
      <c r="P316" s="3" t="s">
        <v>29</v>
      </c>
      <c r="Q316" s="5">
        <v>4.3</v>
      </c>
      <c r="S316" s="6">
        <v>3.7</v>
      </c>
      <c r="T316" s="5">
        <v>0.1</v>
      </c>
      <c r="U316" s="6">
        <v>3.8</v>
      </c>
      <c r="V316" s="2">
        <v>5.6</v>
      </c>
      <c r="W316" s="8"/>
      <c r="X316" s="10" t="s">
        <v>29</v>
      </c>
      <c r="Y316" s="7">
        <v>43718</v>
      </c>
    </row>
    <row r="317" spans="1:25" x14ac:dyDescent="0.25">
      <c r="A317" s="2">
        <v>170756</v>
      </c>
      <c r="B317" s="3" t="s">
        <v>341</v>
      </c>
      <c r="C317" s="3" t="s">
        <v>491</v>
      </c>
      <c r="D317" s="3" t="s">
        <v>139</v>
      </c>
      <c r="E317" s="3" t="s">
        <v>28</v>
      </c>
      <c r="F317" s="3" t="s">
        <v>29</v>
      </c>
      <c r="G317" s="2">
        <v>6</v>
      </c>
      <c r="H317" s="3" t="s">
        <v>38</v>
      </c>
      <c r="I317" s="3" t="s">
        <v>29</v>
      </c>
      <c r="J317" s="3" t="s">
        <v>31</v>
      </c>
      <c r="K317" s="4">
        <v>37.24</v>
      </c>
      <c r="L317" s="2">
        <v>6</v>
      </c>
      <c r="M317" s="2">
        <v>4</v>
      </c>
      <c r="N317" s="2">
        <v>0.35499999999999998</v>
      </c>
      <c r="O317" s="3" t="s">
        <v>140</v>
      </c>
      <c r="P317" s="3" t="s">
        <v>29</v>
      </c>
      <c r="Q317" s="5">
        <v>18.95</v>
      </c>
      <c r="S317" s="6">
        <v>16.149999999999999</v>
      </c>
      <c r="T317" s="5">
        <v>0.6</v>
      </c>
      <c r="U317" s="6">
        <v>16.75</v>
      </c>
      <c r="V317" s="2">
        <v>24.65</v>
      </c>
      <c r="W317" s="8"/>
      <c r="X317" s="10" t="s">
        <v>29</v>
      </c>
      <c r="Y317" s="7">
        <v>43721</v>
      </c>
    </row>
    <row r="318" spans="1:25" x14ac:dyDescent="0.25">
      <c r="A318" s="2">
        <v>34278</v>
      </c>
      <c r="B318" s="3" t="s">
        <v>341</v>
      </c>
      <c r="C318" s="3" t="s">
        <v>492</v>
      </c>
      <c r="D318" s="3" t="s">
        <v>139</v>
      </c>
      <c r="E318" s="3" t="s">
        <v>28</v>
      </c>
      <c r="F318" s="3" t="s">
        <v>29</v>
      </c>
      <c r="G318" s="2">
        <v>5.2</v>
      </c>
      <c r="H318" s="3" t="s">
        <v>38</v>
      </c>
      <c r="I318" s="3" t="s">
        <v>62</v>
      </c>
      <c r="J318" s="3" t="s">
        <v>31</v>
      </c>
      <c r="K318" s="4">
        <v>34.840000000000003</v>
      </c>
      <c r="L318" s="2">
        <v>6</v>
      </c>
      <c r="M318" s="2">
        <v>4</v>
      </c>
      <c r="N318" s="2">
        <v>0.35499999999999998</v>
      </c>
      <c r="O318" s="3" t="s">
        <v>140</v>
      </c>
      <c r="P318" s="3" t="s">
        <v>29</v>
      </c>
      <c r="Q318" s="5">
        <v>18.149999999999999</v>
      </c>
      <c r="S318" s="6">
        <v>15.44</v>
      </c>
      <c r="T318" s="5">
        <v>0.6</v>
      </c>
      <c r="U318" s="6">
        <v>16.04</v>
      </c>
      <c r="V318" s="2">
        <v>23.6</v>
      </c>
      <c r="W318" s="8"/>
      <c r="X318" s="10" t="s">
        <v>29</v>
      </c>
      <c r="Y318" s="7">
        <v>43721</v>
      </c>
    </row>
    <row r="319" spans="1:25" x14ac:dyDescent="0.25">
      <c r="A319" s="2">
        <v>36132</v>
      </c>
      <c r="B319" s="3" t="s">
        <v>341</v>
      </c>
      <c r="C319" s="3" t="s">
        <v>493</v>
      </c>
      <c r="D319" s="3" t="s">
        <v>139</v>
      </c>
      <c r="E319" s="3" t="s">
        <v>28</v>
      </c>
      <c r="F319" s="3" t="s">
        <v>29</v>
      </c>
      <c r="G319" s="2">
        <v>5</v>
      </c>
      <c r="H319" s="3" t="s">
        <v>38</v>
      </c>
      <c r="I319" s="3" t="s">
        <v>29</v>
      </c>
      <c r="J319" s="3" t="s">
        <v>31</v>
      </c>
      <c r="K319" s="4">
        <v>36.08</v>
      </c>
      <c r="L319" s="2">
        <v>6</v>
      </c>
      <c r="M319" s="2">
        <v>4</v>
      </c>
      <c r="N319" s="2">
        <v>0.35499999999999998</v>
      </c>
      <c r="O319" s="3" t="s">
        <v>140</v>
      </c>
      <c r="P319" s="3" t="s">
        <v>29</v>
      </c>
      <c r="Q319" s="5">
        <v>18.55</v>
      </c>
      <c r="S319" s="6">
        <v>15.8</v>
      </c>
      <c r="T319" s="5">
        <v>0.6</v>
      </c>
      <c r="U319" s="6">
        <v>16.399999999999999</v>
      </c>
      <c r="V319" s="2">
        <v>24.1</v>
      </c>
      <c r="W319" s="8"/>
      <c r="X319" s="10" t="s">
        <v>29</v>
      </c>
      <c r="Y319" s="7">
        <v>43721</v>
      </c>
    </row>
    <row r="320" spans="1:25" x14ac:dyDescent="0.25">
      <c r="A320" s="2">
        <v>128975</v>
      </c>
      <c r="B320" s="3" t="s">
        <v>341</v>
      </c>
      <c r="C320" s="3" t="s">
        <v>501</v>
      </c>
      <c r="D320" s="3" t="s">
        <v>139</v>
      </c>
      <c r="E320" s="3" t="s">
        <v>28</v>
      </c>
      <c r="F320" s="3" t="s">
        <v>29</v>
      </c>
      <c r="H320" s="3" t="s">
        <v>38</v>
      </c>
      <c r="I320" s="3" t="s">
        <v>29</v>
      </c>
      <c r="J320" s="3" t="s">
        <v>31</v>
      </c>
      <c r="K320" s="4">
        <v>31.24</v>
      </c>
      <c r="L320" s="2">
        <v>6</v>
      </c>
      <c r="M320" s="2">
        <v>4</v>
      </c>
      <c r="N320" s="2">
        <v>0.35499999999999998</v>
      </c>
      <c r="O320" s="3" t="s">
        <v>140</v>
      </c>
      <c r="P320" s="3" t="s">
        <v>29</v>
      </c>
      <c r="Q320" s="5">
        <v>16.95</v>
      </c>
      <c r="S320" s="6">
        <v>14.39</v>
      </c>
      <c r="T320" s="5">
        <v>0.6</v>
      </c>
      <c r="U320" s="6">
        <v>14.99</v>
      </c>
      <c r="V320" s="2">
        <v>22.05</v>
      </c>
      <c r="W320" s="8">
        <v>0.75</v>
      </c>
      <c r="X320" s="9" t="s">
        <v>3216</v>
      </c>
      <c r="Y320" s="7">
        <v>43789</v>
      </c>
    </row>
    <row r="321" spans="1:25" x14ac:dyDescent="0.25">
      <c r="A321" s="2">
        <v>128892</v>
      </c>
      <c r="B321" s="3" t="s">
        <v>341</v>
      </c>
      <c r="C321" s="3" t="s">
        <v>502</v>
      </c>
      <c r="D321" s="3" t="s">
        <v>139</v>
      </c>
      <c r="E321" s="3" t="s">
        <v>28</v>
      </c>
      <c r="F321" s="3" t="s">
        <v>29</v>
      </c>
      <c r="G321" s="2">
        <v>5.2</v>
      </c>
      <c r="H321" s="3" t="s">
        <v>38</v>
      </c>
      <c r="I321" s="3" t="s">
        <v>29</v>
      </c>
      <c r="J321" s="3" t="s">
        <v>31</v>
      </c>
      <c r="K321" s="4">
        <v>37.56</v>
      </c>
      <c r="L321" s="2">
        <v>6</v>
      </c>
      <c r="M321" s="2">
        <v>4</v>
      </c>
      <c r="N321" s="2">
        <v>0.35499999999999998</v>
      </c>
      <c r="O321" s="3" t="s">
        <v>140</v>
      </c>
      <c r="P321" s="3" t="s">
        <v>29</v>
      </c>
      <c r="Q321" s="5">
        <v>19.05</v>
      </c>
      <c r="S321" s="6">
        <v>16.239999999999998</v>
      </c>
      <c r="T321" s="5">
        <v>0.6</v>
      </c>
      <c r="U321" s="6">
        <v>16.84</v>
      </c>
      <c r="V321" s="2">
        <v>24.75</v>
      </c>
      <c r="W321" s="8">
        <v>5.0000000000000711E-2</v>
      </c>
      <c r="X321" s="9" t="s">
        <v>3216</v>
      </c>
      <c r="Y321" s="7">
        <v>43789</v>
      </c>
    </row>
    <row r="322" spans="1:25" x14ac:dyDescent="0.25">
      <c r="A322" s="2">
        <v>783780</v>
      </c>
      <c r="B322" s="3" t="s">
        <v>341</v>
      </c>
      <c r="C322" s="3" t="s">
        <v>503</v>
      </c>
      <c r="D322" s="3" t="s">
        <v>139</v>
      </c>
      <c r="E322" s="3" t="s">
        <v>28</v>
      </c>
      <c r="F322" s="3" t="s">
        <v>51</v>
      </c>
      <c r="G322" s="2">
        <v>6.5</v>
      </c>
      <c r="H322" s="3" t="s">
        <v>38</v>
      </c>
      <c r="I322" s="3" t="s">
        <v>73</v>
      </c>
      <c r="J322" s="3" t="s">
        <v>39</v>
      </c>
      <c r="K322" s="4">
        <v>49.71</v>
      </c>
      <c r="L322" s="2">
        <v>6</v>
      </c>
      <c r="M322" s="2">
        <v>4</v>
      </c>
      <c r="N322" s="2">
        <v>0.35499999999999998</v>
      </c>
      <c r="O322" s="3" t="s">
        <v>140</v>
      </c>
      <c r="P322" s="3" t="s">
        <v>3213</v>
      </c>
      <c r="Q322" s="5">
        <v>19</v>
      </c>
      <c r="S322" s="6">
        <v>16.190000000000001</v>
      </c>
      <c r="T322" s="5">
        <v>0.6</v>
      </c>
      <c r="U322" s="6">
        <v>16.79</v>
      </c>
      <c r="V322" s="2">
        <v>24.7</v>
      </c>
      <c r="W322" s="8"/>
      <c r="X322" s="10" t="s">
        <v>29</v>
      </c>
      <c r="Y322" s="7">
        <v>43718</v>
      </c>
    </row>
    <row r="323" spans="1:25" x14ac:dyDescent="0.25">
      <c r="A323" s="2">
        <v>801848</v>
      </c>
      <c r="B323" s="3" t="s">
        <v>341</v>
      </c>
      <c r="C323" s="3" t="s">
        <v>504</v>
      </c>
      <c r="D323" s="3" t="s">
        <v>139</v>
      </c>
      <c r="E323" s="3" t="s">
        <v>28</v>
      </c>
      <c r="F323" s="3" t="s">
        <v>29</v>
      </c>
      <c r="H323" s="3" t="s">
        <v>30</v>
      </c>
      <c r="I323" s="3" t="s">
        <v>69</v>
      </c>
      <c r="J323" s="3" t="s">
        <v>39</v>
      </c>
      <c r="K323" s="4">
        <v>37.270000000000003</v>
      </c>
      <c r="L323" s="2">
        <v>6</v>
      </c>
      <c r="M323" s="2">
        <v>4</v>
      </c>
      <c r="N323" s="2">
        <v>0.35499999999999998</v>
      </c>
      <c r="O323" s="3" t="s">
        <v>140</v>
      </c>
      <c r="P323" s="3" t="s">
        <v>29</v>
      </c>
      <c r="Q323" s="5">
        <v>18.600000000000001</v>
      </c>
      <c r="S323" s="6">
        <v>15.84</v>
      </c>
      <c r="T323" s="5">
        <v>0.6</v>
      </c>
      <c r="U323" s="6">
        <v>16.440000000000001</v>
      </c>
      <c r="V323" s="2">
        <v>24.2</v>
      </c>
      <c r="W323" s="8"/>
      <c r="X323" s="10" t="s">
        <v>29</v>
      </c>
      <c r="Y323" s="7">
        <v>43718</v>
      </c>
    </row>
    <row r="324" spans="1:25" x14ac:dyDescent="0.25">
      <c r="A324" s="2">
        <v>801842</v>
      </c>
      <c r="B324" s="3" t="s">
        <v>341</v>
      </c>
      <c r="C324" s="3" t="s">
        <v>505</v>
      </c>
      <c r="D324" s="3" t="s">
        <v>139</v>
      </c>
      <c r="E324" s="3" t="s">
        <v>28</v>
      </c>
      <c r="F324" s="3" t="s">
        <v>29</v>
      </c>
      <c r="G324" s="2">
        <v>5</v>
      </c>
      <c r="H324" s="3" t="s">
        <v>30</v>
      </c>
      <c r="I324" s="3" t="s">
        <v>69</v>
      </c>
      <c r="J324" s="3" t="s">
        <v>39</v>
      </c>
      <c r="K324" s="4">
        <v>37.270000000000003</v>
      </c>
      <c r="L324" s="2">
        <v>6</v>
      </c>
      <c r="M324" s="2">
        <v>4</v>
      </c>
      <c r="N324" s="2">
        <v>0.35499999999999998</v>
      </c>
      <c r="O324" s="3" t="s">
        <v>140</v>
      </c>
      <c r="P324" s="3" t="s">
        <v>29</v>
      </c>
      <c r="Q324" s="5">
        <v>18.600000000000001</v>
      </c>
      <c r="S324" s="6">
        <v>15.84</v>
      </c>
      <c r="T324" s="5">
        <v>0.6</v>
      </c>
      <c r="U324" s="6">
        <v>16.440000000000001</v>
      </c>
      <c r="V324" s="2">
        <v>24.2</v>
      </c>
      <c r="W324" s="8"/>
      <c r="X324" s="10" t="s">
        <v>29</v>
      </c>
      <c r="Y324" s="7">
        <v>43718</v>
      </c>
    </row>
    <row r="325" spans="1:25" x14ac:dyDescent="0.25">
      <c r="A325" s="2">
        <v>194679</v>
      </c>
      <c r="B325" s="3" t="s">
        <v>341</v>
      </c>
      <c r="C325" s="3" t="s">
        <v>507</v>
      </c>
      <c r="D325" s="3" t="s">
        <v>354</v>
      </c>
      <c r="E325" s="3" t="s">
        <v>28</v>
      </c>
      <c r="F325" s="3" t="s">
        <v>29</v>
      </c>
      <c r="G325" s="2">
        <v>5</v>
      </c>
      <c r="H325" s="3" t="s">
        <v>38</v>
      </c>
      <c r="I325" s="3" t="s">
        <v>34</v>
      </c>
      <c r="J325" s="3" t="s">
        <v>31</v>
      </c>
      <c r="K325" s="4">
        <v>52.08</v>
      </c>
      <c r="L325" s="2">
        <v>4</v>
      </c>
      <c r="M325" s="2">
        <v>6</v>
      </c>
      <c r="N325" s="2">
        <v>0.47299999999999998</v>
      </c>
      <c r="O325" s="3" t="s">
        <v>140</v>
      </c>
      <c r="P325" s="3" t="s">
        <v>29</v>
      </c>
      <c r="Q325" s="5">
        <v>17.2</v>
      </c>
      <c r="S325" s="6">
        <v>14.78</v>
      </c>
      <c r="T325" s="5">
        <v>0.4</v>
      </c>
      <c r="U325" s="6">
        <v>15.18</v>
      </c>
      <c r="V325" s="2">
        <v>22.35</v>
      </c>
      <c r="W325" s="8"/>
      <c r="X325" s="9" t="s">
        <v>3214</v>
      </c>
      <c r="Y325" s="7">
        <v>43795</v>
      </c>
    </row>
    <row r="326" spans="1:25" x14ac:dyDescent="0.25">
      <c r="A326" s="2">
        <v>194673</v>
      </c>
      <c r="B326" s="3" t="s">
        <v>341</v>
      </c>
      <c r="C326" s="3" t="s">
        <v>508</v>
      </c>
      <c r="D326" s="3" t="s">
        <v>354</v>
      </c>
      <c r="E326" s="3" t="s">
        <v>28</v>
      </c>
      <c r="F326" s="3" t="s">
        <v>29</v>
      </c>
      <c r="G326" s="2">
        <v>5</v>
      </c>
      <c r="H326" s="3" t="s">
        <v>38</v>
      </c>
      <c r="I326" s="3" t="s">
        <v>122</v>
      </c>
      <c r="J326" s="3" t="s">
        <v>31</v>
      </c>
      <c r="K326" s="4">
        <v>52.08</v>
      </c>
      <c r="L326" s="2">
        <v>4</v>
      </c>
      <c r="M326" s="2">
        <v>6</v>
      </c>
      <c r="N326" s="2">
        <v>0.47299999999999998</v>
      </c>
      <c r="O326" s="3" t="s">
        <v>140</v>
      </c>
      <c r="P326" s="3" t="s">
        <v>29</v>
      </c>
      <c r="Q326" s="5">
        <v>17.2</v>
      </c>
      <c r="S326" s="6">
        <v>14.78</v>
      </c>
      <c r="T326" s="5">
        <v>0.4</v>
      </c>
      <c r="U326" s="6">
        <v>15.18</v>
      </c>
      <c r="V326" s="2">
        <v>22.35</v>
      </c>
      <c r="W326" s="8"/>
      <c r="X326" s="9" t="s">
        <v>3214</v>
      </c>
      <c r="Y326" s="7">
        <v>43795</v>
      </c>
    </row>
    <row r="327" spans="1:25" x14ac:dyDescent="0.25">
      <c r="A327" s="2">
        <v>120796</v>
      </c>
      <c r="B327" s="3" t="s">
        <v>341</v>
      </c>
      <c r="C327" s="3" t="s">
        <v>516</v>
      </c>
      <c r="D327" s="3" t="s">
        <v>139</v>
      </c>
      <c r="E327" s="3" t="s">
        <v>28</v>
      </c>
      <c r="F327" s="3" t="s">
        <v>29</v>
      </c>
      <c r="G327" s="2">
        <v>4.5999999999999996</v>
      </c>
      <c r="H327" s="3" t="s">
        <v>38</v>
      </c>
      <c r="I327" s="3" t="s">
        <v>29</v>
      </c>
      <c r="J327" s="3" t="s">
        <v>39</v>
      </c>
      <c r="K327" s="4">
        <v>4.84</v>
      </c>
      <c r="L327" s="2">
        <v>6</v>
      </c>
      <c r="M327" s="2">
        <v>1</v>
      </c>
      <c r="N327" s="2">
        <v>0.35499999999999998</v>
      </c>
      <c r="O327" s="3" t="s">
        <v>140</v>
      </c>
      <c r="P327" s="3" t="s">
        <v>29</v>
      </c>
      <c r="Q327" s="5">
        <v>12.65</v>
      </c>
      <c r="S327" s="6">
        <v>10.6</v>
      </c>
      <c r="T327" s="5">
        <v>0.6</v>
      </c>
      <c r="U327" s="6">
        <v>11.2</v>
      </c>
      <c r="V327" s="2">
        <v>16.45</v>
      </c>
      <c r="W327" s="8"/>
      <c r="X327" s="10" t="s">
        <v>29</v>
      </c>
      <c r="Y327" s="7">
        <v>43703</v>
      </c>
    </row>
    <row r="328" spans="1:25" x14ac:dyDescent="0.25">
      <c r="A328" s="2">
        <v>797302</v>
      </c>
      <c r="B328" s="3" t="s">
        <v>341</v>
      </c>
      <c r="C328" s="3" t="s">
        <v>517</v>
      </c>
      <c r="D328" s="3" t="s">
        <v>386</v>
      </c>
      <c r="E328" s="3" t="s">
        <v>28</v>
      </c>
      <c r="F328" s="3" t="s">
        <v>29</v>
      </c>
      <c r="G328" s="2">
        <v>5</v>
      </c>
      <c r="H328" s="3" t="s">
        <v>38</v>
      </c>
      <c r="I328" s="3" t="s">
        <v>48</v>
      </c>
      <c r="J328" s="3" t="s">
        <v>39</v>
      </c>
      <c r="K328" s="4">
        <v>17.100000000000001</v>
      </c>
      <c r="L328" s="2">
        <v>24</v>
      </c>
      <c r="M328" s="2">
        <v>1</v>
      </c>
      <c r="N328" s="2">
        <v>0.35499999999999998</v>
      </c>
      <c r="O328" s="3" t="s">
        <v>140</v>
      </c>
      <c r="P328" s="3" t="s">
        <v>29</v>
      </c>
      <c r="Q328" s="5">
        <v>47.5</v>
      </c>
      <c r="S328" s="6">
        <v>39.69</v>
      </c>
      <c r="T328" s="5">
        <v>2.4</v>
      </c>
      <c r="U328" s="6">
        <v>42.09</v>
      </c>
      <c r="V328" s="2">
        <v>61.75</v>
      </c>
      <c r="W328" s="8">
        <v>2.1499999999999986</v>
      </c>
      <c r="X328" s="9" t="s">
        <v>3216</v>
      </c>
      <c r="Y328" s="7">
        <v>43789</v>
      </c>
    </row>
    <row r="329" spans="1:25" x14ac:dyDescent="0.25">
      <c r="A329" s="2">
        <v>822601</v>
      </c>
      <c r="B329" s="3" t="s">
        <v>341</v>
      </c>
      <c r="C329" s="3" t="s">
        <v>518</v>
      </c>
      <c r="D329" s="3" t="s">
        <v>354</v>
      </c>
      <c r="E329" s="3" t="s">
        <v>28</v>
      </c>
      <c r="F329" s="3" t="s">
        <v>29</v>
      </c>
      <c r="G329" s="2">
        <v>4.5999999999999996</v>
      </c>
      <c r="H329" s="3" t="s">
        <v>38</v>
      </c>
      <c r="I329" s="3" t="s">
        <v>170</v>
      </c>
      <c r="J329" s="3" t="s">
        <v>39</v>
      </c>
      <c r="K329" s="4">
        <v>4.8</v>
      </c>
      <c r="L329" s="2">
        <v>4</v>
      </c>
      <c r="M329" s="2">
        <v>1</v>
      </c>
      <c r="N329" s="2">
        <v>0.47299999999999998</v>
      </c>
      <c r="O329" s="3" t="s">
        <v>140</v>
      </c>
      <c r="P329" s="3" t="s">
        <v>29</v>
      </c>
      <c r="Q329" s="5">
        <v>11.75</v>
      </c>
      <c r="S329" s="6">
        <v>9.99</v>
      </c>
      <c r="T329" s="5">
        <v>0.4</v>
      </c>
      <c r="U329" s="6">
        <v>10.39</v>
      </c>
      <c r="V329" s="2">
        <v>15.3</v>
      </c>
      <c r="W329" s="8"/>
      <c r="X329" s="10" t="s">
        <v>29</v>
      </c>
      <c r="Y329" s="7">
        <v>43756</v>
      </c>
    </row>
    <row r="330" spans="1:25" x14ac:dyDescent="0.25">
      <c r="A330" s="2">
        <v>823512</v>
      </c>
      <c r="B330" s="3" t="s">
        <v>341</v>
      </c>
      <c r="C330" s="3" t="s">
        <v>519</v>
      </c>
      <c r="D330" s="3" t="s">
        <v>230</v>
      </c>
      <c r="E330" s="3" t="s">
        <v>28</v>
      </c>
      <c r="F330" s="3" t="s">
        <v>29</v>
      </c>
      <c r="G330" s="2">
        <v>3</v>
      </c>
      <c r="H330" s="3" t="s">
        <v>38</v>
      </c>
      <c r="I330" s="3" t="s">
        <v>48</v>
      </c>
      <c r="J330" s="3" t="s">
        <v>39</v>
      </c>
      <c r="K330" s="4">
        <v>11.58</v>
      </c>
      <c r="L330" s="2">
        <v>12</v>
      </c>
      <c r="M330" s="2">
        <v>1</v>
      </c>
      <c r="N330" s="2">
        <v>0.35499999999999998</v>
      </c>
      <c r="O330" s="3" t="s">
        <v>140</v>
      </c>
      <c r="P330" s="3" t="s">
        <v>29</v>
      </c>
      <c r="Q330" s="5">
        <v>27.8</v>
      </c>
      <c r="S330" s="6">
        <v>23.41</v>
      </c>
      <c r="T330" s="5">
        <v>1.2</v>
      </c>
      <c r="U330" s="6">
        <v>24.61</v>
      </c>
      <c r="V330" s="2">
        <v>36.15</v>
      </c>
      <c r="W330" s="8"/>
      <c r="X330" s="10" t="s">
        <v>29</v>
      </c>
      <c r="Y330" s="7">
        <v>43756</v>
      </c>
    </row>
    <row r="331" spans="1:25" x14ac:dyDescent="0.25">
      <c r="A331" s="2">
        <v>18424</v>
      </c>
      <c r="B331" s="3" t="s">
        <v>341</v>
      </c>
      <c r="C331" s="3" t="s">
        <v>520</v>
      </c>
      <c r="D331" s="3" t="s">
        <v>349</v>
      </c>
      <c r="E331" s="3" t="s">
        <v>28</v>
      </c>
      <c r="F331" s="3" t="s">
        <v>97</v>
      </c>
      <c r="G331" s="2">
        <v>5</v>
      </c>
      <c r="H331" s="3" t="s">
        <v>38</v>
      </c>
      <c r="I331" s="3" t="s">
        <v>48</v>
      </c>
      <c r="J331" s="3" t="s">
        <v>31</v>
      </c>
      <c r="K331" s="4">
        <v>28.38</v>
      </c>
      <c r="L331" s="2">
        <v>8</v>
      </c>
      <c r="M331" s="2">
        <v>3</v>
      </c>
      <c r="N331" s="2">
        <v>0.35499999999999998</v>
      </c>
      <c r="O331" s="3" t="s">
        <v>140</v>
      </c>
      <c r="P331" s="3" t="s">
        <v>29</v>
      </c>
      <c r="Q331" s="5">
        <v>21.45</v>
      </c>
      <c r="S331" s="6">
        <v>18.170000000000002</v>
      </c>
      <c r="T331" s="5">
        <v>0.8</v>
      </c>
      <c r="U331" s="6">
        <v>18.97</v>
      </c>
      <c r="V331" s="2">
        <v>27.9</v>
      </c>
      <c r="W331" s="8"/>
      <c r="X331" s="10" t="s">
        <v>29</v>
      </c>
      <c r="Y331" s="7">
        <v>43700</v>
      </c>
    </row>
    <row r="332" spans="1:25" x14ac:dyDescent="0.25">
      <c r="A332" s="2">
        <v>383414</v>
      </c>
      <c r="B332" s="3" t="s">
        <v>341</v>
      </c>
      <c r="C332" s="3" t="s">
        <v>234</v>
      </c>
      <c r="D332" s="3" t="s">
        <v>350</v>
      </c>
      <c r="E332" s="3" t="s">
        <v>28</v>
      </c>
      <c r="F332" s="3" t="s">
        <v>29</v>
      </c>
      <c r="H332" s="3" t="s">
        <v>38</v>
      </c>
      <c r="I332" s="3" t="s">
        <v>48</v>
      </c>
      <c r="J332" s="3" t="s">
        <v>31</v>
      </c>
      <c r="K332" s="4">
        <v>14.71</v>
      </c>
      <c r="L332" s="2">
        <v>15</v>
      </c>
      <c r="M332" s="2">
        <v>1</v>
      </c>
      <c r="N332" s="2">
        <v>0.35499999999999998</v>
      </c>
      <c r="O332" s="3" t="s">
        <v>140</v>
      </c>
      <c r="P332" s="3" t="s">
        <v>29</v>
      </c>
      <c r="Q332" s="5">
        <v>36.1</v>
      </c>
      <c r="S332" s="6">
        <v>30.45</v>
      </c>
      <c r="T332" s="5">
        <v>1.5</v>
      </c>
      <c r="U332" s="6">
        <v>31.95</v>
      </c>
      <c r="V332" s="2">
        <v>46.95</v>
      </c>
      <c r="W332" s="8"/>
      <c r="X332" s="10" t="s">
        <v>29</v>
      </c>
      <c r="Y332" s="7">
        <v>43700</v>
      </c>
    </row>
    <row r="333" spans="1:25" x14ac:dyDescent="0.25">
      <c r="A333" s="2">
        <v>224881</v>
      </c>
      <c r="B333" s="3" t="s">
        <v>341</v>
      </c>
      <c r="C333" s="3" t="s">
        <v>521</v>
      </c>
      <c r="D333" s="3" t="s">
        <v>139</v>
      </c>
      <c r="E333" s="3" t="s">
        <v>28</v>
      </c>
      <c r="F333" s="3" t="s">
        <v>29</v>
      </c>
      <c r="G333" s="2">
        <v>6</v>
      </c>
      <c r="H333" s="3" t="s">
        <v>38</v>
      </c>
      <c r="I333" s="3" t="s">
        <v>29</v>
      </c>
      <c r="J333" s="3" t="s">
        <v>31</v>
      </c>
      <c r="K333" s="4">
        <v>38.6</v>
      </c>
      <c r="L333" s="2">
        <v>6</v>
      </c>
      <c r="M333" s="2">
        <v>4</v>
      </c>
      <c r="N333" s="2">
        <v>0.35499999999999998</v>
      </c>
      <c r="O333" s="3" t="s">
        <v>32</v>
      </c>
      <c r="P333" s="3" t="s">
        <v>3211</v>
      </c>
      <c r="Q333" s="5">
        <v>15.7</v>
      </c>
      <c r="S333" s="6">
        <v>13.29</v>
      </c>
      <c r="T333" s="5">
        <v>0.6</v>
      </c>
      <c r="U333" s="6">
        <v>13.89</v>
      </c>
      <c r="V333" s="2">
        <v>20.399999999999999</v>
      </c>
      <c r="W333" s="8"/>
      <c r="X333" s="10" t="s">
        <v>29</v>
      </c>
      <c r="Y333" s="7">
        <v>43770</v>
      </c>
    </row>
    <row r="334" spans="1:25" x14ac:dyDescent="0.25">
      <c r="A334" s="2">
        <v>155036</v>
      </c>
      <c r="B334" s="3" t="s">
        <v>341</v>
      </c>
      <c r="C334" s="3" t="s">
        <v>522</v>
      </c>
      <c r="D334" s="3" t="s">
        <v>139</v>
      </c>
      <c r="E334" s="3" t="s">
        <v>28</v>
      </c>
      <c r="F334" s="3" t="s">
        <v>29</v>
      </c>
      <c r="H334" s="3" t="s">
        <v>38</v>
      </c>
      <c r="I334" s="3" t="s">
        <v>34</v>
      </c>
      <c r="J334" s="3" t="s">
        <v>31</v>
      </c>
      <c r="K334" s="4">
        <v>38.56</v>
      </c>
      <c r="L334" s="2">
        <v>6</v>
      </c>
      <c r="M334" s="2">
        <v>4</v>
      </c>
      <c r="N334" s="2">
        <v>0.35499999999999998</v>
      </c>
      <c r="O334" s="3" t="s">
        <v>140</v>
      </c>
      <c r="P334" s="3" t="s">
        <v>3211</v>
      </c>
      <c r="Q334" s="5">
        <v>15.7</v>
      </c>
      <c r="S334" s="6">
        <v>13.29</v>
      </c>
      <c r="T334" s="5">
        <v>0.6</v>
      </c>
      <c r="U334" s="6">
        <v>13.89</v>
      </c>
      <c r="V334" s="2">
        <v>20.399999999999999</v>
      </c>
      <c r="W334" s="8"/>
      <c r="X334" s="10" t="s">
        <v>29</v>
      </c>
      <c r="Y334" s="7">
        <v>43770</v>
      </c>
    </row>
    <row r="335" spans="1:25" x14ac:dyDescent="0.25">
      <c r="A335" s="2">
        <v>479725</v>
      </c>
      <c r="B335" s="3" t="s">
        <v>341</v>
      </c>
      <c r="C335" s="3" t="s">
        <v>241</v>
      </c>
      <c r="D335" s="3" t="s">
        <v>230</v>
      </c>
      <c r="E335" s="3" t="s">
        <v>28</v>
      </c>
      <c r="F335" s="3" t="s">
        <v>29</v>
      </c>
      <c r="G335" s="2">
        <v>5</v>
      </c>
      <c r="H335" s="3" t="s">
        <v>38</v>
      </c>
      <c r="I335" s="3" t="s">
        <v>29</v>
      </c>
      <c r="J335" s="3" t="s">
        <v>31</v>
      </c>
      <c r="K335" s="4">
        <v>14.25</v>
      </c>
      <c r="L335" s="2">
        <v>12</v>
      </c>
      <c r="M335" s="2">
        <v>1</v>
      </c>
      <c r="N335" s="2">
        <v>0.35499999999999998</v>
      </c>
      <c r="O335" s="3" t="s">
        <v>140</v>
      </c>
      <c r="P335" s="3" t="s">
        <v>29</v>
      </c>
      <c r="Q335" s="5">
        <v>32.200000000000003</v>
      </c>
      <c r="S335" s="6">
        <v>27.28</v>
      </c>
      <c r="T335" s="5">
        <v>1.2</v>
      </c>
      <c r="U335" s="6">
        <v>28.48</v>
      </c>
      <c r="V335" s="2">
        <v>41.85</v>
      </c>
      <c r="W335" s="8"/>
      <c r="X335" s="10" t="s">
        <v>29</v>
      </c>
      <c r="Y335" s="7">
        <v>43693</v>
      </c>
    </row>
    <row r="336" spans="1:25" x14ac:dyDescent="0.25">
      <c r="A336" s="2">
        <v>681858</v>
      </c>
      <c r="B336" s="3" t="s">
        <v>341</v>
      </c>
      <c r="C336" s="3" t="s">
        <v>523</v>
      </c>
      <c r="D336" s="3" t="s">
        <v>230</v>
      </c>
      <c r="E336" s="3" t="s">
        <v>28</v>
      </c>
      <c r="F336" s="3" t="s">
        <v>29</v>
      </c>
      <c r="H336" s="3" t="s">
        <v>38</v>
      </c>
      <c r="I336" s="3" t="s">
        <v>29</v>
      </c>
      <c r="J336" s="3" t="s">
        <v>31</v>
      </c>
      <c r="K336" s="4">
        <v>14</v>
      </c>
      <c r="L336" s="2">
        <v>12</v>
      </c>
      <c r="M336" s="2">
        <v>1</v>
      </c>
      <c r="N336" s="2">
        <v>0.35499999999999998</v>
      </c>
      <c r="O336" s="3" t="s">
        <v>140</v>
      </c>
      <c r="P336" s="3" t="s">
        <v>29</v>
      </c>
      <c r="Q336" s="5">
        <v>31.85</v>
      </c>
      <c r="S336" s="6">
        <v>26.97</v>
      </c>
      <c r="T336" s="5">
        <v>1.2</v>
      </c>
      <c r="U336" s="6">
        <v>28.17</v>
      </c>
      <c r="V336" s="2">
        <v>41.4</v>
      </c>
      <c r="W336" s="8"/>
      <c r="X336" s="10" t="s">
        <v>29</v>
      </c>
      <c r="Y336" s="7">
        <v>43693</v>
      </c>
    </row>
    <row r="337" spans="1:25" x14ac:dyDescent="0.25">
      <c r="A337" s="2">
        <v>560987</v>
      </c>
      <c r="B337" s="3" t="s">
        <v>341</v>
      </c>
      <c r="C337" s="3" t="s">
        <v>524</v>
      </c>
      <c r="D337" s="3" t="s">
        <v>230</v>
      </c>
      <c r="E337" s="3" t="s">
        <v>28</v>
      </c>
      <c r="F337" s="3" t="s">
        <v>29</v>
      </c>
      <c r="H337" s="3" t="s">
        <v>38</v>
      </c>
      <c r="I337" s="3" t="s">
        <v>29</v>
      </c>
      <c r="J337" s="3" t="s">
        <v>31</v>
      </c>
      <c r="K337" s="4">
        <v>9.0399999999999991</v>
      </c>
      <c r="L337" s="2">
        <v>12</v>
      </c>
      <c r="M337" s="2">
        <v>1</v>
      </c>
      <c r="N337" s="2">
        <v>0.35499999999999998</v>
      </c>
      <c r="O337" s="3" t="s">
        <v>140</v>
      </c>
      <c r="P337" s="3" t="s">
        <v>29</v>
      </c>
      <c r="Q337" s="5">
        <v>25.1</v>
      </c>
      <c r="S337" s="6">
        <v>21.03</v>
      </c>
      <c r="T337" s="5">
        <v>1.2</v>
      </c>
      <c r="U337" s="6">
        <v>22.23</v>
      </c>
      <c r="V337" s="2">
        <v>32.65</v>
      </c>
      <c r="W337" s="8"/>
      <c r="X337" s="10" t="s">
        <v>29</v>
      </c>
      <c r="Y337" s="7">
        <v>43739</v>
      </c>
    </row>
    <row r="338" spans="1:25" x14ac:dyDescent="0.25">
      <c r="A338" s="2">
        <v>606285</v>
      </c>
      <c r="B338" s="3" t="s">
        <v>341</v>
      </c>
      <c r="C338" s="3" t="s">
        <v>525</v>
      </c>
      <c r="D338" s="3" t="s">
        <v>350</v>
      </c>
      <c r="E338" s="3" t="s">
        <v>28</v>
      </c>
      <c r="F338" s="3" t="s">
        <v>29</v>
      </c>
      <c r="H338" s="3" t="s">
        <v>38</v>
      </c>
      <c r="I338" s="3" t="s">
        <v>29</v>
      </c>
      <c r="J338" s="3" t="s">
        <v>31</v>
      </c>
      <c r="K338" s="4">
        <v>10.58</v>
      </c>
      <c r="L338" s="2">
        <v>15</v>
      </c>
      <c r="M338" s="2">
        <v>1</v>
      </c>
      <c r="N338" s="2">
        <v>0.35499999999999998</v>
      </c>
      <c r="O338" s="3" t="s">
        <v>140</v>
      </c>
      <c r="P338" s="3" t="s">
        <v>29</v>
      </c>
      <c r="Q338" s="5">
        <v>30.4</v>
      </c>
      <c r="S338" s="6">
        <v>25.43</v>
      </c>
      <c r="T338" s="5">
        <v>1.5</v>
      </c>
      <c r="U338" s="6">
        <v>26.93</v>
      </c>
      <c r="V338" s="2">
        <v>39.5</v>
      </c>
      <c r="W338" s="8"/>
      <c r="X338" s="10" t="s">
        <v>29</v>
      </c>
      <c r="Y338" s="7">
        <v>43739</v>
      </c>
    </row>
    <row r="339" spans="1:25" x14ac:dyDescent="0.25">
      <c r="A339" s="2">
        <v>76646</v>
      </c>
      <c r="B339" s="3" t="s">
        <v>341</v>
      </c>
      <c r="C339" s="3" t="s">
        <v>527</v>
      </c>
      <c r="D339" s="3" t="s">
        <v>139</v>
      </c>
      <c r="E339" s="3" t="s">
        <v>28</v>
      </c>
      <c r="F339" s="3" t="s">
        <v>29</v>
      </c>
      <c r="G339" s="2">
        <v>5</v>
      </c>
      <c r="H339" s="3" t="s">
        <v>38</v>
      </c>
      <c r="I339" s="3" t="s">
        <v>34</v>
      </c>
      <c r="J339" s="3" t="s">
        <v>31</v>
      </c>
      <c r="K339" s="4">
        <v>41.76</v>
      </c>
      <c r="L339" s="2">
        <v>6</v>
      </c>
      <c r="M339" s="2">
        <v>4</v>
      </c>
      <c r="N339" s="2">
        <v>0.35499999999999998</v>
      </c>
      <c r="O339" s="3" t="s">
        <v>528</v>
      </c>
      <c r="P339" s="3" t="s">
        <v>3211</v>
      </c>
      <c r="Q339" s="5">
        <v>16.75</v>
      </c>
      <c r="S339" s="6">
        <v>14.21</v>
      </c>
      <c r="T339" s="5">
        <v>0.6</v>
      </c>
      <c r="U339" s="6">
        <v>14.81</v>
      </c>
      <c r="V339" s="2">
        <v>21.8</v>
      </c>
      <c r="W339" s="8"/>
      <c r="X339" s="10" t="s">
        <v>29</v>
      </c>
      <c r="Y339" s="7">
        <v>43727</v>
      </c>
    </row>
    <row r="340" spans="1:25" x14ac:dyDescent="0.25">
      <c r="A340" s="2">
        <v>212215</v>
      </c>
      <c r="B340" s="3" t="s">
        <v>341</v>
      </c>
      <c r="C340" s="3" t="s">
        <v>529</v>
      </c>
      <c r="D340" s="3" t="s">
        <v>139</v>
      </c>
      <c r="E340" s="3" t="s">
        <v>28</v>
      </c>
      <c r="F340" s="3" t="s">
        <v>29</v>
      </c>
      <c r="G340" s="2">
        <v>5</v>
      </c>
      <c r="H340" s="3" t="s">
        <v>38</v>
      </c>
      <c r="I340" s="3" t="s">
        <v>29</v>
      </c>
      <c r="J340" s="3" t="s">
        <v>31</v>
      </c>
      <c r="K340" s="4">
        <v>41.76</v>
      </c>
      <c r="L340" s="2">
        <v>6</v>
      </c>
      <c r="M340" s="2">
        <v>4</v>
      </c>
      <c r="N340" s="2">
        <v>0.35499999999999998</v>
      </c>
      <c r="O340" s="3" t="s">
        <v>528</v>
      </c>
      <c r="P340" s="3" t="s">
        <v>3211</v>
      </c>
      <c r="Q340" s="5">
        <v>16.75</v>
      </c>
      <c r="S340" s="6">
        <v>14.21</v>
      </c>
      <c r="T340" s="5">
        <v>0.6</v>
      </c>
      <c r="U340" s="6">
        <v>14.81</v>
      </c>
      <c r="V340" s="2">
        <v>21.8</v>
      </c>
      <c r="W340" s="8"/>
      <c r="X340" s="10" t="s">
        <v>29</v>
      </c>
      <c r="Y340" s="7">
        <v>43727</v>
      </c>
    </row>
    <row r="341" spans="1:25" x14ac:dyDescent="0.25">
      <c r="A341" s="2">
        <v>212220</v>
      </c>
      <c r="B341" s="3" t="s">
        <v>341</v>
      </c>
      <c r="C341" s="3" t="s">
        <v>530</v>
      </c>
      <c r="D341" s="3" t="s">
        <v>354</v>
      </c>
      <c r="E341" s="3" t="s">
        <v>28</v>
      </c>
      <c r="F341" s="3" t="s">
        <v>29</v>
      </c>
      <c r="H341" s="3" t="s">
        <v>38</v>
      </c>
      <c r="I341" s="3" t="s">
        <v>122</v>
      </c>
      <c r="J341" s="3" t="s">
        <v>31</v>
      </c>
      <c r="K341" s="4">
        <v>66.260000000000005</v>
      </c>
      <c r="L341" s="2">
        <v>4</v>
      </c>
      <c r="M341" s="2">
        <v>6</v>
      </c>
      <c r="N341" s="2">
        <v>0.47299999999999998</v>
      </c>
      <c r="O341" s="3" t="s">
        <v>528</v>
      </c>
      <c r="P341" s="3" t="s">
        <v>3211</v>
      </c>
      <c r="Q341" s="5">
        <v>17.100000000000001</v>
      </c>
      <c r="S341" s="6">
        <v>14.7</v>
      </c>
      <c r="T341" s="5">
        <v>0.4</v>
      </c>
      <c r="U341" s="6">
        <v>15.1</v>
      </c>
      <c r="V341" s="2">
        <v>22.25</v>
      </c>
      <c r="W341" s="8"/>
      <c r="X341" s="10" t="s">
        <v>29</v>
      </c>
      <c r="Y341" s="7">
        <v>43727</v>
      </c>
    </row>
    <row r="342" spans="1:25" x14ac:dyDescent="0.25">
      <c r="A342" s="2">
        <v>126990</v>
      </c>
      <c r="B342" s="3" t="s">
        <v>341</v>
      </c>
      <c r="C342" s="3" t="s">
        <v>531</v>
      </c>
      <c r="D342" s="3" t="s">
        <v>343</v>
      </c>
      <c r="E342" s="3" t="s">
        <v>28</v>
      </c>
      <c r="F342" s="3" t="s">
        <v>29</v>
      </c>
      <c r="G342" s="2">
        <v>5</v>
      </c>
      <c r="H342" s="3" t="s">
        <v>38</v>
      </c>
      <c r="I342" s="3" t="s">
        <v>29</v>
      </c>
      <c r="J342" s="3" t="s">
        <v>31</v>
      </c>
      <c r="K342" s="4">
        <v>44.16</v>
      </c>
      <c r="L342" s="2">
        <v>1</v>
      </c>
      <c r="M342" s="2">
        <v>24</v>
      </c>
      <c r="N342" s="2">
        <v>0.47299999999999998</v>
      </c>
      <c r="O342" s="3" t="s">
        <v>140</v>
      </c>
      <c r="P342" s="3" t="s">
        <v>3211</v>
      </c>
      <c r="Q342" s="5">
        <v>3.1</v>
      </c>
      <c r="S342" s="6">
        <v>2.64</v>
      </c>
      <c r="T342" s="5">
        <v>0.1</v>
      </c>
      <c r="U342" s="6">
        <v>2.74</v>
      </c>
      <c r="V342" s="2">
        <v>4.05</v>
      </c>
      <c r="W342" s="8">
        <v>-0.69999999999999973</v>
      </c>
      <c r="X342" s="9" t="s">
        <v>3215</v>
      </c>
      <c r="Y342" s="7">
        <v>43789</v>
      </c>
    </row>
    <row r="343" spans="1:25" x14ac:dyDescent="0.25">
      <c r="A343" s="2">
        <v>555250</v>
      </c>
      <c r="B343" s="3" t="s">
        <v>341</v>
      </c>
      <c r="C343" s="3" t="s">
        <v>532</v>
      </c>
      <c r="D343" s="3" t="s">
        <v>139</v>
      </c>
      <c r="E343" s="3" t="s">
        <v>28</v>
      </c>
      <c r="F343" s="3" t="s">
        <v>29</v>
      </c>
      <c r="H343" s="3" t="s">
        <v>38</v>
      </c>
      <c r="I343" s="3" t="s">
        <v>29</v>
      </c>
      <c r="J343" s="3" t="s">
        <v>31</v>
      </c>
      <c r="K343" s="4">
        <v>39.86</v>
      </c>
      <c r="L343" s="2">
        <v>6</v>
      </c>
      <c r="M343" s="2">
        <v>4</v>
      </c>
      <c r="N343" s="2">
        <v>0.35499999999999998</v>
      </c>
      <c r="O343" s="3" t="s">
        <v>528</v>
      </c>
      <c r="P343" s="3" t="s">
        <v>3211</v>
      </c>
      <c r="Q343" s="5">
        <v>16.149999999999999</v>
      </c>
      <c r="S343" s="6">
        <v>13.68</v>
      </c>
      <c r="T343" s="5">
        <v>0.6</v>
      </c>
      <c r="U343" s="6">
        <v>14.28</v>
      </c>
      <c r="V343" s="2">
        <v>21</v>
      </c>
      <c r="W343" s="8"/>
      <c r="X343" s="10" t="s">
        <v>29</v>
      </c>
      <c r="Y343" s="7">
        <v>43727</v>
      </c>
    </row>
    <row r="344" spans="1:25" x14ac:dyDescent="0.25">
      <c r="A344" s="2">
        <v>207456</v>
      </c>
      <c r="B344" s="3" t="s">
        <v>341</v>
      </c>
      <c r="C344" s="3" t="s">
        <v>533</v>
      </c>
      <c r="D344" s="3" t="s">
        <v>139</v>
      </c>
      <c r="E344" s="3" t="s">
        <v>28</v>
      </c>
      <c r="F344" s="3" t="s">
        <v>29</v>
      </c>
      <c r="G344" s="2">
        <v>5</v>
      </c>
      <c r="H344" s="3" t="s">
        <v>38</v>
      </c>
      <c r="I344" s="3" t="s">
        <v>34</v>
      </c>
      <c r="J344" s="3" t="s">
        <v>31</v>
      </c>
      <c r="K344" s="4">
        <v>41.76</v>
      </c>
      <c r="L344" s="2">
        <v>6</v>
      </c>
      <c r="M344" s="2">
        <v>4</v>
      </c>
      <c r="N344" s="2">
        <v>0.35499999999999998</v>
      </c>
      <c r="O344" s="3" t="s">
        <v>528</v>
      </c>
      <c r="P344" s="3" t="s">
        <v>3211</v>
      </c>
      <c r="Q344" s="5">
        <v>16.75</v>
      </c>
      <c r="S344" s="6">
        <v>14.21</v>
      </c>
      <c r="T344" s="5">
        <v>0.6</v>
      </c>
      <c r="U344" s="6">
        <v>14.81</v>
      </c>
      <c r="V344" s="2">
        <v>21.8</v>
      </c>
      <c r="W344" s="8"/>
      <c r="X344" s="10" t="s">
        <v>29</v>
      </c>
      <c r="Y344" s="7">
        <v>43727</v>
      </c>
    </row>
    <row r="345" spans="1:25" x14ac:dyDescent="0.25">
      <c r="A345" s="2">
        <v>93738</v>
      </c>
      <c r="B345" s="3" t="s">
        <v>341</v>
      </c>
      <c r="C345" s="3" t="s">
        <v>534</v>
      </c>
      <c r="D345" s="3" t="s">
        <v>354</v>
      </c>
      <c r="E345" s="3" t="s">
        <v>28</v>
      </c>
      <c r="F345" s="3" t="s">
        <v>29</v>
      </c>
      <c r="G345" s="2">
        <v>5</v>
      </c>
      <c r="H345" s="3" t="s">
        <v>38</v>
      </c>
      <c r="I345" s="3" t="s">
        <v>29</v>
      </c>
      <c r="J345" s="3" t="s">
        <v>31</v>
      </c>
      <c r="K345" s="4">
        <v>62</v>
      </c>
      <c r="L345" s="2">
        <v>4</v>
      </c>
      <c r="M345" s="2">
        <v>6</v>
      </c>
      <c r="N345" s="2">
        <v>0.47299999999999998</v>
      </c>
      <c r="O345" s="3" t="s">
        <v>140</v>
      </c>
      <c r="P345" s="3" t="s">
        <v>3211</v>
      </c>
      <c r="Q345" s="5">
        <v>16.149999999999999</v>
      </c>
      <c r="S345" s="6">
        <v>13.86</v>
      </c>
      <c r="T345" s="5">
        <v>0.4</v>
      </c>
      <c r="U345" s="6">
        <v>14.26</v>
      </c>
      <c r="V345" s="2">
        <v>21</v>
      </c>
      <c r="W345" s="8"/>
      <c r="X345" s="10" t="s">
        <v>29</v>
      </c>
      <c r="Y345" s="7">
        <v>43690</v>
      </c>
    </row>
    <row r="346" spans="1:25" x14ac:dyDescent="0.25">
      <c r="A346" s="2">
        <v>212206</v>
      </c>
      <c r="B346" s="3" t="s">
        <v>341</v>
      </c>
      <c r="C346" s="3" t="s">
        <v>534</v>
      </c>
      <c r="D346" s="3" t="s">
        <v>139</v>
      </c>
      <c r="E346" s="3" t="s">
        <v>28</v>
      </c>
      <c r="F346" s="3" t="s">
        <v>29</v>
      </c>
      <c r="G346" s="2">
        <v>5</v>
      </c>
      <c r="H346" s="3" t="s">
        <v>38</v>
      </c>
      <c r="I346" s="3" t="s">
        <v>29</v>
      </c>
      <c r="J346" s="3" t="s">
        <v>31</v>
      </c>
      <c r="K346" s="4">
        <v>38</v>
      </c>
      <c r="L346" s="2">
        <v>6</v>
      </c>
      <c r="M346" s="2">
        <v>4</v>
      </c>
      <c r="N346" s="2">
        <v>0.35499999999999998</v>
      </c>
      <c r="O346" s="3" t="s">
        <v>528</v>
      </c>
      <c r="P346" s="3" t="s">
        <v>3211</v>
      </c>
      <c r="Q346" s="5">
        <v>15.5</v>
      </c>
      <c r="S346" s="6">
        <v>13.11</v>
      </c>
      <c r="T346" s="5">
        <v>0.6</v>
      </c>
      <c r="U346" s="6">
        <v>13.71</v>
      </c>
      <c r="V346" s="2">
        <v>20.149999999999999</v>
      </c>
      <c r="W346" s="8"/>
      <c r="X346" s="10" t="s">
        <v>29</v>
      </c>
      <c r="Y346" s="7">
        <v>43690</v>
      </c>
    </row>
    <row r="347" spans="1:25" x14ac:dyDescent="0.25">
      <c r="A347" s="2">
        <v>849992</v>
      </c>
      <c r="B347" s="3" t="s">
        <v>341</v>
      </c>
      <c r="C347" s="3" t="s">
        <v>247</v>
      </c>
      <c r="D347" s="3" t="s">
        <v>354</v>
      </c>
      <c r="E347" s="3" t="s">
        <v>28</v>
      </c>
      <c r="F347" s="3" t="s">
        <v>29</v>
      </c>
      <c r="G347" s="2">
        <v>5</v>
      </c>
      <c r="H347" s="3" t="s">
        <v>38</v>
      </c>
      <c r="I347" s="3" t="s">
        <v>122</v>
      </c>
      <c r="J347" s="3" t="s">
        <v>31</v>
      </c>
      <c r="K347" s="4">
        <v>62</v>
      </c>
      <c r="L347" s="2">
        <v>4</v>
      </c>
      <c r="M347" s="2">
        <v>6</v>
      </c>
      <c r="N347" s="2">
        <v>0.47299999999999998</v>
      </c>
      <c r="O347" s="3" t="s">
        <v>528</v>
      </c>
      <c r="P347" s="3" t="s">
        <v>3211</v>
      </c>
      <c r="Q347" s="5">
        <v>16.149999999999999</v>
      </c>
      <c r="S347" s="6">
        <v>13.86</v>
      </c>
      <c r="T347" s="5">
        <v>0.4</v>
      </c>
      <c r="U347" s="6">
        <v>14.26</v>
      </c>
      <c r="V347" s="2">
        <v>21</v>
      </c>
      <c r="W347" s="8"/>
      <c r="X347" s="10" t="s">
        <v>29</v>
      </c>
      <c r="Y347" s="7">
        <v>43690</v>
      </c>
    </row>
    <row r="348" spans="1:25" x14ac:dyDescent="0.25">
      <c r="A348" s="2">
        <v>169081</v>
      </c>
      <c r="B348" s="3" t="s">
        <v>341</v>
      </c>
      <c r="C348" s="3" t="s">
        <v>247</v>
      </c>
      <c r="D348" s="3" t="s">
        <v>139</v>
      </c>
      <c r="E348" s="3" t="s">
        <v>28</v>
      </c>
      <c r="F348" s="3" t="s">
        <v>104</v>
      </c>
      <c r="G348" s="2">
        <v>5</v>
      </c>
      <c r="H348" s="3" t="s">
        <v>38</v>
      </c>
      <c r="I348" s="3" t="s">
        <v>29</v>
      </c>
      <c r="J348" s="3" t="s">
        <v>31</v>
      </c>
      <c r="K348" s="4">
        <v>39.86</v>
      </c>
      <c r="L348" s="2">
        <v>6</v>
      </c>
      <c r="M348" s="2">
        <v>4</v>
      </c>
      <c r="N348" s="2">
        <v>0.35499999999999998</v>
      </c>
      <c r="O348" s="3" t="s">
        <v>528</v>
      </c>
      <c r="P348" s="3" t="s">
        <v>3211</v>
      </c>
      <c r="Q348" s="5">
        <v>16.149999999999999</v>
      </c>
      <c r="R348" s="5">
        <v>2.5</v>
      </c>
      <c r="S348" s="6">
        <v>11.48</v>
      </c>
      <c r="T348" s="5">
        <v>0.6</v>
      </c>
      <c r="U348" s="6">
        <v>12.08</v>
      </c>
      <c r="V348" s="2">
        <v>21</v>
      </c>
      <c r="W348" s="8"/>
      <c r="X348" s="10" t="s">
        <v>29</v>
      </c>
      <c r="Y348" s="7">
        <v>43800</v>
      </c>
    </row>
    <row r="349" spans="1:25" x14ac:dyDescent="0.25">
      <c r="A349" s="2">
        <v>656801</v>
      </c>
      <c r="B349" s="3" t="s">
        <v>341</v>
      </c>
      <c r="C349" s="3" t="s">
        <v>535</v>
      </c>
      <c r="D349" s="3" t="s">
        <v>230</v>
      </c>
      <c r="E349" s="3" t="s">
        <v>28</v>
      </c>
      <c r="F349" s="3" t="s">
        <v>29</v>
      </c>
      <c r="H349" s="3" t="s">
        <v>38</v>
      </c>
      <c r="I349" s="3" t="s">
        <v>29</v>
      </c>
      <c r="J349" s="3" t="s">
        <v>31</v>
      </c>
      <c r="K349" s="4">
        <v>37.53</v>
      </c>
      <c r="L349" s="2">
        <v>12</v>
      </c>
      <c r="M349" s="2">
        <v>2</v>
      </c>
      <c r="N349" s="2">
        <v>0.35499999999999998</v>
      </c>
      <c r="O349" s="3" t="s">
        <v>140</v>
      </c>
      <c r="P349" s="3" t="s">
        <v>3211</v>
      </c>
      <c r="Q349" s="5">
        <v>30.65</v>
      </c>
      <c r="S349" s="6">
        <v>25.92</v>
      </c>
      <c r="T349" s="5">
        <v>1.2</v>
      </c>
      <c r="U349" s="6">
        <v>27.12</v>
      </c>
      <c r="V349" s="2">
        <v>39.85</v>
      </c>
      <c r="W349" s="8"/>
      <c r="X349" s="10" t="s">
        <v>29</v>
      </c>
      <c r="Y349" s="7">
        <v>43727</v>
      </c>
    </row>
    <row r="350" spans="1:25" x14ac:dyDescent="0.25">
      <c r="A350" s="2">
        <v>222227</v>
      </c>
      <c r="B350" s="3" t="s">
        <v>341</v>
      </c>
      <c r="C350" s="3" t="s">
        <v>536</v>
      </c>
      <c r="D350" s="3" t="s">
        <v>343</v>
      </c>
      <c r="E350" s="3" t="s">
        <v>28</v>
      </c>
      <c r="F350" s="3" t="s">
        <v>29</v>
      </c>
      <c r="G350" s="2">
        <v>5</v>
      </c>
      <c r="H350" s="3" t="s">
        <v>38</v>
      </c>
      <c r="I350" s="3" t="s">
        <v>29</v>
      </c>
      <c r="J350" s="3" t="s">
        <v>31</v>
      </c>
      <c r="K350" s="4">
        <v>56.76</v>
      </c>
      <c r="L350" s="2">
        <v>1</v>
      </c>
      <c r="M350" s="2">
        <v>24</v>
      </c>
      <c r="N350" s="2">
        <v>0.47299999999999998</v>
      </c>
      <c r="O350" s="3" t="s">
        <v>140</v>
      </c>
      <c r="P350" s="3" t="s">
        <v>3211</v>
      </c>
      <c r="Q350" s="5">
        <v>3.8</v>
      </c>
      <c r="S350" s="6">
        <v>3.26</v>
      </c>
      <c r="T350" s="5">
        <v>0.1</v>
      </c>
      <c r="U350" s="6">
        <v>3.36</v>
      </c>
      <c r="V350" s="2">
        <v>4.95</v>
      </c>
      <c r="W350" s="8"/>
      <c r="X350" s="10" t="s">
        <v>29</v>
      </c>
      <c r="Y350" s="7">
        <v>43727</v>
      </c>
    </row>
    <row r="351" spans="1:25" x14ac:dyDescent="0.25">
      <c r="A351" s="2">
        <v>27640</v>
      </c>
      <c r="B351" s="3" t="s">
        <v>341</v>
      </c>
      <c r="C351" s="3" t="s">
        <v>537</v>
      </c>
      <c r="D351" s="3" t="s">
        <v>139</v>
      </c>
      <c r="E351" s="3" t="s">
        <v>28</v>
      </c>
      <c r="F351" s="3" t="s">
        <v>29</v>
      </c>
      <c r="H351" s="3" t="s">
        <v>38</v>
      </c>
      <c r="I351" s="3" t="s">
        <v>73</v>
      </c>
      <c r="J351" s="3" t="s">
        <v>31</v>
      </c>
      <c r="K351" s="4">
        <v>43.69</v>
      </c>
      <c r="L351" s="2">
        <v>6</v>
      </c>
      <c r="M351" s="2">
        <v>4</v>
      </c>
      <c r="N351" s="2">
        <v>0.35499999999999998</v>
      </c>
      <c r="O351" s="3" t="s">
        <v>528</v>
      </c>
      <c r="P351" s="3" t="s">
        <v>3211</v>
      </c>
      <c r="Q351" s="5">
        <v>17.399999999999999</v>
      </c>
      <c r="S351" s="6">
        <v>14.78</v>
      </c>
      <c r="T351" s="5">
        <v>0.6</v>
      </c>
      <c r="U351" s="6">
        <v>15.38</v>
      </c>
      <c r="V351" s="2">
        <v>22.6</v>
      </c>
      <c r="W351" s="8"/>
      <c r="X351" s="10" t="s">
        <v>29</v>
      </c>
      <c r="Y351" s="7">
        <v>43727</v>
      </c>
    </row>
    <row r="352" spans="1:25" x14ac:dyDescent="0.25">
      <c r="A352" s="2">
        <v>166825</v>
      </c>
      <c r="B352" s="3" t="s">
        <v>341</v>
      </c>
      <c r="C352" s="3" t="s">
        <v>538</v>
      </c>
      <c r="D352" s="3" t="s">
        <v>343</v>
      </c>
      <c r="E352" s="3" t="s">
        <v>28</v>
      </c>
      <c r="F352" s="3" t="s">
        <v>29</v>
      </c>
      <c r="G352" s="2">
        <v>6.5</v>
      </c>
      <c r="H352" s="3" t="s">
        <v>38</v>
      </c>
      <c r="I352" s="3" t="s">
        <v>34</v>
      </c>
      <c r="J352" s="3" t="s">
        <v>31</v>
      </c>
      <c r="K352" s="4">
        <v>48.96</v>
      </c>
      <c r="L352" s="2">
        <v>1</v>
      </c>
      <c r="M352" s="2">
        <v>24</v>
      </c>
      <c r="N352" s="2">
        <v>0.47299999999999998</v>
      </c>
      <c r="O352" s="3" t="s">
        <v>140</v>
      </c>
      <c r="P352" s="3" t="s">
        <v>29</v>
      </c>
      <c r="Q352" s="5">
        <v>4.3</v>
      </c>
      <c r="S352" s="6">
        <v>3.7</v>
      </c>
      <c r="T352" s="5">
        <v>0.1</v>
      </c>
      <c r="U352" s="6">
        <v>3.8</v>
      </c>
      <c r="V352" s="2">
        <v>5.6</v>
      </c>
      <c r="W352" s="8"/>
      <c r="X352" s="10" t="s">
        <v>29</v>
      </c>
      <c r="Y352" s="7">
        <v>43718</v>
      </c>
    </row>
    <row r="353" spans="1:25" x14ac:dyDescent="0.25">
      <c r="A353" s="2">
        <v>82787</v>
      </c>
      <c r="B353" s="3" t="s">
        <v>341</v>
      </c>
      <c r="C353" s="3" t="s">
        <v>540</v>
      </c>
      <c r="D353" s="3" t="s">
        <v>343</v>
      </c>
      <c r="E353" s="3" t="s">
        <v>28</v>
      </c>
      <c r="F353" s="3" t="s">
        <v>29</v>
      </c>
      <c r="G353" s="2">
        <v>5</v>
      </c>
      <c r="H353" s="3" t="s">
        <v>38</v>
      </c>
      <c r="I353" s="3" t="s">
        <v>29</v>
      </c>
      <c r="J353" s="3" t="s">
        <v>31</v>
      </c>
      <c r="K353" s="4">
        <v>45.84</v>
      </c>
      <c r="L353" s="2">
        <v>1</v>
      </c>
      <c r="M353" s="2">
        <v>24</v>
      </c>
      <c r="N353" s="2">
        <v>0.47299999999999998</v>
      </c>
      <c r="O353" s="3" t="s">
        <v>140</v>
      </c>
      <c r="P353" s="3" t="s">
        <v>29</v>
      </c>
      <c r="Q353" s="5">
        <v>4</v>
      </c>
      <c r="S353" s="6">
        <v>3.43</v>
      </c>
      <c r="T353" s="5">
        <v>0.1</v>
      </c>
      <c r="U353" s="6">
        <v>3.53</v>
      </c>
      <c r="V353" s="2">
        <v>5.2</v>
      </c>
      <c r="W353" s="8"/>
      <c r="X353" s="10" t="s">
        <v>29</v>
      </c>
      <c r="Y353" s="7">
        <v>43721</v>
      </c>
    </row>
    <row r="354" spans="1:25" x14ac:dyDescent="0.25">
      <c r="A354" s="2">
        <v>82950</v>
      </c>
      <c r="B354" s="3" t="s">
        <v>341</v>
      </c>
      <c r="C354" s="3" t="s">
        <v>541</v>
      </c>
      <c r="D354" s="3" t="s">
        <v>343</v>
      </c>
      <c r="E354" s="3" t="s">
        <v>28</v>
      </c>
      <c r="F354" s="3" t="s">
        <v>29</v>
      </c>
      <c r="G354" s="2">
        <v>8</v>
      </c>
      <c r="H354" s="3" t="s">
        <v>38</v>
      </c>
      <c r="I354" s="3" t="s">
        <v>29</v>
      </c>
      <c r="J354" s="3" t="s">
        <v>31</v>
      </c>
      <c r="K354" s="4">
        <v>45.84</v>
      </c>
      <c r="L354" s="2">
        <v>1</v>
      </c>
      <c r="M354" s="2">
        <v>24</v>
      </c>
      <c r="N354" s="2">
        <v>0.47299999999999998</v>
      </c>
      <c r="O354" s="3" t="s">
        <v>140</v>
      </c>
      <c r="P354" s="3" t="s">
        <v>29</v>
      </c>
      <c r="Q354" s="5">
        <v>4</v>
      </c>
      <c r="S354" s="6">
        <v>3.43</v>
      </c>
      <c r="T354" s="5">
        <v>0.1</v>
      </c>
      <c r="U354" s="6">
        <v>3.53</v>
      </c>
      <c r="V354" s="2">
        <v>5.2</v>
      </c>
      <c r="W354" s="8"/>
      <c r="X354" s="10" t="s">
        <v>29</v>
      </c>
      <c r="Y354" s="7">
        <v>43721</v>
      </c>
    </row>
    <row r="355" spans="1:25" x14ac:dyDescent="0.25">
      <c r="A355" s="2">
        <v>195236</v>
      </c>
      <c r="B355" s="3" t="s">
        <v>341</v>
      </c>
      <c r="C355" s="3" t="s">
        <v>542</v>
      </c>
      <c r="D355" s="3" t="s">
        <v>343</v>
      </c>
      <c r="E355" s="3" t="s">
        <v>28</v>
      </c>
      <c r="F355" s="3" t="s">
        <v>29</v>
      </c>
      <c r="G355" s="2">
        <v>7.2</v>
      </c>
      <c r="H355" s="3" t="s">
        <v>38</v>
      </c>
      <c r="I355" s="3" t="s">
        <v>29</v>
      </c>
      <c r="J355" s="3" t="s">
        <v>31</v>
      </c>
      <c r="K355" s="4">
        <v>45.6</v>
      </c>
      <c r="L355" s="2">
        <v>1</v>
      </c>
      <c r="M355" s="2">
        <v>24</v>
      </c>
      <c r="N355" s="2">
        <v>0.47299999999999998</v>
      </c>
      <c r="O355" s="3" t="s">
        <v>140</v>
      </c>
      <c r="P355" s="3" t="s">
        <v>29</v>
      </c>
      <c r="Q355" s="5">
        <v>4</v>
      </c>
      <c r="S355" s="6">
        <v>3.43</v>
      </c>
      <c r="T355" s="5">
        <v>0.1</v>
      </c>
      <c r="U355" s="6">
        <v>3.53</v>
      </c>
      <c r="V355" s="2">
        <v>5.2</v>
      </c>
      <c r="W355" s="8"/>
      <c r="X355" s="10" t="s">
        <v>29</v>
      </c>
      <c r="Y355" s="7">
        <v>43721</v>
      </c>
    </row>
    <row r="356" spans="1:25" x14ac:dyDescent="0.25">
      <c r="A356" s="2">
        <v>181600</v>
      </c>
      <c r="B356" s="3" t="s">
        <v>341</v>
      </c>
      <c r="C356" s="3" t="s">
        <v>543</v>
      </c>
      <c r="D356" s="3" t="s">
        <v>354</v>
      </c>
      <c r="E356" s="3" t="s">
        <v>28</v>
      </c>
      <c r="F356" s="3" t="s">
        <v>29</v>
      </c>
      <c r="G356" s="2">
        <v>2.4</v>
      </c>
      <c r="H356" s="3" t="s">
        <v>38</v>
      </c>
      <c r="I356" s="3" t="s">
        <v>29</v>
      </c>
      <c r="J356" s="3" t="s">
        <v>31</v>
      </c>
      <c r="K356" s="4">
        <v>44.1</v>
      </c>
      <c r="L356" s="2">
        <v>4</v>
      </c>
      <c r="M356" s="2">
        <v>6</v>
      </c>
      <c r="N356" s="2">
        <v>0.47299999999999998</v>
      </c>
      <c r="O356" s="3" t="s">
        <v>140</v>
      </c>
      <c r="P356" s="3" t="s">
        <v>29</v>
      </c>
      <c r="Q356" s="5">
        <v>15.5</v>
      </c>
      <c r="S356" s="6">
        <v>13.29</v>
      </c>
      <c r="T356" s="5">
        <v>0.4</v>
      </c>
      <c r="U356" s="6">
        <v>13.69</v>
      </c>
      <c r="V356" s="2">
        <v>20.149999999999999</v>
      </c>
      <c r="W356" s="8"/>
      <c r="X356" s="10" t="s">
        <v>29</v>
      </c>
      <c r="Y356" s="7">
        <v>43721</v>
      </c>
    </row>
    <row r="357" spans="1:25" x14ac:dyDescent="0.25">
      <c r="A357" s="2">
        <v>670216</v>
      </c>
      <c r="B357" s="3" t="s">
        <v>341</v>
      </c>
      <c r="C357" s="3" t="s">
        <v>544</v>
      </c>
      <c r="D357" s="3" t="s">
        <v>343</v>
      </c>
      <c r="E357" s="3" t="s">
        <v>28</v>
      </c>
      <c r="F357" s="3" t="s">
        <v>29</v>
      </c>
      <c r="G357" s="2">
        <v>5</v>
      </c>
      <c r="H357" s="3" t="s">
        <v>38</v>
      </c>
      <c r="I357" s="3" t="s">
        <v>29</v>
      </c>
      <c r="J357" s="3" t="s">
        <v>31</v>
      </c>
      <c r="K357" s="4">
        <v>45.6</v>
      </c>
      <c r="L357" s="2">
        <v>1</v>
      </c>
      <c r="M357" s="2">
        <v>24</v>
      </c>
      <c r="N357" s="2">
        <v>0.47299999999999998</v>
      </c>
      <c r="O357" s="3" t="s">
        <v>140</v>
      </c>
      <c r="P357" s="3" t="s">
        <v>29</v>
      </c>
      <c r="Q357" s="5">
        <v>4.3</v>
      </c>
      <c r="S357" s="6">
        <v>3.7</v>
      </c>
      <c r="T357" s="5">
        <v>0.1</v>
      </c>
      <c r="U357" s="6">
        <v>3.8</v>
      </c>
      <c r="V357" s="2">
        <v>5.6</v>
      </c>
      <c r="W357" s="8"/>
      <c r="X357" s="10" t="s">
        <v>29</v>
      </c>
      <c r="Y357" s="7">
        <v>43718</v>
      </c>
    </row>
    <row r="358" spans="1:25" x14ac:dyDescent="0.25">
      <c r="A358" s="2">
        <v>823205</v>
      </c>
      <c r="B358" s="3" t="s">
        <v>341</v>
      </c>
      <c r="C358" s="3" t="s">
        <v>545</v>
      </c>
      <c r="D358" s="3" t="s">
        <v>139</v>
      </c>
      <c r="E358" s="3" t="s">
        <v>28</v>
      </c>
      <c r="F358" s="3" t="s">
        <v>51</v>
      </c>
      <c r="G358" s="2">
        <v>5</v>
      </c>
      <c r="H358" s="3" t="s">
        <v>38</v>
      </c>
      <c r="I358" s="3" t="s">
        <v>29</v>
      </c>
      <c r="J358" s="3" t="s">
        <v>39</v>
      </c>
      <c r="K358" s="4">
        <v>42.31</v>
      </c>
      <c r="L358" s="2">
        <v>6</v>
      </c>
      <c r="M358" s="2">
        <v>4</v>
      </c>
      <c r="N358" s="2">
        <v>0.35499999999999998</v>
      </c>
      <c r="O358" s="3" t="s">
        <v>32</v>
      </c>
      <c r="P358" s="3" t="s">
        <v>29</v>
      </c>
      <c r="Q358" s="5">
        <v>20.3</v>
      </c>
      <c r="S358" s="6">
        <v>17.34</v>
      </c>
      <c r="T358" s="5">
        <v>0.6</v>
      </c>
      <c r="U358" s="6">
        <v>17.940000000000001</v>
      </c>
      <c r="V358" s="2">
        <v>26.4</v>
      </c>
      <c r="W358" s="8"/>
      <c r="X358" s="10" t="s">
        <v>29</v>
      </c>
      <c r="Y358" s="7">
        <v>43729</v>
      </c>
    </row>
    <row r="359" spans="1:25" ht="30" x14ac:dyDescent="0.25">
      <c r="A359" s="2">
        <v>234760</v>
      </c>
      <c r="B359" s="3" t="s">
        <v>341</v>
      </c>
      <c r="C359" s="3" t="s">
        <v>546</v>
      </c>
      <c r="D359" s="3" t="s">
        <v>343</v>
      </c>
      <c r="E359" s="3" t="s">
        <v>28</v>
      </c>
      <c r="F359" s="3" t="s">
        <v>29</v>
      </c>
      <c r="G359" s="2">
        <v>9.1999999999999993</v>
      </c>
      <c r="H359" s="3" t="s">
        <v>38</v>
      </c>
      <c r="I359" s="3" t="s">
        <v>73</v>
      </c>
      <c r="J359" s="3" t="s">
        <v>31</v>
      </c>
      <c r="K359" s="4">
        <v>45.8</v>
      </c>
      <c r="L359" s="2">
        <v>1</v>
      </c>
      <c r="M359" s="2">
        <v>24</v>
      </c>
      <c r="N359" s="2">
        <v>0.47299999999999998</v>
      </c>
      <c r="O359" s="3" t="s">
        <v>140</v>
      </c>
      <c r="P359" s="3" t="s">
        <v>29</v>
      </c>
      <c r="Q359" s="5">
        <v>4</v>
      </c>
      <c r="S359" s="6">
        <v>3.43</v>
      </c>
      <c r="T359" s="5">
        <v>0.1</v>
      </c>
      <c r="U359" s="6">
        <v>3.53</v>
      </c>
      <c r="V359" s="2">
        <v>5.2</v>
      </c>
      <c r="W359" s="8"/>
      <c r="X359" s="9" t="s">
        <v>3214</v>
      </c>
      <c r="Y359" s="7">
        <v>43721</v>
      </c>
    </row>
    <row r="360" spans="1:25" x14ac:dyDescent="0.25">
      <c r="A360" s="2">
        <v>145827</v>
      </c>
      <c r="B360" s="3" t="s">
        <v>341</v>
      </c>
      <c r="C360" s="3" t="s">
        <v>547</v>
      </c>
      <c r="D360" s="3" t="s">
        <v>343</v>
      </c>
      <c r="E360" s="3" t="s">
        <v>28</v>
      </c>
      <c r="F360" s="3" t="s">
        <v>29</v>
      </c>
      <c r="G360" s="2">
        <v>5.5</v>
      </c>
      <c r="H360" s="3" t="s">
        <v>38</v>
      </c>
      <c r="I360" s="3" t="s">
        <v>73</v>
      </c>
      <c r="J360" s="3" t="s">
        <v>31</v>
      </c>
      <c r="K360" s="4">
        <v>45.6</v>
      </c>
      <c r="L360" s="2">
        <v>1</v>
      </c>
      <c r="M360" s="2">
        <v>24</v>
      </c>
      <c r="N360" s="2">
        <v>0.47299999999999998</v>
      </c>
      <c r="O360" s="3" t="s">
        <v>140</v>
      </c>
      <c r="P360" s="3" t="s">
        <v>29</v>
      </c>
      <c r="Q360" s="5">
        <v>4</v>
      </c>
      <c r="S360" s="6">
        <v>3.43</v>
      </c>
      <c r="T360" s="5">
        <v>0.1</v>
      </c>
      <c r="U360" s="6">
        <v>3.53</v>
      </c>
      <c r="V360" s="2">
        <v>5.2</v>
      </c>
      <c r="W360" s="8"/>
      <c r="X360" s="10" t="s">
        <v>29</v>
      </c>
      <c r="Y360" s="7">
        <v>43721</v>
      </c>
    </row>
    <row r="361" spans="1:25" x14ac:dyDescent="0.25">
      <c r="A361" s="2">
        <v>762237</v>
      </c>
      <c r="B361" s="3" t="s">
        <v>341</v>
      </c>
      <c r="C361" s="3" t="s">
        <v>548</v>
      </c>
      <c r="D361" s="3" t="s">
        <v>139</v>
      </c>
      <c r="E361" s="3" t="s">
        <v>28</v>
      </c>
      <c r="F361" s="3" t="s">
        <v>29</v>
      </c>
      <c r="G361" s="2">
        <v>5</v>
      </c>
      <c r="H361" s="3" t="s">
        <v>38</v>
      </c>
      <c r="I361" s="3" t="s">
        <v>48</v>
      </c>
      <c r="J361" s="3" t="s">
        <v>31</v>
      </c>
      <c r="K361" s="4">
        <v>44.56</v>
      </c>
      <c r="L361" s="2">
        <v>6</v>
      </c>
      <c r="M361" s="2">
        <v>4</v>
      </c>
      <c r="N361" s="2">
        <v>0.35499999999999998</v>
      </c>
      <c r="O361" s="3" t="s">
        <v>140</v>
      </c>
      <c r="P361" s="3" t="s">
        <v>3211</v>
      </c>
      <c r="Q361" s="5">
        <v>16.55</v>
      </c>
      <c r="S361" s="6">
        <v>14.04</v>
      </c>
      <c r="T361" s="5">
        <v>0.6</v>
      </c>
      <c r="U361" s="6">
        <v>14.64</v>
      </c>
      <c r="V361" s="2">
        <v>21.5</v>
      </c>
      <c r="W361" s="8">
        <v>1.0500000000000007</v>
      </c>
      <c r="X361" s="9" t="s">
        <v>3216</v>
      </c>
      <c r="Y361" s="7">
        <v>43789</v>
      </c>
    </row>
    <row r="362" spans="1:25" x14ac:dyDescent="0.25">
      <c r="A362" s="2">
        <v>37339</v>
      </c>
      <c r="B362" s="3" t="s">
        <v>341</v>
      </c>
      <c r="C362" s="3" t="s">
        <v>549</v>
      </c>
      <c r="D362" s="3" t="s">
        <v>354</v>
      </c>
      <c r="E362" s="3" t="s">
        <v>28</v>
      </c>
      <c r="F362" s="3" t="s">
        <v>29</v>
      </c>
      <c r="H362" s="3" t="s">
        <v>38</v>
      </c>
      <c r="I362" s="3" t="s">
        <v>73</v>
      </c>
      <c r="J362" s="3" t="s">
        <v>31</v>
      </c>
      <c r="K362" s="4">
        <v>78.55</v>
      </c>
      <c r="L362" s="2">
        <v>4</v>
      </c>
      <c r="M362" s="2">
        <v>6</v>
      </c>
      <c r="N362" s="2">
        <v>0.47299999999999998</v>
      </c>
      <c r="O362" s="3" t="s">
        <v>140</v>
      </c>
      <c r="P362" s="3" t="s">
        <v>3211</v>
      </c>
      <c r="Q362" s="5">
        <v>18.8</v>
      </c>
      <c r="S362" s="6">
        <v>16.190000000000001</v>
      </c>
      <c r="T362" s="5">
        <v>0.4</v>
      </c>
      <c r="U362" s="6">
        <v>16.59</v>
      </c>
      <c r="V362" s="2">
        <v>24.45</v>
      </c>
      <c r="W362" s="8"/>
      <c r="X362" s="9" t="s">
        <v>3214</v>
      </c>
      <c r="Y362" s="7">
        <v>43789</v>
      </c>
    </row>
    <row r="363" spans="1:25" x14ac:dyDescent="0.25">
      <c r="A363" s="2">
        <v>196244</v>
      </c>
      <c r="B363" s="3" t="s">
        <v>341</v>
      </c>
      <c r="C363" s="3" t="s">
        <v>550</v>
      </c>
      <c r="D363" s="3" t="s">
        <v>139</v>
      </c>
      <c r="E363" s="3" t="s">
        <v>28</v>
      </c>
      <c r="F363" s="3" t="s">
        <v>29</v>
      </c>
      <c r="G363" s="2">
        <v>5</v>
      </c>
      <c r="H363" s="3" t="s">
        <v>38</v>
      </c>
      <c r="I363" s="3" t="s">
        <v>29</v>
      </c>
      <c r="J363" s="3" t="s">
        <v>31</v>
      </c>
      <c r="K363" s="4">
        <v>39</v>
      </c>
      <c r="L363" s="2">
        <v>6</v>
      </c>
      <c r="M363" s="2">
        <v>4</v>
      </c>
      <c r="N363" s="2">
        <v>0.35499999999999998</v>
      </c>
      <c r="O363" s="3" t="s">
        <v>140</v>
      </c>
      <c r="P363" s="3" t="s">
        <v>3211</v>
      </c>
      <c r="Q363" s="5">
        <v>15.85</v>
      </c>
      <c r="S363" s="6">
        <v>13.42</v>
      </c>
      <c r="T363" s="5">
        <v>0.6</v>
      </c>
      <c r="U363" s="6">
        <v>14.02</v>
      </c>
      <c r="V363" s="2">
        <v>20.6</v>
      </c>
      <c r="W363" s="8"/>
      <c r="X363" s="10" t="s">
        <v>29</v>
      </c>
      <c r="Y363" s="7">
        <v>43719</v>
      </c>
    </row>
    <row r="364" spans="1:25" x14ac:dyDescent="0.25">
      <c r="A364" s="2">
        <v>51522</v>
      </c>
      <c r="B364" s="3" t="s">
        <v>341</v>
      </c>
      <c r="C364" s="3" t="s">
        <v>551</v>
      </c>
      <c r="D364" s="3" t="s">
        <v>354</v>
      </c>
      <c r="E364" s="3" t="s">
        <v>28</v>
      </c>
      <c r="F364" s="3" t="s">
        <v>29</v>
      </c>
      <c r="H364" s="3" t="s">
        <v>38</v>
      </c>
      <c r="I364" s="3" t="s">
        <v>73</v>
      </c>
      <c r="J364" s="3" t="s">
        <v>31</v>
      </c>
      <c r="K364" s="4">
        <v>66.55</v>
      </c>
      <c r="L364" s="2">
        <v>4</v>
      </c>
      <c r="M364" s="2">
        <v>6</v>
      </c>
      <c r="N364" s="2">
        <v>0.47299999999999998</v>
      </c>
      <c r="O364" s="3" t="s">
        <v>140</v>
      </c>
      <c r="P364" s="3" t="s">
        <v>3211</v>
      </c>
      <c r="Q364" s="5">
        <v>16.149999999999999</v>
      </c>
      <c r="S364" s="6">
        <v>13.86</v>
      </c>
      <c r="T364" s="5">
        <v>0.4</v>
      </c>
      <c r="U364" s="6">
        <v>14.26</v>
      </c>
      <c r="V364" s="2">
        <v>21</v>
      </c>
      <c r="W364" s="8"/>
      <c r="X364" s="9" t="s">
        <v>3214</v>
      </c>
      <c r="Y364" s="7">
        <v>43789</v>
      </c>
    </row>
    <row r="365" spans="1:25" x14ac:dyDescent="0.25">
      <c r="A365" s="2">
        <v>813749</v>
      </c>
      <c r="B365" s="3" t="s">
        <v>341</v>
      </c>
      <c r="C365" s="3" t="s">
        <v>552</v>
      </c>
      <c r="D365" s="3" t="s">
        <v>354</v>
      </c>
      <c r="E365" s="3" t="s">
        <v>28</v>
      </c>
      <c r="F365" s="3" t="s">
        <v>29</v>
      </c>
      <c r="H365" s="3" t="s">
        <v>38</v>
      </c>
      <c r="I365" s="3" t="s">
        <v>122</v>
      </c>
      <c r="J365" s="3" t="s">
        <v>31</v>
      </c>
      <c r="K365" s="4">
        <v>58.55</v>
      </c>
      <c r="L365" s="2">
        <v>4</v>
      </c>
      <c r="M365" s="2">
        <v>6</v>
      </c>
      <c r="N365" s="2">
        <v>0.47299999999999998</v>
      </c>
      <c r="O365" s="3" t="s">
        <v>140</v>
      </c>
      <c r="P365" s="3" t="s">
        <v>3211</v>
      </c>
      <c r="Q365" s="5">
        <v>14.4</v>
      </c>
      <c r="S365" s="6">
        <v>12.32</v>
      </c>
      <c r="T365" s="5">
        <v>0.4</v>
      </c>
      <c r="U365" s="6">
        <v>12.72</v>
      </c>
      <c r="V365" s="2">
        <v>18.7</v>
      </c>
      <c r="W365" s="8">
        <v>5.0000000000000711E-2</v>
      </c>
      <c r="X365" s="9" t="s">
        <v>3216</v>
      </c>
      <c r="Y365" s="7">
        <v>43789</v>
      </c>
    </row>
    <row r="366" spans="1:25" x14ac:dyDescent="0.25">
      <c r="A366" s="2">
        <v>62851</v>
      </c>
      <c r="B366" s="3" t="s">
        <v>341</v>
      </c>
      <c r="C366" s="3" t="s">
        <v>553</v>
      </c>
      <c r="D366" s="3" t="s">
        <v>139</v>
      </c>
      <c r="E366" s="3" t="s">
        <v>28</v>
      </c>
      <c r="F366" s="3" t="s">
        <v>29</v>
      </c>
      <c r="G366" s="2">
        <v>5</v>
      </c>
      <c r="H366" s="3" t="s">
        <v>38</v>
      </c>
      <c r="I366" s="3" t="s">
        <v>29</v>
      </c>
      <c r="J366" s="3" t="s">
        <v>31</v>
      </c>
      <c r="K366" s="4">
        <v>38</v>
      </c>
      <c r="L366" s="2">
        <v>6</v>
      </c>
      <c r="M366" s="2">
        <v>4</v>
      </c>
      <c r="N366" s="2">
        <v>0.35499999999999998</v>
      </c>
      <c r="O366" s="3" t="s">
        <v>140</v>
      </c>
      <c r="P366" s="3" t="s">
        <v>3211</v>
      </c>
      <c r="Q366" s="5">
        <v>15.5</v>
      </c>
      <c r="S366" s="6">
        <v>13.11</v>
      </c>
      <c r="T366" s="5">
        <v>0.6</v>
      </c>
      <c r="U366" s="6">
        <v>13.71</v>
      </c>
      <c r="V366" s="2">
        <v>20.149999999999999</v>
      </c>
      <c r="W366" s="8"/>
      <c r="X366" s="10" t="s">
        <v>29</v>
      </c>
      <c r="Y366" s="7">
        <v>43719</v>
      </c>
    </row>
    <row r="367" spans="1:25" x14ac:dyDescent="0.25">
      <c r="A367" s="2">
        <v>437608</v>
      </c>
      <c r="B367" s="3" t="s">
        <v>341</v>
      </c>
      <c r="C367" s="3" t="s">
        <v>263</v>
      </c>
      <c r="D367" s="3" t="s">
        <v>139</v>
      </c>
      <c r="E367" s="3" t="s">
        <v>28</v>
      </c>
      <c r="F367" s="3" t="s">
        <v>29</v>
      </c>
      <c r="G367" s="2">
        <v>5</v>
      </c>
      <c r="H367" s="3" t="s">
        <v>38</v>
      </c>
      <c r="I367" s="3" t="s">
        <v>29</v>
      </c>
      <c r="J367" s="3" t="s">
        <v>31</v>
      </c>
      <c r="K367" s="4">
        <v>39</v>
      </c>
      <c r="L367" s="2">
        <v>6</v>
      </c>
      <c r="M367" s="2">
        <v>4</v>
      </c>
      <c r="N367" s="2">
        <v>0.35499999999999998</v>
      </c>
      <c r="O367" s="3" t="s">
        <v>140</v>
      </c>
      <c r="P367" s="3" t="s">
        <v>3211</v>
      </c>
      <c r="Q367" s="5">
        <v>15.85</v>
      </c>
      <c r="S367" s="6">
        <v>13.42</v>
      </c>
      <c r="T367" s="5">
        <v>0.6</v>
      </c>
      <c r="U367" s="6">
        <v>14.02</v>
      </c>
      <c r="V367" s="2">
        <v>20.6</v>
      </c>
      <c r="W367" s="8"/>
      <c r="X367" s="10" t="s">
        <v>29</v>
      </c>
      <c r="Y367" s="7">
        <v>43719</v>
      </c>
    </row>
    <row r="368" spans="1:25" x14ac:dyDescent="0.25">
      <c r="A368" s="2">
        <v>223261</v>
      </c>
      <c r="B368" s="3" t="s">
        <v>341</v>
      </c>
      <c r="C368" s="3" t="s">
        <v>554</v>
      </c>
      <c r="D368" s="3" t="s">
        <v>354</v>
      </c>
      <c r="E368" s="3" t="s">
        <v>28</v>
      </c>
      <c r="F368" s="3" t="s">
        <v>29</v>
      </c>
      <c r="H368" s="3" t="s">
        <v>38</v>
      </c>
      <c r="I368" s="3" t="s">
        <v>29</v>
      </c>
      <c r="J368" s="3" t="s">
        <v>31</v>
      </c>
      <c r="K368" s="4">
        <v>74.55</v>
      </c>
      <c r="L368" s="2">
        <v>4</v>
      </c>
      <c r="M368" s="2">
        <v>6</v>
      </c>
      <c r="N368" s="2">
        <v>0.47299999999999998</v>
      </c>
      <c r="O368" s="3" t="s">
        <v>140</v>
      </c>
      <c r="P368" s="3" t="s">
        <v>3211</v>
      </c>
      <c r="Q368" s="5">
        <v>17.95</v>
      </c>
      <c r="S368" s="6">
        <v>15.44</v>
      </c>
      <c r="T368" s="5">
        <v>0.4</v>
      </c>
      <c r="U368" s="6">
        <v>15.84</v>
      </c>
      <c r="V368" s="2">
        <v>23.35</v>
      </c>
      <c r="W368" s="8">
        <v>0.94999999999999929</v>
      </c>
      <c r="X368" s="9" t="s">
        <v>3216</v>
      </c>
      <c r="Y368" s="7">
        <v>43789</v>
      </c>
    </row>
    <row r="369" spans="1:25" x14ac:dyDescent="0.25">
      <c r="A369" s="2">
        <v>51477</v>
      </c>
      <c r="B369" s="3" t="s">
        <v>341</v>
      </c>
      <c r="C369" s="3" t="s">
        <v>555</v>
      </c>
      <c r="D369" s="3" t="s">
        <v>354</v>
      </c>
      <c r="E369" s="3" t="s">
        <v>28</v>
      </c>
      <c r="F369" s="3" t="s">
        <v>29</v>
      </c>
      <c r="H369" s="3" t="s">
        <v>38</v>
      </c>
      <c r="I369" s="3" t="s">
        <v>43</v>
      </c>
      <c r="J369" s="3" t="s">
        <v>31</v>
      </c>
      <c r="K369" s="4">
        <v>78.55</v>
      </c>
      <c r="L369" s="2">
        <v>4</v>
      </c>
      <c r="M369" s="2">
        <v>6</v>
      </c>
      <c r="N369" s="2">
        <v>0.47299999999999998</v>
      </c>
      <c r="O369" s="3" t="s">
        <v>140</v>
      </c>
      <c r="P369" s="3" t="s">
        <v>3211</v>
      </c>
      <c r="Q369" s="5">
        <v>18.8</v>
      </c>
      <c r="S369" s="6">
        <v>16.190000000000001</v>
      </c>
      <c r="T369" s="5">
        <v>0.4</v>
      </c>
      <c r="U369" s="6">
        <v>16.59</v>
      </c>
      <c r="V369" s="2">
        <v>24.45</v>
      </c>
      <c r="W369" s="8"/>
      <c r="X369" s="9" t="s">
        <v>3214</v>
      </c>
      <c r="Y369" s="7">
        <v>43789</v>
      </c>
    </row>
    <row r="370" spans="1:25" x14ac:dyDescent="0.25">
      <c r="A370" s="2">
        <v>821788</v>
      </c>
      <c r="B370" s="3" t="s">
        <v>341</v>
      </c>
      <c r="C370" s="3" t="s">
        <v>556</v>
      </c>
      <c r="D370" s="3" t="s">
        <v>343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39</v>
      </c>
      <c r="K370" s="4">
        <v>105.18</v>
      </c>
      <c r="L370" s="2">
        <v>1</v>
      </c>
      <c r="M370" s="2">
        <v>24</v>
      </c>
      <c r="N370" s="2">
        <v>0.47299999999999998</v>
      </c>
      <c r="O370" s="3" t="s">
        <v>140</v>
      </c>
      <c r="P370" s="3" t="s">
        <v>3211</v>
      </c>
      <c r="Q370" s="5">
        <v>6.35</v>
      </c>
      <c r="S370" s="6">
        <v>5.5</v>
      </c>
      <c r="T370" s="5">
        <v>0.1</v>
      </c>
      <c r="U370" s="6">
        <v>5.6</v>
      </c>
      <c r="V370" s="2">
        <v>8.25</v>
      </c>
      <c r="W370" s="8"/>
      <c r="X370" s="10" t="s">
        <v>29</v>
      </c>
      <c r="Y370" s="7">
        <v>43706</v>
      </c>
    </row>
    <row r="371" spans="1:25" x14ac:dyDescent="0.25">
      <c r="A371" s="2">
        <v>93862</v>
      </c>
      <c r="B371" s="3" t="s">
        <v>341</v>
      </c>
      <c r="C371" s="3" t="s">
        <v>557</v>
      </c>
      <c r="D371" s="3" t="s">
        <v>354</v>
      </c>
      <c r="E371" s="3" t="s">
        <v>28</v>
      </c>
      <c r="F371" s="3" t="s">
        <v>29</v>
      </c>
      <c r="H371" s="3" t="s">
        <v>38</v>
      </c>
      <c r="I371" s="3" t="s">
        <v>73</v>
      </c>
      <c r="J371" s="3" t="s">
        <v>31</v>
      </c>
      <c r="K371" s="4">
        <v>77.400000000000006</v>
      </c>
      <c r="L371" s="2">
        <v>4</v>
      </c>
      <c r="M371" s="2">
        <v>6</v>
      </c>
      <c r="N371" s="2">
        <v>0.47299999999999998</v>
      </c>
      <c r="O371" s="3" t="s">
        <v>140</v>
      </c>
      <c r="P371" s="3" t="s">
        <v>3211</v>
      </c>
      <c r="Q371" s="5">
        <v>19.600000000000001</v>
      </c>
      <c r="S371" s="6">
        <v>16.899999999999999</v>
      </c>
      <c r="T371" s="5">
        <v>0.4</v>
      </c>
      <c r="U371" s="6">
        <v>17.3</v>
      </c>
      <c r="V371" s="2">
        <v>25.5</v>
      </c>
      <c r="W371" s="8"/>
      <c r="X371" s="10" t="s">
        <v>29</v>
      </c>
      <c r="Y371" s="7">
        <v>43678</v>
      </c>
    </row>
    <row r="372" spans="1:25" x14ac:dyDescent="0.25">
      <c r="A372" s="2">
        <v>0</v>
      </c>
      <c r="B372" s="3" t="s">
        <v>341</v>
      </c>
      <c r="C372" s="3" t="s">
        <v>558</v>
      </c>
      <c r="D372" s="3" t="s">
        <v>354</v>
      </c>
      <c r="E372" s="3" t="s">
        <v>28</v>
      </c>
      <c r="F372" s="3" t="s">
        <v>29</v>
      </c>
      <c r="H372" s="3" t="s">
        <v>38</v>
      </c>
      <c r="I372" s="3" t="s">
        <v>29</v>
      </c>
      <c r="J372" s="3" t="s">
        <v>31</v>
      </c>
      <c r="K372" s="4">
        <v>73.5</v>
      </c>
      <c r="L372" s="2">
        <v>4</v>
      </c>
      <c r="M372" s="2">
        <v>6</v>
      </c>
      <c r="N372" s="2">
        <v>0.47299999999999998</v>
      </c>
      <c r="O372" s="3" t="s">
        <v>140</v>
      </c>
      <c r="P372" s="3" t="s">
        <v>3211</v>
      </c>
      <c r="Q372" s="5">
        <v>19.600000000000001</v>
      </c>
      <c r="S372" s="6">
        <v>16.899999999999999</v>
      </c>
      <c r="T372" s="5">
        <v>0.4</v>
      </c>
      <c r="U372" s="6">
        <v>17.3</v>
      </c>
      <c r="V372" s="2">
        <v>25.5</v>
      </c>
      <c r="W372" s="8">
        <v>8.4500000000000011</v>
      </c>
      <c r="X372" s="9" t="s">
        <v>3216</v>
      </c>
      <c r="Y372" s="7">
        <v>43678</v>
      </c>
    </row>
    <row r="373" spans="1:25" x14ac:dyDescent="0.25">
      <c r="A373" s="2">
        <v>813749</v>
      </c>
      <c r="B373" s="3" t="s">
        <v>341</v>
      </c>
      <c r="C373" s="3" t="s">
        <v>559</v>
      </c>
      <c r="D373" s="3" t="s">
        <v>343</v>
      </c>
      <c r="E373" s="3" t="s">
        <v>28</v>
      </c>
      <c r="F373" s="3" t="s">
        <v>29</v>
      </c>
      <c r="H373" s="3" t="s">
        <v>38</v>
      </c>
      <c r="I373" s="3" t="s">
        <v>29</v>
      </c>
      <c r="J373" s="3" t="s">
        <v>39</v>
      </c>
      <c r="K373" s="4">
        <v>76.319999999999993</v>
      </c>
      <c r="L373" s="2">
        <v>4</v>
      </c>
      <c r="M373" s="2">
        <v>24</v>
      </c>
      <c r="N373" s="2">
        <v>0.47299999999999998</v>
      </c>
      <c r="O373" s="3" t="s">
        <v>140</v>
      </c>
      <c r="P373" s="3" t="s">
        <v>3211</v>
      </c>
      <c r="Q373" s="5">
        <v>5.05</v>
      </c>
      <c r="S373" s="6">
        <v>4.09</v>
      </c>
      <c r="T373" s="5">
        <v>0.4</v>
      </c>
      <c r="U373" s="6">
        <v>4.49</v>
      </c>
      <c r="V373" s="2">
        <v>6.55</v>
      </c>
      <c r="W373" s="8">
        <v>-9.3000000000000007</v>
      </c>
      <c r="X373" s="9" t="s">
        <v>3215</v>
      </c>
      <c r="Y373" s="7">
        <v>43706</v>
      </c>
    </row>
    <row r="374" spans="1:25" x14ac:dyDescent="0.25">
      <c r="A374" s="2">
        <v>213582</v>
      </c>
      <c r="B374" s="3" t="s">
        <v>341</v>
      </c>
      <c r="C374" s="3" t="s">
        <v>560</v>
      </c>
      <c r="D374" s="3" t="s">
        <v>139</v>
      </c>
      <c r="E374" s="3" t="s">
        <v>28</v>
      </c>
      <c r="F374" s="3" t="s">
        <v>29</v>
      </c>
      <c r="H374" s="3" t="s">
        <v>30</v>
      </c>
      <c r="I374" s="3" t="s">
        <v>62</v>
      </c>
      <c r="J374" s="3" t="s">
        <v>31</v>
      </c>
      <c r="K374" s="4">
        <v>40.76</v>
      </c>
      <c r="L374" s="2">
        <v>6</v>
      </c>
      <c r="M374" s="2">
        <v>4</v>
      </c>
      <c r="N374" s="2">
        <v>0.35499999999999998</v>
      </c>
      <c r="O374" s="3" t="s">
        <v>140</v>
      </c>
      <c r="P374" s="3" t="s">
        <v>3212</v>
      </c>
      <c r="Q374" s="5">
        <v>17.25</v>
      </c>
      <c r="S374" s="6">
        <v>14.65</v>
      </c>
      <c r="T374" s="5">
        <v>0.6</v>
      </c>
      <c r="U374" s="6">
        <v>15.25</v>
      </c>
      <c r="V374" s="2">
        <v>22.4</v>
      </c>
      <c r="W374" s="8">
        <v>-2.8000000000000007</v>
      </c>
      <c r="X374" s="9" t="s">
        <v>3215</v>
      </c>
      <c r="Y374" s="7">
        <v>43789</v>
      </c>
    </row>
    <row r="375" spans="1:25" x14ac:dyDescent="0.25">
      <c r="A375" s="2">
        <v>793951</v>
      </c>
      <c r="B375" s="3" t="s">
        <v>341</v>
      </c>
      <c r="C375" s="3" t="s">
        <v>561</v>
      </c>
      <c r="D375" s="3" t="s">
        <v>354</v>
      </c>
      <c r="E375" s="3" t="s">
        <v>28</v>
      </c>
      <c r="F375" s="3" t="s">
        <v>29</v>
      </c>
      <c r="G375" s="2">
        <v>6</v>
      </c>
      <c r="H375" s="3" t="s">
        <v>38</v>
      </c>
      <c r="I375" s="3" t="s">
        <v>73</v>
      </c>
      <c r="J375" s="3" t="s">
        <v>39</v>
      </c>
      <c r="K375" s="4">
        <v>55.11</v>
      </c>
      <c r="L375" s="2">
        <v>4</v>
      </c>
      <c r="M375" s="2">
        <v>6</v>
      </c>
      <c r="N375" s="2">
        <v>0.47299999999999998</v>
      </c>
      <c r="O375" s="3" t="s">
        <v>140</v>
      </c>
      <c r="P375" s="3" t="s">
        <v>29</v>
      </c>
      <c r="Q375" s="5">
        <v>17.600000000000001</v>
      </c>
      <c r="S375" s="6">
        <v>15.14</v>
      </c>
      <c r="T375" s="5">
        <v>0.4</v>
      </c>
      <c r="U375" s="6">
        <v>15.54</v>
      </c>
      <c r="V375" s="2">
        <v>22.9</v>
      </c>
      <c r="W375" s="8"/>
      <c r="X375" s="10" t="s">
        <v>29</v>
      </c>
      <c r="Y375" s="7">
        <v>43719</v>
      </c>
    </row>
    <row r="376" spans="1:25" x14ac:dyDescent="0.25">
      <c r="A376" s="2">
        <v>782752</v>
      </c>
      <c r="B376" s="3" t="s">
        <v>341</v>
      </c>
      <c r="C376" s="3" t="s">
        <v>562</v>
      </c>
      <c r="D376" s="3" t="s">
        <v>139</v>
      </c>
      <c r="E376" s="3" t="s">
        <v>28</v>
      </c>
      <c r="F376" s="3" t="s">
        <v>29</v>
      </c>
      <c r="H376" s="3" t="s">
        <v>38</v>
      </c>
      <c r="I376" s="3" t="s">
        <v>563</v>
      </c>
      <c r="J376" s="3" t="s">
        <v>39</v>
      </c>
      <c r="K376" s="4">
        <v>31.59</v>
      </c>
      <c r="L376" s="2">
        <v>6</v>
      </c>
      <c r="M376" s="2">
        <v>4</v>
      </c>
      <c r="N376" s="2">
        <v>0.35499999999999998</v>
      </c>
      <c r="O376" s="3" t="s">
        <v>140</v>
      </c>
      <c r="P376" s="3" t="s">
        <v>29</v>
      </c>
      <c r="Q376" s="5">
        <v>16.7</v>
      </c>
      <c r="S376" s="6">
        <v>14.17</v>
      </c>
      <c r="T376" s="5">
        <v>0.6</v>
      </c>
      <c r="U376" s="6">
        <v>14.77</v>
      </c>
      <c r="V376" s="2">
        <v>21.7</v>
      </c>
      <c r="W376" s="8"/>
      <c r="X376" s="10" t="s">
        <v>29</v>
      </c>
      <c r="Y376" s="7">
        <v>43719</v>
      </c>
    </row>
    <row r="377" spans="1:25" x14ac:dyDescent="0.25">
      <c r="A377" s="2">
        <v>823898</v>
      </c>
      <c r="B377" s="3" t="s">
        <v>341</v>
      </c>
      <c r="C377" s="3" t="s">
        <v>564</v>
      </c>
      <c r="D377" s="3" t="s">
        <v>343</v>
      </c>
      <c r="E377" s="3" t="s">
        <v>28</v>
      </c>
      <c r="F377" s="3" t="s">
        <v>29</v>
      </c>
      <c r="G377" s="2">
        <v>5</v>
      </c>
      <c r="H377" s="3" t="s">
        <v>38</v>
      </c>
      <c r="I377" s="3" t="s">
        <v>69</v>
      </c>
      <c r="J377" s="3" t="s">
        <v>39</v>
      </c>
      <c r="K377" s="4">
        <v>47.49</v>
      </c>
      <c r="L377" s="2">
        <v>1</v>
      </c>
      <c r="M377" s="2">
        <v>24</v>
      </c>
      <c r="N377" s="2">
        <v>0.47299999999999998</v>
      </c>
      <c r="O377" s="3" t="s">
        <v>140</v>
      </c>
      <c r="P377" s="3" t="s">
        <v>29</v>
      </c>
      <c r="Q377" s="5">
        <v>4</v>
      </c>
      <c r="S377" s="6">
        <v>3.43</v>
      </c>
      <c r="T377" s="5">
        <v>0.1</v>
      </c>
      <c r="U377" s="6">
        <v>3.53</v>
      </c>
      <c r="V377" s="2">
        <v>5.2</v>
      </c>
      <c r="W377" s="8"/>
      <c r="X377" s="10" t="s">
        <v>29</v>
      </c>
      <c r="Y377" s="7">
        <v>43719</v>
      </c>
    </row>
    <row r="378" spans="1:25" x14ac:dyDescent="0.25">
      <c r="A378" s="2">
        <v>813861</v>
      </c>
      <c r="B378" s="3" t="s">
        <v>341</v>
      </c>
      <c r="C378" s="3" t="s">
        <v>565</v>
      </c>
      <c r="D378" s="3" t="s">
        <v>343</v>
      </c>
      <c r="E378" s="3" t="s">
        <v>28</v>
      </c>
      <c r="F378" s="3" t="s">
        <v>566</v>
      </c>
      <c r="H378" s="3" t="s">
        <v>38</v>
      </c>
      <c r="I378" s="3" t="s">
        <v>34</v>
      </c>
      <c r="J378" s="3" t="s">
        <v>39</v>
      </c>
      <c r="K378" s="4">
        <v>47.49</v>
      </c>
      <c r="L378" s="2">
        <v>1</v>
      </c>
      <c r="M378" s="2">
        <v>24</v>
      </c>
      <c r="N378" s="2">
        <v>0.47299999999999998</v>
      </c>
      <c r="O378" s="3" t="s">
        <v>140</v>
      </c>
      <c r="P378" s="3" t="s">
        <v>29</v>
      </c>
      <c r="Q378" s="5">
        <v>4</v>
      </c>
      <c r="S378" s="6">
        <v>3.43</v>
      </c>
      <c r="T378" s="5">
        <v>0.1</v>
      </c>
      <c r="U378" s="6">
        <v>3.53</v>
      </c>
      <c r="V378" s="2">
        <v>5.2</v>
      </c>
      <c r="W378" s="8"/>
      <c r="X378" s="10" t="s">
        <v>29</v>
      </c>
      <c r="Y378" s="7">
        <v>43719</v>
      </c>
    </row>
    <row r="379" spans="1:25" x14ac:dyDescent="0.25">
      <c r="A379" s="2">
        <v>808359</v>
      </c>
      <c r="B379" s="3" t="s">
        <v>341</v>
      </c>
      <c r="C379" s="3" t="s">
        <v>565</v>
      </c>
      <c r="D379" s="3" t="s">
        <v>354</v>
      </c>
      <c r="E379" s="3" t="s">
        <v>28</v>
      </c>
      <c r="F379" s="3" t="s">
        <v>566</v>
      </c>
      <c r="G379" s="2">
        <v>6</v>
      </c>
      <c r="H379" s="3" t="s">
        <v>38</v>
      </c>
      <c r="I379" s="3" t="s">
        <v>73</v>
      </c>
      <c r="J379" s="3" t="s">
        <v>39</v>
      </c>
      <c r="K379" s="4">
        <v>47.55</v>
      </c>
      <c r="L379" s="2">
        <v>4</v>
      </c>
      <c r="M379" s="2">
        <v>6</v>
      </c>
      <c r="N379" s="2">
        <v>0.47299999999999998</v>
      </c>
      <c r="O379" s="3" t="s">
        <v>140</v>
      </c>
      <c r="P379" s="3" t="s">
        <v>29</v>
      </c>
      <c r="Q379" s="5">
        <v>15.9</v>
      </c>
      <c r="S379" s="6">
        <v>13.64</v>
      </c>
      <c r="T379" s="5">
        <v>0.4</v>
      </c>
      <c r="U379" s="6">
        <v>14.04</v>
      </c>
      <c r="V379" s="2">
        <v>20.65</v>
      </c>
      <c r="W379" s="8"/>
      <c r="X379" s="10" t="s">
        <v>29</v>
      </c>
      <c r="Y379" s="7">
        <v>43719</v>
      </c>
    </row>
    <row r="380" spans="1:25" x14ac:dyDescent="0.25">
      <c r="A380" s="2">
        <v>610162</v>
      </c>
      <c r="B380" s="3" t="s">
        <v>341</v>
      </c>
      <c r="C380" s="3" t="s">
        <v>567</v>
      </c>
      <c r="D380" s="3" t="s">
        <v>354</v>
      </c>
      <c r="E380" s="3" t="s">
        <v>28</v>
      </c>
      <c r="F380" s="3" t="s">
        <v>29</v>
      </c>
      <c r="H380" s="3" t="s">
        <v>38</v>
      </c>
      <c r="I380" s="3" t="s">
        <v>73</v>
      </c>
      <c r="J380" s="3" t="s">
        <v>39</v>
      </c>
      <c r="K380" s="4">
        <v>47.55</v>
      </c>
      <c r="L380" s="2">
        <v>4</v>
      </c>
      <c r="M380" s="2">
        <v>6</v>
      </c>
      <c r="N380" s="2">
        <v>0.47299999999999998</v>
      </c>
      <c r="O380" s="3" t="s">
        <v>140</v>
      </c>
      <c r="P380" s="3" t="s">
        <v>29</v>
      </c>
      <c r="Q380" s="5">
        <v>15.9</v>
      </c>
      <c r="S380" s="6">
        <v>13.64</v>
      </c>
      <c r="T380" s="5">
        <v>0.4</v>
      </c>
      <c r="U380" s="6">
        <v>14.04</v>
      </c>
      <c r="V380" s="2">
        <v>20.65</v>
      </c>
      <c r="W380" s="8"/>
      <c r="X380" s="10" t="s">
        <v>29</v>
      </c>
      <c r="Y380" s="7">
        <v>43719</v>
      </c>
    </row>
    <row r="381" spans="1:25" x14ac:dyDescent="0.25">
      <c r="A381" s="2">
        <v>751444</v>
      </c>
      <c r="B381" s="3" t="s">
        <v>341</v>
      </c>
      <c r="C381" s="3" t="s">
        <v>266</v>
      </c>
      <c r="D381" s="3" t="s">
        <v>139</v>
      </c>
      <c r="E381" s="3" t="s">
        <v>28</v>
      </c>
      <c r="F381" s="3" t="s">
        <v>29</v>
      </c>
      <c r="G381" s="2">
        <v>5</v>
      </c>
      <c r="H381" s="3" t="s">
        <v>38</v>
      </c>
      <c r="I381" s="3" t="s">
        <v>34</v>
      </c>
      <c r="J381" s="3" t="s">
        <v>39</v>
      </c>
      <c r="K381" s="4">
        <v>31.59</v>
      </c>
      <c r="L381" s="2">
        <v>6</v>
      </c>
      <c r="M381" s="2">
        <v>4</v>
      </c>
      <c r="N381" s="2">
        <v>0.35499999999999998</v>
      </c>
      <c r="O381" s="3" t="s">
        <v>140</v>
      </c>
      <c r="P381" s="3" t="s">
        <v>29</v>
      </c>
      <c r="Q381" s="5">
        <v>16.7</v>
      </c>
      <c r="S381" s="6">
        <v>14.17</v>
      </c>
      <c r="T381" s="5">
        <v>0.6</v>
      </c>
      <c r="U381" s="6">
        <v>14.77</v>
      </c>
      <c r="V381" s="2">
        <v>21.7</v>
      </c>
      <c r="W381" s="8"/>
      <c r="X381" s="10" t="s">
        <v>29</v>
      </c>
      <c r="Y381" s="7">
        <v>43719</v>
      </c>
    </row>
    <row r="382" spans="1:25" x14ac:dyDescent="0.25">
      <c r="A382" s="2">
        <v>782962</v>
      </c>
      <c r="B382" s="3" t="s">
        <v>341</v>
      </c>
      <c r="C382" s="3" t="s">
        <v>568</v>
      </c>
      <c r="D382" s="3" t="s">
        <v>230</v>
      </c>
      <c r="E382" s="3" t="s">
        <v>28</v>
      </c>
      <c r="F382" s="3" t="s">
        <v>29</v>
      </c>
      <c r="H382" s="3" t="s">
        <v>38</v>
      </c>
      <c r="I382" s="3" t="s">
        <v>29</v>
      </c>
      <c r="J382" s="3" t="s">
        <v>39</v>
      </c>
      <c r="K382" s="4">
        <v>28.95</v>
      </c>
      <c r="L382" s="2">
        <v>12</v>
      </c>
      <c r="M382" s="2">
        <v>2</v>
      </c>
      <c r="N382" s="2">
        <v>0.35499999999999998</v>
      </c>
      <c r="O382" s="3" t="s">
        <v>140</v>
      </c>
      <c r="P382" s="3" t="s">
        <v>29</v>
      </c>
      <c r="Q382" s="5">
        <v>31.6</v>
      </c>
      <c r="S382" s="6">
        <v>26.75</v>
      </c>
      <c r="T382" s="5">
        <v>1.2</v>
      </c>
      <c r="U382" s="6">
        <v>27.95</v>
      </c>
      <c r="V382" s="2">
        <v>41.1</v>
      </c>
      <c r="W382" s="8"/>
      <c r="X382" s="10" t="s">
        <v>29</v>
      </c>
      <c r="Y382" s="7">
        <v>43719</v>
      </c>
    </row>
    <row r="383" spans="1:25" x14ac:dyDescent="0.25">
      <c r="A383" s="2">
        <v>791356</v>
      </c>
      <c r="B383" s="3" t="s">
        <v>341</v>
      </c>
      <c r="C383" s="3" t="s">
        <v>569</v>
      </c>
      <c r="D383" s="3" t="s">
        <v>139</v>
      </c>
      <c r="E383" s="3" t="s">
        <v>28</v>
      </c>
      <c r="F383" s="3" t="s">
        <v>29</v>
      </c>
      <c r="G383" s="2">
        <v>6.5</v>
      </c>
      <c r="H383" s="3" t="s">
        <v>38</v>
      </c>
      <c r="I383" s="3" t="s">
        <v>29</v>
      </c>
      <c r="J383" s="3" t="s">
        <v>39</v>
      </c>
      <c r="K383" s="4">
        <v>34.630000000000003</v>
      </c>
      <c r="L383" s="2">
        <v>6</v>
      </c>
      <c r="M383" s="2">
        <v>4</v>
      </c>
      <c r="N383" s="2">
        <v>0.35499999999999998</v>
      </c>
      <c r="O383" s="3" t="s">
        <v>140</v>
      </c>
      <c r="P383" s="3" t="s">
        <v>29</v>
      </c>
      <c r="Q383" s="5">
        <v>17.7</v>
      </c>
      <c r="S383" s="6">
        <v>15.05</v>
      </c>
      <c r="T383" s="5">
        <v>0.6</v>
      </c>
      <c r="U383" s="6">
        <v>15.65</v>
      </c>
      <c r="V383" s="2">
        <v>23</v>
      </c>
      <c r="W383" s="8"/>
      <c r="X383" s="10" t="s">
        <v>29</v>
      </c>
      <c r="Y383" s="7">
        <v>43719</v>
      </c>
    </row>
    <row r="384" spans="1:25" x14ac:dyDescent="0.25">
      <c r="A384" s="2">
        <v>786634</v>
      </c>
      <c r="B384" s="3" t="s">
        <v>341</v>
      </c>
      <c r="C384" s="3" t="s">
        <v>570</v>
      </c>
      <c r="D384" s="3" t="s">
        <v>139</v>
      </c>
      <c r="E384" s="3" t="s">
        <v>28</v>
      </c>
      <c r="F384" s="3" t="s">
        <v>208</v>
      </c>
      <c r="G384" s="2">
        <v>6.2</v>
      </c>
      <c r="H384" s="3" t="s">
        <v>38</v>
      </c>
      <c r="I384" s="3" t="s">
        <v>29</v>
      </c>
      <c r="J384" s="3" t="s">
        <v>39</v>
      </c>
      <c r="K384" s="4">
        <v>34.630000000000003</v>
      </c>
      <c r="L384" s="2">
        <v>6</v>
      </c>
      <c r="M384" s="2">
        <v>4</v>
      </c>
      <c r="N384" s="2">
        <v>0.35499999999999998</v>
      </c>
      <c r="O384" s="3" t="s">
        <v>140</v>
      </c>
      <c r="P384" s="3" t="s">
        <v>29</v>
      </c>
      <c r="Q384" s="5">
        <v>17.7</v>
      </c>
      <c r="S384" s="6">
        <v>15.05</v>
      </c>
      <c r="T384" s="5">
        <v>0.6</v>
      </c>
      <c r="U384" s="6">
        <v>15.65</v>
      </c>
      <c r="V384" s="2">
        <v>23</v>
      </c>
      <c r="W384" s="8"/>
      <c r="X384" s="10" t="s">
        <v>29</v>
      </c>
      <c r="Y384" s="7">
        <v>43719</v>
      </c>
    </row>
    <row r="385" spans="1:25" x14ac:dyDescent="0.25">
      <c r="A385" s="2">
        <v>824483</v>
      </c>
      <c r="B385" s="3" t="s">
        <v>341</v>
      </c>
      <c r="C385" s="3" t="s">
        <v>571</v>
      </c>
      <c r="D385" s="3" t="s">
        <v>139</v>
      </c>
      <c r="E385" s="3" t="s">
        <v>28</v>
      </c>
      <c r="F385" s="3" t="s">
        <v>29</v>
      </c>
      <c r="G385" s="2">
        <v>3.5</v>
      </c>
      <c r="H385" s="3" t="s">
        <v>38</v>
      </c>
      <c r="I385" s="3" t="s">
        <v>29</v>
      </c>
      <c r="J385" s="3" t="s">
        <v>39</v>
      </c>
      <c r="K385" s="4">
        <v>31.59</v>
      </c>
      <c r="L385" s="2">
        <v>6</v>
      </c>
      <c r="M385" s="2">
        <v>4</v>
      </c>
      <c r="N385" s="2">
        <v>0.35499999999999998</v>
      </c>
      <c r="O385" s="3" t="s">
        <v>140</v>
      </c>
      <c r="P385" s="3" t="s">
        <v>29</v>
      </c>
      <c r="Q385" s="5">
        <v>16.7</v>
      </c>
      <c r="S385" s="6">
        <v>14.17</v>
      </c>
      <c r="T385" s="5">
        <v>0.6</v>
      </c>
      <c r="U385" s="6">
        <v>14.77</v>
      </c>
      <c r="V385" s="2">
        <v>21.7</v>
      </c>
      <c r="W385" s="8"/>
      <c r="X385" s="10" t="s">
        <v>29</v>
      </c>
      <c r="Y385" s="7">
        <v>43719</v>
      </c>
    </row>
    <row r="386" spans="1:25" x14ac:dyDescent="0.25">
      <c r="A386" s="2">
        <v>824474</v>
      </c>
      <c r="B386" s="3" t="s">
        <v>341</v>
      </c>
      <c r="C386" s="3" t="s">
        <v>572</v>
      </c>
      <c r="D386" s="3" t="s">
        <v>139</v>
      </c>
      <c r="E386" s="3" t="s">
        <v>28</v>
      </c>
      <c r="F386" s="3" t="s">
        <v>29</v>
      </c>
      <c r="H386" s="3" t="s">
        <v>38</v>
      </c>
      <c r="I386" s="3" t="s">
        <v>29</v>
      </c>
      <c r="J386" s="3" t="s">
        <v>39</v>
      </c>
      <c r="K386" s="4">
        <v>31.59</v>
      </c>
      <c r="L386" s="2">
        <v>6</v>
      </c>
      <c r="M386" s="2">
        <v>4</v>
      </c>
      <c r="N386" s="2">
        <v>0.35499999999999998</v>
      </c>
      <c r="O386" s="3" t="s">
        <v>140</v>
      </c>
      <c r="P386" s="3" t="s">
        <v>29</v>
      </c>
      <c r="Q386" s="5">
        <v>16.7</v>
      </c>
      <c r="S386" s="6">
        <v>14.17</v>
      </c>
      <c r="T386" s="5">
        <v>0.6</v>
      </c>
      <c r="U386" s="6">
        <v>14.77</v>
      </c>
      <c r="V386" s="2">
        <v>21.7</v>
      </c>
      <c r="W386" s="8"/>
      <c r="X386" s="10" t="s">
        <v>29</v>
      </c>
      <c r="Y386" s="7">
        <v>43719</v>
      </c>
    </row>
    <row r="387" spans="1:25" x14ac:dyDescent="0.25">
      <c r="A387" s="2">
        <v>791440</v>
      </c>
      <c r="B387" s="3" t="s">
        <v>341</v>
      </c>
      <c r="C387" s="3" t="s">
        <v>573</v>
      </c>
      <c r="D387" s="3" t="s">
        <v>230</v>
      </c>
      <c r="E387" s="3" t="s">
        <v>28</v>
      </c>
      <c r="F387" s="3" t="s">
        <v>29</v>
      </c>
      <c r="H387" s="3" t="s">
        <v>38</v>
      </c>
      <c r="I387" s="3" t="s">
        <v>29</v>
      </c>
      <c r="J387" s="3" t="s">
        <v>39</v>
      </c>
      <c r="K387" s="4">
        <v>31.11</v>
      </c>
      <c r="L387" s="2">
        <v>12</v>
      </c>
      <c r="M387" s="2">
        <v>2</v>
      </c>
      <c r="N387" s="2">
        <v>0.35499999999999998</v>
      </c>
      <c r="O387" s="3" t="s">
        <v>140</v>
      </c>
      <c r="P387" s="3" t="s">
        <v>29</v>
      </c>
      <c r="Q387" s="5">
        <v>33</v>
      </c>
      <c r="S387" s="6">
        <v>27.98</v>
      </c>
      <c r="T387" s="5">
        <v>1.2</v>
      </c>
      <c r="U387" s="6">
        <v>29.18</v>
      </c>
      <c r="V387" s="2">
        <v>42.9</v>
      </c>
      <c r="W387" s="8"/>
      <c r="X387" s="10" t="s">
        <v>29</v>
      </c>
      <c r="Y387" s="7">
        <v>43719</v>
      </c>
    </row>
    <row r="388" spans="1:25" x14ac:dyDescent="0.25">
      <c r="A388" s="2">
        <v>70979</v>
      </c>
      <c r="B388" s="3" t="s">
        <v>341</v>
      </c>
      <c r="C388" s="3" t="s">
        <v>574</v>
      </c>
      <c r="D388" s="3" t="s">
        <v>139</v>
      </c>
      <c r="E388" s="3" t="s">
        <v>28</v>
      </c>
      <c r="F388" s="3" t="s">
        <v>29</v>
      </c>
      <c r="G388" s="2">
        <v>6.5</v>
      </c>
      <c r="H388" s="3" t="s">
        <v>38</v>
      </c>
      <c r="I388" s="3" t="s">
        <v>29</v>
      </c>
      <c r="J388" s="3" t="s">
        <v>39</v>
      </c>
      <c r="K388" s="4">
        <v>34.630000000000003</v>
      </c>
      <c r="L388" s="2">
        <v>6</v>
      </c>
      <c r="M388" s="2">
        <v>4</v>
      </c>
      <c r="N388" s="2">
        <v>0.35499999999999998</v>
      </c>
      <c r="O388" s="3" t="s">
        <v>140</v>
      </c>
      <c r="P388" s="3" t="s">
        <v>29</v>
      </c>
      <c r="Q388" s="5">
        <v>17.7</v>
      </c>
      <c r="S388" s="6">
        <v>15.05</v>
      </c>
      <c r="T388" s="5">
        <v>0.6</v>
      </c>
      <c r="U388" s="6">
        <v>15.65</v>
      </c>
      <c r="V388" s="2">
        <v>23</v>
      </c>
      <c r="W388" s="8"/>
      <c r="X388" s="10" t="s">
        <v>29</v>
      </c>
      <c r="Y388" s="7">
        <v>43719</v>
      </c>
    </row>
    <row r="389" spans="1:25" x14ac:dyDescent="0.25">
      <c r="A389" s="2">
        <v>814705</v>
      </c>
      <c r="B389" s="3" t="s">
        <v>341</v>
      </c>
      <c r="C389" s="3" t="s">
        <v>575</v>
      </c>
      <c r="D389" s="3" t="s">
        <v>427</v>
      </c>
      <c r="E389" s="3" t="s">
        <v>28</v>
      </c>
      <c r="F389" s="3" t="s">
        <v>29</v>
      </c>
      <c r="H389" s="3" t="s">
        <v>38</v>
      </c>
      <c r="I389" s="3" t="s">
        <v>29</v>
      </c>
      <c r="J389" s="3" t="s">
        <v>39</v>
      </c>
      <c r="K389" s="4">
        <v>34.979999999999997</v>
      </c>
      <c r="L389" s="2">
        <v>8</v>
      </c>
      <c r="M389" s="2">
        <v>3</v>
      </c>
      <c r="N389" s="2">
        <v>0.47299999999999998</v>
      </c>
      <c r="O389" s="3" t="s">
        <v>140</v>
      </c>
      <c r="P389" s="3" t="s">
        <v>29</v>
      </c>
      <c r="Q389" s="5">
        <v>26.2</v>
      </c>
      <c r="S389" s="6">
        <v>22.35</v>
      </c>
      <c r="T389" s="5">
        <v>0.8</v>
      </c>
      <c r="U389" s="6">
        <v>23.15</v>
      </c>
      <c r="V389" s="2">
        <v>34.049999999999997</v>
      </c>
      <c r="W389" s="8"/>
      <c r="X389" s="10" t="s">
        <v>29</v>
      </c>
      <c r="Y389" s="7">
        <v>43719</v>
      </c>
    </row>
    <row r="390" spans="1:25" x14ac:dyDescent="0.25">
      <c r="A390" s="2">
        <v>813676</v>
      </c>
      <c r="B390" s="3" t="s">
        <v>341</v>
      </c>
      <c r="C390" s="3" t="s">
        <v>576</v>
      </c>
      <c r="D390" s="3" t="s">
        <v>354</v>
      </c>
      <c r="E390" s="3" t="s">
        <v>28</v>
      </c>
      <c r="F390" s="3" t="s">
        <v>29</v>
      </c>
      <c r="H390" s="3" t="s">
        <v>38</v>
      </c>
      <c r="I390" s="3" t="s">
        <v>73</v>
      </c>
      <c r="J390" s="3" t="s">
        <v>39</v>
      </c>
      <c r="K390" s="4">
        <v>38.25</v>
      </c>
      <c r="L390" s="2">
        <v>4</v>
      </c>
      <c r="M390" s="2">
        <v>6</v>
      </c>
      <c r="N390" s="2">
        <v>0.47299999999999998</v>
      </c>
      <c r="O390" s="3" t="s">
        <v>140</v>
      </c>
      <c r="P390" s="3" t="s">
        <v>29</v>
      </c>
      <c r="Q390" s="5">
        <v>13.85</v>
      </c>
      <c r="S390" s="6">
        <v>11.84</v>
      </c>
      <c r="T390" s="5">
        <v>0.4</v>
      </c>
      <c r="U390" s="6">
        <v>12.24</v>
      </c>
      <c r="V390" s="2">
        <v>18</v>
      </c>
      <c r="W390" s="8"/>
      <c r="X390" s="10" t="s">
        <v>29</v>
      </c>
      <c r="Y390" s="7">
        <v>43719</v>
      </c>
    </row>
    <row r="391" spans="1:25" x14ac:dyDescent="0.25">
      <c r="A391" s="2">
        <v>813052</v>
      </c>
      <c r="B391" s="3" t="s">
        <v>341</v>
      </c>
      <c r="C391" s="3" t="s">
        <v>577</v>
      </c>
      <c r="D391" s="3" t="s">
        <v>230</v>
      </c>
      <c r="E391" s="3" t="s">
        <v>28</v>
      </c>
      <c r="F391" s="3" t="s">
        <v>29</v>
      </c>
      <c r="H391" s="3" t="s">
        <v>38</v>
      </c>
      <c r="I391" s="3" t="s">
        <v>29</v>
      </c>
      <c r="J391" s="3" t="s">
        <v>39</v>
      </c>
      <c r="K391" s="4">
        <v>13.71</v>
      </c>
      <c r="L391" s="2">
        <v>12</v>
      </c>
      <c r="M391" s="2">
        <v>2</v>
      </c>
      <c r="N391" s="2">
        <v>0.35499999999999998</v>
      </c>
      <c r="O391" s="3" t="s">
        <v>140</v>
      </c>
      <c r="P391" s="3" t="s">
        <v>29</v>
      </c>
      <c r="Q391" s="5">
        <v>21.45</v>
      </c>
      <c r="S391" s="6">
        <v>17.82</v>
      </c>
      <c r="T391" s="5">
        <v>1.2</v>
      </c>
      <c r="U391" s="6">
        <v>19.02</v>
      </c>
      <c r="V391" s="2">
        <v>27.9</v>
      </c>
      <c r="W391" s="8"/>
      <c r="X391" s="10" t="s">
        <v>29</v>
      </c>
      <c r="Y391" s="7">
        <v>43719</v>
      </c>
    </row>
    <row r="392" spans="1:25" x14ac:dyDescent="0.25">
      <c r="A392" s="2">
        <v>791357</v>
      </c>
      <c r="B392" s="3" t="s">
        <v>341</v>
      </c>
      <c r="C392" s="3" t="s">
        <v>578</v>
      </c>
      <c r="D392" s="3" t="s">
        <v>139</v>
      </c>
      <c r="E392" s="3" t="s">
        <v>28</v>
      </c>
      <c r="F392" s="3" t="s">
        <v>29</v>
      </c>
      <c r="H392" s="3" t="s">
        <v>38</v>
      </c>
      <c r="I392" s="3" t="s">
        <v>29</v>
      </c>
      <c r="J392" s="3" t="s">
        <v>39</v>
      </c>
      <c r="K392" s="4">
        <v>31.59</v>
      </c>
      <c r="L392" s="2">
        <v>6</v>
      </c>
      <c r="M392" s="2">
        <v>4</v>
      </c>
      <c r="N392" s="2">
        <v>0.35499999999999998</v>
      </c>
      <c r="O392" s="3" t="s">
        <v>140</v>
      </c>
      <c r="P392" s="3" t="s">
        <v>29</v>
      </c>
      <c r="Q392" s="5">
        <v>16.7</v>
      </c>
      <c r="S392" s="6">
        <v>14.17</v>
      </c>
      <c r="T392" s="5">
        <v>0.6</v>
      </c>
      <c r="U392" s="6">
        <v>14.77</v>
      </c>
      <c r="V392" s="2">
        <v>21.7</v>
      </c>
      <c r="W392" s="8"/>
      <c r="X392" s="10" t="s">
        <v>29</v>
      </c>
      <c r="Y392" s="7">
        <v>43719</v>
      </c>
    </row>
    <row r="393" spans="1:25" x14ac:dyDescent="0.25">
      <c r="A393" s="2">
        <v>429407</v>
      </c>
      <c r="B393" s="3" t="s">
        <v>341</v>
      </c>
      <c r="C393" s="3" t="s">
        <v>579</v>
      </c>
      <c r="D393" s="3" t="s">
        <v>354</v>
      </c>
      <c r="E393" s="3" t="s">
        <v>28</v>
      </c>
      <c r="F393" s="3" t="s">
        <v>29</v>
      </c>
      <c r="H393" s="3" t="s">
        <v>38</v>
      </c>
      <c r="I393" s="3" t="s">
        <v>73</v>
      </c>
      <c r="J393" s="3" t="s">
        <v>39</v>
      </c>
      <c r="K393" s="4">
        <v>47.55</v>
      </c>
      <c r="L393" s="2">
        <v>4</v>
      </c>
      <c r="M393" s="2">
        <v>6</v>
      </c>
      <c r="N393" s="2">
        <v>0.47299999999999998</v>
      </c>
      <c r="O393" s="3" t="s">
        <v>140</v>
      </c>
      <c r="P393" s="3" t="s">
        <v>29</v>
      </c>
      <c r="Q393" s="5">
        <v>15.9</v>
      </c>
      <c r="S393" s="6">
        <v>13.64</v>
      </c>
      <c r="T393" s="5">
        <v>0.4</v>
      </c>
      <c r="U393" s="6">
        <v>14.04</v>
      </c>
      <c r="V393" s="2">
        <v>20.65</v>
      </c>
      <c r="W393" s="8"/>
      <c r="X393" s="10" t="s">
        <v>29</v>
      </c>
      <c r="Y393" s="7">
        <v>43719</v>
      </c>
    </row>
    <row r="394" spans="1:25" x14ac:dyDescent="0.25">
      <c r="A394" s="2">
        <v>802542</v>
      </c>
      <c r="B394" s="3" t="s">
        <v>341</v>
      </c>
      <c r="C394" s="3" t="s">
        <v>580</v>
      </c>
      <c r="D394" s="3" t="s">
        <v>139</v>
      </c>
      <c r="E394" s="3" t="s">
        <v>28</v>
      </c>
      <c r="F394" s="3" t="s">
        <v>208</v>
      </c>
      <c r="H394" s="3" t="s">
        <v>38</v>
      </c>
      <c r="I394" s="3" t="s">
        <v>29</v>
      </c>
      <c r="J394" s="3" t="s">
        <v>39</v>
      </c>
      <c r="K394" s="4">
        <v>31.59</v>
      </c>
      <c r="L394" s="2">
        <v>6</v>
      </c>
      <c r="M394" s="2">
        <v>4</v>
      </c>
      <c r="N394" s="2">
        <v>0.35499999999999998</v>
      </c>
      <c r="O394" s="3" t="s">
        <v>140</v>
      </c>
      <c r="P394" s="3" t="s">
        <v>29</v>
      </c>
      <c r="Q394" s="5">
        <v>16.7</v>
      </c>
      <c r="S394" s="6">
        <v>14.17</v>
      </c>
      <c r="T394" s="5">
        <v>0.6</v>
      </c>
      <c r="U394" s="6">
        <v>14.77</v>
      </c>
      <c r="V394" s="2">
        <v>21.7</v>
      </c>
      <c r="W394" s="8"/>
      <c r="X394" s="10" t="s">
        <v>29</v>
      </c>
      <c r="Y394" s="7">
        <v>43719</v>
      </c>
    </row>
    <row r="395" spans="1:25" x14ac:dyDescent="0.25">
      <c r="A395" s="2">
        <v>813175</v>
      </c>
      <c r="B395" s="3" t="s">
        <v>341</v>
      </c>
      <c r="C395" s="3" t="s">
        <v>581</v>
      </c>
      <c r="D395" s="3" t="s">
        <v>139</v>
      </c>
      <c r="E395" s="3" t="s">
        <v>28</v>
      </c>
      <c r="F395" s="3" t="s">
        <v>29</v>
      </c>
      <c r="H395" s="3" t="s">
        <v>38</v>
      </c>
      <c r="I395" s="3" t="s">
        <v>29</v>
      </c>
      <c r="J395" s="3" t="s">
        <v>39</v>
      </c>
      <c r="K395" s="4">
        <v>31.59</v>
      </c>
      <c r="L395" s="2">
        <v>6</v>
      </c>
      <c r="M395" s="2">
        <v>4</v>
      </c>
      <c r="N395" s="2">
        <v>0.35499999999999998</v>
      </c>
      <c r="O395" s="3" t="s">
        <v>140</v>
      </c>
      <c r="P395" s="3" t="s">
        <v>29</v>
      </c>
      <c r="Q395" s="5">
        <v>16.7</v>
      </c>
      <c r="S395" s="6">
        <v>14.17</v>
      </c>
      <c r="T395" s="5">
        <v>0.6</v>
      </c>
      <c r="U395" s="6">
        <v>14.77</v>
      </c>
      <c r="V395" s="2">
        <v>21.7</v>
      </c>
      <c r="W395" s="8"/>
      <c r="X395" s="10" t="s">
        <v>29</v>
      </c>
      <c r="Y395" s="7">
        <v>43719</v>
      </c>
    </row>
    <row r="396" spans="1:25" x14ac:dyDescent="0.25">
      <c r="A396" s="2">
        <v>802112</v>
      </c>
      <c r="B396" s="3" t="s">
        <v>341</v>
      </c>
      <c r="C396" s="3" t="s">
        <v>582</v>
      </c>
      <c r="D396" s="3" t="s">
        <v>354</v>
      </c>
      <c r="E396" s="3" t="s">
        <v>28</v>
      </c>
      <c r="F396" s="3" t="s">
        <v>29</v>
      </c>
      <c r="H396" s="3" t="s">
        <v>38</v>
      </c>
      <c r="I396" s="3" t="s">
        <v>73</v>
      </c>
      <c r="J396" s="3" t="s">
        <v>39</v>
      </c>
      <c r="K396" s="4">
        <v>47.55</v>
      </c>
      <c r="L396" s="2">
        <v>4</v>
      </c>
      <c r="M396" s="2">
        <v>6</v>
      </c>
      <c r="N396" s="2">
        <v>0.47299999999999998</v>
      </c>
      <c r="O396" s="3" t="s">
        <v>140</v>
      </c>
      <c r="P396" s="3" t="s">
        <v>29</v>
      </c>
      <c r="Q396" s="5">
        <v>15.9</v>
      </c>
      <c r="S396" s="6">
        <v>13.64</v>
      </c>
      <c r="T396" s="5">
        <v>0.4</v>
      </c>
      <c r="U396" s="6">
        <v>14.04</v>
      </c>
      <c r="V396" s="2">
        <v>20.65</v>
      </c>
      <c r="W396" s="8"/>
      <c r="X396" s="10" t="s">
        <v>29</v>
      </c>
      <c r="Y396" s="7">
        <v>43719</v>
      </c>
    </row>
    <row r="397" spans="1:25" x14ac:dyDescent="0.25">
      <c r="A397" s="2">
        <v>123257</v>
      </c>
      <c r="B397" s="3" t="s">
        <v>341</v>
      </c>
      <c r="C397" s="3" t="s">
        <v>583</v>
      </c>
      <c r="D397" s="3" t="s">
        <v>64</v>
      </c>
      <c r="E397" s="3" t="s">
        <v>28</v>
      </c>
      <c r="F397" s="3" t="s">
        <v>29</v>
      </c>
      <c r="G397" s="2">
        <v>5</v>
      </c>
      <c r="H397" s="3" t="s">
        <v>61</v>
      </c>
      <c r="I397" s="3" t="s">
        <v>62</v>
      </c>
      <c r="J397" s="3" t="s">
        <v>31</v>
      </c>
      <c r="K397" s="4">
        <v>30.72</v>
      </c>
      <c r="L397" s="2">
        <v>1</v>
      </c>
      <c r="M397" s="2">
        <v>24</v>
      </c>
      <c r="N397" s="2">
        <v>0.5</v>
      </c>
      <c r="O397" s="3" t="s">
        <v>140</v>
      </c>
      <c r="P397" s="3" t="s">
        <v>29</v>
      </c>
      <c r="Q397" s="5">
        <v>3.25</v>
      </c>
      <c r="S397" s="6">
        <v>2.77</v>
      </c>
      <c r="T397" s="5">
        <v>0.1</v>
      </c>
      <c r="U397" s="6">
        <v>2.87</v>
      </c>
      <c r="V397" s="2">
        <v>4.2</v>
      </c>
      <c r="W397" s="8">
        <v>0.10000000000000009</v>
      </c>
      <c r="X397" s="9" t="s">
        <v>3216</v>
      </c>
      <c r="Y397" s="7">
        <v>43789</v>
      </c>
    </row>
    <row r="398" spans="1:25" x14ac:dyDescent="0.25">
      <c r="A398" s="2">
        <v>817907</v>
      </c>
      <c r="B398" s="3" t="s">
        <v>341</v>
      </c>
      <c r="C398" s="3" t="s">
        <v>584</v>
      </c>
      <c r="D398" s="3" t="s">
        <v>354</v>
      </c>
      <c r="E398" s="3" t="s">
        <v>28</v>
      </c>
      <c r="F398" s="3" t="s">
        <v>29</v>
      </c>
      <c r="H398" s="3" t="s">
        <v>38</v>
      </c>
      <c r="I398" s="3" t="s">
        <v>29</v>
      </c>
      <c r="J398" s="3" t="s">
        <v>39</v>
      </c>
      <c r="K398" s="4">
        <v>65.099999999999994</v>
      </c>
      <c r="L398" s="2">
        <v>4</v>
      </c>
      <c r="M398" s="2">
        <v>6</v>
      </c>
      <c r="N398" s="2">
        <v>0.47299999999999998</v>
      </c>
      <c r="O398" s="3" t="s">
        <v>140</v>
      </c>
      <c r="P398" s="3" t="s">
        <v>3211</v>
      </c>
      <c r="Q398" s="5">
        <v>16.5</v>
      </c>
      <c r="S398" s="6">
        <v>14.17</v>
      </c>
      <c r="T398" s="5">
        <v>0.4</v>
      </c>
      <c r="U398" s="6">
        <v>14.57</v>
      </c>
      <c r="V398" s="2">
        <v>21.45</v>
      </c>
      <c r="W398" s="8"/>
      <c r="X398" s="10" t="s">
        <v>29</v>
      </c>
      <c r="Y398" s="7">
        <v>43706</v>
      </c>
    </row>
    <row r="399" spans="1:25" x14ac:dyDescent="0.25">
      <c r="A399" s="2">
        <v>817905</v>
      </c>
      <c r="B399" s="3" t="s">
        <v>341</v>
      </c>
      <c r="C399" s="3" t="s">
        <v>585</v>
      </c>
      <c r="D399" s="3" t="s">
        <v>354</v>
      </c>
      <c r="E399" s="3" t="s">
        <v>28</v>
      </c>
      <c r="F399" s="3" t="s">
        <v>29</v>
      </c>
      <c r="H399" s="3" t="s">
        <v>38</v>
      </c>
      <c r="I399" s="3" t="s">
        <v>29</v>
      </c>
      <c r="J399" s="3" t="s">
        <v>39</v>
      </c>
      <c r="K399" s="4">
        <v>76.5</v>
      </c>
      <c r="L399" s="2">
        <v>4</v>
      </c>
      <c r="M399" s="2">
        <v>6</v>
      </c>
      <c r="N399" s="2">
        <v>0.47299999999999998</v>
      </c>
      <c r="O399" s="3" t="s">
        <v>140</v>
      </c>
      <c r="P399" s="3" t="s">
        <v>3211</v>
      </c>
      <c r="Q399" s="5">
        <v>19</v>
      </c>
      <c r="S399" s="6">
        <v>16.37</v>
      </c>
      <c r="T399" s="5">
        <v>0.4</v>
      </c>
      <c r="U399" s="6">
        <v>16.77</v>
      </c>
      <c r="V399" s="2">
        <v>24.7</v>
      </c>
      <c r="W399" s="8"/>
      <c r="X399" s="10" t="s">
        <v>29</v>
      </c>
      <c r="Y399" s="7">
        <v>43706</v>
      </c>
    </row>
    <row r="400" spans="1:25" x14ac:dyDescent="0.25">
      <c r="A400" s="2">
        <v>822189</v>
      </c>
      <c r="B400" s="3" t="s">
        <v>341</v>
      </c>
      <c r="C400" s="3" t="s">
        <v>586</v>
      </c>
      <c r="D400" s="3" t="s">
        <v>354</v>
      </c>
      <c r="E400" s="3" t="s">
        <v>28</v>
      </c>
      <c r="F400" s="3" t="s">
        <v>29</v>
      </c>
      <c r="H400" s="3" t="s">
        <v>38</v>
      </c>
      <c r="I400" s="3" t="s">
        <v>29</v>
      </c>
      <c r="J400" s="3" t="s">
        <v>39</v>
      </c>
      <c r="K400" s="4">
        <v>65.099999999999994</v>
      </c>
      <c r="L400" s="2">
        <v>4</v>
      </c>
      <c r="M400" s="2">
        <v>6</v>
      </c>
      <c r="N400" s="2">
        <v>0.47299999999999998</v>
      </c>
      <c r="O400" s="3" t="s">
        <v>140</v>
      </c>
      <c r="P400" s="3" t="s">
        <v>3211</v>
      </c>
      <c r="Q400" s="5">
        <v>16.5</v>
      </c>
      <c r="S400" s="6">
        <v>14.17</v>
      </c>
      <c r="T400" s="5">
        <v>0.4</v>
      </c>
      <c r="U400" s="6">
        <v>14.57</v>
      </c>
      <c r="V400" s="2">
        <v>21.45</v>
      </c>
      <c r="W400" s="8"/>
      <c r="X400" s="10" t="s">
        <v>29</v>
      </c>
      <c r="Y400" s="7">
        <v>43706</v>
      </c>
    </row>
    <row r="401" spans="1:25" x14ac:dyDescent="0.25">
      <c r="A401" s="2">
        <v>822188</v>
      </c>
      <c r="B401" s="3" t="s">
        <v>341</v>
      </c>
      <c r="C401" s="3" t="s">
        <v>587</v>
      </c>
      <c r="D401" s="3" t="s">
        <v>354</v>
      </c>
      <c r="E401" s="3" t="s">
        <v>28</v>
      </c>
      <c r="F401" s="3" t="s">
        <v>29</v>
      </c>
      <c r="H401" s="3" t="s">
        <v>38</v>
      </c>
      <c r="I401" s="3" t="s">
        <v>29</v>
      </c>
      <c r="J401" s="3" t="s">
        <v>39</v>
      </c>
      <c r="K401" s="4">
        <v>65.099999999999994</v>
      </c>
      <c r="L401" s="2">
        <v>4</v>
      </c>
      <c r="M401" s="2">
        <v>6</v>
      </c>
      <c r="N401" s="2">
        <v>0.47299999999999998</v>
      </c>
      <c r="O401" s="3" t="s">
        <v>140</v>
      </c>
      <c r="P401" s="3" t="s">
        <v>3211</v>
      </c>
      <c r="Q401" s="5">
        <v>16.5</v>
      </c>
      <c r="S401" s="6">
        <v>14.17</v>
      </c>
      <c r="T401" s="5">
        <v>0.4</v>
      </c>
      <c r="U401" s="6">
        <v>14.57</v>
      </c>
      <c r="V401" s="2">
        <v>21.45</v>
      </c>
      <c r="W401" s="8"/>
      <c r="X401" s="10" t="s">
        <v>29</v>
      </c>
      <c r="Y401" s="7">
        <v>43706</v>
      </c>
    </row>
    <row r="402" spans="1:25" x14ac:dyDescent="0.25">
      <c r="A402" s="2">
        <v>817908</v>
      </c>
      <c r="B402" s="3" t="s">
        <v>341</v>
      </c>
      <c r="C402" s="3" t="s">
        <v>588</v>
      </c>
      <c r="D402" s="3" t="s">
        <v>354</v>
      </c>
      <c r="E402" s="3" t="s">
        <v>28</v>
      </c>
      <c r="F402" s="3" t="s">
        <v>29</v>
      </c>
      <c r="H402" s="3" t="s">
        <v>38</v>
      </c>
      <c r="I402" s="3" t="s">
        <v>29</v>
      </c>
      <c r="J402" s="3" t="s">
        <v>39</v>
      </c>
      <c r="K402" s="4">
        <v>62.22</v>
      </c>
      <c r="L402" s="2">
        <v>4</v>
      </c>
      <c r="M402" s="2">
        <v>6</v>
      </c>
      <c r="N402" s="2">
        <v>0.47299999999999998</v>
      </c>
      <c r="O402" s="3" t="s">
        <v>140</v>
      </c>
      <c r="P402" s="3" t="s">
        <v>3211</v>
      </c>
      <c r="Q402" s="5">
        <v>15.85</v>
      </c>
      <c r="S402" s="6">
        <v>13.6</v>
      </c>
      <c r="T402" s="5">
        <v>0.4</v>
      </c>
      <c r="U402" s="6">
        <v>14</v>
      </c>
      <c r="V402" s="2">
        <v>20.6</v>
      </c>
      <c r="W402" s="8"/>
      <c r="X402" s="10" t="s">
        <v>29</v>
      </c>
      <c r="Y402" s="7">
        <v>43706</v>
      </c>
    </row>
    <row r="403" spans="1:25" x14ac:dyDescent="0.25">
      <c r="A403" s="2">
        <v>822191</v>
      </c>
      <c r="B403" s="3" t="s">
        <v>341</v>
      </c>
      <c r="C403" s="3" t="s">
        <v>589</v>
      </c>
      <c r="D403" s="3" t="s">
        <v>354</v>
      </c>
      <c r="E403" s="3" t="s">
        <v>28</v>
      </c>
      <c r="F403" s="3" t="s">
        <v>29</v>
      </c>
      <c r="H403" s="3" t="s">
        <v>38</v>
      </c>
      <c r="I403" s="3" t="s">
        <v>29</v>
      </c>
      <c r="J403" s="3" t="s">
        <v>39</v>
      </c>
      <c r="K403" s="4">
        <v>65.099999999999994</v>
      </c>
      <c r="L403" s="2">
        <v>4</v>
      </c>
      <c r="M403" s="2">
        <v>6</v>
      </c>
      <c r="N403" s="2">
        <v>0.47299999999999998</v>
      </c>
      <c r="O403" s="3" t="s">
        <v>140</v>
      </c>
      <c r="P403" s="3" t="s">
        <v>3211</v>
      </c>
      <c r="Q403" s="5">
        <v>16.5</v>
      </c>
      <c r="S403" s="6">
        <v>14.17</v>
      </c>
      <c r="T403" s="5">
        <v>0.4</v>
      </c>
      <c r="U403" s="6">
        <v>14.57</v>
      </c>
      <c r="V403" s="2">
        <v>21.45</v>
      </c>
      <c r="W403" s="8"/>
      <c r="X403" s="10" t="s">
        <v>29</v>
      </c>
      <c r="Y403" s="7">
        <v>43706</v>
      </c>
    </row>
    <row r="404" spans="1:25" x14ac:dyDescent="0.25">
      <c r="A404" s="2">
        <v>823131</v>
      </c>
      <c r="B404" s="3" t="s">
        <v>341</v>
      </c>
      <c r="C404" s="3" t="s">
        <v>590</v>
      </c>
      <c r="D404" s="3" t="s">
        <v>473</v>
      </c>
      <c r="E404" s="3" t="s">
        <v>28</v>
      </c>
      <c r="F404" s="3" t="s">
        <v>51</v>
      </c>
      <c r="G404" s="2">
        <v>6.5</v>
      </c>
      <c r="H404" s="3" t="s">
        <v>38</v>
      </c>
      <c r="I404" s="3" t="s">
        <v>34</v>
      </c>
      <c r="J404" s="3" t="s">
        <v>39</v>
      </c>
      <c r="K404" s="4">
        <v>40.799999999999997</v>
      </c>
      <c r="L404" s="2">
        <v>4</v>
      </c>
      <c r="M404" s="2">
        <v>6</v>
      </c>
      <c r="N404" s="2">
        <v>0.5</v>
      </c>
      <c r="O404" s="3" t="s">
        <v>140</v>
      </c>
      <c r="P404" s="3" t="s">
        <v>29</v>
      </c>
      <c r="Q404" s="5">
        <v>14.7</v>
      </c>
      <c r="S404" s="6">
        <v>12.58</v>
      </c>
      <c r="T404" s="5">
        <v>0.4</v>
      </c>
      <c r="U404" s="6">
        <v>12.98</v>
      </c>
      <c r="V404" s="2">
        <v>19.100000000000001</v>
      </c>
      <c r="W404" s="8"/>
      <c r="X404" s="10" t="s">
        <v>29</v>
      </c>
      <c r="Y404" s="7">
        <v>43726</v>
      </c>
    </row>
    <row r="405" spans="1:25" x14ac:dyDescent="0.25">
      <c r="A405" s="2">
        <v>818794</v>
      </c>
      <c r="B405" s="3" t="s">
        <v>341</v>
      </c>
      <c r="C405" s="3" t="s">
        <v>595</v>
      </c>
      <c r="D405" s="3" t="s">
        <v>596</v>
      </c>
      <c r="E405" s="3" t="s">
        <v>28</v>
      </c>
      <c r="F405" s="3" t="s">
        <v>29</v>
      </c>
      <c r="G405" s="2">
        <v>6.5</v>
      </c>
      <c r="H405" s="3" t="s">
        <v>38</v>
      </c>
      <c r="I405" s="3" t="s">
        <v>29</v>
      </c>
      <c r="J405" s="3" t="s">
        <v>39</v>
      </c>
      <c r="K405" s="4">
        <v>34.799999999999997</v>
      </c>
      <c r="L405" s="2">
        <v>8</v>
      </c>
      <c r="M405" s="2">
        <v>3</v>
      </c>
      <c r="N405" s="2">
        <v>0.5</v>
      </c>
      <c r="O405" s="3" t="s">
        <v>140</v>
      </c>
      <c r="P405" s="3" t="s">
        <v>29</v>
      </c>
      <c r="Q405" s="5">
        <v>26.75</v>
      </c>
      <c r="S405" s="6">
        <v>22.84</v>
      </c>
      <c r="T405" s="5">
        <v>0.8</v>
      </c>
      <c r="U405" s="6">
        <v>23.64</v>
      </c>
      <c r="V405" s="2">
        <v>34.799999999999997</v>
      </c>
      <c r="W405" s="8"/>
      <c r="X405" s="10" t="s">
        <v>29</v>
      </c>
      <c r="Y405" s="7">
        <v>43676</v>
      </c>
    </row>
    <row r="406" spans="1:25" x14ac:dyDescent="0.25">
      <c r="A406" s="2">
        <v>823132</v>
      </c>
      <c r="B406" s="3" t="s">
        <v>341</v>
      </c>
      <c r="C406" s="3" t="s">
        <v>597</v>
      </c>
      <c r="D406" s="3" t="s">
        <v>473</v>
      </c>
      <c r="E406" s="3" t="s">
        <v>28</v>
      </c>
      <c r="F406" s="3" t="s">
        <v>51</v>
      </c>
      <c r="G406" s="2">
        <v>6.5</v>
      </c>
      <c r="H406" s="3" t="s">
        <v>38</v>
      </c>
      <c r="I406" s="3" t="s">
        <v>29</v>
      </c>
      <c r="J406" s="3" t="s">
        <v>39</v>
      </c>
      <c r="K406" s="4">
        <v>41.64</v>
      </c>
      <c r="L406" s="2">
        <v>4</v>
      </c>
      <c r="M406" s="2">
        <v>6</v>
      </c>
      <c r="N406" s="2">
        <v>0.5</v>
      </c>
      <c r="O406" s="3" t="s">
        <v>140</v>
      </c>
      <c r="P406" s="3" t="s">
        <v>29</v>
      </c>
      <c r="Q406" s="5">
        <v>14.9</v>
      </c>
      <c r="S406" s="6">
        <v>12.76</v>
      </c>
      <c r="T406" s="5">
        <v>0.4</v>
      </c>
      <c r="U406" s="6">
        <v>13.16</v>
      </c>
      <c r="V406" s="2">
        <v>19.350000000000001</v>
      </c>
      <c r="W406" s="8"/>
      <c r="X406" s="10" t="s">
        <v>29</v>
      </c>
      <c r="Y406" s="7">
        <v>43726</v>
      </c>
    </row>
    <row r="407" spans="1:25" x14ac:dyDescent="0.25">
      <c r="A407" s="2">
        <v>192033</v>
      </c>
      <c r="B407" s="3" t="s">
        <v>341</v>
      </c>
      <c r="C407" s="3" t="s">
        <v>598</v>
      </c>
      <c r="D407" s="3" t="s">
        <v>349</v>
      </c>
      <c r="E407" s="3" t="s">
        <v>28</v>
      </c>
      <c r="F407" s="3" t="s">
        <v>29</v>
      </c>
      <c r="G407" s="2">
        <v>5.3</v>
      </c>
      <c r="H407" s="3" t="s">
        <v>38</v>
      </c>
      <c r="I407" s="3" t="s">
        <v>29</v>
      </c>
      <c r="J407" s="3" t="s">
        <v>31</v>
      </c>
      <c r="K407" s="4">
        <v>28.53</v>
      </c>
      <c r="L407" s="2">
        <v>8</v>
      </c>
      <c r="M407" s="2">
        <v>3</v>
      </c>
      <c r="N407" s="2">
        <v>0.35499999999999998</v>
      </c>
      <c r="O407" s="3" t="s">
        <v>140</v>
      </c>
      <c r="P407" s="3" t="s">
        <v>29</v>
      </c>
      <c r="Q407" s="5">
        <v>21.4</v>
      </c>
      <c r="S407" s="6">
        <v>18.13</v>
      </c>
      <c r="T407" s="5">
        <v>0.8</v>
      </c>
      <c r="U407" s="6">
        <v>18.93</v>
      </c>
      <c r="V407" s="2">
        <v>27.8</v>
      </c>
      <c r="W407" s="8"/>
      <c r="X407" s="10" t="s">
        <v>29</v>
      </c>
      <c r="Y407" s="7">
        <v>43721</v>
      </c>
    </row>
    <row r="408" spans="1:25" x14ac:dyDescent="0.25">
      <c r="A408" s="2">
        <v>136901</v>
      </c>
      <c r="B408" s="3" t="s">
        <v>341</v>
      </c>
      <c r="C408" s="3" t="s">
        <v>599</v>
      </c>
      <c r="D408" s="3" t="s">
        <v>349</v>
      </c>
      <c r="E408" s="3" t="s">
        <v>28</v>
      </c>
      <c r="F408" s="3" t="s">
        <v>29</v>
      </c>
      <c r="G408" s="2">
        <v>6.3</v>
      </c>
      <c r="H408" s="3" t="s">
        <v>38</v>
      </c>
      <c r="I408" s="3" t="s">
        <v>29</v>
      </c>
      <c r="J408" s="3" t="s">
        <v>31</v>
      </c>
      <c r="K408" s="4">
        <v>28.53</v>
      </c>
      <c r="L408" s="2">
        <v>8</v>
      </c>
      <c r="M408" s="2">
        <v>3</v>
      </c>
      <c r="N408" s="2">
        <v>0.35499999999999998</v>
      </c>
      <c r="O408" s="3" t="s">
        <v>140</v>
      </c>
      <c r="P408" s="3" t="s">
        <v>29</v>
      </c>
      <c r="Q408" s="5">
        <v>21.4</v>
      </c>
      <c r="S408" s="6">
        <v>18.13</v>
      </c>
      <c r="T408" s="5">
        <v>0.8</v>
      </c>
      <c r="U408" s="6">
        <v>18.93</v>
      </c>
      <c r="V408" s="2">
        <v>27.8</v>
      </c>
      <c r="W408" s="8"/>
      <c r="X408" s="10" t="s">
        <v>29</v>
      </c>
      <c r="Y408" s="7">
        <v>43721</v>
      </c>
    </row>
    <row r="409" spans="1:25" x14ac:dyDescent="0.25">
      <c r="A409" s="2">
        <v>157105</v>
      </c>
      <c r="B409" s="3" t="s">
        <v>341</v>
      </c>
      <c r="C409" s="3" t="s">
        <v>600</v>
      </c>
      <c r="D409" s="3" t="s">
        <v>349</v>
      </c>
      <c r="E409" s="3" t="s">
        <v>28</v>
      </c>
      <c r="F409" s="3" t="s">
        <v>29</v>
      </c>
      <c r="G409" s="2">
        <v>6.5</v>
      </c>
      <c r="H409" s="3" t="s">
        <v>38</v>
      </c>
      <c r="I409" s="3" t="s">
        <v>29</v>
      </c>
      <c r="J409" s="3" t="s">
        <v>31</v>
      </c>
      <c r="K409" s="4">
        <v>31.08</v>
      </c>
      <c r="L409" s="2">
        <v>8</v>
      </c>
      <c r="M409" s="2">
        <v>3</v>
      </c>
      <c r="N409" s="2">
        <v>0.35499999999999998</v>
      </c>
      <c r="O409" s="3" t="s">
        <v>140</v>
      </c>
      <c r="P409" s="3" t="s">
        <v>29</v>
      </c>
      <c r="Q409" s="5">
        <v>22.5</v>
      </c>
      <c r="S409" s="6">
        <v>19.100000000000001</v>
      </c>
      <c r="T409" s="5">
        <v>0.8</v>
      </c>
      <c r="U409" s="6">
        <v>19.899999999999999</v>
      </c>
      <c r="V409" s="2">
        <v>29.25</v>
      </c>
      <c r="W409" s="8"/>
      <c r="X409" s="10" t="s">
        <v>29</v>
      </c>
      <c r="Y409" s="7">
        <v>43721</v>
      </c>
    </row>
    <row r="410" spans="1:25" x14ac:dyDescent="0.25">
      <c r="A410" s="2">
        <v>4215</v>
      </c>
      <c r="B410" s="3" t="s">
        <v>341</v>
      </c>
      <c r="C410" s="3" t="s">
        <v>601</v>
      </c>
      <c r="D410" s="3" t="s">
        <v>349</v>
      </c>
      <c r="E410" s="3" t="s">
        <v>28</v>
      </c>
      <c r="F410" s="3" t="s">
        <v>29</v>
      </c>
      <c r="G410" s="2">
        <v>5</v>
      </c>
      <c r="H410" s="3" t="s">
        <v>38</v>
      </c>
      <c r="I410" s="3" t="s">
        <v>48</v>
      </c>
      <c r="J410" s="3" t="s">
        <v>31</v>
      </c>
      <c r="K410" s="4">
        <v>28.53</v>
      </c>
      <c r="L410" s="2">
        <v>8</v>
      </c>
      <c r="M410" s="2">
        <v>3</v>
      </c>
      <c r="N410" s="2">
        <v>0.35499999999999998</v>
      </c>
      <c r="O410" s="3" t="s">
        <v>140</v>
      </c>
      <c r="P410" s="3" t="s">
        <v>29</v>
      </c>
      <c r="Q410" s="5">
        <v>21.55</v>
      </c>
      <c r="S410" s="6">
        <v>18.260000000000002</v>
      </c>
      <c r="T410" s="5">
        <v>0.8</v>
      </c>
      <c r="U410" s="6">
        <v>19.059999999999999</v>
      </c>
      <c r="V410" s="2">
        <v>28</v>
      </c>
      <c r="W410" s="8"/>
      <c r="X410" s="10" t="s">
        <v>29</v>
      </c>
      <c r="Y410" s="7">
        <v>43678</v>
      </c>
    </row>
    <row r="411" spans="1:25" x14ac:dyDescent="0.25">
      <c r="A411" s="2">
        <v>131970</v>
      </c>
      <c r="B411" s="3" t="s">
        <v>341</v>
      </c>
      <c r="C411" s="3" t="s">
        <v>602</v>
      </c>
      <c r="D411" s="3" t="s">
        <v>349</v>
      </c>
      <c r="E411" s="3" t="s">
        <v>28</v>
      </c>
      <c r="F411" s="3" t="s">
        <v>29</v>
      </c>
      <c r="G411" s="2">
        <v>6.5</v>
      </c>
      <c r="H411" s="3" t="s">
        <v>38</v>
      </c>
      <c r="I411" s="3" t="s">
        <v>29</v>
      </c>
      <c r="J411" s="3" t="s">
        <v>31</v>
      </c>
      <c r="K411" s="4">
        <v>28.8</v>
      </c>
      <c r="L411" s="2">
        <v>8</v>
      </c>
      <c r="M411" s="2">
        <v>3</v>
      </c>
      <c r="N411" s="2">
        <v>0.35499999999999998</v>
      </c>
      <c r="O411" s="3" t="s">
        <v>140</v>
      </c>
      <c r="P411" s="3" t="s">
        <v>29</v>
      </c>
      <c r="Q411" s="5">
        <v>21.5</v>
      </c>
      <c r="S411" s="6">
        <v>18.22</v>
      </c>
      <c r="T411" s="5">
        <v>0.8</v>
      </c>
      <c r="U411" s="6">
        <v>19.02</v>
      </c>
      <c r="V411" s="2">
        <v>27.95</v>
      </c>
      <c r="W411" s="8"/>
      <c r="X411" s="10" t="s">
        <v>29</v>
      </c>
      <c r="Y411" s="7">
        <v>43721</v>
      </c>
    </row>
    <row r="412" spans="1:25" x14ac:dyDescent="0.25">
      <c r="A412" s="2">
        <v>207173</v>
      </c>
      <c r="B412" s="3" t="s">
        <v>341</v>
      </c>
      <c r="C412" s="3" t="s">
        <v>603</v>
      </c>
      <c r="D412" s="3" t="s">
        <v>604</v>
      </c>
      <c r="E412" s="3" t="s">
        <v>28</v>
      </c>
      <c r="F412" s="3" t="s">
        <v>51</v>
      </c>
      <c r="H412" s="3" t="s">
        <v>38</v>
      </c>
      <c r="I412" s="3" t="s">
        <v>605</v>
      </c>
      <c r="J412" s="3" t="s">
        <v>31</v>
      </c>
      <c r="K412" s="4">
        <v>50.88</v>
      </c>
      <c r="L412" s="2">
        <v>1</v>
      </c>
      <c r="M412" s="2">
        <v>24</v>
      </c>
      <c r="N412" s="2">
        <v>0.35499999999999998</v>
      </c>
      <c r="O412" s="3" t="s">
        <v>140</v>
      </c>
      <c r="P412" s="3" t="s">
        <v>3211</v>
      </c>
      <c r="Q412" s="5">
        <v>3.95</v>
      </c>
      <c r="S412" s="6">
        <v>3.39</v>
      </c>
      <c r="T412" s="5">
        <v>0.1</v>
      </c>
      <c r="U412" s="6">
        <v>3.49</v>
      </c>
      <c r="V412" s="2">
        <v>5.15</v>
      </c>
      <c r="W412" s="8"/>
      <c r="X412" s="10" t="s">
        <v>29</v>
      </c>
      <c r="Y412" s="7">
        <v>43685</v>
      </c>
    </row>
    <row r="413" spans="1:25" x14ac:dyDescent="0.25">
      <c r="A413" s="2">
        <v>779871</v>
      </c>
      <c r="B413" s="3" t="s">
        <v>341</v>
      </c>
      <c r="C413" s="3" t="s">
        <v>606</v>
      </c>
      <c r="D413" s="3" t="s">
        <v>230</v>
      </c>
      <c r="E413" s="3" t="s">
        <v>28</v>
      </c>
      <c r="F413" s="3" t="s">
        <v>29</v>
      </c>
      <c r="H413" s="3" t="s">
        <v>38</v>
      </c>
      <c r="I413" s="3" t="s">
        <v>29</v>
      </c>
      <c r="J413" s="3" t="s">
        <v>39</v>
      </c>
      <c r="K413" s="4">
        <v>9.44</v>
      </c>
      <c r="L413" s="2">
        <v>12</v>
      </c>
      <c r="M413" s="2">
        <v>1</v>
      </c>
      <c r="N413" s="2">
        <v>0.35499999999999998</v>
      </c>
      <c r="O413" s="3" t="s">
        <v>140</v>
      </c>
      <c r="P413" s="3" t="s">
        <v>29</v>
      </c>
      <c r="Q413" s="5">
        <v>26.15</v>
      </c>
      <c r="S413" s="6">
        <v>21.96</v>
      </c>
      <c r="T413" s="5">
        <v>1.2</v>
      </c>
      <c r="U413" s="6">
        <v>23.16</v>
      </c>
      <c r="V413" s="2">
        <v>34</v>
      </c>
      <c r="W413" s="8"/>
      <c r="X413" s="10" t="s">
        <v>29</v>
      </c>
      <c r="Y413" s="7">
        <v>43770</v>
      </c>
    </row>
    <row r="414" spans="1:25" x14ac:dyDescent="0.25">
      <c r="A414" s="2">
        <v>300160</v>
      </c>
      <c r="B414" s="3" t="s">
        <v>341</v>
      </c>
      <c r="C414" s="3" t="s">
        <v>286</v>
      </c>
      <c r="D414" s="3" t="s">
        <v>139</v>
      </c>
      <c r="E414" s="3" t="s">
        <v>28</v>
      </c>
      <c r="F414" s="3" t="s">
        <v>210</v>
      </c>
      <c r="H414" s="3" t="s">
        <v>38</v>
      </c>
      <c r="I414" s="3" t="s">
        <v>29</v>
      </c>
      <c r="J414" s="3" t="s">
        <v>31</v>
      </c>
      <c r="K414" s="4">
        <v>30</v>
      </c>
      <c r="L414" s="2">
        <v>6</v>
      </c>
      <c r="M414" s="2">
        <v>4</v>
      </c>
      <c r="N414" s="2">
        <v>0.35499999999999998</v>
      </c>
      <c r="O414" s="3" t="s">
        <v>140</v>
      </c>
      <c r="P414" s="3" t="s">
        <v>29</v>
      </c>
      <c r="Q414" s="5">
        <v>16.55</v>
      </c>
      <c r="S414" s="6">
        <v>14.04</v>
      </c>
      <c r="T414" s="5">
        <v>0.6</v>
      </c>
      <c r="U414" s="6">
        <v>14.64</v>
      </c>
      <c r="V414" s="2">
        <v>21.5</v>
      </c>
      <c r="W414" s="8"/>
      <c r="X414" s="10" t="s">
        <v>29</v>
      </c>
      <c r="Y414" s="7">
        <v>43739</v>
      </c>
    </row>
    <row r="415" spans="1:25" x14ac:dyDescent="0.25">
      <c r="A415" s="2">
        <v>695437</v>
      </c>
      <c r="B415" s="3" t="s">
        <v>341</v>
      </c>
      <c r="C415" s="3" t="s">
        <v>286</v>
      </c>
      <c r="D415" s="3" t="s">
        <v>349</v>
      </c>
      <c r="E415" s="3" t="s">
        <v>28</v>
      </c>
      <c r="F415" s="3" t="s">
        <v>29</v>
      </c>
      <c r="G415" s="2">
        <v>4</v>
      </c>
      <c r="H415" s="3" t="s">
        <v>38</v>
      </c>
      <c r="I415" s="3" t="s">
        <v>29</v>
      </c>
      <c r="J415" s="3" t="s">
        <v>31</v>
      </c>
      <c r="K415" s="4">
        <v>8.6199999999999992</v>
      </c>
      <c r="L415" s="2">
        <v>8</v>
      </c>
      <c r="M415" s="2">
        <v>1</v>
      </c>
      <c r="N415" s="2">
        <v>0.35499999999999998</v>
      </c>
      <c r="O415" s="3" t="s">
        <v>140</v>
      </c>
      <c r="P415" s="3" t="s">
        <v>29</v>
      </c>
      <c r="Q415" s="5">
        <v>20.25</v>
      </c>
      <c r="S415" s="6">
        <v>17.12</v>
      </c>
      <c r="T415" s="5">
        <v>0.8</v>
      </c>
      <c r="U415" s="6">
        <v>17.920000000000002</v>
      </c>
      <c r="V415" s="2">
        <v>26.3</v>
      </c>
      <c r="W415" s="8"/>
      <c r="X415" s="10" t="s">
        <v>29</v>
      </c>
      <c r="Y415" s="7">
        <v>43783</v>
      </c>
    </row>
    <row r="416" spans="1:25" x14ac:dyDescent="0.25">
      <c r="A416" s="2">
        <v>643858</v>
      </c>
      <c r="B416" s="3" t="s">
        <v>341</v>
      </c>
      <c r="C416" s="3" t="s">
        <v>288</v>
      </c>
      <c r="D416" s="3" t="s">
        <v>139</v>
      </c>
      <c r="E416" s="3" t="s">
        <v>28</v>
      </c>
      <c r="F416" s="3" t="s">
        <v>29</v>
      </c>
      <c r="H416" s="3" t="s">
        <v>38</v>
      </c>
      <c r="I416" s="3" t="s">
        <v>29</v>
      </c>
      <c r="J416" s="3" t="s">
        <v>31</v>
      </c>
      <c r="K416" s="4">
        <v>31.52</v>
      </c>
      <c r="L416" s="2">
        <v>6</v>
      </c>
      <c r="M416" s="2">
        <v>4</v>
      </c>
      <c r="N416" s="2">
        <v>0.35499999999999998</v>
      </c>
      <c r="O416" s="3" t="s">
        <v>140</v>
      </c>
      <c r="P416" s="3" t="s">
        <v>29</v>
      </c>
      <c r="Q416" s="5">
        <v>17.149999999999999</v>
      </c>
      <c r="S416" s="6">
        <v>14.56</v>
      </c>
      <c r="T416" s="5">
        <v>0.6</v>
      </c>
      <c r="U416" s="6">
        <v>15.16</v>
      </c>
      <c r="V416" s="2">
        <v>22.3</v>
      </c>
      <c r="W416" s="8"/>
      <c r="X416" s="10" t="s">
        <v>29</v>
      </c>
      <c r="Y416" s="7">
        <v>43693</v>
      </c>
    </row>
    <row r="417" spans="1:25" x14ac:dyDescent="0.25">
      <c r="A417" s="2">
        <v>496547</v>
      </c>
      <c r="B417" s="3" t="s">
        <v>341</v>
      </c>
      <c r="C417" s="3" t="s">
        <v>289</v>
      </c>
      <c r="D417" s="3" t="s">
        <v>349</v>
      </c>
      <c r="E417" s="3" t="s">
        <v>28</v>
      </c>
      <c r="F417" s="3" t="s">
        <v>29</v>
      </c>
      <c r="G417" s="2">
        <v>5</v>
      </c>
      <c r="H417" s="3" t="s">
        <v>38</v>
      </c>
      <c r="I417" s="3" t="s">
        <v>29</v>
      </c>
      <c r="J417" s="3" t="s">
        <v>31</v>
      </c>
      <c r="K417" s="4">
        <v>7.52</v>
      </c>
      <c r="L417" s="2">
        <v>8</v>
      </c>
      <c r="M417" s="2">
        <v>1</v>
      </c>
      <c r="N417" s="2">
        <v>0.35499999999999998</v>
      </c>
      <c r="O417" s="3" t="s">
        <v>140</v>
      </c>
      <c r="P417" s="3" t="s">
        <v>29</v>
      </c>
      <c r="Q417" s="5">
        <v>18.8</v>
      </c>
      <c r="S417" s="6">
        <v>15.84</v>
      </c>
      <c r="T417" s="5">
        <v>0.8</v>
      </c>
      <c r="U417" s="6">
        <v>16.64</v>
      </c>
      <c r="V417" s="2">
        <v>24.45</v>
      </c>
      <c r="W417" s="8"/>
      <c r="X417" s="10" t="s">
        <v>29</v>
      </c>
      <c r="Y417" s="7">
        <v>43783</v>
      </c>
    </row>
    <row r="418" spans="1:25" x14ac:dyDescent="0.25">
      <c r="A418" s="2">
        <v>207431</v>
      </c>
      <c r="B418" s="3" t="s">
        <v>341</v>
      </c>
      <c r="C418" s="3" t="s">
        <v>289</v>
      </c>
      <c r="D418" s="3" t="s">
        <v>350</v>
      </c>
      <c r="E418" s="3" t="s">
        <v>28</v>
      </c>
      <c r="F418" s="3" t="s">
        <v>240</v>
      </c>
      <c r="H418" s="3" t="s">
        <v>38</v>
      </c>
      <c r="I418" s="3" t="s">
        <v>29</v>
      </c>
      <c r="J418" s="3" t="s">
        <v>31</v>
      </c>
      <c r="K418" s="4">
        <v>13.62</v>
      </c>
      <c r="L418" s="2">
        <v>15</v>
      </c>
      <c r="M418" s="2">
        <v>1</v>
      </c>
      <c r="N418" s="2">
        <v>0.35499999999999998</v>
      </c>
      <c r="O418" s="3" t="s">
        <v>140</v>
      </c>
      <c r="P418" s="3" t="s">
        <v>29</v>
      </c>
      <c r="Q418" s="5">
        <v>34.65</v>
      </c>
      <c r="S418" s="6">
        <v>29.17</v>
      </c>
      <c r="T418" s="5">
        <v>1.5</v>
      </c>
      <c r="U418" s="6">
        <v>30.67</v>
      </c>
      <c r="V418" s="2">
        <v>45.05</v>
      </c>
      <c r="W418" s="8"/>
      <c r="X418" s="10" t="s">
        <v>29</v>
      </c>
      <c r="Y418" s="7">
        <v>43693</v>
      </c>
    </row>
    <row r="419" spans="1:25" x14ac:dyDescent="0.25">
      <c r="A419" s="2">
        <v>315945</v>
      </c>
      <c r="B419" s="3" t="s">
        <v>341</v>
      </c>
      <c r="C419" s="3" t="s">
        <v>608</v>
      </c>
      <c r="D419" s="3" t="s">
        <v>230</v>
      </c>
      <c r="E419" s="3" t="s">
        <v>28</v>
      </c>
      <c r="F419" s="3" t="s">
        <v>29</v>
      </c>
      <c r="H419" s="3" t="s">
        <v>38</v>
      </c>
      <c r="I419" s="3" t="s">
        <v>29</v>
      </c>
      <c r="J419" s="3" t="s">
        <v>31</v>
      </c>
      <c r="K419" s="4">
        <v>14.25</v>
      </c>
      <c r="L419" s="2">
        <v>12</v>
      </c>
      <c r="M419" s="2">
        <v>1</v>
      </c>
      <c r="N419" s="2">
        <v>0.35499999999999998</v>
      </c>
      <c r="O419" s="3" t="s">
        <v>140</v>
      </c>
      <c r="P419" s="3" t="s">
        <v>29</v>
      </c>
      <c r="Q419" s="5">
        <v>32.200000000000003</v>
      </c>
      <c r="S419" s="6">
        <v>27.28</v>
      </c>
      <c r="T419" s="5">
        <v>1.2</v>
      </c>
      <c r="U419" s="6">
        <v>28.48</v>
      </c>
      <c r="V419" s="2">
        <v>41.85</v>
      </c>
      <c r="W419" s="8"/>
      <c r="X419" s="10" t="s">
        <v>29</v>
      </c>
      <c r="Y419" s="7">
        <v>43693</v>
      </c>
    </row>
    <row r="420" spans="1:25" x14ac:dyDescent="0.25">
      <c r="A420" s="2">
        <v>99275</v>
      </c>
      <c r="B420" s="3" t="s">
        <v>341</v>
      </c>
      <c r="C420" s="3" t="s">
        <v>292</v>
      </c>
      <c r="D420" s="3" t="s">
        <v>230</v>
      </c>
      <c r="E420" s="3" t="s">
        <v>28</v>
      </c>
      <c r="F420" s="3" t="s">
        <v>29</v>
      </c>
      <c r="H420" s="3" t="s">
        <v>38</v>
      </c>
      <c r="I420" s="3" t="s">
        <v>29</v>
      </c>
      <c r="J420" s="3" t="s">
        <v>31</v>
      </c>
      <c r="K420" s="4">
        <v>26.5</v>
      </c>
      <c r="L420" s="2">
        <v>12</v>
      </c>
      <c r="M420" s="2">
        <v>2</v>
      </c>
      <c r="N420" s="2">
        <v>0.35499999999999998</v>
      </c>
      <c r="O420" s="3" t="s">
        <v>140</v>
      </c>
      <c r="P420" s="3" t="s">
        <v>29</v>
      </c>
      <c r="Q420" s="5">
        <v>30.9</v>
      </c>
      <c r="S420" s="6">
        <v>26.14</v>
      </c>
      <c r="T420" s="5">
        <v>1.2</v>
      </c>
      <c r="U420" s="6">
        <v>27.34</v>
      </c>
      <c r="V420" s="2">
        <v>40.15</v>
      </c>
      <c r="W420" s="8"/>
      <c r="X420" s="10" t="s">
        <v>29</v>
      </c>
      <c r="Y420" s="7">
        <v>43693</v>
      </c>
    </row>
    <row r="421" spans="1:25" x14ac:dyDescent="0.25">
      <c r="A421" s="2">
        <v>824129</v>
      </c>
      <c r="B421" s="3" t="s">
        <v>341</v>
      </c>
      <c r="C421" s="3" t="s">
        <v>613</v>
      </c>
      <c r="D421" s="3" t="s">
        <v>139</v>
      </c>
      <c r="E421" s="3" t="s">
        <v>28</v>
      </c>
      <c r="F421" s="3" t="s">
        <v>155</v>
      </c>
      <c r="G421" s="2">
        <v>5.2</v>
      </c>
      <c r="H421" s="3" t="s">
        <v>38</v>
      </c>
      <c r="I421" s="3" t="s">
        <v>29</v>
      </c>
      <c r="J421" s="3" t="s">
        <v>39</v>
      </c>
      <c r="K421" s="4">
        <v>7.18</v>
      </c>
      <c r="L421" s="2">
        <v>6</v>
      </c>
      <c r="M421" s="2">
        <v>1</v>
      </c>
      <c r="N421" s="2">
        <v>0.35499999999999998</v>
      </c>
      <c r="O421" s="3" t="s">
        <v>140</v>
      </c>
      <c r="P421" s="3" t="s">
        <v>29</v>
      </c>
      <c r="Q421" s="5">
        <v>16.149999999999999</v>
      </c>
      <c r="S421" s="6">
        <v>13.68</v>
      </c>
      <c r="T421" s="5">
        <v>0.6</v>
      </c>
      <c r="U421" s="6">
        <v>14.28</v>
      </c>
      <c r="V421" s="2">
        <v>21</v>
      </c>
      <c r="W421" s="8"/>
      <c r="X421" s="10" t="s">
        <v>29</v>
      </c>
      <c r="Y421" s="7">
        <v>43735</v>
      </c>
    </row>
    <row r="422" spans="1:25" x14ac:dyDescent="0.25">
      <c r="A422" s="2">
        <v>818867</v>
      </c>
      <c r="B422" s="3" t="s">
        <v>341</v>
      </c>
      <c r="C422" s="3" t="s">
        <v>616</v>
      </c>
      <c r="D422" s="3" t="s">
        <v>139</v>
      </c>
      <c r="E422" s="3" t="s">
        <v>28</v>
      </c>
      <c r="F422" s="3" t="s">
        <v>29</v>
      </c>
      <c r="G422" s="2">
        <v>4</v>
      </c>
      <c r="H422" s="3" t="s">
        <v>38</v>
      </c>
      <c r="I422" s="3" t="s">
        <v>48</v>
      </c>
      <c r="J422" s="3" t="s">
        <v>39</v>
      </c>
      <c r="K422" s="4">
        <v>6.47</v>
      </c>
      <c r="L422" s="2">
        <v>6</v>
      </c>
      <c r="M422" s="2">
        <v>1</v>
      </c>
      <c r="N422" s="2">
        <v>0.35499999999999998</v>
      </c>
      <c r="O422" s="3" t="s">
        <v>140</v>
      </c>
      <c r="P422" s="3" t="s">
        <v>29</v>
      </c>
      <c r="Q422" s="5">
        <v>14.8</v>
      </c>
      <c r="S422" s="6">
        <v>12.5</v>
      </c>
      <c r="T422" s="5">
        <v>0.6</v>
      </c>
      <c r="U422" s="6">
        <v>13.1</v>
      </c>
      <c r="V422" s="2">
        <v>19.25</v>
      </c>
      <c r="W422" s="8"/>
      <c r="X422" s="10" t="s">
        <v>29</v>
      </c>
      <c r="Y422" s="7">
        <v>43735</v>
      </c>
    </row>
    <row r="423" spans="1:25" x14ac:dyDescent="0.25">
      <c r="A423" s="2">
        <v>817092</v>
      </c>
      <c r="B423" s="3" t="s">
        <v>341</v>
      </c>
      <c r="C423" s="3" t="s">
        <v>619</v>
      </c>
      <c r="D423" s="3" t="s">
        <v>343</v>
      </c>
      <c r="E423" s="3" t="s">
        <v>28</v>
      </c>
      <c r="F423" s="3" t="s">
        <v>29</v>
      </c>
      <c r="G423" s="2">
        <v>5</v>
      </c>
      <c r="H423" s="3" t="s">
        <v>30</v>
      </c>
      <c r="I423" s="3" t="s">
        <v>34</v>
      </c>
      <c r="J423" s="3" t="s">
        <v>39</v>
      </c>
      <c r="K423" s="4">
        <v>51.63</v>
      </c>
      <c r="L423" s="2">
        <v>1</v>
      </c>
      <c r="M423" s="2">
        <v>24</v>
      </c>
      <c r="N423" s="2">
        <v>0.47299999999999998</v>
      </c>
      <c r="O423" s="3" t="s">
        <v>140</v>
      </c>
      <c r="P423" s="3" t="s">
        <v>29</v>
      </c>
      <c r="Q423" s="5">
        <v>4.25</v>
      </c>
      <c r="S423" s="6">
        <v>3.65</v>
      </c>
      <c r="T423" s="5">
        <v>0.1</v>
      </c>
      <c r="U423" s="6">
        <v>3.75</v>
      </c>
      <c r="V423" s="2">
        <v>5.5</v>
      </c>
      <c r="W423" s="8"/>
      <c r="X423" s="10" t="s">
        <v>29</v>
      </c>
      <c r="Y423" s="7">
        <v>43732</v>
      </c>
    </row>
    <row r="424" spans="1:25" x14ac:dyDescent="0.25">
      <c r="A424" s="2">
        <v>818335</v>
      </c>
      <c r="B424" s="3" t="s">
        <v>341</v>
      </c>
      <c r="C424" s="3" t="s">
        <v>620</v>
      </c>
      <c r="D424" s="3" t="s">
        <v>343</v>
      </c>
      <c r="E424" s="3" t="s">
        <v>28</v>
      </c>
      <c r="F424" s="3" t="s">
        <v>29</v>
      </c>
      <c r="G424" s="2">
        <v>5</v>
      </c>
      <c r="H424" s="3" t="s">
        <v>38</v>
      </c>
      <c r="I424" s="3" t="s">
        <v>34</v>
      </c>
      <c r="J424" s="3" t="s">
        <v>39</v>
      </c>
      <c r="K424" s="4">
        <v>55.23</v>
      </c>
      <c r="L424" s="2">
        <v>1</v>
      </c>
      <c r="M424" s="2">
        <v>24</v>
      </c>
      <c r="N424" s="2">
        <v>0.47299999999999998</v>
      </c>
      <c r="O424" s="3" t="s">
        <v>140</v>
      </c>
      <c r="P424" s="3" t="s">
        <v>29</v>
      </c>
      <c r="Q424" s="5">
        <v>4.45</v>
      </c>
      <c r="S424" s="6">
        <v>3.83</v>
      </c>
      <c r="T424" s="5">
        <v>0.1</v>
      </c>
      <c r="U424" s="6">
        <v>3.93</v>
      </c>
      <c r="V424" s="2">
        <v>5.8</v>
      </c>
      <c r="W424" s="8"/>
      <c r="X424" s="10" t="s">
        <v>29</v>
      </c>
      <c r="Y424" s="7">
        <v>43732</v>
      </c>
    </row>
    <row r="425" spans="1:25" x14ac:dyDescent="0.25">
      <c r="A425" s="2">
        <v>492009</v>
      </c>
      <c r="B425" s="3" t="s">
        <v>341</v>
      </c>
      <c r="C425" s="3" t="s">
        <v>295</v>
      </c>
      <c r="D425" s="3" t="s">
        <v>343</v>
      </c>
      <c r="E425" s="3" t="s">
        <v>28</v>
      </c>
      <c r="F425" s="3" t="s">
        <v>29</v>
      </c>
      <c r="G425" s="2">
        <v>5</v>
      </c>
      <c r="H425" s="3" t="s">
        <v>38</v>
      </c>
      <c r="I425" s="3" t="s">
        <v>29</v>
      </c>
      <c r="J425" s="3" t="s">
        <v>39</v>
      </c>
      <c r="K425" s="4">
        <v>55.23</v>
      </c>
      <c r="L425" s="2">
        <v>1</v>
      </c>
      <c r="M425" s="2">
        <v>24</v>
      </c>
      <c r="N425" s="2">
        <v>0.47299999999999998</v>
      </c>
      <c r="O425" s="3" t="s">
        <v>140</v>
      </c>
      <c r="P425" s="3" t="s">
        <v>29</v>
      </c>
      <c r="Q425" s="5">
        <v>4.45</v>
      </c>
      <c r="S425" s="6">
        <v>3.83</v>
      </c>
      <c r="T425" s="5">
        <v>0.1</v>
      </c>
      <c r="U425" s="6">
        <v>3.93</v>
      </c>
      <c r="V425" s="2">
        <v>5.8</v>
      </c>
      <c r="W425" s="8"/>
      <c r="X425" s="10" t="s">
        <v>29</v>
      </c>
      <c r="Y425" s="7">
        <v>43732</v>
      </c>
    </row>
    <row r="426" spans="1:25" x14ac:dyDescent="0.25">
      <c r="A426" s="2">
        <v>551937</v>
      </c>
      <c r="B426" s="3" t="s">
        <v>341</v>
      </c>
      <c r="C426" s="3" t="s">
        <v>621</v>
      </c>
      <c r="D426" s="3" t="s">
        <v>343</v>
      </c>
      <c r="E426" s="3" t="s">
        <v>28</v>
      </c>
      <c r="F426" s="3" t="s">
        <v>29</v>
      </c>
      <c r="G426" s="2">
        <v>4.8</v>
      </c>
      <c r="H426" s="3" t="s">
        <v>38</v>
      </c>
      <c r="I426" s="3" t="s">
        <v>563</v>
      </c>
      <c r="J426" s="3" t="s">
        <v>31</v>
      </c>
      <c r="K426" s="4">
        <v>39.6</v>
      </c>
      <c r="L426" s="2">
        <v>1</v>
      </c>
      <c r="M426" s="2">
        <v>24</v>
      </c>
      <c r="N426" s="2">
        <v>0.47299999999999998</v>
      </c>
      <c r="O426" s="3" t="s">
        <v>140</v>
      </c>
      <c r="P426" s="3" t="s">
        <v>29</v>
      </c>
      <c r="Q426" s="5">
        <v>3.65</v>
      </c>
      <c r="S426" s="6">
        <v>3.12</v>
      </c>
      <c r="T426" s="5">
        <v>0.1</v>
      </c>
      <c r="U426" s="6">
        <v>3.22</v>
      </c>
      <c r="V426" s="2">
        <v>4.75</v>
      </c>
      <c r="W426" s="8"/>
      <c r="X426" s="10" t="s">
        <v>29</v>
      </c>
      <c r="Y426" s="7">
        <v>43721</v>
      </c>
    </row>
    <row r="427" spans="1:25" x14ac:dyDescent="0.25">
      <c r="A427" s="2">
        <v>177799</v>
      </c>
      <c r="B427" s="3" t="s">
        <v>341</v>
      </c>
      <c r="C427" s="3" t="s">
        <v>622</v>
      </c>
      <c r="D427" s="3" t="s">
        <v>343</v>
      </c>
      <c r="E427" s="3" t="s">
        <v>28</v>
      </c>
      <c r="F427" s="3" t="s">
        <v>29</v>
      </c>
      <c r="G427" s="2">
        <v>6.8</v>
      </c>
      <c r="H427" s="3" t="s">
        <v>38</v>
      </c>
      <c r="I427" s="3" t="s">
        <v>73</v>
      </c>
      <c r="J427" s="3" t="s">
        <v>31</v>
      </c>
      <c r="K427" s="4">
        <v>53.76</v>
      </c>
      <c r="L427" s="2">
        <v>1</v>
      </c>
      <c r="M427" s="2">
        <v>24</v>
      </c>
      <c r="N427" s="2">
        <v>0.47299999999999998</v>
      </c>
      <c r="O427" s="3" t="s">
        <v>140</v>
      </c>
      <c r="P427" s="3" t="s">
        <v>29</v>
      </c>
      <c r="Q427" s="5">
        <v>4.45</v>
      </c>
      <c r="S427" s="6">
        <v>3.83</v>
      </c>
      <c r="T427" s="5">
        <v>0.1</v>
      </c>
      <c r="U427" s="6">
        <v>3.93</v>
      </c>
      <c r="V427" s="2">
        <v>5.8</v>
      </c>
      <c r="W427" s="8"/>
      <c r="X427" s="10" t="s">
        <v>29</v>
      </c>
      <c r="Y427" s="7">
        <v>43721</v>
      </c>
    </row>
    <row r="428" spans="1:25" x14ac:dyDescent="0.25">
      <c r="A428" s="2">
        <v>652735</v>
      </c>
      <c r="B428" s="3" t="s">
        <v>341</v>
      </c>
      <c r="C428" s="3" t="s">
        <v>623</v>
      </c>
      <c r="D428" s="3" t="s">
        <v>343</v>
      </c>
      <c r="E428" s="3" t="s">
        <v>28</v>
      </c>
      <c r="F428" s="3" t="s">
        <v>29</v>
      </c>
      <c r="G428" s="2">
        <v>5.2</v>
      </c>
      <c r="H428" s="3" t="s">
        <v>38</v>
      </c>
      <c r="I428" s="3" t="s">
        <v>29</v>
      </c>
      <c r="J428" s="3" t="s">
        <v>31</v>
      </c>
      <c r="K428" s="4">
        <v>39.6</v>
      </c>
      <c r="L428" s="2">
        <v>1</v>
      </c>
      <c r="M428" s="2">
        <v>24</v>
      </c>
      <c r="N428" s="2">
        <v>0.47299999999999998</v>
      </c>
      <c r="O428" s="3" t="s">
        <v>140</v>
      </c>
      <c r="P428" s="3" t="s">
        <v>29</v>
      </c>
      <c r="Q428" s="5">
        <v>3.65</v>
      </c>
      <c r="S428" s="6">
        <v>3.12</v>
      </c>
      <c r="T428" s="5">
        <v>0.1</v>
      </c>
      <c r="U428" s="6">
        <v>3.22</v>
      </c>
      <c r="V428" s="2">
        <v>4.75</v>
      </c>
      <c r="W428" s="8"/>
      <c r="X428" s="10" t="s">
        <v>29</v>
      </c>
      <c r="Y428" s="7">
        <v>43721</v>
      </c>
    </row>
    <row r="429" spans="1:25" x14ac:dyDescent="0.25">
      <c r="A429" s="2">
        <v>801636</v>
      </c>
      <c r="B429" s="3" t="s">
        <v>341</v>
      </c>
      <c r="C429" s="3" t="s">
        <v>628</v>
      </c>
      <c r="D429" s="3" t="s">
        <v>64</v>
      </c>
      <c r="E429" s="3" t="s">
        <v>28</v>
      </c>
      <c r="F429" s="3" t="s">
        <v>29</v>
      </c>
      <c r="G429" s="2">
        <v>2.5</v>
      </c>
      <c r="H429" s="3" t="s">
        <v>626</v>
      </c>
      <c r="I429" s="3" t="s">
        <v>211</v>
      </c>
      <c r="J429" s="3" t="s">
        <v>39</v>
      </c>
      <c r="K429" s="4">
        <v>52.59</v>
      </c>
      <c r="L429" s="2">
        <v>1</v>
      </c>
      <c r="M429" s="2">
        <v>24</v>
      </c>
      <c r="N429" s="2">
        <v>0.5</v>
      </c>
      <c r="O429" s="3" t="s">
        <v>140</v>
      </c>
      <c r="P429" s="3" t="s">
        <v>29</v>
      </c>
      <c r="Q429" s="5">
        <v>4.3499999999999996</v>
      </c>
      <c r="S429" s="6">
        <v>3.74</v>
      </c>
      <c r="T429" s="5">
        <v>0.1</v>
      </c>
      <c r="U429" s="6">
        <v>3.84</v>
      </c>
      <c r="V429" s="2">
        <v>5.65</v>
      </c>
      <c r="W429" s="8"/>
      <c r="X429" s="10" t="s">
        <v>29</v>
      </c>
      <c r="Y429" s="7">
        <v>43753</v>
      </c>
    </row>
    <row r="430" spans="1:25" x14ac:dyDescent="0.25">
      <c r="A430" s="2">
        <v>809619</v>
      </c>
      <c r="B430" s="3" t="s">
        <v>341</v>
      </c>
      <c r="C430" s="3" t="s">
        <v>629</v>
      </c>
      <c r="D430" s="3" t="s">
        <v>354</v>
      </c>
      <c r="E430" s="3" t="s">
        <v>28</v>
      </c>
      <c r="F430" s="3" t="s">
        <v>51</v>
      </c>
      <c r="G430" s="2">
        <v>4.5</v>
      </c>
      <c r="H430" s="3" t="s">
        <v>38</v>
      </c>
      <c r="I430" s="3" t="s">
        <v>122</v>
      </c>
      <c r="J430" s="3" t="s">
        <v>39</v>
      </c>
      <c r="K430" s="4">
        <v>80.19</v>
      </c>
      <c r="L430" s="2">
        <v>4</v>
      </c>
      <c r="M430" s="2">
        <v>6</v>
      </c>
      <c r="N430" s="2">
        <v>0.47299999999999998</v>
      </c>
      <c r="O430" s="3" t="s">
        <v>140</v>
      </c>
      <c r="P430" s="3" t="s">
        <v>3213</v>
      </c>
      <c r="Q430" s="5">
        <v>19.850000000000001</v>
      </c>
      <c r="S430" s="6">
        <v>17.12</v>
      </c>
      <c r="T430" s="5">
        <v>0.4</v>
      </c>
      <c r="U430" s="6">
        <v>17.52</v>
      </c>
      <c r="V430" s="2">
        <v>25.8</v>
      </c>
      <c r="W430" s="8"/>
      <c r="X430" s="10" t="s">
        <v>29</v>
      </c>
      <c r="Y430" s="7">
        <v>43718</v>
      </c>
    </row>
    <row r="431" spans="1:25" x14ac:dyDescent="0.25">
      <c r="A431" s="2">
        <v>809621</v>
      </c>
      <c r="B431" s="3" t="s">
        <v>341</v>
      </c>
      <c r="C431" s="3" t="s">
        <v>630</v>
      </c>
      <c r="D431" s="3" t="s">
        <v>354</v>
      </c>
      <c r="E431" s="3" t="s">
        <v>28</v>
      </c>
      <c r="F431" s="3" t="s">
        <v>51</v>
      </c>
      <c r="G431" s="2">
        <v>6.5</v>
      </c>
      <c r="H431" s="3" t="s">
        <v>38</v>
      </c>
      <c r="I431" s="3" t="s">
        <v>73</v>
      </c>
      <c r="J431" s="3" t="s">
        <v>39</v>
      </c>
      <c r="K431" s="4">
        <v>80.19</v>
      </c>
      <c r="L431" s="2">
        <v>4</v>
      </c>
      <c r="M431" s="2">
        <v>6</v>
      </c>
      <c r="N431" s="2">
        <v>0.47299999999999998</v>
      </c>
      <c r="O431" s="3" t="s">
        <v>140</v>
      </c>
      <c r="P431" s="3" t="s">
        <v>3213</v>
      </c>
      <c r="Q431" s="5">
        <v>19.850000000000001</v>
      </c>
      <c r="S431" s="6">
        <v>17.12</v>
      </c>
      <c r="T431" s="5">
        <v>0.4</v>
      </c>
      <c r="U431" s="6">
        <v>17.52</v>
      </c>
      <c r="V431" s="2">
        <v>25.8</v>
      </c>
      <c r="W431" s="8"/>
      <c r="X431" s="10" t="s">
        <v>29</v>
      </c>
      <c r="Y431" s="7">
        <v>43718</v>
      </c>
    </row>
    <row r="432" spans="1:25" x14ac:dyDescent="0.25">
      <c r="A432" s="2">
        <v>225519</v>
      </c>
      <c r="B432" s="3" t="s">
        <v>341</v>
      </c>
      <c r="C432" s="3" t="s">
        <v>631</v>
      </c>
      <c r="D432" s="3" t="s">
        <v>343</v>
      </c>
      <c r="E432" s="3" t="s">
        <v>28</v>
      </c>
      <c r="F432" s="3" t="s">
        <v>29</v>
      </c>
      <c r="G432" s="2">
        <v>5</v>
      </c>
      <c r="H432" s="3" t="s">
        <v>38</v>
      </c>
      <c r="I432" s="3" t="s">
        <v>34</v>
      </c>
      <c r="J432" s="3" t="s">
        <v>31</v>
      </c>
      <c r="K432" s="4">
        <v>36.96</v>
      </c>
      <c r="L432" s="2">
        <v>1</v>
      </c>
      <c r="M432" s="2">
        <v>24</v>
      </c>
      <c r="N432" s="2">
        <v>0.47299999999999998</v>
      </c>
      <c r="O432" s="3" t="s">
        <v>140</v>
      </c>
      <c r="P432" s="3" t="s">
        <v>29</v>
      </c>
      <c r="Q432" s="5">
        <v>3.5</v>
      </c>
      <c r="S432" s="6">
        <v>2.99</v>
      </c>
      <c r="T432" s="5">
        <v>0.1</v>
      </c>
      <c r="U432" s="6">
        <v>3.09</v>
      </c>
      <c r="V432" s="2">
        <v>4.55</v>
      </c>
      <c r="W432" s="8"/>
      <c r="X432" s="10" t="s">
        <v>29</v>
      </c>
      <c r="Y432" s="7">
        <v>43683</v>
      </c>
    </row>
    <row r="433" spans="1:25" x14ac:dyDescent="0.25">
      <c r="A433" s="2">
        <v>163838</v>
      </c>
      <c r="B433" s="3" t="s">
        <v>341</v>
      </c>
      <c r="C433" s="3" t="s">
        <v>632</v>
      </c>
      <c r="D433" s="3" t="s">
        <v>354</v>
      </c>
      <c r="E433" s="3" t="s">
        <v>28</v>
      </c>
      <c r="F433" s="3" t="s">
        <v>29</v>
      </c>
      <c r="H433" s="3" t="s">
        <v>38</v>
      </c>
      <c r="I433" s="3" t="s">
        <v>29</v>
      </c>
      <c r="J433" s="3" t="s">
        <v>39</v>
      </c>
      <c r="K433" s="4">
        <v>6.64</v>
      </c>
      <c r="L433" s="2">
        <v>4</v>
      </c>
      <c r="M433" s="2">
        <v>1</v>
      </c>
      <c r="N433" s="2">
        <v>0.5</v>
      </c>
      <c r="O433" s="3" t="s">
        <v>140</v>
      </c>
      <c r="P433" s="3" t="s">
        <v>29</v>
      </c>
      <c r="Q433" s="5">
        <v>14.2</v>
      </c>
      <c r="S433" s="6">
        <v>12.14</v>
      </c>
      <c r="T433" s="5">
        <v>0.4</v>
      </c>
      <c r="U433" s="6">
        <v>12.54</v>
      </c>
      <c r="V433" s="2">
        <v>18.45</v>
      </c>
      <c r="W433" s="8"/>
      <c r="X433" s="10" t="s">
        <v>29</v>
      </c>
      <c r="Y433" s="7">
        <v>43769</v>
      </c>
    </row>
    <row r="434" spans="1:25" x14ac:dyDescent="0.25">
      <c r="A434" s="2">
        <v>159630</v>
      </c>
      <c r="B434" s="3" t="s">
        <v>341</v>
      </c>
      <c r="C434" s="3" t="s">
        <v>633</v>
      </c>
      <c r="D434" s="3" t="s">
        <v>354</v>
      </c>
      <c r="E434" s="3" t="s">
        <v>28</v>
      </c>
      <c r="F434" s="3" t="s">
        <v>29</v>
      </c>
      <c r="H434" s="3" t="s">
        <v>38</v>
      </c>
      <c r="I434" s="3" t="s">
        <v>29</v>
      </c>
      <c r="J434" s="3" t="s">
        <v>39</v>
      </c>
      <c r="K434" s="4">
        <v>6.64</v>
      </c>
      <c r="L434" s="2">
        <v>4</v>
      </c>
      <c r="M434" s="2">
        <v>1</v>
      </c>
      <c r="N434" s="2">
        <v>0.47299999999999998</v>
      </c>
      <c r="O434" s="3" t="s">
        <v>140</v>
      </c>
      <c r="P434" s="3" t="s">
        <v>29</v>
      </c>
      <c r="Q434" s="5">
        <v>14.2</v>
      </c>
      <c r="S434" s="6">
        <v>12.14</v>
      </c>
      <c r="T434" s="5">
        <v>0.4</v>
      </c>
      <c r="U434" s="6">
        <v>12.54</v>
      </c>
      <c r="V434" s="2">
        <v>18.45</v>
      </c>
      <c r="W434" s="8"/>
      <c r="X434" s="10" t="s">
        <v>29</v>
      </c>
      <c r="Y434" s="7">
        <v>43769</v>
      </c>
    </row>
    <row r="435" spans="1:25" x14ac:dyDescent="0.25">
      <c r="A435" s="2">
        <v>225527</v>
      </c>
      <c r="B435" s="3" t="s">
        <v>341</v>
      </c>
      <c r="C435" s="3" t="s">
        <v>634</v>
      </c>
      <c r="D435" s="3" t="s">
        <v>343</v>
      </c>
      <c r="E435" s="3" t="s">
        <v>28</v>
      </c>
      <c r="F435" s="3" t="s">
        <v>29</v>
      </c>
      <c r="H435" s="3" t="s">
        <v>38</v>
      </c>
      <c r="I435" s="3" t="s">
        <v>34</v>
      </c>
      <c r="J435" s="3" t="s">
        <v>31</v>
      </c>
      <c r="K435" s="4">
        <v>34.08</v>
      </c>
      <c r="L435" s="2">
        <v>1</v>
      </c>
      <c r="M435" s="2">
        <v>24</v>
      </c>
      <c r="N435" s="2">
        <v>0.47299999999999998</v>
      </c>
      <c r="O435" s="3" t="s">
        <v>140</v>
      </c>
      <c r="P435" s="3" t="s">
        <v>29</v>
      </c>
      <c r="Q435" s="5">
        <v>3.35</v>
      </c>
      <c r="S435" s="6">
        <v>2.86</v>
      </c>
      <c r="T435" s="5">
        <v>0.1</v>
      </c>
      <c r="U435" s="6">
        <v>2.96</v>
      </c>
      <c r="V435" s="2">
        <v>4.3499999999999996</v>
      </c>
      <c r="W435" s="8"/>
      <c r="X435" s="10" t="s">
        <v>29</v>
      </c>
      <c r="Y435" s="7">
        <v>43683</v>
      </c>
    </row>
    <row r="436" spans="1:25" ht="30" x14ac:dyDescent="0.25">
      <c r="A436" s="2">
        <v>225522</v>
      </c>
      <c r="B436" s="3" t="s">
        <v>341</v>
      </c>
      <c r="C436" s="3" t="s">
        <v>635</v>
      </c>
      <c r="D436" s="3" t="s">
        <v>343</v>
      </c>
      <c r="E436" s="3" t="s">
        <v>28</v>
      </c>
      <c r="F436" s="3" t="s">
        <v>29</v>
      </c>
      <c r="H436" s="3" t="s">
        <v>38</v>
      </c>
      <c r="I436" s="3" t="s">
        <v>34</v>
      </c>
      <c r="J436" s="3" t="s">
        <v>31</v>
      </c>
      <c r="K436" s="4">
        <v>36.96</v>
      </c>
      <c r="L436" s="2">
        <v>1</v>
      </c>
      <c r="M436" s="2">
        <v>24</v>
      </c>
      <c r="N436" s="2">
        <v>0.47299999999999998</v>
      </c>
      <c r="O436" s="3" t="s">
        <v>140</v>
      </c>
      <c r="P436" s="3" t="s">
        <v>29</v>
      </c>
      <c r="Q436" s="5">
        <v>3.5</v>
      </c>
      <c r="S436" s="6">
        <v>2.99</v>
      </c>
      <c r="T436" s="5">
        <v>0.1</v>
      </c>
      <c r="U436" s="6">
        <v>3.09</v>
      </c>
      <c r="V436" s="2">
        <v>4.55</v>
      </c>
      <c r="W436" s="8"/>
      <c r="X436" s="10" t="s">
        <v>29</v>
      </c>
      <c r="Y436" s="7">
        <v>43683</v>
      </c>
    </row>
    <row r="437" spans="1:25" x14ac:dyDescent="0.25">
      <c r="A437" s="2">
        <v>526897</v>
      </c>
      <c r="B437" s="3" t="s">
        <v>341</v>
      </c>
      <c r="C437" s="3" t="s">
        <v>636</v>
      </c>
      <c r="D437" s="3" t="s">
        <v>139</v>
      </c>
      <c r="E437" s="3" t="s">
        <v>28</v>
      </c>
      <c r="F437" s="3" t="s">
        <v>29</v>
      </c>
      <c r="H437" s="3" t="s">
        <v>38</v>
      </c>
      <c r="I437" s="3" t="s">
        <v>29</v>
      </c>
      <c r="J437" s="3" t="s">
        <v>31</v>
      </c>
      <c r="K437" s="4">
        <v>36.200000000000003</v>
      </c>
      <c r="L437" s="2">
        <v>6</v>
      </c>
      <c r="M437" s="2">
        <v>4</v>
      </c>
      <c r="N437" s="2">
        <v>0.35499999999999998</v>
      </c>
      <c r="O437" s="3" t="s">
        <v>140</v>
      </c>
      <c r="P437" s="3" t="s">
        <v>29</v>
      </c>
      <c r="Q437" s="5">
        <v>18.7</v>
      </c>
      <c r="S437" s="6">
        <v>15.93</v>
      </c>
      <c r="T437" s="5">
        <v>0.6</v>
      </c>
      <c r="U437" s="6">
        <v>16.53</v>
      </c>
      <c r="V437" s="2">
        <v>24.3</v>
      </c>
      <c r="W437" s="8"/>
      <c r="X437" s="10" t="s">
        <v>29</v>
      </c>
      <c r="Y437" s="7">
        <v>43739</v>
      </c>
    </row>
    <row r="438" spans="1:25" x14ac:dyDescent="0.25">
      <c r="A438" s="2">
        <v>796587</v>
      </c>
      <c r="B438" s="3" t="s">
        <v>341</v>
      </c>
      <c r="C438" s="3" t="s">
        <v>639</v>
      </c>
      <c r="D438" s="3" t="s">
        <v>354</v>
      </c>
      <c r="E438" s="3" t="s">
        <v>28</v>
      </c>
      <c r="F438" s="3" t="s">
        <v>29</v>
      </c>
      <c r="H438" s="3" t="s">
        <v>38</v>
      </c>
      <c r="I438" s="3" t="s">
        <v>29</v>
      </c>
      <c r="J438" s="3" t="s">
        <v>39</v>
      </c>
      <c r="K438" s="4">
        <v>70.41</v>
      </c>
      <c r="L438" s="2">
        <v>4</v>
      </c>
      <c r="M438" s="2">
        <v>6</v>
      </c>
      <c r="N438" s="2">
        <v>0.47299999999999998</v>
      </c>
      <c r="O438" s="3" t="s">
        <v>140</v>
      </c>
      <c r="P438" s="3" t="s">
        <v>3213</v>
      </c>
      <c r="Q438" s="5">
        <v>17.649999999999999</v>
      </c>
      <c r="S438" s="6">
        <v>15.18</v>
      </c>
      <c r="T438" s="5">
        <v>0.4</v>
      </c>
      <c r="U438" s="6">
        <v>15.58</v>
      </c>
      <c r="V438" s="2">
        <v>22.95</v>
      </c>
      <c r="W438" s="8"/>
      <c r="X438" s="10" t="s">
        <v>29</v>
      </c>
      <c r="Y438" s="7">
        <v>43706</v>
      </c>
    </row>
    <row r="439" spans="1:25" x14ac:dyDescent="0.25">
      <c r="A439" s="2">
        <v>811636</v>
      </c>
      <c r="B439" s="3" t="s">
        <v>341</v>
      </c>
      <c r="C439" s="3" t="s">
        <v>640</v>
      </c>
      <c r="D439" s="3" t="s">
        <v>354</v>
      </c>
      <c r="E439" s="3" t="s">
        <v>28</v>
      </c>
      <c r="F439" s="3" t="s">
        <v>51</v>
      </c>
      <c r="G439" s="2">
        <v>6.5</v>
      </c>
      <c r="H439" s="3" t="s">
        <v>38</v>
      </c>
      <c r="I439" s="3" t="s">
        <v>29</v>
      </c>
      <c r="J439" s="3" t="s">
        <v>39</v>
      </c>
      <c r="K439" s="4">
        <v>77.55</v>
      </c>
      <c r="L439" s="2">
        <v>4</v>
      </c>
      <c r="M439" s="2">
        <v>6</v>
      </c>
      <c r="N439" s="2">
        <v>0.47299999999999998</v>
      </c>
      <c r="O439" s="3" t="s">
        <v>140</v>
      </c>
      <c r="P439" s="3" t="s">
        <v>3213</v>
      </c>
      <c r="Q439" s="5">
        <v>18.95</v>
      </c>
      <c r="S439" s="6">
        <v>16.32</v>
      </c>
      <c r="T439" s="5">
        <v>0.4</v>
      </c>
      <c r="U439" s="6">
        <v>16.72</v>
      </c>
      <c r="V439" s="2">
        <v>24.65</v>
      </c>
      <c r="W439" s="8"/>
      <c r="X439" s="10" t="s">
        <v>29</v>
      </c>
      <c r="Y439" s="7">
        <v>43706</v>
      </c>
    </row>
    <row r="440" spans="1:25" x14ac:dyDescent="0.25">
      <c r="A440" s="2">
        <v>816542</v>
      </c>
      <c r="B440" s="3" t="s">
        <v>341</v>
      </c>
      <c r="C440" s="3" t="s">
        <v>641</v>
      </c>
      <c r="D440" s="3" t="s">
        <v>354</v>
      </c>
      <c r="E440" s="3" t="s">
        <v>28</v>
      </c>
      <c r="F440" s="3" t="s">
        <v>29</v>
      </c>
      <c r="H440" s="3" t="s">
        <v>38</v>
      </c>
      <c r="I440" s="3" t="s">
        <v>29</v>
      </c>
      <c r="J440" s="3" t="s">
        <v>39</v>
      </c>
      <c r="K440" s="4">
        <v>93.72</v>
      </c>
      <c r="L440" s="2">
        <v>4</v>
      </c>
      <c r="M440" s="2">
        <v>6</v>
      </c>
      <c r="N440" s="2">
        <v>0.47299999999999998</v>
      </c>
      <c r="O440" s="3" t="s">
        <v>140</v>
      </c>
      <c r="P440" s="3" t="s">
        <v>3213</v>
      </c>
      <c r="Q440" s="5">
        <v>22.8</v>
      </c>
      <c r="S440" s="6">
        <v>19.71</v>
      </c>
      <c r="T440" s="5">
        <v>0.4</v>
      </c>
      <c r="U440" s="6">
        <v>20.11</v>
      </c>
      <c r="V440" s="2">
        <v>29.65</v>
      </c>
      <c r="W440" s="8"/>
      <c r="X440" s="10" t="s">
        <v>29</v>
      </c>
      <c r="Y440" s="7">
        <v>43706</v>
      </c>
    </row>
    <row r="441" spans="1:25" x14ac:dyDescent="0.25">
      <c r="A441" s="2">
        <v>164379</v>
      </c>
      <c r="B441" s="3" t="s">
        <v>341</v>
      </c>
      <c r="C441" s="3" t="s">
        <v>642</v>
      </c>
      <c r="D441" s="3" t="s">
        <v>354</v>
      </c>
      <c r="E441" s="3" t="s">
        <v>28</v>
      </c>
      <c r="F441" s="3" t="s">
        <v>29</v>
      </c>
      <c r="G441" s="2">
        <v>6</v>
      </c>
      <c r="H441" s="3" t="s">
        <v>38</v>
      </c>
      <c r="I441" s="3" t="s">
        <v>73</v>
      </c>
      <c r="J441" s="3" t="s">
        <v>31</v>
      </c>
      <c r="K441" s="4">
        <v>54.9</v>
      </c>
      <c r="L441" s="2">
        <v>1</v>
      </c>
      <c r="M441" s="2">
        <v>6</v>
      </c>
      <c r="N441" s="2">
        <v>0.47299999999999998</v>
      </c>
      <c r="O441" s="3" t="s">
        <v>140</v>
      </c>
      <c r="P441" s="3" t="s">
        <v>29</v>
      </c>
      <c r="Q441" s="5">
        <v>17.899999999999999</v>
      </c>
      <c r="S441" s="6">
        <v>15.4</v>
      </c>
      <c r="T441" s="5">
        <v>0.4</v>
      </c>
      <c r="U441" s="6">
        <v>15.8</v>
      </c>
      <c r="V441" s="2">
        <v>23.25</v>
      </c>
      <c r="W441" s="8"/>
      <c r="X441" s="10" t="s">
        <v>29</v>
      </c>
      <c r="Y441" s="7">
        <v>43746</v>
      </c>
    </row>
    <row r="442" spans="1:25" x14ac:dyDescent="0.25">
      <c r="A442" s="2">
        <v>184364</v>
      </c>
      <c r="B442" s="3" t="s">
        <v>341</v>
      </c>
      <c r="C442" s="3" t="s">
        <v>642</v>
      </c>
      <c r="D442" s="3" t="s">
        <v>343</v>
      </c>
      <c r="E442" s="3" t="s">
        <v>28</v>
      </c>
      <c r="F442" s="3" t="s">
        <v>29</v>
      </c>
      <c r="G442" s="2">
        <v>6</v>
      </c>
      <c r="H442" s="3" t="s">
        <v>38</v>
      </c>
      <c r="I442" s="3" t="s">
        <v>73</v>
      </c>
      <c r="J442" s="3" t="s">
        <v>31</v>
      </c>
      <c r="K442" s="4">
        <v>54.96</v>
      </c>
      <c r="L442" s="2">
        <v>1</v>
      </c>
      <c r="M442" s="2">
        <v>24</v>
      </c>
      <c r="N442" s="2">
        <v>0.47299999999999998</v>
      </c>
      <c r="O442" s="3" t="s">
        <v>140</v>
      </c>
      <c r="P442" s="3" t="s">
        <v>29</v>
      </c>
      <c r="Q442" s="5">
        <v>4.5</v>
      </c>
      <c r="S442" s="6">
        <v>3.87</v>
      </c>
      <c r="T442" s="5">
        <v>0.1</v>
      </c>
      <c r="U442" s="6">
        <v>3.97</v>
      </c>
      <c r="V442" s="2">
        <v>5.85</v>
      </c>
      <c r="W442" s="8"/>
      <c r="X442" s="10" t="s">
        <v>29</v>
      </c>
      <c r="Y442" s="7">
        <v>43721</v>
      </c>
    </row>
    <row r="443" spans="1:25" x14ac:dyDescent="0.25">
      <c r="A443" s="2">
        <v>184372</v>
      </c>
      <c r="B443" s="3" t="s">
        <v>341</v>
      </c>
      <c r="C443" s="3" t="s">
        <v>643</v>
      </c>
      <c r="D443" s="3" t="s">
        <v>343</v>
      </c>
      <c r="E443" s="3" t="s">
        <v>28</v>
      </c>
      <c r="F443" s="3" t="s">
        <v>29</v>
      </c>
      <c r="G443" s="2">
        <v>5.4</v>
      </c>
      <c r="H443" s="3" t="s">
        <v>38</v>
      </c>
      <c r="I443" s="3" t="s">
        <v>73</v>
      </c>
      <c r="J443" s="3" t="s">
        <v>31</v>
      </c>
      <c r="K443" s="4">
        <v>49.68</v>
      </c>
      <c r="L443" s="2">
        <v>1</v>
      </c>
      <c r="M443" s="2">
        <v>24</v>
      </c>
      <c r="N443" s="2">
        <v>0.47299999999999998</v>
      </c>
      <c r="O443" s="3" t="s">
        <v>140</v>
      </c>
      <c r="P443" s="3" t="s">
        <v>29</v>
      </c>
      <c r="Q443" s="5">
        <v>4.2</v>
      </c>
      <c r="S443" s="6">
        <v>3.61</v>
      </c>
      <c r="T443" s="5">
        <v>0.1</v>
      </c>
      <c r="U443" s="6">
        <v>3.71</v>
      </c>
      <c r="V443" s="2">
        <v>5.45</v>
      </c>
      <c r="W443" s="8"/>
      <c r="X443" s="10" t="s">
        <v>29</v>
      </c>
      <c r="Y443" s="7">
        <v>43721</v>
      </c>
    </row>
    <row r="444" spans="1:25" x14ac:dyDescent="0.25">
      <c r="A444" s="2">
        <v>164374</v>
      </c>
      <c r="B444" s="3" t="s">
        <v>341</v>
      </c>
      <c r="C444" s="3" t="s">
        <v>643</v>
      </c>
      <c r="D444" s="3" t="s">
        <v>354</v>
      </c>
      <c r="E444" s="3" t="s">
        <v>28</v>
      </c>
      <c r="F444" s="3" t="s">
        <v>29</v>
      </c>
      <c r="G444" s="2">
        <v>5.4</v>
      </c>
      <c r="H444" s="3" t="s">
        <v>38</v>
      </c>
      <c r="I444" s="3" t="s">
        <v>73</v>
      </c>
      <c r="J444" s="3" t="s">
        <v>31</v>
      </c>
      <c r="K444" s="4">
        <v>49.62</v>
      </c>
      <c r="L444" s="2">
        <v>1</v>
      </c>
      <c r="M444" s="2">
        <v>6</v>
      </c>
      <c r="N444" s="2">
        <v>0.47299999999999998</v>
      </c>
      <c r="O444" s="3" t="s">
        <v>140</v>
      </c>
      <c r="P444" s="3" t="s">
        <v>29</v>
      </c>
      <c r="Q444" s="5">
        <v>16.75</v>
      </c>
      <c r="S444" s="6">
        <v>14.39</v>
      </c>
      <c r="T444" s="5">
        <v>0.4</v>
      </c>
      <c r="U444" s="6">
        <v>14.79</v>
      </c>
      <c r="V444" s="2">
        <v>21.8</v>
      </c>
      <c r="W444" s="8"/>
      <c r="X444" s="10" t="s">
        <v>29</v>
      </c>
      <c r="Y444" s="7">
        <v>43746</v>
      </c>
    </row>
    <row r="445" spans="1:25" ht="30" x14ac:dyDescent="0.25">
      <c r="A445" s="2">
        <v>126766</v>
      </c>
      <c r="B445" s="3" t="s">
        <v>341</v>
      </c>
      <c r="C445" s="3" t="s">
        <v>644</v>
      </c>
      <c r="D445" s="3" t="s">
        <v>139</v>
      </c>
      <c r="E445" s="3" t="s">
        <v>28</v>
      </c>
      <c r="F445" s="3" t="s">
        <v>29</v>
      </c>
      <c r="G445" s="2">
        <v>5.4</v>
      </c>
      <c r="H445" s="3" t="s">
        <v>38</v>
      </c>
      <c r="I445" s="3" t="s">
        <v>29</v>
      </c>
      <c r="J445" s="3" t="s">
        <v>31</v>
      </c>
      <c r="K445" s="4">
        <v>35.08</v>
      </c>
      <c r="L445" s="2">
        <v>6</v>
      </c>
      <c r="M445" s="2">
        <v>4</v>
      </c>
      <c r="N445" s="2">
        <v>0.35499999999999998</v>
      </c>
      <c r="O445" s="3" t="s">
        <v>140</v>
      </c>
      <c r="P445" s="3" t="s">
        <v>29</v>
      </c>
      <c r="Q445" s="5">
        <v>18.25</v>
      </c>
      <c r="S445" s="6">
        <v>15.53</v>
      </c>
      <c r="T445" s="5">
        <v>0.6</v>
      </c>
      <c r="U445" s="6">
        <v>16.13</v>
      </c>
      <c r="V445" s="2">
        <v>23.7</v>
      </c>
      <c r="W445" s="8"/>
      <c r="X445" s="10" t="s">
        <v>29</v>
      </c>
      <c r="Y445" s="7">
        <v>43721</v>
      </c>
    </row>
    <row r="446" spans="1:25" x14ac:dyDescent="0.25">
      <c r="A446" s="2">
        <v>82407</v>
      </c>
      <c r="B446" s="3" t="s">
        <v>341</v>
      </c>
      <c r="C446" s="3" t="s">
        <v>645</v>
      </c>
      <c r="D446" s="3" t="s">
        <v>354</v>
      </c>
      <c r="E446" s="3" t="s">
        <v>28</v>
      </c>
      <c r="F446" s="3" t="s">
        <v>29</v>
      </c>
      <c r="G446" s="2">
        <v>2.4</v>
      </c>
      <c r="H446" s="3" t="s">
        <v>38</v>
      </c>
      <c r="I446" s="3" t="s">
        <v>29</v>
      </c>
      <c r="J446" s="3" t="s">
        <v>31</v>
      </c>
      <c r="K446" s="4">
        <v>44.04</v>
      </c>
      <c r="L446" s="2">
        <v>4</v>
      </c>
      <c r="M446" s="2">
        <v>6</v>
      </c>
      <c r="N446" s="2">
        <v>0.47299999999999998</v>
      </c>
      <c r="O446" s="3" t="s">
        <v>140</v>
      </c>
      <c r="P446" s="3" t="s">
        <v>29</v>
      </c>
      <c r="Q446" s="5">
        <v>15.45</v>
      </c>
      <c r="S446" s="6">
        <v>13.24</v>
      </c>
      <c r="T446" s="5">
        <v>0.4</v>
      </c>
      <c r="U446" s="6">
        <v>13.64</v>
      </c>
      <c r="V446" s="2">
        <v>20.100000000000001</v>
      </c>
      <c r="W446" s="8"/>
      <c r="X446" s="10" t="s">
        <v>29</v>
      </c>
      <c r="Y446" s="7">
        <v>43721</v>
      </c>
    </row>
    <row r="447" spans="1:25" x14ac:dyDescent="0.25">
      <c r="A447" s="2">
        <v>589283</v>
      </c>
      <c r="B447" s="3" t="s">
        <v>341</v>
      </c>
      <c r="C447" s="3" t="s">
        <v>646</v>
      </c>
      <c r="D447" s="3" t="s">
        <v>139</v>
      </c>
      <c r="E447" s="3" t="s">
        <v>28</v>
      </c>
      <c r="F447" s="3" t="s">
        <v>29</v>
      </c>
      <c r="G447" s="2">
        <v>5</v>
      </c>
      <c r="H447" s="3" t="s">
        <v>38</v>
      </c>
      <c r="I447" s="3" t="s">
        <v>48</v>
      </c>
      <c r="J447" s="3" t="s">
        <v>31</v>
      </c>
      <c r="K447" s="4">
        <v>30.44</v>
      </c>
      <c r="L447" s="2">
        <v>6</v>
      </c>
      <c r="M447" s="2">
        <v>4</v>
      </c>
      <c r="N447" s="2">
        <v>0.35499999999999998</v>
      </c>
      <c r="O447" s="3" t="s">
        <v>140</v>
      </c>
      <c r="P447" s="3" t="s">
        <v>29</v>
      </c>
      <c r="Q447" s="5">
        <v>16.7</v>
      </c>
      <c r="S447" s="6">
        <v>14.17</v>
      </c>
      <c r="T447" s="5">
        <v>0.6</v>
      </c>
      <c r="U447" s="6">
        <v>14.77</v>
      </c>
      <c r="V447" s="2">
        <v>21.7</v>
      </c>
      <c r="W447" s="8"/>
      <c r="X447" s="10" t="s">
        <v>29</v>
      </c>
      <c r="Y447" s="7">
        <v>43721</v>
      </c>
    </row>
    <row r="448" spans="1:25" x14ac:dyDescent="0.25">
      <c r="A448" s="2">
        <v>602326</v>
      </c>
      <c r="B448" s="3" t="s">
        <v>341</v>
      </c>
      <c r="C448" s="3" t="s">
        <v>320</v>
      </c>
      <c r="D448" s="3" t="s">
        <v>139</v>
      </c>
      <c r="E448" s="3" t="s">
        <v>28</v>
      </c>
      <c r="F448" s="3" t="s">
        <v>97</v>
      </c>
      <c r="G448" s="2">
        <v>5</v>
      </c>
      <c r="H448" s="3" t="s">
        <v>38</v>
      </c>
      <c r="I448" s="3" t="s">
        <v>48</v>
      </c>
      <c r="J448" s="3" t="s">
        <v>39</v>
      </c>
      <c r="K448" s="4">
        <v>31.05</v>
      </c>
      <c r="L448" s="2">
        <v>6</v>
      </c>
      <c r="M448" s="2">
        <v>4</v>
      </c>
      <c r="N448" s="2">
        <v>0.35499999999999998</v>
      </c>
      <c r="O448" s="3" t="s">
        <v>140</v>
      </c>
      <c r="P448" s="3" t="s">
        <v>29</v>
      </c>
      <c r="Q448" s="5">
        <v>16.5</v>
      </c>
      <c r="S448" s="6">
        <v>13.99</v>
      </c>
      <c r="T448" s="5">
        <v>0.6</v>
      </c>
      <c r="U448" s="6">
        <v>14.59</v>
      </c>
      <c r="V448" s="2">
        <v>21.45</v>
      </c>
      <c r="W448" s="8"/>
      <c r="X448" s="10" t="s">
        <v>29</v>
      </c>
      <c r="Y448" s="7">
        <v>43731</v>
      </c>
    </row>
    <row r="449" spans="1:25" x14ac:dyDescent="0.25">
      <c r="A449" s="2">
        <v>813836</v>
      </c>
      <c r="B449" s="3" t="s">
        <v>341</v>
      </c>
      <c r="C449" s="3" t="s">
        <v>647</v>
      </c>
      <c r="D449" s="3" t="s">
        <v>343</v>
      </c>
      <c r="E449" s="3" t="s">
        <v>28</v>
      </c>
      <c r="F449" s="3" t="s">
        <v>29</v>
      </c>
      <c r="H449" s="3" t="s">
        <v>38</v>
      </c>
      <c r="I449" s="3" t="s">
        <v>29</v>
      </c>
      <c r="J449" s="3" t="s">
        <v>39</v>
      </c>
      <c r="K449" s="4">
        <v>38.75</v>
      </c>
      <c r="L449" s="2">
        <v>1</v>
      </c>
      <c r="M449" s="2">
        <v>24</v>
      </c>
      <c r="N449" s="2">
        <v>0.47299999999999998</v>
      </c>
      <c r="O449" s="3" t="s">
        <v>140</v>
      </c>
      <c r="P449" s="3" t="s">
        <v>29</v>
      </c>
      <c r="Q449" s="5">
        <v>3.5</v>
      </c>
      <c r="S449" s="6">
        <v>2.99</v>
      </c>
      <c r="T449" s="5">
        <v>0.1</v>
      </c>
      <c r="U449" s="6">
        <v>3.09</v>
      </c>
      <c r="V449" s="2">
        <v>4.55</v>
      </c>
      <c r="W449" s="8"/>
      <c r="X449" s="10" t="s">
        <v>29</v>
      </c>
      <c r="Y449" s="7">
        <v>43731</v>
      </c>
    </row>
    <row r="450" spans="1:25" x14ac:dyDescent="0.25">
      <c r="A450" s="2">
        <v>198932</v>
      </c>
      <c r="B450" s="3" t="s">
        <v>341</v>
      </c>
      <c r="C450" s="3" t="s">
        <v>648</v>
      </c>
      <c r="D450" s="3" t="s">
        <v>343</v>
      </c>
      <c r="E450" s="3" t="s">
        <v>28</v>
      </c>
      <c r="F450" s="3" t="s">
        <v>29</v>
      </c>
      <c r="H450" s="3" t="s">
        <v>38</v>
      </c>
      <c r="I450" s="3" t="s">
        <v>29</v>
      </c>
      <c r="J450" s="3" t="s">
        <v>31</v>
      </c>
      <c r="K450" s="4">
        <v>35.869999999999997</v>
      </c>
      <c r="L450" s="2">
        <v>1</v>
      </c>
      <c r="M450" s="2">
        <v>24</v>
      </c>
      <c r="N450" s="2">
        <v>0.47299999999999998</v>
      </c>
      <c r="O450" s="3" t="s">
        <v>140</v>
      </c>
      <c r="P450" s="3" t="s">
        <v>29</v>
      </c>
      <c r="Q450" s="5">
        <v>3.35</v>
      </c>
      <c r="S450" s="6">
        <v>2.86</v>
      </c>
      <c r="T450" s="5">
        <v>0.1</v>
      </c>
      <c r="U450" s="6">
        <v>2.96</v>
      </c>
      <c r="V450" s="2">
        <v>4.3499999999999996</v>
      </c>
      <c r="W450" s="8"/>
      <c r="X450" s="10" t="s">
        <v>29</v>
      </c>
      <c r="Y450" s="7">
        <v>43731</v>
      </c>
    </row>
    <row r="451" spans="1:25" x14ac:dyDescent="0.25">
      <c r="A451" s="2">
        <v>12506</v>
      </c>
      <c r="B451" s="3" t="s">
        <v>341</v>
      </c>
      <c r="C451" s="3" t="s">
        <v>648</v>
      </c>
      <c r="D451" s="3" t="s">
        <v>64</v>
      </c>
      <c r="E451" s="3" t="s">
        <v>28</v>
      </c>
      <c r="F451" s="3" t="s">
        <v>210</v>
      </c>
      <c r="G451" s="2">
        <v>5</v>
      </c>
      <c r="H451" s="3" t="s">
        <v>38</v>
      </c>
      <c r="I451" s="3" t="s">
        <v>34</v>
      </c>
      <c r="J451" s="3" t="s">
        <v>39</v>
      </c>
      <c r="K451" s="4">
        <v>35.630000000000003</v>
      </c>
      <c r="L451" s="2">
        <v>1</v>
      </c>
      <c r="M451" s="2">
        <v>24</v>
      </c>
      <c r="N451" s="2">
        <v>0.5</v>
      </c>
      <c r="O451" s="3" t="s">
        <v>140</v>
      </c>
      <c r="P451" s="3" t="s">
        <v>29</v>
      </c>
      <c r="Q451" s="5">
        <v>3.4</v>
      </c>
      <c r="S451" s="6">
        <v>2.9</v>
      </c>
      <c r="T451" s="5">
        <v>0.1</v>
      </c>
      <c r="U451" s="6">
        <v>3</v>
      </c>
      <c r="V451" s="2">
        <v>4.4000000000000004</v>
      </c>
      <c r="W451" s="8"/>
      <c r="X451" s="10" t="s">
        <v>29</v>
      </c>
      <c r="Y451" s="7">
        <v>43731</v>
      </c>
    </row>
    <row r="452" spans="1:25" x14ac:dyDescent="0.25">
      <c r="A452" s="2">
        <v>238964</v>
      </c>
      <c r="B452" s="3" t="s">
        <v>341</v>
      </c>
      <c r="C452" s="3" t="s">
        <v>324</v>
      </c>
      <c r="D452" s="3" t="s">
        <v>139</v>
      </c>
      <c r="E452" s="3" t="s">
        <v>28</v>
      </c>
      <c r="F452" s="3" t="s">
        <v>208</v>
      </c>
      <c r="G452" s="2">
        <v>5</v>
      </c>
      <c r="H452" s="3" t="s">
        <v>38</v>
      </c>
      <c r="I452" s="3" t="s">
        <v>34</v>
      </c>
      <c r="J452" s="3" t="s">
        <v>39</v>
      </c>
      <c r="K452" s="4">
        <v>31.05</v>
      </c>
      <c r="L452" s="2">
        <v>6</v>
      </c>
      <c r="M452" s="2">
        <v>4</v>
      </c>
      <c r="N452" s="2">
        <v>0.35499999999999998</v>
      </c>
      <c r="O452" s="3" t="s">
        <v>140</v>
      </c>
      <c r="P452" s="3" t="s">
        <v>29</v>
      </c>
      <c r="Q452" s="5">
        <v>16.5</v>
      </c>
      <c r="S452" s="6">
        <v>13.99</v>
      </c>
      <c r="T452" s="5">
        <v>0.6</v>
      </c>
      <c r="U452" s="6">
        <v>14.59</v>
      </c>
      <c r="V452" s="2">
        <v>21.45</v>
      </c>
      <c r="W452" s="8"/>
      <c r="X452" s="10" t="s">
        <v>29</v>
      </c>
      <c r="Y452" s="7">
        <v>43731</v>
      </c>
    </row>
    <row r="453" spans="1:25" x14ac:dyDescent="0.25">
      <c r="A453" s="2">
        <v>813838</v>
      </c>
      <c r="B453" s="3" t="s">
        <v>341</v>
      </c>
      <c r="C453" s="3" t="s">
        <v>649</v>
      </c>
      <c r="D453" s="3" t="s">
        <v>354</v>
      </c>
      <c r="E453" s="3" t="s">
        <v>28</v>
      </c>
      <c r="F453" s="3" t="s">
        <v>29</v>
      </c>
      <c r="H453" s="3" t="s">
        <v>38</v>
      </c>
      <c r="I453" s="3" t="s">
        <v>29</v>
      </c>
      <c r="J453" s="3" t="s">
        <v>39</v>
      </c>
      <c r="K453" s="4">
        <v>48.56</v>
      </c>
      <c r="L453" s="2">
        <v>4</v>
      </c>
      <c r="M453" s="2">
        <v>6</v>
      </c>
      <c r="N453" s="2">
        <v>0.47299999999999998</v>
      </c>
      <c r="O453" s="3" t="s">
        <v>140</v>
      </c>
      <c r="P453" s="3" t="s">
        <v>29</v>
      </c>
      <c r="Q453" s="5">
        <v>16.149999999999999</v>
      </c>
      <c r="S453" s="6">
        <v>13.86</v>
      </c>
      <c r="T453" s="5">
        <v>0.4</v>
      </c>
      <c r="U453" s="6">
        <v>14.26</v>
      </c>
      <c r="V453" s="2">
        <v>21</v>
      </c>
      <c r="W453" s="8"/>
      <c r="X453" s="10" t="s">
        <v>29</v>
      </c>
      <c r="Y453" s="7">
        <v>43731</v>
      </c>
    </row>
    <row r="454" spans="1:25" x14ac:dyDescent="0.25">
      <c r="A454" s="2">
        <v>865485</v>
      </c>
      <c r="B454" s="3" t="s">
        <v>341</v>
      </c>
      <c r="C454" s="3" t="s">
        <v>650</v>
      </c>
      <c r="D454" s="3" t="s">
        <v>139</v>
      </c>
      <c r="E454" s="3" t="s">
        <v>28</v>
      </c>
      <c r="F454" s="3" t="s">
        <v>97</v>
      </c>
      <c r="G454" s="2">
        <v>5</v>
      </c>
      <c r="H454" s="3" t="s">
        <v>38</v>
      </c>
      <c r="I454" s="3" t="s">
        <v>34</v>
      </c>
      <c r="J454" s="3" t="s">
        <v>39</v>
      </c>
      <c r="K454" s="4">
        <v>25.37</v>
      </c>
      <c r="L454" s="2">
        <v>6</v>
      </c>
      <c r="M454" s="2">
        <v>4</v>
      </c>
      <c r="N454" s="2">
        <v>0.35499999999999998</v>
      </c>
      <c r="O454" s="3" t="s">
        <v>140</v>
      </c>
      <c r="P454" s="3" t="s">
        <v>29</v>
      </c>
      <c r="Q454" s="5">
        <v>14.6</v>
      </c>
      <c r="S454" s="6">
        <v>12.32</v>
      </c>
      <c r="T454" s="5">
        <v>0.6</v>
      </c>
      <c r="U454" s="6">
        <v>12.92</v>
      </c>
      <c r="V454" s="2">
        <v>19</v>
      </c>
      <c r="W454" s="8"/>
      <c r="X454" s="10" t="s">
        <v>29</v>
      </c>
      <c r="Y454" s="7">
        <v>43731</v>
      </c>
    </row>
    <row r="455" spans="1:25" x14ac:dyDescent="0.25">
      <c r="A455" s="2">
        <v>777446</v>
      </c>
      <c r="B455" s="3" t="s">
        <v>341</v>
      </c>
      <c r="C455" s="3" t="s">
        <v>651</v>
      </c>
      <c r="D455" s="3" t="s">
        <v>354</v>
      </c>
      <c r="E455" s="3" t="s">
        <v>28</v>
      </c>
      <c r="F455" s="3" t="s">
        <v>29</v>
      </c>
      <c r="G455" s="2">
        <v>6.8</v>
      </c>
      <c r="H455" s="3" t="s">
        <v>38</v>
      </c>
      <c r="I455" s="3" t="s">
        <v>170</v>
      </c>
      <c r="J455" s="3" t="s">
        <v>127</v>
      </c>
      <c r="K455" s="4">
        <v>74.94</v>
      </c>
      <c r="L455" s="2">
        <v>4</v>
      </c>
      <c r="M455" s="2">
        <v>6</v>
      </c>
      <c r="N455" s="2">
        <v>0.47299999999999998</v>
      </c>
      <c r="O455" s="3" t="s">
        <v>140</v>
      </c>
      <c r="P455" s="3" t="s">
        <v>3211</v>
      </c>
      <c r="Q455" s="5">
        <v>18</v>
      </c>
      <c r="S455" s="6">
        <v>15.49</v>
      </c>
      <c r="T455" s="5">
        <v>0.4</v>
      </c>
      <c r="U455" s="6">
        <v>15.89</v>
      </c>
      <c r="V455" s="2">
        <v>23.4</v>
      </c>
      <c r="W455" s="8"/>
      <c r="X455" s="10" t="s">
        <v>29</v>
      </c>
      <c r="Y455" s="7">
        <v>43740</v>
      </c>
    </row>
    <row r="456" spans="1:25" x14ac:dyDescent="0.25">
      <c r="A456" s="2">
        <v>777451</v>
      </c>
      <c r="B456" s="3" t="s">
        <v>341</v>
      </c>
      <c r="C456" s="3" t="s">
        <v>652</v>
      </c>
      <c r="D456" s="3" t="s">
        <v>354</v>
      </c>
      <c r="E456" s="3" t="s">
        <v>28</v>
      </c>
      <c r="F456" s="3" t="s">
        <v>29</v>
      </c>
      <c r="G456" s="2">
        <v>7</v>
      </c>
      <c r="H456" s="3" t="s">
        <v>38</v>
      </c>
      <c r="I456" s="3" t="s">
        <v>73</v>
      </c>
      <c r="J456" s="3" t="s">
        <v>127</v>
      </c>
      <c r="K456" s="4">
        <v>93</v>
      </c>
      <c r="L456" s="2">
        <v>4</v>
      </c>
      <c r="M456" s="2">
        <v>6</v>
      </c>
      <c r="N456" s="2">
        <v>0.47299999999999998</v>
      </c>
      <c r="O456" s="3" t="s">
        <v>140</v>
      </c>
      <c r="P456" s="3" t="s">
        <v>3211</v>
      </c>
      <c r="Q456" s="5">
        <v>22</v>
      </c>
      <c r="S456" s="6">
        <v>19.010000000000002</v>
      </c>
      <c r="T456" s="5">
        <v>0.4</v>
      </c>
      <c r="U456" s="6">
        <v>19.41</v>
      </c>
      <c r="V456" s="2">
        <v>28.6</v>
      </c>
      <c r="W456" s="8"/>
      <c r="X456" s="10" t="s">
        <v>29</v>
      </c>
      <c r="Y456" s="7">
        <v>43740</v>
      </c>
    </row>
    <row r="457" spans="1:25" x14ac:dyDescent="0.25">
      <c r="A457" s="2">
        <v>777447</v>
      </c>
      <c r="B457" s="3" t="s">
        <v>341</v>
      </c>
      <c r="C457" s="3" t="s">
        <v>655</v>
      </c>
      <c r="D457" s="3" t="s">
        <v>354</v>
      </c>
      <c r="E457" s="3" t="s">
        <v>28</v>
      </c>
      <c r="F457" s="3" t="s">
        <v>29</v>
      </c>
      <c r="G457" s="2">
        <v>6</v>
      </c>
      <c r="H457" s="3" t="s">
        <v>38</v>
      </c>
      <c r="I457" s="3" t="s">
        <v>73</v>
      </c>
      <c r="J457" s="3" t="s">
        <v>127</v>
      </c>
      <c r="K457" s="4">
        <v>93</v>
      </c>
      <c r="L457" s="2">
        <v>4</v>
      </c>
      <c r="M457" s="2">
        <v>6</v>
      </c>
      <c r="N457" s="2">
        <v>0.47299999999999998</v>
      </c>
      <c r="O457" s="3" t="s">
        <v>140</v>
      </c>
      <c r="P457" s="3" t="s">
        <v>3211</v>
      </c>
      <c r="Q457" s="5">
        <v>22</v>
      </c>
      <c r="S457" s="6">
        <v>19.010000000000002</v>
      </c>
      <c r="T457" s="5">
        <v>0.4</v>
      </c>
      <c r="U457" s="6">
        <v>19.41</v>
      </c>
      <c r="V457" s="2">
        <v>28.6</v>
      </c>
      <c r="W457" s="8"/>
      <c r="X457" s="10" t="s">
        <v>29</v>
      </c>
      <c r="Y457" s="7">
        <v>43740</v>
      </c>
    </row>
    <row r="458" spans="1:25" x14ac:dyDescent="0.25">
      <c r="A458" s="2">
        <v>777445</v>
      </c>
      <c r="B458" s="3" t="s">
        <v>341</v>
      </c>
      <c r="C458" s="3" t="s">
        <v>659</v>
      </c>
      <c r="D458" s="3" t="s">
        <v>354</v>
      </c>
      <c r="E458" s="3" t="s">
        <v>28</v>
      </c>
      <c r="F458" s="3" t="s">
        <v>29</v>
      </c>
      <c r="G458" s="2">
        <v>8.5</v>
      </c>
      <c r="H458" s="3" t="s">
        <v>38</v>
      </c>
      <c r="I458" s="3" t="s">
        <v>43</v>
      </c>
      <c r="J458" s="3" t="s">
        <v>127</v>
      </c>
      <c r="K458" s="4">
        <v>88.5</v>
      </c>
      <c r="L458" s="2">
        <v>4</v>
      </c>
      <c r="M458" s="2">
        <v>6</v>
      </c>
      <c r="N458" s="2">
        <v>0.47299999999999998</v>
      </c>
      <c r="O458" s="3" t="s">
        <v>140</v>
      </c>
      <c r="P458" s="3" t="s">
        <v>3211</v>
      </c>
      <c r="Q458" s="5">
        <v>21</v>
      </c>
      <c r="S458" s="6">
        <v>18.13</v>
      </c>
      <c r="T458" s="5">
        <v>0.4</v>
      </c>
      <c r="U458" s="6">
        <v>18.53</v>
      </c>
      <c r="V458" s="2">
        <v>27.3</v>
      </c>
      <c r="W458" s="8"/>
      <c r="X458" s="10" t="s">
        <v>29</v>
      </c>
      <c r="Y458" s="7">
        <v>43741</v>
      </c>
    </row>
    <row r="459" spans="1:25" x14ac:dyDescent="0.25">
      <c r="A459" s="2">
        <v>777441</v>
      </c>
      <c r="B459" s="3" t="s">
        <v>341</v>
      </c>
      <c r="C459" s="3" t="s">
        <v>660</v>
      </c>
      <c r="D459" s="3" t="s">
        <v>354</v>
      </c>
      <c r="E459" s="3" t="s">
        <v>28</v>
      </c>
      <c r="F459" s="3" t="s">
        <v>29</v>
      </c>
      <c r="G459" s="2">
        <v>7</v>
      </c>
      <c r="H459" s="3" t="s">
        <v>38</v>
      </c>
      <c r="I459" s="3" t="s">
        <v>73</v>
      </c>
      <c r="J459" s="3" t="s">
        <v>127</v>
      </c>
      <c r="K459" s="4">
        <v>82.8</v>
      </c>
      <c r="L459" s="2">
        <v>4</v>
      </c>
      <c r="M459" s="2">
        <v>6</v>
      </c>
      <c r="N459" s="2">
        <v>0.47299999999999998</v>
      </c>
      <c r="O459" s="3" t="s">
        <v>140</v>
      </c>
      <c r="P459" s="3" t="s">
        <v>3211</v>
      </c>
      <c r="Q459" s="5">
        <v>19.75</v>
      </c>
      <c r="S459" s="6">
        <v>17.03</v>
      </c>
      <c r="T459" s="5">
        <v>0.4</v>
      </c>
      <c r="U459" s="6">
        <v>17.43</v>
      </c>
      <c r="V459" s="2">
        <v>25.7</v>
      </c>
      <c r="W459" s="8"/>
      <c r="X459" s="10" t="s">
        <v>29</v>
      </c>
      <c r="Y459" s="7">
        <v>43739</v>
      </c>
    </row>
    <row r="460" spans="1:25" x14ac:dyDescent="0.25">
      <c r="A460" s="2">
        <v>777453</v>
      </c>
      <c r="B460" s="3" t="s">
        <v>341</v>
      </c>
      <c r="C460" s="3" t="s">
        <v>662</v>
      </c>
      <c r="D460" s="3" t="s">
        <v>354</v>
      </c>
      <c r="E460" s="3" t="s">
        <v>28</v>
      </c>
      <c r="F460" s="3" t="s">
        <v>29</v>
      </c>
      <c r="G460" s="2">
        <v>7</v>
      </c>
      <c r="H460" s="3" t="s">
        <v>38</v>
      </c>
      <c r="I460" s="3" t="s">
        <v>73</v>
      </c>
      <c r="J460" s="3" t="s">
        <v>127</v>
      </c>
      <c r="K460" s="4">
        <v>93</v>
      </c>
      <c r="L460" s="2">
        <v>4</v>
      </c>
      <c r="M460" s="2">
        <v>6</v>
      </c>
      <c r="N460" s="2">
        <v>0.47299999999999998</v>
      </c>
      <c r="O460" s="3" t="s">
        <v>140</v>
      </c>
      <c r="P460" s="3" t="s">
        <v>3211</v>
      </c>
      <c r="Q460" s="5">
        <v>22</v>
      </c>
      <c r="S460" s="6">
        <v>19.010000000000002</v>
      </c>
      <c r="T460" s="5">
        <v>0.4</v>
      </c>
      <c r="U460" s="6">
        <v>19.41</v>
      </c>
      <c r="V460" s="2">
        <v>28.6</v>
      </c>
      <c r="W460" s="8"/>
      <c r="X460" s="9" t="s">
        <v>3214</v>
      </c>
      <c r="Y460" s="7">
        <v>43740</v>
      </c>
    </row>
    <row r="461" spans="1:25" x14ac:dyDescent="0.25">
      <c r="A461" s="2">
        <v>577551</v>
      </c>
      <c r="B461" s="3" t="s">
        <v>341</v>
      </c>
      <c r="C461" s="3" t="s">
        <v>664</v>
      </c>
      <c r="D461" s="3" t="s">
        <v>64</v>
      </c>
      <c r="E461" s="3" t="s">
        <v>28</v>
      </c>
      <c r="F461" s="3" t="s">
        <v>97</v>
      </c>
      <c r="G461" s="2">
        <v>4.5</v>
      </c>
      <c r="H461" s="3" t="s">
        <v>307</v>
      </c>
      <c r="I461" s="3" t="s">
        <v>48</v>
      </c>
      <c r="J461" s="3" t="s">
        <v>31</v>
      </c>
      <c r="K461" s="4">
        <v>13.32</v>
      </c>
      <c r="L461" s="2">
        <v>1</v>
      </c>
      <c r="M461" s="2">
        <v>12</v>
      </c>
      <c r="N461" s="2">
        <v>0.5</v>
      </c>
      <c r="O461" s="3" t="s">
        <v>140</v>
      </c>
      <c r="P461" s="3" t="s">
        <v>29</v>
      </c>
      <c r="Q461" s="5">
        <v>3</v>
      </c>
      <c r="S461" s="6">
        <v>2.5499999999999998</v>
      </c>
      <c r="T461" s="5">
        <v>0.1</v>
      </c>
      <c r="U461" s="6">
        <v>2.65</v>
      </c>
      <c r="V461" s="2">
        <v>3.9</v>
      </c>
      <c r="W461" s="8">
        <v>-0.95000000000000018</v>
      </c>
      <c r="X461" s="9" t="s">
        <v>3215</v>
      </c>
      <c r="Y461" s="7">
        <v>43789</v>
      </c>
    </row>
    <row r="462" spans="1:25" ht="30" x14ac:dyDescent="0.25">
      <c r="A462" s="2">
        <v>777293</v>
      </c>
      <c r="B462" s="3" t="s">
        <v>341</v>
      </c>
      <c r="C462" s="3" t="s">
        <v>666</v>
      </c>
      <c r="D462" s="3" t="s">
        <v>343</v>
      </c>
      <c r="E462" s="3" t="s">
        <v>28</v>
      </c>
      <c r="F462" s="3" t="s">
        <v>321</v>
      </c>
      <c r="G462" s="2">
        <v>9.5</v>
      </c>
      <c r="H462" s="3" t="s">
        <v>38</v>
      </c>
      <c r="I462" s="3" t="s">
        <v>122</v>
      </c>
      <c r="J462" s="3" t="s">
        <v>127</v>
      </c>
      <c r="K462" s="4">
        <v>95</v>
      </c>
      <c r="L462" s="2">
        <v>1</v>
      </c>
      <c r="M462" s="2">
        <v>24</v>
      </c>
      <c r="N462" s="2">
        <v>0.47299999999999998</v>
      </c>
      <c r="O462" s="3" t="s">
        <v>140</v>
      </c>
      <c r="P462" s="3" t="s">
        <v>3211</v>
      </c>
      <c r="Q462" s="5">
        <v>5.6</v>
      </c>
      <c r="S462" s="6">
        <v>4.84</v>
      </c>
      <c r="T462" s="5">
        <v>0.1</v>
      </c>
      <c r="U462" s="6">
        <v>4.9400000000000004</v>
      </c>
      <c r="V462" s="2">
        <v>7.3</v>
      </c>
      <c r="W462" s="8"/>
      <c r="X462" s="9" t="s">
        <v>3214</v>
      </c>
      <c r="Y462" s="7">
        <v>43790</v>
      </c>
    </row>
    <row r="463" spans="1:25" x14ac:dyDescent="0.25">
      <c r="A463" s="2">
        <v>777279</v>
      </c>
      <c r="B463" s="3" t="s">
        <v>341</v>
      </c>
      <c r="C463" s="3" t="s">
        <v>674</v>
      </c>
      <c r="D463" s="3" t="s">
        <v>343</v>
      </c>
      <c r="E463" s="3" t="s">
        <v>28</v>
      </c>
      <c r="F463" s="3" t="s">
        <v>321</v>
      </c>
      <c r="G463" s="2">
        <v>6</v>
      </c>
      <c r="H463" s="3" t="s">
        <v>38</v>
      </c>
      <c r="I463" s="3" t="s">
        <v>29</v>
      </c>
      <c r="J463" s="3" t="s">
        <v>127</v>
      </c>
      <c r="K463" s="4">
        <v>63.6</v>
      </c>
      <c r="L463" s="2">
        <v>1</v>
      </c>
      <c r="M463" s="2">
        <v>24</v>
      </c>
      <c r="N463" s="2">
        <v>0.47299999999999998</v>
      </c>
      <c r="O463" s="3" t="s">
        <v>140</v>
      </c>
      <c r="P463" s="3" t="s">
        <v>3211</v>
      </c>
      <c r="Q463" s="5">
        <v>3.85</v>
      </c>
      <c r="S463" s="6">
        <v>3.3</v>
      </c>
      <c r="T463" s="5">
        <v>0.1</v>
      </c>
      <c r="U463" s="6">
        <v>3.4</v>
      </c>
      <c r="V463" s="2">
        <v>5</v>
      </c>
      <c r="W463" s="8"/>
      <c r="X463" s="10" t="s">
        <v>29</v>
      </c>
      <c r="Y463" s="7">
        <v>43689</v>
      </c>
    </row>
    <row r="464" spans="1:25" x14ac:dyDescent="0.25">
      <c r="A464" s="2">
        <v>786775</v>
      </c>
      <c r="B464" s="3" t="s">
        <v>341</v>
      </c>
      <c r="C464" s="3" t="s">
        <v>677</v>
      </c>
      <c r="D464" s="3" t="s">
        <v>354</v>
      </c>
      <c r="E464" s="3" t="s">
        <v>28</v>
      </c>
      <c r="F464" s="3" t="s">
        <v>51</v>
      </c>
      <c r="G464" s="2">
        <v>5.2</v>
      </c>
      <c r="H464" s="3" t="s">
        <v>38</v>
      </c>
      <c r="I464" s="3" t="s">
        <v>34</v>
      </c>
      <c r="J464" s="3" t="s">
        <v>39</v>
      </c>
      <c r="K464" s="4">
        <v>74.25</v>
      </c>
      <c r="L464" s="2">
        <v>4</v>
      </c>
      <c r="M464" s="2">
        <v>6</v>
      </c>
      <c r="N464" s="2">
        <v>0.47299999999999998</v>
      </c>
      <c r="O464" s="3" t="s">
        <v>140</v>
      </c>
      <c r="P464" s="3" t="s">
        <v>3213</v>
      </c>
      <c r="Q464" s="5">
        <v>18.5</v>
      </c>
      <c r="S464" s="6">
        <v>15.93</v>
      </c>
      <c r="T464" s="5">
        <v>0.4</v>
      </c>
      <c r="U464" s="6">
        <v>16.329999999999998</v>
      </c>
      <c r="V464" s="2">
        <v>24.05</v>
      </c>
      <c r="W464" s="8"/>
      <c r="X464" s="10" t="s">
        <v>29</v>
      </c>
      <c r="Y464" s="7">
        <v>43718</v>
      </c>
    </row>
    <row r="465" spans="1:25" x14ac:dyDescent="0.25">
      <c r="A465" s="2">
        <v>793486</v>
      </c>
      <c r="B465" s="3" t="s">
        <v>341</v>
      </c>
      <c r="C465" s="3" t="s">
        <v>678</v>
      </c>
      <c r="D465" s="3" t="s">
        <v>354</v>
      </c>
      <c r="E465" s="3" t="s">
        <v>28</v>
      </c>
      <c r="F465" s="3" t="s">
        <v>51</v>
      </c>
      <c r="G465" s="2">
        <v>4.8</v>
      </c>
      <c r="H465" s="3" t="s">
        <v>38</v>
      </c>
      <c r="I465" s="3" t="s">
        <v>69</v>
      </c>
      <c r="J465" s="3" t="s">
        <v>39</v>
      </c>
      <c r="K465" s="4">
        <v>74.25</v>
      </c>
      <c r="L465" s="2">
        <v>4</v>
      </c>
      <c r="M465" s="2">
        <v>6</v>
      </c>
      <c r="N465" s="2">
        <v>0.47299999999999998</v>
      </c>
      <c r="O465" s="3" t="s">
        <v>140</v>
      </c>
      <c r="P465" s="3" t="s">
        <v>3213</v>
      </c>
      <c r="Q465" s="5">
        <v>18.5</v>
      </c>
      <c r="S465" s="6">
        <v>15.93</v>
      </c>
      <c r="T465" s="5">
        <v>0.4</v>
      </c>
      <c r="U465" s="6">
        <v>16.329999999999998</v>
      </c>
      <c r="V465" s="2">
        <v>24.05</v>
      </c>
      <c r="W465" s="8"/>
      <c r="X465" s="10" t="s">
        <v>29</v>
      </c>
      <c r="Y465" s="7">
        <v>43718</v>
      </c>
    </row>
    <row r="466" spans="1:25" x14ac:dyDescent="0.25">
      <c r="A466" s="2">
        <v>817174</v>
      </c>
      <c r="B466" s="3" t="s">
        <v>679</v>
      </c>
      <c r="C466" s="3" t="s">
        <v>683</v>
      </c>
      <c r="D466" s="3" t="s">
        <v>684</v>
      </c>
      <c r="E466" s="3" t="s">
        <v>28</v>
      </c>
      <c r="F466" s="3" t="s">
        <v>29</v>
      </c>
      <c r="G466" s="2">
        <v>4.8</v>
      </c>
      <c r="H466" s="3" t="s">
        <v>38</v>
      </c>
      <c r="I466" s="3" t="s">
        <v>43</v>
      </c>
      <c r="J466" s="3" t="s">
        <v>39</v>
      </c>
      <c r="K466" s="4">
        <v>261.64999999999998</v>
      </c>
      <c r="L466" s="2">
        <v>1</v>
      </c>
      <c r="M466" s="2">
        <v>1</v>
      </c>
      <c r="N466" s="2">
        <v>50</v>
      </c>
      <c r="O466" s="3" t="s">
        <v>682</v>
      </c>
      <c r="P466" s="3" t="s">
        <v>29</v>
      </c>
      <c r="Q466" s="5">
        <v>448.6</v>
      </c>
      <c r="S466" s="6">
        <v>394.77</v>
      </c>
      <c r="T466" s="5">
        <v>0</v>
      </c>
      <c r="U466" s="6">
        <v>394.77</v>
      </c>
      <c r="V466" s="2">
        <v>0</v>
      </c>
      <c r="W466" s="8"/>
      <c r="X466" s="10" t="s">
        <v>29</v>
      </c>
      <c r="Y466" s="7">
        <v>43720</v>
      </c>
    </row>
    <row r="467" spans="1:25" x14ac:dyDescent="0.25">
      <c r="A467" s="2">
        <v>812932</v>
      </c>
      <c r="B467" s="3" t="s">
        <v>679</v>
      </c>
      <c r="C467" s="3" t="s">
        <v>685</v>
      </c>
      <c r="D467" s="3" t="s">
        <v>686</v>
      </c>
      <c r="E467" s="3" t="s">
        <v>28</v>
      </c>
      <c r="F467" s="3" t="s">
        <v>29</v>
      </c>
      <c r="H467" s="3" t="s">
        <v>38</v>
      </c>
      <c r="I467" s="3" t="s">
        <v>34</v>
      </c>
      <c r="J467" s="3" t="s">
        <v>39</v>
      </c>
      <c r="K467" s="4">
        <v>255.67</v>
      </c>
      <c r="L467" s="2">
        <v>1</v>
      </c>
      <c r="M467" s="2">
        <v>1</v>
      </c>
      <c r="N467" s="2">
        <v>20</v>
      </c>
      <c r="O467" s="3" t="s">
        <v>682</v>
      </c>
      <c r="P467" s="3" t="s">
        <v>29</v>
      </c>
      <c r="Q467" s="5">
        <v>381.05</v>
      </c>
      <c r="S467" s="6">
        <v>335.32</v>
      </c>
      <c r="T467" s="5">
        <v>0</v>
      </c>
      <c r="U467" s="6">
        <v>335.32</v>
      </c>
      <c r="V467" s="2">
        <v>0</v>
      </c>
      <c r="W467" s="8"/>
      <c r="X467" s="10" t="s">
        <v>29</v>
      </c>
      <c r="Y467" s="7">
        <v>43670</v>
      </c>
    </row>
    <row r="468" spans="1:25" x14ac:dyDescent="0.25">
      <c r="A468" s="2">
        <v>794824</v>
      </c>
      <c r="B468" s="3" t="s">
        <v>679</v>
      </c>
      <c r="C468" s="3" t="s">
        <v>687</v>
      </c>
      <c r="D468" s="3" t="s">
        <v>686</v>
      </c>
      <c r="E468" s="3" t="s">
        <v>28</v>
      </c>
      <c r="F468" s="3" t="s">
        <v>29</v>
      </c>
      <c r="H468" s="3" t="s">
        <v>38</v>
      </c>
      <c r="I468" s="3" t="s">
        <v>34</v>
      </c>
      <c r="J468" s="3" t="s">
        <v>39</v>
      </c>
      <c r="K468" s="4">
        <v>231.15</v>
      </c>
      <c r="L468" s="2">
        <v>1</v>
      </c>
      <c r="M468" s="2">
        <v>1</v>
      </c>
      <c r="N468" s="2">
        <v>20</v>
      </c>
      <c r="O468" s="3" t="s">
        <v>682</v>
      </c>
      <c r="P468" s="3" t="s">
        <v>29</v>
      </c>
      <c r="Q468" s="5">
        <v>348.45</v>
      </c>
      <c r="S468" s="6">
        <v>306.64</v>
      </c>
      <c r="T468" s="5">
        <v>0</v>
      </c>
      <c r="U468" s="6">
        <v>306.64</v>
      </c>
      <c r="V468" s="2">
        <v>0</v>
      </c>
      <c r="W468" s="8"/>
      <c r="X468" s="10" t="s">
        <v>29</v>
      </c>
      <c r="Y468" s="7">
        <v>43670</v>
      </c>
    </row>
    <row r="469" spans="1:25" x14ac:dyDescent="0.25">
      <c r="A469" s="2">
        <v>807597</v>
      </c>
      <c r="B469" s="3" t="s">
        <v>679</v>
      </c>
      <c r="C469" s="3" t="s">
        <v>57</v>
      </c>
      <c r="D469" s="3" t="s">
        <v>688</v>
      </c>
      <c r="E469" s="3" t="s">
        <v>28</v>
      </c>
      <c r="F469" s="3" t="s">
        <v>29</v>
      </c>
      <c r="H469" s="3" t="s">
        <v>38</v>
      </c>
      <c r="I469" s="3" t="s">
        <v>73</v>
      </c>
      <c r="J469" s="3" t="s">
        <v>39</v>
      </c>
      <c r="K469" s="4">
        <v>189</v>
      </c>
      <c r="L469" s="2">
        <v>1</v>
      </c>
      <c r="M469" s="2">
        <v>1</v>
      </c>
      <c r="N469" s="2">
        <v>30</v>
      </c>
      <c r="O469" s="3" t="s">
        <v>682</v>
      </c>
      <c r="P469" s="3" t="s">
        <v>29</v>
      </c>
      <c r="Q469" s="5">
        <v>313.2</v>
      </c>
      <c r="S469" s="6">
        <v>275.62</v>
      </c>
      <c r="T469" s="5">
        <v>0</v>
      </c>
      <c r="U469" s="6">
        <v>275.62</v>
      </c>
      <c r="V469" s="2">
        <v>0</v>
      </c>
      <c r="W469" s="8"/>
      <c r="X469" s="10" t="s">
        <v>29</v>
      </c>
      <c r="Y469" s="7">
        <v>43727</v>
      </c>
    </row>
    <row r="470" spans="1:25" x14ac:dyDescent="0.25">
      <c r="A470" s="2">
        <v>786641</v>
      </c>
      <c r="B470" s="3" t="s">
        <v>679</v>
      </c>
      <c r="C470" s="3" t="s">
        <v>58</v>
      </c>
      <c r="D470" s="3" t="s">
        <v>688</v>
      </c>
      <c r="E470" s="3" t="s">
        <v>28</v>
      </c>
      <c r="F470" s="3" t="s">
        <v>29</v>
      </c>
      <c r="G470" s="2">
        <v>5</v>
      </c>
      <c r="H470" s="3" t="s">
        <v>38</v>
      </c>
      <c r="I470" s="3" t="s">
        <v>29</v>
      </c>
      <c r="J470" s="3" t="s">
        <v>39</v>
      </c>
      <c r="K470" s="4">
        <v>189</v>
      </c>
      <c r="L470" s="2">
        <v>1</v>
      </c>
      <c r="M470" s="2">
        <v>1</v>
      </c>
      <c r="N470" s="2">
        <v>30</v>
      </c>
      <c r="O470" s="3" t="s">
        <v>682</v>
      </c>
      <c r="P470" s="3" t="s">
        <v>29</v>
      </c>
      <c r="Q470" s="5">
        <v>313.2</v>
      </c>
      <c r="S470" s="6">
        <v>275.62</v>
      </c>
      <c r="T470" s="5">
        <v>0</v>
      </c>
      <c r="U470" s="6">
        <v>275.62</v>
      </c>
      <c r="V470" s="2">
        <v>0</v>
      </c>
      <c r="W470" s="8"/>
      <c r="X470" s="10" t="s">
        <v>29</v>
      </c>
      <c r="Y470" s="7">
        <v>43746</v>
      </c>
    </row>
    <row r="471" spans="1:25" x14ac:dyDescent="0.25">
      <c r="A471" s="2">
        <v>811790</v>
      </c>
      <c r="B471" s="3" t="s">
        <v>679</v>
      </c>
      <c r="C471" s="3" t="s">
        <v>689</v>
      </c>
      <c r="D471" s="3" t="s">
        <v>684</v>
      </c>
      <c r="E471" s="3" t="s">
        <v>28</v>
      </c>
      <c r="F471" s="3" t="s">
        <v>29</v>
      </c>
      <c r="G471" s="2">
        <v>5</v>
      </c>
      <c r="H471" s="3" t="s">
        <v>38</v>
      </c>
      <c r="I471" s="3" t="s">
        <v>29</v>
      </c>
      <c r="J471" s="3" t="s">
        <v>39</v>
      </c>
      <c r="K471" s="4">
        <v>105</v>
      </c>
      <c r="L471" s="2">
        <v>1</v>
      </c>
      <c r="M471" s="2">
        <v>1</v>
      </c>
      <c r="N471" s="2">
        <v>50</v>
      </c>
      <c r="O471" s="3" t="s">
        <v>682</v>
      </c>
      <c r="P471" s="3" t="s">
        <v>29</v>
      </c>
      <c r="Q471" s="5">
        <v>240.35</v>
      </c>
      <c r="S471" s="6">
        <v>211.51</v>
      </c>
      <c r="T471" s="5">
        <v>0</v>
      </c>
      <c r="U471" s="6">
        <v>211.51</v>
      </c>
      <c r="V471" s="2">
        <v>0</v>
      </c>
      <c r="W471" s="8"/>
      <c r="X471" s="10" t="s">
        <v>29</v>
      </c>
      <c r="Y471" s="7">
        <v>43707</v>
      </c>
    </row>
    <row r="472" spans="1:25" x14ac:dyDescent="0.25">
      <c r="A472" s="2">
        <v>789114</v>
      </c>
      <c r="B472" s="3" t="s">
        <v>679</v>
      </c>
      <c r="C472" s="3" t="s">
        <v>690</v>
      </c>
      <c r="D472" s="3" t="s">
        <v>684</v>
      </c>
      <c r="E472" s="3" t="s">
        <v>28</v>
      </c>
      <c r="F472" s="3" t="s">
        <v>29</v>
      </c>
      <c r="G472" s="2">
        <v>5</v>
      </c>
      <c r="H472" s="3" t="s">
        <v>38</v>
      </c>
      <c r="I472" s="3" t="s">
        <v>29</v>
      </c>
      <c r="J472" s="3" t="s">
        <v>39</v>
      </c>
      <c r="K472" s="4">
        <v>105</v>
      </c>
      <c r="L472" s="2">
        <v>1</v>
      </c>
      <c r="M472" s="2">
        <v>1</v>
      </c>
      <c r="N472" s="2">
        <v>50</v>
      </c>
      <c r="O472" s="3" t="s">
        <v>682</v>
      </c>
      <c r="P472" s="3" t="s">
        <v>29</v>
      </c>
      <c r="Q472" s="5">
        <v>240.35</v>
      </c>
      <c r="S472" s="6">
        <v>211.51</v>
      </c>
      <c r="T472" s="5">
        <v>0</v>
      </c>
      <c r="U472" s="6">
        <v>211.51</v>
      </c>
      <c r="V472" s="2">
        <v>0</v>
      </c>
      <c r="W472" s="8"/>
      <c r="X472" s="10" t="s">
        <v>29</v>
      </c>
      <c r="Y472" s="7">
        <v>43707</v>
      </c>
    </row>
    <row r="473" spans="1:25" x14ac:dyDescent="0.25">
      <c r="A473" s="2">
        <v>819380</v>
      </c>
      <c r="B473" s="3" t="s">
        <v>679</v>
      </c>
      <c r="C473" s="3" t="s">
        <v>691</v>
      </c>
      <c r="D473" s="3" t="s">
        <v>688</v>
      </c>
      <c r="E473" s="3" t="s">
        <v>28</v>
      </c>
      <c r="F473" s="3" t="s">
        <v>29</v>
      </c>
      <c r="G473" s="2">
        <v>5.6</v>
      </c>
      <c r="H473" s="3" t="s">
        <v>38</v>
      </c>
      <c r="I473" s="3" t="s">
        <v>211</v>
      </c>
      <c r="J473" s="3" t="s">
        <v>39</v>
      </c>
      <c r="K473" s="4">
        <v>291.05</v>
      </c>
      <c r="L473" s="2">
        <v>1</v>
      </c>
      <c r="M473" s="2">
        <v>1</v>
      </c>
      <c r="N473" s="2">
        <v>30</v>
      </c>
      <c r="O473" s="3" t="s">
        <v>682</v>
      </c>
      <c r="P473" s="3" t="s">
        <v>3211</v>
      </c>
      <c r="Q473" s="5">
        <v>413</v>
      </c>
      <c r="S473" s="6">
        <v>363.44</v>
      </c>
      <c r="T473" s="5">
        <v>0</v>
      </c>
      <c r="U473" s="6">
        <v>363.44</v>
      </c>
      <c r="V473" s="2">
        <v>0</v>
      </c>
      <c r="W473" s="8"/>
      <c r="X473" s="10" t="s">
        <v>29</v>
      </c>
      <c r="Y473" s="7">
        <v>43657</v>
      </c>
    </row>
    <row r="474" spans="1:25" x14ac:dyDescent="0.25">
      <c r="A474" s="2">
        <v>693622</v>
      </c>
      <c r="B474" s="3" t="s">
        <v>679</v>
      </c>
      <c r="C474" s="3" t="s">
        <v>366</v>
      </c>
      <c r="D474" s="3" t="s">
        <v>681</v>
      </c>
      <c r="E474" s="3" t="s">
        <v>28</v>
      </c>
      <c r="F474" s="3" t="s">
        <v>29</v>
      </c>
      <c r="G474" s="2">
        <v>5</v>
      </c>
      <c r="H474" s="3" t="s">
        <v>30</v>
      </c>
      <c r="I474" s="3" t="s">
        <v>48</v>
      </c>
      <c r="J474" s="3" t="s">
        <v>39</v>
      </c>
      <c r="K474" s="4">
        <v>54.7</v>
      </c>
      <c r="L474" s="2">
        <v>1</v>
      </c>
      <c r="M474" s="2">
        <v>1</v>
      </c>
      <c r="N474" s="2">
        <v>58.670999999999999</v>
      </c>
      <c r="O474" s="3" t="s">
        <v>682</v>
      </c>
      <c r="P474" s="3" t="s">
        <v>29</v>
      </c>
      <c r="Q474" s="5">
        <v>190.75</v>
      </c>
      <c r="S474" s="6">
        <v>167.86</v>
      </c>
      <c r="T474" s="5">
        <v>0</v>
      </c>
      <c r="U474" s="6">
        <v>167.86</v>
      </c>
      <c r="V474" s="2">
        <v>0</v>
      </c>
      <c r="W474" s="8"/>
      <c r="X474" s="10" t="s">
        <v>29</v>
      </c>
      <c r="Y474" s="7">
        <v>43745</v>
      </c>
    </row>
    <row r="475" spans="1:25" x14ac:dyDescent="0.25">
      <c r="A475" s="2">
        <v>771562</v>
      </c>
      <c r="B475" s="3" t="s">
        <v>679</v>
      </c>
      <c r="C475" s="3" t="s">
        <v>367</v>
      </c>
      <c r="D475" s="3" t="s">
        <v>681</v>
      </c>
      <c r="E475" s="3" t="s">
        <v>28</v>
      </c>
      <c r="F475" s="3" t="s">
        <v>29</v>
      </c>
      <c r="G475" s="2">
        <v>4</v>
      </c>
      <c r="H475" s="3" t="s">
        <v>38</v>
      </c>
      <c r="I475" s="3" t="s">
        <v>48</v>
      </c>
      <c r="J475" s="3" t="s">
        <v>39</v>
      </c>
      <c r="K475" s="4">
        <v>54.7</v>
      </c>
      <c r="L475" s="2">
        <v>1</v>
      </c>
      <c r="M475" s="2">
        <v>1</v>
      </c>
      <c r="N475" s="2">
        <v>58.670999999999999</v>
      </c>
      <c r="O475" s="3" t="s">
        <v>682</v>
      </c>
      <c r="P475" s="3" t="s">
        <v>29</v>
      </c>
      <c r="Q475" s="5">
        <v>190.75</v>
      </c>
      <c r="S475" s="6">
        <v>167.86</v>
      </c>
      <c r="T475" s="5">
        <v>0</v>
      </c>
      <c r="U475" s="6">
        <v>167.86</v>
      </c>
      <c r="V475" s="2">
        <v>0</v>
      </c>
      <c r="W475" s="8"/>
      <c r="X475" s="10" t="s">
        <v>29</v>
      </c>
      <c r="Y475" s="7">
        <v>43745</v>
      </c>
    </row>
    <row r="476" spans="1:25" x14ac:dyDescent="0.25">
      <c r="A476" s="2">
        <v>690479</v>
      </c>
      <c r="B476" s="3" t="s">
        <v>679</v>
      </c>
      <c r="C476" s="3" t="s">
        <v>692</v>
      </c>
      <c r="D476" s="3" t="s">
        <v>681</v>
      </c>
      <c r="E476" s="3" t="s">
        <v>28</v>
      </c>
      <c r="F476" s="3" t="s">
        <v>29</v>
      </c>
      <c r="G476" s="2">
        <v>5.5</v>
      </c>
      <c r="H476" s="3" t="s">
        <v>30</v>
      </c>
      <c r="I476" s="3" t="s">
        <v>605</v>
      </c>
      <c r="J476" s="3" t="s">
        <v>39</v>
      </c>
      <c r="K476" s="4">
        <v>114.5</v>
      </c>
      <c r="L476" s="2">
        <v>1</v>
      </c>
      <c r="M476" s="2">
        <v>1</v>
      </c>
      <c r="N476" s="2">
        <v>58.670999999999999</v>
      </c>
      <c r="O476" s="3" t="s">
        <v>682</v>
      </c>
      <c r="P476" s="3" t="s">
        <v>29</v>
      </c>
      <c r="Q476" s="5">
        <v>270.25</v>
      </c>
      <c r="S476" s="6">
        <v>237.82</v>
      </c>
      <c r="T476" s="5">
        <v>0</v>
      </c>
      <c r="U476" s="6">
        <v>237.82</v>
      </c>
      <c r="V476" s="2">
        <v>0</v>
      </c>
      <c r="W476" s="8"/>
      <c r="X476" s="10" t="s">
        <v>29</v>
      </c>
      <c r="Y476" s="7">
        <v>43745</v>
      </c>
    </row>
    <row r="477" spans="1:25" x14ac:dyDescent="0.25">
      <c r="A477" s="2">
        <v>778588</v>
      </c>
      <c r="B477" s="3" t="s">
        <v>679</v>
      </c>
      <c r="C477" s="3" t="s">
        <v>693</v>
      </c>
      <c r="D477" s="3" t="s">
        <v>681</v>
      </c>
      <c r="E477" s="3" t="s">
        <v>28</v>
      </c>
      <c r="F477" s="3" t="s">
        <v>29</v>
      </c>
      <c r="G477" s="2">
        <v>6</v>
      </c>
      <c r="H477" s="3" t="s">
        <v>30</v>
      </c>
      <c r="I477" s="3" t="s">
        <v>73</v>
      </c>
      <c r="J477" s="3" t="s">
        <v>39</v>
      </c>
      <c r="K477" s="4">
        <v>114.5</v>
      </c>
      <c r="L477" s="2">
        <v>1</v>
      </c>
      <c r="M477" s="2">
        <v>1</v>
      </c>
      <c r="N477" s="2">
        <v>58.670999999999999</v>
      </c>
      <c r="O477" s="3" t="s">
        <v>682</v>
      </c>
      <c r="P477" s="3" t="s">
        <v>29</v>
      </c>
      <c r="Q477" s="5">
        <v>270.25</v>
      </c>
      <c r="S477" s="6">
        <v>237.82</v>
      </c>
      <c r="T477" s="5">
        <v>0</v>
      </c>
      <c r="U477" s="6">
        <v>237.82</v>
      </c>
      <c r="V477" s="2">
        <v>0</v>
      </c>
      <c r="W477" s="8"/>
      <c r="X477" s="10" t="s">
        <v>29</v>
      </c>
      <c r="Y477" s="7">
        <v>43745</v>
      </c>
    </row>
    <row r="478" spans="1:25" x14ac:dyDescent="0.25">
      <c r="A478" s="2">
        <v>815387</v>
      </c>
      <c r="B478" s="3" t="s">
        <v>679</v>
      </c>
      <c r="C478" s="3" t="s">
        <v>369</v>
      </c>
      <c r="D478" s="3" t="s">
        <v>681</v>
      </c>
      <c r="E478" s="3" t="s">
        <v>28</v>
      </c>
      <c r="F478" s="3" t="s">
        <v>29</v>
      </c>
      <c r="G478" s="2">
        <v>4.8</v>
      </c>
      <c r="H478" s="3" t="s">
        <v>30</v>
      </c>
      <c r="I478" s="3" t="s">
        <v>605</v>
      </c>
      <c r="J478" s="3" t="s">
        <v>39</v>
      </c>
      <c r="K478" s="4">
        <v>114.5</v>
      </c>
      <c r="L478" s="2">
        <v>1</v>
      </c>
      <c r="M478" s="2">
        <v>1</v>
      </c>
      <c r="N478" s="2">
        <v>58.670999999999999</v>
      </c>
      <c r="O478" s="3" t="s">
        <v>682</v>
      </c>
      <c r="P478" s="3" t="s">
        <v>29</v>
      </c>
      <c r="Q478" s="5">
        <v>270.25</v>
      </c>
      <c r="S478" s="6">
        <v>237.82</v>
      </c>
      <c r="T478" s="5">
        <v>0</v>
      </c>
      <c r="U478" s="6">
        <v>237.82</v>
      </c>
      <c r="V478" s="2">
        <v>0</v>
      </c>
      <c r="W478" s="8"/>
      <c r="X478" s="10" t="s">
        <v>29</v>
      </c>
      <c r="Y478" s="7">
        <v>43745</v>
      </c>
    </row>
    <row r="479" spans="1:25" x14ac:dyDescent="0.25">
      <c r="A479" s="2">
        <v>940173</v>
      </c>
      <c r="B479" s="3" t="s">
        <v>679</v>
      </c>
      <c r="C479" s="3" t="s">
        <v>68</v>
      </c>
      <c r="D479" s="3" t="s">
        <v>681</v>
      </c>
      <c r="E479" s="3" t="s">
        <v>28</v>
      </c>
      <c r="F479" s="3" t="s">
        <v>29</v>
      </c>
      <c r="G479" s="2">
        <v>5</v>
      </c>
      <c r="H479" s="3" t="s">
        <v>38</v>
      </c>
      <c r="I479" s="3" t="s">
        <v>69</v>
      </c>
      <c r="J479" s="3" t="s">
        <v>39</v>
      </c>
      <c r="K479" s="4">
        <v>114.5</v>
      </c>
      <c r="L479" s="2">
        <v>1</v>
      </c>
      <c r="M479" s="2">
        <v>1</v>
      </c>
      <c r="N479" s="2">
        <v>58.670999999999999</v>
      </c>
      <c r="O479" s="3" t="s">
        <v>682</v>
      </c>
      <c r="P479" s="3" t="s">
        <v>29</v>
      </c>
      <c r="Q479" s="5">
        <v>270.25</v>
      </c>
      <c r="S479" s="6">
        <v>237.82</v>
      </c>
      <c r="T479" s="5">
        <v>0</v>
      </c>
      <c r="U479" s="6">
        <v>237.82</v>
      </c>
      <c r="V479" s="2">
        <v>0</v>
      </c>
      <c r="W479" s="8"/>
      <c r="X479" s="10" t="s">
        <v>29</v>
      </c>
      <c r="Y479" s="7">
        <v>43745</v>
      </c>
    </row>
    <row r="480" spans="1:25" x14ac:dyDescent="0.25">
      <c r="A480" s="2">
        <v>633511</v>
      </c>
      <c r="B480" s="3" t="s">
        <v>679</v>
      </c>
      <c r="C480" s="3" t="s">
        <v>71</v>
      </c>
      <c r="D480" s="3" t="s">
        <v>681</v>
      </c>
      <c r="E480" s="3" t="s">
        <v>28</v>
      </c>
      <c r="F480" s="3" t="s">
        <v>29</v>
      </c>
      <c r="G480" s="2">
        <v>5</v>
      </c>
      <c r="H480" s="3" t="s">
        <v>38</v>
      </c>
      <c r="I480" s="3" t="s">
        <v>48</v>
      </c>
      <c r="J480" s="3" t="s">
        <v>39</v>
      </c>
      <c r="K480" s="4">
        <v>114.5</v>
      </c>
      <c r="L480" s="2">
        <v>1</v>
      </c>
      <c r="M480" s="2">
        <v>1</v>
      </c>
      <c r="N480" s="2">
        <v>58.670999999999999</v>
      </c>
      <c r="O480" s="3" t="s">
        <v>682</v>
      </c>
      <c r="P480" s="3" t="s">
        <v>29</v>
      </c>
      <c r="Q480" s="5">
        <v>270.25</v>
      </c>
      <c r="S480" s="6">
        <v>237.82</v>
      </c>
      <c r="T480" s="5">
        <v>0</v>
      </c>
      <c r="U480" s="6">
        <v>237.82</v>
      </c>
      <c r="V480" s="2">
        <v>0</v>
      </c>
      <c r="W480" s="8"/>
      <c r="X480" s="10" t="s">
        <v>29</v>
      </c>
      <c r="Y480" s="7">
        <v>43745</v>
      </c>
    </row>
    <row r="481" spans="1:25" x14ac:dyDescent="0.25">
      <c r="A481" s="2">
        <v>625335</v>
      </c>
      <c r="B481" s="3" t="s">
        <v>679</v>
      </c>
      <c r="C481" s="3" t="s">
        <v>694</v>
      </c>
      <c r="D481" s="3" t="s">
        <v>681</v>
      </c>
      <c r="E481" s="3" t="s">
        <v>28</v>
      </c>
      <c r="F481" s="3" t="s">
        <v>29</v>
      </c>
      <c r="G481" s="2">
        <v>5.5</v>
      </c>
      <c r="H481" s="3" t="s">
        <v>30</v>
      </c>
      <c r="I481" s="3" t="s">
        <v>73</v>
      </c>
      <c r="J481" s="3" t="s">
        <v>39</v>
      </c>
      <c r="K481" s="4">
        <v>114.5</v>
      </c>
      <c r="L481" s="2">
        <v>1</v>
      </c>
      <c r="M481" s="2">
        <v>1</v>
      </c>
      <c r="N481" s="2">
        <v>58.670999999999999</v>
      </c>
      <c r="O481" s="3" t="s">
        <v>682</v>
      </c>
      <c r="P481" s="3" t="s">
        <v>29</v>
      </c>
      <c r="Q481" s="5">
        <v>270.25</v>
      </c>
      <c r="S481" s="6">
        <v>237.82</v>
      </c>
      <c r="T481" s="5">
        <v>0</v>
      </c>
      <c r="U481" s="6">
        <v>237.82</v>
      </c>
      <c r="V481" s="2">
        <v>0</v>
      </c>
      <c r="W481" s="8"/>
      <c r="X481" s="10" t="s">
        <v>29</v>
      </c>
      <c r="Y481" s="7">
        <v>43745</v>
      </c>
    </row>
    <row r="482" spans="1:25" x14ac:dyDescent="0.25">
      <c r="A482" s="2">
        <v>767035</v>
      </c>
      <c r="B482" s="3" t="s">
        <v>679</v>
      </c>
      <c r="C482" s="3" t="s">
        <v>695</v>
      </c>
      <c r="D482" s="3" t="s">
        <v>681</v>
      </c>
      <c r="E482" s="3" t="s">
        <v>28</v>
      </c>
      <c r="F482" s="3" t="s">
        <v>29</v>
      </c>
      <c r="G482" s="2">
        <v>4.5999999999999996</v>
      </c>
      <c r="H482" s="3" t="s">
        <v>30</v>
      </c>
      <c r="I482" s="3" t="s">
        <v>48</v>
      </c>
      <c r="J482" s="3" t="s">
        <v>39</v>
      </c>
      <c r="K482" s="4">
        <v>114.5</v>
      </c>
      <c r="L482" s="2">
        <v>1</v>
      </c>
      <c r="M482" s="2">
        <v>1</v>
      </c>
      <c r="N482" s="2">
        <v>58.670999999999999</v>
      </c>
      <c r="O482" s="3" t="s">
        <v>682</v>
      </c>
      <c r="P482" s="3" t="s">
        <v>29</v>
      </c>
      <c r="Q482" s="5">
        <v>270.25</v>
      </c>
      <c r="S482" s="6">
        <v>237.82</v>
      </c>
      <c r="T482" s="5">
        <v>0</v>
      </c>
      <c r="U482" s="6">
        <v>237.82</v>
      </c>
      <c r="V482" s="2">
        <v>0</v>
      </c>
      <c r="W482" s="8"/>
      <c r="X482" s="10" t="s">
        <v>29</v>
      </c>
      <c r="Y482" s="7">
        <v>43745</v>
      </c>
    </row>
    <row r="483" spans="1:25" x14ac:dyDescent="0.25">
      <c r="A483" s="2">
        <v>907287</v>
      </c>
      <c r="B483" s="3" t="s">
        <v>679</v>
      </c>
      <c r="C483" s="3" t="s">
        <v>77</v>
      </c>
      <c r="D483" s="3" t="s">
        <v>681</v>
      </c>
      <c r="E483" s="3" t="s">
        <v>28</v>
      </c>
      <c r="F483" s="3" t="s">
        <v>29</v>
      </c>
      <c r="G483" s="2">
        <v>5</v>
      </c>
      <c r="H483" s="3" t="s">
        <v>38</v>
      </c>
      <c r="I483" s="3" t="s">
        <v>34</v>
      </c>
      <c r="J483" s="3" t="s">
        <v>39</v>
      </c>
      <c r="K483" s="4">
        <v>114.5</v>
      </c>
      <c r="L483" s="2">
        <v>1</v>
      </c>
      <c r="M483" s="2">
        <v>1</v>
      </c>
      <c r="N483" s="2">
        <v>58.670999999999999</v>
      </c>
      <c r="O483" s="3" t="s">
        <v>682</v>
      </c>
      <c r="P483" s="3" t="s">
        <v>29</v>
      </c>
      <c r="Q483" s="5">
        <v>270.25</v>
      </c>
      <c r="S483" s="6">
        <v>237.82</v>
      </c>
      <c r="T483" s="5">
        <v>0</v>
      </c>
      <c r="U483" s="6">
        <v>237.82</v>
      </c>
      <c r="V483" s="2">
        <v>0</v>
      </c>
      <c r="W483" s="8"/>
      <c r="X483" s="10" t="s">
        <v>29</v>
      </c>
      <c r="Y483" s="7">
        <v>43745</v>
      </c>
    </row>
    <row r="484" spans="1:25" x14ac:dyDescent="0.25">
      <c r="A484" s="2">
        <v>818800</v>
      </c>
      <c r="B484" s="3" t="s">
        <v>679</v>
      </c>
      <c r="C484" s="3" t="s">
        <v>696</v>
      </c>
      <c r="D484" s="3" t="s">
        <v>684</v>
      </c>
      <c r="E484" s="3" t="s">
        <v>28</v>
      </c>
      <c r="F484" s="3" t="s">
        <v>29</v>
      </c>
      <c r="H484" s="3" t="s">
        <v>38</v>
      </c>
      <c r="I484" s="3" t="s">
        <v>62</v>
      </c>
      <c r="J484" s="3" t="s">
        <v>39</v>
      </c>
      <c r="K484" s="4">
        <v>238.08</v>
      </c>
      <c r="L484" s="2">
        <v>1</v>
      </c>
      <c r="M484" s="2">
        <v>1</v>
      </c>
      <c r="N484" s="2">
        <v>50</v>
      </c>
      <c r="O484" s="3" t="s">
        <v>682</v>
      </c>
      <c r="P484" s="3" t="s">
        <v>3211</v>
      </c>
      <c r="Q484" s="5">
        <v>357.45</v>
      </c>
      <c r="S484" s="6">
        <v>314.56</v>
      </c>
      <c r="T484" s="5">
        <v>0</v>
      </c>
      <c r="U484" s="6">
        <v>314.56</v>
      </c>
      <c r="V484" s="2">
        <v>0</v>
      </c>
      <c r="W484" s="8"/>
      <c r="X484" s="10" t="s">
        <v>29</v>
      </c>
      <c r="Y484" s="7">
        <v>43774</v>
      </c>
    </row>
    <row r="485" spans="1:25" x14ac:dyDescent="0.25">
      <c r="A485" s="2">
        <v>273094</v>
      </c>
      <c r="B485" s="3" t="s">
        <v>679</v>
      </c>
      <c r="C485" s="3" t="s">
        <v>697</v>
      </c>
      <c r="D485" s="3" t="s">
        <v>684</v>
      </c>
      <c r="E485" s="3" t="s">
        <v>28</v>
      </c>
      <c r="F485" s="3" t="s">
        <v>29</v>
      </c>
      <c r="H485" s="3" t="s">
        <v>30</v>
      </c>
      <c r="I485" s="3" t="s">
        <v>29</v>
      </c>
      <c r="J485" s="3" t="s">
        <v>31</v>
      </c>
      <c r="K485" s="4">
        <v>308.08</v>
      </c>
      <c r="L485" s="2">
        <v>1</v>
      </c>
      <c r="M485" s="2">
        <v>1</v>
      </c>
      <c r="N485" s="2">
        <v>50</v>
      </c>
      <c r="O485" s="3" t="s">
        <v>682</v>
      </c>
      <c r="P485" s="3" t="s">
        <v>29</v>
      </c>
      <c r="Q485" s="5">
        <v>552.4</v>
      </c>
      <c r="S485" s="6">
        <v>486.11</v>
      </c>
      <c r="T485" s="5">
        <v>0</v>
      </c>
      <c r="U485" s="6">
        <v>486.11</v>
      </c>
      <c r="V485" s="2">
        <v>0</v>
      </c>
      <c r="W485" s="8"/>
      <c r="X485" s="10" t="s">
        <v>29</v>
      </c>
      <c r="Y485" s="7">
        <v>43698</v>
      </c>
    </row>
    <row r="486" spans="1:25" x14ac:dyDescent="0.25">
      <c r="A486" s="2">
        <v>997023</v>
      </c>
      <c r="B486" s="3" t="s">
        <v>679</v>
      </c>
      <c r="C486" s="3" t="s">
        <v>698</v>
      </c>
      <c r="D486" s="3" t="s">
        <v>684</v>
      </c>
      <c r="E486" s="3" t="s">
        <v>28</v>
      </c>
      <c r="F486" s="3" t="s">
        <v>29</v>
      </c>
      <c r="H486" s="3" t="s">
        <v>30</v>
      </c>
      <c r="I486" s="3" t="s">
        <v>29</v>
      </c>
      <c r="J486" s="3" t="s">
        <v>31</v>
      </c>
      <c r="K486" s="4">
        <v>266.08</v>
      </c>
      <c r="L486" s="2">
        <v>1</v>
      </c>
      <c r="M486" s="2">
        <v>1</v>
      </c>
      <c r="N486" s="2">
        <v>50</v>
      </c>
      <c r="O486" s="3" t="s">
        <v>682</v>
      </c>
      <c r="P486" s="3" t="s">
        <v>29</v>
      </c>
      <c r="Q486" s="5">
        <v>466.6</v>
      </c>
      <c r="S486" s="6">
        <v>410.61</v>
      </c>
      <c r="T486" s="5">
        <v>0</v>
      </c>
      <c r="U486" s="6">
        <v>410.61</v>
      </c>
      <c r="V486" s="2">
        <v>0</v>
      </c>
      <c r="W486" s="8">
        <v>0.55000000000001137</v>
      </c>
      <c r="X486" s="9" t="s">
        <v>3216</v>
      </c>
      <c r="Y486" s="7">
        <v>43789</v>
      </c>
    </row>
    <row r="487" spans="1:25" x14ac:dyDescent="0.25">
      <c r="A487" s="2">
        <v>126362</v>
      </c>
      <c r="B487" s="3" t="s">
        <v>679</v>
      </c>
      <c r="C487" s="3" t="s">
        <v>699</v>
      </c>
      <c r="D487" s="3" t="s">
        <v>684</v>
      </c>
      <c r="E487" s="3" t="s">
        <v>28</v>
      </c>
      <c r="F487" s="3" t="s">
        <v>29</v>
      </c>
      <c r="H487" s="3" t="s">
        <v>30</v>
      </c>
      <c r="I487" s="3" t="s">
        <v>29</v>
      </c>
      <c r="J487" s="3" t="s">
        <v>31</v>
      </c>
      <c r="K487" s="4">
        <v>275.20999999999998</v>
      </c>
      <c r="L487" s="2">
        <v>1</v>
      </c>
      <c r="M487" s="2">
        <v>1</v>
      </c>
      <c r="N487" s="2">
        <v>50</v>
      </c>
      <c r="O487" s="3" t="s">
        <v>682</v>
      </c>
      <c r="P487" s="3" t="s">
        <v>29</v>
      </c>
      <c r="Q487" s="5">
        <v>478.7</v>
      </c>
      <c r="S487" s="6">
        <v>421.26</v>
      </c>
      <c r="T487" s="5">
        <v>0</v>
      </c>
      <c r="U487" s="6">
        <v>421.26</v>
      </c>
      <c r="V487" s="2">
        <v>0</v>
      </c>
      <c r="W487" s="8">
        <v>12.550000000000011</v>
      </c>
      <c r="X487" s="9" t="s">
        <v>3216</v>
      </c>
      <c r="Y487" s="7">
        <v>43789</v>
      </c>
    </row>
    <row r="488" spans="1:25" x14ac:dyDescent="0.25">
      <c r="A488" s="2">
        <v>855494</v>
      </c>
      <c r="B488" s="3" t="s">
        <v>679</v>
      </c>
      <c r="C488" s="3" t="s">
        <v>700</v>
      </c>
      <c r="D488" s="3" t="s">
        <v>684</v>
      </c>
      <c r="E488" s="3" t="s">
        <v>28</v>
      </c>
      <c r="F488" s="3" t="s">
        <v>29</v>
      </c>
      <c r="H488" s="3" t="s">
        <v>30</v>
      </c>
      <c r="I488" s="3" t="s">
        <v>29</v>
      </c>
      <c r="J488" s="3" t="s">
        <v>31</v>
      </c>
      <c r="K488" s="4">
        <v>266.08</v>
      </c>
      <c r="L488" s="2">
        <v>1</v>
      </c>
      <c r="M488" s="2">
        <v>1</v>
      </c>
      <c r="N488" s="2">
        <v>50</v>
      </c>
      <c r="O488" s="3" t="s">
        <v>682</v>
      </c>
      <c r="P488" s="3" t="s">
        <v>29</v>
      </c>
      <c r="Q488" s="5">
        <v>466.6</v>
      </c>
      <c r="S488" s="6">
        <v>410.61</v>
      </c>
      <c r="T488" s="5">
        <v>0</v>
      </c>
      <c r="U488" s="6">
        <v>410.61</v>
      </c>
      <c r="V488" s="2">
        <v>0</v>
      </c>
      <c r="W488" s="8">
        <v>0.55000000000001137</v>
      </c>
      <c r="X488" s="9" t="s">
        <v>3216</v>
      </c>
      <c r="Y488" s="7">
        <v>43789</v>
      </c>
    </row>
    <row r="489" spans="1:25" x14ac:dyDescent="0.25">
      <c r="A489" s="2">
        <v>33726</v>
      </c>
      <c r="B489" s="3" t="s">
        <v>679</v>
      </c>
      <c r="C489" s="3" t="s">
        <v>701</v>
      </c>
      <c r="D489" s="3" t="s">
        <v>684</v>
      </c>
      <c r="E489" s="3" t="s">
        <v>28</v>
      </c>
      <c r="F489" s="3" t="s">
        <v>29</v>
      </c>
      <c r="H489" s="3" t="s">
        <v>30</v>
      </c>
      <c r="I489" s="3" t="s">
        <v>29</v>
      </c>
      <c r="J489" s="3" t="s">
        <v>31</v>
      </c>
      <c r="K489" s="4">
        <v>276.58</v>
      </c>
      <c r="L489" s="2">
        <v>1</v>
      </c>
      <c r="M489" s="2">
        <v>1</v>
      </c>
      <c r="N489" s="2">
        <v>50</v>
      </c>
      <c r="O489" s="3" t="s">
        <v>682</v>
      </c>
      <c r="P489" s="3" t="s">
        <v>29</v>
      </c>
      <c r="Q489" s="5">
        <v>480.55</v>
      </c>
      <c r="S489" s="6">
        <v>422.88</v>
      </c>
      <c r="T489" s="5">
        <v>0</v>
      </c>
      <c r="U489" s="6">
        <v>422.88</v>
      </c>
      <c r="V489" s="2">
        <v>0</v>
      </c>
      <c r="W489" s="8">
        <v>0.5</v>
      </c>
      <c r="X489" s="9" t="s">
        <v>3216</v>
      </c>
      <c r="Y489" s="7">
        <v>43789</v>
      </c>
    </row>
    <row r="490" spans="1:25" x14ac:dyDescent="0.25">
      <c r="A490" s="2">
        <v>307512</v>
      </c>
      <c r="B490" s="3" t="s">
        <v>679</v>
      </c>
      <c r="C490" s="3" t="s">
        <v>702</v>
      </c>
      <c r="D490" s="3" t="s">
        <v>684</v>
      </c>
      <c r="E490" s="3" t="s">
        <v>28</v>
      </c>
      <c r="F490" s="3" t="s">
        <v>29</v>
      </c>
      <c r="H490" s="3" t="s">
        <v>30</v>
      </c>
      <c r="I490" s="3" t="s">
        <v>29</v>
      </c>
      <c r="J490" s="3" t="s">
        <v>31</v>
      </c>
      <c r="K490" s="4">
        <v>266.08</v>
      </c>
      <c r="L490" s="2">
        <v>1</v>
      </c>
      <c r="M490" s="2">
        <v>1</v>
      </c>
      <c r="N490" s="2">
        <v>50</v>
      </c>
      <c r="O490" s="3" t="s">
        <v>682</v>
      </c>
      <c r="P490" s="3" t="s">
        <v>29</v>
      </c>
      <c r="Q490" s="5">
        <v>466.6</v>
      </c>
      <c r="S490" s="6">
        <v>410.61</v>
      </c>
      <c r="T490" s="5">
        <v>0</v>
      </c>
      <c r="U490" s="6">
        <v>410.61</v>
      </c>
      <c r="V490" s="2">
        <v>0</v>
      </c>
      <c r="W490" s="8">
        <v>0.55000000000001137</v>
      </c>
      <c r="X490" s="9" t="s">
        <v>3216</v>
      </c>
      <c r="Y490" s="7">
        <v>43789</v>
      </c>
    </row>
    <row r="491" spans="1:25" x14ac:dyDescent="0.25">
      <c r="A491" s="2">
        <v>312702</v>
      </c>
      <c r="B491" s="3" t="s">
        <v>679</v>
      </c>
      <c r="C491" s="3" t="s">
        <v>703</v>
      </c>
      <c r="D491" s="3" t="s">
        <v>684</v>
      </c>
      <c r="E491" s="3" t="s">
        <v>28</v>
      </c>
      <c r="F491" s="3" t="s">
        <v>29</v>
      </c>
      <c r="H491" s="3" t="s">
        <v>30</v>
      </c>
      <c r="I491" s="3" t="s">
        <v>29</v>
      </c>
      <c r="J491" s="3" t="s">
        <v>31</v>
      </c>
      <c r="K491" s="4">
        <v>276.58</v>
      </c>
      <c r="L491" s="2">
        <v>1</v>
      </c>
      <c r="M491" s="2">
        <v>1</v>
      </c>
      <c r="N491" s="2">
        <v>50</v>
      </c>
      <c r="O491" s="3" t="s">
        <v>682</v>
      </c>
      <c r="P491" s="3" t="s">
        <v>29</v>
      </c>
      <c r="Q491" s="5">
        <v>480.55</v>
      </c>
      <c r="S491" s="6">
        <v>422.88</v>
      </c>
      <c r="T491" s="5">
        <v>0</v>
      </c>
      <c r="U491" s="6">
        <v>422.88</v>
      </c>
      <c r="V491" s="2">
        <v>0</v>
      </c>
      <c r="W491" s="8">
        <v>0.5</v>
      </c>
      <c r="X491" s="9" t="s">
        <v>3216</v>
      </c>
      <c r="Y491" s="7">
        <v>43789</v>
      </c>
    </row>
    <row r="492" spans="1:25" x14ac:dyDescent="0.25">
      <c r="A492" s="2">
        <v>228095</v>
      </c>
      <c r="B492" s="3" t="s">
        <v>679</v>
      </c>
      <c r="C492" s="3" t="s">
        <v>704</v>
      </c>
      <c r="D492" s="3" t="s">
        <v>684</v>
      </c>
      <c r="E492" s="3" t="s">
        <v>28</v>
      </c>
      <c r="F492" s="3" t="s">
        <v>29</v>
      </c>
      <c r="G492" s="2">
        <v>11.8</v>
      </c>
      <c r="H492" s="3" t="s">
        <v>30</v>
      </c>
      <c r="I492" s="3" t="s">
        <v>29</v>
      </c>
      <c r="J492" s="3" t="s">
        <v>31</v>
      </c>
      <c r="K492" s="4">
        <v>415.3</v>
      </c>
      <c r="L492" s="2">
        <v>1</v>
      </c>
      <c r="M492" s="2">
        <v>1</v>
      </c>
      <c r="N492" s="2">
        <v>50</v>
      </c>
      <c r="O492" s="3" t="s">
        <v>682</v>
      </c>
      <c r="P492" s="3" t="s">
        <v>29</v>
      </c>
      <c r="Q492" s="5">
        <v>665</v>
      </c>
      <c r="S492" s="6">
        <v>585.20000000000005</v>
      </c>
      <c r="T492" s="5">
        <v>0</v>
      </c>
      <c r="U492" s="6">
        <v>585.20000000000005</v>
      </c>
      <c r="V492" s="2">
        <v>0</v>
      </c>
      <c r="W492" s="8"/>
      <c r="X492" s="10" t="s">
        <v>29</v>
      </c>
      <c r="Y492" s="7">
        <v>43686</v>
      </c>
    </row>
    <row r="493" spans="1:25" x14ac:dyDescent="0.25">
      <c r="A493" s="2">
        <v>20771</v>
      </c>
      <c r="B493" s="3" t="s">
        <v>679</v>
      </c>
      <c r="C493" s="3" t="s">
        <v>705</v>
      </c>
      <c r="D493" s="3" t="s">
        <v>684</v>
      </c>
      <c r="E493" s="3" t="s">
        <v>28</v>
      </c>
      <c r="F493" s="3" t="s">
        <v>29</v>
      </c>
      <c r="H493" s="3" t="s">
        <v>30</v>
      </c>
      <c r="I493" s="3" t="s">
        <v>29</v>
      </c>
      <c r="J493" s="3" t="s">
        <v>31</v>
      </c>
      <c r="K493" s="4">
        <v>308.08</v>
      </c>
      <c r="L493" s="2">
        <v>1</v>
      </c>
      <c r="M493" s="2">
        <v>1</v>
      </c>
      <c r="N493" s="2">
        <v>50</v>
      </c>
      <c r="O493" s="3" t="s">
        <v>682</v>
      </c>
      <c r="P493" s="3" t="s">
        <v>29</v>
      </c>
      <c r="Q493" s="5">
        <v>522.4</v>
      </c>
      <c r="S493" s="6">
        <v>459.71</v>
      </c>
      <c r="T493" s="5">
        <v>0</v>
      </c>
      <c r="U493" s="6">
        <v>459.71</v>
      </c>
      <c r="V493" s="2">
        <v>0</v>
      </c>
      <c r="W493" s="8">
        <v>0.5</v>
      </c>
      <c r="X493" s="9" t="s">
        <v>3216</v>
      </c>
      <c r="Y493" s="7">
        <v>43789</v>
      </c>
    </row>
    <row r="494" spans="1:25" x14ac:dyDescent="0.25">
      <c r="A494" s="2">
        <v>260539</v>
      </c>
      <c r="B494" s="3" t="s">
        <v>679</v>
      </c>
      <c r="C494" s="3" t="s">
        <v>706</v>
      </c>
      <c r="D494" s="3" t="s">
        <v>684</v>
      </c>
      <c r="E494" s="3" t="s">
        <v>28</v>
      </c>
      <c r="F494" s="3" t="s">
        <v>29</v>
      </c>
      <c r="H494" s="3" t="s">
        <v>30</v>
      </c>
      <c r="I494" s="3" t="s">
        <v>29</v>
      </c>
      <c r="J494" s="3" t="s">
        <v>31</v>
      </c>
      <c r="K494" s="4">
        <v>276.58</v>
      </c>
      <c r="L494" s="2">
        <v>1</v>
      </c>
      <c r="M494" s="2">
        <v>1</v>
      </c>
      <c r="N494" s="2">
        <v>50</v>
      </c>
      <c r="O494" s="3" t="s">
        <v>682</v>
      </c>
      <c r="P494" s="3" t="s">
        <v>29</v>
      </c>
      <c r="Q494" s="5">
        <v>480.55</v>
      </c>
      <c r="S494" s="6">
        <v>422.88</v>
      </c>
      <c r="T494" s="5">
        <v>0</v>
      </c>
      <c r="U494" s="6">
        <v>422.88</v>
      </c>
      <c r="V494" s="2">
        <v>0</v>
      </c>
      <c r="W494" s="8">
        <v>0.5</v>
      </c>
      <c r="X494" s="9" t="s">
        <v>3216</v>
      </c>
      <c r="Y494" s="7">
        <v>43789</v>
      </c>
    </row>
    <row r="495" spans="1:25" x14ac:dyDescent="0.25">
      <c r="A495" s="2">
        <v>644401</v>
      </c>
      <c r="B495" s="3" t="s">
        <v>679</v>
      </c>
      <c r="C495" s="3" t="s">
        <v>707</v>
      </c>
      <c r="D495" s="3" t="s">
        <v>684</v>
      </c>
      <c r="E495" s="3" t="s">
        <v>28</v>
      </c>
      <c r="F495" s="3" t="s">
        <v>29</v>
      </c>
      <c r="H495" s="3" t="s">
        <v>30</v>
      </c>
      <c r="I495" s="3" t="s">
        <v>29</v>
      </c>
      <c r="J495" s="3" t="s">
        <v>31</v>
      </c>
      <c r="K495" s="4">
        <v>314.33</v>
      </c>
      <c r="L495" s="2">
        <v>1</v>
      </c>
      <c r="M495" s="2">
        <v>1</v>
      </c>
      <c r="N495" s="2">
        <v>50</v>
      </c>
      <c r="O495" s="3" t="s">
        <v>682</v>
      </c>
      <c r="P495" s="3" t="s">
        <v>29</v>
      </c>
      <c r="Q495" s="5">
        <v>530.75</v>
      </c>
      <c r="S495" s="6">
        <v>467.06</v>
      </c>
      <c r="T495" s="5">
        <v>0</v>
      </c>
      <c r="U495" s="6">
        <v>467.06</v>
      </c>
      <c r="V495" s="2">
        <v>0</v>
      </c>
      <c r="W495" s="8">
        <v>12.25</v>
      </c>
      <c r="X495" s="9" t="s">
        <v>3216</v>
      </c>
      <c r="Y495" s="7">
        <v>43789</v>
      </c>
    </row>
    <row r="496" spans="1:25" x14ac:dyDescent="0.25">
      <c r="A496" s="2">
        <v>849836</v>
      </c>
      <c r="B496" s="3" t="s">
        <v>679</v>
      </c>
      <c r="C496" s="3" t="s">
        <v>708</v>
      </c>
      <c r="D496" s="3" t="s">
        <v>684</v>
      </c>
      <c r="E496" s="3" t="s">
        <v>28</v>
      </c>
      <c r="F496" s="3" t="s">
        <v>29</v>
      </c>
      <c r="G496" s="2">
        <v>6.7</v>
      </c>
      <c r="H496" s="3" t="s">
        <v>30</v>
      </c>
      <c r="I496" s="3" t="s">
        <v>29</v>
      </c>
      <c r="J496" s="3" t="s">
        <v>31</v>
      </c>
      <c r="K496" s="4">
        <v>293.33</v>
      </c>
      <c r="L496" s="2">
        <v>1</v>
      </c>
      <c r="M496" s="2">
        <v>1</v>
      </c>
      <c r="N496" s="2">
        <v>50</v>
      </c>
      <c r="O496" s="3" t="s">
        <v>682</v>
      </c>
      <c r="P496" s="3" t="s">
        <v>29</v>
      </c>
      <c r="Q496" s="5">
        <v>502.8</v>
      </c>
      <c r="S496" s="6">
        <v>442.46</v>
      </c>
      <c r="T496" s="5">
        <v>0</v>
      </c>
      <c r="U496" s="6">
        <v>442.46</v>
      </c>
      <c r="V496" s="2">
        <v>0</v>
      </c>
      <c r="W496" s="8">
        <v>4.8000000000000114</v>
      </c>
      <c r="X496" s="9" t="s">
        <v>3216</v>
      </c>
      <c r="Y496" s="7">
        <v>43789</v>
      </c>
    </row>
    <row r="497" spans="1:25" x14ac:dyDescent="0.25">
      <c r="A497" s="2">
        <v>252034</v>
      </c>
      <c r="B497" s="3" t="s">
        <v>679</v>
      </c>
      <c r="C497" s="3" t="s">
        <v>713</v>
      </c>
      <c r="D497" s="3" t="s">
        <v>688</v>
      </c>
      <c r="E497" s="3" t="s">
        <v>28</v>
      </c>
      <c r="F497" s="3" t="s">
        <v>29</v>
      </c>
      <c r="H497" s="3" t="s">
        <v>38</v>
      </c>
      <c r="I497" s="3" t="s">
        <v>29</v>
      </c>
      <c r="J497" s="3" t="s">
        <v>31</v>
      </c>
      <c r="K497" s="4">
        <v>155</v>
      </c>
      <c r="L497" s="2">
        <v>1</v>
      </c>
      <c r="M497" s="2">
        <v>1</v>
      </c>
      <c r="N497" s="2">
        <v>30</v>
      </c>
      <c r="O497" s="3" t="s">
        <v>682</v>
      </c>
      <c r="P497" s="3" t="s">
        <v>3211</v>
      </c>
      <c r="Q497" s="5">
        <v>239.75</v>
      </c>
      <c r="S497" s="6">
        <v>210.98</v>
      </c>
      <c r="T497" s="5">
        <v>0</v>
      </c>
      <c r="U497" s="6">
        <v>210.98</v>
      </c>
      <c r="V497" s="2">
        <v>0</v>
      </c>
      <c r="W497" s="8"/>
      <c r="X497" s="10" t="s">
        <v>29</v>
      </c>
      <c r="Y497" s="7">
        <v>43691</v>
      </c>
    </row>
    <row r="498" spans="1:25" x14ac:dyDescent="0.25">
      <c r="A498" s="2">
        <v>252043</v>
      </c>
      <c r="B498" s="3" t="s">
        <v>679</v>
      </c>
      <c r="C498" s="3" t="s">
        <v>714</v>
      </c>
      <c r="D498" s="3" t="s">
        <v>688</v>
      </c>
      <c r="E498" s="3" t="s">
        <v>28</v>
      </c>
      <c r="F498" s="3" t="s">
        <v>29</v>
      </c>
      <c r="H498" s="3" t="s">
        <v>38</v>
      </c>
      <c r="I498" s="3" t="s">
        <v>29</v>
      </c>
      <c r="J498" s="3" t="s">
        <v>31</v>
      </c>
      <c r="K498" s="4">
        <v>155</v>
      </c>
      <c r="L498" s="2">
        <v>1</v>
      </c>
      <c r="M498" s="2">
        <v>1</v>
      </c>
      <c r="N498" s="2">
        <v>30</v>
      </c>
      <c r="O498" s="3" t="s">
        <v>682</v>
      </c>
      <c r="P498" s="3" t="s">
        <v>3211</v>
      </c>
      <c r="Q498" s="5">
        <v>239.75</v>
      </c>
      <c r="S498" s="6">
        <v>210.98</v>
      </c>
      <c r="T498" s="5">
        <v>0</v>
      </c>
      <c r="U498" s="6">
        <v>210.98</v>
      </c>
      <c r="V498" s="2">
        <v>0</v>
      </c>
      <c r="W498" s="8"/>
      <c r="X498" s="10" t="s">
        <v>29</v>
      </c>
      <c r="Y498" s="7">
        <v>43691</v>
      </c>
    </row>
    <row r="499" spans="1:25" x14ac:dyDescent="0.25">
      <c r="A499" s="2">
        <v>252035</v>
      </c>
      <c r="B499" s="3" t="s">
        <v>679</v>
      </c>
      <c r="C499" s="3" t="s">
        <v>92</v>
      </c>
      <c r="D499" s="3" t="s">
        <v>688</v>
      </c>
      <c r="E499" s="3" t="s">
        <v>28</v>
      </c>
      <c r="F499" s="3" t="s">
        <v>29</v>
      </c>
      <c r="H499" s="3" t="s">
        <v>38</v>
      </c>
      <c r="I499" s="3" t="s">
        <v>29</v>
      </c>
      <c r="J499" s="3" t="s">
        <v>31</v>
      </c>
      <c r="K499" s="4">
        <v>165</v>
      </c>
      <c r="L499" s="2">
        <v>1</v>
      </c>
      <c r="M499" s="2">
        <v>1</v>
      </c>
      <c r="N499" s="2">
        <v>30</v>
      </c>
      <c r="O499" s="3" t="s">
        <v>682</v>
      </c>
      <c r="P499" s="3" t="s">
        <v>3211</v>
      </c>
      <c r="Q499" s="5">
        <v>253.05</v>
      </c>
      <c r="S499" s="6">
        <v>222.68</v>
      </c>
      <c r="T499" s="5">
        <v>0</v>
      </c>
      <c r="U499" s="6">
        <v>222.68</v>
      </c>
      <c r="V499" s="2">
        <v>0</v>
      </c>
      <c r="W499" s="8"/>
      <c r="X499" s="10" t="s">
        <v>29</v>
      </c>
      <c r="Y499" s="7">
        <v>43691</v>
      </c>
    </row>
    <row r="500" spans="1:25" x14ac:dyDescent="0.25">
      <c r="A500" s="2">
        <v>252053</v>
      </c>
      <c r="B500" s="3" t="s">
        <v>679</v>
      </c>
      <c r="C500" s="3" t="s">
        <v>394</v>
      </c>
      <c r="D500" s="3" t="s">
        <v>688</v>
      </c>
      <c r="E500" s="3" t="s">
        <v>28</v>
      </c>
      <c r="F500" s="3" t="s">
        <v>29</v>
      </c>
      <c r="H500" s="3" t="s">
        <v>38</v>
      </c>
      <c r="I500" s="3" t="s">
        <v>73</v>
      </c>
      <c r="J500" s="3" t="s">
        <v>31</v>
      </c>
      <c r="K500" s="4">
        <v>155</v>
      </c>
      <c r="L500" s="2">
        <v>1</v>
      </c>
      <c r="M500" s="2">
        <v>1</v>
      </c>
      <c r="N500" s="2">
        <v>30</v>
      </c>
      <c r="O500" s="3" t="s">
        <v>682</v>
      </c>
      <c r="P500" s="3" t="s">
        <v>3211</v>
      </c>
      <c r="Q500" s="5">
        <v>239.75</v>
      </c>
      <c r="S500" s="6">
        <v>210.98</v>
      </c>
      <c r="T500" s="5">
        <v>0</v>
      </c>
      <c r="U500" s="6">
        <v>210.98</v>
      </c>
      <c r="V500" s="2">
        <v>0</v>
      </c>
      <c r="W500" s="8"/>
      <c r="X500" s="10" t="s">
        <v>29</v>
      </c>
      <c r="Y500" s="7">
        <v>43691</v>
      </c>
    </row>
    <row r="501" spans="1:25" x14ac:dyDescent="0.25">
      <c r="A501" s="2">
        <v>252036</v>
      </c>
      <c r="B501" s="3" t="s">
        <v>679</v>
      </c>
      <c r="C501" s="3" t="s">
        <v>715</v>
      </c>
      <c r="D501" s="3" t="s">
        <v>688</v>
      </c>
      <c r="E501" s="3" t="s">
        <v>28</v>
      </c>
      <c r="F501" s="3" t="s">
        <v>29</v>
      </c>
      <c r="H501" s="3" t="s">
        <v>38</v>
      </c>
      <c r="I501" s="3" t="s">
        <v>29</v>
      </c>
      <c r="J501" s="3" t="s">
        <v>31</v>
      </c>
      <c r="K501" s="4">
        <v>165</v>
      </c>
      <c r="L501" s="2">
        <v>1</v>
      </c>
      <c r="M501" s="2">
        <v>1</v>
      </c>
      <c r="N501" s="2">
        <v>30</v>
      </c>
      <c r="O501" s="3" t="s">
        <v>682</v>
      </c>
      <c r="P501" s="3" t="s">
        <v>3211</v>
      </c>
      <c r="Q501" s="5">
        <v>253.05</v>
      </c>
      <c r="S501" s="6">
        <v>222.68</v>
      </c>
      <c r="T501" s="5">
        <v>0</v>
      </c>
      <c r="U501" s="6">
        <v>222.68</v>
      </c>
      <c r="V501" s="2">
        <v>0</v>
      </c>
      <c r="W501" s="8"/>
      <c r="X501" s="10" t="s">
        <v>29</v>
      </c>
      <c r="Y501" s="7">
        <v>43691</v>
      </c>
    </row>
    <row r="502" spans="1:25" x14ac:dyDescent="0.25">
      <c r="A502" s="2">
        <v>252037</v>
      </c>
      <c r="B502" s="3" t="s">
        <v>679</v>
      </c>
      <c r="C502" s="3" t="s">
        <v>398</v>
      </c>
      <c r="D502" s="3" t="s">
        <v>688</v>
      </c>
      <c r="E502" s="3" t="s">
        <v>28</v>
      </c>
      <c r="F502" s="3" t="s">
        <v>29</v>
      </c>
      <c r="H502" s="3" t="s">
        <v>38</v>
      </c>
      <c r="I502" s="3" t="s">
        <v>29</v>
      </c>
      <c r="J502" s="3" t="s">
        <v>31</v>
      </c>
      <c r="K502" s="4">
        <v>165</v>
      </c>
      <c r="L502" s="2">
        <v>1</v>
      </c>
      <c r="M502" s="2">
        <v>1</v>
      </c>
      <c r="N502" s="2">
        <v>30</v>
      </c>
      <c r="O502" s="3" t="s">
        <v>682</v>
      </c>
      <c r="P502" s="3" t="s">
        <v>3211</v>
      </c>
      <c r="Q502" s="5">
        <v>253.05</v>
      </c>
      <c r="S502" s="6">
        <v>222.68</v>
      </c>
      <c r="T502" s="5">
        <v>0</v>
      </c>
      <c r="U502" s="6">
        <v>222.68</v>
      </c>
      <c r="V502" s="2">
        <v>0</v>
      </c>
      <c r="W502" s="8"/>
      <c r="X502" s="10" t="s">
        <v>29</v>
      </c>
      <c r="Y502" s="7">
        <v>43691</v>
      </c>
    </row>
    <row r="503" spans="1:25" x14ac:dyDescent="0.25">
      <c r="A503" s="2">
        <v>252038</v>
      </c>
      <c r="B503" s="3" t="s">
        <v>679</v>
      </c>
      <c r="C503" s="3" t="s">
        <v>93</v>
      </c>
      <c r="D503" s="3" t="s">
        <v>688</v>
      </c>
      <c r="E503" s="3" t="s">
        <v>28</v>
      </c>
      <c r="F503" s="3" t="s">
        <v>29</v>
      </c>
      <c r="H503" s="3" t="s">
        <v>38</v>
      </c>
      <c r="I503" s="3" t="s">
        <v>29</v>
      </c>
      <c r="J503" s="3" t="s">
        <v>31</v>
      </c>
      <c r="K503" s="4">
        <v>165</v>
      </c>
      <c r="L503" s="2">
        <v>1</v>
      </c>
      <c r="M503" s="2">
        <v>1</v>
      </c>
      <c r="N503" s="2">
        <v>30</v>
      </c>
      <c r="O503" s="3" t="s">
        <v>682</v>
      </c>
      <c r="P503" s="3" t="s">
        <v>3211</v>
      </c>
      <c r="Q503" s="5">
        <v>253.05</v>
      </c>
      <c r="S503" s="6">
        <v>222.68</v>
      </c>
      <c r="T503" s="5">
        <v>0</v>
      </c>
      <c r="U503" s="6">
        <v>222.68</v>
      </c>
      <c r="V503" s="2">
        <v>0</v>
      </c>
      <c r="W503" s="8"/>
      <c r="X503" s="10" t="s">
        <v>29</v>
      </c>
      <c r="Y503" s="7">
        <v>43691</v>
      </c>
    </row>
    <row r="504" spans="1:25" x14ac:dyDescent="0.25">
      <c r="A504" s="2">
        <v>252039</v>
      </c>
      <c r="B504" s="3" t="s">
        <v>679</v>
      </c>
      <c r="C504" s="3" t="s">
        <v>716</v>
      </c>
      <c r="D504" s="3" t="s">
        <v>688</v>
      </c>
      <c r="E504" s="3" t="s">
        <v>28</v>
      </c>
      <c r="F504" s="3" t="s">
        <v>29</v>
      </c>
      <c r="H504" s="3" t="s">
        <v>38</v>
      </c>
      <c r="I504" s="3" t="s">
        <v>29</v>
      </c>
      <c r="J504" s="3" t="s">
        <v>31</v>
      </c>
      <c r="K504" s="4">
        <v>165</v>
      </c>
      <c r="L504" s="2">
        <v>1</v>
      </c>
      <c r="M504" s="2">
        <v>1</v>
      </c>
      <c r="N504" s="2">
        <v>30</v>
      </c>
      <c r="O504" s="3" t="s">
        <v>682</v>
      </c>
      <c r="P504" s="3" t="s">
        <v>3211</v>
      </c>
      <c r="Q504" s="5">
        <v>253.05</v>
      </c>
      <c r="S504" s="6">
        <v>222.68</v>
      </c>
      <c r="T504" s="5">
        <v>0</v>
      </c>
      <c r="U504" s="6">
        <v>222.68</v>
      </c>
      <c r="V504" s="2">
        <v>0</v>
      </c>
      <c r="W504" s="8"/>
      <c r="X504" s="10" t="s">
        <v>29</v>
      </c>
      <c r="Y504" s="7">
        <v>43691</v>
      </c>
    </row>
    <row r="505" spans="1:25" x14ac:dyDescent="0.25">
      <c r="A505" s="2">
        <v>252033</v>
      </c>
      <c r="B505" s="3" t="s">
        <v>679</v>
      </c>
      <c r="C505" s="3" t="s">
        <v>399</v>
      </c>
      <c r="D505" s="3" t="s">
        <v>688</v>
      </c>
      <c r="E505" s="3" t="s">
        <v>28</v>
      </c>
      <c r="F505" s="3" t="s">
        <v>29</v>
      </c>
      <c r="H505" s="3" t="s">
        <v>38</v>
      </c>
      <c r="I505" s="3" t="s">
        <v>73</v>
      </c>
      <c r="J505" s="3" t="s">
        <v>31</v>
      </c>
      <c r="K505" s="4">
        <v>155</v>
      </c>
      <c r="L505" s="2">
        <v>1</v>
      </c>
      <c r="M505" s="2">
        <v>1</v>
      </c>
      <c r="N505" s="2">
        <v>30</v>
      </c>
      <c r="O505" s="3" t="s">
        <v>682</v>
      </c>
      <c r="P505" s="3" t="s">
        <v>3211</v>
      </c>
      <c r="Q505" s="5">
        <v>239.75</v>
      </c>
      <c r="S505" s="6">
        <v>210.98</v>
      </c>
      <c r="T505" s="5">
        <v>0</v>
      </c>
      <c r="U505" s="6">
        <v>210.98</v>
      </c>
      <c r="V505" s="2">
        <v>0</v>
      </c>
      <c r="W505" s="8"/>
      <c r="X505" s="10" t="s">
        <v>29</v>
      </c>
      <c r="Y505" s="7">
        <v>43691</v>
      </c>
    </row>
    <row r="506" spans="1:25" x14ac:dyDescent="0.25">
      <c r="A506" s="2">
        <v>795686</v>
      </c>
      <c r="B506" s="3" t="s">
        <v>679</v>
      </c>
      <c r="C506" s="3" t="s">
        <v>717</v>
      </c>
      <c r="D506" s="3" t="s">
        <v>688</v>
      </c>
      <c r="E506" s="3" t="s">
        <v>28</v>
      </c>
      <c r="F506" s="3" t="s">
        <v>29</v>
      </c>
      <c r="H506" s="3" t="s">
        <v>30</v>
      </c>
      <c r="I506" s="3" t="s">
        <v>29</v>
      </c>
      <c r="J506" s="3" t="s">
        <v>39</v>
      </c>
      <c r="K506" s="4">
        <v>156.57</v>
      </c>
      <c r="L506" s="2">
        <v>1</v>
      </c>
      <c r="M506" s="2">
        <v>1</v>
      </c>
      <c r="N506" s="2">
        <v>30</v>
      </c>
      <c r="O506" s="3" t="s">
        <v>682</v>
      </c>
      <c r="P506" s="3" t="s">
        <v>29</v>
      </c>
      <c r="Q506" s="5">
        <v>270.10000000000002</v>
      </c>
      <c r="S506" s="6">
        <v>237.69</v>
      </c>
      <c r="T506" s="5">
        <v>0</v>
      </c>
      <c r="U506" s="6">
        <v>237.69</v>
      </c>
      <c r="V506" s="2">
        <v>0</v>
      </c>
      <c r="W506" s="8"/>
      <c r="X506" s="10" t="s">
        <v>29</v>
      </c>
      <c r="Y506" s="7">
        <v>43712</v>
      </c>
    </row>
    <row r="507" spans="1:25" x14ac:dyDescent="0.25">
      <c r="A507" s="2">
        <v>815250</v>
      </c>
      <c r="B507" s="3" t="s">
        <v>679</v>
      </c>
      <c r="C507" s="3" t="s">
        <v>409</v>
      </c>
      <c r="D507" s="3" t="s">
        <v>688</v>
      </c>
      <c r="E507" s="3" t="s">
        <v>28</v>
      </c>
      <c r="F507" s="3" t="s">
        <v>29</v>
      </c>
      <c r="H507" s="3" t="s">
        <v>30</v>
      </c>
      <c r="I507" s="3" t="s">
        <v>48</v>
      </c>
      <c r="J507" s="3" t="s">
        <v>39</v>
      </c>
      <c r="K507" s="4">
        <v>156.9</v>
      </c>
      <c r="L507" s="2">
        <v>1</v>
      </c>
      <c r="M507" s="2">
        <v>1</v>
      </c>
      <c r="N507" s="2">
        <v>30</v>
      </c>
      <c r="O507" s="3" t="s">
        <v>682</v>
      </c>
      <c r="P507" s="3" t="s">
        <v>29</v>
      </c>
      <c r="Q507" s="5">
        <v>270.55</v>
      </c>
      <c r="S507" s="6">
        <v>238.08</v>
      </c>
      <c r="T507" s="5">
        <v>0</v>
      </c>
      <c r="U507" s="6">
        <v>238.08</v>
      </c>
      <c r="V507" s="2">
        <v>0</v>
      </c>
      <c r="W507" s="8"/>
      <c r="X507" s="10" t="s">
        <v>29</v>
      </c>
      <c r="Y507" s="7">
        <v>43670</v>
      </c>
    </row>
    <row r="508" spans="1:25" x14ac:dyDescent="0.25">
      <c r="A508" s="2">
        <v>210802</v>
      </c>
      <c r="B508" s="3" t="s">
        <v>679</v>
      </c>
      <c r="C508" s="3" t="s">
        <v>718</v>
      </c>
      <c r="D508" s="3" t="s">
        <v>688</v>
      </c>
      <c r="E508" s="3" t="s">
        <v>28</v>
      </c>
      <c r="F508" s="3" t="s">
        <v>29</v>
      </c>
      <c r="H508" s="3" t="s">
        <v>30</v>
      </c>
      <c r="I508" s="3" t="s">
        <v>29</v>
      </c>
      <c r="J508" s="3" t="s">
        <v>31</v>
      </c>
      <c r="K508" s="4">
        <v>225.76</v>
      </c>
      <c r="L508" s="2">
        <v>1</v>
      </c>
      <c r="M508" s="2">
        <v>1</v>
      </c>
      <c r="N508" s="2">
        <v>30</v>
      </c>
      <c r="O508" s="3" t="s">
        <v>682</v>
      </c>
      <c r="P508" s="3" t="s">
        <v>29</v>
      </c>
      <c r="Q508" s="5">
        <v>369.7</v>
      </c>
      <c r="S508" s="6">
        <v>325.33999999999997</v>
      </c>
      <c r="T508" s="5">
        <v>0</v>
      </c>
      <c r="U508" s="6">
        <v>325.33999999999997</v>
      </c>
      <c r="V508" s="2">
        <v>0</v>
      </c>
      <c r="W508" s="8">
        <v>0.25</v>
      </c>
      <c r="X508" s="9" t="s">
        <v>3216</v>
      </c>
      <c r="Y508" s="7">
        <v>43789</v>
      </c>
    </row>
    <row r="509" spans="1:25" x14ac:dyDescent="0.25">
      <c r="A509" s="2">
        <v>810030</v>
      </c>
      <c r="B509" s="3" t="s">
        <v>679</v>
      </c>
      <c r="C509" s="3" t="s">
        <v>719</v>
      </c>
      <c r="D509" s="3" t="s">
        <v>688</v>
      </c>
      <c r="E509" s="3" t="s">
        <v>28</v>
      </c>
      <c r="F509" s="3" t="s">
        <v>29</v>
      </c>
      <c r="H509" s="3" t="s">
        <v>30</v>
      </c>
      <c r="I509" s="3" t="s">
        <v>73</v>
      </c>
      <c r="J509" s="3" t="s">
        <v>39</v>
      </c>
      <c r="K509" s="4">
        <v>175.95</v>
      </c>
      <c r="L509" s="2">
        <v>1</v>
      </c>
      <c r="M509" s="2">
        <v>1</v>
      </c>
      <c r="N509" s="2">
        <v>30</v>
      </c>
      <c r="O509" s="3" t="s">
        <v>682</v>
      </c>
      <c r="P509" s="3" t="s">
        <v>29</v>
      </c>
      <c r="Q509" s="5">
        <v>295.85000000000002</v>
      </c>
      <c r="S509" s="6">
        <v>260.35000000000002</v>
      </c>
      <c r="T509" s="5">
        <v>0</v>
      </c>
      <c r="U509" s="6">
        <v>260.35000000000002</v>
      </c>
      <c r="V509" s="2">
        <v>0</v>
      </c>
      <c r="W509" s="8"/>
      <c r="X509" s="10" t="s">
        <v>29</v>
      </c>
      <c r="Y509" s="7">
        <v>43663</v>
      </c>
    </row>
    <row r="510" spans="1:25" x14ac:dyDescent="0.25">
      <c r="A510" s="2">
        <v>298670</v>
      </c>
      <c r="B510" s="3" t="s">
        <v>679</v>
      </c>
      <c r="C510" s="3" t="s">
        <v>720</v>
      </c>
      <c r="D510" s="3" t="s">
        <v>688</v>
      </c>
      <c r="E510" s="3" t="s">
        <v>28</v>
      </c>
      <c r="F510" s="3" t="s">
        <v>29</v>
      </c>
      <c r="H510" s="3" t="s">
        <v>30</v>
      </c>
      <c r="I510" s="3" t="s">
        <v>29</v>
      </c>
      <c r="J510" s="3" t="s">
        <v>31</v>
      </c>
      <c r="K510" s="4">
        <v>188.12</v>
      </c>
      <c r="L510" s="2">
        <v>1</v>
      </c>
      <c r="M510" s="2">
        <v>1</v>
      </c>
      <c r="N510" s="2">
        <v>30</v>
      </c>
      <c r="O510" s="3" t="s">
        <v>682</v>
      </c>
      <c r="P510" s="3" t="s">
        <v>29</v>
      </c>
      <c r="Q510" s="5">
        <v>319.64999999999998</v>
      </c>
      <c r="S510" s="6">
        <v>281.29000000000002</v>
      </c>
      <c r="T510" s="5">
        <v>0</v>
      </c>
      <c r="U510" s="6">
        <v>281.29000000000002</v>
      </c>
      <c r="V510" s="2">
        <v>0</v>
      </c>
      <c r="W510" s="8">
        <v>0.25</v>
      </c>
      <c r="X510" s="9" t="s">
        <v>3216</v>
      </c>
      <c r="Y510" s="7">
        <v>43789</v>
      </c>
    </row>
    <row r="511" spans="1:25" x14ac:dyDescent="0.25">
      <c r="A511" s="2">
        <v>820958</v>
      </c>
      <c r="B511" s="3" t="s">
        <v>679</v>
      </c>
      <c r="C511" s="3" t="s">
        <v>721</v>
      </c>
      <c r="D511" s="3" t="s">
        <v>688</v>
      </c>
      <c r="E511" s="3" t="s">
        <v>28</v>
      </c>
      <c r="F511" s="3" t="s">
        <v>29</v>
      </c>
      <c r="H511" s="3" t="s">
        <v>30</v>
      </c>
      <c r="I511" s="3" t="s">
        <v>73</v>
      </c>
      <c r="J511" s="3" t="s">
        <v>39</v>
      </c>
      <c r="K511" s="4">
        <v>156.57</v>
      </c>
      <c r="L511" s="2">
        <v>1</v>
      </c>
      <c r="M511" s="2">
        <v>1</v>
      </c>
      <c r="N511" s="2">
        <v>30</v>
      </c>
      <c r="O511" s="3" t="s">
        <v>682</v>
      </c>
      <c r="P511" s="3" t="s">
        <v>29</v>
      </c>
      <c r="Q511" s="5">
        <v>270.10000000000002</v>
      </c>
      <c r="S511" s="6">
        <v>237.69</v>
      </c>
      <c r="T511" s="5">
        <v>0</v>
      </c>
      <c r="U511" s="6">
        <v>237.69</v>
      </c>
      <c r="V511" s="2">
        <v>0</v>
      </c>
      <c r="W511" s="8"/>
      <c r="X511" s="10" t="s">
        <v>29</v>
      </c>
      <c r="Y511" s="7">
        <v>43663</v>
      </c>
    </row>
    <row r="512" spans="1:25" x14ac:dyDescent="0.25">
      <c r="A512" s="2">
        <v>791586</v>
      </c>
      <c r="B512" s="3" t="s">
        <v>679</v>
      </c>
      <c r="C512" s="3" t="s">
        <v>722</v>
      </c>
      <c r="D512" s="3" t="s">
        <v>688</v>
      </c>
      <c r="E512" s="3" t="s">
        <v>28</v>
      </c>
      <c r="F512" s="3" t="s">
        <v>29</v>
      </c>
      <c r="H512" s="3" t="s">
        <v>30</v>
      </c>
      <c r="I512" s="3" t="s">
        <v>62</v>
      </c>
      <c r="J512" s="3" t="s">
        <v>39</v>
      </c>
      <c r="K512" s="4">
        <v>156.57</v>
      </c>
      <c r="L512" s="2">
        <v>1</v>
      </c>
      <c r="M512" s="2">
        <v>1</v>
      </c>
      <c r="N512" s="2">
        <v>30</v>
      </c>
      <c r="O512" s="3" t="s">
        <v>682</v>
      </c>
      <c r="P512" s="3" t="s">
        <v>29</v>
      </c>
      <c r="Q512" s="5">
        <v>270.10000000000002</v>
      </c>
      <c r="S512" s="6">
        <v>237.69</v>
      </c>
      <c r="T512" s="5">
        <v>0</v>
      </c>
      <c r="U512" s="6">
        <v>237.69</v>
      </c>
      <c r="V512" s="2">
        <v>0</v>
      </c>
      <c r="W512" s="8"/>
      <c r="X512" s="10" t="s">
        <v>29</v>
      </c>
      <c r="Y512" s="7">
        <v>43657</v>
      </c>
    </row>
    <row r="513" spans="1:25" x14ac:dyDescent="0.25">
      <c r="A513" s="2">
        <v>795686</v>
      </c>
      <c r="B513" s="3" t="s">
        <v>679</v>
      </c>
      <c r="C513" s="3" t="s">
        <v>723</v>
      </c>
      <c r="D513" s="3" t="s">
        <v>688</v>
      </c>
      <c r="E513" s="3" t="s">
        <v>28</v>
      </c>
      <c r="F513" s="3" t="s">
        <v>29</v>
      </c>
      <c r="H513" s="3" t="s">
        <v>30</v>
      </c>
      <c r="I513" s="3" t="s">
        <v>73</v>
      </c>
      <c r="J513" s="3" t="s">
        <v>39</v>
      </c>
      <c r="K513" s="4">
        <v>156.57</v>
      </c>
      <c r="L513" s="2">
        <v>1</v>
      </c>
      <c r="M513" s="2">
        <v>1</v>
      </c>
      <c r="N513" s="2">
        <v>30</v>
      </c>
      <c r="O513" s="3" t="s">
        <v>682</v>
      </c>
      <c r="P513" s="3" t="s">
        <v>29</v>
      </c>
      <c r="Q513" s="5">
        <v>270.10000000000002</v>
      </c>
      <c r="S513" s="6">
        <v>237.69</v>
      </c>
      <c r="T513" s="5">
        <v>0</v>
      </c>
      <c r="U513" s="6">
        <v>237.69</v>
      </c>
      <c r="V513" s="2">
        <v>0</v>
      </c>
      <c r="W513" s="8"/>
      <c r="X513" s="10" t="s">
        <v>29</v>
      </c>
      <c r="Y513" s="7">
        <v>43663</v>
      </c>
    </row>
    <row r="514" spans="1:25" x14ac:dyDescent="0.25">
      <c r="A514" s="2">
        <v>810029</v>
      </c>
      <c r="B514" s="3" t="s">
        <v>679</v>
      </c>
      <c r="C514" s="3" t="s">
        <v>724</v>
      </c>
      <c r="D514" s="3" t="s">
        <v>688</v>
      </c>
      <c r="E514" s="3" t="s">
        <v>28</v>
      </c>
      <c r="F514" s="3" t="s">
        <v>29</v>
      </c>
      <c r="H514" s="3" t="s">
        <v>30</v>
      </c>
      <c r="I514" s="3" t="s">
        <v>211</v>
      </c>
      <c r="J514" s="3" t="s">
        <v>39</v>
      </c>
      <c r="K514" s="4">
        <v>156.56</v>
      </c>
      <c r="L514" s="2">
        <v>1</v>
      </c>
      <c r="M514" s="2">
        <v>1</v>
      </c>
      <c r="N514" s="2">
        <v>30</v>
      </c>
      <c r="O514" s="3" t="s">
        <v>682</v>
      </c>
      <c r="P514" s="3" t="s">
        <v>29</v>
      </c>
      <c r="Q514" s="5">
        <v>270.10000000000002</v>
      </c>
      <c r="S514" s="6">
        <v>237.69</v>
      </c>
      <c r="T514" s="5">
        <v>0</v>
      </c>
      <c r="U514" s="6">
        <v>237.69</v>
      </c>
      <c r="V514" s="2">
        <v>0</v>
      </c>
      <c r="W514" s="8"/>
      <c r="X514" s="10" t="s">
        <v>29</v>
      </c>
      <c r="Y514" s="7">
        <v>43657</v>
      </c>
    </row>
    <row r="515" spans="1:25" x14ac:dyDescent="0.25">
      <c r="A515" s="2">
        <v>37047</v>
      </c>
      <c r="B515" s="3" t="s">
        <v>679</v>
      </c>
      <c r="C515" s="3" t="s">
        <v>725</v>
      </c>
      <c r="D515" s="3" t="s">
        <v>688</v>
      </c>
      <c r="E515" s="3" t="s">
        <v>28</v>
      </c>
      <c r="F515" s="3" t="s">
        <v>29</v>
      </c>
      <c r="H515" s="3" t="s">
        <v>30</v>
      </c>
      <c r="I515" s="3" t="s">
        <v>73</v>
      </c>
      <c r="J515" s="3" t="s">
        <v>31</v>
      </c>
      <c r="K515" s="4">
        <v>211.64</v>
      </c>
      <c r="L515" s="2">
        <v>1</v>
      </c>
      <c r="M515" s="2">
        <v>1</v>
      </c>
      <c r="N515" s="2">
        <v>30</v>
      </c>
      <c r="O515" s="3" t="s">
        <v>682</v>
      </c>
      <c r="P515" s="3" t="s">
        <v>3212</v>
      </c>
      <c r="Q515" s="5">
        <v>327</v>
      </c>
      <c r="S515" s="6">
        <v>287.76</v>
      </c>
      <c r="T515" s="5">
        <v>0</v>
      </c>
      <c r="U515" s="6">
        <v>287.76</v>
      </c>
      <c r="V515" s="2">
        <v>0</v>
      </c>
      <c r="W515" s="8">
        <v>0.30000000000001137</v>
      </c>
      <c r="X515" s="9" t="s">
        <v>3216</v>
      </c>
      <c r="Y515" s="7">
        <v>43789</v>
      </c>
    </row>
    <row r="516" spans="1:25" x14ac:dyDescent="0.25">
      <c r="A516" s="2">
        <v>37042</v>
      </c>
      <c r="B516" s="3" t="s">
        <v>679</v>
      </c>
      <c r="C516" s="3" t="s">
        <v>726</v>
      </c>
      <c r="D516" s="3" t="s">
        <v>688</v>
      </c>
      <c r="E516" s="3" t="s">
        <v>28</v>
      </c>
      <c r="F516" s="3" t="s">
        <v>29</v>
      </c>
      <c r="H516" s="3" t="s">
        <v>30</v>
      </c>
      <c r="I516" s="3" t="s">
        <v>29</v>
      </c>
      <c r="J516" s="3" t="s">
        <v>31</v>
      </c>
      <c r="K516" s="4">
        <v>211.64</v>
      </c>
      <c r="L516" s="2">
        <v>1</v>
      </c>
      <c r="M516" s="2">
        <v>1</v>
      </c>
      <c r="N516" s="2">
        <v>30</v>
      </c>
      <c r="O516" s="3" t="s">
        <v>682</v>
      </c>
      <c r="P516" s="3" t="s">
        <v>3212</v>
      </c>
      <c r="Q516" s="5">
        <v>327</v>
      </c>
      <c r="S516" s="6">
        <v>287.76</v>
      </c>
      <c r="T516" s="5">
        <v>0</v>
      </c>
      <c r="U516" s="6">
        <v>287.76</v>
      </c>
      <c r="V516" s="2">
        <v>0</v>
      </c>
      <c r="W516" s="8">
        <v>0.30000000000001137</v>
      </c>
      <c r="X516" s="9" t="s">
        <v>3216</v>
      </c>
      <c r="Y516" s="7">
        <v>43789</v>
      </c>
    </row>
    <row r="517" spans="1:25" x14ac:dyDescent="0.25">
      <c r="A517" s="2">
        <v>854794</v>
      </c>
      <c r="B517" s="3" t="s">
        <v>679</v>
      </c>
      <c r="C517" s="3" t="s">
        <v>727</v>
      </c>
      <c r="D517" s="3" t="s">
        <v>684</v>
      </c>
      <c r="E517" s="3" t="s">
        <v>28</v>
      </c>
      <c r="F517" s="3" t="s">
        <v>29</v>
      </c>
      <c r="H517" s="3" t="s">
        <v>38</v>
      </c>
      <c r="I517" s="3" t="s">
        <v>73</v>
      </c>
      <c r="J517" s="3" t="s">
        <v>31</v>
      </c>
      <c r="K517" s="4">
        <v>293.91000000000003</v>
      </c>
      <c r="L517" s="2">
        <v>1</v>
      </c>
      <c r="M517" s="2">
        <v>1</v>
      </c>
      <c r="N517" s="2">
        <v>50</v>
      </c>
      <c r="O517" s="3" t="s">
        <v>682</v>
      </c>
      <c r="P517" s="3" t="s">
        <v>3211</v>
      </c>
      <c r="Q517" s="5">
        <v>443.75</v>
      </c>
      <c r="S517" s="6">
        <v>390.5</v>
      </c>
      <c r="T517" s="5">
        <v>0</v>
      </c>
      <c r="U517" s="6">
        <v>390.5</v>
      </c>
      <c r="V517" s="2">
        <v>0</v>
      </c>
      <c r="W517" s="8">
        <v>0.5</v>
      </c>
      <c r="X517" s="9" t="s">
        <v>3216</v>
      </c>
      <c r="Y517" s="7">
        <v>43789</v>
      </c>
    </row>
    <row r="518" spans="1:25" x14ac:dyDescent="0.25">
      <c r="A518" s="2">
        <v>472308</v>
      </c>
      <c r="B518" s="3" t="s">
        <v>679</v>
      </c>
      <c r="C518" s="3" t="s">
        <v>728</v>
      </c>
      <c r="D518" s="3" t="s">
        <v>684</v>
      </c>
      <c r="E518" s="3" t="s">
        <v>28</v>
      </c>
      <c r="F518" s="3" t="s">
        <v>29</v>
      </c>
      <c r="H518" s="3" t="s">
        <v>224</v>
      </c>
      <c r="I518" s="3" t="s">
        <v>29</v>
      </c>
      <c r="J518" s="3" t="s">
        <v>31</v>
      </c>
      <c r="K518" s="4">
        <v>293.91000000000003</v>
      </c>
      <c r="L518" s="2">
        <v>1</v>
      </c>
      <c r="M518" s="2">
        <v>1</v>
      </c>
      <c r="N518" s="2">
        <v>50</v>
      </c>
      <c r="O518" s="3" t="s">
        <v>682</v>
      </c>
      <c r="P518" s="3" t="s">
        <v>3211</v>
      </c>
      <c r="Q518" s="5">
        <v>443.75</v>
      </c>
      <c r="S518" s="6">
        <v>390.5</v>
      </c>
      <c r="T518" s="5">
        <v>0</v>
      </c>
      <c r="U518" s="6">
        <v>390.5</v>
      </c>
      <c r="V518" s="2">
        <v>0</v>
      </c>
      <c r="W518" s="8">
        <v>0.5</v>
      </c>
      <c r="X518" s="9" t="s">
        <v>3216</v>
      </c>
      <c r="Y518" s="7">
        <v>43789</v>
      </c>
    </row>
    <row r="519" spans="1:25" x14ac:dyDescent="0.25">
      <c r="A519" s="2">
        <v>290221</v>
      </c>
      <c r="B519" s="3" t="s">
        <v>679</v>
      </c>
      <c r="C519" s="3" t="s">
        <v>729</v>
      </c>
      <c r="D519" s="3" t="s">
        <v>684</v>
      </c>
      <c r="E519" s="3" t="s">
        <v>28</v>
      </c>
      <c r="F519" s="3" t="s">
        <v>29</v>
      </c>
      <c r="H519" s="3" t="s">
        <v>224</v>
      </c>
      <c r="I519" s="3" t="s">
        <v>29</v>
      </c>
      <c r="J519" s="3" t="s">
        <v>31</v>
      </c>
      <c r="K519" s="4">
        <v>293.91000000000003</v>
      </c>
      <c r="L519" s="2">
        <v>1</v>
      </c>
      <c r="M519" s="2">
        <v>1</v>
      </c>
      <c r="N519" s="2">
        <v>50</v>
      </c>
      <c r="O519" s="3" t="s">
        <v>682</v>
      </c>
      <c r="P519" s="3" t="s">
        <v>3211</v>
      </c>
      <c r="Q519" s="5">
        <v>443.75</v>
      </c>
      <c r="S519" s="6">
        <v>390.5</v>
      </c>
      <c r="T519" s="5">
        <v>0</v>
      </c>
      <c r="U519" s="6">
        <v>390.5</v>
      </c>
      <c r="V519" s="2">
        <v>0</v>
      </c>
      <c r="W519" s="8">
        <v>0.5</v>
      </c>
      <c r="X519" s="9" t="s">
        <v>3216</v>
      </c>
      <c r="Y519" s="7">
        <v>43789</v>
      </c>
    </row>
    <row r="520" spans="1:25" x14ac:dyDescent="0.25">
      <c r="A520" s="2">
        <v>193279</v>
      </c>
      <c r="B520" s="3" t="s">
        <v>679</v>
      </c>
      <c r="C520" s="3" t="s">
        <v>730</v>
      </c>
      <c r="D520" s="3" t="s">
        <v>684</v>
      </c>
      <c r="E520" s="3" t="s">
        <v>28</v>
      </c>
      <c r="F520" s="3" t="s">
        <v>29</v>
      </c>
      <c r="H520" s="3" t="s">
        <v>38</v>
      </c>
      <c r="I520" s="3" t="s">
        <v>73</v>
      </c>
      <c r="J520" s="3" t="s">
        <v>31</v>
      </c>
      <c r="K520" s="4">
        <v>230.33</v>
      </c>
      <c r="L520" s="2">
        <v>1</v>
      </c>
      <c r="M520" s="2">
        <v>1</v>
      </c>
      <c r="N520" s="2">
        <v>50</v>
      </c>
      <c r="O520" s="3" t="s">
        <v>682</v>
      </c>
      <c r="P520" s="3" t="s">
        <v>3211</v>
      </c>
      <c r="Q520" s="5">
        <v>359.2</v>
      </c>
      <c r="S520" s="6">
        <v>316.10000000000002</v>
      </c>
      <c r="T520" s="5">
        <v>0</v>
      </c>
      <c r="U520" s="6">
        <v>316.10000000000002</v>
      </c>
      <c r="V520" s="2">
        <v>0</v>
      </c>
      <c r="W520" s="8">
        <v>0.5</v>
      </c>
      <c r="X520" s="9" t="s">
        <v>3216</v>
      </c>
      <c r="Y520" s="7">
        <v>43789</v>
      </c>
    </row>
    <row r="521" spans="1:25" x14ac:dyDescent="0.25">
      <c r="A521" s="2">
        <v>879478</v>
      </c>
      <c r="B521" s="3" t="s">
        <v>679</v>
      </c>
      <c r="C521" s="3" t="s">
        <v>731</v>
      </c>
      <c r="D521" s="3" t="s">
        <v>684</v>
      </c>
      <c r="E521" s="3" t="s">
        <v>28</v>
      </c>
      <c r="F521" s="3" t="s">
        <v>29</v>
      </c>
      <c r="H521" s="3" t="s">
        <v>38</v>
      </c>
      <c r="I521" s="3" t="s">
        <v>29</v>
      </c>
      <c r="J521" s="3" t="s">
        <v>31</v>
      </c>
      <c r="K521" s="4">
        <v>272.91000000000003</v>
      </c>
      <c r="L521" s="2">
        <v>1</v>
      </c>
      <c r="M521" s="2">
        <v>1</v>
      </c>
      <c r="N521" s="2">
        <v>50</v>
      </c>
      <c r="O521" s="3" t="s">
        <v>682</v>
      </c>
      <c r="P521" s="3" t="s">
        <v>3211</v>
      </c>
      <c r="Q521" s="5">
        <v>415.85</v>
      </c>
      <c r="S521" s="6">
        <v>365.95</v>
      </c>
      <c r="T521" s="5">
        <v>0</v>
      </c>
      <c r="U521" s="6">
        <v>365.95</v>
      </c>
      <c r="V521" s="2">
        <v>0</v>
      </c>
      <c r="W521" s="8">
        <v>0.55000000000001137</v>
      </c>
      <c r="X521" s="9" t="s">
        <v>3216</v>
      </c>
      <c r="Y521" s="7">
        <v>43789</v>
      </c>
    </row>
    <row r="522" spans="1:25" x14ac:dyDescent="0.25">
      <c r="A522" s="2">
        <v>77909</v>
      </c>
      <c r="B522" s="3" t="s">
        <v>679</v>
      </c>
      <c r="C522" s="3" t="s">
        <v>732</v>
      </c>
      <c r="D522" s="3" t="s">
        <v>684</v>
      </c>
      <c r="E522" s="3" t="s">
        <v>28</v>
      </c>
      <c r="F522" s="3" t="s">
        <v>29</v>
      </c>
      <c r="H522" s="3" t="s">
        <v>224</v>
      </c>
      <c r="I522" s="3" t="s">
        <v>29</v>
      </c>
      <c r="J522" s="3" t="s">
        <v>31</v>
      </c>
      <c r="K522" s="4">
        <v>272.91000000000003</v>
      </c>
      <c r="L522" s="2">
        <v>1</v>
      </c>
      <c r="M522" s="2">
        <v>1</v>
      </c>
      <c r="N522" s="2">
        <v>50</v>
      </c>
      <c r="O522" s="3" t="s">
        <v>682</v>
      </c>
      <c r="P522" s="3" t="s">
        <v>3211</v>
      </c>
      <c r="Q522" s="5">
        <v>415.85</v>
      </c>
      <c r="S522" s="6">
        <v>365.95</v>
      </c>
      <c r="T522" s="5">
        <v>0</v>
      </c>
      <c r="U522" s="6">
        <v>365.95</v>
      </c>
      <c r="V522" s="2">
        <v>0</v>
      </c>
      <c r="W522" s="8">
        <v>0.55000000000001137</v>
      </c>
      <c r="X522" s="9" t="s">
        <v>3216</v>
      </c>
      <c r="Y522" s="7">
        <v>43789</v>
      </c>
    </row>
    <row r="523" spans="1:25" x14ac:dyDescent="0.25">
      <c r="A523" s="2">
        <v>738856</v>
      </c>
      <c r="B523" s="3" t="s">
        <v>679</v>
      </c>
      <c r="C523" s="3" t="s">
        <v>733</v>
      </c>
      <c r="D523" s="3" t="s">
        <v>684</v>
      </c>
      <c r="E523" s="3" t="s">
        <v>28</v>
      </c>
      <c r="F523" s="3" t="s">
        <v>29</v>
      </c>
      <c r="H523" s="3" t="s">
        <v>30</v>
      </c>
      <c r="I523" s="3" t="s">
        <v>29</v>
      </c>
      <c r="J523" s="3" t="s">
        <v>31</v>
      </c>
      <c r="K523" s="4">
        <v>304.41000000000003</v>
      </c>
      <c r="L523" s="2">
        <v>1</v>
      </c>
      <c r="M523" s="2">
        <v>1</v>
      </c>
      <c r="N523" s="2">
        <v>50</v>
      </c>
      <c r="O523" s="3" t="s">
        <v>682</v>
      </c>
      <c r="P523" s="3" t="s">
        <v>3211</v>
      </c>
      <c r="Q523" s="5">
        <v>457.7</v>
      </c>
      <c r="S523" s="6">
        <v>402.78</v>
      </c>
      <c r="T523" s="5">
        <v>0</v>
      </c>
      <c r="U523" s="6">
        <v>402.78</v>
      </c>
      <c r="V523" s="2">
        <v>0</v>
      </c>
      <c r="W523" s="8">
        <v>0.5</v>
      </c>
      <c r="X523" s="9" t="s">
        <v>3216</v>
      </c>
      <c r="Y523" s="7">
        <v>43789</v>
      </c>
    </row>
    <row r="524" spans="1:25" x14ac:dyDescent="0.25">
      <c r="A524" s="2">
        <v>174210</v>
      </c>
      <c r="B524" s="3" t="s">
        <v>679</v>
      </c>
      <c r="C524" s="3" t="s">
        <v>734</v>
      </c>
      <c r="D524" s="3" t="s">
        <v>735</v>
      </c>
      <c r="E524" s="3" t="s">
        <v>28</v>
      </c>
      <c r="F524" s="3" t="s">
        <v>29</v>
      </c>
      <c r="G524" s="2">
        <v>5</v>
      </c>
      <c r="H524" s="3" t="s">
        <v>38</v>
      </c>
      <c r="I524" s="3" t="s">
        <v>62</v>
      </c>
      <c r="J524" s="3" t="s">
        <v>31</v>
      </c>
      <c r="K524" s="4">
        <v>70</v>
      </c>
      <c r="L524" s="2">
        <v>1</v>
      </c>
      <c r="M524" s="2">
        <v>1</v>
      </c>
      <c r="N524" s="2">
        <v>19.5</v>
      </c>
      <c r="O524" s="3" t="s">
        <v>682</v>
      </c>
      <c r="P524" s="3" t="s">
        <v>3212</v>
      </c>
      <c r="Q524" s="5">
        <v>122.25</v>
      </c>
      <c r="S524" s="6">
        <v>107.58</v>
      </c>
      <c r="T524" s="5">
        <v>0</v>
      </c>
      <c r="U524" s="6">
        <v>107.58</v>
      </c>
      <c r="V524" s="2">
        <v>0</v>
      </c>
      <c r="W524" s="8"/>
      <c r="X524" s="10" t="s">
        <v>29</v>
      </c>
      <c r="Y524" s="7">
        <v>43734</v>
      </c>
    </row>
    <row r="525" spans="1:25" x14ac:dyDescent="0.25">
      <c r="A525" s="2">
        <v>817197</v>
      </c>
      <c r="B525" s="3" t="s">
        <v>679</v>
      </c>
      <c r="C525" s="3" t="s">
        <v>736</v>
      </c>
      <c r="D525" s="3" t="s">
        <v>735</v>
      </c>
      <c r="E525" s="3" t="s">
        <v>28</v>
      </c>
      <c r="F525" s="3" t="s">
        <v>737</v>
      </c>
      <c r="G525" s="2">
        <v>6</v>
      </c>
      <c r="H525" s="3" t="s">
        <v>38</v>
      </c>
      <c r="I525" s="3" t="s">
        <v>170</v>
      </c>
      <c r="J525" s="3" t="s">
        <v>31</v>
      </c>
      <c r="K525" s="4">
        <v>73.5</v>
      </c>
      <c r="L525" s="2">
        <v>1</v>
      </c>
      <c r="M525" s="2">
        <v>1</v>
      </c>
      <c r="N525" s="2">
        <v>19.5</v>
      </c>
      <c r="O525" s="3" t="s">
        <v>682</v>
      </c>
      <c r="P525" s="3" t="s">
        <v>3212</v>
      </c>
      <c r="Q525" s="5">
        <v>126.95</v>
      </c>
      <c r="S525" s="6">
        <v>111.72</v>
      </c>
      <c r="T525" s="5">
        <v>0</v>
      </c>
      <c r="U525" s="6">
        <v>111.72</v>
      </c>
      <c r="V525" s="2">
        <v>0</v>
      </c>
      <c r="W525" s="8"/>
      <c r="X525" s="10" t="s">
        <v>29</v>
      </c>
      <c r="Y525" s="7">
        <v>43740</v>
      </c>
    </row>
    <row r="526" spans="1:25" x14ac:dyDescent="0.25">
      <c r="A526" s="2">
        <v>550624</v>
      </c>
      <c r="B526" s="3" t="s">
        <v>679</v>
      </c>
      <c r="C526" s="3" t="s">
        <v>736</v>
      </c>
      <c r="D526" s="3" t="s">
        <v>684</v>
      </c>
      <c r="E526" s="3" t="s">
        <v>28</v>
      </c>
      <c r="F526" s="3" t="s">
        <v>737</v>
      </c>
      <c r="G526" s="2">
        <v>6</v>
      </c>
      <c r="H526" s="3" t="s">
        <v>38</v>
      </c>
      <c r="I526" s="3" t="s">
        <v>29</v>
      </c>
      <c r="J526" s="3" t="s">
        <v>31</v>
      </c>
      <c r="K526" s="4">
        <v>158</v>
      </c>
      <c r="L526" s="2">
        <v>1</v>
      </c>
      <c r="M526" s="2">
        <v>1</v>
      </c>
      <c r="N526" s="2">
        <v>50</v>
      </c>
      <c r="O526" s="3" t="s">
        <v>682</v>
      </c>
      <c r="P526" s="3" t="s">
        <v>3212</v>
      </c>
      <c r="Q526" s="5">
        <v>283</v>
      </c>
      <c r="S526" s="6">
        <v>249.04</v>
      </c>
      <c r="T526" s="5">
        <v>0</v>
      </c>
      <c r="U526" s="6">
        <v>249.04</v>
      </c>
      <c r="V526" s="2">
        <v>0</v>
      </c>
      <c r="W526" s="8"/>
      <c r="X526" s="10" t="s">
        <v>29</v>
      </c>
      <c r="Y526" s="7">
        <v>43686</v>
      </c>
    </row>
    <row r="527" spans="1:25" x14ac:dyDescent="0.25">
      <c r="A527" s="2">
        <v>187909</v>
      </c>
      <c r="B527" s="3" t="s">
        <v>679</v>
      </c>
      <c r="C527" s="3" t="s">
        <v>738</v>
      </c>
      <c r="D527" s="3" t="s">
        <v>735</v>
      </c>
      <c r="E527" s="3" t="s">
        <v>28</v>
      </c>
      <c r="F527" s="3" t="s">
        <v>29</v>
      </c>
      <c r="G527" s="2">
        <v>5</v>
      </c>
      <c r="H527" s="3" t="s">
        <v>38</v>
      </c>
      <c r="I527" s="3" t="s">
        <v>34</v>
      </c>
      <c r="J527" s="3" t="s">
        <v>31</v>
      </c>
      <c r="K527" s="4">
        <v>70</v>
      </c>
      <c r="L527" s="2">
        <v>1</v>
      </c>
      <c r="M527" s="2">
        <v>1</v>
      </c>
      <c r="N527" s="2">
        <v>19.5</v>
      </c>
      <c r="O527" s="3" t="s">
        <v>682</v>
      </c>
      <c r="P527" s="3" t="s">
        <v>3212</v>
      </c>
      <c r="Q527" s="5">
        <v>122.25</v>
      </c>
      <c r="S527" s="6">
        <v>107.58</v>
      </c>
      <c r="T527" s="5">
        <v>0</v>
      </c>
      <c r="U527" s="6">
        <v>107.58</v>
      </c>
      <c r="V527" s="2">
        <v>0</v>
      </c>
      <c r="W527" s="8"/>
      <c r="X527" s="10" t="s">
        <v>29</v>
      </c>
      <c r="Y527" s="7">
        <v>43734</v>
      </c>
    </row>
    <row r="528" spans="1:25" x14ac:dyDescent="0.25">
      <c r="A528" s="2">
        <v>187870</v>
      </c>
      <c r="B528" s="3" t="s">
        <v>679</v>
      </c>
      <c r="C528" s="3" t="s">
        <v>148</v>
      </c>
      <c r="D528" s="3" t="s">
        <v>735</v>
      </c>
      <c r="E528" s="3" t="s">
        <v>28</v>
      </c>
      <c r="F528" s="3" t="s">
        <v>29</v>
      </c>
      <c r="G528" s="2">
        <v>5.5</v>
      </c>
      <c r="H528" s="3" t="s">
        <v>38</v>
      </c>
      <c r="I528" s="3" t="s">
        <v>82</v>
      </c>
      <c r="J528" s="3" t="s">
        <v>31</v>
      </c>
      <c r="K528" s="4">
        <v>70</v>
      </c>
      <c r="L528" s="2">
        <v>1</v>
      </c>
      <c r="M528" s="2">
        <v>1</v>
      </c>
      <c r="N528" s="2">
        <v>19.5</v>
      </c>
      <c r="O528" s="3" t="s">
        <v>682</v>
      </c>
      <c r="P528" s="3" t="s">
        <v>3212</v>
      </c>
      <c r="Q528" s="5">
        <v>122.25</v>
      </c>
      <c r="S528" s="6">
        <v>107.58</v>
      </c>
      <c r="T528" s="5">
        <v>0</v>
      </c>
      <c r="U528" s="6">
        <v>107.58</v>
      </c>
      <c r="V528" s="2">
        <v>0</v>
      </c>
      <c r="W528" s="8"/>
      <c r="X528" s="10" t="s">
        <v>29</v>
      </c>
      <c r="Y528" s="7">
        <v>43734</v>
      </c>
    </row>
    <row r="529" spans="1:25" x14ac:dyDescent="0.25">
      <c r="A529" s="2">
        <v>236439</v>
      </c>
      <c r="B529" s="3" t="s">
        <v>679</v>
      </c>
      <c r="C529" s="3" t="s">
        <v>421</v>
      </c>
      <c r="D529" s="3" t="s">
        <v>735</v>
      </c>
      <c r="E529" s="3" t="s">
        <v>28</v>
      </c>
      <c r="F529" s="3" t="s">
        <v>29</v>
      </c>
      <c r="G529" s="2">
        <v>7</v>
      </c>
      <c r="H529" s="3" t="s">
        <v>38</v>
      </c>
      <c r="I529" s="3" t="s">
        <v>73</v>
      </c>
      <c r="J529" s="3" t="s">
        <v>31</v>
      </c>
      <c r="K529" s="4">
        <v>73.5</v>
      </c>
      <c r="L529" s="2">
        <v>1</v>
      </c>
      <c r="M529" s="2">
        <v>1</v>
      </c>
      <c r="N529" s="2">
        <v>19.5</v>
      </c>
      <c r="O529" s="3" t="s">
        <v>682</v>
      </c>
      <c r="P529" s="3" t="s">
        <v>3212</v>
      </c>
      <c r="Q529" s="5">
        <v>126.95</v>
      </c>
      <c r="S529" s="6">
        <v>111.72</v>
      </c>
      <c r="T529" s="5">
        <v>0</v>
      </c>
      <c r="U529" s="6">
        <v>111.72</v>
      </c>
      <c r="V529" s="2">
        <v>0</v>
      </c>
      <c r="W529" s="8"/>
      <c r="X529" s="10" t="s">
        <v>29</v>
      </c>
      <c r="Y529" s="7">
        <v>43734</v>
      </c>
    </row>
    <row r="530" spans="1:25" x14ac:dyDescent="0.25">
      <c r="A530" s="2">
        <v>162558</v>
      </c>
      <c r="B530" s="3" t="s">
        <v>679</v>
      </c>
      <c r="C530" s="3" t="s">
        <v>739</v>
      </c>
      <c r="D530" s="3" t="s">
        <v>684</v>
      </c>
      <c r="E530" s="3" t="s">
        <v>28</v>
      </c>
      <c r="F530" s="3" t="s">
        <v>29</v>
      </c>
      <c r="G530" s="2">
        <v>3</v>
      </c>
      <c r="H530" s="3" t="s">
        <v>38</v>
      </c>
      <c r="I530" s="3" t="s">
        <v>29</v>
      </c>
      <c r="J530" s="3" t="s">
        <v>31</v>
      </c>
      <c r="K530" s="4">
        <v>122.78</v>
      </c>
      <c r="L530" s="2">
        <v>1</v>
      </c>
      <c r="M530" s="2">
        <v>1</v>
      </c>
      <c r="N530" s="2">
        <v>50</v>
      </c>
      <c r="O530" s="3" t="s">
        <v>682</v>
      </c>
      <c r="P530" s="3" t="s">
        <v>3212</v>
      </c>
      <c r="Q530" s="5">
        <v>236.15</v>
      </c>
      <c r="S530" s="6">
        <v>207.81</v>
      </c>
      <c r="T530" s="5">
        <v>0</v>
      </c>
      <c r="U530" s="6">
        <v>207.81</v>
      </c>
      <c r="V530" s="2">
        <v>0</v>
      </c>
      <c r="W530" s="8"/>
      <c r="X530" s="10" t="s">
        <v>29</v>
      </c>
      <c r="Y530" s="7">
        <v>43686</v>
      </c>
    </row>
    <row r="531" spans="1:25" x14ac:dyDescent="0.25">
      <c r="A531" s="2">
        <v>187875</v>
      </c>
      <c r="B531" s="3" t="s">
        <v>679</v>
      </c>
      <c r="C531" s="3" t="s">
        <v>740</v>
      </c>
      <c r="D531" s="3" t="s">
        <v>735</v>
      </c>
      <c r="E531" s="3" t="s">
        <v>28</v>
      </c>
      <c r="F531" s="3" t="s">
        <v>29</v>
      </c>
      <c r="G531" s="2">
        <v>6.5</v>
      </c>
      <c r="H531" s="3" t="s">
        <v>38</v>
      </c>
      <c r="I531" s="3" t="s">
        <v>34</v>
      </c>
      <c r="J531" s="3" t="s">
        <v>31</v>
      </c>
      <c r="K531" s="4">
        <v>73.5</v>
      </c>
      <c r="L531" s="2">
        <v>1</v>
      </c>
      <c r="M531" s="2">
        <v>1</v>
      </c>
      <c r="N531" s="2">
        <v>19.5</v>
      </c>
      <c r="O531" s="3" t="s">
        <v>682</v>
      </c>
      <c r="P531" s="3" t="s">
        <v>3212</v>
      </c>
      <c r="Q531" s="5">
        <v>126.95</v>
      </c>
      <c r="S531" s="6">
        <v>111.72</v>
      </c>
      <c r="T531" s="5">
        <v>0</v>
      </c>
      <c r="U531" s="6">
        <v>111.72</v>
      </c>
      <c r="V531" s="2">
        <v>0</v>
      </c>
      <c r="W531" s="8"/>
      <c r="X531" s="10" t="s">
        <v>29</v>
      </c>
      <c r="Y531" s="7">
        <v>43734</v>
      </c>
    </row>
    <row r="532" spans="1:25" x14ac:dyDescent="0.25">
      <c r="A532" s="2">
        <v>187776</v>
      </c>
      <c r="B532" s="3" t="s">
        <v>679</v>
      </c>
      <c r="C532" s="3" t="s">
        <v>741</v>
      </c>
      <c r="D532" s="3" t="s">
        <v>735</v>
      </c>
      <c r="E532" s="3" t="s">
        <v>28</v>
      </c>
      <c r="F532" s="3" t="s">
        <v>29</v>
      </c>
      <c r="G532" s="2">
        <v>5</v>
      </c>
      <c r="H532" s="3" t="s">
        <v>38</v>
      </c>
      <c r="I532" s="3" t="s">
        <v>34</v>
      </c>
      <c r="J532" s="3" t="s">
        <v>31</v>
      </c>
      <c r="K532" s="4">
        <v>70</v>
      </c>
      <c r="L532" s="2">
        <v>1</v>
      </c>
      <c r="M532" s="2">
        <v>1</v>
      </c>
      <c r="N532" s="2">
        <v>19.5</v>
      </c>
      <c r="O532" s="3" t="s">
        <v>682</v>
      </c>
      <c r="P532" s="3" t="s">
        <v>3212</v>
      </c>
      <c r="Q532" s="5">
        <v>122.25</v>
      </c>
      <c r="S532" s="6">
        <v>107.58</v>
      </c>
      <c r="T532" s="5">
        <v>0</v>
      </c>
      <c r="U532" s="6">
        <v>107.58</v>
      </c>
      <c r="V532" s="2">
        <v>0</v>
      </c>
      <c r="W532" s="8"/>
      <c r="X532" s="10" t="s">
        <v>29</v>
      </c>
      <c r="Y532" s="7">
        <v>43734</v>
      </c>
    </row>
    <row r="533" spans="1:25" x14ac:dyDescent="0.25">
      <c r="A533" s="2">
        <v>137313</v>
      </c>
      <c r="B533" s="3" t="s">
        <v>679</v>
      </c>
      <c r="C533" s="3" t="s">
        <v>424</v>
      </c>
      <c r="D533" s="3" t="s">
        <v>684</v>
      </c>
      <c r="E533" s="3" t="s">
        <v>28</v>
      </c>
      <c r="F533" s="3" t="s">
        <v>29</v>
      </c>
      <c r="G533" s="2">
        <v>7</v>
      </c>
      <c r="H533" s="3" t="s">
        <v>38</v>
      </c>
      <c r="I533" s="3" t="s">
        <v>29</v>
      </c>
      <c r="J533" s="3" t="s">
        <v>31</v>
      </c>
      <c r="K533" s="4">
        <v>158</v>
      </c>
      <c r="L533" s="2">
        <v>1</v>
      </c>
      <c r="M533" s="2">
        <v>1</v>
      </c>
      <c r="N533" s="2">
        <v>50</v>
      </c>
      <c r="O533" s="3" t="s">
        <v>682</v>
      </c>
      <c r="P533" s="3" t="s">
        <v>3212</v>
      </c>
      <c r="Q533" s="5">
        <v>283</v>
      </c>
      <c r="S533" s="6">
        <v>249.04</v>
      </c>
      <c r="T533" s="5">
        <v>0</v>
      </c>
      <c r="U533" s="6">
        <v>249.04</v>
      </c>
      <c r="V533" s="2">
        <v>0</v>
      </c>
      <c r="W533" s="8"/>
      <c r="X533" s="10" t="s">
        <v>29</v>
      </c>
      <c r="Y533" s="7">
        <v>43686</v>
      </c>
    </row>
    <row r="534" spans="1:25" x14ac:dyDescent="0.25">
      <c r="A534" s="2">
        <v>187784</v>
      </c>
      <c r="B534" s="3" t="s">
        <v>679</v>
      </c>
      <c r="C534" s="3" t="s">
        <v>742</v>
      </c>
      <c r="D534" s="3" t="s">
        <v>735</v>
      </c>
      <c r="E534" s="3" t="s">
        <v>28</v>
      </c>
      <c r="F534" s="3" t="s">
        <v>29</v>
      </c>
      <c r="G534" s="2">
        <v>7</v>
      </c>
      <c r="H534" s="3" t="s">
        <v>38</v>
      </c>
      <c r="I534" s="3" t="s">
        <v>73</v>
      </c>
      <c r="J534" s="3" t="s">
        <v>31</v>
      </c>
      <c r="K534" s="4">
        <v>73.5</v>
      </c>
      <c r="L534" s="2">
        <v>1</v>
      </c>
      <c r="M534" s="2">
        <v>1</v>
      </c>
      <c r="N534" s="2">
        <v>19.5</v>
      </c>
      <c r="O534" s="3" t="s">
        <v>682</v>
      </c>
      <c r="P534" s="3" t="s">
        <v>3212</v>
      </c>
      <c r="Q534" s="5">
        <v>126.95</v>
      </c>
      <c r="S534" s="6">
        <v>111.72</v>
      </c>
      <c r="T534" s="5">
        <v>0</v>
      </c>
      <c r="U534" s="6">
        <v>111.72</v>
      </c>
      <c r="V534" s="2">
        <v>0</v>
      </c>
      <c r="W534" s="8"/>
      <c r="X534" s="10" t="s">
        <v>29</v>
      </c>
      <c r="Y534" s="7">
        <v>43734</v>
      </c>
    </row>
    <row r="535" spans="1:25" x14ac:dyDescent="0.25">
      <c r="A535" s="2">
        <v>187779</v>
      </c>
      <c r="B535" s="3" t="s">
        <v>679</v>
      </c>
      <c r="C535" s="3" t="s">
        <v>743</v>
      </c>
      <c r="D535" s="3" t="s">
        <v>735</v>
      </c>
      <c r="E535" s="3" t="s">
        <v>28</v>
      </c>
      <c r="F535" s="3" t="s">
        <v>29</v>
      </c>
      <c r="G535" s="2">
        <v>5</v>
      </c>
      <c r="H535" s="3" t="s">
        <v>38</v>
      </c>
      <c r="I535" s="3" t="s">
        <v>69</v>
      </c>
      <c r="J535" s="3" t="s">
        <v>31</v>
      </c>
      <c r="K535" s="4">
        <v>70</v>
      </c>
      <c r="L535" s="2">
        <v>1</v>
      </c>
      <c r="M535" s="2">
        <v>1</v>
      </c>
      <c r="N535" s="2">
        <v>19.5</v>
      </c>
      <c r="O535" s="3" t="s">
        <v>682</v>
      </c>
      <c r="P535" s="3" t="s">
        <v>3212</v>
      </c>
      <c r="Q535" s="5">
        <v>122.25</v>
      </c>
      <c r="S535" s="6">
        <v>107.58</v>
      </c>
      <c r="T535" s="5">
        <v>0</v>
      </c>
      <c r="U535" s="6">
        <v>107.58</v>
      </c>
      <c r="V535" s="2">
        <v>0</v>
      </c>
      <c r="W535" s="8"/>
      <c r="X535" s="10" t="s">
        <v>29</v>
      </c>
      <c r="Y535" s="7">
        <v>43734</v>
      </c>
    </row>
    <row r="536" spans="1:25" x14ac:dyDescent="0.25">
      <c r="A536" s="2">
        <v>168878</v>
      </c>
      <c r="B536" s="3" t="s">
        <v>679</v>
      </c>
      <c r="C536" s="3" t="s">
        <v>744</v>
      </c>
      <c r="D536" s="3" t="s">
        <v>686</v>
      </c>
      <c r="E536" s="3" t="s">
        <v>28</v>
      </c>
      <c r="F536" s="3" t="s">
        <v>29</v>
      </c>
      <c r="H536" s="3" t="s">
        <v>30</v>
      </c>
      <c r="I536" s="3" t="s">
        <v>29</v>
      </c>
      <c r="J536" s="3" t="s">
        <v>31</v>
      </c>
      <c r="K536" s="4">
        <v>156.04</v>
      </c>
      <c r="L536" s="2">
        <v>1</v>
      </c>
      <c r="M536" s="2">
        <v>1</v>
      </c>
      <c r="N536" s="2">
        <v>20</v>
      </c>
      <c r="O536" s="3" t="s">
        <v>682</v>
      </c>
      <c r="P536" s="3" t="s">
        <v>3211</v>
      </c>
      <c r="Q536" s="5">
        <v>229.3</v>
      </c>
      <c r="S536" s="6">
        <v>201.78</v>
      </c>
      <c r="T536" s="5">
        <v>0</v>
      </c>
      <c r="U536" s="6">
        <v>201.78</v>
      </c>
      <c r="V536" s="2">
        <v>0</v>
      </c>
      <c r="W536" s="8">
        <v>0.20000000000001705</v>
      </c>
      <c r="X536" s="9" t="s">
        <v>3216</v>
      </c>
      <c r="Y536" s="7">
        <v>43789</v>
      </c>
    </row>
    <row r="537" spans="1:25" x14ac:dyDescent="0.25">
      <c r="A537" s="2">
        <v>806501</v>
      </c>
      <c r="B537" s="3" t="s">
        <v>679</v>
      </c>
      <c r="C537" s="3" t="s">
        <v>745</v>
      </c>
      <c r="D537" s="3" t="s">
        <v>684</v>
      </c>
      <c r="E537" s="3" t="s">
        <v>28</v>
      </c>
      <c r="F537" s="3" t="s">
        <v>29</v>
      </c>
      <c r="G537" s="2">
        <v>5.2</v>
      </c>
      <c r="H537" s="3" t="s">
        <v>38</v>
      </c>
      <c r="I537" s="3" t="s">
        <v>29</v>
      </c>
      <c r="J537" s="3" t="s">
        <v>39</v>
      </c>
      <c r="K537" s="4">
        <v>265.45999999999998</v>
      </c>
      <c r="L537" s="2">
        <v>1</v>
      </c>
      <c r="M537" s="2">
        <v>1</v>
      </c>
      <c r="N537" s="2">
        <v>50</v>
      </c>
      <c r="O537" s="3" t="s">
        <v>682</v>
      </c>
      <c r="P537" s="3" t="s">
        <v>29</v>
      </c>
      <c r="Q537" s="5">
        <v>453.7</v>
      </c>
      <c r="S537" s="6">
        <v>399.26</v>
      </c>
      <c r="T537" s="5">
        <v>0</v>
      </c>
      <c r="U537" s="6">
        <v>399.26</v>
      </c>
      <c r="V537" s="2">
        <v>0</v>
      </c>
      <c r="W537" s="8"/>
      <c r="X537" s="10" t="s">
        <v>29</v>
      </c>
      <c r="Y537" s="7">
        <v>43732</v>
      </c>
    </row>
    <row r="538" spans="1:25" x14ac:dyDescent="0.25">
      <c r="A538" s="2">
        <v>784314</v>
      </c>
      <c r="B538" s="3" t="s">
        <v>679</v>
      </c>
      <c r="C538" s="3" t="s">
        <v>443</v>
      </c>
      <c r="D538" s="3" t="s">
        <v>735</v>
      </c>
      <c r="E538" s="3" t="s">
        <v>28</v>
      </c>
      <c r="F538" s="3" t="s">
        <v>29</v>
      </c>
      <c r="H538" s="3" t="s">
        <v>38</v>
      </c>
      <c r="I538" s="3" t="s">
        <v>34</v>
      </c>
      <c r="J538" s="3" t="s">
        <v>31</v>
      </c>
      <c r="K538" s="4">
        <v>73.2</v>
      </c>
      <c r="L538" s="2">
        <v>1</v>
      </c>
      <c r="M538" s="2">
        <v>1</v>
      </c>
      <c r="N538" s="2">
        <v>19.5</v>
      </c>
      <c r="O538" s="3" t="s">
        <v>682</v>
      </c>
      <c r="P538" s="3" t="s">
        <v>3211</v>
      </c>
      <c r="Q538" s="5">
        <v>118.75</v>
      </c>
      <c r="S538" s="6">
        <v>104.5</v>
      </c>
      <c r="T538" s="5">
        <v>0</v>
      </c>
      <c r="U538" s="6">
        <v>104.5</v>
      </c>
      <c r="V538" s="2">
        <v>0</v>
      </c>
      <c r="W538" s="8"/>
      <c r="X538" s="10" t="s">
        <v>29</v>
      </c>
      <c r="Y538" s="7">
        <v>43693</v>
      </c>
    </row>
    <row r="539" spans="1:25" x14ac:dyDescent="0.25">
      <c r="A539" s="2">
        <v>444661</v>
      </c>
      <c r="B539" s="3" t="s">
        <v>679</v>
      </c>
      <c r="C539" s="3" t="s">
        <v>443</v>
      </c>
      <c r="D539" s="3" t="s">
        <v>684</v>
      </c>
      <c r="E539" s="3" t="s">
        <v>28</v>
      </c>
      <c r="F539" s="3" t="s">
        <v>29</v>
      </c>
      <c r="H539" s="3" t="s">
        <v>38</v>
      </c>
      <c r="I539" s="3" t="s">
        <v>82</v>
      </c>
      <c r="J539" s="3" t="s">
        <v>31</v>
      </c>
      <c r="K539" s="4">
        <v>155</v>
      </c>
      <c r="L539" s="2">
        <v>1</v>
      </c>
      <c r="M539" s="2">
        <v>1</v>
      </c>
      <c r="N539" s="2">
        <v>50</v>
      </c>
      <c r="O539" s="3" t="s">
        <v>682</v>
      </c>
      <c r="P539" s="3" t="s">
        <v>3211</v>
      </c>
      <c r="Q539" s="5">
        <v>259.05</v>
      </c>
      <c r="S539" s="6">
        <v>227.96</v>
      </c>
      <c r="T539" s="5">
        <v>0</v>
      </c>
      <c r="U539" s="6">
        <v>227.96</v>
      </c>
      <c r="V539" s="2">
        <v>0</v>
      </c>
      <c r="W539" s="8"/>
      <c r="X539" s="10" t="s">
        <v>29</v>
      </c>
      <c r="Y539" s="7">
        <v>43693</v>
      </c>
    </row>
    <row r="540" spans="1:25" x14ac:dyDescent="0.25">
      <c r="A540" s="2">
        <v>530311</v>
      </c>
      <c r="B540" s="3" t="s">
        <v>679</v>
      </c>
      <c r="C540" s="3" t="s">
        <v>444</v>
      </c>
      <c r="D540" s="3" t="s">
        <v>735</v>
      </c>
      <c r="E540" s="3" t="s">
        <v>28</v>
      </c>
      <c r="F540" s="3" t="s">
        <v>29</v>
      </c>
      <c r="H540" s="3" t="s">
        <v>38</v>
      </c>
      <c r="I540" s="3" t="s">
        <v>34</v>
      </c>
      <c r="J540" s="3" t="s">
        <v>31</v>
      </c>
      <c r="K540" s="4">
        <v>73.2</v>
      </c>
      <c r="L540" s="2">
        <v>1</v>
      </c>
      <c r="M540" s="2">
        <v>1</v>
      </c>
      <c r="N540" s="2">
        <v>19.5</v>
      </c>
      <c r="O540" s="3" t="s">
        <v>682</v>
      </c>
      <c r="P540" s="3" t="s">
        <v>3211</v>
      </c>
      <c r="Q540" s="5">
        <v>118.75</v>
      </c>
      <c r="S540" s="6">
        <v>104.5</v>
      </c>
      <c r="T540" s="5">
        <v>0</v>
      </c>
      <c r="U540" s="6">
        <v>104.5</v>
      </c>
      <c r="V540" s="2">
        <v>0</v>
      </c>
      <c r="W540" s="8"/>
      <c r="X540" s="10" t="s">
        <v>29</v>
      </c>
      <c r="Y540" s="7">
        <v>43693</v>
      </c>
    </row>
    <row r="541" spans="1:25" x14ac:dyDescent="0.25">
      <c r="A541" s="2">
        <v>589317</v>
      </c>
      <c r="B541" s="3" t="s">
        <v>679</v>
      </c>
      <c r="C541" s="3" t="s">
        <v>444</v>
      </c>
      <c r="D541" s="3" t="s">
        <v>684</v>
      </c>
      <c r="E541" s="3" t="s">
        <v>28</v>
      </c>
      <c r="F541" s="3" t="s">
        <v>29</v>
      </c>
      <c r="H541" s="3" t="s">
        <v>38</v>
      </c>
      <c r="I541" s="3" t="s">
        <v>82</v>
      </c>
      <c r="J541" s="3" t="s">
        <v>31</v>
      </c>
      <c r="K541" s="4">
        <v>155</v>
      </c>
      <c r="L541" s="2">
        <v>1</v>
      </c>
      <c r="M541" s="2">
        <v>1</v>
      </c>
      <c r="N541" s="2">
        <v>50</v>
      </c>
      <c r="O541" s="3" t="s">
        <v>682</v>
      </c>
      <c r="P541" s="3" t="s">
        <v>3211</v>
      </c>
      <c r="Q541" s="5">
        <v>259.05</v>
      </c>
      <c r="S541" s="6">
        <v>227.96</v>
      </c>
      <c r="T541" s="5">
        <v>0</v>
      </c>
      <c r="U541" s="6">
        <v>227.96</v>
      </c>
      <c r="V541" s="2">
        <v>0</v>
      </c>
      <c r="W541" s="8"/>
      <c r="X541" s="10" t="s">
        <v>29</v>
      </c>
      <c r="Y541" s="7">
        <v>43693</v>
      </c>
    </row>
    <row r="542" spans="1:25" x14ac:dyDescent="0.25">
      <c r="A542" s="2">
        <v>65664</v>
      </c>
      <c r="B542" s="3" t="s">
        <v>679</v>
      </c>
      <c r="C542" s="3" t="s">
        <v>164</v>
      </c>
      <c r="D542" s="3" t="s">
        <v>735</v>
      </c>
      <c r="E542" s="3" t="s">
        <v>28</v>
      </c>
      <c r="F542" s="3" t="s">
        <v>29</v>
      </c>
      <c r="H542" s="3" t="s">
        <v>38</v>
      </c>
      <c r="I542" s="3" t="s">
        <v>29</v>
      </c>
      <c r="J542" s="3" t="s">
        <v>31</v>
      </c>
      <c r="K542" s="4">
        <v>77.2</v>
      </c>
      <c r="L542" s="2">
        <v>1</v>
      </c>
      <c r="M542" s="2">
        <v>1</v>
      </c>
      <c r="N542" s="2">
        <v>19.5</v>
      </c>
      <c r="O542" s="3" t="s">
        <v>682</v>
      </c>
      <c r="P542" s="3" t="s">
        <v>3211</v>
      </c>
      <c r="Q542" s="5">
        <v>118.75</v>
      </c>
      <c r="S542" s="6">
        <v>104.5</v>
      </c>
      <c r="T542" s="5">
        <v>0</v>
      </c>
      <c r="U542" s="6">
        <v>104.5</v>
      </c>
      <c r="V542" s="2">
        <v>0</v>
      </c>
      <c r="W542" s="8"/>
      <c r="X542" s="10" t="s">
        <v>29</v>
      </c>
      <c r="Y542" s="7">
        <v>43693</v>
      </c>
    </row>
    <row r="543" spans="1:25" x14ac:dyDescent="0.25">
      <c r="A543" s="2">
        <v>738138</v>
      </c>
      <c r="B543" s="3" t="s">
        <v>679</v>
      </c>
      <c r="C543" s="3" t="s">
        <v>164</v>
      </c>
      <c r="D543" s="3" t="s">
        <v>684</v>
      </c>
      <c r="E543" s="3" t="s">
        <v>28</v>
      </c>
      <c r="F543" s="3" t="s">
        <v>29</v>
      </c>
      <c r="H543" s="3" t="s">
        <v>38</v>
      </c>
      <c r="I543" s="3" t="s">
        <v>82</v>
      </c>
      <c r="J543" s="3" t="s">
        <v>31</v>
      </c>
      <c r="K543" s="4">
        <v>155</v>
      </c>
      <c r="L543" s="2">
        <v>1</v>
      </c>
      <c r="M543" s="2">
        <v>1</v>
      </c>
      <c r="N543" s="2">
        <v>50</v>
      </c>
      <c r="O543" s="3" t="s">
        <v>682</v>
      </c>
      <c r="P543" s="3" t="s">
        <v>3211</v>
      </c>
      <c r="Q543" s="5">
        <v>259.05</v>
      </c>
      <c r="S543" s="6">
        <v>227.96</v>
      </c>
      <c r="T543" s="5">
        <v>0</v>
      </c>
      <c r="U543" s="6">
        <v>227.96</v>
      </c>
      <c r="V543" s="2">
        <v>0</v>
      </c>
      <c r="W543" s="8"/>
      <c r="X543" s="10" t="s">
        <v>29</v>
      </c>
      <c r="Y543" s="7">
        <v>43693</v>
      </c>
    </row>
    <row r="544" spans="1:25" x14ac:dyDescent="0.25">
      <c r="A544" s="2">
        <v>655944</v>
      </c>
      <c r="B544" s="3" t="s">
        <v>679</v>
      </c>
      <c r="C544" s="3" t="s">
        <v>746</v>
      </c>
      <c r="D544" s="3" t="s">
        <v>735</v>
      </c>
      <c r="E544" s="3" t="s">
        <v>28</v>
      </c>
      <c r="F544" s="3" t="s">
        <v>29</v>
      </c>
      <c r="H544" s="3" t="s">
        <v>38</v>
      </c>
      <c r="I544" s="3" t="s">
        <v>82</v>
      </c>
      <c r="J544" s="3" t="s">
        <v>31</v>
      </c>
      <c r="K544" s="4">
        <v>73.2</v>
      </c>
      <c r="L544" s="2">
        <v>1</v>
      </c>
      <c r="M544" s="2">
        <v>1</v>
      </c>
      <c r="N544" s="2">
        <v>19.5</v>
      </c>
      <c r="O544" s="3" t="s">
        <v>682</v>
      </c>
      <c r="P544" s="3" t="s">
        <v>3211</v>
      </c>
      <c r="Q544" s="5">
        <v>118.75</v>
      </c>
      <c r="S544" s="6">
        <v>104.5</v>
      </c>
      <c r="T544" s="5">
        <v>0</v>
      </c>
      <c r="U544" s="6">
        <v>104.5</v>
      </c>
      <c r="V544" s="2">
        <v>0</v>
      </c>
      <c r="W544" s="8"/>
      <c r="X544" s="10" t="s">
        <v>29</v>
      </c>
      <c r="Y544" s="7">
        <v>43693</v>
      </c>
    </row>
    <row r="545" spans="1:25" x14ac:dyDescent="0.25">
      <c r="A545" s="2">
        <v>648238</v>
      </c>
      <c r="B545" s="3" t="s">
        <v>679</v>
      </c>
      <c r="C545" s="3" t="s">
        <v>746</v>
      </c>
      <c r="D545" s="3" t="s">
        <v>684</v>
      </c>
      <c r="E545" s="3" t="s">
        <v>28</v>
      </c>
      <c r="F545" s="3" t="s">
        <v>29</v>
      </c>
      <c r="H545" s="3" t="s">
        <v>38</v>
      </c>
      <c r="I545" s="3" t="s">
        <v>82</v>
      </c>
      <c r="J545" s="3" t="s">
        <v>31</v>
      </c>
      <c r="K545" s="4">
        <v>155</v>
      </c>
      <c r="L545" s="2">
        <v>1</v>
      </c>
      <c r="M545" s="2">
        <v>1</v>
      </c>
      <c r="N545" s="2">
        <v>50</v>
      </c>
      <c r="O545" s="3" t="s">
        <v>682</v>
      </c>
      <c r="P545" s="3" t="s">
        <v>3211</v>
      </c>
      <c r="Q545" s="5">
        <v>259.05</v>
      </c>
      <c r="S545" s="6">
        <v>227.96</v>
      </c>
      <c r="T545" s="5">
        <v>0</v>
      </c>
      <c r="U545" s="6">
        <v>227.96</v>
      </c>
      <c r="V545" s="2">
        <v>0</v>
      </c>
      <c r="W545" s="8"/>
      <c r="X545" s="10" t="s">
        <v>29</v>
      </c>
      <c r="Y545" s="7">
        <v>43693</v>
      </c>
    </row>
    <row r="546" spans="1:25" x14ac:dyDescent="0.25">
      <c r="A546" s="2">
        <v>373662</v>
      </c>
      <c r="B546" s="3" t="s">
        <v>679</v>
      </c>
      <c r="C546" s="3" t="s">
        <v>169</v>
      </c>
      <c r="D546" s="3" t="s">
        <v>735</v>
      </c>
      <c r="E546" s="3" t="s">
        <v>28</v>
      </c>
      <c r="F546" s="3" t="s">
        <v>29</v>
      </c>
      <c r="H546" s="3" t="s">
        <v>38</v>
      </c>
      <c r="I546" s="3" t="s">
        <v>170</v>
      </c>
      <c r="J546" s="3" t="s">
        <v>31</v>
      </c>
      <c r="K546" s="4">
        <v>73.2</v>
      </c>
      <c r="L546" s="2">
        <v>1</v>
      </c>
      <c r="M546" s="2">
        <v>1</v>
      </c>
      <c r="N546" s="2">
        <v>19.5</v>
      </c>
      <c r="O546" s="3" t="s">
        <v>682</v>
      </c>
      <c r="P546" s="3" t="s">
        <v>3211</v>
      </c>
      <c r="Q546" s="5">
        <v>118.75</v>
      </c>
      <c r="S546" s="6">
        <v>104.5</v>
      </c>
      <c r="T546" s="5">
        <v>0</v>
      </c>
      <c r="U546" s="6">
        <v>104.5</v>
      </c>
      <c r="V546" s="2">
        <v>0</v>
      </c>
      <c r="W546" s="8"/>
      <c r="X546" s="10" t="s">
        <v>29</v>
      </c>
      <c r="Y546" s="7">
        <v>43693</v>
      </c>
    </row>
    <row r="547" spans="1:25" x14ac:dyDescent="0.25">
      <c r="A547" s="2">
        <v>373704</v>
      </c>
      <c r="B547" s="3" t="s">
        <v>679</v>
      </c>
      <c r="C547" s="3" t="s">
        <v>169</v>
      </c>
      <c r="D547" s="3" t="s">
        <v>684</v>
      </c>
      <c r="E547" s="3" t="s">
        <v>28</v>
      </c>
      <c r="F547" s="3" t="s">
        <v>29</v>
      </c>
      <c r="H547" s="3" t="s">
        <v>38</v>
      </c>
      <c r="I547" s="3" t="s">
        <v>82</v>
      </c>
      <c r="J547" s="3" t="s">
        <v>31</v>
      </c>
      <c r="K547" s="4">
        <v>155</v>
      </c>
      <c r="L547" s="2">
        <v>1</v>
      </c>
      <c r="M547" s="2">
        <v>1</v>
      </c>
      <c r="N547" s="2">
        <v>50</v>
      </c>
      <c r="O547" s="3" t="s">
        <v>682</v>
      </c>
      <c r="P547" s="3" t="s">
        <v>3211</v>
      </c>
      <c r="Q547" s="5">
        <v>259.05</v>
      </c>
      <c r="S547" s="6">
        <v>227.96</v>
      </c>
      <c r="T547" s="5">
        <v>0</v>
      </c>
      <c r="U547" s="6">
        <v>227.96</v>
      </c>
      <c r="V547" s="2">
        <v>0</v>
      </c>
      <c r="W547" s="8"/>
      <c r="X547" s="10" t="s">
        <v>29</v>
      </c>
      <c r="Y547" s="7">
        <v>43693</v>
      </c>
    </row>
    <row r="548" spans="1:25" x14ac:dyDescent="0.25">
      <c r="A548" s="2">
        <v>879569</v>
      </c>
      <c r="B548" s="3" t="s">
        <v>679</v>
      </c>
      <c r="C548" s="3" t="s">
        <v>173</v>
      </c>
      <c r="D548" s="3" t="s">
        <v>735</v>
      </c>
      <c r="E548" s="3" t="s">
        <v>28</v>
      </c>
      <c r="F548" s="3" t="s">
        <v>29</v>
      </c>
      <c r="H548" s="3" t="s">
        <v>38</v>
      </c>
      <c r="I548" s="3" t="s">
        <v>34</v>
      </c>
      <c r="J548" s="3" t="s">
        <v>31</v>
      </c>
      <c r="K548" s="4">
        <v>73.2</v>
      </c>
      <c r="L548" s="2">
        <v>1</v>
      </c>
      <c r="M548" s="2">
        <v>1</v>
      </c>
      <c r="N548" s="2">
        <v>19.5</v>
      </c>
      <c r="O548" s="3" t="s">
        <v>682</v>
      </c>
      <c r="P548" s="3" t="s">
        <v>3211</v>
      </c>
      <c r="Q548" s="5">
        <v>118.75</v>
      </c>
      <c r="S548" s="6">
        <v>104.5</v>
      </c>
      <c r="T548" s="5">
        <v>0</v>
      </c>
      <c r="U548" s="6">
        <v>104.5</v>
      </c>
      <c r="V548" s="2">
        <v>0</v>
      </c>
      <c r="W548" s="8"/>
      <c r="X548" s="10" t="s">
        <v>29</v>
      </c>
      <c r="Y548" s="7">
        <v>43693</v>
      </c>
    </row>
    <row r="549" spans="1:25" x14ac:dyDescent="0.25">
      <c r="A549" s="2">
        <v>520296</v>
      </c>
      <c r="B549" s="3" t="s">
        <v>679</v>
      </c>
      <c r="C549" s="3" t="s">
        <v>173</v>
      </c>
      <c r="D549" s="3" t="s">
        <v>684</v>
      </c>
      <c r="E549" s="3" t="s">
        <v>28</v>
      </c>
      <c r="F549" s="3" t="s">
        <v>29</v>
      </c>
      <c r="H549" s="3" t="s">
        <v>38</v>
      </c>
      <c r="I549" s="3" t="s">
        <v>82</v>
      </c>
      <c r="J549" s="3" t="s">
        <v>31</v>
      </c>
      <c r="K549" s="4">
        <v>155</v>
      </c>
      <c r="L549" s="2">
        <v>1</v>
      </c>
      <c r="M549" s="2">
        <v>1</v>
      </c>
      <c r="N549" s="2">
        <v>50</v>
      </c>
      <c r="O549" s="3" t="s">
        <v>682</v>
      </c>
      <c r="P549" s="3" t="s">
        <v>3211</v>
      </c>
      <c r="Q549" s="5">
        <v>259.05</v>
      </c>
      <c r="S549" s="6">
        <v>227.96</v>
      </c>
      <c r="T549" s="5">
        <v>0</v>
      </c>
      <c r="U549" s="6">
        <v>227.96</v>
      </c>
      <c r="V549" s="2">
        <v>0</v>
      </c>
      <c r="W549" s="8"/>
      <c r="X549" s="10" t="s">
        <v>29</v>
      </c>
      <c r="Y549" s="7">
        <v>43693</v>
      </c>
    </row>
    <row r="550" spans="1:25" x14ac:dyDescent="0.25">
      <c r="A550" s="2">
        <v>69559</v>
      </c>
      <c r="B550" s="3" t="s">
        <v>679</v>
      </c>
      <c r="C550" s="3" t="s">
        <v>175</v>
      </c>
      <c r="D550" s="3" t="s">
        <v>735</v>
      </c>
      <c r="E550" s="3" t="s">
        <v>28</v>
      </c>
      <c r="F550" s="3" t="s">
        <v>29</v>
      </c>
      <c r="H550" s="3" t="s">
        <v>38</v>
      </c>
      <c r="I550" s="3" t="s">
        <v>34</v>
      </c>
      <c r="J550" s="3" t="s">
        <v>31</v>
      </c>
      <c r="K550" s="4">
        <v>73.2</v>
      </c>
      <c r="L550" s="2">
        <v>1</v>
      </c>
      <c r="M550" s="2">
        <v>1</v>
      </c>
      <c r="N550" s="2">
        <v>19.5</v>
      </c>
      <c r="O550" s="3" t="s">
        <v>682</v>
      </c>
      <c r="P550" s="3" t="s">
        <v>3211</v>
      </c>
      <c r="Q550" s="5">
        <v>118.75</v>
      </c>
      <c r="S550" s="6">
        <v>104.5</v>
      </c>
      <c r="T550" s="5">
        <v>0</v>
      </c>
      <c r="U550" s="6">
        <v>104.5</v>
      </c>
      <c r="V550" s="2">
        <v>0</v>
      </c>
      <c r="W550" s="8"/>
      <c r="X550" s="10" t="s">
        <v>29</v>
      </c>
      <c r="Y550" s="7">
        <v>43693</v>
      </c>
    </row>
    <row r="551" spans="1:25" x14ac:dyDescent="0.25">
      <c r="A551" s="2">
        <v>760512</v>
      </c>
      <c r="B551" s="3" t="s">
        <v>679</v>
      </c>
      <c r="C551" s="3" t="s">
        <v>175</v>
      </c>
      <c r="D551" s="3" t="s">
        <v>684</v>
      </c>
      <c r="E551" s="3" t="s">
        <v>28</v>
      </c>
      <c r="F551" s="3" t="s">
        <v>29</v>
      </c>
      <c r="H551" s="3" t="s">
        <v>38</v>
      </c>
      <c r="I551" s="3" t="s">
        <v>82</v>
      </c>
      <c r="J551" s="3" t="s">
        <v>31</v>
      </c>
      <c r="K551" s="4">
        <v>155</v>
      </c>
      <c r="L551" s="2">
        <v>1</v>
      </c>
      <c r="M551" s="2">
        <v>1</v>
      </c>
      <c r="N551" s="2">
        <v>50</v>
      </c>
      <c r="O551" s="3" t="s">
        <v>682</v>
      </c>
      <c r="P551" s="3" t="s">
        <v>3211</v>
      </c>
      <c r="Q551" s="5">
        <v>259.05</v>
      </c>
      <c r="S551" s="6">
        <v>227.96</v>
      </c>
      <c r="T551" s="5">
        <v>0</v>
      </c>
      <c r="U551" s="6">
        <v>227.96</v>
      </c>
      <c r="V551" s="2">
        <v>0</v>
      </c>
      <c r="W551" s="8"/>
      <c r="X551" s="10" t="s">
        <v>29</v>
      </c>
      <c r="Y551" s="7">
        <v>43693</v>
      </c>
    </row>
    <row r="552" spans="1:25" x14ac:dyDescent="0.25">
      <c r="A552" s="2">
        <v>340349</v>
      </c>
      <c r="B552" s="3" t="s">
        <v>679</v>
      </c>
      <c r="C552" s="3" t="s">
        <v>177</v>
      </c>
      <c r="D552" s="3" t="s">
        <v>735</v>
      </c>
      <c r="E552" s="3" t="s">
        <v>28</v>
      </c>
      <c r="F552" s="3" t="s">
        <v>29</v>
      </c>
      <c r="H552" s="3" t="s">
        <v>38</v>
      </c>
      <c r="I552" s="3" t="s">
        <v>34</v>
      </c>
      <c r="J552" s="3" t="s">
        <v>31</v>
      </c>
      <c r="K552" s="4">
        <v>73.2</v>
      </c>
      <c r="L552" s="2">
        <v>1</v>
      </c>
      <c r="M552" s="2">
        <v>1</v>
      </c>
      <c r="N552" s="2">
        <v>19.5</v>
      </c>
      <c r="O552" s="3" t="s">
        <v>682</v>
      </c>
      <c r="P552" s="3" t="s">
        <v>3211</v>
      </c>
      <c r="Q552" s="5">
        <v>118.75</v>
      </c>
      <c r="S552" s="6">
        <v>104.5</v>
      </c>
      <c r="T552" s="5">
        <v>0</v>
      </c>
      <c r="U552" s="6">
        <v>104.5</v>
      </c>
      <c r="V552" s="2">
        <v>0</v>
      </c>
      <c r="W552" s="8"/>
      <c r="X552" s="10" t="s">
        <v>29</v>
      </c>
      <c r="Y552" s="7">
        <v>43693</v>
      </c>
    </row>
    <row r="553" spans="1:25" x14ac:dyDescent="0.25">
      <c r="A553" s="2">
        <v>673111</v>
      </c>
      <c r="B553" s="3" t="s">
        <v>679</v>
      </c>
      <c r="C553" s="3" t="s">
        <v>177</v>
      </c>
      <c r="D553" s="3" t="s">
        <v>684</v>
      </c>
      <c r="E553" s="3" t="s">
        <v>28</v>
      </c>
      <c r="F553" s="3" t="s">
        <v>29</v>
      </c>
      <c r="H553" s="3" t="s">
        <v>38</v>
      </c>
      <c r="I553" s="3" t="s">
        <v>82</v>
      </c>
      <c r="J553" s="3" t="s">
        <v>31</v>
      </c>
      <c r="K553" s="4">
        <v>155</v>
      </c>
      <c r="L553" s="2">
        <v>1</v>
      </c>
      <c r="M553" s="2">
        <v>1</v>
      </c>
      <c r="N553" s="2">
        <v>50</v>
      </c>
      <c r="O553" s="3" t="s">
        <v>682</v>
      </c>
      <c r="P553" s="3" t="s">
        <v>3211</v>
      </c>
      <c r="Q553" s="5">
        <v>259.05</v>
      </c>
      <c r="S553" s="6">
        <v>227.96</v>
      </c>
      <c r="T553" s="5">
        <v>0</v>
      </c>
      <c r="U553" s="6">
        <v>227.96</v>
      </c>
      <c r="V553" s="2">
        <v>0</v>
      </c>
      <c r="W553" s="8"/>
      <c r="X553" s="10" t="s">
        <v>29</v>
      </c>
      <c r="Y553" s="7">
        <v>43693</v>
      </c>
    </row>
    <row r="554" spans="1:25" x14ac:dyDescent="0.25">
      <c r="A554" s="2">
        <v>84333</v>
      </c>
      <c r="B554" s="3" t="s">
        <v>679</v>
      </c>
      <c r="C554" s="3" t="s">
        <v>747</v>
      </c>
      <c r="D554" s="3" t="s">
        <v>735</v>
      </c>
      <c r="E554" s="3" t="s">
        <v>28</v>
      </c>
      <c r="F554" s="3" t="s">
        <v>29</v>
      </c>
      <c r="H554" s="3" t="s">
        <v>38</v>
      </c>
      <c r="I554" s="3" t="s">
        <v>82</v>
      </c>
      <c r="J554" s="3" t="s">
        <v>31</v>
      </c>
      <c r="K554" s="4">
        <v>73.2</v>
      </c>
      <c r="L554" s="2">
        <v>1</v>
      </c>
      <c r="M554" s="2">
        <v>1</v>
      </c>
      <c r="N554" s="2">
        <v>19.5</v>
      </c>
      <c r="O554" s="3" t="s">
        <v>682</v>
      </c>
      <c r="P554" s="3" t="s">
        <v>3211</v>
      </c>
      <c r="Q554" s="5">
        <v>118.75</v>
      </c>
      <c r="S554" s="6">
        <v>104.5</v>
      </c>
      <c r="T554" s="5">
        <v>0</v>
      </c>
      <c r="U554" s="6">
        <v>104.5</v>
      </c>
      <c r="V554" s="2">
        <v>0</v>
      </c>
      <c r="W554" s="8"/>
      <c r="X554" s="10" t="s">
        <v>29</v>
      </c>
      <c r="Y554" s="7">
        <v>43693</v>
      </c>
    </row>
    <row r="555" spans="1:25" x14ac:dyDescent="0.25">
      <c r="A555" s="2">
        <v>84338</v>
      </c>
      <c r="B555" s="3" t="s">
        <v>679</v>
      </c>
      <c r="C555" s="3" t="s">
        <v>747</v>
      </c>
      <c r="D555" s="3" t="s">
        <v>684</v>
      </c>
      <c r="E555" s="3" t="s">
        <v>28</v>
      </c>
      <c r="F555" s="3" t="s">
        <v>29</v>
      </c>
      <c r="H555" s="3" t="s">
        <v>38</v>
      </c>
      <c r="I555" s="3" t="s">
        <v>82</v>
      </c>
      <c r="J555" s="3" t="s">
        <v>31</v>
      </c>
      <c r="K555" s="4">
        <v>155</v>
      </c>
      <c r="L555" s="2">
        <v>1</v>
      </c>
      <c r="M555" s="2">
        <v>1</v>
      </c>
      <c r="N555" s="2">
        <v>50</v>
      </c>
      <c r="O555" s="3" t="s">
        <v>682</v>
      </c>
      <c r="P555" s="3" t="s">
        <v>3211</v>
      </c>
      <c r="Q555" s="5">
        <v>259.05</v>
      </c>
      <c r="S555" s="6">
        <v>227.96</v>
      </c>
      <c r="T555" s="5">
        <v>0</v>
      </c>
      <c r="U555" s="6">
        <v>227.96</v>
      </c>
      <c r="V555" s="2">
        <v>0</v>
      </c>
      <c r="W555" s="8"/>
      <c r="X555" s="10" t="s">
        <v>29</v>
      </c>
      <c r="Y555" s="7">
        <v>43693</v>
      </c>
    </row>
    <row r="556" spans="1:25" x14ac:dyDescent="0.25">
      <c r="A556" s="2">
        <v>18564</v>
      </c>
      <c r="B556" s="3" t="s">
        <v>679</v>
      </c>
      <c r="C556" s="3" t="s">
        <v>748</v>
      </c>
      <c r="D556" s="3" t="s">
        <v>684</v>
      </c>
      <c r="E556" s="3" t="s">
        <v>28</v>
      </c>
      <c r="F556" s="3" t="s">
        <v>29</v>
      </c>
      <c r="H556" s="3" t="s">
        <v>30</v>
      </c>
      <c r="I556" s="3" t="s">
        <v>29</v>
      </c>
      <c r="J556" s="3" t="s">
        <v>31</v>
      </c>
      <c r="K556" s="4">
        <v>327.10000000000002</v>
      </c>
      <c r="L556" s="2">
        <v>1</v>
      </c>
      <c r="M556" s="2">
        <v>1</v>
      </c>
      <c r="N556" s="2">
        <v>50</v>
      </c>
      <c r="O556" s="3" t="s">
        <v>682</v>
      </c>
      <c r="P556" s="3" t="s">
        <v>3211</v>
      </c>
      <c r="Q556" s="5">
        <v>487.9</v>
      </c>
      <c r="S556" s="6">
        <v>429.35</v>
      </c>
      <c r="T556" s="5">
        <v>0</v>
      </c>
      <c r="U556" s="6">
        <v>429.35</v>
      </c>
      <c r="V556" s="2">
        <v>0</v>
      </c>
      <c r="W556" s="8">
        <v>35.75</v>
      </c>
      <c r="X556" s="9" t="s">
        <v>3216</v>
      </c>
      <c r="Y556" s="7">
        <v>43789</v>
      </c>
    </row>
    <row r="557" spans="1:25" x14ac:dyDescent="0.25">
      <c r="A557" s="2">
        <v>215996</v>
      </c>
      <c r="B557" s="3" t="s">
        <v>679</v>
      </c>
      <c r="C557" s="3" t="s">
        <v>749</v>
      </c>
      <c r="D557" s="3" t="s">
        <v>684</v>
      </c>
      <c r="E557" s="3" t="s">
        <v>28</v>
      </c>
      <c r="F557" s="3" t="s">
        <v>29</v>
      </c>
      <c r="G557" s="2">
        <v>5</v>
      </c>
      <c r="H557" s="3" t="s">
        <v>482</v>
      </c>
      <c r="I557" s="3" t="s">
        <v>122</v>
      </c>
      <c r="J557" s="3" t="s">
        <v>31</v>
      </c>
      <c r="K557" s="4">
        <v>205.79</v>
      </c>
      <c r="L557" s="2">
        <v>1</v>
      </c>
      <c r="M557" s="2">
        <v>1</v>
      </c>
      <c r="N557" s="2">
        <v>50</v>
      </c>
      <c r="O557" s="3" t="s">
        <v>682</v>
      </c>
      <c r="P557" s="3" t="s">
        <v>29</v>
      </c>
      <c r="Q557" s="5">
        <v>386.4</v>
      </c>
      <c r="S557" s="6">
        <v>340.03</v>
      </c>
      <c r="T557" s="5">
        <v>0</v>
      </c>
      <c r="U557" s="6">
        <v>340.03</v>
      </c>
      <c r="V557" s="2">
        <v>0</v>
      </c>
      <c r="W557" s="8">
        <v>9.75</v>
      </c>
      <c r="X557" s="9" t="s">
        <v>3216</v>
      </c>
      <c r="Y557" s="7">
        <v>43789</v>
      </c>
    </row>
    <row r="558" spans="1:25" x14ac:dyDescent="0.25">
      <c r="A558" s="2">
        <v>19243</v>
      </c>
      <c r="B558" s="3" t="s">
        <v>679</v>
      </c>
      <c r="C558" s="3" t="s">
        <v>750</v>
      </c>
      <c r="D558" s="3" t="s">
        <v>688</v>
      </c>
      <c r="E558" s="3" t="s">
        <v>28</v>
      </c>
      <c r="F558" s="3" t="s">
        <v>29</v>
      </c>
      <c r="G558" s="2">
        <v>5</v>
      </c>
      <c r="H558" s="3" t="s">
        <v>38</v>
      </c>
      <c r="I558" s="3" t="s">
        <v>29</v>
      </c>
      <c r="J558" s="3" t="s">
        <v>39</v>
      </c>
      <c r="K558" s="4">
        <v>95</v>
      </c>
      <c r="L558" s="2">
        <v>1</v>
      </c>
      <c r="M558" s="2">
        <v>1</v>
      </c>
      <c r="N558" s="2">
        <v>30</v>
      </c>
      <c r="O558" s="3" t="s">
        <v>682</v>
      </c>
      <c r="P558" s="3" t="s">
        <v>29</v>
      </c>
      <c r="Q558" s="5">
        <v>188.25</v>
      </c>
      <c r="S558" s="6">
        <v>165.66</v>
      </c>
      <c r="T558" s="5">
        <v>0</v>
      </c>
      <c r="U558" s="6">
        <v>165.66</v>
      </c>
      <c r="V558" s="2">
        <v>0</v>
      </c>
      <c r="W558" s="8"/>
      <c r="X558" s="10" t="s">
        <v>29</v>
      </c>
      <c r="Y558" s="7">
        <v>43707</v>
      </c>
    </row>
    <row r="559" spans="1:25" x14ac:dyDescent="0.25">
      <c r="A559" s="2">
        <v>789627</v>
      </c>
      <c r="B559" s="3" t="s">
        <v>679</v>
      </c>
      <c r="C559" s="3" t="s">
        <v>752</v>
      </c>
      <c r="D559" s="3" t="s">
        <v>688</v>
      </c>
      <c r="E559" s="3" t="s">
        <v>28</v>
      </c>
      <c r="F559" s="3" t="s">
        <v>29</v>
      </c>
      <c r="G559" s="2">
        <v>4.5</v>
      </c>
      <c r="H559" s="3" t="s">
        <v>204</v>
      </c>
      <c r="I559" s="3" t="s">
        <v>29</v>
      </c>
      <c r="J559" s="3" t="s">
        <v>39</v>
      </c>
      <c r="K559" s="4">
        <v>145.03</v>
      </c>
      <c r="L559" s="2">
        <v>1</v>
      </c>
      <c r="M559" s="2">
        <v>1</v>
      </c>
      <c r="N559" s="2">
        <v>30</v>
      </c>
      <c r="O559" s="3" t="s">
        <v>682</v>
      </c>
      <c r="P559" s="3" t="s">
        <v>29</v>
      </c>
      <c r="Q559" s="5">
        <v>254.75</v>
      </c>
      <c r="S559" s="6">
        <v>224.18</v>
      </c>
      <c r="T559" s="5">
        <v>0</v>
      </c>
      <c r="U559" s="6">
        <v>224.18</v>
      </c>
      <c r="V559" s="2">
        <v>0</v>
      </c>
      <c r="W559" s="8"/>
      <c r="X559" s="10" t="s">
        <v>29</v>
      </c>
      <c r="Y559" s="7">
        <v>43671</v>
      </c>
    </row>
    <row r="560" spans="1:25" x14ac:dyDescent="0.25">
      <c r="A560" s="2">
        <v>793583</v>
      </c>
      <c r="B560" s="3" t="s">
        <v>679</v>
      </c>
      <c r="C560" s="3" t="s">
        <v>753</v>
      </c>
      <c r="D560" s="3" t="s">
        <v>688</v>
      </c>
      <c r="E560" s="3" t="s">
        <v>28</v>
      </c>
      <c r="F560" s="3" t="s">
        <v>29</v>
      </c>
      <c r="H560" s="3" t="s">
        <v>38</v>
      </c>
      <c r="I560" s="3" t="s">
        <v>73</v>
      </c>
      <c r="J560" s="3" t="s">
        <v>39</v>
      </c>
      <c r="K560" s="4">
        <v>198.18</v>
      </c>
      <c r="L560" s="2">
        <v>1</v>
      </c>
      <c r="M560" s="2">
        <v>1</v>
      </c>
      <c r="N560" s="2">
        <v>30</v>
      </c>
      <c r="O560" s="3" t="s">
        <v>682</v>
      </c>
      <c r="P560" s="3" t="s">
        <v>3211</v>
      </c>
      <c r="Q560" s="5">
        <v>289.5</v>
      </c>
      <c r="S560" s="6">
        <v>254.76</v>
      </c>
      <c r="T560" s="5">
        <v>0</v>
      </c>
      <c r="U560" s="6">
        <v>254.76</v>
      </c>
      <c r="V560" s="2">
        <v>0</v>
      </c>
      <c r="W560" s="8"/>
      <c r="X560" s="10" t="s">
        <v>29</v>
      </c>
      <c r="Y560" s="7">
        <v>43663</v>
      </c>
    </row>
    <row r="561" spans="1:25" x14ac:dyDescent="0.25">
      <c r="A561" s="2">
        <v>812220</v>
      </c>
      <c r="B561" s="3" t="s">
        <v>679</v>
      </c>
      <c r="C561" s="3" t="s">
        <v>754</v>
      </c>
      <c r="D561" s="3" t="s">
        <v>688</v>
      </c>
      <c r="E561" s="3" t="s">
        <v>28</v>
      </c>
      <c r="F561" s="3" t="s">
        <v>29</v>
      </c>
      <c r="G561" s="2">
        <v>5.5</v>
      </c>
      <c r="H561" s="3" t="s">
        <v>38</v>
      </c>
      <c r="I561" s="3" t="s">
        <v>29</v>
      </c>
      <c r="J561" s="3" t="s">
        <v>39</v>
      </c>
      <c r="K561" s="4">
        <v>222.78</v>
      </c>
      <c r="L561" s="2">
        <v>1</v>
      </c>
      <c r="M561" s="2">
        <v>1</v>
      </c>
      <c r="N561" s="2">
        <v>30</v>
      </c>
      <c r="O561" s="3" t="s">
        <v>682</v>
      </c>
      <c r="P561" s="3" t="s">
        <v>3211</v>
      </c>
      <c r="Q561" s="5">
        <v>322.25</v>
      </c>
      <c r="S561" s="6">
        <v>283.58</v>
      </c>
      <c r="T561" s="5">
        <v>0</v>
      </c>
      <c r="U561" s="6">
        <v>283.58</v>
      </c>
      <c r="V561" s="2">
        <v>0</v>
      </c>
      <c r="W561" s="8"/>
      <c r="X561" s="10" t="s">
        <v>29</v>
      </c>
      <c r="Y561" s="7">
        <v>43727</v>
      </c>
    </row>
    <row r="562" spans="1:25" x14ac:dyDescent="0.25">
      <c r="A562" s="2">
        <v>784536</v>
      </c>
      <c r="B562" s="3" t="s">
        <v>679</v>
      </c>
      <c r="C562" s="3" t="s">
        <v>755</v>
      </c>
      <c r="D562" s="3" t="s">
        <v>688</v>
      </c>
      <c r="E562" s="3" t="s">
        <v>28</v>
      </c>
      <c r="F562" s="3" t="s">
        <v>29</v>
      </c>
      <c r="H562" s="3" t="s">
        <v>38</v>
      </c>
      <c r="I562" s="3" t="s">
        <v>29</v>
      </c>
      <c r="J562" s="3" t="s">
        <v>39</v>
      </c>
      <c r="K562" s="4">
        <v>208.18</v>
      </c>
      <c r="L562" s="2">
        <v>1</v>
      </c>
      <c r="M562" s="2">
        <v>1</v>
      </c>
      <c r="N562" s="2">
        <v>30</v>
      </c>
      <c r="O562" s="3" t="s">
        <v>682</v>
      </c>
      <c r="P562" s="3" t="s">
        <v>3211</v>
      </c>
      <c r="Q562" s="5">
        <v>302.8</v>
      </c>
      <c r="S562" s="6">
        <v>266.45999999999998</v>
      </c>
      <c r="T562" s="5">
        <v>0</v>
      </c>
      <c r="U562" s="6">
        <v>266.45999999999998</v>
      </c>
      <c r="V562" s="2">
        <v>0</v>
      </c>
      <c r="W562" s="8"/>
      <c r="X562" s="10" t="s">
        <v>29</v>
      </c>
      <c r="Y562" s="7">
        <v>43663</v>
      </c>
    </row>
    <row r="563" spans="1:25" x14ac:dyDescent="0.25">
      <c r="A563" s="2">
        <v>822602</v>
      </c>
      <c r="B563" s="3" t="s">
        <v>679</v>
      </c>
      <c r="C563" s="3" t="s">
        <v>518</v>
      </c>
      <c r="D563" s="3" t="s">
        <v>686</v>
      </c>
      <c r="E563" s="3" t="s">
        <v>28</v>
      </c>
      <c r="F563" s="3" t="s">
        <v>29</v>
      </c>
      <c r="G563" s="2">
        <v>4.5999999999999996</v>
      </c>
      <c r="H563" s="3" t="s">
        <v>38</v>
      </c>
      <c r="I563" s="3" t="s">
        <v>29</v>
      </c>
      <c r="J563" s="3" t="s">
        <v>39</v>
      </c>
      <c r="K563" s="4">
        <v>22.38</v>
      </c>
      <c r="L563" s="2">
        <v>1</v>
      </c>
      <c r="M563" s="2">
        <v>1</v>
      </c>
      <c r="N563" s="2">
        <v>20</v>
      </c>
      <c r="O563" s="3" t="s">
        <v>29</v>
      </c>
      <c r="P563" s="3" t="s">
        <v>29</v>
      </c>
      <c r="Q563" s="5">
        <v>70.849999999999994</v>
      </c>
      <c r="S563" s="6">
        <v>62.35</v>
      </c>
      <c r="T563" s="5">
        <v>0</v>
      </c>
      <c r="U563" s="6">
        <v>62.35</v>
      </c>
      <c r="V563" s="2">
        <v>0</v>
      </c>
      <c r="W563" s="8"/>
      <c r="X563" s="10" t="s">
        <v>29</v>
      </c>
      <c r="Y563" s="7">
        <v>43770</v>
      </c>
    </row>
    <row r="564" spans="1:25" x14ac:dyDescent="0.25">
      <c r="A564" s="2">
        <v>121362</v>
      </c>
      <c r="B564" s="3" t="s">
        <v>679</v>
      </c>
      <c r="C564" s="3" t="s">
        <v>756</v>
      </c>
      <c r="D564" s="3" t="s">
        <v>688</v>
      </c>
      <c r="E564" s="3" t="s">
        <v>28</v>
      </c>
      <c r="F564" s="3" t="s">
        <v>29</v>
      </c>
      <c r="H564" s="3" t="s">
        <v>30</v>
      </c>
      <c r="I564" s="3" t="s">
        <v>29</v>
      </c>
      <c r="J564" s="3" t="s">
        <v>31</v>
      </c>
      <c r="K564" s="4">
        <v>209.12</v>
      </c>
      <c r="L564" s="2">
        <v>1</v>
      </c>
      <c r="M564" s="2">
        <v>1</v>
      </c>
      <c r="N564" s="2">
        <v>30</v>
      </c>
      <c r="O564" s="3" t="s">
        <v>682</v>
      </c>
      <c r="P564" s="3" t="s">
        <v>29</v>
      </c>
      <c r="Q564" s="5">
        <v>347.6</v>
      </c>
      <c r="S564" s="6">
        <v>305.89</v>
      </c>
      <c r="T564" s="5">
        <v>0</v>
      </c>
      <c r="U564" s="6">
        <v>305.89</v>
      </c>
      <c r="V564" s="2">
        <v>0</v>
      </c>
      <c r="W564" s="8">
        <v>0.30000000000001137</v>
      </c>
      <c r="X564" s="9" t="s">
        <v>3216</v>
      </c>
      <c r="Y564" s="7">
        <v>43789</v>
      </c>
    </row>
    <row r="565" spans="1:25" x14ac:dyDescent="0.25">
      <c r="A565" s="2">
        <v>20370</v>
      </c>
      <c r="B565" s="3" t="s">
        <v>679</v>
      </c>
      <c r="C565" s="3" t="s">
        <v>757</v>
      </c>
      <c r="D565" s="3" t="s">
        <v>688</v>
      </c>
      <c r="E565" s="3" t="s">
        <v>28</v>
      </c>
      <c r="F565" s="3" t="s">
        <v>29</v>
      </c>
      <c r="H565" s="3" t="s">
        <v>38</v>
      </c>
      <c r="I565" s="3" t="s">
        <v>29</v>
      </c>
      <c r="J565" s="3" t="s">
        <v>31</v>
      </c>
      <c r="K565" s="4">
        <v>74.599999999999994</v>
      </c>
      <c r="L565" s="2">
        <v>1</v>
      </c>
      <c r="M565" s="2">
        <v>1</v>
      </c>
      <c r="N565" s="2">
        <v>30</v>
      </c>
      <c r="O565" s="3" t="s">
        <v>682</v>
      </c>
      <c r="P565" s="3" t="s">
        <v>29</v>
      </c>
      <c r="Q565" s="5">
        <v>168.75</v>
      </c>
      <c r="S565" s="6">
        <v>148.5</v>
      </c>
      <c r="T565" s="5">
        <v>0</v>
      </c>
      <c r="U565" s="6">
        <v>148.5</v>
      </c>
      <c r="V565" s="2">
        <v>0</v>
      </c>
      <c r="W565" s="8"/>
      <c r="X565" s="10" t="s">
        <v>29</v>
      </c>
      <c r="Y565" s="7">
        <v>43739</v>
      </c>
    </row>
    <row r="566" spans="1:25" x14ac:dyDescent="0.25">
      <c r="A566" s="2">
        <v>619478</v>
      </c>
      <c r="B566" s="3" t="s">
        <v>679</v>
      </c>
      <c r="C566" s="3" t="s">
        <v>241</v>
      </c>
      <c r="D566" s="3" t="s">
        <v>684</v>
      </c>
      <c r="E566" s="3" t="s">
        <v>28</v>
      </c>
      <c r="F566" s="3" t="s">
        <v>29</v>
      </c>
      <c r="G566" s="2">
        <v>5.2</v>
      </c>
      <c r="H566" s="3" t="s">
        <v>38</v>
      </c>
      <c r="I566" s="3" t="s">
        <v>29</v>
      </c>
      <c r="J566" s="3" t="s">
        <v>31</v>
      </c>
      <c r="K566" s="4">
        <v>120</v>
      </c>
      <c r="L566" s="2">
        <v>1</v>
      </c>
      <c r="M566" s="2">
        <v>1</v>
      </c>
      <c r="N566" s="2">
        <v>50</v>
      </c>
      <c r="O566" s="3" t="s">
        <v>682</v>
      </c>
      <c r="P566" s="3" t="s">
        <v>29</v>
      </c>
      <c r="Q566" s="5">
        <v>272.35000000000002</v>
      </c>
      <c r="S566" s="6">
        <v>239.67</v>
      </c>
      <c r="T566" s="5">
        <v>0</v>
      </c>
      <c r="U566" s="6">
        <v>239.67</v>
      </c>
      <c r="V566" s="2">
        <v>0</v>
      </c>
      <c r="W566" s="8"/>
      <c r="X566" s="10" t="s">
        <v>29</v>
      </c>
      <c r="Y566" s="7">
        <v>43693</v>
      </c>
    </row>
    <row r="567" spans="1:25" x14ac:dyDescent="0.25">
      <c r="A567" s="2">
        <v>557389</v>
      </c>
      <c r="B567" s="3" t="s">
        <v>679</v>
      </c>
      <c r="C567" s="3" t="s">
        <v>758</v>
      </c>
      <c r="D567" s="3" t="s">
        <v>688</v>
      </c>
      <c r="E567" s="3" t="s">
        <v>28</v>
      </c>
      <c r="F567" s="3" t="s">
        <v>29</v>
      </c>
      <c r="H567" s="3" t="s">
        <v>38</v>
      </c>
      <c r="I567" s="3" t="s">
        <v>29</v>
      </c>
      <c r="J567" s="3" t="s">
        <v>31</v>
      </c>
      <c r="K567" s="4">
        <v>74.599999999999994</v>
      </c>
      <c r="L567" s="2">
        <v>1</v>
      </c>
      <c r="M567" s="2">
        <v>1</v>
      </c>
      <c r="N567" s="2">
        <v>30</v>
      </c>
      <c r="O567" s="3" t="s">
        <v>682</v>
      </c>
      <c r="P567" s="3" t="s">
        <v>29</v>
      </c>
      <c r="Q567" s="5">
        <v>168.75</v>
      </c>
      <c r="S567" s="6">
        <v>148.5</v>
      </c>
      <c r="T567" s="5">
        <v>0</v>
      </c>
      <c r="U567" s="6">
        <v>148.5</v>
      </c>
      <c r="V567" s="2">
        <v>0</v>
      </c>
      <c r="W567" s="8"/>
      <c r="X567" s="10" t="s">
        <v>29</v>
      </c>
      <c r="Y567" s="7">
        <v>43739</v>
      </c>
    </row>
    <row r="568" spans="1:25" x14ac:dyDescent="0.25">
      <c r="A568" s="2">
        <v>566745</v>
      </c>
      <c r="B568" s="3" t="s">
        <v>679</v>
      </c>
      <c r="C568" s="3" t="s">
        <v>759</v>
      </c>
      <c r="D568" s="3" t="s">
        <v>688</v>
      </c>
      <c r="E568" s="3" t="s">
        <v>28</v>
      </c>
      <c r="F568" s="3" t="s">
        <v>29</v>
      </c>
      <c r="H568" s="3" t="s">
        <v>38</v>
      </c>
      <c r="I568" s="3" t="s">
        <v>29</v>
      </c>
      <c r="J568" s="3" t="s">
        <v>31</v>
      </c>
      <c r="K568" s="4">
        <v>72.099999999999994</v>
      </c>
      <c r="L568" s="2">
        <v>1</v>
      </c>
      <c r="M568" s="2">
        <v>1</v>
      </c>
      <c r="N568" s="2">
        <v>30</v>
      </c>
      <c r="O568" s="3" t="s">
        <v>682</v>
      </c>
      <c r="P568" s="3" t="s">
        <v>29</v>
      </c>
      <c r="Q568" s="5">
        <v>165.4</v>
      </c>
      <c r="S568" s="6">
        <v>145.55000000000001</v>
      </c>
      <c r="T568" s="5">
        <v>0</v>
      </c>
      <c r="U568" s="6">
        <v>145.55000000000001</v>
      </c>
      <c r="V568" s="2">
        <v>0</v>
      </c>
      <c r="W568" s="8"/>
      <c r="X568" s="10" t="s">
        <v>29</v>
      </c>
      <c r="Y568" s="7">
        <v>43693</v>
      </c>
    </row>
    <row r="569" spans="1:25" x14ac:dyDescent="0.25">
      <c r="A569" s="2">
        <v>169072</v>
      </c>
      <c r="B569" s="3" t="s">
        <v>679</v>
      </c>
      <c r="C569" s="3" t="s">
        <v>529</v>
      </c>
      <c r="D569" s="3" t="s">
        <v>686</v>
      </c>
      <c r="E569" s="3" t="s">
        <v>28</v>
      </c>
      <c r="F569" s="3" t="s">
        <v>29</v>
      </c>
      <c r="H569" s="3" t="s">
        <v>38</v>
      </c>
      <c r="I569" s="3" t="s">
        <v>48</v>
      </c>
      <c r="J569" s="3" t="s">
        <v>31</v>
      </c>
      <c r="K569" s="4">
        <v>90</v>
      </c>
      <c r="L569" s="2">
        <v>1</v>
      </c>
      <c r="M569" s="2">
        <v>1</v>
      </c>
      <c r="N569" s="2">
        <v>20</v>
      </c>
      <c r="O569" s="3" t="s">
        <v>682</v>
      </c>
      <c r="P569" s="3" t="s">
        <v>3211</v>
      </c>
      <c r="Q569" s="5">
        <v>141.5</v>
      </c>
      <c r="S569" s="6">
        <v>124.52</v>
      </c>
      <c r="T569" s="5">
        <v>0</v>
      </c>
      <c r="U569" s="6">
        <v>124.52</v>
      </c>
      <c r="V569" s="2">
        <v>0</v>
      </c>
      <c r="W569" s="8"/>
      <c r="X569" s="10" t="s">
        <v>29</v>
      </c>
      <c r="Y569" s="7">
        <v>43734</v>
      </c>
    </row>
    <row r="570" spans="1:25" x14ac:dyDescent="0.25">
      <c r="A570" s="2">
        <v>697367</v>
      </c>
      <c r="B570" s="3" t="s">
        <v>679</v>
      </c>
      <c r="C570" s="3" t="s">
        <v>761</v>
      </c>
      <c r="D570" s="3" t="s">
        <v>686</v>
      </c>
      <c r="E570" s="3" t="s">
        <v>28</v>
      </c>
      <c r="F570" s="3" t="s">
        <v>29</v>
      </c>
      <c r="H570" s="3" t="s">
        <v>38</v>
      </c>
      <c r="I570" s="3" t="s">
        <v>34</v>
      </c>
      <c r="J570" s="3" t="s">
        <v>31</v>
      </c>
      <c r="K570" s="4">
        <v>90</v>
      </c>
      <c r="L570" s="2">
        <v>1</v>
      </c>
      <c r="M570" s="2">
        <v>1</v>
      </c>
      <c r="N570" s="2">
        <v>20</v>
      </c>
      <c r="O570" s="3" t="s">
        <v>682</v>
      </c>
      <c r="P570" s="3" t="s">
        <v>3211</v>
      </c>
      <c r="Q570" s="5">
        <v>141.5</v>
      </c>
      <c r="S570" s="6">
        <v>124.52</v>
      </c>
      <c r="T570" s="5">
        <v>0</v>
      </c>
      <c r="U570" s="6">
        <v>124.52</v>
      </c>
      <c r="V570" s="2">
        <v>0</v>
      </c>
      <c r="W570" s="8"/>
      <c r="X570" s="10" t="s">
        <v>29</v>
      </c>
      <c r="Y570" s="7">
        <v>43734</v>
      </c>
    </row>
    <row r="571" spans="1:25" x14ac:dyDescent="0.25">
      <c r="A571" s="2">
        <v>586230</v>
      </c>
      <c r="B571" s="3" t="s">
        <v>679</v>
      </c>
      <c r="C571" s="3" t="s">
        <v>532</v>
      </c>
      <c r="D571" s="3" t="s">
        <v>686</v>
      </c>
      <c r="E571" s="3" t="s">
        <v>28</v>
      </c>
      <c r="F571" s="3" t="s">
        <v>29</v>
      </c>
      <c r="H571" s="3" t="s">
        <v>38</v>
      </c>
      <c r="I571" s="3" t="s">
        <v>29</v>
      </c>
      <c r="J571" s="3" t="s">
        <v>31</v>
      </c>
      <c r="K571" s="4">
        <v>95</v>
      </c>
      <c r="L571" s="2">
        <v>1</v>
      </c>
      <c r="M571" s="2">
        <v>1</v>
      </c>
      <c r="N571" s="2">
        <v>20</v>
      </c>
      <c r="O571" s="3" t="s">
        <v>682</v>
      </c>
      <c r="P571" s="3" t="s">
        <v>3211</v>
      </c>
      <c r="Q571" s="5">
        <v>148.15</v>
      </c>
      <c r="S571" s="6">
        <v>130.37</v>
      </c>
      <c r="T571" s="5">
        <v>0</v>
      </c>
      <c r="U571" s="6">
        <v>130.37</v>
      </c>
      <c r="V571" s="2">
        <v>0</v>
      </c>
      <c r="W571" s="8"/>
      <c r="X571" s="10" t="s">
        <v>29</v>
      </c>
      <c r="Y571" s="7">
        <v>43734</v>
      </c>
    </row>
    <row r="572" spans="1:25" x14ac:dyDescent="0.25">
      <c r="A572" s="2">
        <v>212212</v>
      </c>
      <c r="B572" s="3" t="s">
        <v>679</v>
      </c>
      <c r="C572" s="3" t="s">
        <v>534</v>
      </c>
      <c r="D572" s="3" t="s">
        <v>686</v>
      </c>
      <c r="E572" s="3" t="s">
        <v>28</v>
      </c>
      <c r="F572" s="3" t="s">
        <v>29</v>
      </c>
      <c r="G572" s="2">
        <v>5</v>
      </c>
      <c r="H572" s="3" t="s">
        <v>38</v>
      </c>
      <c r="I572" s="3" t="s">
        <v>34</v>
      </c>
      <c r="J572" s="3" t="s">
        <v>31</v>
      </c>
      <c r="K572" s="4">
        <v>85</v>
      </c>
      <c r="L572" s="2">
        <v>1</v>
      </c>
      <c r="M572" s="2">
        <v>1</v>
      </c>
      <c r="N572" s="2">
        <v>20</v>
      </c>
      <c r="O572" s="3" t="s">
        <v>682</v>
      </c>
      <c r="P572" s="3" t="s">
        <v>3211</v>
      </c>
      <c r="Q572" s="5">
        <v>134.85</v>
      </c>
      <c r="S572" s="6">
        <v>118.67</v>
      </c>
      <c r="T572" s="5">
        <v>0</v>
      </c>
      <c r="U572" s="6">
        <v>118.67</v>
      </c>
      <c r="V572" s="2">
        <v>0</v>
      </c>
      <c r="W572" s="8"/>
      <c r="X572" s="10" t="s">
        <v>29</v>
      </c>
      <c r="Y572" s="7">
        <v>43727</v>
      </c>
    </row>
    <row r="573" spans="1:25" x14ac:dyDescent="0.25">
      <c r="A573" s="2">
        <v>81051</v>
      </c>
      <c r="B573" s="3" t="s">
        <v>679</v>
      </c>
      <c r="C573" s="3" t="s">
        <v>534</v>
      </c>
      <c r="D573" s="3" t="s">
        <v>684</v>
      </c>
      <c r="E573" s="3" t="s">
        <v>28</v>
      </c>
      <c r="F573" s="3" t="s">
        <v>29</v>
      </c>
      <c r="H573" s="3" t="s">
        <v>38</v>
      </c>
      <c r="I573" s="3" t="s">
        <v>29</v>
      </c>
      <c r="J573" s="3" t="s">
        <v>31</v>
      </c>
      <c r="K573" s="4">
        <v>170</v>
      </c>
      <c r="L573" s="2">
        <v>1</v>
      </c>
      <c r="M573" s="2">
        <v>1</v>
      </c>
      <c r="N573" s="2">
        <v>50</v>
      </c>
      <c r="O573" s="3" t="s">
        <v>682</v>
      </c>
      <c r="P573" s="3" t="s">
        <v>3211</v>
      </c>
      <c r="Q573" s="5">
        <v>279</v>
      </c>
      <c r="S573" s="6">
        <v>245.52</v>
      </c>
      <c r="T573" s="5">
        <v>0</v>
      </c>
      <c r="U573" s="6">
        <v>245.52</v>
      </c>
      <c r="V573" s="2">
        <v>0</v>
      </c>
      <c r="W573" s="8"/>
      <c r="X573" s="10" t="s">
        <v>29</v>
      </c>
      <c r="Y573" s="7">
        <v>43734</v>
      </c>
    </row>
    <row r="574" spans="1:25" x14ac:dyDescent="0.25">
      <c r="A574" s="2">
        <v>57018</v>
      </c>
      <c r="B574" s="3" t="s">
        <v>679</v>
      </c>
      <c r="C574" s="3" t="s">
        <v>537</v>
      </c>
      <c r="D574" s="3" t="s">
        <v>686</v>
      </c>
      <c r="E574" s="3" t="s">
        <v>28</v>
      </c>
      <c r="F574" s="3" t="s">
        <v>29</v>
      </c>
      <c r="G574" s="2">
        <v>5</v>
      </c>
      <c r="H574" s="3" t="s">
        <v>38</v>
      </c>
      <c r="I574" s="3" t="s">
        <v>73</v>
      </c>
      <c r="J574" s="3" t="s">
        <v>31</v>
      </c>
      <c r="K574" s="4">
        <v>95</v>
      </c>
      <c r="L574" s="2">
        <v>1</v>
      </c>
      <c r="M574" s="2">
        <v>1</v>
      </c>
      <c r="N574" s="2">
        <v>20</v>
      </c>
      <c r="O574" s="3" t="s">
        <v>682</v>
      </c>
      <c r="P574" s="3" t="s">
        <v>3211</v>
      </c>
      <c r="Q574" s="5">
        <v>148.15</v>
      </c>
      <c r="S574" s="6">
        <v>130.37</v>
      </c>
      <c r="T574" s="5">
        <v>0</v>
      </c>
      <c r="U574" s="6">
        <v>130.37</v>
      </c>
      <c r="V574" s="2">
        <v>0</v>
      </c>
      <c r="W574" s="8"/>
      <c r="X574" s="10" t="s">
        <v>29</v>
      </c>
      <c r="Y574" s="7">
        <v>43727</v>
      </c>
    </row>
    <row r="575" spans="1:25" x14ac:dyDescent="0.25">
      <c r="A575" s="2">
        <v>815827</v>
      </c>
      <c r="B575" s="3" t="s">
        <v>679</v>
      </c>
      <c r="C575" s="3" t="s">
        <v>762</v>
      </c>
      <c r="D575" s="3" t="s">
        <v>686</v>
      </c>
      <c r="E575" s="3" t="s">
        <v>28</v>
      </c>
      <c r="F575" s="3" t="s">
        <v>29</v>
      </c>
      <c r="G575" s="2">
        <v>5.6</v>
      </c>
      <c r="H575" s="3" t="s">
        <v>38</v>
      </c>
      <c r="I575" s="3" t="s">
        <v>34</v>
      </c>
      <c r="J575" s="3" t="s">
        <v>39</v>
      </c>
      <c r="K575" s="4">
        <v>142.91999999999999</v>
      </c>
      <c r="L575" s="2">
        <v>1</v>
      </c>
      <c r="M575" s="2">
        <v>1</v>
      </c>
      <c r="N575" s="2">
        <v>20</v>
      </c>
      <c r="O575" s="3" t="s">
        <v>682</v>
      </c>
      <c r="P575" s="3" t="s">
        <v>3211</v>
      </c>
      <c r="Q575" s="5">
        <v>207.2</v>
      </c>
      <c r="S575" s="6">
        <v>182.34</v>
      </c>
      <c r="T575" s="5">
        <v>0</v>
      </c>
      <c r="U575" s="6">
        <v>182.34</v>
      </c>
      <c r="V575" s="2">
        <v>0</v>
      </c>
      <c r="W575" s="8"/>
      <c r="X575" s="10" t="s">
        <v>29</v>
      </c>
      <c r="Y575" s="7">
        <v>43671</v>
      </c>
    </row>
    <row r="576" spans="1:25" x14ac:dyDescent="0.25">
      <c r="A576" s="2">
        <v>815825</v>
      </c>
      <c r="B576" s="3" t="s">
        <v>679</v>
      </c>
      <c r="C576" s="3" t="s">
        <v>763</v>
      </c>
      <c r="D576" s="3" t="s">
        <v>686</v>
      </c>
      <c r="E576" s="3" t="s">
        <v>28</v>
      </c>
      <c r="F576" s="3" t="s">
        <v>29</v>
      </c>
      <c r="G576" s="2">
        <v>5.6</v>
      </c>
      <c r="H576" s="3" t="s">
        <v>38</v>
      </c>
      <c r="I576" s="3" t="s">
        <v>34</v>
      </c>
      <c r="J576" s="3" t="s">
        <v>39</v>
      </c>
      <c r="K576" s="4">
        <v>142.91999999999999</v>
      </c>
      <c r="L576" s="2">
        <v>1</v>
      </c>
      <c r="M576" s="2">
        <v>1</v>
      </c>
      <c r="N576" s="2">
        <v>20</v>
      </c>
      <c r="O576" s="3" t="s">
        <v>682</v>
      </c>
      <c r="P576" s="3" t="s">
        <v>3211</v>
      </c>
      <c r="Q576" s="5">
        <v>207.2</v>
      </c>
      <c r="S576" s="6">
        <v>182.34</v>
      </c>
      <c r="T576" s="5">
        <v>0</v>
      </c>
      <c r="U576" s="6">
        <v>182.34</v>
      </c>
      <c r="V576" s="2">
        <v>0</v>
      </c>
      <c r="W576" s="8"/>
      <c r="X576" s="10" t="s">
        <v>29</v>
      </c>
      <c r="Y576" s="7">
        <v>43670</v>
      </c>
    </row>
    <row r="577" spans="1:25" x14ac:dyDescent="0.25">
      <c r="A577" s="2">
        <v>223608</v>
      </c>
      <c r="B577" s="3" t="s">
        <v>679</v>
      </c>
      <c r="C577" s="3" t="s">
        <v>764</v>
      </c>
      <c r="D577" s="3" t="s">
        <v>686</v>
      </c>
      <c r="E577" s="3" t="s">
        <v>28</v>
      </c>
      <c r="F577" s="3" t="s">
        <v>29</v>
      </c>
      <c r="G577" s="2">
        <v>6.5</v>
      </c>
      <c r="H577" s="3" t="s">
        <v>38</v>
      </c>
      <c r="I577" s="3" t="s">
        <v>34</v>
      </c>
      <c r="J577" s="3" t="s">
        <v>31</v>
      </c>
      <c r="K577" s="4">
        <v>154.15</v>
      </c>
      <c r="L577" s="2">
        <v>1</v>
      </c>
      <c r="M577" s="2">
        <v>1</v>
      </c>
      <c r="N577" s="2">
        <v>20</v>
      </c>
      <c r="O577" s="3" t="s">
        <v>682</v>
      </c>
      <c r="P577" s="3" t="s">
        <v>3211</v>
      </c>
      <c r="Q577" s="5">
        <v>226.8</v>
      </c>
      <c r="S577" s="6">
        <v>199.58</v>
      </c>
      <c r="T577" s="5">
        <v>0</v>
      </c>
      <c r="U577" s="6">
        <v>199.58</v>
      </c>
      <c r="V577" s="2">
        <v>0</v>
      </c>
      <c r="W577" s="8"/>
      <c r="X577" s="10" t="s">
        <v>29</v>
      </c>
      <c r="Y577" s="7">
        <v>43698</v>
      </c>
    </row>
    <row r="578" spans="1:25" x14ac:dyDescent="0.25">
      <c r="A578" s="2">
        <v>165704</v>
      </c>
      <c r="B578" s="3" t="s">
        <v>679</v>
      </c>
      <c r="C578" s="3" t="s">
        <v>539</v>
      </c>
      <c r="D578" s="3" t="s">
        <v>684</v>
      </c>
      <c r="E578" s="3" t="s">
        <v>28</v>
      </c>
      <c r="F578" s="3" t="s">
        <v>29</v>
      </c>
      <c r="H578" s="3" t="s">
        <v>38</v>
      </c>
      <c r="I578" s="3" t="s">
        <v>29</v>
      </c>
      <c r="J578" s="3" t="s">
        <v>31</v>
      </c>
      <c r="K578" s="4">
        <v>82.26</v>
      </c>
      <c r="L578" s="2">
        <v>1</v>
      </c>
      <c r="M578" s="2">
        <v>1</v>
      </c>
      <c r="N578" s="2">
        <v>50</v>
      </c>
      <c r="O578" s="3" t="s">
        <v>682</v>
      </c>
      <c r="P578" s="3" t="s">
        <v>29</v>
      </c>
      <c r="Q578" s="5">
        <v>222.2</v>
      </c>
      <c r="S578" s="6">
        <v>195.54</v>
      </c>
      <c r="T578" s="5">
        <v>0</v>
      </c>
      <c r="U578" s="6">
        <v>195.54</v>
      </c>
      <c r="V578" s="2">
        <v>0</v>
      </c>
      <c r="W578" s="8"/>
      <c r="X578" s="10" t="s">
        <v>29</v>
      </c>
      <c r="Y578" s="7">
        <v>43693</v>
      </c>
    </row>
    <row r="579" spans="1:25" x14ac:dyDescent="0.25">
      <c r="A579" s="2">
        <v>851790</v>
      </c>
      <c r="B579" s="3" t="s">
        <v>679</v>
      </c>
      <c r="C579" s="3" t="s">
        <v>258</v>
      </c>
      <c r="D579" s="3" t="s">
        <v>688</v>
      </c>
      <c r="E579" s="3" t="s">
        <v>28</v>
      </c>
      <c r="F579" s="3" t="s">
        <v>29</v>
      </c>
      <c r="H579" s="3" t="s">
        <v>80</v>
      </c>
      <c r="I579" s="3" t="s">
        <v>48</v>
      </c>
      <c r="J579" s="3" t="s">
        <v>31</v>
      </c>
      <c r="K579" s="4">
        <v>133.97999999999999</v>
      </c>
      <c r="L579" s="2">
        <v>1</v>
      </c>
      <c r="M579" s="2">
        <v>1</v>
      </c>
      <c r="N579" s="2">
        <v>30</v>
      </c>
      <c r="O579" s="3" t="s">
        <v>682</v>
      </c>
      <c r="P579" s="3" t="s">
        <v>29</v>
      </c>
      <c r="Q579" s="5">
        <v>247.7</v>
      </c>
      <c r="S579" s="6">
        <v>217.98</v>
      </c>
      <c r="T579" s="5">
        <v>0</v>
      </c>
      <c r="U579" s="6">
        <v>217.98</v>
      </c>
      <c r="V579" s="2">
        <v>0</v>
      </c>
      <c r="W579" s="8"/>
      <c r="X579" s="9" t="s">
        <v>3214</v>
      </c>
      <c r="Y579" s="7">
        <v>43795</v>
      </c>
    </row>
    <row r="580" spans="1:25" x14ac:dyDescent="0.25">
      <c r="A580" s="2">
        <v>196256</v>
      </c>
      <c r="B580" s="3" t="s">
        <v>679</v>
      </c>
      <c r="C580" s="3" t="s">
        <v>550</v>
      </c>
      <c r="D580" s="3" t="s">
        <v>686</v>
      </c>
      <c r="E580" s="3" t="s">
        <v>28</v>
      </c>
      <c r="F580" s="3" t="s">
        <v>29</v>
      </c>
      <c r="H580" s="3" t="s">
        <v>38</v>
      </c>
      <c r="I580" s="3" t="s">
        <v>48</v>
      </c>
      <c r="J580" s="3" t="s">
        <v>31</v>
      </c>
      <c r="K580" s="4">
        <v>95</v>
      </c>
      <c r="L580" s="2">
        <v>1</v>
      </c>
      <c r="M580" s="2">
        <v>1</v>
      </c>
      <c r="N580" s="2">
        <v>20</v>
      </c>
      <c r="O580" s="3" t="s">
        <v>682</v>
      </c>
      <c r="P580" s="3" t="s">
        <v>3211</v>
      </c>
      <c r="Q580" s="5">
        <v>148.15</v>
      </c>
      <c r="S580" s="6">
        <v>130.37</v>
      </c>
      <c r="T580" s="5">
        <v>0</v>
      </c>
      <c r="U580" s="6">
        <v>130.37</v>
      </c>
      <c r="V580" s="2">
        <v>0</v>
      </c>
      <c r="W580" s="8"/>
      <c r="X580" s="10" t="s">
        <v>29</v>
      </c>
      <c r="Y580" s="7">
        <v>43719</v>
      </c>
    </row>
    <row r="581" spans="1:25" x14ac:dyDescent="0.25">
      <c r="A581" s="2">
        <v>196249</v>
      </c>
      <c r="B581" s="3" t="s">
        <v>679</v>
      </c>
      <c r="C581" s="3" t="s">
        <v>550</v>
      </c>
      <c r="D581" s="3" t="s">
        <v>684</v>
      </c>
      <c r="E581" s="3" t="s">
        <v>28</v>
      </c>
      <c r="F581" s="3" t="s">
        <v>29</v>
      </c>
      <c r="H581" s="3" t="s">
        <v>38</v>
      </c>
      <c r="I581" s="3" t="s">
        <v>48</v>
      </c>
      <c r="J581" s="3" t="s">
        <v>31</v>
      </c>
      <c r="K581" s="4">
        <v>210</v>
      </c>
      <c r="L581" s="2">
        <v>1</v>
      </c>
      <c r="M581" s="2">
        <v>1</v>
      </c>
      <c r="N581" s="2">
        <v>50</v>
      </c>
      <c r="O581" s="3" t="s">
        <v>682</v>
      </c>
      <c r="P581" s="3" t="s">
        <v>3211</v>
      </c>
      <c r="Q581" s="5">
        <v>332.2</v>
      </c>
      <c r="S581" s="6">
        <v>292.33999999999997</v>
      </c>
      <c r="T581" s="5">
        <v>0</v>
      </c>
      <c r="U581" s="6">
        <v>292.33999999999997</v>
      </c>
      <c r="V581" s="2">
        <v>0</v>
      </c>
      <c r="W581" s="8"/>
      <c r="X581" s="10" t="s">
        <v>29</v>
      </c>
      <c r="Y581" s="7">
        <v>43719</v>
      </c>
    </row>
    <row r="582" spans="1:25" x14ac:dyDescent="0.25">
      <c r="A582" s="2">
        <v>780114</v>
      </c>
      <c r="B582" s="3" t="s">
        <v>679</v>
      </c>
      <c r="C582" s="3" t="s">
        <v>765</v>
      </c>
      <c r="D582" s="3" t="s">
        <v>684</v>
      </c>
      <c r="E582" s="3" t="s">
        <v>28</v>
      </c>
      <c r="F582" s="3" t="s">
        <v>29</v>
      </c>
      <c r="H582" s="3" t="s">
        <v>38</v>
      </c>
      <c r="I582" s="3" t="s">
        <v>48</v>
      </c>
      <c r="J582" s="3" t="s">
        <v>31</v>
      </c>
      <c r="K582" s="4">
        <v>185</v>
      </c>
      <c r="L582" s="2">
        <v>1</v>
      </c>
      <c r="M582" s="2">
        <v>1</v>
      </c>
      <c r="N582" s="2">
        <v>50</v>
      </c>
      <c r="O582" s="3" t="s">
        <v>682</v>
      </c>
      <c r="P582" s="3" t="s">
        <v>3211</v>
      </c>
      <c r="Q582" s="5">
        <v>298.95</v>
      </c>
      <c r="S582" s="6">
        <v>263.08</v>
      </c>
      <c r="T582" s="5">
        <v>0</v>
      </c>
      <c r="U582" s="6">
        <v>263.08</v>
      </c>
      <c r="V582" s="2">
        <v>0</v>
      </c>
      <c r="W582" s="8"/>
      <c r="X582" s="10" t="s">
        <v>29</v>
      </c>
      <c r="Y582" s="7">
        <v>43719</v>
      </c>
    </row>
    <row r="583" spans="1:25" x14ac:dyDescent="0.25">
      <c r="A583" s="2">
        <v>768069</v>
      </c>
      <c r="B583" s="3" t="s">
        <v>679</v>
      </c>
      <c r="C583" s="3" t="s">
        <v>553</v>
      </c>
      <c r="D583" s="3" t="s">
        <v>686</v>
      </c>
      <c r="E583" s="3" t="s">
        <v>28</v>
      </c>
      <c r="F583" s="3" t="s">
        <v>29</v>
      </c>
      <c r="H583" s="3" t="s">
        <v>38</v>
      </c>
      <c r="I583" s="3" t="s">
        <v>48</v>
      </c>
      <c r="J583" s="3" t="s">
        <v>31</v>
      </c>
      <c r="K583" s="4">
        <v>84.5</v>
      </c>
      <c r="L583" s="2">
        <v>1</v>
      </c>
      <c r="M583" s="2">
        <v>1</v>
      </c>
      <c r="N583" s="2">
        <v>20</v>
      </c>
      <c r="O583" s="3" t="s">
        <v>682</v>
      </c>
      <c r="P583" s="3" t="s">
        <v>3211</v>
      </c>
      <c r="Q583" s="5">
        <v>134.19999999999999</v>
      </c>
      <c r="S583" s="6">
        <v>118.1</v>
      </c>
      <c r="T583" s="5">
        <v>0</v>
      </c>
      <c r="U583" s="6">
        <v>118.1</v>
      </c>
      <c r="V583" s="2">
        <v>0</v>
      </c>
      <c r="W583" s="8"/>
      <c r="X583" s="10" t="s">
        <v>29</v>
      </c>
      <c r="Y583" s="7">
        <v>43719</v>
      </c>
    </row>
    <row r="584" spans="1:25" x14ac:dyDescent="0.25">
      <c r="A584" s="2">
        <v>180340</v>
      </c>
      <c r="B584" s="3" t="s">
        <v>679</v>
      </c>
      <c r="C584" s="3" t="s">
        <v>260</v>
      </c>
      <c r="D584" s="3" t="s">
        <v>686</v>
      </c>
      <c r="E584" s="3" t="s">
        <v>28</v>
      </c>
      <c r="F584" s="3" t="s">
        <v>29</v>
      </c>
      <c r="H584" s="3" t="s">
        <v>38</v>
      </c>
      <c r="I584" s="3" t="s">
        <v>48</v>
      </c>
      <c r="J584" s="3" t="s">
        <v>31</v>
      </c>
      <c r="K584" s="4">
        <v>100</v>
      </c>
      <c r="L584" s="2">
        <v>1</v>
      </c>
      <c r="M584" s="2">
        <v>1</v>
      </c>
      <c r="N584" s="2">
        <v>20</v>
      </c>
      <c r="O584" s="3" t="s">
        <v>682</v>
      </c>
      <c r="P584" s="3" t="s">
        <v>3211</v>
      </c>
      <c r="Q584" s="5">
        <v>154.80000000000001</v>
      </c>
      <c r="S584" s="6">
        <v>136.22</v>
      </c>
      <c r="T584" s="5">
        <v>0</v>
      </c>
      <c r="U584" s="6">
        <v>136.22</v>
      </c>
      <c r="V584" s="2">
        <v>0</v>
      </c>
      <c r="W584" s="8"/>
      <c r="X584" s="10" t="s">
        <v>29</v>
      </c>
      <c r="Y584" s="7">
        <v>43719</v>
      </c>
    </row>
    <row r="585" spans="1:25" x14ac:dyDescent="0.25">
      <c r="A585" s="2">
        <v>803079</v>
      </c>
      <c r="B585" s="3" t="s">
        <v>679</v>
      </c>
      <c r="C585" s="3" t="s">
        <v>260</v>
      </c>
      <c r="D585" s="3" t="s">
        <v>684</v>
      </c>
      <c r="E585" s="3" t="s">
        <v>28</v>
      </c>
      <c r="F585" s="3" t="s">
        <v>29</v>
      </c>
      <c r="H585" s="3" t="s">
        <v>38</v>
      </c>
      <c r="I585" s="3" t="s">
        <v>73</v>
      </c>
      <c r="J585" s="3" t="s">
        <v>39</v>
      </c>
      <c r="K585" s="4">
        <v>250</v>
      </c>
      <c r="L585" s="2">
        <v>1</v>
      </c>
      <c r="M585" s="2">
        <v>1</v>
      </c>
      <c r="N585" s="2">
        <v>50</v>
      </c>
      <c r="O585" s="3" t="s">
        <v>682</v>
      </c>
      <c r="P585" s="3" t="s">
        <v>3211</v>
      </c>
      <c r="Q585" s="5">
        <v>373.3</v>
      </c>
      <c r="S585" s="6">
        <v>328.5</v>
      </c>
      <c r="T585" s="5">
        <v>0</v>
      </c>
      <c r="U585" s="6">
        <v>328.5</v>
      </c>
      <c r="V585" s="2">
        <v>0</v>
      </c>
      <c r="W585" s="8"/>
      <c r="X585" s="10" t="s">
        <v>29</v>
      </c>
      <c r="Y585" s="7">
        <v>43766</v>
      </c>
    </row>
    <row r="586" spans="1:25" x14ac:dyDescent="0.25">
      <c r="A586" s="2">
        <v>605402</v>
      </c>
      <c r="B586" s="3" t="s">
        <v>679</v>
      </c>
      <c r="C586" s="3" t="s">
        <v>263</v>
      </c>
      <c r="D586" s="3" t="s">
        <v>686</v>
      </c>
      <c r="E586" s="3" t="s">
        <v>28</v>
      </c>
      <c r="F586" s="3" t="s">
        <v>29</v>
      </c>
      <c r="H586" s="3" t="s">
        <v>38</v>
      </c>
      <c r="I586" s="3" t="s">
        <v>48</v>
      </c>
      <c r="J586" s="3" t="s">
        <v>31</v>
      </c>
      <c r="K586" s="4">
        <v>99</v>
      </c>
      <c r="L586" s="2">
        <v>1</v>
      </c>
      <c r="M586" s="2">
        <v>1</v>
      </c>
      <c r="N586" s="2">
        <v>20</v>
      </c>
      <c r="O586" s="3" t="s">
        <v>682</v>
      </c>
      <c r="P586" s="3" t="s">
        <v>3211</v>
      </c>
      <c r="Q586" s="5">
        <v>153.44999999999999</v>
      </c>
      <c r="S586" s="6">
        <v>135.04</v>
      </c>
      <c r="T586" s="5">
        <v>0</v>
      </c>
      <c r="U586" s="6">
        <v>135.04</v>
      </c>
      <c r="V586" s="2">
        <v>0</v>
      </c>
      <c r="W586" s="8"/>
      <c r="X586" s="10" t="s">
        <v>29</v>
      </c>
      <c r="Y586" s="7">
        <v>43719</v>
      </c>
    </row>
    <row r="587" spans="1:25" x14ac:dyDescent="0.25">
      <c r="A587" s="2">
        <v>428714</v>
      </c>
      <c r="B587" s="3" t="s">
        <v>679</v>
      </c>
      <c r="C587" s="3" t="s">
        <v>263</v>
      </c>
      <c r="D587" s="3" t="s">
        <v>684</v>
      </c>
      <c r="E587" s="3" t="s">
        <v>28</v>
      </c>
      <c r="F587" s="3" t="s">
        <v>29</v>
      </c>
      <c r="H587" s="3" t="s">
        <v>38</v>
      </c>
      <c r="I587" s="3" t="s">
        <v>48</v>
      </c>
      <c r="J587" s="3" t="s">
        <v>31</v>
      </c>
      <c r="K587" s="4">
        <v>220</v>
      </c>
      <c r="L587" s="2">
        <v>1</v>
      </c>
      <c r="M587" s="2">
        <v>1</v>
      </c>
      <c r="N587" s="2">
        <v>50</v>
      </c>
      <c r="O587" s="3" t="s">
        <v>682</v>
      </c>
      <c r="P587" s="3" t="s">
        <v>3211</v>
      </c>
      <c r="Q587" s="5">
        <v>345.5</v>
      </c>
      <c r="S587" s="6">
        <v>304.04000000000002</v>
      </c>
      <c r="T587" s="5">
        <v>0</v>
      </c>
      <c r="U587" s="6">
        <v>304.04000000000002</v>
      </c>
      <c r="V587" s="2">
        <v>0</v>
      </c>
      <c r="W587" s="8"/>
      <c r="X587" s="10" t="s">
        <v>29</v>
      </c>
      <c r="Y587" s="7">
        <v>43719</v>
      </c>
    </row>
    <row r="588" spans="1:25" x14ac:dyDescent="0.25">
      <c r="A588" s="2">
        <v>802937</v>
      </c>
      <c r="B588" s="3" t="s">
        <v>679</v>
      </c>
      <c r="C588" s="3" t="s">
        <v>766</v>
      </c>
      <c r="D588" s="3" t="s">
        <v>684</v>
      </c>
      <c r="E588" s="3" t="s">
        <v>28</v>
      </c>
      <c r="F588" s="3" t="s">
        <v>29</v>
      </c>
      <c r="H588" s="3" t="s">
        <v>38</v>
      </c>
      <c r="I588" s="3" t="s">
        <v>62</v>
      </c>
      <c r="J588" s="3" t="s">
        <v>39</v>
      </c>
      <c r="K588" s="4">
        <v>282.60000000000002</v>
      </c>
      <c r="L588" s="2">
        <v>1</v>
      </c>
      <c r="M588" s="2">
        <v>1</v>
      </c>
      <c r="N588" s="2">
        <v>50</v>
      </c>
      <c r="O588" s="3" t="s">
        <v>682</v>
      </c>
      <c r="P588" s="3" t="s">
        <v>3211</v>
      </c>
      <c r="Q588" s="5">
        <v>416.65</v>
      </c>
      <c r="S588" s="6">
        <v>366.65</v>
      </c>
      <c r="T588" s="5">
        <v>0</v>
      </c>
      <c r="U588" s="6">
        <v>366.65</v>
      </c>
      <c r="V588" s="2">
        <v>0</v>
      </c>
      <c r="W588" s="8"/>
      <c r="X588" s="10" t="s">
        <v>29</v>
      </c>
      <c r="Y588" s="7">
        <v>43663</v>
      </c>
    </row>
    <row r="589" spans="1:25" x14ac:dyDescent="0.25">
      <c r="A589" s="2">
        <v>633842</v>
      </c>
      <c r="B589" s="3" t="s">
        <v>679</v>
      </c>
      <c r="C589" s="3" t="s">
        <v>559</v>
      </c>
      <c r="D589" s="3" t="s">
        <v>686</v>
      </c>
      <c r="E589" s="3" t="s">
        <v>28</v>
      </c>
      <c r="F589" s="3" t="s">
        <v>29</v>
      </c>
      <c r="H589" s="3" t="s">
        <v>38</v>
      </c>
      <c r="I589" s="3" t="s">
        <v>48</v>
      </c>
      <c r="J589" s="3" t="s">
        <v>31</v>
      </c>
      <c r="K589" s="4">
        <v>100</v>
      </c>
      <c r="L589" s="2">
        <v>1</v>
      </c>
      <c r="M589" s="2">
        <v>1</v>
      </c>
      <c r="N589" s="2">
        <v>20</v>
      </c>
      <c r="O589" s="3" t="s">
        <v>682</v>
      </c>
      <c r="P589" s="3" t="s">
        <v>3211</v>
      </c>
      <c r="Q589" s="5">
        <v>154.80000000000001</v>
      </c>
      <c r="S589" s="6">
        <v>136.22</v>
      </c>
      <c r="T589" s="5">
        <v>0</v>
      </c>
      <c r="U589" s="6">
        <v>136.22</v>
      </c>
      <c r="V589" s="2">
        <v>0</v>
      </c>
      <c r="W589" s="8"/>
      <c r="X589" s="10" t="s">
        <v>29</v>
      </c>
      <c r="Y589" s="7">
        <v>43719</v>
      </c>
    </row>
    <row r="590" spans="1:25" x14ac:dyDescent="0.25">
      <c r="A590" s="2">
        <v>802941</v>
      </c>
      <c r="B590" s="3" t="s">
        <v>679</v>
      </c>
      <c r="C590" s="3" t="s">
        <v>559</v>
      </c>
      <c r="D590" s="3" t="s">
        <v>684</v>
      </c>
      <c r="E590" s="3" t="s">
        <v>28</v>
      </c>
      <c r="F590" s="3" t="s">
        <v>29</v>
      </c>
      <c r="H590" s="3" t="s">
        <v>38</v>
      </c>
      <c r="I590" s="3" t="s">
        <v>62</v>
      </c>
      <c r="J590" s="3" t="s">
        <v>39</v>
      </c>
      <c r="K590" s="4">
        <v>203.31</v>
      </c>
      <c r="L590" s="2">
        <v>1</v>
      </c>
      <c r="M590" s="2">
        <v>1</v>
      </c>
      <c r="N590" s="2">
        <v>50</v>
      </c>
      <c r="O590" s="3" t="s">
        <v>682</v>
      </c>
      <c r="P590" s="3" t="s">
        <v>3211</v>
      </c>
      <c r="Q590" s="5">
        <v>311.2</v>
      </c>
      <c r="S590" s="6">
        <v>273.86</v>
      </c>
      <c r="T590" s="5">
        <v>0</v>
      </c>
      <c r="U590" s="6">
        <v>273.86</v>
      </c>
      <c r="V590" s="2">
        <v>0</v>
      </c>
      <c r="W590" s="8"/>
      <c r="X590" s="10" t="s">
        <v>29</v>
      </c>
      <c r="Y590" s="7">
        <v>43663</v>
      </c>
    </row>
    <row r="591" spans="1:25" x14ac:dyDescent="0.25">
      <c r="A591" s="2">
        <v>389445</v>
      </c>
      <c r="B591" s="3" t="s">
        <v>679</v>
      </c>
      <c r="C591" s="3" t="s">
        <v>767</v>
      </c>
      <c r="D591" s="3" t="s">
        <v>684</v>
      </c>
      <c r="E591" s="3" t="s">
        <v>28</v>
      </c>
      <c r="F591" s="3" t="s">
        <v>29</v>
      </c>
      <c r="G591" s="2">
        <v>6.5</v>
      </c>
      <c r="H591" s="3" t="s">
        <v>30</v>
      </c>
      <c r="I591" s="3" t="s">
        <v>29</v>
      </c>
      <c r="J591" s="3" t="s">
        <v>31</v>
      </c>
      <c r="K591" s="4">
        <v>264.10000000000002</v>
      </c>
      <c r="L591" s="2">
        <v>1</v>
      </c>
      <c r="M591" s="2">
        <v>1</v>
      </c>
      <c r="N591" s="2">
        <v>50</v>
      </c>
      <c r="O591" s="3" t="s">
        <v>682</v>
      </c>
      <c r="P591" s="3" t="s">
        <v>3212</v>
      </c>
      <c r="Q591" s="5">
        <v>424.05</v>
      </c>
      <c r="S591" s="6">
        <v>373.16</v>
      </c>
      <c r="T591" s="5">
        <v>0</v>
      </c>
      <c r="U591" s="6">
        <v>373.16</v>
      </c>
      <c r="V591" s="2">
        <v>0</v>
      </c>
      <c r="W591" s="8">
        <v>15.25</v>
      </c>
      <c r="X591" s="9" t="s">
        <v>3216</v>
      </c>
      <c r="Y591" s="7">
        <v>43789</v>
      </c>
    </row>
    <row r="592" spans="1:25" x14ac:dyDescent="0.25">
      <c r="A592" s="2">
        <v>821470</v>
      </c>
      <c r="B592" s="3" t="s">
        <v>679</v>
      </c>
      <c r="C592" s="3" t="s">
        <v>768</v>
      </c>
      <c r="D592" s="3" t="s">
        <v>684</v>
      </c>
      <c r="E592" s="3" t="s">
        <v>28</v>
      </c>
      <c r="F592" s="3" t="s">
        <v>29</v>
      </c>
      <c r="H592" s="3" t="s">
        <v>30</v>
      </c>
      <c r="I592" s="3" t="s">
        <v>769</v>
      </c>
      <c r="J592" s="3" t="s">
        <v>31</v>
      </c>
      <c r="K592" s="4">
        <v>290.35000000000002</v>
      </c>
      <c r="L592" s="2">
        <v>1</v>
      </c>
      <c r="M592" s="2">
        <v>1</v>
      </c>
      <c r="N592" s="2">
        <v>50</v>
      </c>
      <c r="O592" s="3" t="s">
        <v>682</v>
      </c>
      <c r="P592" s="3" t="s">
        <v>3212</v>
      </c>
      <c r="Q592" s="5">
        <v>458.95</v>
      </c>
      <c r="S592" s="6">
        <v>403.88</v>
      </c>
      <c r="T592" s="5">
        <v>0</v>
      </c>
      <c r="U592" s="6">
        <v>403.88</v>
      </c>
      <c r="V592" s="2">
        <v>0</v>
      </c>
      <c r="W592" s="8">
        <v>21.75</v>
      </c>
      <c r="X592" s="9" t="s">
        <v>3216</v>
      </c>
      <c r="Y592" s="7">
        <v>43789</v>
      </c>
    </row>
    <row r="593" spans="1:25" x14ac:dyDescent="0.25">
      <c r="A593" s="2">
        <v>808998</v>
      </c>
      <c r="B593" s="3" t="s">
        <v>679</v>
      </c>
      <c r="C593" s="3" t="s">
        <v>565</v>
      </c>
      <c r="D593" s="3" t="s">
        <v>684</v>
      </c>
      <c r="E593" s="3" t="s">
        <v>28</v>
      </c>
      <c r="F593" s="3" t="s">
        <v>29</v>
      </c>
      <c r="H593" s="3" t="s">
        <v>38</v>
      </c>
      <c r="I593" s="3" t="s">
        <v>29</v>
      </c>
      <c r="J593" s="3" t="s">
        <v>39</v>
      </c>
      <c r="K593" s="4">
        <v>170.36</v>
      </c>
      <c r="L593" s="2">
        <v>1</v>
      </c>
      <c r="M593" s="2">
        <v>1</v>
      </c>
      <c r="N593" s="2">
        <v>50</v>
      </c>
      <c r="O593" s="3" t="s">
        <v>682</v>
      </c>
      <c r="P593" s="3" t="s">
        <v>29</v>
      </c>
      <c r="Q593" s="5">
        <v>327.25</v>
      </c>
      <c r="S593" s="6">
        <v>287.98</v>
      </c>
      <c r="T593" s="5">
        <v>0</v>
      </c>
      <c r="U593" s="6">
        <v>287.98</v>
      </c>
      <c r="V593" s="2">
        <v>0</v>
      </c>
      <c r="W593" s="8"/>
      <c r="X593" s="10" t="s">
        <v>29</v>
      </c>
      <c r="Y593" s="7">
        <v>43719</v>
      </c>
    </row>
    <row r="594" spans="1:25" x14ac:dyDescent="0.25">
      <c r="A594" s="2">
        <v>769531</v>
      </c>
      <c r="B594" s="3" t="s">
        <v>679</v>
      </c>
      <c r="C594" s="3" t="s">
        <v>266</v>
      </c>
      <c r="D594" s="3" t="s">
        <v>735</v>
      </c>
      <c r="E594" s="3" t="s">
        <v>28</v>
      </c>
      <c r="F594" s="3" t="s">
        <v>29</v>
      </c>
      <c r="H594" s="3" t="s">
        <v>38</v>
      </c>
      <c r="I594" s="3" t="s">
        <v>29</v>
      </c>
      <c r="J594" s="3" t="s">
        <v>39</v>
      </c>
      <c r="K594" s="4">
        <v>100.86</v>
      </c>
      <c r="L594" s="2">
        <v>1</v>
      </c>
      <c r="M594" s="2">
        <v>1</v>
      </c>
      <c r="N594" s="2">
        <v>19.5</v>
      </c>
      <c r="O594" s="3" t="s">
        <v>682</v>
      </c>
      <c r="P594" s="3" t="s">
        <v>29</v>
      </c>
      <c r="Q594" s="5">
        <v>174.3</v>
      </c>
      <c r="S594" s="6">
        <v>153.38</v>
      </c>
      <c r="T594" s="5">
        <v>0</v>
      </c>
      <c r="U594" s="6">
        <v>153.38</v>
      </c>
      <c r="V594" s="2">
        <v>0</v>
      </c>
      <c r="W594" s="8"/>
      <c r="X594" s="10" t="s">
        <v>29</v>
      </c>
      <c r="Y594" s="7">
        <v>43719</v>
      </c>
    </row>
    <row r="595" spans="1:25" x14ac:dyDescent="0.25">
      <c r="A595" s="2">
        <v>755486</v>
      </c>
      <c r="B595" s="3" t="s">
        <v>679</v>
      </c>
      <c r="C595" s="3" t="s">
        <v>266</v>
      </c>
      <c r="D595" s="3" t="s">
        <v>684</v>
      </c>
      <c r="E595" s="3" t="s">
        <v>28</v>
      </c>
      <c r="F595" s="3" t="s">
        <v>29</v>
      </c>
      <c r="H595" s="3" t="s">
        <v>38</v>
      </c>
      <c r="I595" s="3" t="s">
        <v>29</v>
      </c>
      <c r="J595" s="3" t="s">
        <v>39</v>
      </c>
      <c r="K595" s="4">
        <v>157.02000000000001</v>
      </c>
      <c r="L595" s="2">
        <v>1</v>
      </c>
      <c r="M595" s="2">
        <v>1</v>
      </c>
      <c r="N595" s="2">
        <v>50</v>
      </c>
      <c r="O595" s="3" t="s">
        <v>682</v>
      </c>
      <c r="P595" s="3" t="s">
        <v>29</v>
      </c>
      <c r="Q595" s="5">
        <v>309.5</v>
      </c>
      <c r="S595" s="6">
        <v>272.36</v>
      </c>
      <c r="T595" s="5">
        <v>0</v>
      </c>
      <c r="U595" s="6">
        <v>272.36</v>
      </c>
      <c r="V595" s="2">
        <v>0</v>
      </c>
      <c r="W595" s="8"/>
      <c r="X595" s="10" t="s">
        <v>29</v>
      </c>
      <c r="Y595" s="7">
        <v>43719</v>
      </c>
    </row>
    <row r="596" spans="1:25" x14ac:dyDescent="0.25">
      <c r="A596" s="2">
        <v>595793</v>
      </c>
      <c r="B596" s="3" t="s">
        <v>679</v>
      </c>
      <c r="C596" s="3" t="s">
        <v>770</v>
      </c>
      <c r="D596" s="3" t="s">
        <v>684</v>
      </c>
      <c r="E596" s="3" t="s">
        <v>28</v>
      </c>
      <c r="F596" s="3" t="s">
        <v>29</v>
      </c>
      <c r="H596" s="3" t="s">
        <v>38</v>
      </c>
      <c r="I596" s="3" t="s">
        <v>29</v>
      </c>
      <c r="J596" s="3" t="s">
        <v>39</v>
      </c>
      <c r="K596" s="4">
        <v>170.36</v>
      </c>
      <c r="L596" s="2">
        <v>1</v>
      </c>
      <c r="M596" s="2">
        <v>1</v>
      </c>
      <c r="N596" s="2">
        <v>50</v>
      </c>
      <c r="O596" s="3" t="s">
        <v>682</v>
      </c>
      <c r="P596" s="3" t="s">
        <v>29</v>
      </c>
      <c r="Q596" s="5">
        <v>327.25</v>
      </c>
      <c r="S596" s="6">
        <v>287.98</v>
      </c>
      <c r="T596" s="5">
        <v>0</v>
      </c>
      <c r="U596" s="6">
        <v>287.98</v>
      </c>
      <c r="V596" s="2">
        <v>0</v>
      </c>
      <c r="W596" s="8"/>
      <c r="X596" s="10" t="s">
        <v>29</v>
      </c>
      <c r="Y596" s="7">
        <v>43719</v>
      </c>
    </row>
    <row r="597" spans="1:25" x14ac:dyDescent="0.25">
      <c r="A597" s="2">
        <v>819009</v>
      </c>
      <c r="B597" s="3" t="s">
        <v>679</v>
      </c>
      <c r="C597" s="3" t="s">
        <v>771</v>
      </c>
      <c r="D597" s="3" t="s">
        <v>684</v>
      </c>
      <c r="E597" s="3" t="s">
        <v>28</v>
      </c>
      <c r="F597" s="3" t="s">
        <v>29</v>
      </c>
      <c r="H597" s="3" t="s">
        <v>38</v>
      </c>
      <c r="I597" s="3" t="s">
        <v>29</v>
      </c>
      <c r="J597" s="3" t="s">
        <v>39</v>
      </c>
      <c r="K597" s="4">
        <v>170.36</v>
      </c>
      <c r="L597" s="2">
        <v>1</v>
      </c>
      <c r="M597" s="2">
        <v>1</v>
      </c>
      <c r="N597" s="2">
        <v>50</v>
      </c>
      <c r="O597" s="3" t="s">
        <v>682</v>
      </c>
      <c r="P597" s="3" t="s">
        <v>29</v>
      </c>
      <c r="Q597" s="5">
        <v>327.25</v>
      </c>
      <c r="S597" s="6">
        <v>287.98</v>
      </c>
      <c r="T597" s="5">
        <v>0</v>
      </c>
      <c r="U597" s="6">
        <v>287.98</v>
      </c>
      <c r="V597" s="2">
        <v>0</v>
      </c>
      <c r="W597" s="8"/>
      <c r="X597" s="10" t="s">
        <v>29</v>
      </c>
      <c r="Y597" s="7">
        <v>43719</v>
      </c>
    </row>
    <row r="598" spans="1:25" x14ac:dyDescent="0.25">
      <c r="A598" s="2">
        <v>757881</v>
      </c>
      <c r="B598" s="3" t="s">
        <v>679</v>
      </c>
      <c r="C598" s="3" t="s">
        <v>772</v>
      </c>
      <c r="D598" s="3" t="s">
        <v>684</v>
      </c>
      <c r="E598" s="3" t="s">
        <v>28</v>
      </c>
      <c r="F598" s="3" t="s">
        <v>29</v>
      </c>
      <c r="H598" s="3" t="s">
        <v>38</v>
      </c>
      <c r="I598" s="3" t="s">
        <v>29</v>
      </c>
      <c r="J598" s="3" t="s">
        <v>39</v>
      </c>
      <c r="K598" s="4">
        <v>179.88</v>
      </c>
      <c r="L598" s="2">
        <v>1</v>
      </c>
      <c r="M598" s="2">
        <v>1</v>
      </c>
      <c r="N598" s="2">
        <v>50</v>
      </c>
      <c r="O598" s="3" t="s">
        <v>682</v>
      </c>
      <c r="P598" s="3" t="s">
        <v>29</v>
      </c>
      <c r="Q598" s="5">
        <v>339.9</v>
      </c>
      <c r="S598" s="6">
        <v>299.11</v>
      </c>
      <c r="T598" s="5">
        <v>0</v>
      </c>
      <c r="U598" s="6">
        <v>299.11</v>
      </c>
      <c r="V598" s="2">
        <v>0</v>
      </c>
      <c r="W598" s="8"/>
      <c r="X598" s="10" t="s">
        <v>29</v>
      </c>
      <c r="Y598" s="7">
        <v>43719</v>
      </c>
    </row>
    <row r="599" spans="1:25" x14ac:dyDescent="0.25">
      <c r="A599" s="2">
        <v>824479</v>
      </c>
      <c r="B599" s="3" t="s">
        <v>679</v>
      </c>
      <c r="C599" s="3" t="s">
        <v>572</v>
      </c>
      <c r="D599" s="3" t="s">
        <v>684</v>
      </c>
      <c r="E599" s="3" t="s">
        <v>28</v>
      </c>
      <c r="F599" s="3" t="s">
        <v>29</v>
      </c>
      <c r="H599" s="3" t="s">
        <v>38</v>
      </c>
      <c r="I599" s="3" t="s">
        <v>29</v>
      </c>
      <c r="J599" s="3" t="s">
        <v>39</v>
      </c>
      <c r="K599" s="4">
        <v>157.02000000000001</v>
      </c>
      <c r="L599" s="2">
        <v>1</v>
      </c>
      <c r="M599" s="2">
        <v>1</v>
      </c>
      <c r="N599" s="2">
        <v>50</v>
      </c>
      <c r="O599" s="3" t="s">
        <v>682</v>
      </c>
      <c r="P599" s="3" t="s">
        <v>29</v>
      </c>
      <c r="Q599" s="5">
        <v>309.5</v>
      </c>
      <c r="S599" s="6">
        <v>272.36</v>
      </c>
      <c r="T599" s="5">
        <v>0</v>
      </c>
      <c r="U599" s="6">
        <v>272.36</v>
      </c>
      <c r="V599" s="2">
        <v>0</v>
      </c>
      <c r="W599" s="8"/>
      <c r="X599" s="10" t="s">
        <v>29</v>
      </c>
      <c r="Y599" s="7">
        <v>43719</v>
      </c>
    </row>
    <row r="600" spans="1:25" x14ac:dyDescent="0.25">
      <c r="A600" s="2">
        <v>824486</v>
      </c>
      <c r="B600" s="3" t="s">
        <v>679</v>
      </c>
      <c r="C600" s="3" t="s">
        <v>576</v>
      </c>
      <c r="D600" s="3" t="s">
        <v>735</v>
      </c>
      <c r="E600" s="3" t="s">
        <v>28</v>
      </c>
      <c r="F600" s="3" t="s">
        <v>29</v>
      </c>
      <c r="H600" s="3" t="s">
        <v>38</v>
      </c>
      <c r="I600" s="3" t="s">
        <v>29</v>
      </c>
      <c r="J600" s="3" t="s">
        <v>39</v>
      </c>
      <c r="K600" s="4">
        <v>100.86</v>
      </c>
      <c r="L600" s="2">
        <v>1</v>
      </c>
      <c r="M600" s="2">
        <v>1</v>
      </c>
      <c r="N600" s="2">
        <v>19.5</v>
      </c>
      <c r="O600" s="3" t="s">
        <v>682</v>
      </c>
      <c r="P600" s="3" t="s">
        <v>29</v>
      </c>
      <c r="Q600" s="5">
        <v>174.3</v>
      </c>
      <c r="S600" s="6">
        <v>153.38</v>
      </c>
      <c r="T600" s="5">
        <v>0</v>
      </c>
      <c r="U600" s="6">
        <v>153.38</v>
      </c>
      <c r="V600" s="2">
        <v>0</v>
      </c>
      <c r="W600" s="8"/>
      <c r="X600" s="10" t="s">
        <v>29</v>
      </c>
      <c r="Y600" s="7">
        <v>43719</v>
      </c>
    </row>
    <row r="601" spans="1:25" x14ac:dyDescent="0.25">
      <c r="A601" s="2">
        <v>80432</v>
      </c>
      <c r="B601" s="3" t="s">
        <v>679</v>
      </c>
      <c r="C601" s="3" t="s">
        <v>577</v>
      </c>
      <c r="D601" s="3" t="s">
        <v>684</v>
      </c>
      <c r="E601" s="3" t="s">
        <v>28</v>
      </c>
      <c r="F601" s="3" t="s">
        <v>29</v>
      </c>
      <c r="H601" s="3" t="s">
        <v>38</v>
      </c>
      <c r="I601" s="3" t="s">
        <v>29</v>
      </c>
      <c r="J601" s="3" t="s">
        <v>39</v>
      </c>
      <c r="K601" s="4">
        <v>157.02000000000001</v>
      </c>
      <c r="L601" s="2">
        <v>1</v>
      </c>
      <c r="M601" s="2">
        <v>1</v>
      </c>
      <c r="N601" s="2">
        <v>50</v>
      </c>
      <c r="O601" s="3" t="s">
        <v>682</v>
      </c>
      <c r="P601" s="3" t="s">
        <v>29</v>
      </c>
      <c r="Q601" s="5">
        <v>309.5</v>
      </c>
      <c r="S601" s="6">
        <v>272.36</v>
      </c>
      <c r="T601" s="5">
        <v>0</v>
      </c>
      <c r="U601" s="6">
        <v>272.36</v>
      </c>
      <c r="V601" s="2">
        <v>0</v>
      </c>
      <c r="W601" s="8"/>
      <c r="X601" s="10" t="s">
        <v>29</v>
      </c>
      <c r="Y601" s="7">
        <v>43719</v>
      </c>
    </row>
    <row r="602" spans="1:25" x14ac:dyDescent="0.25">
      <c r="A602" s="2">
        <v>964734</v>
      </c>
      <c r="B602" s="3" t="s">
        <v>679</v>
      </c>
      <c r="C602" s="3" t="s">
        <v>773</v>
      </c>
      <c r="D602" s="3" t="s">
        <v>684</v>
      </c>
      <c r="E602" s="3" t="s">
        <v>28</v>
      </c>
      <c r="F602" s="3" t="s">
        <v>208</v>
      </c>
      <c r="H602" s="3" t="s">
        <v>38</v>
      </c>
      <c r="I602" s="3" t="s">
        <v>29</v>
      </c>
      <c r="J602" s="3" t="s">
        <v>39</v>
      </c>
      <c r="K602" s="4">
        <v>170.36</v>
      </c>
      <c r="L602" s="2">
        <v>1</v>
      </c>
      <c r="M602" s="2">
        <v>1</v>
      </c>
      <c r="N602" s="2">
        <v>50</v>
      </c>
      <c r="O602" s="3" t="s">
        <v>682</v>
      </c>
      <c r="P602" s="3" t="s">
        <v>29</v>
      </c>
      <c r="Q602" s="5">
        <v>327.25</v>
      </c>
      <c r="S602" s="6">
        <v>287.98</v>
      </c>
      <c r="T602" s="5">
        <v>0</v>
      </c>
      <c r="U602" s="6">
        <v>287.98</v>
      </c>
      <c r="V602" s="2">
        <v>0</v>
      </c>
      <c r="W602" s="8"/>
      <c r="X602" s="10" t="s">
        <v>29</v>
      </c>
      <c r="Y602" s="7">
        <v>43719</v>
      </c>
    </row>
    <row r="603" spans="1:25" x14ac:dyDescent="0.25">
      <c r="A603" s="2">
        <v>802114</v>
      </c>
      <c r="B603" s="3" t="s">
        <v>679</v>
      </c>
      <c r="C603" s="3" t="s">
        <v>774</v>
      </c>
      <c r="D603" s="3" t="s">
        <v>684</v>
      </c>
      <c r="E603" s="3" t="s">
        <v>28</v>
      </c>
      <c r="F603" s="3" t="s">
        <v>29</v>
      </c>
      <c r="H603" s="3" t="s">
        <v>38</v>
      </c>
      <c r="I603" s="3" t="s">
        <v>29</v>
      </c>
      <c r="J603" s="3" t="s">
        <v>39</v>
      </c>
      <c r="K603" s="4">
        <v>157.02000000000001</v>
      </c>
      <c r="L603" s="2">
        <v>1</v>
      </c>
      <c r="M603" s="2">
        <v>1</v>
      </c>
      <c r="N603" s="2">
        <v>50</v>
      </c>
      <c r="O603" s="3" t="s">
        <v>682</v>
      </c>
      <c r="P603" s="3" t="s">
        <v>29</v>
      </c>
      <c r="Q603" s="5">
        <v>309.5</v>
      </c>
      <c r="S603" s="6">
        <v>272.36</v>
      </c>
      <c r="T603" s="5">
        <v>0</v>
      </c>
      <c r="U603" s="6">
        <v>272.36</v>
      </c>
      <c r="V603" s="2">
        <v>0</v>
      </c>
      <c r="W603" s="8"/>
      <c r="X603" s="10" t="s">
        <v>29</v>
      </c>
      <c r="Y603" s="7">
        <v>43719</v>
      </c>
    </row>
    <row r="604" spans="1:25" x14ac:dyDescent="0.25">
      <c r="A604" s="2">
        <v>808472</v>
      </c>
      <c r="B604" s="3" t="s">
        <v>679</v>
      </c>
      <c r="C604" s="3" t="s">
        <v>775</v>
      </c>
      <c r="D604" s="3" t="s">
        <v>688</v>
      </c>
      <c r="E604" s="3" t="s">
        <v>28</v>
      </c>
      <c r="F604" s="3" t="s">
        <v>208</v>
      </c>
      <c r="G604" s="2">
        <v>6.5</v>
      </c>
      <c r="H604" s="3" t="s">
        <v>38</v>
      </c>
      <c r="I604" s="3" t="s">
        <v>29</v>
      </c>
      <c r="J604" s="3" t="s">
        <v>39</v>
      </c>
      <c r="K604" s="4">
        <v>95</v>
      </c>
      <c r="L604" s="2">
        <v>1</v>
      </c>
      <c r="M604" s="2">
        <v>1</v>
      </c>
      <c r="N604" s="2">
        <v>30</v>
      </c>
      <c r="O604" s="3" t="s">
        <v>682</v>
      </c>
      <c r="P604" s="3" t="s">
        <v>29</v>
      </c>
      <c r="Q604" s="5">
        <v>188.25</v>
      </c>
      <c r="S604" s="6">
        <v>165.66</v>
      </c>
      <c r="T604" s="5">
        <v>0</v>
      </c>
      <c r="U604" s="6">
        <v>165.66</v>
      </c>
      <c r="V604" s="2">
        <v>0</v>
      </c>
      <c r="W604" s="8"/>
      <c r="X604" s="10" t="s">
        <v>29</v>
      </c>
      <c r="Y604" s="7">
        <v>43706</v>
      </c>
    </row>
    <row r="605" spans="1:25" x14ac:dyDescent="0.25">
      <c r="A605" s="2">
        <v>812391</v>
      </c>
      <c r="B605" s="3" t="s">
        <v>679</v>
      </c>
      <c r="C605" s="3" t="s">
        <v>776</v>
      </c>
      <c r="D605" s="3" t="s">
        <v>684</v>
      </c>
      <c r="E605" s="3" t="s">
        <v>28</v>
      </c>
      <c r="F605" s="3" t="s">
        <v>29</v>
      </c>
      <c r="G605" s="2">
        <v>5</v>
      </c>
      <c r="H605" s="3" t="s">
        <v>38</v>
      </c>
      <c r="I605" s="3" t="s">
        <v>73</v>
      </c>
      <c r="J605" s="3" t="s">
        <v>39</v>
      </c>
      <c r="K605" s="4">
        <v>120</v>
      </c>
      <c r="L605" s="2">
        <v>1</v>
      </c>
      <c r="M605" s="2">
        <v>1</v>
      </c>
      <c r="N605" s="2">
        <v>50</v>
      </c>
      <c r="O605" s="3" t="s">
        <v>682</v>
      </c>
      <c r="P605" s="3" t="s">
        <v>29</v>
      </c>
      <c r="Q605" s="5">
        <v>260.3</v>
      </c>
      <c r="S605" s="6">
        <v>229.06</v>
      </c>
      <c r="T605" s="5">
        <v>0</v>
      </c>
      <c r="U605" s="6">
        <v>229.06</v>
      </c>
      <c r="V605" s="2">
        <v>0</v>
      </c>
      <c r="W605" s="8"/>
      <c r="X605" s="10" t="s">
        <v>29</v>
      </c>
      <c r="Y605" s="7">
        <v>43707</v>
      </c>
    </row>
    <row r="606" spans="1:25" x14ac:dyDescent="0.25">
      <c r="A606" s="2">
        <v>239491</v>
      </c>
      <c r="B606" s="3" t="s">
        <v>679</v>
      </c>
      <c r="C606" s="3" t="s">
        <v>591</v>
      </c>
      <c r="D606" s="3" t="s">
        <v>688</v>
      </c>
      <c r="E606" s="3" t="s">
        <v>28</v>
      </c>
      <c r="F606" s="3" t="s">
        <v>29</v>
      </c>
      <c r="H606" s="3" t="s">
        <v>38</v>
      </c>
      <c r="I606" s="3" t="s">
        <v>73</v>
      </c>
      <c r="J606" s="3" t="s">
        <v>39</v>
      </c>
      <c r="K606" s="4">
        <v>95</v>
      </c>
      <c r="L606" s="2">
        <v>1</v>
      </c>
      <c r="M606" s="2">
        <v>1</v>
      </c>
      <c r="N606" s="2">
        <v>30</v>
      </c>
      <c r="O606" s="3" t="s">
        <v>682</v>
      </c>
      <c r="P606" s="3" t="s">
        <v>29</v>
      </c>
      <c r="Q606" s="5">
        <v>188.25</v>
      </c>
      <c r="S606" s="6">
        <v>165.66</v>
      </c>
      <c r="T606" s="5">
        <v>0</v>
      </c>
      <c r="U606" s="6">
        <v>165.66</v>
      </c>
      <c r="V606" s="2">
        <v>0</v>
      </c>
      <c r="W606" s="8"/>
      <c r="X606" s="10" t="s">
        <v>29</v>
      </c>
      <c r="Y606" s="7">
        <v>43706</v>
      </c>
    </row>
    <row r="607" spans="1:25" x14ac:dyDescent="0.25">
      <c r="A607" s="2">
        <v>747823</v>
      </c>
      <c r="B607" s="3" t="s">
        <v>679</v>
      </c>
      <c r="C607" s="3" t="s">
        <v>591</v>
      </c>
      <c r="D607" s="3" t="s">
        <v>684</v>
      </c>
      <c r="E607" s="3" t="s">
        <v>28</v>
      </c>
      <c r="F607" s="3" t="s">
        <v>29</v>
      </c>
      <c r="G607" s="2">
        <v>5</v>
      </c>
      <c r="H607" s="3" t="s">
        <v>38</v>
      </c>
      <c r="I607" s="3" t="s">
        <v>73</v>
      </c>
      <c r="J607" s="3" t="s">
        <v>39</v>
      </c>
      <c r="K607" s="4">
        <v>130</v>
      </c>
      <c r="L607" s="2">
        <v>1</v>
      </c>
      <c r="M607" s="2">
        <v>1</v>
      </c>
      <c r="N607" s="2">
        <v>50</v>
      </c>
      <c r="O607" s="3" t="s">
        <v>682</v>
      </c>
      <c r="P607" s="3" t="s">
        <v>29</v>
      </c>
      <c r="Q607" s="5">
        <v>273.60000000000002</v>
      </c>
      <c r="S607" s="6">
        <v>240.77</v>
      </c>
      <c r="T607" s="5">
        <v>0</v>
      </c>
      <c r="U607" s="6">
        <v>240.77</v>
      </c>
      <c r="V607" s="2">
        <v>0</v>
      </c>
      <c r="W607" s="8"/>
      <c r="X607" s="10" t="s">
        <v>29</v>
      </c>
      <c r="Y607" s="7">
        <v>43706</v>
      </c>
    </row>
    <row r="608" spans="1:25" x14ac:dyDescent="0.25">
      <c r="A608" s="2">
        <v>802191</v>
      </c>
      <c r="B608" s="3" t="s">
        <v>679</v>
      </c>
      <c r="C608" s="3" t="s">
        <v>777</v>
      </c>
      <c r="D608" s="3" t="s">
        <v>688</v>
      </c>
      <c r="E608" s="3" t="s">
        <v>28</v>
      </c>
      <c r="F608" s="3" t="s">
        <v>208</v>
      </c>
      <c r="G608" s="2">
        <v>5</v>
      </c>
      <c r="H608" s="3" t="s">
        <v>38</v>
      </c>
      <c r="I608" s="3" t="s">
        <v>29</v>
      </c>
      <c r="J608" s="3" t="s">
        <v>39</v>
      </c>
      <c r="K608" s="4">
        <v>95</v>
      </c>
      <c r="L608" s="2">
        <v>1</v>
      </c>
      <c r="M608" s="2">
        <v>1</v>
      </c>
      <c r="N608" s="2">
        <v>30</v>
      </c>
      <c r="O608" s="3" t="s">
        <v>682</v>
      </c>
      <c r="P608" s="3" t="s">
        <v>29</v>
      </c>
      <c r="Q608" s="5">
        <v>188.25</v>
      </c>
      <c r="S608" s="6">
        <v>165.66</v>
      </c>
      <c r="T608" s="5">
        <v>0</v>
      </c>
      <c r="U608" s="6">
        <v>165.66</v>
      </c>
      <c r="V608" s="2">
        <v>0</v>
      </c>
      <c r="W608" s="8"/>
      <c r="X608" s="10" t="s">
        <v>29</v>
      </c>
      <c r="Y608" s="7">
        <v>43706</v>
      </c>
    </row>
    <row r="609" spans="1:25" x14ac:dyDescent="0.25">
      <c r="A609" s="2">
        <v>806565</v>
      </c>
      <c r="B609" s="3" t="s">
        <v>679</v>
      </c>
      <c r="C609" s="3" t="s">
        <v>778</v>
      </c>
      <c r="D609" s="3" t="s">
        <v>684</v>
      </c>
      <c r="E609" s="3" t="s">
        <v>28</v>
      </c>
      <c r="F609" s="3" t="s">
        <v>29</v>
      </c>
      <c r="G609" s="2">
        <v>3.5</v>
      </c>
      <c r="H609" s="3" t="s">
        <v>38</v>
      </c>
      <c r="I609" s="3" t="s">
        <v>29</v>
      </c>
      <c r="J609" s="3" t="s">
        <v>39</v>
      </c>
      <c r="K609" s="4">
        <v>115</v>
      </c>
      <c r="L609" s="2">
        <v>1</v>
      </c>
      <c r="M609" s="2">
        <v>1</v>
      </c>
      <c r="N609" s="2">
        <v>50</v>
      </c>
      <c r="O609" s="3" t="s">
        <v>682</v>
      </c>
      <c r="P609" s="3" t="s">
        <v>29</v>
      </c>
      <c r="Q609" s="5">
        <v>253.65</v>
      </c>
      <c r="S609" s="6">
        <v>223.21</v>
      </c>
      <c r="T609" s="5">
        <v>0</v>
      </c>
      <c r="U609" s="6">
        <v>223.21</v>
      </c>
      <c r="V609" s="2">
        <v>0</v>
      </c>
      <c r="W609" s="8"/>
      <c r="X609" s="10" t="s">
        <v>29</v>
      </c>
      <c r="Y609" s="7">
        <v>43707</v>
      </c>
    </row>
    <row r="610" spans="1:25" x14ac:dyDescent="0.25">
      <c r="A610" s="2">
        <v>624239</v>
      </c>
      <c r="B610" s="3" t="s">
        <v>679</v>
      </c>
      <c r="C610" s="3" t="s">
        <v>593</v>
      </c>
      <c r="D610" s="3" t="s">
        <v>688</v>
      </c>
      <c r="E610" s="3" t="s">
        <v>28</v>
      </c>
      <c r="F610" s="3" t="s">
        <v>29</v>
      </c>
      <c r="H610" s="3" t="s">
        <v>38</v>
      </c>
      <c r="I610" s="3" t="s">
        <v>34</v>
      </c>
      <c r="J610" s="3" t="s">
        <v>39</v>
      </c>
      <c r="K610" s="4">
        <v>89</v>
      </c>
      <c r="L610" s="2">
        <v>1</v>
      </c>
      <c r="M610" s="2">
        <v>1</v>
      </c>
      <c r="N610" s="2">
        <v>30</v>
      </c>
      <c r="O610" s="3" t="s">
        <v>682</v>
      </c>
      <c r="P610" s="3" t="s">
        <v>29</v>
      </c>
      <c r="Q610" s="5">
        <v>180.25</v>
      </c>
      <c r="S610" s="6">
        <v>158.62</v>
      </c>
      <c r="T610" s="5">
        <v>0</v>
      </c>
      <c r="U610" s="6">
        <v>158.62</v>
      </c>
      <c r="V610" s="2">
        <v>0</v>
      </c>
      <c r="W610" s="8"/>
      <c r="X610" s="10" t="s">
        <v>29</v>
      </c>
      <c r="Y610" s="7">
        <v>43706</v>
      </c>
    </row>
    <row r="611" spans="1:25" x14ac:dyDescent="0.25">
      <c r="A611" s="2">
        <v>759817</v>
      </c>
      <c r="B611" s="3" t="s">
        <v>679</v>
      </c>
      <c r="C611" s="3" t="s">
        <v>593</v>
      </c>
      <c r="D611" s="3" t="s">
        <v>684</v>
      </c>
      <c r="E611" s="3" t="s">
        <v>28</v>
      </c>
      <c r="F611" s="3" t="s">
        <v>29</v>
      </c>
      <c r="H611" s="3" t="s">
        <v>38</v>
      </c>
      <c r="I611" s="3" t="s">
        <v>29</v>
      </c>
      <c r="J611" s="3" t="s">
        <v>39</v>
      </c>
      <c r="K611" s="4">
        <v>115</v>
      </c>
      <c r="L611" s="2">
        <v>1</v>
      </c>
      <c r="M611" s="2">
        <v>1</v>
      </c>
      <c r="N611" s="2">
        <v>50</v>
      </c>
      <c r="O611" s="3" t="s">
        <v>682</v>
      </c>
      <c r="P611" s="3" t="s">
        <v>29</v>
      </c>
      <c r="Q611" s="5">
        <v>253.65</v>
      </c>
      <c r="S611" s="6">
        <v>223.21</v>
      </c>
      <c r="T611" s="5">
        <v>0</v>
      </c>
      <c r="U611" s="6">
        <v>223.21</v>
      </c>
      <c r="V611" s="2">
        <v>0</v>
      </c>
      <c r="W611" s="8"/>
      <c r="X611" s="10" t="s">
        <v>29</v>
      </c>
      <c r="Y611" s="7">
        <v>43706</v>
      </c>
    </row>
    <row r="612" spans="1:25" x14ac:dyDescent="0.25">
      <c r="A612" s="2">
        <v>34436</v>
      </c>
      <c r="B612" s="3" t="s">
        <v>679</v>
      </c>
      <c r="C612" s="3" t="s">
        <v>779</v>
      </c>
      <c r="D612" s="3" t="s">
        <v>688</v>
      </c>
      <c r="E612" s="3" t="s">
        <v>28</v>
      </c>
      <c r="F612" s="3" t="s">
        <v>29</v>
      </c>
      <c r="H612" s="3" t="s">
        <v>38</v>
      </c>
      <c r="I612" s="3" t="s">
        <v>62</v>
      </c>
      <c r="J612" s="3" t="s">
        <v>39</v>
      </c>
      <c r="K612" s="4">
        <v>85</v>
      </c>
      <c r="L612" s="2">
        <v>1</v>
      </c>
      <c r="M612" s="2">
        <v>1</v>
      </c>
      <c r="N612" s="2">
        <v>30</v>
      </c>
      <c r="O612" s="3" t="s">
        <v>682</v>
      </c>
      <c r="P612" s="3" t="s">
        <v>29</v>
      </c>
      <c r="Q612" s="5">
        <v>174.95</v>
      </c>
      <c r="S612" s="6">
        <v>153.96</v>
      </c>
      <c r="T612" s="5">
        <v>0</v>
      </c>
      <c r="U612" s="6">
        <v>153.96</v>
      </c>
      <c r="V612" s="2">
        <v>0</v>
      </c>
      <c r="W612" s="8"/>
      <c r="X612" s="10" t="s">
        <v>29</v>
      </c>
      <c r="Y612" s="7">
        <v>43706</v>
      </c>
    </row>
    <row r="613" spans="1:25" x14ac:dyDescent="0.25">
      <c r="A613" s="2">
        <v>759815</v>
      </c>
      <c r="B613" s="3" t="s">
        <v>679</v>
      </c>
      <c r="C613" s="3" t="s">
        <v>779</v>
      </c>
      <c r="D613" s="3" t="s">
        <v>684</v>
      </c>
      <c r="E613" s="3" t="s">
        <v>28</v>
      </c>
      <c r="F613" s="3" t="s">
        <v>29</v>
      </c>
      <c r="G613" s="2">
        <v>5</v>
      </c>
      <c r="H613" s="3" t="s">
        <v>38</v>
      </c>
      <c r="I613" s="3" t="s">
        <v>34</v>
      </c>
      <c r="J613" s="3" t="s">
        <v>39</v>
      </c>
      <c r="K613" s="4">
        <v>115</v>
      </c>
      <c r="L613" s="2">
        <v>1</v>
      </c>
      <c r="M613" s="2">
        <v>1</v>
      </c>
      <c r="N613" s="2">
        <v>50</v>
      </c>
      <c r="O613" s="3" t="s">
        <v>682</v>
      </c>
      <c r="P613" s="3" t="s">
        <v>29</v>
      </c>
      <c r="Q613" s="5">
        <v>253.65</v>
      </c>
      <c r="S613" s="6">
        <v>223.21</v>
      </c>
      <c r="T613" s="5">
        <v>0</v>
      </c>
      <c r="U613" s="6">
        <v>223.21</v>
      </c>
      <c r="V613" s="2">
        <v>0</v>
      </c>
      <c r="W613" s="8"/>
      <c r="X613" s="10" t="s">
        <v>29</v>
      </c>
      <c r="Y613" s="7">
        <v>43707</v>
      </c>
    </row>
    <row r="614" spans="1:25" x14ac:dyDescent="0.25">
      <c r="A614" s="2">
        <v>817198</v>
      </c>
      <c r="B614" s="3" t="s">
        <v>679</v>
      </c>
      <c r="C614" s="3" t="s">
        <v>780</v>
      </c>
      <c r="D614" s="3" t="s">
        <v>688</v>
      </c>
      <c r="E614" s="3" t="s">
        <v>28</v>
      </c>
      <c r="F614" s="3" t="s">
        <v>29</v>
      </c>
      <c r="G614" s="2">
        <v>5</v>
      </c>
      <c r="H614" s="3" t="s">
        <v>38</v>
      </c>
      <c r="I614" s="3" t="s">
        <v>29</v>
      </c>
      <c r="J614" s="3" t="s">
        <v>39</v>
      </c>
      <c r="K614" s="4">
        <v>95</v>
      </c>
      <c r="L614" s="2">
        <v>1</v>
      </c>
      <c r="M614" s="2">
        <v>1</v>
      </c>
      <c r="N614" s="2">
        <v>30</v>
      </c>
      <c r="O614" s="3" t="s">
        <v>682</v>
      </c>
      <c r="P614" s="3" t="s">
        <v>29</v>
      </c>
      <c r="Q614" s="5">
        <v>188.25</v>
      </c>
      <c r="S614" s="6">
        <v>165.66</v>
      </c>
      <c r="T614" s="5">
        <v>0</v>
      </c>
      <c r="U614" s="6">
        <v>165.66</v>
      </c>
      <c r="V614" s="2">
        <v>0</v>
      </c>
      <c r="W614" s="8"/>
      <c r="X614" s="10" t="s">
        <v>29</v>
      </c>
      <c r="Y614" s="7">
        <v>43706</v>
      </c>
    </row>
    <row r="615" spans="1:25" x14ac:dyDescent="0.25">
      <c r="A615" s="2">
        <v>809267</v>
      </c>
      <c r="B615" s="3" t="s">
        <v>679</v>
      </c>
      <c r="C615" s="3" t="s">
        <v>781</v>
      </c>
      <c r="D615" s="3" t="s">
        <v>688</v>
      </c>
      <c r="E615" s="3" t="s">
        <v>28</v>
      </c>
      <c r="F615" s="3" t="s">
        <v>208</v>
      </c>
      <c r="G615" s="2">
        <v>5</v>
      </c>
      <c r="H615" s="3" t="s">
        <v>38</v>
      </c>
      <c r="I615" s="3" t="s">
        <v>29</v>
      </c>
      <c r="J615" s="3" t="s">
        <v>39</v>
      </c>
      <c r="K615" s="4">
        <v>95</v>
      </c>
      <c r="L615" s="2">
        <v>1</v>
      </c>
      <c r="M615" s="2">
        <v>1</v>
      </c>
      <c r="N615" s="2">
        <v>30</v>
      </c>
      <c r="O615" s="3" t="s">
        <v>682</v>
      </c>
      <c r="P615" s="3" t="s">
        <v>29</v>
      </c>
      <c r="Q615" s="5">
        <v>188.25</v>
      </c>
      <c r="S615" s="6">
        <v>165.66</v>
      </c>
      <c r="T615" s="5">
        <v>0</v>
      </c>
      <c r="U615" s="6">
        <v>165.66</v>
      </c>
      <c r="V615" s="2">
        <v>0</v>
      </c>
      <c r="W615" s="8"/>
      <c r="X615" s="10" t="s">
        <v>29</v>
      </c>
      <c r="Y615" s="7">
        <v>43706</v>
      </c>
    </row>
    <row r="616" spans="1:25" x14ac:dyDescent="0.25">
      <c r="A616" s="2">
        <v>776865</v>
      </c>
      <c r="B616" s="3" t="s">
        <v>679</v>
      </c>
      <c r="C616" s="3" t="s">
        <v>782</v>
      </c>
      <c r="D616" s="3" t="s">
        <v>684</v>
      </c>
      <c r="E616" s="3" t="s">
        <v>28</v>
      </c>
      <c r="F616" s="3" t="s">
        <v>29</v>
      </c>
      <c r="G616" s="2">
        <v>6.5</v>
      </c>
      <c r="H616" s="3" t="s">
        <v>38</v>
      </c>
      <c r="I616" s="3" t="s">
        <v>73</v>
      </c>
      <c r="J616" s="3" t="s">
        <v>39</v>
      </c>
      <c r="K616" s="4">
        <v>130</v>
      </c>
      <c r="L616" s="2">
        <v>1</v>
      </c>
      <c r="M616" s="2">
        <v>1</v>
      </c>
      <c r="N616" s="2">
        <v>50</v>
      </c>
      <c r="O616" s="3" t="s">
        <v>682</v>
      </c>
      <c r="P616" s="3" t="s">
        <v>29</v>
      </c>
      <c r="Q616" s="5">
        <v>273.60000000000002</v>
      </c>
      <c r="S616" s="6">
        <v>240.77</v>
      </c>
      <c r="T616" s="5">
        <v>0</v>
      </c>
      <c r="U616" s="6">
        <v>240.77</v>
      </c>
      <c r="V616" s="2">
        <v>0</v>
      </c>
      <c r="W616" s="8"/>
      <c r="X616" s="10" t="s">
        <v>29</v>
      </c>
      <c r="Y616" s="7">
        <v>43706</v>
      </c>
    </row>
    <row r="617" spans="1:25" x14ac:dyDescent="0.25">
      <c r="A617" s="2">
        <v>806820</v>
      </c>
      <c r="B617" s="3" t="s">
        <v>679</v>
      </c>
      <c r="C617" s="3" t="s">
        <v>783</v>
      </c>
      <c r="D617" s="3" t="s">
        <v>688</v>
      </c>
      <c r="E617" s="3" t="s">
        <v>28</v>
      </c>
      <c r="F617" s="3" t="s">
        <v>29</v>
      </c>
      <c r="G617" s="2">
        <v>5.8</v>
      </c>
      <c r="H617" s="3" t="s">
        <v>38</v>
      </c>
      <c r="I617" s="3" t="s">
        <v>29</v>
      </c>
      <c r="J617" s="3" t="s">
        <v>39</v>
      </c>
      <c r="K617" s="4">
        <v>95</v>
      </c>
      <c r="L617" s="2">
        <v>1</v>
      </c>
      <c r="M617" s="2">
        <v>1</v>
      </c>
      <c r="N617" s="2">
        <v>30</v>
      </c>
      <c r="O617" s="3" t="s">
        <v>682</v>
      </c>
      <c r="P617" s="3" t="s">
        <v>29</v>
      </c>
      <c r="Q617" s="5">
        <v>188.25</v>
      </c>
      <c r="S617" s="6">
        <v>165.66</v>
      </c>
      <c r="T617" s="5">
        <v>0</v>
      </c>
      <c r="U617" s="6">
        <v>165.66</v>
      </c>
      <c r="V617" s="2">
        <v>0</v>
      </c>
      <c r="W617" s="8"/>
      <c r="X617" s="10" t="s">
        <v>29</v>
      </c>
      <c r="Y617" s="7">
        <v>43706</v>
      </c>
    </row>
    <row r="618" spans="1:25" x14ac:dyDescent="0.25">
      <c r="A618" s="2">
        <v>806564</v>
      </c>
      <c r="B618" s="3" t="s">
        <v>679</v>
      </c>
      <c r="C618" s="3" t="s">
        <v>784</v>
      </c>
      <c r="D618" s="3" t="s">
        <v>684</v>
      </c>
      <c r="E618" s="3" t="s">
        <v>28</v>
      </c>
      <c r="F618" s="3" t="s">
        <v>29</v>
      </c>
      <c r="H618" s="3" t="s">
        <v>38</v>
      </c>
      <c r="I618" s="3" t="s">
        <v>29</v>
      </c>
      <c r="J618" s="3" t="s">
        <v>39</v>
      </c>
      <c r="K618" s="4">
        <v>120</v>
      </c>
      <c r="L618" s="2">
        <v>1</v>
      </c>
      <c r="M618" s="2">
        <v>1</v>
      </c>
      <c r="N618" s="2">
        <v>50</v>
      </c>
      <c r="O618" s="3" t="s">
        <v>682</v>
      </c>
      <c r="P618" s="3" t="s">
        <v>29</v>
      </c>
      <c r="Q618" s="5">
        <v>260.3</v>
      </c>
      <c r="S618" s="6">
        <v>229.06</v>
      </c>
      <c r="T618" s="5">
        <v>0</v>
      </c>
      <c r="U618" s="6">
        <v>229.06</v>
      </c>
      <c r="V618" s="2">
        <v>0</v>
      </c>
      <c r="W618" s="8"/>
      <c r="X618" s="10" t="s">
        <v>29</v>
      </c>
      <c r="Y618" s="7">
        <v>43706</v>
      </c>
    </row>
    <row r="619" spans="1:25" x14ac:dyDescent="0.25">
      <c r="A619" s="2">
        <v>786961</v>
      </c>
      <c r="B619" s="3" t="s">
        <v>679</v>
      </c>
      <c r="C619" s="3" t="s">
        <v>785</v>
      </c>
      <c r="D619" s="3" t="s">
        <v>688</v>
      </c>
      <c r="E619" s="3" t="s">
        <v>28</v>
      </c>
      <c r="F619" s="3" t="s">
        <v>29</v>
      </c>
      <c r="H619" s="3" t="s">
        <v>30</v>
      </c>
      <c r="I619" s="3" t="s">
        <v>711</v>
      </c>
      <c r="J619" s="3" t="s">
        <v>39</v>
      </c>
      <c r="K619" s="4">
        <v>192.05</v>
      </c>
      <c r="L619" s="2">
        <v>1</v>
      </c>
      <c r="M619" s="2">
        <v>1</v>
      </c>
      <c r="N619" s="2">
        <v>30</v>
      </c>
      <c r="O619" s="3" t="s">
        <v>682</v>
      </c>
      <c r="P619" s="3" t="s">
        <v>29</v>
      </c>
      <c r="Q619" s="5">
        <v>317.25</v>
      </c>
      <c r="S619" s="6">
        <v>279.18</v>
      </c>
      <c r="T619" s="5">
        <v>0</v>
      </c>
      <c r="U619" s="6">
        <v>279.18</v>
      </c>
      <c r="V619" s="2">
        <v>0</v>
      </c>
      <c r="W619" s="8"/>
      <c r="X619" s="10" t="s">
        <v>29</v>
      </c>
      <c r="Y619" s="7">
        <v>43767</v>
      </c>
    </row>
    <row r="620" spans="1:25" x14ac:dyDescent="0.25">
      <c r="A620" s="2">
        <v>817896</v>
      </c>
      <c r="B620" s="3" t="s">
        <v>679</v>
      </c>
      <c r="C620" s="3" t="s">
        <v>786</v>
      </c>
      <c r="D620" s="3" t="s">
        <v>688</v>
      </c>
      <c r="E620" s="3" t="s">
        <v>28</v>
      </c>
      <c r="F620" s="3" t="s">
        <v>29</v>
      </c>
      <c r="H620" s="3" t="s">
        <v>30</v>
      </c>
      <c r="I620" s="3" t="s">
        <v>711</v>
      </c>
      <c r="J620" s="3" t="s">
        <v>39</v>
      </c>
      <c r="K620" s="4">
        <v>172.96</v>
      </c>
      <c r="L620" s="2">
        <v>1</v>
      </c>
      <c r="M620" s="2">
        <v>1</v>
      </c>
      <c r="N620" s="2">
        <v>30</v>
      </c>
      <c r="O620" s="3" t="s">
        <v>682</v>
      </c>
      <c r="P620" s="3" t="s">
        <v>29</v>
      </c>
      <c r="Q620" s="5">
        <v>291.89999999999998</v>
      </c>
      <c r="S620" s="6">
        <v>256.87</v>
      </c>
      <c r="T620" s="5">
        <v>0</v>
      </c>
      <c r="U620" s="6">
        <v>256.87</v>
      </c>
      <c r="V620" s="2">
        <v>0</v>
      </c>
      <c r="W620" s="8"/>
      <c r="X620" s="10" t="s">
        <v>29</v>
      </c>
      <c r="Y620" s="7">
        <v>43657</v>
      </c>
    </row>
    <row r="621" spans="1:25" x14ac:dyDescent="0.25">
      <c r="A621" s="2">
        <v>154187</v>
      </c>
      <c r="B621" s="3" t="s">
        <v>679</v>
      </c>
      <c r="C621" s="3" t="s">
        <v>788</v>
      </c>
      <c r="D621" s="3" t="s">
        <v>688</v>
      </c>
      <c r="E621" s="3" t="s">
        <v>28</v>
      </c>
      <c r="F621" s="3" t="s">
        <v>29</v>
      </c>
      <c r="H621" s="3" t="s">
        <v>38</v>
      </c>
      <c r="I621" s="3" t="s">
        <v>29</v>
      </c>
      <c r="J621" s="3" t="s">
        <v>31</v>
      </c>
      <c r="K621" s="4">
        <v>74.599999999999994</v>
      </c>
      <c r="L621" s="2">
        <v>1</v>
      </c>
      <c r="M621" s="2">
        <v>1</v>
      </c>
      <c r="N621" s="2">
        <v>30</v>
      </c>
      <c r="O621" s="3" t="s">
        <v>682</v>
      </c>
      <c r="P621" s="3" t="s">
        <v>29</v>
      </c>
      <c r="Q621" s="5">
        <v>168.75</v>
      </c>
      <c r="S621" s="6">
        <v>148.5</v>
      </c>
      <c r="T621" s="5">
        <v>0</v>
      </c>
      <c r="U621" s="6">
        <v>148.5</v>
      </c>
      <c r="V621" s="2">
        <v>0</v>
      </c>
      <c r="W621" s="8"/>
      <c r="X621" s="10" t="s">
        <v>29</v>
      </c>
      <c r="Y621" s="7">
        <v>43739</v>
      </c>
    </row>
    <row r="622" spans="1:25" x14ac:dyDescent="0.25">
      <c r="A622" s="2">
        <v>162362</v>
      </c>
      <c r="B622" s="3" t="s">
        <v>679</v>
      </c>
      <c r="C622" s="3" t="s">
        <v>788</v>
      </c>
      <c r="D622" s="3" t="s">
        <v>684</v>
      </c>
      <c r="E622" s="3" t="s">
        <v>28</v>
      </c>
      <c r="F622" s="3" t="s">
        <v>29</v>
      </c>
      <c r="H622" s="3" t="s">
        <v>38</v>
      </c>
      <c r="I622" s="3" t="s">
        <v>29</v>
      </c>
      <c r="J622" s="3" t="s">
        <v>31</v>
      </c>
      <c r="K622" s="4">
        <v>120</v>
      </c>
      <c r="L622" s="2">
        <v>1</v>
      </c>
      <c r="M622" s="2">
        <v>1</v>
      </c>
      <c r="N622" s="2">
        <v>50</v>
      </c>
      <c r="O622" s="3" t="s">
        <v>682</v>
      </c>
      <c r="P622" s="3" t="s">
        <v>29</v>
      </c>
      <c r="Q622" s="5">
        <v>272.35000000000002</v>
      </c>
      <c r="S622" s="6">
        <v>239.67</v>
      </c>
      <c r="T622" s="5">
        <v>0</v>
      </c>
      <c r="U622" s="6">
        <v>239.67</v>
      </c>
      <c r="V622" s="2">
        <v>0</v>
      </c>
      <c r="W622" s="8"/>
      <c r="X622" s="10" t="s">
        <v>29</v>
      </c>
      <c r="Y622" s="7">
        <v>43739</v>
      </c>
    </row>
    <row r="623" spans="1:25" x14ac:dyDescent="0.25">
      <c r="A623" s="2">
        <v>681429</v>
      </c>
      <c r="B623" s="3" t="s">
        <v>679</v>
      </c>
      <c r="C623" s="3" t="s">
        <v>288</v>
      </c>
      <c r="D623" s="3" t="s">
        <v>684</v>
      </c>
      <c r="E623" s="3" t="s">
        <v>28</v>
      </c>
      <c r="F623" s="3" t="s">
        <v>29</v>
      </c>
      <c r="G623" s="2">
        <v>5.2</v>
      </c>
      <c r="H623" s="3" t="s">
        <v>38</v>
      </c>
      <c r="I623" s="3" t="s">
        <v>29</v>
      </c>
      <c r="J623" s="3" t="s">
        <v>31</v>
      </c>
      <c r="K623" s="4">
        <v>124</v>
      </c>
      <c r="L623" s="2">
        <v>1</v>
      </c>
      <c r="M623" s="2">
        <v>1</v>
      </c>
      <c r="N623" s="2">
        <v>50</v>
      </c>
      <c r="O623" s="3" t="s">
        <v>682</v>
      </c>
      <c r="P623" s="3" t="s">
        <v>29</v>
      </c>
      <c r="Q623" s="5">
        <v>277.64999999999998</v>
      </c>
      <c r="S623" s="6">
        <v>244.33</v>
      </c>
      <c r="T623" s="5">
        <v>0</v>
      </c>
      <c r="U623" s="6">
        <v>244.33</v>
      </c>
      <c r="V623" s="2">
        <v>0</v>
      </c>
      <c r="W623" s="8"/>
      <c r="X623" s="10" t="s">
        <v>29</v>
      </c>
      <c r="Y623" s="7">
        <v>43739</v>
      </c>
    </row>
    <row r="624" spans="1:25" x14ac:dyDescent="0.25">
      <c r="A624" s="2">
        <v>800811</v>
      </c>
      <c r="B624" s="3" t="s">
        <v>679</v>
      </c>
      <c r="C624" s="3" t="s">
        <v>789</v>
      </c>
      <c r="D624" s="3" t="s">
        <v>684</v>
      </c>
      <c r="E624" s="3" t="s">
        <v>28</v>
      </c>
      <c r="F624" s="3" t="s">
        <v>29</v>
      </c>
      <c r="G624" s="2">
        <v>5</v>
      </c>
      <c r="H624" s="3" t="s">
        <v>38</v>
      </c>
      <c r="I624" s="3" t="s">
        <v>62</v>
      </c>
      <c r="J624" s="3" t="s">
        <v>39</v>
      </c>
      <c r="K624" s="4">
        <v>234.98</v>
      </c>
      <c r="L624" s="2">
        <v>1</v>
      </c>
      <c r="M624" s="2">
        <v>1</v>
      </c>
      <c r="N624" s="2">
        <v>50</v>
      </c>
      <c r="O624" s="3" t="s">
        <v>682</v>
      </c>
      <c r="P624" s="3" t="s">
        <v>29</v>
      </c>
      <c r="Q624" s="5">
        <v>413.15</v>
      </c>
      <c r="S624" s="6">
        <v>363.57</v>
      </c>
      <c r="T624" s="5">
        <v>0</v>
      </c>
      <c r="U624" s="6">
        <v>363.57</v>
      </c>
      <c r="V624" s="2">
        <v>0</v>
      </c>
      <c r="W624" s="8"/>
      <c r="X624" s="10" t="s">
        <v>29</v>
      </c>
      <c r="Y624" s="7">
        <v>43720</v>
      </c>
    </row>
    <row r="625" spans="1:25" x14ac:dyDescent="0.25">
      <c r="A625" s="2">
        <v>817576</v>
      </c>
      <c r="B625" s="3" t="s">
        <v>679</v>
      </c>
      <c r="C625" s="3" t="s">
        <v>790</v>
      </c>
      <c r="D625" s="3" t="s">
        <v>684</v>
      </c>
      <c r="E625" s="3" t="s">
        <v>28</v>
      </c>
      <c r="F625" s="3" t="s">
        <v>29</v>
      </c>
      <c r="H625" s="3" t="s">
        <v>38</v>
      </c>
      <c r="I625" s="3" t="s">
        <v>34</v>
      </c>
      <c r="J625" s="3" t="s">
        <v>39</v>
      </c>
      <c r="K625" s="4">
        <v>254.03</v>
      </c>
      <c r="L625" s="2">
        <v>1</v>
      </c>
      <c r="M625" s="2">
        <v>1</v>
      </c>
      <c r="N625" s="2">
        <v>50</v>
      </c>
      <c r="O625" s="3" t="s">
        <v>682</v>
      </c>
      <c r="P625" s="3" t="s">
        <v>29</v>
      </c>
      <c r="Q625" s="5">
        <v>438.5</v>
      </c>
      <c r="S625" s="6">
        <v>385.88</v>
      </c>
      <c r="T625" s="5">
        <v>0</v>
      </c>
      <c r="U625" s="6">
        <v>385.88</v>
      </c>
      <c r="V625" s="2">
        <v>0</v>
      </c>
      <c r="W625" s="8"/>
      <c r="X625" s="10" t="s">
        <v>29</v>
      </c>
      <c r="Y625" s="7">
        <v>43781</v>
      </c>
    </row>
    <row r="626" spans="1:25" x14ac:dyDescent="0.25">
      <c r="A626" s="2">
        <v>712312</v>
      </c>
      <c r="B626" s="3" t="s">
        <v>679</v>
      </c>
      <c r="C626" s="3" t="s">
        <v>295</v>
      </c>
      <c r="D626" s="3" t="s">
        <v>684</v>
      </c>
      <c r="E626" s="3" t="s">
        <v>28</v>
      </c>
      <c r="F626" s="3" t="s">
        <v>29</v>
      </c>
      <c r="H626" s="3" t="s">
        <v>38</v>
      </c>
      <c r="I626" s="3" t="s">
        <v>62</v>
      </c>
      <c r="J626" s="3" t="s">
        <v>39</v>
      </c>
      <c r="K626" s="4">
        <v>229.89</v>
      </c>
      <c r="L626" s="2">
        <v>1</v>
      </c>
      <c r="M626" s="2">
        <v>1</v>
      </c>
      <c r="N626" s="2">
        <v>50</v>
      </c>
      <c r="O626" s="3" t="s">
        <v>682</v>
      </c>
      <c r="P626" s="3" t="s">
        <v>29</v>
      </c>
      <c r="Q626" s="5">
        <v>406.4</v>
      </c>
      <c r="S626" s="6">
        <v>357.63</v>
      </c>
      <c r="T626" s="5">
        <v>0</v>
      </c>
      <c r="U626" s="6">
        <v>357.63</v>
      </c>
      <c r="V626" s="2">
        <v>0</v>
      </c>
      <c r="W626" s="8"/>
      <c r="X626" s="10" t="s">
        <v>29</v>
      </c>
      <c r="Y626" s="7">
        <v>43732</v>
      </c>
    </row>
    <row r="627" spans="1:25" x14ac:dyDescent="0.25">
      <c r="A627" s="2">
        <v>769988</v>
      </c>
      <c r="B627" s="3" t="s">
        <v>679</v>
      </c>
      <c r="C627" s="3" t="s">
        <v>791</v>
      </c>
      <c r="D627" s="3" t="s">
        <v>684</v>
      </c>
      <c r="E627" s="3" t="s">
        <v>28</v>
      </c>
      <c r="F627" s="3" t="s">
        <v>29</v>
      </c>
      <c r="G627" s="2">
        <v>5.6</v>
      </c>
      <c r="H627" s="3" t="s">
        <v>38</v>
      </c>
      <c r="I627" s="3" t="s">
        <v>56</v>
      </c>
      <c r="J627" s="3" t="s">
        <v>39</v>
      </c>
      <c r="K627" s="4">
        <v>215.22</v>
      </c>
      <c r="L627" s="2">
        <v>1</v>
      </c>
      <c r="M627" s="2">
        <v>1</v>
      </c>
      <c r="N627" s="2">
        <v>50</v>
      </c>
      <c r="O627" s="3" t="s">
        <v>682</v>
      </c>
      <c r="P627" s="3" t="s">
        <v>29</v>
      </c>
      <c r="Q627" s="5">
        <v>386.9</v>
      </c>
      <c r="S627" s="6">
        <v>340.47</v>
      </c>
      <c r="T627" s="5">
        <v>0</v>
      </c>
      <c r="U627" s="6">
        <v>340.47</v>
      </c>
      <c r="V627" s="2">
        <v>0</v>
      </c>
      <c r="W627" s="8"/>
      <c r="X627" s="10" t="s">
        <v>29</v>
      </c>
      <c r="Y627" s="7">
        <v>43720</v>
      </c>
    </row>
    <row r="628" spans="1:25" x14ac:dyDescent="0.25">
      <c r="A628" s="2">
        <v>796883</v>
      </c>
      <c r="B628" s="3" t="s">
        <v>679</v>
      </c>
      <c r="C628" s="3" t="s">
        <v>792</v>
      </c>
      <c r="D628" s="3" t="s">
        <v>684</v>
      </c>
      <c r="E628" s="3" t="s">
        <v>28</v>
      </c>
      <c r="F628" s="3" t="s">
        <v>29</v>
      </c>
      <c r="H628" s="3" t="s">
        <v>38</v>
      </c>
      <c r="I628" s="3" t="s">
        <v>29</v>
      </c>
      <c r="J628" s="3" t="s">
        <v>39</v>
      </c>
      <c r="K628" s="4">
        <v>271.31</v>
      </c>
      <c r="L628" s="2">
        <v>1</v>
      </c>
      <c r="M628" s="2">
        <v>1</v>
      </c>
      <c r="N628" s="2">
        <v>50</v>
      </c>
      <c r="O628" s="3" t="s">
        <v>682</v>
      </c>
      <c r="P628" s="3" t="s">
        <v>3213</v>
      </c>
      <c r="Q628" s="5">
        <v>401.65</v>
      </c>
      <c r="S628" s="6">
        <v>353.45</v>
      </c>
      <c r="T628" s="5">
        <v>0</v>
      </c>
      <c r="U628" s="6">
        <v>353.45</v>
      </c>
      <c r="V628" s="2">
        <v>0</v>
      </c>
      <c r="W628" s="8"/>
      <c r="X628" s="10" t="s">
        <v>29</v>
      </c>
      <c r="Y628" s="7">
        <v>43670</v>
      </c>
    </row>
    <row r="629" spans="1:25" x14ac:dyDescent="0.25">
      <c r="A629" s="2">
        <v>813369</v>
      </c>
      <c r="B629" s="3" t="s">
        <v>679</v>
      </c>
      <c r="C629" s="3" t="s">
        <v>793</v>
      </c>
      <c r="D629" s="3" t="s">
        <v>684</v>
      </c>
      <c r="E629" s="3" t="s">
        <v>28</v>
      </c>
      <c r="F629" s="3" t="s">
        <v>29</v>
      </c>
      <c r="H629" s="3" t="s">
        <v>38</v>
      </c>
      <c r="I629" s="3" t="s">
        <v>29</v>
      </c>
      <c r="J629" s="3" t="s">
        <v>39</v>
      </c>
      <c r="K629" s="4">
        <v>294.7</v>
      </c>
      <c r="L629" s="2">
        <v>1</v>
      </c>
      <c r="M629" s="2">
        <v>1</v>
      </c>
      <c r="N629" s="2">
        <v>50</v>
      </c>
      <c r="O629" s="3" t="s">
        <v>682</v>
      </c>
      <c r="P629" s="3" t="s">
        <v>3213</v>
      </c>
      <c r="Q629" s="5">
        <v>432.75</v>
      </c>
      <c r="S629" s="6">
        <v>380.82</v>
      </c>
      <c r="T629" s="5">
        <v>0</v>
      </c>
      <c r="U629" s="6">
        <v>380.82</v>
      </c>
      <c r="V629" s="2">
        <v>0</v>
      </c>
      <c r="W629" s="8"/>
      <c r="X629" s="10" t="s">
        <v>29</v>
      </c>
      <c r="Y629" s="7">
        <v>43767</v>
      </c>
    </row>
    <row r="630" spans="1:25" x14ac:dyDescent="0.25">
      <c r="A630" s="2">
        <v>796882</v>
      </c>
      <c r="B630" s="3" t="s">
        <v>679</v>
      </c>
      <c r="C630" s="3" t="s">
        <v>641</v>
      </c>
      <c r="D630" s="3" t="s">
        <v>684</v>
      </c>
      <c r="E630" s="3" t="s">
        <v>28</v>
      </c>
      <c r="F630" s="3" t="s">
        <v>29</v>
      </c>
      <c r="H630" s="3" t="s">
        <v>38</v>
      </c>
      <c r="I630" s="3" t="s">
        <v>29</v>
      </c>
      <c r="J630" s="3" t="s">
        <v>39</v>
      </c>
      <c r="K630" s="4">
        <v>271.31</v>
      </c>
      <c r="L630" s="2">
        <v>1</v>
      </c>
      <c r="M630" s="2">
        <v>1</v>
      </c>
      <c r="N630" s="2">
        <v>50</v>
      </c>
      <c r="O630" s="3" t="s">
        <v>682</v>
      </c>
      <c r="P630" s="3" t="s">
        <v>3213</v>
      </c>
      <c r="Q630" s="5">
        <v>401.65</v>
      </c>
      <c r="S630" s="6">
        <v>353.45</v>
      </c>
      <c r="T630" s="5">
        <v>0</v>
      </c>
      <c r="U630" s="6">
        <v>353.45</v>
      </c>
      <c r="V630" s="2">
        <v>0</v>
      </c>
      <c r="W630" s="8"/>
      <c r="X630" s="10" t="s">
        <v>29</v>
      </c>
      <c r="Y630" s="7">
        <v>43670</v>
      </c>
    </row>
    <row r="631" spans="1:25" x14ac:dyDescent="0.25">
      <c r="A631" s="2">
        <v>778227</v>
      </c>
      <c r="B631" s="3" t="s">
        <v>679</v>
      </c>
      <c r="C631" s="3" t="s">
        <v>794</v>
      </c>
      <c r="D631" s="3" t="s">
        <v>686</v>
      </c>
      <c r="E631" s="3" t="s">
        <v>28</v>
      </c>
      <c r="F631" s="3" t="s">
        <v>51</v>
      </c>
      <c r="G631" s="2">
        <v>5</v>
      </c>
      <c r="H631" s="3" t="s">
        <v>38</v>
      </c>
      <c r="I631" s="3" t="s">
        <v>29</v>
      </c>
      <c r="J631" s="3" t="s">
        <v>127</v>
      </c>
      <c r="K631" s="4">
        <v>114.28</v>
      </c>
      <c r="L631" s="2">
        <v>1</v>
      </c>
      <c r="M631" s="2">
        <v>1</v>
      </c>
      <c r="N631" s="2">
        <v>20</v>
      </c>
      <c r="O631" s="3" t="s">
        <v>682</v>
      </c>
      <c r="P631" s="3" t="s">
        <v>3211</v>
      </c>
      <c r="Q631" s="5">
        <v>158.6</v>
      </c>
      <c r="S631" s="6">
        <v>139.57</v>
      </c>
      <c r="T631" s="5">
        <v>0</v>
      </c>
      <c r="U631" s="6">
        <v>139.57</v>
      </c>
      <c r="V631" s="2">
        <v>0</v>
      </c>
      <c r="W631" s="8"/>
      <c r="X631" s="10" t="s">
        <v>29</v>
      </c>
      <c r="Y631" s="7">
        <v>43747</v>
      </c>
    </row>
    <row r="632" spans="1:25" x14ac:dyDescent="0.25">
      <c r="A632" s="2">
        <v>777119</v>
      </c>
      <c r="B632" s="3" t="s">
        <v>679</v>
      </c>
      <c r="C632" s="3" t="s">
        <v>333</v>
      </c>
      <c r="D632" s="3" t="s">
        <v>681</v>
      </c>
      <c r="E632" s="3" t="s">
        <v>28</v>
      </c>
      <c r="F632" s="3" t="s">
        <v>29</v>
      </c>
      <c r="G632" s="2">
        <v>5</v>
      </c>
      <c r="H632" s="3" t="s">
        <v>38</v>
      </c>
      <c r="I632" s="3" t="s">
        <v>29</v>
      </c>
      <c r="J632" s="3" t="s">
        <v>127</v>
      </c>
      <c r="K632" s="4">
        <v>203.3</v>
      </c>
      <c r="L632" s="2">
        <v>1</v>
      </c>
      <c r="M632" s="2">
        <v>1</v>
      </c>
      <c r="N632" s="2">
        <v>58.670999999999999</v>
      </c>
      <c r="O632" s="3" t="s">
        <v>682</v>
      </c>
      <c r="P632" s="3" t="s">
        <v>3211</v>
      </c>
      <c r="Q632" s="5">
        <v>289.8</v>
      </c>
      <c r="S632" s="6">
        <v>255.02</v>
      </c>
      <c r="T632" s="5">
        <v>0</v>
      </c>
      <c r="U632" s="6">
        <v>255.02</v>
      </c>
      <c r="V632" s="2">
        <v>0</v>
      </c>
      <c r="W632" s="8"/>
      <c r="X632" s="10" t="s">
        <v>29</v>
      </c>
      <c r="Y632" s="7">
        <v>43769</v>
      </c>
    </row>
    <row r="633" spans="1:25" x14ac:dyDescent="0.25">
      <c r="A633" s="2">
        <v>750949</v>
      </c>
      <c r="B633" s="3" t="s">
        <v>679</v>
      </c>
      <c r="C633" s="3" t="s">
        <v>796</v>
      </c>
      <c r="D633" s="3" t="s">
        <v>797</v>
      </c>
      <c r="E633" s="3" t="s">
        <v>28</v>
      </c>
      <c r="F633" s="3" t="s">
        <v>29</v>
      </c>
      <c r="G633" s="2">
        <v>5</v>
      </c>
      <c r="H633" s="3" t="s">
        <v>38</v>
      </c>
      <c r="I633" s="3" t="s">
        <v>29</v>
      </c>
      <c r="J633" s="3" t="s">
        <v>127</v>
      </c>
      <c r="K633" s="4">
        <v>203.3</v>
      </c>
      <c r="L633" s="2">
        <v>1</v>
      </c>
      <c r="M633" s="2">
        <v>1</v>
      </c>
      <c r="N633" s="2">
        <v>40</v>
      </c>
      <c r="O633" s="3" t="s">
        <v>682</v>
      </c>
      <c r="P633" s="3" t="s">
        <v>3211</v>
      </c>
      <c r="Q633" s="5">
        <v>289.8</v>
      </c>
      <c r="S633" s="6">
        <v>255.02</v>
      </c>
      <c r="T633" s="5">
        <v>0</v>
      </c>
      <c r="U633" s="6">
        <v>255.02</v>
      </c>
      <c r="V633" s="2">
        <v>0</v>
      </c>
      <c r="W633" s="8"/>
      <c r="X633" s="10" t="s">
        <v>29</v>
      </c>
      <c r="Y633" s="7">
        <v>43747</v>
      </c>
    </row>
    <row r="634" spans="1:25" x14ac:dyDescent="0.25">
      <c r="A634" s="2">
        <v>777508</v>
      </c>
      <c r="B634" s="3" t="s">
        <v>679</v>
      </c>
      <c r="C634" s="3" t="s">
        <v>800</v>
      </c>
      <c r="D634" s="3" t="s">
        <v>681</v>
      </c>
      <c r="E634" s="3" t="s">
        <v>28</v>
      </c>
      <c r="F634" s="3" t="s">
        <v>29</v>
      </c>
      <c r="H634" s="3" t="s">
        <v>38</v>
      </c>
      <c r="I634" s="3" t="s">
        <v>29</v>
      </c>
      <c r="J634" s="3" t="s">
        <v>127</v>
      </c>
      <c r="K634" s="4">
        <v>203.3</v>
      </c>
      <c r="L634" s="2">
        <v>1</v>
      </c>
      <c r="M634" s="2">
        <v>1</v>
      </c>
      <c r="N634" s="2">
        <v>58.670999999999999</v>
      </c>
      <c r="O634" s="3" t="s">
        <v>682</v>
      </c>
      <c r="P634" s="3" t="s">
        <v>3211</v>
      </c>
      <c r="Q634" s="5">
        <v>289.8</v>
      </c>
      <c r="S634" s="6">
        <v>255.02</v>
      </c>
      <c r="T634" s="5">
        <v>0</v>
      </c>
      <c r="U634" s="6">
        <v>255.02</v>
      </c>
      <c r="V634" s="2">
        <v>0</v>
      </c>
      <c r="W634" s="8"/>
      <c r="X634" s="10" t="s">
        <v>29</v>
      </c>
      <c r="Y634" s="7">
        <v>43747</v>
      </c>
    </row>
    <row r="635" spans="1:25" x14ac:dyDescent="0.25">
      <c r="A635" s="2">
        <v>777069</v>
      </c>
      <c r="B635" s="3" t="s">
        <v>679</v>
      </c>
      <c r="C635" s="3" t="s">
        <v>801</v>
      </c>
      <c r="D635" s="3" t="s">
        <v>681</v>
      </c>
      <c r="E635" s="3" t="s">
        <v>28</v>
      </c>
      <c r="F635" s="3" t="s">
        <v>29</v>
      </c>
      <c r="H635" s="3" t="s">
        <v>38</v>
      </c>
      <c r="I635" s="3" t="s">
        <v>29</v>
      </c>
      <c r="J635" s="3" t="s">
        <v>127</v>
      </c>
      <c r="K635" s="4">
        <v>203.3</v>
      </c>
      <c r="L635" s="2">
        <v>1</v>
      </c>
      <c r="M635" s="2">
        <v>1</v>
      </c>
      <c r="N635" s="2">
        <v>58.670999999999999</v>
      </c>
      <c r="O635" s="3" t="s">
        <v>682</v>
      </c>
      <c r="P635" s="3" t="s">
        <v>3211</v>
      </c>
      <c r="Q635" s="5">
        <v>289.8</v>
      </c>
      <c r="S635" s="6">
        <v>255.02</v>
      </c>
      <c r="T635" s="5">
        <v>0</v>
      </c>
      <c r="U635" s="6">
        <v>255.02</v>
      </c>
      <c r="V635" s="2">
        <v>0</v>
      </c>
      <c r="W635" s="8"/>
      <c r="X635" s="10" t="s">
        <v>29</v>
      </c>
      <c r="Y635" s="7">
        <v>43747</v>
      </c>
    </row>
    <row r="636" spans="1:25" x14ac:dyDescent="0.25">
      <c r="A636" s="2">
        <v>777070</v>
      </c>
      <c r="B636" s="3" t="s">
        <v>679</v>
      </c>
      <c r="C636" s="3" t="s">
        <v>802</v>
      </c>
      <c r="D636" s="3" t="s">
        <v>681</v>
      </c>
      <c r="E636" s="3" t="s">
        <v>28</v>
      </c>
      <c r="F636" s="3" t="s">
        <v>29</v>
      </c>
      <c r="H636" s="3" t="s">
        <v>38</v>
      </c>
      <c r="I636" s="3" t="s">
        <v>29</v>
      </c>
      <c r="J636" s="3" t="s">
        <v>127</v>
      </c>
      <c r="K636" s="4">
        <v>203.3</v>
      </c>
      <c r="L636" s="2">
        <v>1</v>
      </c>
      <c r="M636" s="2">
        <v>1</v>
      </c>
      <c r="N636" s="2">
        <v>58.670999999999999</v>
      </c>
      <c r="O636" s="3" t="s">
        <v>682</v>
      </c>
      <c r="P636" s="3" t="s">
        <v>3211</v>
      </c>
      <c r="Q636" s="5">
        <v>289.8</v>
      </c>
      <c r="S636" s="6">
        <v>255.02</v>
      </c>
      <c r="T636" s="5">
        <v>0</v>
      </c>
      <c r="U636" s="6">
        <v>255.02</v>
      </c>
      <c r="V636" s="2">
        <v>0</v>
      </c>
      <c r="W636" s="8"/>
      <c r="X636" s="10" t="s">
        <v>29</v>
      </c>
      <c r="Y636" s="7">
        <v>43747</v>
      </c>
    </row>
    <row r="637" spans="1:25" ht="30" x14ac:dyDescent="0.25">
      <c r="A637" s="2">
        <v>794141</v>
      </c>
      <c r="B637" s="3" t="s">
        <v>803</v>
      </c>
      <c r="C637" s="3" t="s">
        <v>805</v>
      </c>
      <c r="D637" s="3" t="s">
        <v>139</v>
      </c>
      <c r="E637" s="3" t="s">
        <v>28</v>
      </c>
      <c r="F637" s="3" t="s">
        <v>97</v>
      </c>
      <c r="G637" s="2">
        <v>0.5</v>
      </c>
      <c r="H637" s="3" t="s">
        <v>61</v>
      </c>
      <c r="I637" s="3" t="s">
        <v>29</v>
      </c>
      <c r="J637" s="3" t="s">
        <v>39</v>
      </c>
      <c r="K637" s="4">
        <v>18.27</v>
      </c>
      <c r="L637" s="2">
        <v>6</v>
      </c>
      <c r="M637" s="2">
        <v>4</v>
      </c>
      <c r="N637" s="2">
        <v>0.35499999999999998</v>
      </c>
      <c r="O637" s="3" t="s">
        <v>140</v>
      </c>
      <c r="P637" s="3" t="s">
        <v>29</v>
      </c>
      <c r="Q637" s="5">
        <v>9</v>
      </c>
      <c r="S637" s="6">
        <v>7.39</v>
      </c>
      <c r="T637" s="5">
        <v>0.6</v>
      </c>
      <c r="U637" s="6">
        <v>7.99</v>
      </c>
      <c r="V637" s="2">
        <v>11.7</v>
      </c>
      <c r="W637" s="8"/>
      <c r="X637" s="10" t="s">
        <v>29</v>
      </c>
      <c r="Y637" s="7">
        <v>43732</v>
      </c>
    </row>
    <row r="638" spans="1:25" ht="30" x14ac:dyDescent="0.25">
      <c r="A638" s="2">
        <v>900663</v>
      </c>
      <c r="B638" s="3" t="s">
        <v>803</v>
      </c>
      <c r="C638" s="3" t="s">
        <v>807</v>
      </c>
      <c r="D638" s="3" t="s">
        <v>354</v>
      </c>
      <c r="E638" s="3" t="s">
        <v>28</v>
      </c>
      <c r="F638" s="3" t="s">
        <v>86</v>
      </c>
      <c r="H638" s="3" t="s">
        <v>38</v>
      </c>
      <c r="I638" s="3" t="s">
        <v>34</v>
      </c>
      <c r="J638" s="3" t="s">
        <v>39</v>
      </c>
      <c r="K638" s="4">
        <v>63.13</v>
      </c>
      <c r="L638" s="2">
        <v>4</v>
      </c>
      <c r="M638" s="2">
        <v>6</v>
      </c>
      <c r="N638" s="2">
        <v>0.47299999999999998</v>
      </c>
      <c r="O638" s="3" t="s">
        <v>140</v>
      </c>
      <c r="P638" s="3" t="s">
        <v>29</v>
      </c>
      <c r="Q638" s="5">
        <v>17.3</v>
      </c>
      <c r="S638" s="6">
        <v>14.87</v>
      </c>
      <c r="T638" s="5">
        <v>0.4</v>
      </c>
      <c r="U638" s="6">
        <v>15.27</v>
      </c>
      <c r="V638" s="2">
        <v>22.5</v>
      </c>
      <c r="W638" s="8"/>
      <c r="X638" s="10" t="s">
        <v>29</v>
      </c>
      <c r="Y638" s="7">
        <v>43697</v>
      </c>
    </row>
    <row r="639" spans="1:25" ht="30" x14ac:dyDescent="0.25">
      <c r="A639" s="2">
        <v>167861</v>
      </c>
      <c r="B639" s="3" t="s">
        <v>812</v>
      </c>
      <c r="C639" s="3" t="s">
        <v>814</v>
      </c>
      <c r="D639" s="3" t="s">
        <v>139</v>
      </c>
      <c r="E639" s="3" t="s">
        <v>28</v>
      </c>
      <c r="F639" s="3" t="s">
        <v>29</v>
      </c>
      <c r="G639" s="2">
        <v>5.5</v>
      </c>
      <c r="H639" s="3" t="s">
        <v>30</v>
      </c>
      <c r="I639" s="3" t="s">
        <v>711</v>
      </c>
      <c r="J639" s="3" t="s">
        <v>31</v>
      </c>
      <c r="K639" s="4">
        <v>23.92</v>
      </c>
      <c r="L639" s="2">
        <v>6</v>
      </c>
      <c r="M639" s="2">
        <v>4</v>
      </c>
      <c r="N639" s="2">
        <v>0.35499999999999998</v>
      </c>
      <c r="O639" s="3" t="s">
        <v>32</v>
      </c>
      <c r="P639" s="3" t="s">
        <v>29</v>
      </c>
      <c r="Q639" s="5">
        <v>15.6</v>
      </c>
      <c r="S639" s="6">
        <v>13.2</v>
      </c>
      <c r="T639" s="5">
        <v>0.6</v>
      </c>
      <c r="U639" s="6">
        <v>13.8</v>
      </c>
      <c r="V639" s="2">
        <v>20.3</v>
      </c>
      <c r="W639" s="8"/>
      <c r="X639" s="10" t="s">
        <v>29</v>
      </c>
      <c r="Y639" s="7">
        <v>43678</v>
      </c>
    </row>
    <row r="640" spans="1:25" ht="30" x14ac:dyDescent="0.25">
      <c r="A640" s="2">
        <v>790996</v>
      </c>
      <c r="B640" s="3" t="s">
        <v>812</v>
      </c>
      <c r="C640" s="3" t="s">
        <v>816</v>
      </c>
      <c r="D640" s="3" t="s">
        <v>343</v>
      </c>
      <c r="E640" s="3" t="s">
        <v>28</v>
      </c>
      <c r="F640" s="3" t="s">
        <v>29</v>
      </c>
      <c r="G640" s="2">
        <v>5.5</v>
      </c>
      <c r="H640" s="3" t="s">
        <v>38</v>
      </c>
      <c r="I640" s="3" t="s">
        <v>605</v>
      </c>
      <c r="J640" s="3" t="s">
        <v>39</v>
      </c>
      <c r="K640" s="4">
        <v>1.84</v>
      </c>
      <c r="L640" s="2">
        <v>1</v>
      </c>
      <c r="M640" s="2">
        <v>1</v>
      </c>
      <c r="N640" s="2">
        <v>0.47299999999999998</v>
      </c>
      <c r="O640" s="3" t="s">
        <v>140</v>
      </c>
      <c r="P640" s="3" t="s">
        <v>29</v>
      </c>
      <c r="Q640" s="5">
        <v>3.8</v>
      </c>
      <c r="S640" s="6">
        <v>3.26</v>
      </c>
      <c r="T640" s="5">
        <v>0.1</v>
      </c>
      <c r="U640" s="6">
        <v>3.36</v>
      </c>
      <c r="V640" s="2">
        <v>4.95</v>
      </c>
      <c r="W640" s="8"/>
      <c r="X640" s="10" t="s">
        <v>29</v>
      </c>
      <c r="Y640" s="7">
        <v>43745</v>
      </c>
    </row>
    <row r="641" spans="1:25" ht="30" x14ac:dyDescent="0.25">
      <c r="A641" s="2">
        <v>769475</v>
      </c>
      <c r="B641" s="3" t="s">
        <v>812</v>
      </c>
      <c r="C641" s="3" t="s">
        <v>817</v>
      </c>
      <c r="D641" s="3" t="s">
        <v>343</v>
      </c>
      <c r="E641" s="3" t="s">
        <v>28</v>
      </c>
      <c r="F641" s="3" t="s">
        <v>29</v>
      </c>
      <c r="G641" s="2">
        <v>5.8</v>
      </c>
      <c r="H641" s="3" t="s">
        <v>38</v>
      </c>
      <c r="I641" s="3" t="s">
        <v>605</v>
      </c>
      <c r="J641" s="3" t="s">
        <v>39</v>
      </c>
      <c r="K641" s="4">
        <v>1.84</v>
      </c>
      <c r="L641" s="2">
        <v>1</v>
      </c>
      <c r="M641" s="2">
        <v>1</v>
      </c>
      <c r="N641" s="2">
        <v>0.47299999999999998</v>
      </c>
      <c r="O641" s="3" t="s">
        <v>140</v>
      </c>
      <c r="P641" s="3" t="s">
        <v>29</v>
      </c>
      <c r="Q641" s="5">
        <v>3.8</v>
      </c>
      <c r="S641" s="6">
        <v>3.26</v>
      </c>
      <c r="T641" s="5">
        <v>0.1</v>
      </c>
      <c r="U641" s="6">
        <v>3.36</v>
      </c>
      <c r="V641" s="2">
        <v>4.95</v>
      </c>
      <c r="W641" s="8"/>
      <c r="X641" s="10" t="s">
        <v>29</v>
      </c>
      <c r="Y641" s="7">
        <v>43745</v>
      </c>
    </row>
    <row r="642" spans="1:25" ht="30" x14ac:dyDescent="0.25">
      <c r="A642" s="2">
        <v>769474</v>
      </c>
      <c r="B642" s="3" t="s">
        <v>812</v>
      </c>
      <c r="C642" s="3" t="s">
        <v>817</v>
      </c>
      <c r="D642" s="3" t="s">
        <v>139</v>
      </c>
      <c r="E642" s="3" t="s">
        <v>28</v>
      </c>
      <c r="F642" s="3" t="s">
        <v>29</v>
      </c>
      <c r="G642" s="2">
        <v>5.8</v>
      </c>
      <c r="H642" s="3" t="s">
        <v>38</v>
      </c>
      <c r="I642" s="3" t="s">
        <v>711</v>
      </c>
      <c r="J642" s="3" t="s">
        <v>39</v>
      </c>
      <c r="K642" s="4">
        <v>4.74</v>
      </c>
      <c r="L642" s="2">
        <v>6</v>
      </c>
      <c r="M642" s="2">
        <v>1</v>
      </c>
      <c r="N642" s="2">
        <v>0.35499999999999998</v>
      </c>
      <c r="O642" s="3" t="s">
        <v>140</v>
      </c>
      <c r="P642" s="3" t="s">
        <v>29</v>
      </c>
      <c r="Q642" s="5">
        <v>12.5</v>
      </c>
      <c r="S642" s="6">
        <v>10.47</v>
      </c>
      <c r="T642" s="5">
        <v>0.6</v>
      </c>
      <c r="U642" s="6">
        <v>11.07</v>
      </c>
      <c r="V642" s="2">
        <v>16.25</v>
      </c>
      <c r="W642" s="8"/>
      <c r="X642" s="10" t="s">
        <v>29</v>
      </c>
      <c r="Y642" s="7">
        <v>43745</v>
      </c>
    </row>
    <row r="643" spans="1:25" ht="30" x14ac:dyDescent="0.25">
      <c r="A643" s="2">
        <v>811738</v>
      </c>
      <c r="B643" s="3" t="s">
        <v>812</v>
      </c>
      <c r="C643" s="3" t="s">
        <v>818</v>
      </c>
      <c r="D643" s="3" t="s">
        <v>46</v>
      </c>
      <c r="E643" s="3" t="s">
        <v>28</v>
      </c>
      <c r="F643" s="3" t="s">
        <v>29</v>
      </c>
      <c r="G643" s="2">
        <v>5.4</v>
      </c>
      <c r="H643" s="3" t="s">
        <v>38</v>
      </c>
      <c r="I643" s="3" t="s">
        <v>605</v>
      </c>
      <c r="J643" s="3" t="s">
        <v>39</v>
      </c>
      <c r="K643" s="4">
        <v>5.7</v>
      </c>
      <c r="L643" s="2">
        <v>6</v>
      </c>
      <c r="M643" s="2">
        <v>1</v>
      </c>
      <c r="N643" s="2">
        <v>0.33</v>
      </c>
      <c r="O643" s="3" t="s">
        <v>32</v>
      </c>
      <c r="P643" s="3" t="s">
        <v>29</v>
      </c>
      <c r="Q643" s="5">
        <v>14.05</v>
      </c>
      <c r="S643" s="6">
        <v>11.84</v>
      </c>
      <c r="T643" s="5">
        <v>0.6</v>
      </c>
      <c r="U643" s="6">
        <v>12.44</v>
      </c>
      <c r="V643" s="2">
        <v>18.25</v>
      </c>
      <c r="W643" s="8"/>
      <c r="X643" s="10" t="s">
        <v>29</v>
      </c>
      <c r="Y643" s="7">
        <v>43745</v>
      </c>
    </row>
    <row r="644" spans="1:25" ht="30" x14ac:dyDescent="0.25">
      <c r="A644" s="2">
        <v>753120</v>
      </c>
      <c r="B644" s="3" t="s">
        <v>812</v>
      </c>
      <c r="C644" s="3" t="s">
        <v>692</v>
      </c>
      <c r="D644" s="3" t="s">
        <v>343</v>
      </c>
      <c r="E644" s="3" t="s">
        <v>28</v>
      </c>
      <c r="F644" s="3" t="s">
        <v>29</v>
      </c>
      <c r="G644" s="2">
        <v>5.5</v>
      </c>
      <c r="H644" s="3" t="s">
        <v>38</v>
      </c>
      <c r="I644" s="3" t="s">
        <v>605</v>
      </c>
      <c r="J644" s="3" t="s">
        <v>39</v>
      </c>
      <c r="K644" s="4">
        <v>1.84</v>
      </c>
      <c r="L644" s="2">
        <v>1</v>
      </c>
      <c r="M644" s="2">
        <v>1</v>
      </c>
      <c r="N644" s="2">
        <v>0.47299999999999998</v>
      </c>
      <c r="O644" s="3" t="s">
        <v>140</v>
      </c>
      <c r="P644" s="3" t="s">
        <v>29</v>
      </c>
      <c r="Q644" s="5">
        <v>3.8</v>
      </c>
      <c r="S644" s="6">
        <v>3.26</v>
      </c>
      <c r="T644" s="5">
        <v>0.1</v>
      </c>
      <c r="U644" s="6">
        <v>3.36</v>
      </c>
      <c r="V644" s="2">
        <v>4.95</v>
      </c>
      <c r="W644" s="8"/>
      <c r="X644" s="10" t="s">
        <v>29</v>
      </c>
      <c r="Y644" s="7">
        <v>43745</v>
      </c>
    </row>
    <row r="645" spans="1:25" ht="30" x14ac:dyDescent="0.25">
      <c r="A645" s="2">
        <v>789214</v>
      </c>
      <c r="B645" s="3" t="s">
        <v>812</v>
      </c>
      <c r="C645" s="3" t="s">
        <v>819</v>
      </c>
      <c r="D645" s="3" t="s">
        <v>343</v>
      </c>
      <c r="E645" s="3" t="s">
        <v>28</v>
      </c>
      <c r="F645" s="3" t="s">
        <v>29</v>
      </c>
      <c r="G645" s="2">
        <v>5.5</v>
      </c>
      <c r="H645" s="3" t="s">
        <v>38</v>
      </c>
      <c r="I645" s="3" t="s">
        <v>605</v>
      </c>
      <c r="J645" s="3" t="s">
        <v>39</v>
      </c>
      <c r="K645" s="4">
        <v>1.84</v>
      </c>
      <c r="L645" s="2">
        <v>1</v>
      </c>
      <c r="M645" s="2">
        <v>1</v>
      </c>
      <c r="N645" s="2">
        <v>0.47299999999999998</v>
      </c>
      <c r="O645" s="3" t="s">
        <v>140</v>
      </c>
      <c r="P645" s="3" t="s">
        <v>29</v>
      </c>
      <c r="Q645" s="5">
        <v>3.8</v>
      </c>
      <c r="S645" s="6">
        <v>3.26</v>
      </c>
      <c r="T645" s="5">
        <v>0.1</v>
      </c>
      <c r="U645" s="6">
        <v>3.36</v>
      </c>
      <c r="V645" s="2">
        <v>4.95</v>
      </c>
      <c r="W645" s="8"/>
      <c r="X645" s="10" t="s">
        <v>29</v>
      </c>
      <c r="Y645" s="7">
        <v>43745</v>
      </c>
    </row>
    <row r="646" spans="1:25" ht="30" x14ac:dyDescent="0.25">
      <c r="A646" s="2">
        <v>812552</v>
      </c>
      <c r="B646" s="3" t="s">
        <v>812</v>
      </c>
      <c r="C646" s="3" t="s">
        <v>820</v>
      </c>
      <c r="D646" s="3" t="s">
        <v>230</v>
      </c>
      <c r="E646" s="3" t="s">
        <v>28</v>
      </c>
      <c r="F646" s="3" t="s">
        <v>29</v>
      </c>
      <c r="G646" s="2">
        <v>5.5</v>
      </c>
      <c r="H646" s="3" t="s">
        <v>38</v>
      </c>
      <c r="I646" s="3" t="s">
        <v>711</v>
      </c>
      <c r="J646" s="3" t="s">
        <v>39</v>
      </c>
      <c r="K646" s="4">
        <v>8.75</v>
      </c>
      <c r="L646" s="2">
        <v>12</v>
      </c>
      <c r="M646" s="2">
        <v>1</v>
      </c>
      <c r="N646" s="2">
        <v>0.35499999999999998</v>
      </c>
      <c r="O646" s="3" t="s">
        <v>140</v>
      </c>
      <c r="P646" s="3" t="s">
        <v>29</v>
      </c>
      <c r="Q646" s="5">
        <v>24.05</v>
      </c>
      <c r="S646" s="6">
        <v>20.11</v>
      </c>
      <c r="T646" s="5">
        <v>1.2</v>
      </c>
      <c r="U646" s="6">
        <v>21.31</v>
      </c>
      <c r="V646" s="2">
        <v>31.25</v>
      </c>
      <c r="W646" s="8"/>
      <c r="X646" s="10" t="s">
        <v>29</v>
      </c>
      <c r="Y646" s="7">
        <v>43745</v>
      </c>
    </row>
    <row r="647" spans="1:25" ht="30" x14ac:dyDescent="0.25">
      <c r="A647" s="2">
        <v>218049</v>
      </c>
      <c r="B647" s="3" t="s">
        <v>812</v>
      </c>
      <c r="C647" s="3" t="s">
        <v>828</v>
      </c>
      <c r="D647" s="3" t="s">
        <v>139</v>
      </c>
      <c r="E647" s="3" t="s">
        <v>28</v>
      </c>
      <c r="F647" s="3" t="s">
        <v>29</v>
      </c>
      <c r="G647" s="2">
        <v>4.5</v>
      </c>
      <c r="H647" s="3" t="s">
        <v>38</v>
      </c>
      <c r="I647" s="3" t="s">
        <v>605</v>
      </c>
      <c r="J647" s="3" t="s">
        <v>31</v>
      </c>
      <c r="K647" s="4">
        <v>36.299999999999997</v>
      </c>
      <c r="L647" s="2">
        <v>6</v>
      </c>
      <c r="M647" s="2">
        <v>4</v>
      </c>
      <c r="N647" s="2">
        <v>0.35499999999999998</v>
      </c>
      <c r="O647" s="3" t="s">
        <v>140</v>
      </c>
      <c r="P647" s="3" t="s">
        <v>29</v>
      </c>
      <c r="Q647" s="5">
        <v>12.7</v>
      </c>
      <c r="S647" s="6">
        <v>10.65</v>
      </c>
      <c r="T647" s="5">
        <v>0.6</v>
      </c>
      <c r="U647" s="6">
        <v>11.25</v>
      </c>
      <c r="V647" s="2">
        <v>16.5</v>
      </c>
      <c r="W647" s="8"/>
      <c r="X647" s="10" t="s">
        <v>29</v>
      </c>
      <c r="Y647" s="7">
        <v>43777</v>
      </c>
    </row>
    <row r="648" spans="1:25" ht="30" x14ac:dyDescent="0.25">
      <c r="A648" s="2">
        <v>191902</v>
      </c>
      <c r="B648" s="3" t="s">
        <v>812</v>
      </c>
      <c r="C648" s="3" t="s">
        <v>829</v>
      </c>
      <c r="D648" s="3" t="s">
        <v>139</v>
      </c>
      <c r="E648" s="3" t="s">
        <v>28</v>
      </c>
      <c r="F648" s="3" t="s">
        <v>29</v>
      </c>
      <c r="G648" s="2">
        <v>4.5</v>
      </c>
      <c r="H648" s="3" t="s">
        <v>38</v>
      </c>
      <c r="I648" s="3" t="s">
        <v>605</v>
      </c>
      <c r="J648" s="3" t="s">
        <v>31</v>
      </c>
      <c r="K648" s="4">
        <v>36.299999999999997</v>
      </c>
      <c r="L648" s="2">
        <v>6</v>
      </c>
      <c r="M648" s="2">
        <v>4</v>
      </c>
      <c r="N648" s="2">
        <v>0.35499999999999998</v>
      </c>
      <c r="O648" s="3" t="s">
        <v>140</v>
      </c>
      <c r="P648" s="3" t="s">
        <v>29</v>
      </c>
      <c r="Q648" s="5">
        <v>12.7</v>
      </c>
      <c r="S648" s="6">
        <v>10.65</v>
      </c>
      <c r="T648" s="5">
        <v>0.6</v>
      </c>
      <c r="U648" s="6">
        <v>11.25</v>
      </c>
      <c r="V648" s="2">
        <v>16.5</v>
      </c>
      <c r="W648" s="8"/>
      <c r="X648" s="10" t="s">
        <v>29</v>
      </c>
      <c r="Y648" s="7">
        <v>43777</v>
      </c>
    </row>
    <row r="649" spans="1:25" ht="30" x14ac:dyDescent="0.25">
      <c r="A649" s="2">
        <v>218046</v>
      </c>
      <c r="B649" s="3" t="s">
        <v>812</v>
      </c>
      <c r="C649" s="3" t="s">
        <v>830</v>
      </c>
      <c r="D649" s="3" t="s">
        <v>139</v>
      </c>
      <c r="E649" s="3" t="s">
        <v>28</v>
      </c>
      <c r="F649" s="3" t="s">
        <v>29</v>
      </c>
      <c r="G649" s="2">
        <v>4.5</v>
      </c>
      <c r="H649" s="3" t="s">
        <v>38</v>
      </c>
      <c r="I649" s="3" t="s">
        <v>605</v>
      </c>
      <c r="J649" s="3" t="s">
        <v>31</v>
      </c>
      <c r="K649" s="4">
        <v>36.299999999999997</v>
      </c>
      <c r="L649" s="2">
        <v>6</v>
      </c>
      <c r="M649" s="2">
        <v>4</v>
      </c>
      <c r="N649" s="2">
        <v>0.35499999999999998</v>
      </c>
      <c r="O649" s="3" t="s">
        <v>140</v>
      </c>
      <c r="P649" s="3" t="s">
        <v>29</v>
      </c>
      <c r="Q649" s="5">
        <v>12.7</v>
      </c>
      <c r="S649" s="6">
        <v>10.65</v>
      </c>
      <c r="T649" s="5">
        <v>0.6</v>
      </c>
      <c r="U649" s="6">
        <v>11.25</v>
      </c>
      <c r="V649" s="2">
        <v>16.5</v>
      </c>
      <c r="W649" s="8"/>
      <c r="X649" s="10" t="s">
        <v>29</v>
      </c>
      <c r="Y649" s="7">
        <v>43777</v>
      </c>
    </row>
    <row r="650" spans="1:25" ht="30" x14ac:dyDescent="0.25">
      <c r="A650" s="2">
        <v>801788</v>
      </c>
      <c r="B650" s="3" t="s">
        <v>812</v>
      </c>
      <c r="C650" s="3" t="s">
        <v>831</v>
      </c>
      <c r="D650" s="3" t="s">
        <v>64</v>
      </c>
      <c r="E650" s="3" t="s">
        <v>28</v>
      </c>
      <c r="F650" s="3" t="s">
        <v>51</v>
      </c>
      <c r="G650" s="2">
        <v>6.5</v>
      </c>
      <c r="H650" s="3" t="s">
        <v>38</v>
      </c>
      <c r="I650" s="3" t="s">
        <v>711</v>
      </c>
      <c r="J650" s="3" t="s">
        <v>39</v>
      </c>
      <c r="K650" s="4">
        <v>78.150000000000006</v>
      </c>
      <c r="L650" s="2">
        <v>1</v>
      </c>
      <c r="M650" s="2">
        <v>12</v>
      </c>
      <c r="N650" s="2">
        <v>0.5</v>
      </c>
      <c r="O650" s="3" t="s">
        <v>32</v>
      </c>
      <c r="P650" s="3" t="s">
        <v>3211</v>
      </c>
      <c r="Q650" s="5">
        <v>9.4</v>
      </c>
      <c r="S650" s="6">
        <v>8.18</v>
      </c>
      <c r="T650" s="5">
        <v>0.1</v>
      </c>
      <c r="U650" s="6">
        <v>8.2799999999999994</v>
      </c>
      <c r="V650" s="2">
        <v>12.2</v>
      </c>
      <c r="W650" s="8"/>
      <c r="X650" s="10" t="s">
        <v>29</v>
      </c>
      <c r="Y650" s="7">
        <v>43705</v>
      </c>
    </row>
    <row r="651" spans="1:25" ht="30" x14ac:dyDescent="0.25">
      <c r="A651" s="2">
        <v>801787</v>
      </c>
      <c r="B651" s="3" t="s">
        <v>812</v>
      </c>
      <c r="C651" s="3" t="s">
        <v>832</v>
      </c>
      <c r="D651" s="3" t="s">
        <v>64</v>
      </c>
      <c r="E651" s="3" t="s">
        <v>28</v>
      </c>
      <c r="F651" s="3" t="s">
        <v>51</v>
      </c>
      <c r="G651" s="2">
        <v>6.5</v>
      </c>
      <c r="H651" s="3" t="s">
        <v>38</v>
      </c>
      <c r="I651" s="3" t="s">
        <v>711</v>
      </c>
      <c r="J651" s="3" t="s">
        <v>39</v>
      </c>
      <c r="K651" s="4">
        <v>66.75</v>
      </c>
      <c r="L651" s="2">
        <v>1</v>
      </c>
      <c r="M651" s="2">
        <v>12</v>
      </c>
      <c r="N651" s="2">
        <v>0.5</v>
      </c>
      <c r="O651" s="3" t="s">
        <v>32</v>
      </c>
      <c r="P651" s="3" t="s">
        <v>3211</v>
      </c>
      <c r="Q651" s="5">
        <v>8.1</v>
      </c>
      <c r="S651" s="6">
        <v>7.04</v>
      </c>
      <c r="T651" s="5">
        <v>0.1</v>
      </c>
      <c r="U651" s="6">
        <v>7.14</v>
      </c>
      <c r="V651" s="2">
        <v>10.55</v>
      </c>
      <c r="W651" s="8"/>
      <c r="X651" s="10" t="s">
        <v>29</v>
      </c>
      <c r="Y651" s="7">
        <v>43705</v>
      </c>
    </row>
    <row r="652" spans="1:25" ht="30" x14ac:dyDescent="0.25">
      <c r="A652" s="2">
        <v>216703</v>
      </c>
      <c r="B652" s="3" t="s">
        <v>812</v>
      </c>
      <c r="C652" s="3" t="s">
        <v>833</v>
      </c>
      <c r="D652" s="3" t="s">
        <v>834</v>
      </c>
      <c r="E652" s="3" t="s">
        <v>28</v>
      </c>
      <c r="F652" s="3" t="s">
        <v>97</v>
      </c>
      <c r="G652" s="2">
        <v>7</v>
      </c>
      <c r="H652" s="3" t="s">
        <v>38</v>
      </c>
      <c r="I652" s="3" t="s">
        <v>605</v>
      </c>
      <c r="J652" s="3" t="s">
        <v>31</v>
      </c>
      <c r="K652" s="4">
        <v>29.5</v>
      </c>
      <c r="L652" s="2">
        <v>1</v>
      </c>
      <c r="M652" s="2">
        <v>8</v>
      </c>
      <c r="N652" s="2">
        <v>2</v>
      </c>
      <c r="O652" s="3" t="s">
        <v>835</v>
      </c>
      <c r="P652" s="3" t="s">
        <v>29</v>
      </c>
      <c r="Q652" s="5">
        <v>10.9</v>
      </c>
      <c r="S652" s="6">
        <v>9.2799999999999994</v>
      </c>
      <c r="T652" s="5">
        <v>0.35</v>
      </c>
      <c r="U652" s="6">
        <v>9.6300000000000008</v>
      </c>
      <c r="V652" s="2">
        <v>14.15</v>
      </c>
      <c r="W652" s="8"/>
      <c r="X652" s="10" t="s">
        <v>29</v>
      </c>
      <c r="Y652" s="7">
        <v>43770</v>
      </c>
    </row>
    <row r="653" spans="1:25" ht="30" x14ac:dyDescent="0.25">
      <c r="A653" s="2">
        <v>34171</v>
      </c>
      <c r="B653" s="3" t="s">
        <v>812</v>
      </c>
      <c r="C653" s="3" t="s">
        <v>838</v>
      </c>
      <c r="D653" s="3" t="s">
        <v>139</v>
      </c>
      <c r="E653" s="3" t="s">
        <v>28</v>
      </c>
      <c r="F653" s="3" t="s">
        <v>29</v>
      </c>
      <c r="G653" s="2">
        <v>7</v>
      </c>
      <c r="H653" s="3" t="s">
        <v>38</v>
      </c>
      <c r="I653" s="3" t="s">
        <v>29</v>
      </c>
      <c r="J653" s="3" t="s">
        <v>31</v>
      </c>
      <c r="K653" s="4">
        <v>16.29</v>
      </c>
      <c r="L653" s="2">
        <v>6</v>
      </c>
      <c r="M653" s="2">
        <v>4</v>
      </c>
      <c r="N653" s="2">
        <v>0.35499999999999998</v>
      </c>
      <c r="O653" s="3" t="s">
        <v>140</v>
      </c>
      <c r="P653" s="3" t="s">
        <v>29</v>
      </c>
      <c r="Q653" s="5">
        <v>12.05</v>
      </c>
      <c r="S653" s="6">
        <v>10.08</v>
      </c>
      <c r="T653" s="5">
        <v>0.6</v>
      </c>
      <c r="U653" s="6">
        <v>10.68</v>
      </c>
      <c r="V653" s="2">
        <v>15.65</v>
      </c>
      <c r="W653" s="8"/>
      <c r="X653" s="10" t="s">
        <v>29</v>
      </c>
      <c r="Y653" s="7">
        <v>43738</v>
      </c>
    </row>
    <row r="654" spans="1:25" ht="30" x14ac:dyDescent="0.25">
      <c r="A654" s="2">
        <v>180164</v>
      </c>
      <c r="B654" s="3" t="s">
        <v>812</v>
      </c>
      <c r="C654" s="3" t="s">
        <v>840</v>
      </c>
      <c r="D654" s="3" t="s">
        <v>139</v>
      </c>
      <c r="E654" s="3" t="s">
        <v>28</v>
      </c>
      <c r="F654" s="3" t="s">
        <v>86</v>
      </c>
      <c r="G654" s="2">
        <v>7</v>
      </c>
      <c r="H654" s="3" t="s">
        <v>38</v>
      </c>
      <c r="I654" s="3" t="s">
        <v>29</v>
      </c>
      <c r="J654" s="3" t="s">
        <v>31</v>
      </c>
      <c r="K654" s="4">
        <v>16.29</v>
      </c>
      <c r="L654" s="2">
        <v>6</v>
      </c>
      <c r="M654" s="2">
        <v>4</v>
      </c>
      <c r="N654" s="2">
        <v>0.35499999999999998</v>
      </c>
      <c r="O654" s="3" t="s">
        <v>140</v>
      </c>
      <c r="P654" s="3" t="s">
        <v>29</v>
      </c>
      <c r="Q654" s="5">
        <v>12.05</v>
      </c>
      <c r="S654" s="6">
        <v>10.08</v>
      </c>
      <c r="T654" s="5">
        <v>0.6</v>
      </c>
      <c r="U654" s="6">
        <v>10.68</v>
      </c>
      <c r="V654" s="2">
        <v>15.65</v>
      </c>
      <c r="W654" s="8"/>
      <c r="X654" s="10" t="s">
        <v>29</v>
      </c>
      <c r="Y654" s="7">
        <v>43738</v>
      </c>
    </row>
    <row r="655" spans="1:25" ht="30" x14ac:dyDescent="0.25">
      <c r="A655" s="2">
        <v>699389</v>
      </c>
      <c r="B655" s="3" t="s">
        <v>812</v>
      </c>
      <c r="C655" s="3" t="s">
        <v>853</v>
      </c>
      <c r="D655" s="3" t="s">
        <v>473</v>
      </c>
      <c r="E655" s="3" t="s">
        <v>28</v>
      </c>
      <c r="F655" s="3" t="s">
        <v>29</v>
      </c>
      <c r="G655" s="2">
        <v>4.5</v>
      </c>
      <c r="H655" s="3" t="s">
        <v>482</v>
      </c>
      <c r="I655" s="3" t="s">
        <v>711</v>
      </c>
      <c r="J655" s="3" t="s">
        <v>39</v>
      </c>
      <c r="K655" s="4">
        <v>40.29</v>
      </c>
      <c r="L655" s="2">
        <v>4</v>
      </c>
      <c r="M655" s="2">
        <v>6</v>
      </c>
      <c r="N655" s="2">
        <v>0.5</v>
      </c>
      <c r="O655" s="3" t="s">
        <v>528</v>
      </c>
      <c r="P655" s="3" t="s">
        <v>29</v>
      </c>
      <c r="Q655" s="5">
        <v>14.6</v>
      </c>
      <c r="S655" s="6">
        <v>12.5</v>
      </c>
      <c r="T655" s="5">
        <v>0.4</v>
      </c>
      <c r="U655" s="6">
        <v>12.9</v>
      </c>
      <c r="V655" s="2">
        <v>19</v>
      </c>
      <c r="W655" s="8"/>
      <c r="X655" s="10" t="s">
        <v>29</v>
      </c>
      <c r="Y655" s="7">
        <v>43718</v>
      </c>
    </row>
    <row r="656" spans="1:25" ht="30" x14ac:dyDescent="0.25">
      <c r="A656" s="2">
        <v>801377</v>
      </c>
      <c r="B656" s="3" t="s">
        <v>812</v>
      </c>
      <c r="C656" s="3" t="s">
        <v>862</v>
      </c>
      <c r="D656" s="3" t="s">
        <v>139</v>
      </c>
      <c r="E656" s="3" t="s">
        <v>28</v>
      </c>
      <c r="F656" s="3" t="s">
        <v>97</v>
      </c>
      <c r="G656" s="2">
        <v>7</v>
      </c>
      <c r="H656" s="3" t="s">
        <v>38</v>
      </c>
      <c r="I656" s="3" t="s">
        <v>605</v>
      </c>
      <c r="J656" s="3" t="s">
        <v>39</v>
      </c>
      <c r="K656" s="4">
        <v>16.239999999999998</v>
      </c>
      <c r="L656" s="2">
        <v>6</v>
      </c>
      <c r="M656" s="2">
        <v>4</v>
      </c>
      <c r="N656" s="2">
        <v>0.35499999999999998</v>
      </c>
      <c r="O656" s="3" t="s">
        <v>140</v>
      </c>
      <c r="P656" s="3" t="s">
        <v>29</v>
      </c>
      <c r="Q656" s="5">
        <v>11.6</v>
      </c>
      <c r="S656" s="6">
        <v>9.68</v>
      </c>
      <c r="T656" s="5">
        <v>0.6</v>
      </c>
      <c r="U656" s="6">
        <v>10.28</v>
      </c>
      <c r="V656" s="2">
        <v>15.1</v>
      </c>
      <c r="W656" s="8"/>
      <c r="X656" s="10" t="s">
        <v>29</v>
      </c>
      <c r="Y656" s="7">
        <v>43711</v>
      </c>
    </row>
    <row r="657" spans="1:25" ht="30" x14ac:dyDescent="0.25">
      <c r="A657" s="2">
        <v>227210</v>
      </c>
      <c r="B657" s="3" t="s">
        <v>812</v>
      </c>
      <c r="C657" s="3" t="s">
        <v>863</v>
      </c>
      <c r="D657" s="3" t="s">
        <v>354</v>
      </c>
      <c r="E657" s="3" t="s">
        <v>28</v>
      </c>
      <c r="F657" s="3" t="s">
        <v>29</v>
      </c>
      <c r="H657" s="3" t="s">
        <v>38</v>
      </c>
      <c r="I657" s="3" t="s">
        <v>29</v>
      </c>
      <c r="J657" s="3" t="s">
        <v>31</v>
      </c>
      <c r="K657" s="4">
        <v>92.55</v>
      </c>
      <c r="L657" s="2">
        <v>4</v>
      </c>
      <c r="M657" s="2">
        <v>6</v>
      </c>
      <c r="N657" s="2">
        <v>0.47299999999999998</v>
      </c>
      <c r="O657" s="3" t="s">
        <v>140</v>
      </c>
      <c r="P657" s="3" t="s">
        <v>3211</v>
      </c>
      <c r="Q657" s="5">
        <v>21.9</v>
      </c>
      <c r="S657" s="6">
        <v>18.920000000000002</v>
      </c>
      <c r="T657" s="5">
        <v>0.4</v>
      </c>
      <c r="U657" s="6">
        <v>19.32</v>
      </c>
      <c r="V657" s="2">
        <v>28.45</v>
      </c>
      <c r="W657" s="8"/>
      <c r="X657" s="9" t="s">
        <v>3214</v>
      </c>
      <c r="Y657" s="7">
        <v>43789</v>
      </c>
    </row>
    <row r="658" spans="1:25" ht="30" x14ac:dyDescent="0.25">
      <c r="A658" s="2">
        <v>873794</v>
      </c>
      <c r="B658" s="3" t="s">
        <v>812</v>
      </c>
      <c r="C658" s="3" t="s">
        <v>864</v>
      </c>
      <c r="D658" s="3" t="s">
        <v>64</v>
      </c>
      <c r="E658" s="3" t="s">
        <v>28</v>
      </c>
      <c r="F658" s="3" t="s">
        <v>29</v>
      </c>
      <c r="G658" s="2">
        <v>4.7</v>
      </c>
      <c r="H658" s="3" t="s">
        <v>865</v>
      </c>
      <c r="I658" s="3" t="s">
        <v>605</v>
      </c>
      <c r="J658" s="3" t="s">
        <v>39</v>
      </c>
      <c r="K658" s="4">
        <v>52.59</v>
      </c>
      <c r="L658" s="2">
        <v>1</v>
      </c>
      <c r="M658" s="2">
        <v>24</v>
      </c>
      <c r="N658" s="2">
        <v>0.5</v>
      </c>
      <c r="O658" s="3" t="s">
        <v>140</v>
      </c>
      <c r="P658" s="3" t="s">
        <v>29</v>
      </c>
      <c r="Q658" s="5">
        <v>4.3499999999999996</v>
      </c>
      <c r="S658" s="6">
        <v>3.74</v>
      </c>
      <c r="T658" s="5">
        <v>0.1</v>
      </c>
      <c r="U658" s="6">
        <v>3.84</v>
      </c>
      <c r="V658" s="2">
        <v>5.65</v>
      </c>
      <c r="W658" s="8"/>
      <c r="X658" s="10" t="s">
        <v>29</v>
      </c>
      <c r="Y658" s="7">
        <v>43704</v>
      </c>
    </row>
    <row r="659" spans="1:25" ht="30" x14ac:dyDescent="0.25">
      <c r="A659" s="2">
        <v>805435</v>
      </c>
      <c r="B659" s="3" t="s">
        <v>812</v>
      </c>
      <c r="C659" s="3" t="s">
        <v>866</v>
      </c>
      <c r="D659" s="3" t="s">
        <v>604</v>
      </c>
      <c r="E659" s="3" t="s">
        <v>28</v>
      </c>
      <c r="F659" s="3" t="s">
        <v>51</v>
      </c>
      <c r="H659" s="3" t="s">
        <v>38</v>
      </c>
      <c r="I659" s="3" t="s">
        <v>605</v>
      </c>
      <c r="J659" s="3" t="s">
        <v>39</v>
      </c>
      <c r="K659" s="4">
        <v>61.41</v>
      </c>
      <c r="L659" s="2">
        <v>1</v>
      </c>
      <c r="M659" s="2">
        <v>24</v>
      </c>
      <c r="N659" s="2">
        <v>0.35499999999999998</v>
      </c>
      <c r="O659" s="3" t="s">
        <v>140</v>
      </c>
      <c r="P659" s="3" t="s">
        <v>29</v>
      </c>
      <c r="Q659" s="5">
        <v>4.45</v>
      </c>
      <c r="S659" s="6">
        <v>3.83</v>
      </c>
      <c r="T659" s="5">
        <v>0.1</v>
      </c>
      <c r="U659" s="6">
        <v>3.93</v>
      </c>
      <c r="V659" s="2">
        <v>5.8</v>
      </c>
      <c r="W659" s="8"/>
      <c r="X659" s="10" t="s">
        <v>29</v>
      </c>
      <c r="Y659" s="7">
        <v>43706</v>
      </c>
    </row>
    <row r="660" spans="1:25" ht="30" x14ac:dyDescent="0.25">
      <c r="A660" s="2">
        <v>794957</v>
      </c>
      <c r="B660" s="3" t="s">
        <v>812</v>
      </c>
      <c r="C660" s="3" t="s">
        <v>867</v>
      </c>
      <c r="D660" s="3" t="s">
        <v>64</v>
      </c>
      <c r="E660" s="3" t="s">
        <v>28</v>
      </c>
      <c r="F660" s="3" t="s">
        <v>29</v>
      </c>
      <c r="G660" s="2">
        <v>6.7</v>
      </c>
      <c r="H660" s="3" t="s">
        <v>38</v>
      </c>
      <c r="I660" s="3" t="s">
        <v>29</v>
      </c>
      <c r="J660" s="3" t="s">
        <v>39</v>
      </c>
      <c r="K660" s="4">
        <v>83.59</v>
      </c>
      <c r="L660" s="2">
        <v>1</v>
      </c>
      <c r="M660" s="2">
        <v>12</v>
      </c>
      <c r="N660" s="2">
        <v>0.5</v>
      </c>
      <c r="O660" s="3" t="s">
        <v>32</v>
      </c>
      <c r="P660" s="3" t="s">
        <v>29</v>
      </c>
      <c r="Q660" s="5">
        <v>10.85</v>
      </c>
      <c r="S660" s="6">
        <v>9.4600000000000009</v>
      </c>
      <c r="T660" s="5">
        <v>0.1</v>
      </c>
      <c r="U660" s="6">
        <v>9.56</v>
      </c>
      <c r="V660" s="2">
        <v>14.1</v>
      </c>
      <c r="W660" s="8"/>
      <c r="X660" s="10" t="s">
        <v>29</v>
      </c>
      <c r="Y660" s="7">
        <v>43706</v>
      </c>
    </row>
    <row r="661" spans="1:25" ht="30" x14ac:dyDescent="0.25">
      <c r="A661" s="2">
        <v>801723</v>
      </c>
      <c r="B661" s="3" t="s">
        <v>812</v>
      </c>
      <c r="C661" s="3" t="s">
        <v>868</v>
      </c>
      <c r="D661" s="3" t="s">
        <v>604</v>
      </c>
      <c r="E661" s="3" t="s">
        <v>28</v>
      </c>
      <c r="F661" s="3" t="s">
        <v>29</v>
      </c>
      <c r="H661" s="3" t="s">
        <v>38</v>
      </c>
      <c r="I661" s="3" t="s">
        <v>29</v>
      </c>
      <c r="J661" s="3" t="s">
        <v>39</v>
      </c>
      <c r="K661" s="4">
        <v>54.69</v>
      </c>
      <c r="L661" s="2">
        <v>1</v>
      </c>
      <c r="M661" s="2">
        <v>24</v>
      </c>
      <c r="N661" s="2">
        <v>0.35499999999999998</v>
      </c>
      <c r="O661" s="3" t="s">
        <v>140</v>
      </c>
      <c r="P661" s="3" t="s">
        <v>29</v>
      </c>
      <c r="Q661" s="5">
        <v>4.0999999999999996</v>
      </c>
      <c r="S661" s="6">
        <v>3.52</v>
      </c>
      <c r="T661" s="5">
        <v>0.1</v>
      </c>
      <c r="U661" s="6">
        <v>3.62</v>
      </c>
      <c r="V661" s="2">
        <v>5.35</v>
      </c>
      <c r="W661" s="8"/>
      <c r="X661" s="10" t="s">
        <v>29</v>
      </c>
      <c r="Y661" s="7">
        <v>43706</v>
      </c>
    </row>
    <row r="662" spans="1:25" ht="30" x14ac:dyDescent="0.25">
      <c r="A662" s="2">
        <v>801705</v>
      </c>
      <c r="B662" s="3" t="s">
        <v>812</v>
      </c>
      <c r="C662" s="3" t="s">
        <v>869</v>
      </c>
      <c r="D662" s="3" t="s">
        <v>604</v>
      </c>
      <c r="E662" s="3" t="s">
        <v>28</v>
      </c>
      <c r="F662" s="3" t="s">
        <v>51</v>
      </c>
      <c r="H662" s="3" t="s">
        <v>38</v>
      </c>
      <c r="I662" s="3" t="s">
        <v>605</v>
      </c>
      <c r="J662" s="3" t="s">
        <v>39</v>
      </c>
      <c r="K662" s="4">
        <v>54.69</v>
      </c>
      <c r="L662" s="2">
        <v>1</v>
      </c>
      <c r="M662" s="2">
        <v>24</v>
      </c>
      <c r="N662" s="2">
        <v>0.35499999999999998</v>
      </c>
      <c r="O662" s="3" t="s">
        <v>140</v>
      </c>
      <c r="P662" s="3" t="s">
        <v>29</v>
      </c>
      <c r="Q662" s="5">
        <v>4.0999999999999996</v>
      </c>
      <c r="S662" s="6">
        <v>3.52</v>
      </c>
      <c r="T662" s="5">
        <v>0.1</v>
      </c>
      <c r="U662" s="6">
        <v>3.62</v>
      </c>
      <c r="V662" s="2">
        <v>5.35</v>
      </c>
      <c r="W662" s="8"/>
      <c r="X662" s="10" t="s">
        <v>29</v>
      </c>
      <c r="Y662" s="7">
        <v>43706</v>
      </c>
    </row>
    <row r="663" spans="1:25" ht="30" x14ac:dyDescent="0.25">
      <c r="A663" s="2">
        <v>808745</v>
      </c>
      <c r="B663" s="3" t="s">
        <v>812</v>
      </c>
      <c r="C663" s="3" t="s">
        <v>870</v>
      </c>
      <c r="D663" s="3" t="s">
        <v>604</v>
      </c>
      <c r="E663" s="3" t="s">
        <v>28</v>
      </c>
      <c r="F663" s="3" t="s">
        <v>29</v>
      </c>
      <c r="H663" s="3" t="s">
        <v>38</v>
      </c>
      <c r="I663" s="3" t="s">
        <v>29</v>
      </c>
      <c r="J663" s="3" t="s">
        <v>39</v>
      </c>
      <c r="K663" s="4">
        <v>60.97</v>
      </c>
      <c r="L663" s="2">
        <v>1</v>
      </c>
      <c r="M663" s="2">
        <v>24</v>
      </c>
      <c r="N663" s="2">
        <v>0.35499999999999998</v>
      </c>
      <c r="O663" s="3" t="s">
        <v>140</v>
      </c>
      <c r="P663" s="3" t="s">
        <v>29</v>
      </c>
      <c r="Q663" s="5">
        <v>4.45</v>
      </c>
      <c r="S663" s="6">
        <v>3.83</v>
      </c>
      <c r="T663" s="5">
        <v>0.1</v>
      </c>
      <c r="U663" s="6">
        <v>3.93</v>
      </c>
      <c r="V663" s="2">
        <v>5.8</v>
      </c>
      <c r="W663" s="8"/>
      <c r="X663" s="10" t="s">
        <v>29</v>
      </c>
      <c r="Y663" s="7">
        <v>43706</v>
      </c>
    </row>
    <row r="664" spans="1:25" ht="30" x14ac:dyDescent="0.25">
      <c r="A664" s="2">
        <v>212639</v>
      </c>
      <c r="B664" s="3" t="s">
        <v>812</v>
      </c>
      <c r="C664" s="3" t="s">
        <v>871</v>
      </c>
      <c r="D664" s="3" t="s">
        <v>64</v>
      </c>
      <c r="E664" s="3" t="s">
        <v>28</v>
      </c>
      <c r="F664" s="3" t="s">
        <v>97</v>
      </c>
      <c r="G664" s="2">
        <v>4.7</v>
      </c>
      <c r="H664" s="3" t="s">
        <v>638</v>
      </c>
      <c r="I664" s="3" t="s">
        <v>711</v>
      </c>
      <c r="J664" s="3" t="s">
        <v>31</v>
      </c>
      <c r="K664" s="4">
        <v>35.520000000000003</v>
      </c>
      <c r="L664" s="2">
        <v>1</v>
      </c>
      <c r="M664" s="2">
        <v>24</v>
      </c>
      <c r="N664" s="2">
        <v>0.5</v>
      </c>
      <c r="O664" s="3" t="s">
        <v>140</v>
      </c>
      <c r="P664" s="3" t="s">
        <v>29</v>
      </c>
      <c r="Q664" s="5">
        <v>3.5</v>
      </c>
      <c r="S664" s="6">
        <v>2.99</v>
      </c>
      <c r="T664" s="5">
        <v>0.1</v>
      </c>
      <c r="U664" s="6">
        <v>3.09</v>
      </c>
      <c r="V664" s="2">
        <v>4.55</v>
      </c>
      <c r="W664" s="8">
        <v>0.10000000000000009</v>
      </c>
      <c r="X664" s="9" t="s">
        <v>3216</v>
      </c>
      <c r="Y664" s="7">
        <v>43789</v>
      </c>
    </row>
    <row r="665" spans="1:25" ht="30" x14ac:dyDescent="0.25">
      <c r="A665" s="2">
        <v>524637</v>
      </c>
      <c r="B665" s="3" t="s">
        <v>812</v>
      </c>
      <c r="C665" s="3" t="s">
        <v>872</v>
      </c>
      <c r="D665" s="3" t="s">
        <v>64</v>
      </c>
      <c r="E665" s="3" t="s">
        <v>28</v>
      </c>
      <c r="F665" s="3" t="s">
        <v>29</v>
      </c>
      <c r="G665" s="2">
        <v>4.7</v>
      </c>
      <c r="H665" s="3" t="s">
        <v>638</v>
      </c>
      <c r="I665" s="3" t="s">
        <v>605</v>
      </c>
      <c r="J665" s="3" t="s">
        <v>39</v>
      </c>
      <c r="K665" s="4">
        <v>51.15</v>
      </c>
      <c r="L665" s="2">
        <v>1</v>
      </c>
      <c r="M665" s="2">
        <v>24</v>
      </c>
      <c r="N665" s="2">
        <v>0.5</v>
      </c>
      <c r="O665" s="3" t="s">
        <v>140</v>
      </c>
      <c r="P665" s="3" t="s">
        <v>29</v>
      </c>
      <c r="Q665" s="5">
        <v>4.3</v>
      </c>
      <c r="S665" s="6">
        <v>3.7</v>
      </c>
      <c r="T665" s="5">
        <v>0.1</v>
      </c>
      <c r="U665" s="6">
        <v>3.8</v>
      </c>
      <c r="V665" s="2">
        <v>5.6</v>
      </c>
      <c r="W665" s="8"/>
      <c r="X665" s="10" t="s">
        <v>29</v>
      </c>
      <c r="Y665" s="7">
        <v>43658</v>
      </c>
    </row>
    <row r="666" spans="1:25" ht="30" x14ac:dyDescent="0.25">
      <c r="A666" s="2">
        <v>807101</v>
      </c>
      <c r="B666" s="3" t="s">
        <v>812</v>
      </c>
      <c r="C666" s="3" t="s">
        <v>873</v>
      </c>
      <c r="D666" s="3" t="s">
        <v>343</v>
      </c>
      <c r="E666" s="3" t="s">
        <v>28</v>
      </c>
      <c r="F666" s="3" t="s">
        <v>29</v>
      </c>
      <c r="G666" s="2">
        <v>5</v>
      </c>
      <c r="H666" s="3" t="s">
        <v>38</v>
      </c>
      <c r="I666" s="3" t="s">
        <v>711</v>
      </c>
      <c r="J666" s="3" t="s">
        <v>39</v>
      </c>
      <c r="K666" s="4">
        <v>48.99</v>
      </c>
      <c r="L666" s="2">
        <v>1</v>
      </c>
      <c r="M666" s="2">
        <v>24</v>
      </c>
      <c r="N666" s="2">
        <v>0.47299999999999998</v>
      </c>
      <c r="O666" s="3" t="s">
        <v>140</v>
      </c>
      <c r="P666" s="3" t="s">
        <v>29</v>
      </c>
      <c r="Q666" s="5">
        <v>4.0999999999999996</v>
      </c>
      <c r="S666" s="6">
        <v>3.52</v>
      </c>
      <c r="T666" s="5">
        <v>0.1</v>
      </c>
      <c r="U666" s="6">
        <v>3.62</v>
      </c>
      <c r="V666" s="2">
        <v>5.35</v>
      </c>
      <c r="W666" s="8"/>
      <c r="X666" s="9" t="s">
        <v>3214</v>
      </c>
      <c r="Y666" s="7">
        <v>43803</v>
      </c>
    </row>
    <row r="667" spans="1:25" ht="30" x14ac:dyDescent="0.25">
      <c r="A667" s="2">
        <v>427526</v>
      </c>
      <c r="B667" s="3" t="s">
        <v>875</v>
      </c>
      <c r="C667" s="3" t="s">
        <v>876</v>
      </c>
      <c r="D667" s="3" t="s">
        <v>42</v>
      </c>
      <c r="E667" s="3" t="s">
        <v>28</v>
      </c>
      <c r="F667" s="3" t="s">
        <v>97</v>
      </c>
      <c r="G667" s="2">
        <v>40</v>
      </c>
      <c r="H667" s="3" t="s">
        <v>38</v>
      </c>
      <c r="I667" s="3" t="s">
        <v>877</v>
      </c>
      <c r="J667" s="3" t="s">
        <v>31</v>
      </c>
      <c r="K667" s="4">
        <v>131.25</v>
      </c>
      <c r="L667" s="2">
        <v>1</v>
      </c>
      <c r="M667" s="2">
        <v>6</v>
      </c>
      <c r="N667" s="2">
        <v>0.375</v>
      </c>
      <c r="O667" s="3" t="s">
        <v>32</v>
      </c>
      <c r="P667" s="3" t="s">
        <v>29</v>
      </c>
      <c r="Q667" s="5">
        <v>48.5</v>
      </c>
      <c r="S667" s="6">
        <v>42.59</v>
      </c>
      <c r="T667" s="5">
        <v>0.1</v>
      </c>
      <c r="U667" s="6">
        <v>42.69</v>
      </c>
      <c r="V667" s="2">
        <v>63.05</v>
      </c>
      <c r="W667" s="8"/>
      <c r="X667" s="10" t="s">
        <v>29</v>
      </c>
      <c r="Y667" s="7">
        <v>43711</v>
      </c>
    </row>
    <row r="668" spans="1:25" ht="30" x14ac:dyDescent="0.25">
      <c r="A668" s="2">
        <v>423442</v>
      </c>
      <c r="B668" s="3" t="s">
        <v>875</v>
      </c>
      <c r="C668" s="3" t="s">
        <v>878</v>
      </c>
      <c r="D668" s="3" t="s">
        <v>42</v>
      </c>
      <c r="E668" s="3" t="s">
        <v>879</v>
      </c>
      <c r="F668" s="3" t="s">
        <v>880</v>
      </c>
      <c r="G668" s="2">
        <v>40</v>
      </c>
      <c r="H668" s="3" t="s">
        <v>204</v>
      </c>
      <c r="I668" s="3" t="s">
        <v>881</v>
      </c>
      <c r="J668" s="3" t="s">
        <v>31</v>
      </c>
      <c r="K668" s="4">
        <v>160.68</v>
      </c>
      <c r="L668" s="2">
        <v>1</v>
      </c>
      <c r="M668" s="2">
        <v>12</v>
      </c>
      <c r="N668" s="2">
        <v>0.375</v>
      </c>
      <c r="O668" s="3" t="s">
        <v>32</v>
      </c>
      <c r="P668" s="3" t="s">
        <v>29</v>
      </c>
      <c r="Q668" s="5">
        <v>34</v>
      </c>
      <c r="S668" s="6">
        <v>29.83</v>
      </c>
      <c r="T668" s="5">
        <v>0.1</v>
      </c>
      <c r="U668" s="6">
        <v>29.93</v>
      </c>
      <c r="V668" s="2">
        <v>44.2</v>
      </c>
      <c r="W668" s="8"/>
      <c r="X668" s="10" t="s">
        <v>29</v>
      </c>
      <c r="Y668" s="7">
        <v>43709</v>
      </c>
    </row>
    <row r="669" spans="1:25" ht="30" x14ac:dyDescent="0.25">
      <c r="A669" s="2">
        <v>9902</v>
      </c>
      <c r="B669" s="3" t="s">
        <v>875</v>
      </c>
      <c r="C669" s="3" t="s">
        <v>882</v>
      </c>
      <c r="D669" s="3" t="s">
        <v>27</v>
      </c>
      <c r="E669" s="3" t="s">
        <v>879</v>
      </c>
      <c r="F669" s="3" t="s">
        <v>880</v>
      </c>
      <c r="G669" s="2">
        <v>40</v>
      </c>
      <c r="H669" s="3" t="s">
        <v>204</v>
      </c>
      <c r="I669" s="3" t="s">
        <v>881</v>
      </c>
      <c r="J669" s="3" t="s">
        <v>31</v>
      </c>
      <c r="K669" s="4">
        <v>469.08</v>
      </c>
      <c r="L669" s="2">
        <v>1</v>
      </c>
      <c r="M669" s="2">
        <v>12</v>
      </c>
      <c r="N669" s="2">
        <v>0.75</v>
      </c>
      <c r="O669" s="3" t="s">
        <v>32</v>
      </c>
      <c r="P669" s="3" t="s">
        <v>29</v>
      </c>
      <c r="Q669" s="5">
        <v>89.6</v>
      </c>
      <c r="S669" s="6">
        <v>78.540000000000006</v>
      </c>
      <c r="T669" s="5">
        <v>0.35</v>
      </c>
      <c r="U669" s="6">
        <v>78.89</v>
      </c>
      <c r="V669" s="2">
        <v>116.5</v>
      </c>
      <c r="W669" s="8"/>
      <c r="X669" s="10" t="s">
        <v>29</v>
      </c>
      <c r="Y669" s="7">
        <v>43709</v>
      </c>
    </row>
    <row r="670" spans="1:25" ht="30" x14ac:dyDescent="0.25">
      <c r="A670" s="2">
        <v>777135</v>
      </c>
      <c r="B670" s="3" t="s">
        <v>875</v>
      </c>
      <c r="C670" s="3" t="s">
        <v>886</v>
      </c>
      <c r="D670" s="3" t="s">
        <v>42</v>
      </c>
      <c r="E670" s="3" t="s">
        <v>28</v>
      </c>
      <c r="F670" s="3" t="s">
        <v>97</v>
      </c>
      <c r="G670" s="2">
        <v>40</v>
      </c>
      <c r="H670" s="3" t="s">
        <v>38</v>
      </c>
      <c r="I670" s="3" t="s">
        <v>877</v>
      </c>
      <c r="J670" s="3" t="s">
        <v>31</v>
      </c>
      <c r="K670" s="4">
        <v>131.25</v>
      </c>
      <c r="L670" s="2">
        <v>1</v>
      </c>
      <c r="M670" s="2">
        <v>6</v>
      </c>
      <c r="N670" s="2">
        <v>0.375</v>
      </c>
      <c r="O670" s="3" t="s">
        <v>32</v>
      </c>
      <c r="P670" s="3" t="s">
        <v>29</v>
      </c>
      <c r="Q670" s="5">
        <v>48.5</v>
      </c>
      <c r="S670" s="6">
        <v>42.59</v>
      </c>
      <c r="T670" s="5">
        <v>0.1</v>
      </c>
      <c r="U670" s="6">
        <v>42.69</v>
      </c>
      <c r="V670" s="2">
        <v>63.05</v>
      </c>
      <c r="W670" s="8"/>
      <c r="X670" s="10" t="s">
        <v>29</v>
      </c>
      <c r="Y670" s="7">
        <v>43711</v>
      </c>
    </row>
    <row r="671" spans="1:25" ht="30" x14ac:dyDescent="0.25">
      <c r="A671" s="2">
        <v>297341</v>
      </c>
      <c r="B671" s="3" t="s">
        <v>875</v>
      </c>
      <c r="C671" s="3" t="s">
        <v>893</v>
      </c>
      <c r="D671" s="3" t="s">
        <v>42</v>
      </c>
      <c r="E671" s="3" t="s">
        <v>28</v>
      </c>
      <c r="F671" s="3" t="s">
        <v>97</v>
      </c>
      <c r="G671" s="2">
        <v>40</v>
      </c>
      <c r="H671" s="3" t="s">
        <v>38</v>
      </c>
      <c r="I671" s="3" t="s">
        <v>877</v>
      </c>
      <c r="J671" s="3" t="s">
        <v>31</v>
      </c>
      <c r="K671" s="4">
        <v>131.25</v>
      </c>
      <c r="L671" s="2">
        <v>1</v>
      </c>
      <c r="M671" s="2">
        <v>6</v>
      </c>
      <c r="N671" s="2">
        <v>0.375</v>
      </c>
      <c r="O671" s="3" t="s">
        <v>32</v>
      </c>
      <c r="P671" s="3" t="s">
        <v>29</v>
      </c>
      <c r="Q671" s="5">
        <v>48.5</v>
      </c>
      <c r="S671" s="6">
        <v>42.59</v>
      </c>
      <c r="T671" s="5">
        <v>0.1</v>
      </c>
      <c r="U671" s="6">
        <v>42.69</v>
      </c>
      <c r="V671" s="2">
        <v>63.05</v>
      </c>
      <c r="W671" s="8"/>
      <c r="X671" s="10" t="s">
        <v>29</v>
      </c>
      <c r="Y671" s="7">
        <v>43711</v>
      </c>
    </row>
    <row r="672" spans="1:25" ht="30" x14ac:dyDescent="0.25">
      <c r="A672" s="2">
        <v>844803</v>
      </c>
      <c r="B672" s="3" t="s">
        <v>875</v>
      </c>
      <c r="C672" s="3" t="s">
        <v>897</v>
      </c>
      <c r="D672" s="3" t="s">
        <v>898</v>
      </c>
      <c r="E672" s="3" t="s">
        <v>28</v>
      </c>
      <c r="F672" s="3" t="s">
        <v>29</v>
      </c>
      <c r="G672" s="2">
        <v>40</v>
      </c>
      <c r="H672" s="3" t="s">
        <v>899</v>
      </c>
      <c r="I672" s="3" t="s">
        <v>877</v>
      </c>
      <c r="J672" s="3" t="s">
        <v>31</v>
      </c>
      <c r="K672" s="4">
        <v>78.540000000000006</v>
      </c>
      <c r="L672" s="2">
        <v>1</v>
      </c>
      <c r="M672" s="2">
        <v>6</v>
      </c>
      <c r="N672" s="2">
        <v>0.7</v>
      </c>
      <c r="O672" s="3" t="s">
        <v>32</v>
      </c>
      <c r="P672" s="3" t="s">
        <v>29</v>
      </c>
      <c r="Q672" s="5">
        <v>41.45</v>
      </c>
      <c r="S672" s="6">
        <v>36.39</v>
      </c>
      <c r="T672" s="5">
        <v>0.1</v>
      </c>
      <c r="U672" s="6">
        <v>36.49</v>
      </c>
      <c r="V672" s="2">
        <v>53.9</v>
      </c>
      <c r="W672" s="8"/>
      <c r="X672" s="10" t="s">
        <v>29</v>
      </c>
      <c r="Y672" s="7">
        <v>43766</v>
      </c>
    </row>
    <row r="673" spans="1:25" ht="30" x14ac:dyDescent="0.25">
      <c r="A673" s="2">
        <v>4101</v>
      </c>
      <c r="B673" s="3" t="s">
        <v>875</v>
      </c>
      <c r="C673" s="3" t="s">
        <v>900</v>
      </c>
      <c r="D673" s="3" t="s">
        <v>27</v>
      </c>
      <c r="E673" s="3" t="s">
        <v>879</v>
      </c>
      <c r="F673" s="3" t="s">
        <v>880</v>
      </c>
      <c r="G673" s="2">
        <v>40</v>
      </c>
      <c r="H673" s="3" t="s">
        <v>204</v>
      </c>
      <c r="I673" s="3" t="s">
        <v>881</v>
      </c>
      <c r="J673" s="3" t="s">
        <v>31</v>
      </c>
      <c r="K673" s="4">
        <v>521.04</v>
      </c>
      <c r="L673" s="2">
        <v>1</v>
      </c>
      <c r="M673" s="2">
        <v>12</v>
      </c>
      <c r="N673" s="2">
        <v>0.75</v>
      </c>
      <c r="O673" s="3" t="s">
        <v>32</v>
      </c>
      <c r="P673" s="3" t="s">
        <v>29</v>
      </c>
      <c r="Q673" s="5">
        <v>96.35</v>
      </c>
      <c r="S673" s="6">
        <v>84.48</v>
      </c>
      <c r="T673" s="5">
        <v>0.35</v>
      </c>
      <c r="U673" s="6">
        <v>84.83</v>
      </c>
      <c r="V673" s="2">
        <v>125.25</v>
      </c>
      <c r="W673" s="8"/>
      <c r="X673" s="10" t="s">
        <v>29</v>
      </c>
      <c r="Y673" s="7">
        <v>43709</v>
      </c>
    </row>
    <row r="674" spans="1:25" ht="30" x14ac:dyDescent="0.25">
      <c r="A674" s="2">
        <v>583468</v>
      </c>
      <c r="B674" s="3" t="s">
        <v>875</v>
      </c>
      <c r="C674" s="3" t="s">
        <v>901</v>
      </c>
      <c r="D674" s="3" t="s">
        <v>27</v>
      </c>
      <c r="E674" s="3" t="s">
        <v>879</v>
      </c>
      <c r="F674" s="3" t="s">
        <v>880</v>
      </c>
      <c r="G674" s="2">
        <v>40</v>
      </c>
      <c r="H674" s="3" t="s">
        <v>204</v>
      </c>
      <c r="I674" s="3" t="s">
        <v>881</v>
      </c>
      <c r="J674" s="3" t="s">
        <v>31</v>
      </c>
      <c r="K674" s="4">
        <v>1017.12</v>
      </c>
      <c r="L674" s="2">
        <v>1</v>
      </c>
      <c r="M674" s="2">
        <v>6</v>
      </c>
      <c r="N674" s="2">
        <v>0.75</v>
      </c>
      <c r="O674" s="3" t="s">
        <v>32</v>
      </c>
      <c r="P674" s="3" t="s">
        <v>29</v>
      </c>
      <c r="Q674" s="5">
        <v>229.65</v>
      </c>
      <c r="S674" s="6">
        <v>201.78</v>
      </c>
      <c r="T674" s="5">
        <v>0.35</v>
      </c>
      <c r="U674" s="6">
        <v>202.13</v>
      </c>
      <c r="V674" s="2">
        <v>298.55</v>
      </c>
      <c r="W674" s="8"/>
      <c r="X674" s="10" t="s">
        <v>29</v>
      </c>
      <c r="Y674" s="7">
        <v>43466</v>
      </c>
    </row>
    <row r="675" spans="1:25" ht="30" x14ac:dyDescent="0.25">
      <c r="A675" s="2">
        <v>4481</v>
      </c>
      <c r="B675" s="3" t="s">
        <v>875</v>
      </c>
      <c r="C675" s="3" t="s">
        <v>909</v>
      </c>
      <c r="D675" s="3" t="s">
        <v>27</v>
      </c>
      <c r="E675" s="3" t="s">
        <v>28</v>
      </c>
      <c r="F675" s="3" t="s">
        <v>97</v>
      </c>
      <c r="G675" s="2">
        <v>40</v>
      </c>
      <c r="H675" s="3" t="s">
        <v>124</v>
      </c>
      <c r="I675" s="3" t="s">
        <v>877</v>
      </c>
      <c r="J675" s="3" t="s">
        <v>31</v>
      </c>
      <c r="K675" s="4">
        <v>93.96</v>
      </c>
      <c r="L675" s="2">
        <v>1</v>
      </c>
      <c r="M675" s="2">
        <v>12</v>
      </c>
      <c r="N675" s="2">
        <v>0.75</v>
      </c>
      <c r="O675" s="3" t="s">
        <v>32</v>
      </c>
      <c r="P675" s="3" t="s">
        <v>29</v>
      </c>
      <c r="Q675" s="5">
        <v>27.05</v>
      </c>
      <c r="S675" s="6">
        <v>23.5</v>
      </c>
      <c r="T675" s="5">
        <v>0.35</v>
      </c>
      <c r="U675" s="6">
        <v>23.85</v>
      </c>
      <c r="V675" s="2">
        <v>35.15</v>
      </c>
      <c r="W675" s="8">
        <v>-2.9499999999999993</v>
      </c>
      <c r="X675" s="9" t="s">
        <v>3215</v>
      </c>
      <c r="Y675" s="7">
        <v>43790</v>
      </c>
    </row>
    <row r="676" spans="1:25" ht="30" x14ac:dyDescent="0.25">
      <c r="A676" s="2">
        <v>777367</v>
      </c>
      <c r="B676" s="3" t="s">
        <v>875</v>
      </c>
      <c r="C676" s="3" t="s">
        <v>911</v>
      </c>
      <c r="D676" s="3" t="s">
        <v>64</v>
      </c>
      <c r="E676" s="3" t="s">
        <v>28</v>
      </c>
      <c r="F676" s="3" t="s">
        <v>29</v>
      </c>
      <c r="H676" s="3" t="s">
        <v>38</v>
      </c>
      <c r="I676" s="3" t="s">
        <v>877</v>
      </c>
      <c r="J676" s="3" t="s">
        <v>127</v>
      </c>
      <c r="K676" s="4">
        <v>21.01</v>
      </c>
      <c r="L676" s="2">
        <v>1</v>
      </c>
      <c r="M676" s="2">
        <v>1</v>
      </c>
      <c r="N676" s="2">
        <v>0.5</v>
      </c>
      <c r="O676" s="3" t="s">
        <v>32</v>
      </c>
      <c r="P676" s="3" t="s">
        <v>3211</v>
      </c>
      <c r="Q676" s="5">
        <v>36</v>
      </c>
      <c r="S676" s="6">
        <v>31.59</v>
      </c>
      <c r="T676" s="5">
        <v>0.1</v>
      </c>
      <c r="U676" s="6">
        <v>31.69</v>
      </c>
      <c r="V676" s="2">
        <v>46.8</v>
      </c>
      <c r="W676" s="8"/>
      <c r="X676" s="10" t="s">
        <v>29</v>
      </c>
      <c r="Y676" s="7">
        <v>43679</v>
      </c>
    </row>
    <row r="677" spans="1:25" x14ac:dyDescent="0.25">
      <c r="A677" s="2">
        <v>151095</v>
      </c>
      <c r="B677" s="3" t="s">
        <v>912</v>
      </c>
      <c r="C677" s="3" t="s">
        <v>915</v>
      </c>
      <c r="D677" s="3" t="s">
        <v>139</v>
      </c>
      <c r="E677" s="3" t="s">
        <v>28</v>
      </c>
      <c r="F677" s="3" t="s">
        <v>29</v>
      </c>
      <c r="H677" s="3" t="s">
        <v>30</v>
      </c>
      <c r="I677" s="3" t="s">
        <v>29</v>
      </c>
      <c r="J677" s="3" t="s">
        <v>31</v>
      </c>
      <c r="K677" s="4">
        <v>23.64</v>
      </c>
      <c r="L677" s="2">
        <v>6</v>
      </c>
      <c r="M677" s="2">
        <v>4</v>
      </c>
      <c r="N677" s="2">
        <v>0.35499999999999998</v>
      </c>
      <c r="O677" s="3" t="s">
        <v>528</v>
      </c>
      <c r="P677" s="3" t="s">
        <v>29</v>
      </c>
      <c r="Q677" s="5">
        <v>18.399999999999999</v>
      </c>
      <c r="S677" s="6">
        <v>15.66</v>
      </c>
      <c r="T677" s="5">
        <v>0.6</v>
      </c>
      <c r="U677" s="6">
        <v>16.260000000000002</v>
      </c>
      <c r="V677" s="2">
        <v>23.9</v>
      </c>
      <c r="W677" s="8"/>
      <c r="X677" s="9" t="s">
        <v>3214</v>
      </c>
      <c r="Y677" s="7">
        <v>43791</v>
      </c>
    </row>
    <row r="678" spans="1:25" x14ac:dyDescent="0.25">
      <c r="A678" s="2">
        <v>183272</v>
      </c>
      <c r="B678" s="3" t="s">
        <v>912</v>
      </c>
      <c r="C678" s="3" t="s">
        <v>916</v>
      </c>
      <c r="D678" s="3" t="s">
        <v>230</v>
      </c>
      <c r="E678" s="3" t="s">
        <v>28</v>
      </c>
      <c r="F678" s="3" t="s">
        <v>29</v>
      </c>
      <c r="H678" s="3" t="s">
        <v>30</v>
      </c>
      <c r="I678" s="3" t="s">
        <v>29</v>
      </c>
      <c r="J678" s="3" t="s">
        <v>31</v>
      </c>
      <c r="K678" s="4">
        <v>23.1</v>
      </c>
      <c r="L678" s="2">
        <v>12</v>
      </c>
      <c r="M678" s="2">
        <v>2</v>
      </c>
      <c r="N678" s="2">
        <v>0.35499999999999998</v>
      </c>
      <c r="O678" s="3" t="s">
        <v>140</v>
      </c>
      <c r="P678" s="3" t="s">
        <v>29</v>
      </c>
      <c r="Q678" s="5">
        <v>36.049999999999997</v>
      </c>
      <c r="S678" s="6">
        <v>30.67</v>
      </c>
      <c r="T678" s="5">
        <v>1.2</v>
      </c>
      <c r="U678" s="6">
        <v>31.87</v>
      </c>
      <c r="V678" s="2">
        <v>46.85</v>
      </c>
      <c r="W678" s="8"/>
      <c r="X678" s="9" t="s">
        <v>3214</v>
      </c>
      <c r="Y678" s="7">
        <v>43791</v>
      </c>
    </row>
    <row r="679" spans="1:25" x14ac:dyDescent="0.25">
      <c r="A679" s="2">
        <v>672147</v>
      </c>
      <c r="B679" s="3" t="s">
        <v>917</v>
      </c>
      <c r="C679" s="3" t="s">
        <v>923</v>
      </c>
      <c r="D679" s="3" t="s">
        <v>139</v>
      </c>
      <c r="E679" s="3" t="s">
        <v>28</v>
      </c>
      <c r="F679" s="3" t="s">
        <v>29</v>
      </c>
      <c r="G679" s="2">
        <v>5</v>
      </c>
      <c r="H679" s="3" t="s">
        <v>38</v>
      </c>
      <c r="I679" s="3" t="s">
        <v>29</v>
      </c>
      <c r="J679" s="3" t="s">
        <v>31</v>
      </c>
      <c r="K679" s="4">
        <v>22.68</v>
      </c>
      <c r="L679" s="2">
        <v>6</v>
      </c>
      <c r="M679" s="2">
        <v>4</v>
      </c>
      <c r="N679" s="2">
        <v>0.35499999999999998</v>
      </c>
      <c r="O679" s="3" t="s">
        <v>140</v>
      </c>
      <c r="P679" s="3" t="s">
        <v>29</v>
      </c>
      <c r="Q679" s="5">
        <v>16.100000000000001</v>
      </c>
      <c r="S679" s="6">
        <v>13.64</v>
      </c>
      <c r="T679" s="5">
        <v>0.6</v>
      </c>
      <c r="U679" s="6">
        <v>14.24</v>
      </c>
      <c r="V679" s="2">
        <v>20.95</v>
      </c>
      <c r="W679" s="8">
        <v>0.80000000000000071</v>
      </c>
      <c r="X679" s="9" t="s">
        <v>3216</v>
      </c>
      <c r="Y679" s="7">
        <v>43789</v>
      </c>
    </row>
    <row r="680" spans="1:25" x14ac:dyDescent="0.25">
      <c r="A680" s="2">
        <v>694893</v>
      </c>
      <c r="B680" s="3" t="s">
        <v>917</v>
      </c>
      <c r="C680" s="3" t="s">
        <v>924</v>
      </c>
      <c r="D680" s="3" t="s">
        <v>139</v>
      </c>
      <c r="E680" s="3" t="s">
        <v>28</v>
      </c>
      <c r="F680" s="3" t="s">
        <v>29</v>
      </c>
      <c r="G680" s="2">
        <v>5</v>
      </c>
      <c r="H680" s="3" t="s">
        <v>38</v>
      </c>
      <c r="I680" s="3" t="s">
        <v>29</v>
      </c>
      <c r="J680" s="3" t="s">
        <v>31</v>
      </c>
      <c r="K680" s="4">
        <v>22.68</v>
      </c>
      <c r="L680" s="2">
        <v>6</v>
      </c>
      <c r="M680" s="2">
        <v>4</v>
      </c>
      <c r="N680" s="2">
        <v>0.35499999999999998</v>
      </c>
      <c r="O680" s="3" t="s">
        <v>140</v>
      </c>
      <c r="P680" s="3" t="s">
        <v>29</v>
      </c>
      <c r="Q680" s="5">
        <v>16.149999999999999</v>
      </c>
      <c r="S680" s="6">
        <v>13.68</v>
      </c>
      <c r="T680" s="5">
        <v>0.6</v>
      </c>
      <c r="U680" s="6">
        <v>14.28</v>
      </c>
      <c r="V680" s="2">
        <v>21</v>
      </c>
      <c r="W680" s="8"/>
      <c r="X680" s="10" t="s">
        <v>29</v>
      </c>
      <c r="Y680" s="7">
        <v>43709</v>
      </c>
    </row>
    <row r="681" spans="1:25" x14ac:dyDescent="0.25">
      <c r="A681" s="2">
        <v>814095</v>
      </c>
      <c r="B681" s="3" t="s">
        <v>917</v>
      </c>
      <c r="C681" s="3" t="s">
        <v>930</v>
      </c>
      <c r="D681" s="3" t="s">
        <v>139</v>
      </c>
      <c r="E681" s="3" t="s">
        <v>28</v>
      </c>
      <c r="F681" s="3" t="s">
        <v>29</v>
      </c>
      <c r="G681" s="2">
        <v>5</v>
      </c>
      <c r="H681" s="3" t="s">
        <v>38</v>
      </c>
      <c r="I681" s="3" t="s">
        <v>917</v>
      </c>
      <c r="J681" s="3" t="s">
        <v>39</v>
      </c>
      <c r="K681" s="4">
        <v>18.579999999999998</v>
      </c>
      <c r="L681" s="2">
        <v>6</v>
      </c>
      <c r="M681" s="2">
        <v>4</v>
      </c>
      <c r="N681" s="2">
        <v>0.35499999999999998</v>
      </c>
      <c r="O681" s="3" t="s">
        <v>140</v>
      </c>
      <c r="P681" s="3" t="s">
        <v>29</v>
      </c>
      <c r="Q681" s="5">
        <v>13.25</v>
      </c>
      <c r="S681" s="6">
        <v>11.13</v>
      </c>
      <c r="T681" s="5">
        <v>0.6</v>
      </c>
      <c r="U681" s="6">
        <v>11.73</v>
      </c>
      <c r="V681" s="2">
        <v>17.2</v>
      </c>
      <c r="W681" s="8"/>
      <c r="X681" s="10" t="s">
        <v>29</v>
      </c>
      <c r="Y681" s="7">
        <v>43707</v>
      </c>
    </row>
    <row r="682" spans="1:25" x14ac:dyDescent="0.25">
      <c r="A682" s="2">
        <v>234669</v>
      </c>
      <c r="B682" s="3" t="s">
        <v>917</v>
      </c>
      <c r="C682" s="3" t="s">
        <v>931</v>
      </c>
      <c r="D682" s="3" t="s">
        <v>139</v>
      </c>
      <c r="E682" s="3" t="s">
        <v>28</v>
      </c>
      <c r="F682" s="3" t="s">
        <v>97</v>
      </c>
      <c r="G682" s="2">
        <v>5</v>
      </c>
      <c r="H682" s="3" t="s">
        <v>38</v>
      </c>
      <c r="I682" s="3" t="s">
        <v>917</v>
      </c>
      <c r="J682" s="3" t="s">
        <v>39</v>
      </c>
      <c r="K682" s="4">
        <v>18.600000000000001</v>
      </c>
      <c r="L682" s="2">
        <v>6</v>
      </c>
      <c r="M682" s="2">
        <v>4</v>
      </c>
      <c r="N682" s="2">
        <v>0.35499999999999998</v>
      </c>
      <c r="O682" s="3" t="s">
        <v>140</v>
      </c>
      <c r="P682" s="3" t="s">
        <v>29</v>
      </c>
      <c r="Q682" s="5">
        <v>9.4499999999999993</v>
      </c>
      <c r="S682" s="6">
        <v>7.79</v>
      </c>
      <c r="T682" s="5">
        <v>0.6</v>
      </c>
      <c r="U682" s="6">
        <v>8.39</v>
      </c>
      <c r="V682" s="2">
        <v>12.3</v>
      </c>
      <c r="W682" s="8"/>
      <c r="X682" s="10" t="s">
        <v>29</v>
      </c>
      <c r="Y682" s="7">
        <v>43733</v>
      </c>
    </row>
    <row r="683" spans="1:25" x14ac:dyDescent="0.25">
      <c r="A683" s="2">
        <v>814094</v>
      </c>
      <c r="B683" s="3" t="s">
        <v>917</v>
      </c>
      <c r="C683" s="3" t="s">
        <v>932</v>
      </c>
      <c r="D683" s="3" t="s">
        <v>139</v>
      </c>
      <c r="E683" s="3" t="s">
        <v>28</v>
      </c>
      <c r="F683" s="3" t="s">
        <v>29</v>
      </c>
      <c r="G683" s="2">
        <v>5</v>
      </c>
      <c r="H683" s="3" t="s">
        <v>38</v>
      </c>
      <c r="I683" s="3" t="s">
        <v>917</v>
      </c>
      <c r="J683" s="3" t="s">
        <v>39</v>
      </c>
      <c r="K683" s="4">
        <v>18.579999999999998</v>
      </c>
      <c r="L683" s="2">
        <v>6</v>
      </c>
      <c r="M683" s="2">
        <v>4</v>
      </c>
      <c r="N683" s="2">
        <v>0.35499999999999998</v>
      </c>
      <c r="O683" s="3" t="s">
        <v>140</v>
      </c>
      <c r="P683" s="3" t="s">
        <v>29</v>
      </c>
      <c r="Q683" s="5">
        <v>13.25</v>
      </c>
      <c r="S683" s="6">
        <v>11.13</v>
      </c>
      <c r="T683" s="5">
        <v>0.6</v>
      </c>
      <c r="U683" s="6">
        <v>11.73</v>
      </c>
      <c r="V683" s="2">
        <v>17.2</v>
      </c>
      <c r="W683" s="8"/>
      <c r="X683" s="10" t="s">
        <v>29</v>
      </c>
      <c r="Y683" s="7">
        <v>43707</v>
      </c>
    </row>
    <row r="684" spans="1:25" x14ac:dyDescent="0.25">
      <c r="A684" s="2">
        <v>804024</v>
      </c>
      <c r="B684" s="3" t="s">
        <v>917</v>
      </c>
      <c r="C684" s="3" t="s">
        <v>933</v>
      </c>
      <c r="D684" s="3" t="s">
        <v>230</v>
      </c>
      <c r="E684" s="3" t="s">
        <v>28</v>
      </c>
      <c r="F684" s="3" t="s">
        <v>29</v>
      </c>
      <c r="G684" s="2">
        <v>5</v>
      </c>
      <c r="H684" s="3" t="s">
        <v>38</v>
      </c>
      <c r="I684" s="3" t="s">
        <v>917</v>
      </c>
      <c r="J684" s="3" t="s">
        <v>39</v>
      </c>
      <c r="K684" s="4">
        <v>20.84</v>
      </c>
      <c r="L684" s="2">
        <v>12</v>
      </c>
      <c r="M684" s="2">
        <v>2</v>
      </c>
      <c r="N684" s="2">
        <v>0.35499999999999998</v>
      </c>
      <c r="O684" s="3" t="s">
        <v>140</v>
      </c>
      <c r="P684" s="3" t="s">
        <v>29</v>
      </c>
      <c r="Q684" s="5">
        <v>28.9</v>
      </c>
      <c r="S684" s="6">
        <v>24.38</v>
      </c>
      <c r="T684" s="5">
        <v>1.2</v>
      </c>
      <c r="U684" s="6">
        <v>25.58</v>
      </c>
      <c r="V684" s="2">
        <v>37.549999999999997</v>
      </c>
      <c r="W684" s="8"/>
      <c r="X684" s="10" t="s">
        <v>29</v>
      </c>
      <c r="Y684" s="7">
        <v>43707</v>
      </c>
    </row>
    <row r="685" spans="1:25" x14ac:dyDescent="0.25">
      <c r="A685" s="2">
        <v>814096</v>
      </c>
      <c r="B685" s="3" t="s">
        <v>917</v>
      </c>
      <c r="C685" s="3" t="s">
        <v>934</v>
      </c>
      <c r="D685" s="3" t="s">
        <v>139</v>
      </c>
      <c r="E685" s="3" t="s">
        <v>28</v>
      </c>
      <c r="F685" s="3" t="s">
        <v>29</v>
      </c>
      <c r="G685" s="2">
        <v>5</v>
      </c>
      <c r="H685" s="3" t="s">
        <v>38</v>
      </c>
      <c r="I685" s="3" t="s">
        <v>917</v>
      </c>
      <c r="J685" s="3" t="s">
        <v>39</v>
      </c>
      <c r="K685" s="4">
        <v>18.579999999999998</v>
      </c>
      <c r="L685" s="2">
        <v>6</v>
      </c>
      <c r="M685" s="2">
        <v>4</v>
      </c>
      <c r="N685" s="2">
        <v>0.35499999999999998</v>
      </c>
      <c r="O685" s="3" t="s">
        <v>140</v>
      </c>
      <c r="P685" s="3" t="s">
        <v>29</v>
      </c>
      <c r="Q685" s="5">
        <v>13.25</v>
      </c>
      <c r="S685" s="6">
        <v>11.13</v>
      </c>
      <c r="T685" s="5">
        <v>0.6</v>
      </c>
      <c r="U685" s="6">
        <v>11.73</v>
      </c>
      <c r="V685" s="2">
        <v>17.2</v>
      </c>
      <c r="W685" s="8"/>
      <c r="X685" s="10" t="s">
        <v>29</v>
      </c>
      <c r="Y685" s="7">
        <v>43707</v>
      </c>
    </row>
    <row r="686" spans="1:25" x14ac:dyDescent="0.25">
      <c r="A686" s="2">
        <v>799565</v>
      </c>
      <c r="B686" s="3" t="s">
        <v>917</v>
      </c>
      <c r="C686" s="3" t="s">
        <v>935</v>
      </c>
      <c r="D686" s="3" t="s">
        <v>139</v>
      </c>
      <c r="E686" s="3" t="s">
        <v>28</v>
      </c>
      <c r="F686" s="3" t="s">
        <v>29</v>
      </c>
      <c r="G686" s="2">
        <v>5</v>
      </c>
      <c r="H686" s="3" t="s">
        <v>38</v>
      </c>
      <c r="I686" s="3" t="s">
        <v>917</v>
      </c>
      <c r="J686" s="3" t="s">
        <v>39</v>
      </c>
      <c r="K686" s="4">
        <v>18.579999999999998</v>
      </c>
      <c r="L686" s="2">
        <v>6</v>
      </c>
      <c r="M686" s="2">
        <v>4</v>
      </c>
      <c r="N686" s="2">
        <v>0.35499999999999998</v>
      </c>
      <c r="O686" s="3" t="s">
        <v>140</v>
      </c>
      <c r="P686" s="3" t="s">
        <v>29</v>
      </c>
      <c r="Q686" s="5">
        <v>13.25</v>
      </c>
      <c r="S686" s="6">
        <v>11.13</v>
      </c>
      <c r="T686" s="5">
        <v>0.6</v>
      </c>
      <c r="U686" s="6">
        <v>11.73</v>
      </c>
      <c r="V686" s="2">
        <v>17.2</v>
      </c>
      <c r="W686" s="8"/>
      <c r="X686" s="10" t="s">
        <v>29</v>
      </c>
      <c r="Y686" s="7">
        <v>43707</v>
      </c>
    </row>
    <row r="687" spans="1:25" x14ac:dyDescent="0.25">
      <c r="A687" s="2">
        <v>799564</v>
      </c>
      <c r="B687" s="3" t="s">
        <v>917</v>
      </c>
      <c r="C687" s="3" t="s">
        <v>936</v>
      </c>
      <c r="D687" s="3" t="s">
        <v>139</v>
      </c>
      <c r="E687" s="3" t="s">
        <v>28</v>
      </c>
      <c r="F687" s="3" t="s">
        <v>29</v>
      </c>
      <c r="G687" s="2">
        <v>5</v>
      </c>
      <c r="H687" s="3" t="s">
        <v>38</v>
      </c>
      <c r="I687" s="3" t="s">
        <v>917</v>
      </c>
      <c r="J687" s="3" t="s">
        <v>39</v>
      </c>
      <c r="K687" s="4">
        <v>18.579999999999998</v>
      </c>
      <c r="L687" s="2">
        <v>6</v>
      </c>
      <c r="M687" s="2">
        <v>4</v>
      </c>
      <c r="N687" s="2">
        <v>0.35499999999999998</v>
      </c>
      <c r="O687" s="3" t="s">
        <v>140</v>
      </c>
      <c r="P687" s="3" t="s">
        <v>29</v>
      </c>
      <c r="Q687" s="5">
        <v>13.25</v>
      </c>
      <c r="S687" s="6">
        <v>11.13</v>
      </c>
      <c r="T687" s="5">
        <v>0.6</v>
      </c>
      <c r="U687" s="6">
        <v>11.73</v>
      </c>
      <c r="V687" s="2">
        <v>17.2</v>
      </c>
      <c r="W687" s="8"/>
      <c r="X687" s="10" t="s">
        <v>29</v>
      </c>
      <c r="Y687" s="7">
        <v>43707</v>
      </c>
    </row>
    <row r="688" spans="1:25" x14ac:dyDescent="0.25">
      <c r="A688" s="2">
        <v>785527</v>
      </c>
      <c r="B688" s="3" t="s">
        <v>917</v>
      </c>
      <c r="C688" s="3" t="s">
        <v>938</v>
      </c>
      <c r="D688" s="3" t="s">
        <v>343</v>
      </c>
      <c r="E688" s="3" t="s">
        <v>28</v>
      </c>
      <c r="F688" s="3" t="s">
        <v>86</v>
      </c>
      <c r="G688" s="2">
        <v>5</v>
      </c>
      <c r="H688" s="3" t="s">
        <v>38</v>
      </c>
      <c r="I688" s="3" t="s">
        <v>29</v>
      </c>
      <c r="J688" s="3" t="s">
        <v>39</v>
      </c>
      <c r="K688" s="4">
        <v>42.99</v>
      </c>
      <c r="L688" s="2">
        <v>1</v>
      </c>
      <c r="M688" s="2">
        <v>24</v>
      </c>
      <c r="N688" s="2">
        <v>0.47299999999999998</v>
      </c>
      <c r="O688" s="3" t="s">
        <v>140</v>
      </c>
      <c r="P688" s="3" t="s">
        <v>29</v>
      </c>
      <c r="Q688" s="5">
        <v>4.6500000000000004</v>
      </c>
      <c r="S688" s="6">
        <v>4</v>
      </c>
      <c r="T688" s="5">
        <v>0.1</v>
      </c>
      <c r="U688" s="6">
        <v>4.0999999999999996</v>
      </c>
      <c r="V688" s="2">
        <v>6.05</v>
      </c>
      <c r="W688" s="8"/>
      <c r="X688" s="10" t="s">
        <v>29</v>
      </c>
      <c r="Y688" s="7">
        <v>43732</v>
      </c>
    </row>
    <row r="689" spans="1:25" x14ac:dyDescent="0.25">
      <c r="A689" s="2">
        <v>779697</v>
      </c>
      <c r="B689" s="3" t="s">
        <v>917</v>
      </c>
      <c r="C689" s="3" t="s">
        <v>939</v>
      </c>
      <c r="D689" s="3" t="s">
        <v>343</v>
      </c>
      <c r="E689" s="3" t="s">
        <v>28</v>
      </c>
      <c r="F689" s="3" t="s">
        <v>86</v>
      </c>
      <c r="G689" s="2">
        <v>5.5</v>
      </c>
      <c r="H689" s="3" t="s">
        <v>38</v>
      </c>
      <c r="I689" s="3" t="s">
        <v>29</v>
      </c>
      <c r="J689" s="3" t="s">
        <v>39</v>
      </c>
      <c r="K689" s="4">
        <v>42.99</v>
      </c>
      <c r="L689" s="2">
        <v>1</v>
      </c>
      <c r="M689" s="2">
        <v>24</v>
      </c>
      <c r="N689" s="2">
        <v>0.47299999999999998</v>
      </c>
      <c r="O689" s="3" t="s">
        <v>140</v>
      </c>
      <c r="P689" s="3" t="s">
        <v>29</v>
      </c>
      <c r="Q689" s="5">
        <v>4.6500000000000004</v>
      </c>
      <c r="S689" s="6">
        <v>4</v>
      </c>
      <c r="T689" s="5">
        <v>0.1</v>
      </c>
      <c r="U689" s="6">
        <v>4.0999999999999996</v>
      </c>
      <c r="V689" s="2">
        <v>6.05</v>
      </c>
      <c r="W689" s="8"/>
      <c r="X689" s="10" t="s">
        <v>29</v>
      </c>
      <c r="Y689" s="7">
        <v>43732</v>
      </c>
    </row>
    <row r="690" spans="1:25" x14ac:dyDescent="0.25">
      <c r="A690" s="2">
        <v>814098</v>
      </c>
      <c r="B690" s="3" t="s">
        <v>917</v>
      </c>
      <c r="C690" s="3" t="s">
        <v>940</v>
      </c>
      <c r="D690" s="3" t="s">
        <v>139</v>
      </c>
      <c r="E690" s="3" t="s">
        <v>28</v>
      </c>
      <c r="F690" s="3" t="s">
        <v>29</v>
      </c>
      <c r="G690" s="2">
        <v>5</v>
      </c>
      <c r="H690" s="3" t="s">
        <v>38</v>
      </c>
      <c r="I690" s="3" t="s">
        <v>941</v>
      </c>
      <c r="J690" s="3" t="s">
        <v>39</v>
      </c>
      <c r="K690" s="4">
        <v>18.64</v>
      </c>
      <c r="L690" s="2">
        <v>6</v>
      </c>
      <c r="M690" s="2">
        <v>4</v>
      </c>
      <c r="N690" s="2">
        <v>0.35499999999999998</v>
      </c>
      <c r="O690" s="3" t="s">
        <v>140</v>
      </c>
      <c r="P690" s="3" t="s">
        <v>29</v>
      </c>
      <c r="Q690" s="5">
        <v>13.25</v>
      </c>
      <c r="S690" s="6">
        <v>11.13</v>
      </c>
      <c r="T690" s="5">
        <v>0.6</v>
      </c>
      <c r="U690" s="6">
        <v>11.73</v>
      </c>
      <c r="V690" s="2">
        <v>17.2</v>
      </c>
      <c r="W690" s="8"/>
      <c r="X690" s="10" t="s">
        <v>29</v>
      </c>
      <c r="Y690" s="7">
        <v>43707</v>
      </c>
    </row>
    <row r="691" spans="1:25" x14ac:dyDescent="0.25">
      <c r="A691" s="2">
        <v>814097</v>
      </c>
      <c r="B691" s="3" t="s">
        <v>917</v>
      </c>
      <c r="C691" s="3" t="s">
        <v>942</v>
      </c>
      <c r="D691" s="3" t="s">
        <v>139</v>
      </c>
      <c r="E691" s="3" t="s">
        <v>28</v>
      </c>
      <c r="F691" s="3" t="s">
        <v>29</v>
      </c>
      <c r="G691" s="2">
        <v>5</v>
      </c>
      <c r="H691" s="3" t="s">
        <v>38</v>
      </c>
      <c r="I691" s="3" t="s">
        <v>941</v>
      </c>
      <c r="J691" s="3" t="s">
        <v>39</v>
      </c>
      <c r="K691" s="4">
        <v>18.64</v>
      </c>
      <c r="L691" s="2">
        <v>6</v>
      </c>
      <c r="M691" s="2">
        <v>4</v>
      </c>
      <c r="N691" s="2">
        <v>0.35499999999999998</v>
      </c>
      <c r="O691" s="3" t="s">
        <v>140</v>
      </c>
      <c r="P691" s="3" t="s">
        <v>29</v>
      </c>
      <c r="Q691" s="5">
        <v>13.25</v>
      </c>
      <c r="S691" s="6">
        <v>11.13</v>
      </c>
      <c r="T691" s="5">
        <v>0.6</v>
      </c>
      <c r="U691" s="6">
        <v>11.73</v>
      </c>
      <c r="V691" s="2">
        <v>17.2</v>
      </c>
      <c r="W691" s="8"/>
      <c r="X691" s="10" t="s">
        <v>29</v>
      </c>
      <c r="Y691" s="7">
        <v>43707</v>
      </c>
    </row>
    <row r="692" spans="1:25" x14ac:dyDescent="0.25">
      <c r="A692" s="2">
        <v>774711</v>
      </c>
      <c r="B692" s="3" t="s">
        <v>917</v>
      </c>
      <c r="C692" s="3" t="s">
        <v>943</v>
      </c>
      <c r="D692" s="3" t="s">
        <v>343</v>
      </c>
      <c r="E692" s="3" t="s">
        <v>28</v>
      </c>
      <c r="F692" s="3" t="s">
        <v>29</v>
      </c>
      <c r="G692" s="2">
        <v>7</v>
      </c>
      <c r="H692" s="3" t="s">
        <v>38</v>
      </c>
      <c r="I692" s="3" t="s">
        <v>917</v>
      </c>
      <c r="J692" s="3" t="s">
        <v>39</v>
      </c>
      <c r="K692" s="4">
        <v>35.07</v>
      </c>
      <c r="L692" s="2">
        <v>1</v>
      </c>
      <c r="M692" s="2">
        <v>24</v>
      </c>
      <c r="N692" s="2">
        <v>0.47299999999999998</v>
      </c>
      <c r="O692" s="3" t="s">
        <v>140</v>
      </c>
      <c r="P692" s="3" t="s">
        <v>29</v>
      </c>
      <c r="Q692" s="5">
        <v>3.9</v>
      </c>
      <c r="S692" s="6">
        <v>3.34</v>
      </c>
      <c r="T692" s="5">
        <v>0.1</v>
      </c>
      <c r="U692" s="6">
        <v>3.44</v>
      </c>
      <c r="V692" s="2">
        <v>5.05</v>
      </c>
      <c r="W692" s="8">
        <v>0.54999999999999982</v>
      </c>
      <c r="X692" s="9" t="s">
        <v>3216</v>
      </c>
      <c r="Y692" s="7">
        <v>43707</v>
      </c>
    </row>
    <row r="693" spans="1:25" x14ac:dyDescent="0.25">
      <c r="A693" s="2">
        <v>814100</v>
      </c>
      <c r="B693" s="3" t="s">
        <v>917</v>
      </c>
      <c r="C693" s="3" t="s">
        <v>944</v>
      </c>
      <c r="D693" s="3" t="s">
        <v>343</v>
      </c>
      <c r="E693" s="3" t="s">
        <v>28</v>
      </c>
      <c r="F693" s="3" t="s">
        <v>29</v>
      </c>
      <c r="G693" s="2">
        <v>7</v>
      </c>
      <c r="H693" s="3" t="s">
        <v>38</v>
      </c>
      <c r="I693" s="3" t="s">
        <v>917</v>
      </c>
      <c r="J693" s="3" t="s">
        <v>39</v>
      </c>
      <c r="K693" s="4">
        <v>35.07</v>
      </c>
      <c r="L693" s="2">
        <v>1</v>
      </c>
      <c r="M693" s="2">
        <v>24</v>
      </c>
      <c r="N693" s="2">
        <v>0.47299999999999998</v>
      </c>
      <c r="O693" s="3" t="s">
        <v>140</v>
      </c>
      <c r="P693" s="3" t="s">
        <v>29</v>
      </c>
      <c r="Q693" s="5">
        <v>3.9</v>
      </c>
      <c r="S693" s="6">
        <v>3.34</v>
      </c>
      <c r="T693" s="5">
        <v>0.1</v>
      </c>
      <c r="U693" s="6">
        <v>3.44</v>
      </c>
      <c r="V693" s="2">
        <v>5.05</v>
      </c>
      <c r="W693" s="8"/>
      <c r="X693" s="10" t="s">
        <v>29</v>
      </c>
      <c r="Y693" s="7">
        <v>43707</v>
      </c>
    </row>
    <row r="694" spans="1:25" ht="30" x14ac:dyDescent="0.25">
      <c r="A694" s="2">
        <v>122479</v>
      </c>
      <c r="B694" s="3" t="s">
        <v>917</v>
      </c>
      <c r="C694" s="3" t="s">
        <v>945</v>
      </c>
      <c r="D694" s="3" t="s">
        <v>343</v>
      </c>
      <c r="E694" s="3" t="s">
        <v>28</v>
      </c>
      <c r="F694" s="3" t="s">
        <v>29</v>
      </c>
      <c r="G694" s="2">
        <v>5</v>
      </c>
      <c r="H694" s="3" t="s">
        <v>38</v>
      </c>
      <c r="I694" s="3" t="s">
        <v>917</v>
      </c>
      <c r="J694" s="3" t="s">
        <v>31</v>
      </c>
      <c r="K694" s="4">
        <v>40.08</v>
      </c>
      <c r="L694" s="2">
        <v>1</v>
      </c>
      <c r="M694" s="2">
        <v>24</v>
      </c>
      <c r="N694" s="2">
        <v>0.47299999999999998</v>
      </c>
      <c r="O694" s="3" t="s">
        <v>140</v>
      </c>
      <c r="P694" s="3" t="s">
        <v>29</v>
      </c>
      <c r="Q694" s="5">
        <v>4.55</v>
      </c>
      <c r="S694" s="6">
        <v>3.92</v>
      </c>
      <c r="T694" s="5">
        <v>0.1</v>
      </c>
      <c r="U694" s="6">
        <v>4.0199999999999996</v>
      </c>
      <c r="V694" s="2">
        <v>5.9</v>
      </c>
      <c r="W694" s="8"/>
      <c r="X694" s="10" t="s">
        <v>29</v>
      </c>
      <c r="Y694" s="7">
        <v>43777</v>
      </c>
    </row>
    <row r="695" spans="1:25" x14ac:dyDescent="0.25">
      <c r="A695" s="2">
        <v>122484</v>
      </c>
      <c r="B695" s="3" t="s">
        <v>917</v>
      </c>
      <c r="C695" s="3" t="s">
        <v>946</v>
      </c>
      <c r="D695" s="3" t="s">
        <v>343</v>
      </c>
      <c r="E695" s="3" t="s">
        <v>28</v>
      </c>
      <c r="F695" s="3" t="s">
        <v>29</v>
      </c>
      <c r="G695" s="2">
        <v>5</v>
      </c>
      <c r="H695" s="3" t="s">
        <v>38</v>
      </c>
      <c r="I695" s="3" t="s">
        <v>917</v>
      </c>
      <c r="J695" s="3" t="s">
        <v>31</v>
      </c>
      <c r="K695" s="4">
        <v>40.08</v>
      </c>
      <c r="L695" s="2">
        <v>1</v>
      </c>
      <c r="M695" s="2">
        <v>24</v>
      </c>
      <c r="N695" s="2">
        <v>0.47299999999999998</v>
      </c>
      <c r="O695" s="3" t="s">
        <v>140</v>
      </c>
      <c r="P695" s="3" t="s">
        <v>29</v>
      </c>
      <c r="Q695" s="5">
        <v>4.55</v>
      </c>
      <c r="S695" s="6">
        <v>3.92</v>
      </c>
      <c r="T695" s="5">
        <v>0.1</v>
      </c>
      <c r="U695" s="6">
        <v>4.0199999999999996</v>
      </c>
      <c r="V695" s="2">
        <v>5.9</v>
      </c>
      <c r="W695" s="8"/>
      <c r="X695" s="10" t="s">
        <v>29</v>
      </c>
      <c r="Y695" s="7">
        <v>43777</v>
      </c>
    </row>
    <row r="696" spans="1:25" ht="30" x14ac:dyDescent="0.25">
      <c r="A696" s="2">
        <v>122628</v>
      </c>
      <c r="B696" s="3" t="s">
        <v>917</v>
      </c>
      <c r="C696" s="3" t="s">
        <v>947</v>
      </c>
      <c r="D696" s="3" t="s">
        <v>139</v>
      </c>
      <c r="E696" s="3" t="s">
        <v>28</v>
      </c>
      <c r="F696" s="3" t="s">
        <v>29</v>
      </c>
      <c r="G696" s="2">
        <v>5</v>
      </c>
      <c r="H696" s="3" t="s">
        <v>38</v>
      </c>
      <c r="I696" s="3" t="s">
        <v>917</v>
      </c>
      <c r="J696" s="3" t="s">
        <v>31</v>
      </c>
      <c r="K696" s="4">
        <v>39.840000000000003</v>
      </c>
      <c r="L696" s="2">
        <v>6</v>
      </c>
      <c r="M696" s="2">
        <v>24</v>
      </c>
      <c r="N696" s="2">
        <v>0.35499999999999998</v>
      </c>
      <c r="O696" s="3" t="s">
        <v>140</v>
      </c>
      <c r="P696" s="3" t="s">
        <v>29</v>
      </c>
      <c r="Q696" s="5">
        <v>4.5</v>
      </c>
      <c r="S696" s="6">
        <v>3.87</v>
      </c>
      <c r="T696" s="5">
        <v>0.1</v>
      </c>
      <c r="U696" s="6">
        <v>3.97</v>
      </c>
      <c r="V696" s="2">
        <v>5.85</v>
      </c>
      <c r="W696" s="8"/>
      <c r="X696" s="10" t="s">
        <v>29</v>
      </c>
      <c r="Y696" s="7">
        <v>43777</v>
      </c>
    </row>
    <row r="697" spans="1:25" x14ac:dyDescent="0.25">
      <c r="A697" s="2">
        <v>774711</v>
      </c>
      <c r="B697" s="3" t="s">
        <v>917</v>
      </c>
      <c r="C697" s="3" t="s">
        <v>951</v>
      </c>
      <c r="D697" s="3" t="s">
        <v>343</v>
      </c>
      <c r="E697" s="3" t="s">
        <v>28</v>
      </c>
      <c r="F697" s="3" t="s">
        <v>29</v>
      </c>
      <c r="G697" s="2">
        <v>7</v>
      </c>
      <c r="H697" s="3" t="s">
        <v>38</v>
      </c>
      <c r="I697" s="3" t="s">
        <v>917</v>
      </c>
      <c r="J697" s="3" t="s">
        <v>39</v>
      </c>
      <c r="K697" s="4">
        <v>29.23</v>
      </c>
      <c r="L697" s="2">
        <v>1</v>
      </c>
      <c r="M697" s="2">
        <v>24</v>
      </c>
      <c r="N697" s="2">
        <v>0.47299999999999998</v>
      </c>
      <c r="O697" s="3" t="s">
        <v>140</v>
      </c>
      <c r="P697" s="3" t="s">
        <v>29</v>
      </c>
      <c r="Q697" s="5">
        <v>3.35</v>
      </c>
      <c r="S697" s="6">
        <v>2.86</v>
      </c>
      <c r="T697" s="5">
        <v>0.1</v>
      </c>
      <c r="U697" s="6">
        <v>2.96</v>
      </c>
      <c r="V697" s="2">
        <v>4.3499999999999996</v>
      </c>
      <c r="W697" s="8"/>
      <c r="X697" s="10" t="s">
        <v>29</v>
      </c>
      <c r="Y697" s="7">
        <v>43707</v>
      </c>
    </row>
    <row r="698" spans="1:25" x14ac:dyDescent="0.25">
      <c r="A698" s="2">
        <v>819858</v>
      </c>
      <c r="B698" s="3" t="s">
        <v>917</v>
      </c>
      <c r="C698" s="3" t="s">
        <v>954</v>
      </c>
      <c r="D698" s="3" t="s">
        <v>955</v>
      </c>
      <c r="E698" s="3" t="s">
        <v>28</v>
      </c>
      <c r="F698" s="3" t="s">
        <v>29</v>
      </c>
      <c r="G698" s="2">
        <v>5</v>
      </c>
      <c r="H698" s="3" t="s">
        <v>38</v>
      </c>
      <c r="I698" s="3" t="s">
        <v>917</v>
      </c>
      <c r="J698" s="3" t="s">
        <v>39</v>
      </c>
      <c r="K698" s="4">
        <v>23</v>
      </c>
      <c r="L698" s="2">
        <v>1</v>
      </c>
      <c r="M698" s="2">
        <v>1</v>
      </c>
      <c r="N698" s="2">
        <v>10</v>
      </c>
      <c r="O698" s="3" t="s">
        <v>956</v>
      </c>
      <c r="P698" s="3" t="s">
        <v>29</v>
      </c>
      <c r="Q698" s="5">
        <v>62</v>
      </c>
      <c r="S698" s="6">
        <v>54.25</v>
      </c>
      <c r="T698" s="5">
        <v>0.35</v>
      </c>
      <c r="U698" s="6">
        <v>54.6</v>
      </c>
      <c r="V698" s="2">
        <v>80.599999999999994</v>
      </c>
      <c r="W698" s="8"/>
      <c r="X698" s="10" t="s">
        <v>29</v>
      </c>
      <c r="Y698" s="7">
        <v>43655</v>
      </c>
    </row>
    <row r="699" spans="1:25" x14ac:dyDescent="0.25">
      <c r="A699" s="2">
        <v>81188</v>
      </c>
      <c r="B699" s="3" t="s">
        <v>917</v>
      </c>
      <c r="C699" s="3" t="s">
        <v>962</v>
      </c>
      <c r="D699" s="3" t="s">
        <v>343</v>
      </c>
      <c r="E699" s="3" t="s">
        <v>28</v>
      </c>
      <c r="F699" s="3" t="s">
        <v>29</v>
      </c>
      <c r="G699" s="2">
        <v>6</v>
      </c>
      <c r="H699" s="3" t="s">
        <v>482</v>
      </c>
      <c r="I699" s="3" t="s">
        <v>941</v>
      </c>
      <c r="J699" s="3" t="s">
        <v>31</v>
      </c>
      <c r="K699" s="4" t="s">
        <v>2912</v>
      </c>
      <c r="L699" s="2">
        <v>1</v>
      </c>
      <c r="M699" s="2">
        <v>24</v>
      </c>
      <c r="N699" s="2">
        <v>0.47299999999999998</v>
      </c>
      <c r="O699" s="3" t="s">
        <v>140</v>
      </c>
      <c r="P699" s="3" t="s">
        <v>29</v>
      </c>
      <c r="Q699" s="5">
        <v>3.7</v>
      </c>
      <c r="S699" s="6">
        <v>3.17</v>
      </c>
      <c r="T699" s="5">
        <v>0.1</v>
      </c>
      <c r="U699" s="6">
        <v>3.27</v>
      </c>
      <c r="V699" s="2">
        <v>4.8</v>
      </c>
      <c r="W699" s="8"/>
      <c r="X699" s="10" t="s">
        <v>29</v>
      </c>
      <c r="Y699" s="7">
        <v>43738</v>
      </c>
    </row>
    <row r="700" spans="1:25" x14ac:dyDescent="0.25">
      <c r="A700" s="2">
        <v>116424</v>
      </c>
      <c r="B700" s="3" t="s">
        <v>917</v>
      </c>
      <c r="C700" s="3" t="s">
        <v>963</v>
      </c>
      <c r="D700" s="3" t="s">
        <v>139</v>
      </c>
      <c r="E700" s="3" t="s">
        <v>28</v>
      </c>
      <c r="F700" s="3" t="s">
        <v>29</v>
      </c>
      <c r="H700" s="3" t="s">
        <v>38</v>
      </c>
      <c r="I700" s="3" t="s">
        <v>917</v>
      </c>
      <c r="J700" s="3" t="s">
        <v>31</v>
      </c>
      <c r="K700" s="4">
        <v>18.04</v>
      </c>
      <c r="L700" s="2">
        <v>6</v>
      </c>
      <c r="M700" s="2">
        <v>4</v>
      </c>
      <c r="N700" s="2">
        <v>0.35499999999999998</v>
      </c>
      <c r="O700" s="3" t="s">
        <v>140</v>
      </c>
      <c r="P700" s="3" t="s">
        <v>29</v>
      </c>
      <c r="Q700" s="5">
        <v>13.55</v>
      </c>
      <c r="S700" s="6">
        <v>11.4</v>
      </c>
      <c r="T700" s="5">
        <v>0.6</v>
      </c>
      <c r="U700" s="6">
        <v>12</v>
      </c>
      <c r="V700" s="2">
        <v>17.600000000000001</v>
      </c>
      <c r="W700" s="8"/>
      <c r="X700" s="10" t="s">
        <v>29</v>
      </c>
      <c r="Y700" s="7">
        <v>43691</v>
      </c>
    </row>
    <row r="701" spans="1:25" x14ac:dyDescent="0.25">
      <c r="A701" s="2">
        <v>570622</v>
      </c>
      <c r="B701" s="3" t="s">
        <v>917</v>
      </c>
      <c r="C701" s="3" t="s">
        <v>964</v>
      </c>
      <c r="D701" s="3" t="s">
        <v>139</v>
      </c>
      <c r="E701" s="3" t="s">
        <v>28</v>
      </c>
      <c r="F701" s="3" t="s">
        <v>29</v>
      </c>
      <c r="H701" s="3" t="s">
        <v>38</v>
      </c>
      <c r="I701" s="3" t="s">
        <v>917</v>
      </c>
      <c r="J701" s="3" t="s">
        <v>31</v>
      </c>
      <c r="K701" s="4">
        <v>18.04</v>
      </c>
      <c r="L701" s="2">
        <v>6</v>
      </c>
      <c r="M701" s="2">
        <v>4</v>
      </c>
      <c r="N701" s="2">
        <v>0.35499999999999998</v>
      </c>
      <c r="O701" s="3" t="s">
        <v>140</v>
      </c>
      <c r="P701" s="3" t="s">
        <v>29</v>
      </c>
      <c r="Q701" s="5">
        <v>13.55</v>
      </c>
      <c r="S701" s="6">
        <v>11.4</v>
      </c>
      <c r="T701" s="5">
        <v>0.6</v>
      </c>
      <c r="U701" s="6">
        <v>12</v>
      </c>
      <c r="V701" s="2">
        <v>17.600000000000001</v>
      </c>
      <c r="W701" s="8"/>
      <c r="X701" s="10" t="s">
        <v>29</v>
      </c>
      <c r="Y701" s="7">
        <v>43691</v>
      </c>
    </row>
    <row r="702" spans="1:25" x14ac:dyDescent="0.25">
      <c r="A702" s="2">
        <v>758086</v>
      </c>
      <c r="B702" s="3" t="s">
        <v>917</v>
      </c>
      <c r="C702" s="3" t="s">
        <v>965</v>
      </c>
      <c r="D702" s="3" t="s">
        <v>139</v>
      </c>
      <c r="E702" s="3" t="s">
        <v>28</v>
      </c>
      <c r="F702" s="3" t="s">
        <v>29</v>
      </c>
      <c r="H702" s="3" t="s">
        <v>38</v>
      </c>
      <c r="I702" s="3" t="s">
        <v>29</v>
      </c>
      <c r="J702" s="3" t="s">
        <v>31</v>
      </c>
      <c r="K702" s="4">
        <v>18.04</v>
      </c>
      <c r="L702" s="2">
        <v>6</v>
      </c>
      <c r="M702" s="2">
        <v>4</v>
      </c>
      <c r="N702" s="2">
        <v>0.35499999999999998</v>
      </c>
      <c r="O702" s="3" t="s">
        <v>140</v>
      </c>
      <c r="P702" s="3" t="s">
        <v>29</v>
      </c>
      <c r="Q702" s="5">
        <v>13.55</v>
      </c>
      <c r="S702" s="6">
        <v>11.4</v>
      </c>
      <c r="T702" s="5">
        <v>0.6</v>
      </c>
      <c r="U702" s="6">
        <v>12</v>
      </c>
      <c r="V702" s="2">
        <v>17.600000000000001</v>
      </c>
      <c r="W702" s="8"/>
      <c r="X702" s="10" t="s">
        <v>29</v>
      </c>
      <c r="Y702" s="7">
        <v>43691</v>
      </c>
    </row>
    <row r="703" spans="1:25" x14ac:dyDescent="0.25">
      <c r="A703" s="2">
        <v>560565</v>
      </c>
      <c r="B703" s="3" t="s">
        <v>917</v>
      </c>
      <c r="C703" s="3" t="s">
        <v>966</v>
      </c>
      <c r="D703" s="3" t="s">
        <v>139</v>
      </c>
      <c r="E703" s="3" t="s">
        <v>28</v>
      </c>
      <c r="F703" s="3" t="s">
        <v>29</v>
      </c>
      <c r="H703" s="3" t="s">
        <v>38</v>
      </c>
      <c r="I703" s="3" t="s">
        <v>29</v>
      </c>
      <c r="J703" s="3" t="s">
        <v>31</v>
      </c>
      <c r="K703" s="4">
        <v>18</v>
      </c>
      <c r="L703" s="2">
        <v>6</v>
      </c>
      <c r="M703" s="2">
        <v>4</v>
      </c>
      <c r="N703" s="2">
        <v>0.35499999999999998</v>
      </c>
      <c r="O703" s="3" t="s">
        <v>140</v>
      </c>
      <c r="P703" s="3" t="s">
        <v>29</v>
      </c>
      <c r="Q703" s="5">
        <v>13.5</v>
      </c>
      <c r="S703" s="6">
        <v>11.35</v>
      </c>
      <c r="T703" s="5">
        <v>0.6</v>
      </c>
      <c r="U703" s="6">
        <v>11.95</v>
      </c>
      <c r="V703" s="2">
        <v>17.55</v>
      </c>
      <c r="W703" s="8"/>
      <c r="X703" s="10" t="s">
        <v>29</v>
      </c>
      <c r="Y703" s="7">
        <v>43739</v>
      </c>
    </row>
    <row r="704" spans="1:25" x14ac:dyDescent="0.25">
      <c r="A704" s="2">
        <v>608265</v>
      </c>
      <c r="B704" s="3" t="s">
        <v>917</v>
      </c>
      <c r="C704" s="3" t="s">
        <v>967</v>
      </c>
      <c r="D704" s="3" t="s">
        <v>139</v>
      </c>
      <c r="E704" s="3" t="s">
        <v>28</v>
      </c>
      <c r="F704" s="3" t="s">
        <v>29</v>
      </c>
      <c r="H704" s="3" t="s">
        <v>38</v>
      </c>
      <c r="I704" s="3" t="s">
        <v>29</v>
      </c>
      <c r="J704" s="3" t="s">
        <v>31</v>
      </c>
      <c r="K704" s="4">
        <v>18.04</v>
      </c>
      <c r="L704" s="2">
        <v>6</v>
      </c>
      <c r="M704" s="2">
        <v>4</v>
      </c>
      <c r="N704" s="2">
        <v>0.35499999999999998</v>
      </c>
      <c r="O704" s="3" t="s">
        <v>140</v>
      </c>
      <c r="P704" s="3" t="s">
        <v>29</v>
      </c>
      <c r="Q704" s="5">
        <v>13.55</v>
      </c>
      <c r="S704" s="6">
        <v>11.4</v>
      </c>
      <c r="T704" s="5">
        <v>0.6</v>
      </c>
      <c r="U704" s="6">
        <v>12</v>
      </c>
      <c r="V704" s="2">
        <v>17.600000000000001</v>
      </c>
      <c r="W704" s="8"/>
      <c r="X704" s="10" t="s">
        <v>29</v>
      </c>
      <c r="Y704" s="7">
        <v>43691</v>
      </c>
    </row>
    <row r="705" spans="1:25" x14ac:dyDescent="0.25">
      <c r="A705" s="2">
        <v>821652</v>
      </c>
      <c r="B705" s="3" t="s">
        <v>917</v>
      </c>
      <c r="C705" s="3" t="s">
        <v>972</v>
      </c>
      <c r="D705" s="3" t="s">
        <v>139</v>
      </c>
      <c r="E705" s="3" t="s">
        <v>28</v>
      </c>
      <c r="F705" s="3" t="s">
        <v>29</v>
      </c>
      <c r="G705" s="2">
        <v>7</v>
      </c>
      <c r="H705" s="3" t="s">
        <v>38</v>
      </c>
      <c r="I705" s="3" t="s">
        <v>29</v>
      </c>
      <c r="J705" s="3" t="s">
        <v>31</v>
      </c>
      <c r="K705" s="4">
        <v>22.58</v>
      </c>
      <c r="L705" s="2">
        <v>6</v>
      </c>
      <c r="M705" s="2">
        <v>4</v>
      </c>
      <c r="N705" s="2">
        <v>0.35499999999999998</v>
      </c>
      <c r="O705" s="3" t="s">
        <v>140</v>
      </c>
      <c r="P705" s="3" t="s">
        <v>29</v>
      </c>
      <c r="Q705" s="5">
        <v>15.45</v>
      </c>
      <c r="S705" s="6">
        <v>13.07</v>
      </c>
      <c r="T705" s="5">
        <v>0.6</v>
      </c>
      <c r="U705" s="6">
        <v>13.67</v>
      </c>
      <c r="V705" s="2">
        <v>20.100000000000001</v>
      </c>
      <c r="W705" s="8"/>
      <c r="X705" s="10" t="s">
        <v>29</v>
      </c>
      <c r="Y705" s="7">
        <v>43693</v>
      </c>
    </row>
    <row r="706" spans="1:25" x14ac:dyDescent="0.25">
      <c r="A706" s="2">
        <v>821653</v>
      </c>
      <c r="B706" s="3" t="s">
        <v>917</v>
      </c>
      <c r="C706" s="3" t="s">
        <v>973</v>
      </c>
      <c r="D706" s="3" t="s">
        <v>139</v>
      </c>
      <c r="E706" s="3" t="s">
        <v>28</v>
      </c>
      <c r="F706" s="3" t="s">
        <v>29</v>
      </c>
      <c r="G706" s="2">
        <v>7</v>
      </c>
      <c r="H706" s="3" t="s">
        <v>38</v>
      </c>
      <c r="I706" s="3" t="s">
        <v>29</v>
      </c>
      <c r="J706" s="3" t="s">
        <v>39</v>
      </c>
      <c r="K706" s="4">
        <v>22.58</v>
      </c>
      <c r="L706" s="2">
        <v>6</v>
      </c>
      <c r="M706" s="2">
        <v>4</v>
      </c>
      <c r="N706" s="2">
        <v>0.35499999999999998</v>
      </c>
      <c r="O706" s="3" t="s">
        <v>140</v>
      </c>
      <c r="P706" s="3" t="s">
        <v>29</v>
      </c>
      <c r="Q706" s="5">
        <v>15.45</v>
      </c>
      <c r="S706" s="6">
        <v>13.07</v>
      </c>
      <c r="T706" s="5">
        <v>0.6</v>
      </c>
      <c r="U706" s="6">
        <v>13.67</v>
      </c>
      <c r="V706" s="2">
        <v>20.100000000000001</v>
      </c>
      <c r="W706" s="8"/>
      <c r="X706" s="10" t="s">
        <v>29</v>
      </c>
      <c r="Y706" s="7">
        <v>43693</v>
      </c>
    </row>
    <row r="707" spans="1:25" x14ac:dyDescent="0.25">
      <c r="A707" s="2">
        <v>782342</v>
      </c>
      <c r="B707" s="3" t="s">
        <v>917</v>
      </c>
      <c r="C707" s="3" t="s">
        <v>974</v>
      </c>
      <c r="D707" s="3" t="s">
        <v>975</v>
      </c>
      <c r="E707" s="3" t="s">
        <v>28</v>
      </c>
      <c r="F707" s="3" t="s">
        <v>208</v>
      </c>
      <c r="G707" s="2">
        <v>7</v>
      </c>
      <c r="H707" s="3" t="s">
        <v>38</v>
      </c>
      <c r="I707" s="3" t="s">
        <v>29</v>
      </c>
      <c r="J707" s="3" t="s">
        <v>39</v>
      </c>
      <c r="K707" s="4">
        <v>32.46</v>
      </c>
      <c r="L707" s="2">
        <v>1</v>
      </c>
      <c r="M707" s="2">
        <v>24</v>
      </c>
      <c r="N707" s="2">
        <v>0.29599999999999999</v>
      </c>
      <c r="O707" s="3" t="s">
        <v>835</v>
      </c>
      <c r="P707" s="3" t="s">
        <v>29</v>
      </c>
      <c r="Q707" s="5">
        <v>3.55</v>
      </c>
      <c r="S707" s="6">
        <v>3.04</v>
      </c>
      <c r="T707" s="5">
        <v>0.1</v>
      </c>
      <c r="U707" s="6">
        <v>3.14</v>
      </c>
      <c r="V707" s="2">
        <v>4.5999999999999996</v>
      </c>
      <c r="W707" s="8"/>
      <c r="X707" s="10" t="s">
        <v>29</v>
      </c>
      <c r="Y707" s="7">
        <v>43799</v>
      </c>
    </row>
    <row r="708" spans="1:25" x14ac:dyDescent="0.25">
      <c r="A708" s="2">
        <v>683078</v>
      </c>
      <c r="B708" s="3" t="s">
        <v>917</v>
      </c>
      <c r="C708" s="3" t="s">
        <v>976</v>
      </c>
      <c r="D708" s="3" t="s">
        <v>975</v>
      </c>
      <c r="E708" s="3" t="s">
        <v>28</v>
      </c>
      <c r="F708" s="3" t="s">
        <v>208</v>
      </c>
      <c r="G708" s="2">
        <v>7</v>
      </c>
      <c r="H708" s="3" t="s">
        <v>38</v>
      </c>
      <c r="I708" s="3" t="s">
        <v>29</v>
      </c>
      <c r="J708" s="3" t="s">
        <v>39</v>
      </c>
      <c r="K708" s="4">
        <v>32.46</v>
      </c>
      <c r="L708" s="2">
        <v>1</v>
      </c>
      <c r="M708" s="2">
        <v>24</v>
      </c>
      <c r="N708" s="2">
        <v>0.29599999999999999</v>
      </c>
      <c r="O708" s="3" t="s">
        <v>835</v>
      </c>
      <c r="P708" s="3" t="s">
        <v>29</v>
      </c>
      <c r="Q708" s="5">
        <v>3.55</v>
      </c>
      <c r="S708" s="6">
        <v>3.04</v>
      </c>
      <c r="T708" s="5">
        <v>0.1</v>
      </c>
      <c r="U708" s="6">
        <v>3.14</v>
      </c>
      <c r="V708" s="2">
        <v>4.5999999999999996</v>
      </c>
      <c r="W708" s="8"/>
      <c r="X708" s="10" t="s">
        <v>29</v>
      </c>
      <c r="Y708" s="7">
        <v>43799</v>
      </c>
    </row>
    <row r="709" spans="1:25" x14ac:dyDescent="0.25">
      <c r="A709" s="2">
        <v>771614</v>
      </c>
      <c r="B709" s="3" t="s">
        <v>917</v>
      </c>
      <c r="C709" s="3" t="s">
        <v>977</v>
      </c>
      <c r="D709" s="3" t="s">
        <v>139</v>
      </c>
      <c r="E709" s="3" t="s">
        <v>28</v>
      </c>
      <c r="F709" s="3" t="s">
        <v>29</v>
      </c>
      <c r="H709" s="3" t="s">
        <v>38</v>
      </c>
      <c r="I709" s="3" t="s">
        <v>29</v>
      </c>
      <c r="J709" s="3" t="s">
        <v>39</v>
      </c>
      <c r="K709" s="4">
        <v>22.58</v>
      </c>
      <c r="L709" s="2">
        <v>6</v>
      </c>
      <c r="M709" s="2">
        <v>4</v>
      </c>
      <c r="N709" s="2">
        <v>0.35499999999999998</v>
      </c>
      <c r="O709" s="3" t="s">
        <v>140</v>
      </c>
      <c r="P709" s="3" t="s">
        <v>29</v>
      </c>
      <c r="Q709" s="5">
        <v>15.45</v>
      </c>
      <c r="S709" s="6">
        <v>13.07</v>
      </c>
      <c r="T709" s="5">
        <v>0.6</v>
      </c>
      <c r="U709" s="6">
        <v>13.67</v>
      </c>
      <c r="V709" s="2">
        <v>20.100000000000001</v>
      </c>
      <c r="W709" s="8"/>
      <c r="X709" s="10" t="s">
        <v>29</v>
      </c>
      <c r="Y709" s="7">
        <v>43745</v>
      </c>
    </row>
    <row r="710" spans="1:25" x14ac:dyDescent="0.25">
      <c r="A710" s="2">
        <v>801938</v>
      </c>
      <c r="B710" s="3" t="s">
        <v>917</v>
      </c>
      <c r="C710" s="3" t="s">
        <v>978</v>
      </c>
      <c r="D710" s="3" t="s">
        <v>139</v>
      </c>
      <c r="E710" s="3" t="s">
        <v>28</v>
      </c>
      <c r="F710" s="3" t="s">
        <v>29</v>
      </c>
      <c r="G710" s="2">
        <v>5</v>
      </c>
      <c r="H710" s="3" t="s">
        <v>38</v>
      </c>
      <c r="I710" s="3" t="s">
        <v>29</v>
      </c>
      <c r="J710" s="3" t="s">
        <v>39</v>
      </c>
      <c r="K710" s="4">
        <v>22.58</v>
      </c>
      <c r="L710" s="2">
        <v>6</v>
      </c>
      <c r="M710" s="2">
        <v>4</v>
      </c>
      <c r="N710" s="2">
        <v>0.35499999999999998</v>
      </c>
      <c r="O710" s="3" t="s">
        <v>140</v>
      </c>
      <c r="P710" s="3" t="s">
        <v>29</v>
      </c>
      <c r="Q710" s="5">
        <v>15.45</v>
      </c>
      <c r="S710" s="6">
        <v>13.07</v>
      </c>
      <c r="T710" s="5">
        <v>0.6</v>
      </c>
      <c r="U710" s="6">
        <v>13.67</v>
      </c>
      <c r="V710" s="2">
        <v>20.100000000000001</v>
      </c>
      <c r="W710" s="8"/>
      <c r="X710" s="10" t="s">
        <v>29</v>
      </c>
      <c r="Y710" s="7">
        <v>43799</v>
      </c>
    </row>
    <row r="711" spans="1:25" x14ac:dyDescent="0.25">
      <c r="A711" s="2">
        <v>811847</v>
      </c>
      <c r="B711" s="3" t="s">
        <v>917</v>
      </c>
      <c r="C711" s="3" t="s">
        <v>984</v>
      </c>
      <c r="D711" s="3" t="s">
        <v>960</v>
      </c>
      <c r="E711" s="3" t="s">
        <v>28</v>
      </c>
      <c r="F711" s="3" t="s">
        <v>29</v>
      </c>
      <c r="H711" s="3" t="s">
        <v>38</v>
      </c>
      <c r="I711" s="3" t="s">
        <v>29</v>
      </c>
      <c r="J711" s="3" t="s">
        <v>39</v>
      </c>
      <c r="K711" s="4">
        <v>41.55</v>
      </c>
      <c r="L711" s="2">
        <v>1</v>
      </c>
      <c r="M711" s="2">
        <v>24</v>
      </c>
      <c r="N711" s="2">
        <v>0.45800000000000002</v>
      </c>
      <c r="O711" s="3" t="s">
        <v>140</v>
      </c>
      <c r="P711" s="3" t="s">
        <v>29</v>
      </c>
      <c r="Q711" s="5">
        <v>4.5</v>
      </c>
      <c r="S711" s="6">
        <v>3.87</v>
      </c>
      <c r="T711" s="5">
        <v>0.1</v>
      </c>
      <c r="U711" s="6">
        <v>3.97</v>
      </c>
      <c r="V711" s="2">
        <v>5.85</v>
      </c>
      <c r="W711" s="8"/>
      <c r="X711" s="10" t="s">
        <v>29</v>
      </c>
      <c r="Y711" s="7">
        <v>43745</v>
      </c>
    </row>
    <row r="712" spans="1:25" x14ac:dyDescent="0.25">
      <c r="A712" s="2">
        <v>305777</v>
      </c>
      <c r="B712" s="3" t="s">
        <v>917</v>
      </c>
      <c r="C712" s="3" t="s">
        <v>986</v>
      </c>
      <c r="D712" s="3" t="s">
        <v>139</v>
      </c>
      <c r="E712" s="3" t="s">
        <v>28</v>
      </c>
      <c r="F712" s="3" t="s">
        <v>86</v>
      </c>
      <c r="G712" s="2">
        <v>5</v>
      </c>
      <c r="H712" s="3" t="s">
        <v>38</v>
      </c>
      <c r="I712" s="3" t="s">
        <v>917</v>
      </c>
      <c r="J712" s="3" t="s">
        <v>31</v>
      </c>
      <c r="K712" s="4">
        <v>23.68</v>
      </c>
      <c r="L712" s="2">
        <v>6</v>
      </c>
      <c r="M712" s="2">
        <v>4</v>
      </c>
      <c r="N712" s="2">
        <v>0.35499999999999998</v>
      </c>
      <c r="O712" s="3" t="s">
        <v>140</v>
      </c>
      <c r="P712" s="3" t="s">
        <v>29</v>
      </c>
      <c r="Q712" s="5">
        <v>16.7</v>
      </c>
      <c r="S712" s="6">
        <v>14.17</v>
      </c>
      <c r="T712" s="5">
        <v>0.6</v>
      </c>
      <c r="U712" s="6">
        <v>14.77</v>
      </c>
      <c r="V712" s="2">
        <v>21.7</v>
      </c>
      <c r="W712" s="8"/>
      <c r="X712" s="10" t="s">
        <v>29</v>
      </c>
      <c r="Y712" s="7">
        <v>43709</v>
      </c>
    </row>
    <row r="713" spans="1:25" x14ac:dyDescent="0.25">
      <c r="A713" s="2">
        <v>305105</v>
      </c>
      <c r="B713" s="3" t="s">
        <v>917</v>
      </c>
      <c r="C713" s="3" t="s">
        <v>987</v>
      </c>
      <c r="D713" s="3" t="s">
        <v>230</v>
      </c>
      <c r="E713" s="3" t="s">
        <v>28</v>
      </c>
      <c r="F713" s="3" t="s">
        <v>86</v>
      </c>
      <c r="G713" s="2">
        <v>5</v>
      </c>
      <c r="H713" s="3" t="s">
        <v>38</v>
      </c>
      <c r="I713" s="3" t="s">
        <v>917</v>
      </c>
      <c r="J713" s="3" t="s">
        <v>31</v>
      </c>
      <c r="K713" s="4">
        <v>23.04</v>
      </c>
      <c r="L713" s="2">
        <v>12</v>
      </c>
      <c r="M713" s="2">
        <v>2</v>
      </c>
      <c r="N713" s="2">
        <v>0.35499999999999998</v>
      </c>
      <c r="O713" s="3" t="s">
        <v>140</v>
      </c>
      <c r="P713" s="3" t="s">
        <v>29</v>
      </c>
      <c r="Q713" s="5">
        <v>32.549999999999997</v>
      </c>
      <c r="S713" s="6">
        <v>27.59</v>
      </c>
      <c r="T713" s="5">
        <v>1.2</v>
      </c>
      <c r="U713" s="6">
        <v>28.79</v>
      </c>
      <c r="V713" s="2">
        <v>42.3</v>
      </c>
      <c r="W713" s="8">
        <v>0.19999999999999574</v>
      </c>
      <c r="X713" s="9" t="s">
        <v>3216</v>
      </c>
      <c r="Y713" s="7">
        <v>43789</v>
      </c>
    </row>
    <row r="714" spans="1:25" x14ac:dyDescent="0.25">
      <c r="A714" s="2">
        <v>178222</v>
      </c>
      <c r="B714" s="3" t="s">
        <v>917</v>
      </c>
      <c r="C714" s="3" t="s">
        <v>988</v>
      </c>
      <c r="D714" s="3" t="s">
        <v>139</v>
      </c>
      <c r="E714" s="3" t="s">
        <v>28</v>
      </c>
      <c r="F714" s="3" t="s">
        <v>86</v>
      </c>
      <c r="G714" s="2">
        <v>5</v>
      </c>
      <c r="H714" s="3" t="s">
        <v>38</v>
      </c>
      <c r="I714" s="3" t="s">
        <v>917</v>
      </c>
      <c r="J714" s="3" t="s">
        <v>31</v>
      </c>
      <c r="K714" s="4">
        <v>23.64</v>
      </c>
      <c r="L714" s="2">
        <v>6</v>
      </c>
      <c r="M714" s="2">
        <v>4</v>
      </c>
      <c r="N714" s="2">
        <v>0.35499999999999998</v>
      </c>
      <c r="O714" s="3" t="s">
        <v>140</v>
      </c>
      <c r="P714" s="3" t="s">
        <v>29</v>
      </c>
      <c r="Q714" s="5">
        <v>16.7</v>
      </c>
      <c r="S714" s="6">
        <v>14.17</v>
      </c>
      <c r="T714" s="5">
        <v>0.6</v>
      </c>
      <c r="U714" s="6">
        <v>14.77</v>
      </c>
      <c r="V714" s="2">
        <v>21.7</v>
      </c>
      <c r="W714" s="8"/>
      <c r="X714" s="10" t="s">
        <v>29</v>
      </c>
      <c r="Y714" s="7">
        <v>43709</v>
      </c>
    </row>
    <row r="715" spans="1:25" x14ac:dyDescent="0.25">
      <c r="A715" s="2">
        <v>377779</v>
      </c>
      <c r="B715" s="3" t="s">
        <v>917</v>
      </c>
      <c r="C715" s="3" t="s">
        <v>989</v>
      </c>
      <c r="D715" s="3" t="s">
        <v>139</v>
      </c>
      <c r="E715" s="3" t="s">
        <v>28</v>
      </c>
      <c r="F715" s="3" t="s">
        <v>86</v>
      </c>
      <c r="G715" s="2">
        <v>5</v>
      </c>
      <c r="H715" s="3" t="s">
        <v>38</v>
      </c>
      <c r="I715" s="3" t="s">
        <v>917</v>
      </c>
      <c r="J715" s="3" t="s">
        <v>31</v>
      </c>
      <c r="K715" s="4">
        <v>23.64</v>
      </c>
      <c r="L715" s="2">
        <v>6</v>
      </c>
      <c r="M715" s="2">
        <v>4</v>
      </c>
      <c r="N715" s="2">
        <v>0.35499999999999998</v>
      </c>
      <c r="O715" s="3" t="s">
        <v>140</v>
      </c>
      <c r="P715" s="3" t="s">
        <v>29</v>
      </c>
      <c r="Q715" s="5">
        <v>16.7</v>
      </c>
      <c r="S715" s="6">
        <v>14.17</v>
      </c>
      <c r="T715" s="5">
        <v>0.6</v>
      </c>
      <c r="U715" s="6">
        <v>14.77</v>
      </c>
      <c r="V715" s="2">
        <v>21.7</v>
      </c>
      <c r="W715" s="8"/>
      <c r="X715" s="10" t="s">
        <v>29</v>
      </c>
      <c r="Y715" s="7">
        <v>43709</v>
      </c>
    </row>
    <row r="716" spans="1:25" x14ac:dyDescent="0.25">
      <c r="A716" s="2">
        <v>172591</v>
      </c>
      <c r="B716" s="3" t="s">
        <v>917</v>
      </c>
      <c r="C716" s="3" t="s">
        <v>990</v>
      </c>
      <c r="D716" s="3" t="s">
        <v>139</v>
      </c>
      <c r="E716" s="3" t="s">
        <v>28</v>
      </c>
      <c r="F716" s="3" t="s">
        <v>86</v>
      </c>
      <c r="G716" s="2">
        <v>5</v>
      </c>
      <c r="H716" s="3" t="s">
        <v>38</v>
      </c>
      <c r="I716" s="3" t="s">
        <v>917</v>
      </c>
      <c r="J716" s="3" t="s">
        <v>31</v>
      </c>
      <c r="K716" s="4">
        <v>23.68</v>
      </c>
      <c r="L716" s="2">
        <v>6</v>
      </c>
      <c r="M716" s="2">
        <v>4</v>
      </c>
      <c r="N716" s="2">
        <v>0.35499999999999998</v>
      </c>
      <c r="O716" s="3" t="s">
        <v>140</v>
      </c>
      <c r="P716" s="3" t="s">
        <v>29</v>
      </c>
      <c r="Q716" s="5">
        <v>16.7</v>
      </c>
      <c r="S716" s="6">
        <v>14.17</v>
      </c>
      <c r="T716" s="5">
        <v>0.6</v>
      </c>
      <c r="U716" s="6">
        <v>14.77</v>
      </c>
      <c r="V716" s="2">
        <v>21.7</v>
      </c>
      <c r="W716" s="8"/>
      <c r="X716" s="10" t="s">
        <v>29</v>
      </c>
      <c r="Y716" s="7">
        <v>43709</v>
      </c>
    </row>
    <row r="717" spans="1:25" x14ac:dyDescent="0.25">
      <c r="A717" s="2">
        <v>13017</v>
      </c>
      <c r="B717" s="3" t="s">
        <v>917</v>
      </c>
      <c r="C717" s="3" t="s">
        <v>991</v>
      </c>
      <c r="D717" s="3" t="s">
        <v>343</v>
      </c>
      <c r="E717" s="3" t="s">
        <v>28</v>
      </c>
      <c r="F717" s="3" t="s">
        <v>29</v>
      </c>
      <c r="G717" s="2">
        <v>5</v>
      </c>
      <c r="H717" s="3" t="s">
        <v>38</v>
      </c>
      <c r="I717" s="3" t="s">
        <v>605</v>
      </c>
      <c r="J717" s="3" t="s">
        <v>31</v>
      </c>
      <c r="K717" s="4">
        <v>34.08</v>
      </c>
      <c r="L717" s="2">
        <v>1</v>
      </c>
      <c r="M717" s="2">
        <v>24</v>
      </c>
      <c r="N717" s="2">
        <v>0.47299999999999998</v>
      </c>
      <c r="O717" s="3" t="s">
        <v>140</v>
      </c>
      <c r="P717" s="3" t="s">
        <v>29</v>
      </c>
      <c r="Q717" s="5">
        <v>4</v>
      </c>
      <c r="S717" s="6">
        <v>3.43</v>
      </c>
      <c r="T717" s="5">
        <v>0.1</v>
      </c>
      <c r="U717" s="6">
        <v>3.53</v>
      </c>
      <c r="V717" s="2">
        <v>5.2</v>
      </c>
      <c r="W717" s="8"/>
      <c r="X717" s="10" t="s">
        <v>29</v>
      </c>
      <c r="Y717" s="7">
        <v>43693</v>
      </c>
    </row>
    <row r="718" spans="1:25" x14ac:dyDescent="0.25">
      <c r="A718" s="2">
        <v>13579</v>
      </c>
      <c r="B718" s="3" t="s">
        <v>917</v>
      </c>
      <c r="C718" s="3" t="s">
        <v>995</v>
      </c>
      <c r="D718" s="3" t="s">
        <v>343</v>
      </c>
      <c r="E718" s="3" t="s">
        <v>28</v>
      </c>
      <c r="F718" s="3" t="s">
        <v>29</v>
      </c>
      <c r="G718" s="2">
        <v>5</v>
      </c>
      <c r="H718" s="3" t="s">
        <v>38</v>
      </c>
      <c r="I718" s="3" t="s">
        <v>605</v>
      </c>
      <c r="J718" s="3" t="s">
        <v>31</v>
      </c>
      <c r="K718" s="4">
        <v>34.08</v>
      </c>
      <c r="L718" s="2">
        <v>1</v>
      </c>
      <c r="M718" s="2">
        <v>24</v>
      </c>
      <c r="N718" s="2">
        <v>0.47299999999999998</v>
      </c>
      <c r="O718" s="3" t="s">
        <v>140</v>
      </c>
      <c r="P718" s="3" t="s">
        <v>29</v>
      </c>
      <c r="Q718" s="5">
        <v>4</v>
      </c>
      <c r="S718" s="6">
        <v>3.43</v>
      </c>
      <c r="T718" s="5">
        <v>0.1</v>
      </c>
      <c r="U718" s="6">
        <v>3.53</v>
      </c>
      <c r="V718" s="2">
        <v>5.2</v>
      </c>
      <c r="W718" s="8"/>
      <c r="X718" s="10" t="s">
        <v>29</v>
      </c>
      <c r="Y718" s="7">
        <v>43693</v>
      </c>
    </row>
    <row r="719" spans="1:25" x14ac:dyDescent="0.25">
      <c r="A719" s="2">
        <v>81822</v>
      </c>
      <c r="B719" s="3" t="s">
        <v>917</v>
      </c>
      <c r="C719" s="3" t="s">
        <v>997</v>
      </c>
      <c r="D719" s="3" t="s">
        <v>360</v>
      </c>
      <c r="E719" s="3" t="s">
        <v>28</v>
      </c>
      <c r="F719" s="3" t="s">
        <v>29</v>
      </c>
      <c r="G719" s="2">
        <v>7</v>
      </c>
      <c r="H719" s="3" t="s">
        <v>38</v>
      </c>
      <c r="I719" s="3" t="s">
        <v>917</v>
      </c>
      <c r="J719" s="3" t="s">
        <v>31</v>
      </c>
      <c r="K719" s="4">
        <v>32.64</v>
      </c>
      <c r="L719" s="2">
        <v>4</v>
      </c>
      <c r="M719" s="2">
        <v>6</v>
      </c>
      <c r="N719" s="2">
        <v>0.35499999999999998</v>
      </c>
      <c r="O719" s="3" t="s">
        <v>140</v>
      </c>
      <c r="P719" s="3" t="s">
        <v>29</v>
      </c>
      <c r="Q719" s="5">
        <v>14.55</v>
      </c>
      <c r="S719" s="6">
        <v>12.45</v>
      </c>
      <c r="T719" s="5">
        <v>0.4</v>
      </c>
      <c r="U719" s="6">
        <v>12.85</v>
      </c>
      <c r="V719" s="2">
        <v>18.899999999999999</v>
      </c>
      <c r="W719" s="8"/>
      <c r="X719" s="10" t="s">
        <v>29</v>
      </c>
      <c r="Y719" s="7">
        <v>43693</v>
      </c>
    </row>
    <row r="720" spans="1:25" x14ac:dyDescent="0.25">
      <c r="A720" s="2">
        <v>227739</v>
      </c>
      <c r="B720" s="3" t="s">
        <v>917</v>
      </c>
      <c r="C720" s="3" t="s">
        <v>998</v>
      </c>
      <c r="D720" s="3" t="s">
        <v>343</v>
      </c>
      <c r="E720" s="3" t="s">
        <v>28</v>
      </c>
      <c r="F720" s="3" t="s">
        <v>29</v>
      </c>
      <c r="G720" s="2">
        <v>7</v>
      </c>
      <c r="H720" s="3" t="s">
        <v>38</v>
      </c>
      <c r="I720" s="3" t="s">
        <v>605</v>
      </c>
      <c r="J720" s="3" t="s">
        <v>31</v>
      </c>
      <c r="K720" s="4">
        <v>33.6</v>
      </c>
      <c r="L720" s="2">
        <v>1</v>
      </c>
      <c r="M720" s="2">
        <v>24</v>
      </c>
      <c r="N720" s="2">
        <v>0.47299999999999998</v>
      </c>
      <c r="O720" s="3" t="s">
        <v>140</v>
      </c>
      <c r="P720" s="3" t="s">
        <v>29</v>
      </c>
      <c r="Q720" s="5">
        <v>3.95</v>
      </c>
      <c r="S720" s="6">
        <v>3.39</v>
      </c>
      <c r="T720" s="5">
        <v>0.1</v>
      </c>
      <c r="U720" s="6">
        <v>3.49</v>
      </c>
      <c r="V720" s="2">
        <v>5.15</v>
      </c>
      <c r="W720" s="8"/>
      <c r="X720" s="10" t="s">
        <v>29</v>
      </c>
      <c r="Y720" s="7">
        <v>43693</v>
      </c>
    </row>
    <row r="721" spans="1:25" x14ac:dyDescent="0.25">
      <c r="A721" s="2">
        <v>81819</v>
      </c>
      <c r="B721" s="3" t="s">
        <v>917</v>
      </c>
      <c r="C721" s="3" t="s">
        <v>999</v>
      </c>
      <c r="D721" s="3" t="s">
        <v>360</v>
      </c>
      <c r="E721" s="3" t="s">
        <v>28</v>
      </c>
      <c r="F721" s="3" t="s">
        <v>29</v>
      </c>
      <c r="G721" s="2">
        <v>7</v>
      </c>
      <c r="H721" s="3" t="s">
        <v>38</v>
      </c>
      <c r="I721" s="3" t="s">
        <v>917</v>
      </c>
      <c r="J721" s="3" t="s">
        <v>31</v>
      </c>
      <c r="K721" s="4">
        <v>32.64</v>
      </c>
      <c r="L721" s="2">
        <v>4</v>
      </c>
      <c r="M721" s="2">
        <v>6</v>
      </c>
      <c r="N721" s="2">
        <v>0.35499999999999998</v>
      </c>
      <c r="O721" s="3" t="s">
        <v>140</v>
      </c>
      <c r="P721" s="3" t="s">
        <v>29</v>
      </c>
      <c r="Q721" s="5">
        <v>14.55</v>
      </c>
      <c r="S721" s="6">
        <v>12.45</v>
      </c>
      <c r="T721" s="5">
        <v>0.4</v>
      </c>
      <c r="U721" s="6">
        <v>12.85</v>
      </c>
      <c r="V721" s="2">
        <v>18.899999999999999</v>
      </c>
      <c r="W721" s="8"/>
      <c r="X721" s="10" t="s">
        <v>29</v>
      </c>
      <c r="Y721" s="7">
        <v>43693</v>
      </c>
    </row>
    <row r="722" spans="1:25" x14ac:dyDescent="0.25">
      <c r="A722" s="2">
        <v>204152</v>
      </c>
      <c r="B722" s="3" t="s">
        <v>917</v>
      </c>
      <c r="C722" s="3" t="s">
        <v>1000</v>
      </c>
      <c r="D722" s="3" t="s">
        <v>139</v>
      </c>
      <c r="E722" s="3" t="s">
        <v>28</v>
      </c>
      <c r="F722" s="3" t="s">
        <v>29</v>
      </c>
      <c r="G722" s="2">
        <v>5</v>
      </c>
      <c r="H722" s="3" t="s">
        <v>38</v>
      </c>
      <c r="I722" s="3" t="s">
        <v>29</v>
      </c>
      <c r="J722" s="3" t="s">
        <v>31</v>
      </c>
      <c r="K722" s="4">
        <v>24.16</v>
      </c>
      <c r="L722" s="2">
        <v>6</v>
      </c>
      <c r="M722" s="2">
        <v>4</v>
      </c>
      <c r="N722" s="2">
        <v>0.35499999999999998</v>
      </c>
      <c r="O722" s="3" t="s">
        <v>140</v>
      </c>
      <c r="P722" s="3" t="s">
        <v>29</v>
      </c>
      <c r="Q722" s="5">
        <v>17</v>
      </c>
      <c r="S722" s="6">
        <v>14.43</v>
      </c>
      <c r="T722" s="5">
        <v>0.6</v>
      </c>
      <c r="U722" s="6">
        <v>15.03</v>
      </c>
      <c r="V722" s="2">
        <v>22.1</v>
      </c>
      <c r="W722" s="8"/>
      <c r="X722" s="10" t="s">
        <v>29</v>
      </c>
      <c r="Y722" s="7">
        <v>43693</v>
      </c>
    </row>
    <row r="723" spans="1:25" x14ac:dyDescent="0.25">
      <c r="A723" s="2">
        <v>180153</v>
      </c>
      <c r="B723" s="3" t="s">
        <v>917</v>
      </c>
      <c r="C723" s="3" t="s">
        <v>1001</v>
      </c>
      <c r="D723" s="3" t="s">
        <v>139</v>
      </c>
      <c r="E723" s="3" t="s">
        <v>28</v>
      </c>
      <c r="F723" s="3" t="s">
        <v>29</v>
      </c>
      <c r="G723" s="2">
        <v>5</v>
      </c>
      <c r="H723" s="3" t="s">
        <v>38</v>
      </c>
      <c r="I723" s="3" t="s">
        <v>29</v>
      </c>
      <c r="J723" s="3" t="s">
        <v>31</v>
      </c>
      <c r="K723" s="4">
        <v>24.16</v>
      </c>
      <c r="L723" s="2">
        <v>6</v>
      </c>
      <c r="M723" s="2">
        <v>4</v>
      </c>
      <c r="N723" s="2">
        <v>0.35499999999999998</v>
      </c>
      <c r="O723" s="3" t="s">
        <v>140</v>
      </c>
      <c r="P723" s="3" t="s">
        <v>29</v>
      </c>
      <c r="Q723" s="5">
        <v>17</v>
      </c>
      <c r="S723" s="6">
        <v>14.43</v>
      </c>
      <c r="T723" s="5">
        <v>0.6</v>
      </c>
      <c r="U723" s="6">
        <v>15.03</v>
      </c>
      <c r="V723" s="2">
        <v>22.1</v>
      </c>
      <c r="W723" s="8"/>
      <c r="X723" s="10" t="s">
        <v>29</v>
      </c>
      <c r="Y723" s="7">
        <v>43693</v>
      </c>
    </row>
    <row r="724" spans="1:25" x14ac:dyDescent="0.25">
      <c r="A724" s="2">
        <v>171760</v>
      </c>
      <c r="B724" s="3" t="s">
        <v>917</v>
      </c>
      <c r="C724" s="3" t="s">
        <v>1002</v>
      </c>
      <c r="D724" s="3" t="s">
        <v>139</v>
      </c>
      <c r="E724" s="3" t="s">
        <v>28</v>
      </c>
      <c r="F724" s="3" t="s">
        <v>29</v>
      </c>
      <c r="G724" s="2">
        <v>5</v>
      </c>
      <c r="H724" s="3" t="s">
        <v>38</v>
      </c>
      <c r="I724" s="3" t="s">
        <v>29</v>
      </c>
      <c r="J724" s="3" t="s">
        <v>31</v>
      </c>
      <c r="K724" s="4">
        <v>21.76</v>
      </c>
      <c r="L724" s="2">
        <v>6</v>
      </c>
      <c r="M724" s="2">
        <v>4</v>
      </c>
      <c r="N724" s="2">
        <v>0.35499999999999998</v>
      </c>
      <c r="O724" s="3" t="s">
        <v>140</v>
      </c>
      <c r="P724" s="3" t="s">
        <v>29</v>
      </c>
      <c r="Q724" s="5">
        <v>15.65</v>
      </c>
      <c r="S724" s="6">
        <v>13.24</v>
      </c>
      <c r="T724" s="5">
        <v>0.6</v>
      </c>
      <c r="U724" s="6">
        <v>13.84</v>
      </c>
      <c r="V724" s="2">
        <v>20.350000000000001</v>
      </c>
      <c r="W724" s="8"/>
      <c r="X724" s="10" t="s">
        <v>29</v>
      </c>
      <c r="Y724" s="7">
        <v>43693</v>
      </c>
    </row>
    <row r="725" spans="1:25" x14ac:dyDescent="0.25">
      <c r="A725" s="2">
        <v>214513</v>
      </c>
      <c r="B725" s="3" t="s">
        <v>917</v>
      </c>
      <c r="C725" s="3" t="s">
        <v>1003</v>
      </c>
      <c r="D725" s="3" t="s">
        <v>139</v>
      </c>
      <c r="E725" s="3" t="s">
        <v>28</v>
      </c>
      <c r="F725" s="3" t="s">
        <v>29</v>
      </c>
      <c r="G725" s="2">
        <v>5</v>
      </c>
      <c r="H725" s="3" t="s">
        <v>38</v>
      </c>
      <c r="I725" s="3" t="s">
        <v>29</v>
      </c>
      <c r="J725" s="3" t="s">
        <v>31</v>
      </c>
      <c r="K725" s="4">
        <v>24.16</v>
      </c>
      <c r="L725" s="2">
        <v>6</v>
      </c>
      <c r="M725" s="2">
        <v>4</v>
      </c>
      <c r="N725" s="2">
        <v>0.35499999999999998</v>
      </c>
      <c r="O725" s="3" t="s">
        <v>140</v>
      </c>
      <c r="P725" s="3" t="s">
        <v>29</v>
      </c>
      <c r="Q725" s="5">
        <v>17</v>
      </c>
      <c r="S725" s="6">
        <v>14.43</v>
      </c>
      <c r="T725" s="5">
        <v>0.6</v>
      </c>
      <c r="U725" s="6">
        <v>15.03</v>
      </c>
      <c r="V725" s="2">
        <v>22.1</v>
      </c>
      <c r="W725" s="8"/>
      <c r="X725" s="10" t="s">
        <v>29</v>
      </c>
      <c r="Y725" s="7">
        <v>43693</v>
      </c>
    </row>
    <row r="726" spans="1:25" x14ac:dyDescent="0.25">
      <c r="A726" s="2">
        <v>180150</v>
      </c>
      <c r="B726" s="3" t="s">
        <v>917</v>
      </c>
      <c r="C726" s="3" t="s">
        <v>1004</v>
      </c>
      <c r="D726" s="3" t="s">
        <v>139</v>
      </c>
      <c r="E726" s="3" t="s">
        <v>28</v>
      </c>
      <c r="F726" s="3" t="s">
        <v>29</v>
      </c>
      <c r="G726" s="2">
        <v>5</v>
      </c>
      <c r="H726" s="3" t="s">
        <v>38</v>
      </c>
      <c r="I726" s="3" t="s">
        <v>29</v>
      </c>
      <c r="J726" s="3" t="s">
        <v>31</v>
      </c>
      <c r="K726" s="4">
        <v>24.16</v>
      </c>
      <c r="L726" s="2">
        <v>6</v>
      </c>
      <c r="M726" s="2">
        <v>4</v>
      </c>
      <c r="N726" s="2">
        <v>0.35499999999999998</v>
      </c>
      <c r="O726" s="3" t="s">
        <v>140</v>
      </c>
      <c r="P726" s="3" t="s">
        <v>29</v>
      </c>
      <c r="Q726" s="5">
        <v>17</v>
      </c>
      <c r="S726" s="6">
        <v>14.43</v>
      </c>
      <c r="T726" s="5">
        <v>0.6</v>
      </c>
      <c r="U726" s="6">
        <v>15.03</v>
      </c>
      <c r="V726" s="2">
        <v>22.1</v>
      </c>
      <c r="W726" s="8"/>
      <c r="X726" s="10" t="s">
        <v>29</v>
      </c>
      <c r="Y726" s="7">
        <v>43693</v>
      </c>
    </row>
    <row r="727" spans="1:25" x14ac:dyDescent="0.25">
      <c r="A727" s="2">
        <v>161579</v>
      </c>
      <c r="B727" s="3" t="s">
        <v>917</v>
      </c>
      <c r="C727" s="3" t="s">
        <v>1005</v>
      </c>
      <c r="D727" s="3" t="s">
        <v>230</v>
      </c>
      <c r="E727" s="3" t="s">
        <v>28</v>
      </c>
      <c r="F727" s="3" t="s">
        <v>29</v>
      </c>
      <c r="G727" s="2">
        <v>5</v>
      </c>
      <c r="H727" s="3" t="s">
        <v>38</v>
      </c>
      <c r="I727" s="3" t="s">
        <v>917</v>
      </c>
      <c r="J727" s="3" t="s">
        <v>31</v>
      </c>
      <c r="K727" s="4">
        <v>12.1</v>
      </c>
      <c r="L727" s="2">
        <v>12</v>
      </c>
      <c r="M727" s="2">
        <v>1</v>
      </c>
      <c r="N727" s="2">
        <v>0.35499999999999998</v>
      </c>
      <c r="O727" s="3" t="s">
        <v>140</v>
      </c>
      <c r="P727" s="3" t="s">
        <v>29</v>
      </c>
      <c r="Q727" s="5">
        <v>33.9</v>
      </c>
      <c r="S727" s="6">
        <v>28.78</v>
      </c>
      <c r="T727" s="5">
        <v>1.2</v>
      </c>
      <c r="U727" s="6">
        <v>29.98</v>
      </c>
      <c r="V727" s="2">
        <v>44.05</v>
      </c>
      <c r="W727" s="8"/>
      <c r="X727" s="10" t="s">
        <v>29</v>
      </c>
      <c r="Y727" s="7">
        <v>43739</v>
      </c>
    </row>
    <row r="728" spans="1:25" x14ac:dyDescent="0.25">
      <c r="A728" s="2">
        <v>204159</v>
      </c>
      <c r="B728" s="3" t="s">
        <v>917</v>
      </c>
      <c r="C728" s="3" t="s">
        <v>1006</v>
      </c>
      <c r="D728" s="3" t="s">
        <v>139</v>
      </c>
      <c r="E728" s="3" t="s">
        <v>28</v>
      </c>
      <c r="F728" s="3" t="s">
        <v>29</v>
      </c>
      <c r="G728" s="2">
        <v>5</v>
      </c>
      <c r="H728" s="3" t="s">
        <v>38</v>
      </c>
      <c r="I728" s="3" t="s">
        <v>29</v>
      </c>
      <c r="J728" s="3" t="s">
        <v>31</v>
      </c>
      <c r="K728" s="4">
        <v>24.16</v>
      </c>
      <c r="L728" s="2">
        <v>6</v>
      </c>
      <c r="M728" s="2">
        <v>4</v>
      </c>
      <c r="N728" s="2">
        <v>0.35499999999999998</v>
      </c>
      <c r="O728" s="3" t="s">
        <v>140</v>
      </c>
      <c r="P728" s="3" t="s">
        <v>29</v>
      </c>
      <c r="Q728" s="5">
        <v>17</v>
      </c>
      <c r="S728" s="6">
        <v>14.43</v>
      </c>
      <c r="T728" s="5">
        <v>0.6</v>
      </c>
      <c r="U728" s="6">
        <v>15.03</v>
      </c>
      <c r="V728" s="2">
        <v>22.1</v>
      </c>
      <c r="W728" s="8"/>
      <c r="X728" s="10" t="s">
        <v>29</v>
      </c>
      <c r="Y728" s="7">
        <v>43693</v>
      </c>
    </row>
    <row r="729" spans="1:25" x14ac:dyDescent="0.25">
      <c r="A729" s="2">
        <v>171788</v>
      </c>
      <c r="B729" s="3" t="s">
        <v>917</v>
      </c>
      <c r="C729" s="3" t="s">
        <v>1007</v>
      </c>
      <c r="D729" s="3" t="s">
        <v>139</v>
      </c>
      <c r="E729" s="3" t="s">
        <v>28</v>
      </c>
      <c r="F729" s="3" t="s">
        <v>29</v>
      </c>
      <c r="G729" s="2">
        <v>5</v>
      </c>
      <c r="H729" s="3" t="s">
        <v>38</v>
      </c>
      <c r="I729" s="3" t="s">
        <v>29</v>
      </c>
      <c r="J729" s="3" t="s">
        <v>31</v>
      </c>
      <c r="K729" s="4">
        <v>21.76</v>
      </c>
      <c r="L729" s="2">
        <v>6</v>
      </c>
      <c r="M729" s="2">
        <v>4</v>
      </c>
      <c r="N729" s="2">
        <v>0.35499999999999998</v>
      </c>
      <c r="O729" s="3" t="s">
        <v>140</v>
      </c>
      <c r="P729" s="3" t="s">
        <v>29</v>
      </c>
      <c r="Q729" s="5">
        <v>15.65</v>
      </c>
      <c r="S729" s="6">
        <v>13.24</v>
      </c>
      <c r="T729" s="5">
        <v>0.6</v>
      </c>
      <c r="U729" s="6">
        <v>13.84</v>
      </c>
      <c r="V729" s="2">
        <v>20.350000000000001</v>
      </c>
      <c r="W729" s="8"/>
      <c r="X729" s="10" t="s">
        <v>29</v>
      </c>
      <c r="Y729" s="7">
        <v>43693</v>
      </c>
    </row>
    <row r="730" spans="1:25" x14ac:dyDescent="0.25">
      <c r="A730" s="2">
        <v>206530</v>
      </c>
      <c r="B730" s="3" t="s">
        <v>917</v>
      </c>
      <c r="C730" s="3" t="s">
        <v>1008</v>
      </c>
      <c r="D730" s="3" t="s">
        <v>139</v>
      </c>
      <c r="E730" s="3" t="s">
        <v>28</v>
      </c>
      <c r="F730" s="3" t="s">
        <v>210</v>
      </c>
      <c r="G730" s="2">
        <v>5</v>
      </c>
      <c r="H730" s="3" t="s">
        <v>38</v>
      </c>
      <c r="I730" s="3" t="s">
        <v>917</v>
      </c>
      <c r="J730" s="3" t="s">
        <v>39</v>
      </c>
      <c r="K730" s="4">
        <v>20.94</v>
      </c>
      <c r="L730" s="2">
        <v>6</v>
      </c>
      <c r="M730" s="2">
        <v>4</v>
      </c>
      <c r="N730" s="2">
        <v>0.35499999999999998</v>
      </c>
      <c r="O730" s="3" t="s">
        <v>140</v>
      </c>
      <c r="P730" s="3" t="s">
        <v>29</v>
      </c>
      <c r="Q730" s="5">
        <v>14.55</v>
      </c>
      <c r="R730" s="5">
        <v>2.8</v>
      </c>
      <c r="S730" s="6">
        <v>9.81</v>
      </c>
      <c r="T730" s="5">
        <v>0.6</v>
      </c>
      <c r="U730" s="6">
        <v>10.41</v>
      </c>
      <c r="V730" s="2">
        <v>18.899999999999999</v>
      </c>
      <c r="W730" s="8"/>
      <c r="X730" s="10" t="s">
        <v>29</v>
      </c>
      <c r="Y730" s="7">
        <v>43775</v>
      </c>
    </row>
    <row r="731" spans="1:25" x14ac:dyDescent="0.25">
      <c r="A731" s="2">
        <v>181410</v>
      </c>
      <c r="B731" s="3" t="s">
        <v>917</v>
      </c>
      <c r="C731" s="3" t="s">
        <v>1009</v>
      </c>
      <c r="D731" s="3" t="s">
        <v>139</v>
      </c>
      <c r="E731" s="3" t="s">
        <v>28</v>
      </c>
      <c r="F731" s="3" t="s">
        <v>210</v>
      </c>
      <c r="G731" s="2">
        <v>5</v>
      </c>
      <c r="H731" s="3" t="s">
        <v>38</v>
      </c>
      <c r="I731" s="3" t="s">
        <v>917</v>
      </c>
      <c r="J731" s="3" t="s">
        <v>39</v>
      </c>
      <c r="K731" s="4">
        <v>20.94</v>
      </c>
      <c r="L731" s="2">
        <v>6</v>
      </c>
      <c r="M731" s="2">
        <v>4</v>
      </c>
      <c r="N731" s="2">
        <v>0.35499999999999998</v>
      </c>
      <c r="O731" s="3" t="s">
        <v>140</v>
      </c>
      <c r="P731" s="3" t="s">
        <v>29</v>
      </c>
      <c r="Q731" s="5">
        <v>14.55</v>
      </c>
      <c r="R731" s="5">
        <v>2.8</v>
      </c>
      <c r="S731" s="6">
        <v>9.81</v>
      </c>
      <c r="T731" s="5">
        <v>0.6</v>
      </c>
      <c r="U731" s="6">
        <v>10.41</v>
      </c>
      <c r="V731" s="2">
        <v>18.899999999999999</v>
      </c>
      <c r="W731" s="8"/>
      <c r="X731" s="10" t="s">
        <v>29</v>
      </c>
      <c r="Y731" s="7">
        <v>43775</v>
      </c>
    </row>
    <row r="732" spans="1:25" x14ac:dyDescent="0.25">
      <c r="A732" s="2">
        <v>97273</v>
      </c>
      <c r="B732" s="3" t="s">
        <v>917</v>
      </c>
      <c r="C732" s="3" t="s">
        <v>1021</v>
      </c>
      <c r="D732" s="3" t="s">
        <v>139</v>
      </c>
      <c r="E732" s="3" t="s">
        <v>28</v>
      </c>
      <c r="F732" s="3" t="s">
        <v>29</v>
      </c>
      <c r="G732" s="2">
        <v>6</v>
      </c>
      <c r="H732" s="3" t="s">
        <v>38</v>
      </c>
      <c r="I732" s="3" t="s">
        <v>917</v>
      </c>
      <c r="J732" s="3" t="s">
        <v>31</v>
      </c>
      <c r="K732" s="4">
        <v>23.68</v>
      </c>
      <c r="L732" s="2">
        <v>6</v>
      </c>
      <c r="M732" s="2">
        <v>4</v>
      </c>
      <c r="N732" s="2">
        <v>0.35499999999999998</v>
      </c>
      <c r="O732" s="3" t="s">
        <v>140</v>
      </c>
      <c r="P732" s="3" t="s">
        <v>29</v>
      </c>
      <c r="Q732" s="5">
        <v>16.7</v>
      </c>
      <c r="S732" s="6">
        <v>14.17</v>
      </c>
      <c r="T732" s="5">
        <v>0.6</v>
      </c>
      <c r="U732" s="6">
        <v>14.77</v>
      </c>
      <c r="V732" s="2">
        <v>21.7</v>
      </c>
      <c r="W732" s="8"/>
      <c r="X732" s="10" t="s">
        <v>29</v>
      </c>
      <c r="Y732" s="7">
        <v>43777</v>
      </c>
    </row>
    <row r="733" spans="1:25" x14ac:dyDescent="0.25">
      <c r="A733" s="2">
        <v>157961</v>
      </c>
      <c r="B733" s="3" t="s">
        <v>917</v>
      </c>
      <c r="C733" s="3" t="s">
        <v>1022</v>
      </c>
      <c r="D733" s="3" t="s">
        <v>139</v>
      </c>
      <c r="E733" s="3" t="s">
        <v>28</v>
      </c>
      <c r="F733" s="3" t="s">
        <v>29</v>
      </c>
      <c r="G733" s="2">
        <v>4.5</v>
      </c>
      <c r="H733" s="3" t="s">
        <v>38</v>
      </c>
      <c r="I733" s="3" t="s">
        <v>917</v>
      </c>
      <c r="J733" s="3" t="s">
        <v>31</v>
      </c>
      <c r="K733" s="4">
        <v>18.84</v>
      </c>
      <c r="L733" s="2">
        <v>6</v>
      </c>
      <c r="M733" s="2">
        <v>4</v>
      </c>
      <c r="N733" s="2">
        <v>0.35499999999999998</v>
      </c>
      <c r="O733" s="3" t="s">
        <v>140</v>
      </c>
      <c r="P733" s="3" t="s">
        <v>29</v>
      </c>
      <c r="Q733" s="5">
        <v>13.95</v>
      </c>
      <c r="S733" s="6">
        <v>11.75</v>
      </c>
      <c r="T733" s="5">
        <v>0.6</v>
      </c>
      <c r="U733" s="6">
        <v>12.35</v>
      </c>
      <c r="V733" s="2">
        <v>18.149999999999999</v>
      </c>
      <c r="W733" s="8">
        <v>-0.40000000000000036</v>
      </c>
      <c r="X733" s="9" t="s">
        <v>3215</v>
      </c>
      <c r="Y733" s="7">
        <v>43789</v>
      </c>
    </row>
    <row r="734" spans="1:25" x14ac:dyDescent="0.25">
      <c r="A734" s="2">
        <v>184179</v>
      </c>
      <c r="B734" s="3" t="s">
        <v>917</v>
      </c>
      <c r="C734" s="3" t="s">
        <v>1023</v>
      </c>
      <c r="D734" s="3" t="s">
        <v>230</v>
      </c>
      <c r="E734" s="3" t="s">
        <v>28</v>
      </c>
      <c r="F734" s="3" t="s">
        <v>29</v>
      </c>
      <c r="G734" s="2">
        <v>4.5</v>
      </c>
      <c r="H734" s="3" t="s">
        <v>38</v>
      </c>
      <c r="I734" s="3" t="s">
        <v>917</v>
      </c>
      <c r="J734" s="3" t="s">
        <v>31</v>
      </c>
      <c r="K734" s="4">
        <v>9.41</v>
      </c>
      <c r="L734" s="2">
        <v>12</v>
      </c>
      <c r="M734" s="2">
        <v>1</v>
      </c>
      <c r="N734" s="2">
        <v>0.35499999999999998</v>
      </c>
      <c r="O734" s="3" t="s">
        <v>140</v>
      </c>
      <c r="P734" s="3" t="s">
        <v>29</v>
      </c>
      <c r="Q734" s="5">
        <v>27.85</v>
      </c>
      <c r="S734" s="6">
        <v>23.45</v>
      </c>
      <c r="T734" s="5">
        <v>1.2</v>
      </c>
      <c r="U734" s="6">
        <v>24.65</v>
      </c>
      <c r="V734" s="2">
        <v>36.200000000000003</v>
      </c>
      <c r="W734" s="8"/>
      <c r="X734" s="10" t="s">
        <v>29</v>
      </c>
      <c r="Y734" s="7">
        <v>43739</v>
      </c>
    </row>
    <row r="735" spans="1:25" x14ac:dyDescent="0.25">
      <c r="A735" s="2">
        <v>772335</v>
      </c>
      <c r="B735" s="3" t="s">
        <v>917</v>
      </c>
      <c r="C735" s="3" t="s">
        <v>1025</v>
      </c>
      <c r="D735" s="3" t="s">
        <v>343</v>
      </c>
      <c r="E735" s="3" t="s">
        <v>28</v>
      </c>
      <c r="F735" s="3" t="s">
        <v>29</v>
      </c>
      <c r="H735" s="3" t="s">
        <v>38</v>
      </c>
      <c r="I735" s="3" t="s">
        <v>29</v>
      </c>
      <c r="J735" s="3" t="s">
        <v>39</v>
      </c>
      <c r="K735" s="4">
        <v>35.76</v>
      </c>
      <c r="L735" s="2">
        <v>1</v>
      </c>
      <c r="M735" s="2">
        <v>24</v>
      </c>
      <c r="N735" s="2">
        <v>0.47299999999999998</v>
      </c>
      <c r="O735" s="3" t="s">
        <v>835</v>
      </c>
      <c r="P735" s="3" t="s">
        <v>29</v>
      </c>
      <c r="Q735" s="5">
        <v>4</v>
      </c>
      <c r="S735" s="6">
        <v>3.43</v>
      </c>
      <c r="T735" s="5">
        <v>0.1</v>
      </c>
      <c r="U735" s="6">
        <v>3.53</v>
      </c>
      <c r="V735" s="2">
        <v>5.2</v>
      </c>
      <c r="W735" s="8"/>
      <c r="X735" s="10" t="s">
        <v>29</v>
      </c>
      <c r="Y735" s="7">
        <v>43707</v>
      </c>
    </row>
    <row r="736" spans="1:25" x14ac:dyDescent="0.25">
      <c r="A736" s="2">
        <v>814099</v>
      </c>
      <c r="B736" s="3" t="s">
        <v>917</v>
      </c>
      <c r="C736" s="3" t="s">
        <v>1026</v>
      </c>
      <c r="D736" s="3" t="s">
        <v>343</v>
      </c>
      <c r="E736" s="3" t="s">
        <v>28</v>
      </c>
      <c r="F736" s="3" t="s">
        <v>29</v>
      </c>
      <c r="G736" s="2">
        <v>7</v>
      </c>
      <c r="H736" s="3" t="s">
        <v>38</v>
      </c>
      <c r="I736" s="3" t="s">
        <v>917</v>
      </c>
      <c r="J736" s="3" t="s">
        <v>39</v>
      </c>
      <c r="K736" s="4">
        <v>35.76</v>
      </c>
      <c r="L736" s="2">
        <v>1</v>
      </c>
      <c r="M736" s="2">
        <v>24</v>
      </c>
      <c r="N736" s="2">
        <v>0.47299999999999998</v>
      </c>
      <c r="O736" s="3" t="s">
        <v>835</v>
      </c>
      <c r="P736" s="3" t="s">
        <v>29</v>
      </c>
      <c r="Q736" s="5">
        <v>4</v>
      </c>
      <c r="S736" s="6">
        <v>3.43</v>
      </c>
      <c r="T736" s="5">
        <v>0.1</v>
      </c>
      <c r="U736" s="6">
        <v>3.53</v>
      </c>
      <c r="V736" s="2">
        <v>5.2</v>
      </c>
      <c r="W736" s="8"/>
      <c r="X736" s="10" t="s">
        <v>29</v>
      </c>
      <c r="Y736" s="7">
        <v>43707</v>
      </c>
    </row>
    <row r="737" spans="1:25" x14ac:dyDescent="0.25">
      <c r="A737" s="2">
        <v>257124</v>
      </c>
      <c r="B737" s="3" t="s">
        <v>917</v>
      </c>
      <c r="C737" s="3" t="s">
        <v>1030</v>
      </c>
      <c r="D737" s="3" t="s">
        <v>343</v>
      </c>
      <c r="E737" s="3" t="s">
        <v>28</v>
      </c>
      <c r="F737" s="3" t="s">
        <v>29</v>
      </c>
      <c r="G737" s="2">
        <v>5</v>
      </c>
      <c r="H737" s="3" t="s">
        <v>38</v>
      </c>
      <c r="I737" s="3" t="s">
        <v>917</v>
      </c>
      <c r="J737" s="3" t="s">
        <v>39</v>
      </c>
      <c r="K737" s="4" t="s">
        <v>2914</v>
      </c>
      <c r="L737" s="2">
        <v>1</v>
      </c>
      <c r="M737" s="2">
        <v>24</v>
      </c>
      <c r="N737" s="2">
        <v>0.47299999999999998</v>
      </c>
      <c r="O737" s="3" t="s">
        <v>140</v>
      </c>
      <c r="P737" s="3" t="s">
        <v>29</v>
      </c>
      <c r="Q737" s="5">
        <v>3.3</v>
      </c>
      <c r="S737" s="6">
        <v>2.82</v>
      </c>
      <c r="T737" s="5">
        <v>0.1</v>
      </c>
      <c r="U737" s="6">
        <v>2.92</v>
      </c>
      <c r="V737" s="2">
        <v>4.3</v>
      </c>
      <c r="W737" s="8"/>
      <c r="X737" s="10" t="s">
        <v>29</v>
      </c>
      <c r="Y737" s="7">
        <v>43773</v>
      </c>
    </row>
    <row r="738" spans="1:25" x14ac:dyDescent="0.25">
      <c r="A738" s="2">
        <v>788765</v>
      </c>
      <c r="B738" s="3" t="s">
        <v>917</v>
      </c>
      <c r="C738" s="3" t="s">
        <v>1033</v>
      </c>
      <c r="D738" s="3" t="s">
        <v>139</v>
      </c>
      <c r="E738" s="3" t="s">
        <v>28</v>
      </c>
      <c r="F738" s="3" t="s">
        <v>29</v>
      </c>
      <c r="G738" s="2">
        <v>5</v>
      </c>
      <c r="H738" s="3" t="s">
        <v>38</v>
      </c>
      <c r="I738" s="3" t="s">
        <v>29</v>
      </c>
      <c r="J738" s="3" t="s">
        <v>39</v>
      </c>
      <c r="K738" s="4">
        <v>30.23</v>
      </c>
      <c r="L738" s="2">
        <v>6</v>
      </c>
      <c r="M738" s="2">
        <v>4</v>
      </c>
      <c r="N738" s="2">
        <v>0.35499999999999998</v>
      </c>
      <c r="O738" s="3" t="s">
        <v>140</v>
      </c>
      <c r="P738" s="3" t="s">
        <v>29</v>
      </c>
      <c r="Q738" s="5">
        <v>19.8</v>
      </c>
      <c r="S738" s="6">
        <v>16.899999999999999</v>
      </c>
      <c r="T738" s="5">
        <v>0.6</v>
      </c>
      <c r="U738" s="6">
        <v>17.5</v>
      </c>
      <c r="V738" s="2">
        <v>25.75</v>
      </c>
      <c r="W738" s="8"/>
      <c r="X738" s="10" t="s">
        <v>29</v>
      </c>
      <c r="Y738" s="7">
        <v>43718</v>
      </c>
    </row>
    <row r="739" spans="1:25" x14ac:dyDescent="0.25">
      <c r="A739" s="2">
        <v>814244</v>
      </c>
      <c r="B739" s="3" t="s">
        <v>917</v>
      </c>
      <c r="C739" s="3" t="s">
        <v>1035</v>
      </c>
      <c r="D739" s="3" t="s">
        <v>360</v>
      </c>
      <c r="E739" s="3" t="s">
        <v>28</v>
      </c>
      <c r="F739" s="3" t="s">
        <v>29</v>
      </c>
      <c r="G739" s="2">
        <v>4</v>
      </c>
      <c r="H739" s="3" t="s">
        <v>38</v>
      </c>
      <c r="I739" s="3" t="s">
        <v>917</v>
      </c>
      <c r="J739" s="3" t="s">
        <v>39</v>
      </c>
      <c r="K739" s="4">
        <v>38.19</v>
      </c>
      <c r="L739" s="2">
        <v>4</v>
      </c>
      <c r="M739" s="2">
        <v>6</v>
      </c>
      <c r="N739" s="2">
        <v>0.35499999999999998</v>
      </c>
      <c r="O739" s="3" t="s">
        <v>140</v>
      </c>
      <c r="P739" s="3" t="s">
        <v>29</v>
      </c>
      <c r="Q739" s="5">
        <v>16.2</v>
      </c>
      <c r="S739" s="6">
        <v>13.9</v>
      </c>
      <c r="T739" s="5">
        <v>0.4</v>
      </c>
      <c r="U739" s="6">
        <v>14.3</v>
      </c>
      <c r="V739" s="2">
        <v>21.05</v>
      </c>
      <c r="W739" s="8"/>
      <c r="X739" s="10" t="s">
        <v>29</v>
      </c>
      <c r="Y739" s="7">
        <v>43718</v>
      </c>
    </row>
    <row r="740" spans="1:25" x14ac:dyDescent="0.25">
      <c r="A740" s="2">
        <v>776481</v>
      </c>
      <c r="B740" s="3" t="s">
        <v>917</v>
      </c>
      <c r="C740" s="3" t="s">
        <v>1039</v>
      </c>
      <c r="D740" s="3" t="s">
        <v>343</v>
      </c>
      <c r="E740" s="3" t="s">
        <v>28</v>
      </c>
      <c r="F740" s="3" t="s">
        <v>29</v>
      </c>
      <c r="G740" s="2">
        <v>4.7</v>
      </c>
      <c r="H740" s="3" t="s">
        <v>38</v>
      </c>
      <c r="I740" s="3" t="s">
        <v>29</v>
      </c>
      <c r="J740" s="3" t="s">
        <v>39</v>
      </c>
      <c r="K740" s="4">
        <v>44.19</v>
      </c>
      <c r="L740" s="2">
        <v>1</v>
      </c>
      <c r="M740" s="2">
        <v>24</v>
      </c>
      <c r="N740" s="2">
        <v>0.47299999999999998</v>
      </c>
      <c r="O740" s="3" t="s">
        <v>140</v>
      </c>
      <c r="P740" s="3" t="s">
        <v>29</v>
      </c>
      <c r="Q740" s="5">
        <v>4.8</v>
      </c>
      <c r="S740" s="6">
        <v>4.1399999999999997</v>
      </c>
      <c r="T740" s="5">
        <v>0.1</v>
      </c>
      <c r="U740" s="6">
        <v>4.24</v>
      </c>
      <c r="V740" s="2">
        <v>6.25</v>
      </c>
      <c r="W740" s="8"/>
      <c r="X740" s="10" t="s">
        <v>29</v>
      </c>
      <c r="Y740" s="7">
        <v>43767</v>
      </c>
    </row>
    <row r="741" spans="1:25" x14ac:dyDescent="0.25">
      <c r="A741" s="2">
        <v>788752</v>
      </c>
      <c r="B741" s="3" t="s">
        <v>917</v>
      </c>
      <c r="C741" s="3" t="s">
        <v>1040</v>
      </c>
      <c r="D741" s="3" t="s">
        <v>343</v>
      </c>
      <c r="E741" s="3" t="s">
        <v>28</v>
      </c>
      <c r="F741" s="3" t="s">
        <v>29</v>
      </c>
      <c r="G741" s="2">
        <v>5</v>
      </c>
      <c r="H741" s="3" t="s">
        <v>38</v>
      </c>
      <c r="I741" s="3" t="s">
        <v>917</v>
      </c>
      <c r="J741" s="3" t="s">
        <v>39</v>
      </c>
      <c r="K741" s="4">
        <v>44.19</v>
      </c>
      <c r="L741" s="2">
        <v>1</v>
      </c>
      <c r="M741" s="2">
        <v>24</v>
      </c>
      <c r="N741" s="2">
        <v>0.47299999999999998</v>
      </c>
      <c r="O741" s="3" t="s">
        <v>140</v>
      </c>
      <c r="P741" s="3" t="s">
        <v>29</v>
      </c>
      <c r="Q741" s="5">
        <v>4.8</v>
      </c>
      <c r="S741" s="6">
        <v>4.1399999999999997</v>
      </c>
      <c r="T741" s="5">
        <v>0.1</v>
      </c>
      <c r="U741" s="6">
        <v>4.24</v>
      </c>
      <c r="V741" s="2">
        <v>6.25</v>
      </c>
      <c r="W741" s="8">
        <v>0.84999999999999964</v>
      </c>
      <c r="X741" s="9" t="s">
        <v>3216</v>
      </c>
      <c r="Y741" s="7">
        <v>43803</v>
      </c>
    </row>
    <row r="742" spans="1:25" x14ac:dyDescent="0.25">
      <c r="A742" s="2">
        <v>81156</v>
      </c>
      <c r="B742" s="3" t="s">
        <v>917</v>
      </c>
      <c r="C742" s="3" t="s">
        <v>1041</v>
      </c>
      <c r="D742" s="3" t="s">
        <v>343</v>
      </c>
      <c r="E742" s="3" t="s">
        <v>28</v>
      </c>
      <c r="F742" s="3" t="s">
        <v>29</v>
      </c>
      <c r="G742" s="2">
        <v>5</v>
      </c>
      <c r="H742" s="3" t="s">
        <v>38</v>
      </c>
      <c r="I742" s="3" t="s">
        <v>917</v>
      </c>
      <c r="J742" s="3" t="s">
        <v>31</v>
      </c>
      <c r="K742" s="4">
        <v>34.08</v>
      </c>
      <c r="L742" s="2">
        <v>1</v>
      </c>
      <c r="M742" s="2">
        <v>24</v>
      </c>
      <c r="N742" s="2">
        <v>0.47299999999999998</v>
      </c>
      <c r="O742" s="3" t="s">
        <v>140</v>
      </c>
      <c r="P742" s="3" t="s">
        <v>29</v>
      </c>
      <c r="Q742" s="5">
        <v>3.95</v>
      </c>
      <c r="S742" s="6">
        <v>3.39</v>
      </c>
      <c r="T742" s="5">
        <v>0.1</v>
      </c>
      <c r="U742" s="6">
        <v>3.49</v>
      </c>
      <c r="V742" s="2">
        <v>5.15</v>
      </c>
      <c r="W742" s="8"/>
      <c r="X742" s="10" t="s">
        <v>29</v>
      </c>
      <c r="Y742" s="7">
        <v>43709</v>
      </c>
    </row>
    <row r="743" spans="1:25" x14ac:dyDescent="0.25">
      <c r="A743" s="2">
        <v>206119</v>
      </c>
      <c r="B743" s="3" t="s">
        <v>917</v>
      </c>
      <c r="C743" s="3" t="s">
        <v>1042</v>
      </c>
      <c r="D743" s="3" t="s">
        <v>360</v>
      </c>
      <c r="E743" s="3" t="s">
        <v>28</v>
      </c>
      <c r="F743" s="3" t="s">
        <v>208</v>
      </c>
      <c r="G743" s="2">
        <v>4</v>
      </c>
      <c r="H743" s="3" t="s">
        <v>38</v>
      </c>
      <c r="I743" s="3" t="s">
        <v>29</v>
      </c>
      <c r="J743" s="3" t="s">
        <v>31</v>
      </c>
      <c r="K743" s="4">
        <v>28.14</v>
      </c>
      <c r="L743" s="2">
        <v>4</v>
      </c>
      <c r="M743" s="2">
        <v>6</v>
      </c>
      <c r="N743" s="2">
        <v>0.35499999999999998</v>
      </c>
      <c r="O743" s="3" t="s">
        <v>140</v>
      </c>
      <c r="P743" s="3" t="s">
        <v>29</v>
      </c>
      <c r="Q743" s="5">
        <v>12.85</v>
      </c>
      <c r="S743" s="6">
        <v>10.96</v>
      </c>
      <c r="T743" s="5">
        <v>0.4</v>
      </c>
      <c r="U743" s="6">
        <v>11.36</v>
      </c>
      <c r="V743" s="2">
        <v>16.7</v>
      </c>
      <c r="W743" s="8">
        <v>-0.84999999999999964</v>
      </c>
      <c r="X743" s="9" t="s">
        <v>3215</v>
      </c>
      <c r="Y743" s="7">
        <v>43789</v>
      </c>
    </row>
    <row r="744" spans="1:25" x14ac:dyDescent="0.25">
      <c r="A744" s="2">
        <v>766949</v>
      </c>
      <c r="B744" s="3" t="s">
        <v>917</v>
      </c>
      <c r="C744" s="3" t="s">
        <v>1043</v>
      </c>
      <c r="D744" s="3" t="s">
        <v>360</v>
      </c>
      <c r="E744" s="3" t="s">
        <v>28</v>
      </c>
      <c r="F744" s="3" t="s">
        <v>29</v>
      </c>
      <c r="G744" s="2">
        <v>4</v>
      </c>
      <c r="H744" s="3" t="s">
        <v>38</v>
      </c>
      <c r="I744" s="3" t="s">
        <v>29</v>
      </c>
      <c r="J744" s="3" t="s">
        <v>31</v>
      </c>
      <c r="K744" s="4">
        <v>28.14</v>
      </c>
      <c r="L744" s="2">
        <v>4</v>
      </c>
      <c r="M744" s="2">
        <v>6</v>
      </c>
      <c r="N744" s="2">
        <v>0.35499999999999998</v>
      </c>
      <c r="O744" s="3" t="s">
        <v>140</v>
      </c>
      <c r="P744" s="3" t="s">
        <v>29</v>
      </c>
      <c r="Q744" s="5">
        <v>12.85</v>
      </c>
      <c r="S744" s="6">
        <v>10.96</v>
      </c>
      <c r="T744" s="5">
        <v>0.4</v>
      </c>
      <c r="U744" s="6">
        <v>11.36</v>
      </c>
      <c r="V744" s="2">
        <v>16.7</v>
      </c>
      <c r="W744" s="8"/>
      <c r="X744" s="10" t="s">
        <v>29</v>
      </c>
      <c r="Y744" s="7">
        <v>43709</v>
      </c>
    </row>
    <row r="745" spans="1:25" x14ac:dyDescent="0.25">
      <c r="A745" s="2">
        <v>241570</v>
      </c>
      <c r="B745" s="3" t="s">
        <v>917</v>
      </c>
      <c r="C745" s="3" t="s">
        <v>1044</v>
      </c>
      <c r="D745" s="3" t="s">
        <v>139</v>
      </c>
      <c r="E745" s="3" t="s">
        <v>28</v>
      </c>
      <c r="F745" s="3" t="s">
        <v>29</v>
      </c>
      <c r="G745" s="2">
        <v>5</v>
      </c>
      <c r="H745" s="3" t="s">
        <v>30</v>
      </c>
      <c r="I745" s="3" t="s">
        <v>29</v>
      </c>
      <c r="J745" s="3" t="s">
        <v>31</v>
      </c>
      <c r="K745" s="4">
        <v>24.56</v>
      </c>
      <c r="L745" s="2">
        <v>6</v>
      </c>
      <c r="M745" s="2">
        <v>4</v>
      </c>
      <c r="N745" s="2">
        <v>0.35499999999999998</v>
      </c>
      <c r="O745" s="3" t="s">
        <v>32</v>
      </c>
      <c r="P745" s="3" t="s">
        <v>29</v>
      </c>
      <c r="Q745" s="5">
        <v>15.85</v>
      </c>
      <c r="S745" s="6">
        <v>13.42</v>
      </c>
      <c r="T745" s="5">
        <v>0.6</v>
      </c>
      <c r="U745" s="6">
        <v>14.02</v>
      </c>
      <c r="V745" s="2">
        <v>20.6</v>
      </c>
      <c r="W745" s="8"/>
      <c r="X745" s="10" t="s">
        <v>29</v>
      </c>
      <c r="Y745" s="7">
        <v>43703</v>
      </c>
    </row>
    <row r="746" spans="1:25" x14ac:dyDescent="0.25">
      <c r="A746" s="2">
        <v>777294</v>
      </c>
      <c r="B746" s="3" t="s">
        <v>917</v>
      </c>
      <c r="C746" s="3" t="s">
        <v>1048</v>
      </c>
      <c r="D746" s="3" t="s">
        <v>360</v>
      </c>
      <c r="E746" s="3" t="s">
        <v>28</v>
      </c>
      <c r="F746" s="3" t="s">
        <v>321</v>
      </c>
      <c r="G746" s="2">
        <v>6</v>
      </c>
      <c r="H746" s="3" t="s">
        <v>38</v>
      </c>
      <c r="I746" s="3" t="s">
        <v>29</v>
      </c>
      <c r="J746" s="3" t="s">
        <v>127</v>
      </c>
      <c r="K746" s="4">
        <v>52.5</v>
      </c>
      <c r="L746" s="2">
        <v>4</v>
      </c>
      <c r="M746" s="2">
        <v>6</v>
      </c>
      <c r="N746" s="2">
        <v>0.35499999999999998</v>
      </c>
      <c r="O746" s="3" t="s">
        <v>140</v>
      </c>
      <c r="P746" s="3" t="s">
        <v>3211</v>
      </c>
      <c r="Q746" s="5">
        <v>15.45</v>
      </c>
      <c r="S746" s="6">
        <v>13.24</v>
      </c>
      <c r="T746" s="5">
        <v>0.4</v>
      </c>
      <c r="U746" s="6">
        <v>13.64</v>
      </c>
      <c r="V746" s="2">
        <v>20.100000000000001</v>
      </c>
      <c r="W746" s="8"/>
      <c r="X746" s="9" t="s">
        <v>3214</v>
      </c>
      <c r="Y746" s="7">
        <v>43790</v>
      </c>
    </row>
    <row r="747" spans="1:25" x14ac:dyDescent="0.25">
      <c r="A747" s="2">
        <v>777295</v>
      </c>
      <c r="B747" s="3" t="s">
        <v>917</v>
      </c>
      <c r="C747" s="3" t="s">
        <v>1048</v>
      </c>
      <c r="D747" s="3" t="s">
        <v>386</v>
      </c>
      <c r="E747" s="3" t="s">
        <v>28</v>
      </c>
      <c r="F747" s="3" t="s">
        <v>321</v>
      </c>
      <c r="G747" s="2">
        <v>6</v>
      </c>
      <c r="H747" s="3" t="s">
        <v>38</v>
      </c>
      <c r="I747" s="3" t="s">
        <v>29</v>
      </c>
      <c r="J747" s="3" t="s">
        <v>127</v>
      </c>
      <c r="K747" s="4">
        <v>46.8</v>
      </c>
      <c r="L747" s="2">
        <v>24</v>
      </c>
      <c r="M747" s="2">
        <v>1</v>
      </c>
      <c r="N747" s="2">
        <v>0.35499999999999998</v>
      </c>
      <c r="O747" s="3" t="s">
        <v>140</v>
      </c>
      <c r="P747" s="3" t="s">
        <v>3211</v>
      </c>
      <c r="Q747" s="5">
        <v>85</v>
      </c>
      <c r="S747" s="6">
        <v>72.69</v>
      </c>
      <c r="T747" s="5">
        <v>2.4</v>
      </c>
      <c r="U747" s="6">
        <v>75.09</v>
      </c>
      <c r="V747" s="2">
        <v>110.5</v>
      </c>
      <c r="W747" s="8"/>
      <c r="X747" s="9" t="s">
        <v>3214</v>
      </c>
      <c r="Y747" s="7">
        <v>43790</v>
      </c>
    </row>
    <row r="748" spans="1:25" x14ac:dyDescent="0.25">
      <c r="A748" s="2">
        <v>127338</v>
      </c>
      <c r="B748" s="3" t="s">
        <v>1049</v>
      </c>
      <c r="C748" s="3" t="s">
        <v>1056</v>
      </c>
      <c r="D748" s="3" t="s">
        <v>27</v>
      </c>
      <c r="E748" s="3" t="s">
        <v>28</v>
      </c>
      <c r="F748" s="3" t="s">
        <v>29</v>
      </c>
      <c r="G748" s="2">
        <v>5</v>
      </c>
      <c r="H748" s="3" t="s">
        <v>80</v>
      </c>
      <c r="I748" s="3" t="s">
        <v>29</v>
      </c>
      <c r="J748" s="3" t="s">
        <v>31</v>
      </c>
      <c r="K748" s="4">
        <v>101.28</v>
      </c>
      <c r="L748" s="2">
        <v>1</v>
      </c>
      <c r="M748" s="2">
        <v>12</v>
      </c>
      <c r="N748" s="2">
        <v>0.75</v>
      </c>
      <c r="O748" s="3" t="s">
        <v>32</v>
      </c>
      <c r="P748" s="3" t="s">
        <v>29</v>
      </c>
      <c r="Q748" s="5">
        <v>22.3</v>
      </c>
      <c r="S748" s="6">
        <v>19.32</v>
      </c>
      <c r="T748" s="5">
        <v>0.35</v>
      </c>
      <c r="U748" s="6">
        <v>19.670000000000002</v>
      </c>
      <c r="V748" s="2">
        <v>29</v>
      </c>
      <c r="W748" s="8"/>
      <c r="X748" s="10" t="s">
        <v>29</v>
      </c>
      <c r="Y748" s="7">
        <v>43661</v>
      </c>
    </row>
    <row r="749" spans="1:25" x14ac:dyDescent="0.25">
      <c r="A749" s="2">
        <v>131808</v>
      </c>
      <c r="B749" s="3" t="s">
        <v>1049</v>
      </c>
      <c r="C749" s="3" t="s">
        <v>1058</v>
      </c>
      <c r="D749" s="3" t="s">
        <v>360</v>
      </c>
      <c r="E749" s="3" t="s">
        <v>28</v>
      </c>
      <c r="F749" s="3" t="s">
        <v>29</v>
      </c>
      <c r="G749" s="2">
        <v>4.5</v>
      </c>
      <c r="H749" s="3" t="s">
        <v>38</v>
      </c>
      <c r="I749" s="3" t="s">
        <v>1049</v>
      </c>
      <c r="J749" s="3" t="s">
        <v>31</v>
      </c>
      <c r="K749" s="4">
        <v>28.5</v>
      </c>
      <c r="L749" s="2">
        <v>4</v>
      </c>
      <c r="M749" s="2">
        <v>6</v>
      </c>
      <c r="N749" s="2">
        <v>0.35499999999999998</v>
      </c>
      <c r="O749" s="3" t="s">
        <v>140</v>
      </c>
      <c r="P749" s="3" t="s">
        <v>29</v>
      </c>
      <c r="Q749" s="5">
        <v>13.05</v>
      </c>
      <c r="S749" s="6">
        <v>11.13</v>
      </c>
      <c r="T749" s="5">
        <v>0.4</v>
      </c>
      <c r="U749" s="6">
        <v>11.53</v>
      </c>
      <c r="V749" s="2">
        <v>16.95</v>
      </c>
      <c r="W749" s="8"/>
      <c r="X749" s="10" t="s">
        <v>29</v>
      </c>
      <c r="Y749" s="7">
        <v>43678</v>
      </c>
    </row>
    <row r="750" spans="1:25" x14ac:dyDescent="0.25">
      <c r="A750" s="2">
        <v>167367</v>
      </c>
      <c r="B750" s="3" t="s">
        <v>1049</v>
      </c>
      <c r="C750" s="3" t="s">
        <v>1061</v>
      </c>
      <c r="D750" s="3" t="s">
        <v>27</v>
      </c>
      <c r="E750" s="3" t="s">
        <v>28</v>
      </c>
      <c r="F750" s="3" t="s">
        <v>29</v>
      </c>
      <c r="G750" s="2">
        <v>7</v>
      </c>
      <c r="H750" s="3" t="s">
        <v>432</v>
      </c>
      <c r="I750" s="3" t="s">
        <v>1052</v>
      </c>
      <c r="J750" s="3" t="s">
        <v>31</v>
      </c>
      <c r="K750" s="4">
        <v>64.92</v>
      </c>
      <c r="L750" s="2">
        <v>1</v>
      </c>
      <c r="M750" s="2">
        <v>12</v>
      </c>
      <c r="N750" s="2">
        <v>0.75</v>
      </c>
      <c r="O750" s="3" t="s">
        <v>32</v>
      </c>
      <c r="P750" s="3" t="s">
        <v>29</v>
      </c>
      <c r="Q750" s="5">
        <v>16.05</v>
      </c>
      <c r="S750" s="6">
        <v>13.82</v>
      </c>
      <c r="T750" s="5">
        <v>0.35</v>
      </c>
      <c r="U750" s="6">
        <v>14.17</v>
      </c>
      <c r="V750" s="2">
        <v>20.85</v>
      </c>
      <c r="W750" s="8"/>
      <c r="X750" s="10" t="s">
        <v>29</v>
      </c>
      <c r="Y750" s="7">
        <v>43738</v>
      </c>
    </row>
    <row r="751" spans="1:25" x14ac:dyDescent="0.25">
      <c r="A751" s="2">
        <v>172828</v>
      </c>
      <c r="B751" s="3" t="s">
        <v>1066</v>
      </c>
      <c r="C751" s="3" t="s">
        <v>1069</v>
      </c>
      <c r="D751" s="3" t="s">
        <v>27</v>
      </c>
      <c r="E751" s="3" t="s">
        <v>28</v>
      </c>
      <c r="F751" s="3" t="s">
        <v>119</v>
      </c>
      <c r="G751" s="2">
        <v>37.5</v>
      </c>
      <c r="H751" s="3" t="s">
        <v>196</v>
      </c>
      <c r="I751" s="3" t="s">
        <v>1070</v>
      </c>
      <c r="J751" s="3" t="s">
        <v>31</v>
      </c>
      <c r="K751" s="4" t="s">
        <v>2924</v>
      </c>
      <c r="L751" s="2">
        <v>1</v>
      </c>
      <c r="M751" s="2">
        <v>12</v>
      </c>
      <c r="N751" s="2">
        <v>0.75</v>
      </c>
      <c r="O751" s="3" t="s">
        <v>32</v>
      </c>
      <c r="P751" s="3" t="s">
        <v>29</v>
      </c>
      <c r="Q751" s="5">
        <v>29.6</v>
      </c>
      <c r="S751" s="6">
        <v>25.74</v>
      </c>
      <c r="T751" s="5">
        <v>0.35</v>
      </c>
      <c r="U751" s="6">
        <v>26.09</v>
      </c>
      <c r="V751" s="2">
        <v>38.5</v>
      </c>
      <c r="W751" s="8"/>
      <c r="X751" s="10" t="s">
        <v>29</v>
      </c>
      <c r="Y751" s="7">
        <v>43738</v>
      </c>
    </row>
    <row r="752" spans="1:25" x14ac:dyDescent="0.25">
      <c r="A752" s="2">
        <v>407254</v>
      </c>
      <c r="B752" s="3" t="s">
        <v>1066</v>
      </c>
      <c r="C752" s="3" t="s">
        <v>1071</v>
      </c>
      <c r="D752" s="3" t="s">
        <v>898</v>
      </c>
      <c r="E752" s="3" t="s">
        <v>28</v>
      </c>
      <c r="F752" s="3" t="s">
        <v>97</v>
      </c>
      <c r="G752" s="2">
        <v>47</v>
      </c>
      <c r="H752" s="3" t="s">
        <v>196</v>
      </c>
      <c r="I752" s="3" t="s">
        <v>1068</v>
      </c>
      <c r="J752" s="3" t="s">
        <v>31</v>
      </c>
      <c r="K752" s="4">
        <v>139.62</v>
      </c>
      <c r="L752" s="2">
        <v>1</v>
      </c>
      <c r="M752" s="2">
        <v>6</v>
      </c>
      <c r="N752" s="2">
        <v>0.7</v>
      </c>
      <c r="O752" s="3" t="s">
        <v>32</v>
      </c>
      <c r="P752" s="3" t="s">
        <v>29</v>
      </c>
      <c r="Q752" s="5">
        <v>59.7</v>
      </c>
      <c r="S752" s="6">
        <v>52.45</v>
      </c>
      <c r="T752" s="5">
        <v>0.1</v>
      </c>
      <c r="U752" s="6">
        <v>52.55</v>
      </c>
      <c r="V752" s="2">
        <v>77.599999999999994</v>
      </c>
      <c r="W752" s="8">
        <v>0.25</v>
      </c>
      <c r="X752" s="9" t="s">
        <v>3216</v>
      </c>
      <c r="Y752" s="7">
        <v>43790</v>
      </c>
    </row>
    <row r="753" spans="1:25" x14ac:dyDescent="0.25">
      <c r="A753" s="2">
        <v>824294</v>
      </c>
      <c r="B753" s="3" t="s">
        <v>1066</v>
      </c>
      <c r="C753" s="3" t="s">
        <v>1076</v>
      </c>
      <c r="D753" s="3" t="s">
        <v>898</v>
      </c>
      <c r="E753" s="3" t="s">
        <v>28</v>
      </c>
      <c r="F753" s="3" t="s">
        <v>29</v>
      </c>
      <c r="G753" s="2">
        <v>41</v>
      </c>
      <c r="H753" s="3" t="s">
        <v>196</v>
      </c>
      <c r="I753" s="3" t="s">
        <v>1068</v>
      </c>
      <c r="J753" s="3" t="s">
        <v>39</v>
      </c>
      <c r="K753" s="4">
        <v>53.86</v>
      </c>
      <c r="L753" s="2">
        <v>1</v>
      </c>
      <c r="M753" s="2">
        <v>6</v>
      </c>
      <c r="N753" s="2">
        <v>0.7</v>
      </c>
      <c r="O753" s="3" t="s">
        <v>32</v>
      </c>
      <c r="P753" s="3" t="s">
        <v>29</v>
      </c>
      <c r="Q753" s="5">
        <v>29.8</v>
      </c>
      <c r="S753" s="6">
        <v>26.14</v>
      </c>
      <c r="T753" s="5">
        <v>0.1</v>
      </c>
      <c r="U753" s="6">
        <v>26.24</v>
      </c>
      <c r="V753" s="2">
        <v>38.75</v>
      </c>
      <c r="W753" s="8"/>
      <c r="X753" s="10" t="s">
        <v>29</v>
      </c>
      <c r="Y753" s="7">
        <v>43770</v>
      </c>
    </row>
    <row r="754" spans="1:25" x14ac:dyDescent="0.25">
      <c r="A754" s="2">
        <v>779307</v>
      </c>
      <c r="B754" s="3" t="s">
        <v>1066</v>
      </c>
      <c r="C754" s="3" t="s">
        <v>1077</v>
      </c>
      <c r="D754" s="3" t="s">
        <v>27</v>
      </c>
      <c r="E754" s="3" t="s">
        <v>28</v>
      </c>
      <c r="F754" s="3" t="s">
        <v>119</v>
      </c>
      <c r="G754" s="2">
        <v>40</v>
      </c>
      <c r="H754" s="3" t="s">
        <v>196</v>
      </c>
      <c r="I754" s="3" t="s">
        <v>1068</v>
      </c>
      <c r="J754" s="3" t="s">
        <v>39</v>
      </c>
      <c r="K754" s="4">
        <v>99.32</v>
      </c>
      <c r="L754" s="2">
        <v>1</v>
      </c>
      <c r="M754" s="2">
        <v>6</v>
      </c>
      <c r="N754" s="2">
        <v>0.75</v>
      </c>
      <c r="O754" s="3" t="s">
        <v>32</v>
      </c>
      <c r="P754" s="3" t="s">
        <v>29</v>
      </c>
      <c r="Q754" s="5">
        <v>48.85</v>
      </c>
      <c r="S754" s="6">
        <v>42.68</v>
      </c>
      <c r="T754" s="5">
        <v>0.35</v>
      </c>
      <c r="U754" s="6">
        <v>43.03</v>
      </c>
      <c r="V754" s="2">
        <v>63.5</v>
      </c>
      <c r="W754" s="8"/>
      <c r="X754" s="10" t="s">
        <v>29</v>
      </c>
      <c r="Y754" s="7">
        <v>43732</v>
      </c>
    </row>
    <row r="755" spans="1:25" x14ac:dyDescent="0.25">
      <c r="A755" s="2">
        <v>84491</v>
      </c>
      <c r="B755" s="3" t="s">
        <v>1066</v>
      </c>
      <c r="C755" s="3" t="s">
        <v>1078</v>
      </c>
      <c r="D755" s="3" t="s">
        <v>27</v>
      </c>
      <c r="E755" s="3" t="s">
        <v>28</v>
      </c>
      <c r="F755" s="3" t="s">
        <v>86</v>
      </c>
      <c r="G755" s="2">
        <v>40</v>
      </c>
      <c r="H755" s="3" t="s">
        <v>196</v>
      </c>
      <c r="I755" s="3" t="s">
        <v>1068</v>
      </c>
      <c r="J755" s="3" t="s">
        <v>31</v>
      </c>
      <c r="K755" s="4">
        <v>113.82</v>
      </c>
      <c r="L755" s="2">
        <v>1</v>
      </c>
      <c r="M755" s="2">
        <v>6</v>
      </c>
      <c r="N755" s="2">
        <v>0.75</v>
      </c>
      <c r="O755" s="3" t="s">
        <v>32</v>
      </c>
      <c r="P755" s="3" t="s">
        <v>29</v>
      </c>
      <c r="Q755" s="5">
        <v>53.5</v>
      </c>
      <c r="S755" s="6">
        <v>46.77</v>
      </c>
      <c r="T755" s="5">
        <v>0.35</v>
      </c>
      <c r="U755" s="6">
        <v>47.12</v>
      </c>
      <c r="V755" s="2">
        <v>69.55</v>
      </c>
      <c r="W755" s="8"/>
      <c r="X755" s="10" t="s">
        <v>29</v>
      </c>
      <c r="Y755" s="7">
        <v>43714</v>
      </c>
    </row>
    <row r="756" spans="1:25" x14ac:dyDescent="0.25">
      <c r="A756" s="2">
        <v>359125</v>
      </c>
      <c r="B756" s="3" t="s">
        <v>1066</v>
      </c>
      <c r="C756" s="3" t="s">
        <v>1079</v>
      </c>
      <c r="D756" s="3" t="s">
        <v>27</v>
      </c>
      <c r="E756" s="3" t="s">
        <v>879</v>
      </c>
      <c r="F756" s="3" t="s">
        <v>1080</v>
      </c>
      <c r="G756" s="2">
        <v>40</v>
      </c>
      <c r="H756" s="3" t="s">
        <v>196</v>
      </c>
      <c r="I756" s="3" t="s">
        <v>1068</v>
      </c>
      <c r="J756" s="3" t="s">
        <v>31</v>
      </c>
      <c r="K756" s="4">
        <v>125.88</v>
      </c>
      <c r="L756" s="2">
        <v>1</v>
      </c>
      <c r="M756" s="2">
        <v>12</v>
      </c>
      <c r="N756" s="2">
        <v>0.75</v>
      </c>
      <c r="O756" s="3" t="s">
        <v>32</v>
      </c>
      <c r="P756" s="3" t="s">
        <v>29</v>
      </c>
      <c r="Q756" s="5">
        <v>35.450000000000003</v>
      </c>
      <c r="S756" s="6">
        <v>30.89</v>
      </c>
      <c r="T756" s="5">
        <v>0.35</v>
      </c>
      <c r="U756" s="6">
        <v>31.24</v>
      </c>
      <c r="V756" s="2">
        <v>46.1</v>
      </c>
      <c r="W756" s="8"/>
      <c r="X756" s="10" t="s">
        <v>29</v>
      </c>
      <c r="Y756" s="7">
        <v>43739</v>
      </c>
    </row>
    <row r="757" spans="1:25" x14ac:dyDescent="0.25">
      <c r="A757" s="2">
        <v>115600</v>
      </c>
      <c r="B757" s="3" t="s">
        <v>1066</v>
      </c>
      <c r="C757" s="3" t="s">
        <v>1082</v>
      </c>
      <c r="D757" s="3" t="s">
        <v>27</v>
      </c>
      <c r="E757" s="3" t="s">
        <v>28</v>
      </c>
      <c r="F757" s="3" t="s">
        <v>86</v>
      </c>
      <c r="G757" s="2">
        <v>40</v>
      </c>
      <c r="H757" s="3" t="s">
        <v>196</v>
      </c>
      <c r="I757" s="3" t="s">
        <v>1068</v>
      </c>
      <c r="J757" s="3" t="s">
        <v>31</v>
      </c>
      <c r="K757" s="4">
        <v>60</v>
      </c>
      <c r="L757" s="2">
        <v>1</v>
      </c>
      <c r="M757" s="2">
        <v>6</v>
      </c>
      <c r="N757" s="2">
        <v>0.75</v>
      </c>
      <c r="O757" s="3" t="s">
        <v>32</v>
      </c>
      <c r="P757" s="3" t="s">
        <v>29</v>
      </c>
      <c r="Q757" s="5">
        <v>33.9</v>
      </c>
      <c r="S757" s="6">
        <v>29.52</v>
      </c>
      <c r="T757" s="5">
        <v>0.35</v>
      </c>
      <c r="U757" s="6">
        <v>29.87</v>
      </c>
      <c r="V757" s="2">
        <v>44.05</v>
      </c>
      <c r="W757" s="8"/>
      <c r="X757" s="10" t="s">
        <v>29</v>
      </c>
      <c r="Y757" s="7">
        <v>43714</v>
      </c>
    </row>
    <row r="758" spans="1:25" x14ac:dyDescent="0.25">
      <c r="A758" s="2">
        <v>1339</v>
      </c>
      <c r="B758" s="3" t="s">
        <v>1066</v>
      </c>
      <c r="C758" s="3" t="s">
        <v>1083</v>
      </c>
      <c r="D758" s="3" t="s">
        <v>27</v>
      </c>
      <c r="E758" s="3" t="s">
        <v>28</v>
      </c>
      <c r="F758" s="3" t="s">
        <v>29</v>
      </c>
      <c r="G758" s="2">
        <v>3</v>
      </c>
      <c r="H758" s="3" t="s">
        <v>38</v>
      </c>
      <c r="I758" s="3" t="s">
        <v>1084</v>
      </c>
      <c r="J758" s="3" t="s">
        <v>39</v>
      </c>
      <c r="K758" s="4">
        <v>105.03</v>
      </c>
      <c r="L758" s="2">
        <v>1</v>
      </c>
      <c r="M758" s="2">
        <v>12</v>
      </c>
      <c r="N758" s="2">
        <v>0.75</v>
      </c>
      <c r="O758" s="3" t="s">
        <v>32</v>
      </c>
      <c r="P758" s="3" t="s">
        <v>29</v>
      </c>
      <c r="Q758" s="5">
        <v>29.4</v>
      </c>
      <c r="S758" s="6">
        <v>25.56</v>
      </c>
      <c r="T758" s="5">
        <v>0.35</v>
      </c>
      <c r="U758" s="6">
        <v>25.91</v>
      </c>
      <c r="V758" s="2">
        <v>38.200000000000003</v>
      </c>
      <c r="W758" s="8"/>
      <c r="X758" s="10" t="s">
        <v>29</v>
      </c>
      <c r="Y758" s="7">
        <v>43753</v>
      </c>
    </row>
    <row r="759" spans="1:25" x14ac:dyDescent="0.25">
      <c r="A759" s="2">
        <v>83028</v>
      </c>
      <c r="B759" s="3" t="s">
        <v>1066</v>
      </c>
      <c r="C759" s="3" t="s">
        <v>1085</v>
      </c>
      <c r="D759" s="3" t="s">
        <v>27</v>
      </c>
      <c r="E759" s="3" t="s">
        <v>28</v>
      </c>
      <c r="F759" s="3" t="s">
        <v>86</v>
      </c>
      <c r="G759" s="2">
        <v>43</v>
      </c>
      <c r="H759" s="3" t="s">
        <v>482</v>
      </c>
      <c r="I759" s="3" t="s">
        <v>1068</v>
      </c>
      <c r="J759" s="3" t="s">
        <v>31</v>
      </c>
      <c r="K759" s="4">
        <v>110.88</v>
      </c>
      <c r="L759" s="2">
        <v>1</v>
      </c>
      <c r="M759" s="2">
        <v>6</v>
      </c>
      <c r="N759" s="2">
        <v>0.75</v>
      </c>
      <c r="O759" s="3" t="s">
        <v>32</v>
      </c>
      <c r="P759" s="3" t="s">
        <v>29</v>
      </c>
      <c r="Q759" s="5">
        <v>52.6</v>
      </c>
      <c r="S759" s="6">
        <v>45.98</v>
      </c>
      <c r="T759" s="5">
        <v>0.35</v>
      </c>
      <c r="U759" s="6">
        <v>46.33</v>
      </c>
      <c r="V759" s="2">
        <v>68.400000000000006</v>
      </c>
      <c r="W759" s="8"/>
      <c r="X759" s="10" t="s">
        <v>29</v>
      </c>
      <c r="Y759" s="7">
        <v>43714</v>
      </c>
    </row>
    <row r="760" spans="1:25" x14ac:dyDescent="0.25">
      <c r="A760" s="2">
        <v>796268</v>
      </c>
      <c r="B760" s="3" t="s">
        <v>1066</v>
      </c>
      <c r="C760" s="3" t="s">
        <v>1087</v>
      </c>
      <c r="D760" s="3" t="s">
        <v>27</v>
      </c>
      <c r="E760" s="3" t="s">
        <v>28</v>
      </c>
      <c r="F760" s="3" t="s">
        <v>29</v>
      </c>
      <c r="G760" s="2">
        <v>43.9</v>
      </c>
      <c r="H760" s="3" t="s">
        <v>204</v>
      </c>
      <c r="I760" s="3" t="s">
        <v>1068</v>
      </c>
      <c r="J760" s="3" t="s">
        <v>31</v>
      </c>
      <c r="K760" s="4">
        <v>207.06</v>
      </c>
      <c r="L760" s="2">
        <v>1</v>
      </c>
      <c r="M760" s="2">
        <v>6</v>
      </c>
      <c r="N760" s="2">
        <v>0.75</v>
      </c>
      <c r="O760" s="3" t="s">
        <v>32</v>
      </c>
      <c r="P760" s="3" t="s">
        <v>29</v>
      </c>
      <c r="Q760" s="5">
        <v>81.400000000000006</v>
      </c>
      <c r="S760" s="6">
        <v>71.319999999999993</v>
      </c>
      <c r="T760" s="5">
        <v>0.35</v>
      </c>
      <c r="U760" s="6">
        <v>71.67</v>
      </c>
      <c r="V760" s="2">
        <v>105.8</v>
      </c>
      <c r="W760" s="8"/>
      <c r="X760" s="10" t="s">
        <v>29</v>
      </c>
      <c r="Y760" s="7">
        <v>43693</v>
      </c>
    </row>
    <row r="761" spans="1:25" x14ac:dyDescent="0.25">
      <c r="A761" s="2">
        <v>790008</v>
      </c>
      <c r="B761" s="3" t="s">
        <v>1066</v>
      </c>
      <c r="C761" s="3" t="s">
        <v>1089</v>
      </c>
      <c r="D761" s="3" t="s">
        <v>27</v>
      </c>
      <c r="E761" s="3" t="s">
        <v>28</v>
      </c>
      <c r="F761" s="3" t="s">
        <v>29</v>
      </c>
      <c r="G761" s="2">
        <v>41</v>
      </c>
      <c r="H761" s="3" t="s">
        <v>482</v>
      </c>
      <c r="I761" s="3" t="s">
        <v>1068</v>
      </c>
      <c r="J761" s="3" t="s">
        <v>39</v>
      </c>
      <c r="K761" s="4">
        <v>103.13</v>
      </c>
      <c r="L761" s="2">
        <v>1</v>
      </c>
      <c r="M761" s="2">
        <v>6</v>
      </c>
      <c r="N761" s="2">
        <v>0.75</v>
      </c>
      <c r="O761" s="3" t="s">
        <v>32</v>
      </c>
      <c r="P761" s="3" t="s">
        <v>29</v>
      </c>
      <c r="Q761" s="5">
        <v>49.95</v>
      </c>
      <c r="S761" s="6">
        <v>43.65</v>
      </c>
      <c r="T761" s="5">
        <v>0.35</v>
      </c>
      <c r="U761" s="6">
        <v>44</v>
      </c>
      <c r="V761" s="2">
        <v>64.95</v>
      </c>
      <c r="W761" s="8"/>
      <c r="X761" s="10" t="s">
        <v>29</v>
      </c>
      <c r="Y761" s="7">
        <v>43761</v>
      </c>
    </row>
    <row r="762" spans="1:25" x14ac:dyDescent="0.25">
      <c r="A762" s="2">
        <v>816512</v>
      </c>
      <c r="B762" s="3" t="s">
        <v>1066</v>
      </c>
      <c r="C762" s="3" t="s">
        <v>1093</v>
      </c>
      <c r="D762" s="3" t="s">
        <v>27</v>
      </c>
      <c r="E762" s="3" t="s">
        <v>28</v>
      </c>
      <c r="F762" s="3" t="s">
        <v>86</v>
      </c>
      <c r="G762" s="2">
        <v>44</v>
      </c>
      <c r="H762" s="3" t="s">
        <v>38</v>
      </c>
      <c r="I762" s="3" t="s">
        <v>1070</v>
      </c>
      <c r="J762" s="3" t="s">
        <v>31</v>
      </c>
      <c r="K762" s="4">
        <v>105.48</v>
      </c>
      <c r="L762" s="2">
        <v>1</v>
      </c>
      <c r="M762" s="2">
        <v>6</v>
      </c>
      <c r="N762" s="2">
        <v>0.75</v>
      </c>
      <c r="O762" s="3" t="s">
        <v>32</v>
      </c>
      <c r="P762" s="3" t="s">
        <v>29</v>
      </c>
      <c r="Q762" s="5">
        <v>51</v>
      </c>
      <c r="S762" s="6">
        <v>44.57</v>
      </c>
      <c r="T762" s="5">
        <v>0.35</v>
      </c>
      <c r="U762" s="6">
        <v>44.92</v>
      </c>
      <c r="V762" s="2">
        <v>66.3</v>
      </c>
      <c r="W762" s="8"/>
      <c r="X762" s="10" t="s">
        <v>29</v>
      </c>
      <c r="Y762" s="7">
        <v>43714</v>
      </c>
    </row>
    <row r="763" spans="1:25" x14ac:dyDescent="0.25">
      <c r="A763" s="2">
        <v>31161</v>
      </c>
      <c r="B763" s="3" t="s">
        <v>1066</v>
      </c>
      <c r="C763" s="3" t="s">
        <v>1094</v>
      </c>
      <c r="D763" s="3" t="s">
        <v>27</v>
      </c>
      <c r="E763" s="3" t="s">
        <v>28</v>
      </c>
      <c r="F763" s="3" t="s">
        <v>86</v>
      </c>
      <c r="G763" s="2">
        <v>44</v>
      </c>
      <c r="H763" s="3" t="s">
        <v>38</v>
      </c>
      <c r="I763" s="3" t="s">
        <v>1068</v>
      </c>
      <c r="J763" s="3" t="s">
        <v>31</v>
      </c>
      <c r="K763" s="4">
        <v>105.48</v>
      </c>
      <c r="L763" s="2">
        <v>1</v>
      </c>
      <c r="M763" s="2">
        <v>6</v>
      </c>
      <c r="N763" s="2">
        <v>0.75</v>
      </c>
      <c r="O763" s="3" t="s">
        <v>32</v>
      </c>
      <c r="P763" s="3" t="s">
        <v>29</v>
      </c>
      <c r="Q763" s="5">
        <v>51</v>
      </c>
      <c r="S763" s="6">
        <v>44.57</v>
      </c>
      <c r="T763" s="5">
        <v>0.35</v>
      </c>
      <c r="U763" s="6">
        <v>44.92</v>
      </c>
      <c r="V763" s="2">
        <v>66.3</v>
      </c>
      <c r="W763" s="8"/>
      <c r="X763" s="10" t="s">
        <v>29</v>
      </c>
      <c r="Y763" s="7">
        <v>43714</v>
      </c>
    </row>
    <row r="764" spans="1:25" x14ac:dyDescent="0.25">
      <c r="A764" s="2">
        <v>737685</v>
      </c>
      <c r="B764" s="3" t="s">
        <v>1066</v>
      </c>
      <c r="C764" s="3" t="s">
        <v>1095</v>
      </c>
      <c r="D764" s="3" t="s">
        <v>27</v>
      </c>
      <c r="E764" s="3" t="s">
        <v>28</v>
      </c>
      <c r="F764" s="3" t="s">
        <v>29</v>
      </c>
      <c r="G764" s="2">
        <v>40</v>
      </c>
      <c r="H764" s="3" t="s">
        <v>196</v>
      </c>
      <c r="I764" s="3" t="s">
        <v>1068</v>
      </c>
      <c r="J764" s="3" t="s">
        <v>39</v>
      </c>
      <c r="K764" s="4">
        <v>133.53</v>
      </c>
      <c r="L764" s="2">
        <v>1</v>
      </c>
      <c r="M764" s="2">
        <v>6</v>
      </c>
      <c r="N764" s="2">
        <v>0.75</v>
      </c>
      <c r="O764" s="3" t="s">
        <v>32</v>
      </c>
      <c r="P764" s="3" t="s">
        <v>29</v>
      </c>
      <c r="Q764" s="5">
        <v>59.05</v>
      </c>
      <c r="S764" s="6">
        <v>51.66</v>
      </c>
      <c r="T764" s="5">
        <v>0.35</v>
      </c>
      <c r="U764" s="6">
        <v>52.01</v>
      </c>
      <c r="V764" s="2">
        <v>76.75</v>
      </c>
      <c r="W764" s="8"/>
      <c r="X764" s="10" t="s">
        <v>29</v>
      </c>
      <c r="Y764" s="7">
        <v>43745</v>
      </c>
    </row>
    <row r="765" spans="1:25" x14ac:dyDescent="0.25">
      <c r="A765" s="2">
        <v>187190</v>
      </c>
      <c r="B765" s="3" t="s">
        <v>1066</v>
      </c>
      <c r="C765" s="3" t="s">
        <v>1096</v>
      </c>
      <c r="D765" s="3" t="s">
        <v>898</v>
      </c>
      <c r="E765" s="3" t="s">
        <v>28</v>
      </c>
      <c r="F765" s="3" t="s">
        <v>29</v>
      </c>
      <c r="G765" s="2">
        <v>47</v>
      </c>
      <c r="H765" s="3" t="s">
        <v>47</v>
      </c>
      <c r="I765" s="3" t="s">
        <v>1070</v>
      </c>
      <c r="J765" s="3" t="s">
        <v>31</v>
      </c>
      <c r="K765" s="4">
        <v>207.66</v>
      </c>
      <c r="L765" s="2">
        <v>1</v>
      </c>
      <c r="M765" s="2">
        <v>6</v>
      </c>
      <c r="N765" s="2">
        <v>0.7</v>
      </c>
      <c r="O765" s="3" t="s">
        <v>32</v>
      </c>
      <c r="P765" s="3" t="s">
        <v>29</v>
      </c>
      <c r="Q765" s="5">
        <v>80.05</v>
      </c>
      <c r="S765" s="6">
        <v>70.36</v>
      </c>
      <c r="T765" s="5">
        <v>0.1</v>
      </c>
      <c r="U765" s="6">
        <v>70.459999999999994</v>
      </c>
      <c r="V765" s="2">
        <v>104.05</v>
      </c>
      <c r="W765" s="8"/>
      <c r="X765" s="10" t="s">
        <v>29</v>
      </c>
      <c r="Y765" s="7">
        <v>43714</v>
      </c>
    </row>
    <row r="766" spans="1:25" x14ac:dyDescent="0.25">
      <c r="A766" s="2">
        <v>29559</v>
      </c>
      <c r="B766" s="3" t="s">
        <v>1066</v>
      </c>
      <c r="C766" s="3" t="s">
        <v>1097</v>
      </c>
      <c r="D766" s="3" t="s">
        <v>27</v>
      </c>
      <c r="E766" s="3" t="s">
        <v>28</v>
      </c>
      <c r="F766" s="3" t="s">
        <v>29</v>
      </c>
      <c r="G766" s="2">
        <v>40</v>
      </c>
      <c r="H766" s="3" t="s">
        <v>38</v>
      </c>
      <c r="I766" s="3" t="s">
        <v>1068</v>
      </c>
      <c r="J766" s="3" t="s">
        <v>1098</v>
      </c>
      <c r="K766" s="4">
        <v>25.42</v>
      </c>
      <c r="L766" s="2">
        <v>1</v>
      </c>
      <c r="M766" s="2">
        <v>1</v>
      </c>
      <c r="N766" s="2">
        <v>0.75</v>
      </c>
      <c r="O766" s="3" t="s">
        <v>32</v>
      </c>
      <c r="P766" s="3" t="s">
        <v>29</v>
      </c>
      <c r="Q766" s="5">
        <v>60</v>
      </c>
      <c r="S766" s="6">
        <v>52.49</v>
      </c>
      <c r="T766" s="5">
        <v>0.35</v>
      </c>
      <c r="U766" s="6">
        <v>52.84</v>
      </c>
      <c r="V766" s="2">
        <v>78</v>
      </c>
      <c r="W766" s="8"/>
      <c r="X766" s="10" t="s">
        <v>29</v>
      </c>
      <c r="Y766" s="7">
        <v>43734</v>
      </c>
    </row>
    <row r="767" spans="1:25" x14ac:dyDescent="0.25">
      <c r="A767" s="2">
        <v>795443</v>
      </c>
      <c r="B767" s="3" t="s">
        <v>1066</v>
      </c>
      <c r="C767" s="3" t="s">
        <v>1099</v>
      </c>
      <c r="D767" s="3" t="s">
        <v>27</v>
      </c>
      <c r="E767" s="3" t="s">
        <v>28</v>
      </c>
      <c r="F767" s="3" t="s">
        <v>29</v>
      </c>
      <c r="G767" s="2">
        <v>42</v>
      </c>
      <c r="H767" s="3" t="s">
        <v>38</v>
      </c>
      <c r="I767" s="3" t="s">
        <v>1068</v>
      </c>
      <c r="J767" s="3" t="s">
        <v>39</v>
      </c>
      <c r="K767" s="4">
        <v>117.49</v>
      </c>
      <c r="L767" s="2">
        <v>1</v>
      </c>
      <c r="M767" s="2">
        <v>6</v>
      </c>
      <c r="N767" s="2">
        <v>0.75</v>
      </c>
      <c r="O767" s="3" t="s">
        <v>32</v>
      </c>
      <c r="P767" s="3" t="s">
        <v>29</v>
      </c>
      <c r="Q767" s="5">
        <v>54.25</v>
      </c>
      <c r="S767" s="6">
        <v>47.43</v>
      </c>
      <c r="T767" s="5">
        <v>0.35</v>
      </c>
      <c r="U767" s="6">
        <v>47.78</v>
      </c>
      <c r="V767" s="2">
        <v>70.5</v>
      </c>
      <c r="W767" s="8"/>
      <c r="X767" s="10" t="s">
        <v>29</v>
      </c>
      <c r="Y767" s="7">
        <v>43719</v>
      </c>
    </row>
    <row r="768" spans="1:25" x14ac:dyDescent="0.25">
      <c r="A768" s="2">
        <v>540682</v>
      </c>
      <c r="B768" s="3" t="s">
        <v>1066</v>
      </c>
      <c r="C768" s="3" t="s">
        <v>1102</v>
      </c>
      <c r="D768" s="3" t="s">
        <v>27</v>
      </c>
      <c r="E768" s="3" t="s">
        <v>28</v>
      </c>
      <c r="F768" s="3" t="s">
        <v>29</v>
      </c>
      <c r="G768" s="2">
        <v>41.2</v>
      </c>
      <c r="H768" s="3" t="s">
        <v>196</v>
      </c>
      <c r="I768" s="3" t="s">
        <v>1068</v>
      </c>
      <c r="J768" s="3" t="s">
        <v>31</v>
      </c>
      <c r="K768" s="4" t="s">
        <v>2931</v>
      </c>
      <c r="L768" s="2">
        <v>1</v>
      </c>
      <c r="M768" s="2">
        <v>6</v>
      </c>
      <c r="N768" s="2">
        <v>0.75</v>
      </c>
      <c r="O768" s="3" t="s">
        <v>32</v>
      </c>
      <c r="P768" s="3" t="s">
        <v>29</v>
      </c>
      <c r="Q768" s="5">
        <v>46.5</v>
      </c>
      <c r="S768" s="6">
        <v>40.61</v>
      </c>
      <c r="T768" s="5">
        <v>0.35</v>
      </c>
      <c r="U768" s="6">
        <v>40.96</v>
      </c>
      <c r="V768" s="2">
        <v>60.45</v>
      </c>
      <c r="W768" s="8"/>
      <c r="X768" s="10" t="s">
        <v>29</v>
      </c>
      <c r="Y768" s="7">
        <v>43738</v>
      </c>
    </row>
    <row r="769" spans="1:25" x14ac:dyDescent="0.25">
      <c r="A769" s="2">
        <v>753475</v>
      </c>
      <c r="B769" s="3" t="s">
        <v>1066</v>
      </c>
      <c r="C769" s="3" t="s">
        <v>1103</v>
      </c>
      <c r="D769" s="3" t="s">
        <v>27</v>
      </c>
      <c r="E769" s="3" t="s">
        <v>28</v>
      </c>
      <c r="F769" s="3" t="s">
        <v>29</v>
      </c>
      <c r="G769" s="2">
        <v>44</v>
      </c>
      <c r="H769" s="3" t="s">
        <v>30</v>
      </c>
      <c r="I769" s="3" t="s">
        <v>1068</v>
      </c>
      <c r="J769" s="3" t="s">
        <v>31</v>
      </c>
      <c r="K769" s="4">
        <v>96.84</v>
      </c>
      <c r="L769" s="2">
        <v>1</v>
      </c>
      <c r="M769" s="2">
        <v>12</v>
      </c>
      <c r="N769" s="2">
        <v>0.75</v>
      </c>
      <c r="O769" s="3" t="s">
        <v>32</v>
      </c>
      <c r="P769" s="3" t="s">
        <v>29</v>
      </c>
      <c r="Q769" s="5">
        <v>27.8</v>
      </c>
      <c r="S769" s="6">
        <v>24.16</v>
      </c>
      <c r="T769" s="5">
        <v>0.35</v>
      </c>
      <c r="U769" s="6">
        <v>24.51</v>
      </c>
      <c r="V769" s="2">
        <v>36.15</v>
      </c>
      <c r="W769" s="8"/>
      <c r="X769" s="10" t="s">
        <v>29</v>
      </c>
      <c r="Y769" s="7">
        <v>43714</v>
      </c>
    </row>
    <row r="770" spans="1:25" x14ac:dyDescent="0.25">
      <c r="A770" s="2">
        <v>189007</v>
      </c>
      <c r="B770" s="3" t="s">
        <v>1066</v>
      </c>
      <c r="C770" s="3" t="s">
        <v>1104</v>
      </c>
      <c r="D770" s="3" t="s">
        <v>27</v>
      </c>
      <c r="E770" s="3" t="s">
        <v>28</v>
      </c>
      <c r="F770" s="3" t="s">
        <v>29</v>
      </c>
      <c r="G770" s="2">
        <v>43</v>
      </c>
      <c r="H770" s="3" t="s">
        <v>38</v>
      </c>
      <c r="I770" s="3" t="s">
        <v>1068</v>
      </c>
      <c r="J770" s="3" t="s">
        <v>31</v>
      </c>
      <c r="K770" s="4">
        <v>209.52</v>
      </c>
      <c r="L770" s="2">
        <v>1</v>
      </c>
      <c r="M770" s="2">
        <v>12</v>
      </c>
      <c r="N770" s="2">
        <v>0.75</v>
      </c>
      <c r="O770" s="3" t="s">
        <v>32</v>
      </c>
      <c r="P770" s="3" t="s">
        <v>29</v>
      </c>
      <c r="Q770" s="5">
        <v>50.75</v>
      </c>
      <c r="S770" s="6">
        <v>44.35</v>
      </c>
      <c r="T770" s="5">
        <v>0.35</v>
      </c>
      <c r="U770" s="6">
        <v>44.7</v>
      </c>
      <c r="V770" s="2">
        <v>66</v>
      </c>
      <c r="W770" s="8"/>
      <c r="X770" s="10" t="s">
        <v>29</v>
      </c>
      <c r="Y770" s="7">
        <v>43714</v>
      </c>
    </row>
    <row r="771" spans="1:25" x14ac:dyDescent="0.25">
      <c r="A771" s="2">
        <v>211842</v>
      </c>
      <c r="B771" s="3" t="s">
        <v>1066</v>
      </c>
      <c r="C771" s="3" t="s">
        <v>1105</v>
      </c>
      <c r="D771" s="3" t="s">
        <v>27</v>
      </c>
      <c r="E771" s="3" t="s">
        <v>28</v>
      </c>
      <c r="F771" s="3" t="s">
        <v>86</v>
      </c>
      <c r="G771" s="2">
        <v>43</v>
      </c>
      <c r="H771" s="3" t="s">
        <v>47</v>
      </c>
      <c r="I771" s="3" t="s">
        <v>1068</v>
      </c>
      <c r="J771" s="3" t="s">
        <v>31</v>
      </c>
      <c r="K771" s="4">
        <v>97.86</v>
      </c>
      <c r="L771" s="2">
        <v>1</v>
      </c>
      <c r="M771" s="2">
        <v>6</v>
      </c>
      <c r="N771" s="2">
        <v>0.75</v>
      </c>
      <c r="O771" s="3" t="s">
        <v>32</v>
      </c>
      <c r="P771" s="3" t="s">
        <v>29</v>
      </c>
      <c r="Q771" s="5">
        <v>48.7</v>
      </c>
      <c r="S771" s="6">
        <v>42.55</v>
      </c>
      <c r="T771" s="5">
        <v>0.35</v>
      </c>
      <c r="U771" s="6">
        <v>42.9</v>
      </c>
      <c r="V771" s="2">
        <v>63.3</v>
      </c>
      <c r="W771" s="8"/>
      <c r="X771" s="10" t="s">
        <v>29</v>
      </c>
      <c r="Y771" s="7">
        <v>43714</v>
      </c>
    </row>
    <row r="772" spans="1:25" x14ac:dyDescent="0.25">
      <c r="A772" s="2">
        <v>187193</v>
      </c>
      <c r="B772" s="3" t="s">
        <v>1066</v>
      </c>
      <c r="C772" s="3" t="s">
        <v>1109</v>
      </c>
      <c r="D772" s="3" t="s">
        <v>27</v>
      </c>
      <c r="E772" s="3" t="s">
        <v>28</v>
      </c>
      <c r="F772" s="3" t="s">
        <v>86</v>
      </c>
      <c r="H772" s="3" t="s">
        <v>196</v>
      </c>
      <c r="I772" s="3" t="s">
        <v>1068</v>
      </c>
      <c r="J772" s="3" t="s">
        <v>31</v>
      </c>
      <c r="K772" s="4">
        <v>66.3</v>
      </c>
      <c r="L772" s="2">
        <v>1</v>
      </c>
      <c r="M772" s="2">
        <v>6</v>
      </c>
      <c r="N772" s="2">
        <v>0.75</v>
      </c>
      <c r="O772" s="3" t="s">
        <v>32</v>
      </c>
      <c r="P772" s="3" t="s">
        <v>29</v>
      </c>
      <c r="Q772" s="5">
        <v>37.25</v>
      </c>
      <c r="S772" s="6">
        <v>32.47</v>
      </c>
      <c r="T772" s="5">
        <v>0.35</v>
      </c>
      <c r="U772" s="6">
        <v>32.82</v>
      </c>
      <c r="V772" s="2">
        <v>48.4</v>
      </c>
      <c r="W772" s="8">
        <v>1.1499999999999986</v>
      </c>
      <c r="X772" s="9" t="s">
        <v>3216</v>
      </c>
      <c r="Y772" s="7">
        <v>43790</v>
      </c>
    </row>
    <row r="773" spans="1:25" x14ac:dyDescent="0.25">
      <c r="A773" s="2">
        <v>198677</v>
      </c>
      <c r="B773" s="3" t="s">
        <v>1066</v>
      </c>
      <c r="C773" s="3" t="s">
        <v>1111</v>
      </c>
      <c r="D773" s="3" t="s">
        <v>27</v>
      </c>
      <c r="E773" s="3" t="s">
        <v>28</v>
      </c>
      <c r="F773" s="3" t="s">
        <v>86</v>
      </c>
      <c r="G773" s="2">
        <v>40</v>
      </c>
      <c r="H773" s="3" t="s">
        <v>38</v>
      </c>
      <c r="I773" s="3" t="s">
        <v>1070</v>
      </c>
      <c r="J773" s="3" t="s">
        <v>31</v>
      </c>
      <c r="K773" s="4">
        <v>74.400000000000006</v>
      </c>
      <c r="L773" s="2">
        <v>1</v>
      </c>
      <c r="M773" s="2">
        <v>6</v>
      </c>
      <c r="N773" s="2">
        <v>0.75</v>
      </c>
      <c r="O773" s="3" t="s">
        <v>32</v>
      </c>
      <c r="P773" s="3" t="s">
        <v>29</v>
      </c>
      <c r="Q773" s="5">
        <v>41.5</v>
      </c>
      <c r="S773" s="6">
        <v>36.21</v>
      </c>
      <c r="T773" s="5">
        <v>0.35</v>
      </c>
      <c r="U773" s="6">
        <v>36.56</v>
      </c>
      <c r="V773" s="2">
        <v>53.95</v>
      </c>
      <c r="W773" s="8"/>
      <c r="X773" s="10" t="s">
        <v>29</v>
      </c>
      <c r="Y773" s="7">
        <v>43714</v>
      </c>
    </row>
    <row r="774" spans="1:25" x14ac:dyDescent="0.25">
      <c r="A774" s="2">
        <v>648188</v>
      </c>
      <c r="B774" s="3" t="s">
        <v>1066</v>
      </c>
      <c r="C774" s="3" t="s">
        <v>1112</v>
      </c>
      <c r="D774" s="3" t="s">
        <v>27</v>
      </c>
      <c r="E774" s="3" t="s">
        <v>28</v>
      </c>
      <c r="F774" s="3" t="s">
        <v>29</v>
      </c>
      <c r="G774" s="2">
        <v>40</v>
      </c>
      <c r="H774" s="3" t="s">
        <v>38</v>
      </c>
      <c r="I774" s="3" t="s">
        <v>1068</v>
      </c>
      <c r="J774" s="3" t="s">
        <v>31</v>
      </c>
      <c r="K774" s="4">
        <v>74.400000000000006</v>
      </c>
      <c r="L774" s="2">
        <v>1</v>
      </c>
      <c r="M774" s="2">
        <v>6</v>
      </c>
      <c r="N774" s="2">
        <v>0.75</v>
      </c>
      <c r="O774" s="3" t="s">
        <v>32</v>
      </c>
      <c r="P774" s="3" t="s">
        <v>29</v>
      </c>
      <c r="Q774" s="5">
        <v>41.5</v>
      </c>
      <c r="S774" s="6">
        <v>36.21</v>
      </c>
      <c r="T774" s="5">
        <v>0.35</v>
      </c>
      <c r="U774" s="6">
        <v>36.56</v>
      </c>
      <c r="V774" s="2">
        <v>53.95</v>
      </c>
      <c r="W774" s="8"/>
      <c r="X774" s="10" t="s">
        <v>29</v>
      </c>
      <c r="Y774" s="7">
        <v>43714</v>
      </c>
    </row>
    <row r="775" spans="1:25" x14ac:dyDescent="0.25">
      <c r="A775" s="2">
        <v>645085</v>
      </c>
      <c r="B775" s="3" t="s">
        <v>1066</v>
      </c>
      <c r="C775" s="3" t="s">
        <v>1114</v>
      </c>
      <c r="D775" s="3" t="s">
        <v>27</v>
      </c>
      <c r="E775" s="3" t="s">
        <v>879</v>
      </c>
      <c r="F775" s="3" t="s">
        <v>1115</v>
      </c>
      <c r="G775" s="2">
        <v>40</v>
      </c>
      <c r="H775" s="3" t="s">
        <v>38</v>
      </c>
      <c r="I775" s="3" t="s">
        <v>1068</v>
      </c>
      <c r="J775" s="3" t="s">
        <v>31</v>
      </c>
      <c r="K775" s="4">
        <v>89.1</v>
      </c>
      <c r="L775" s="2">
        <v>1</v>
      </c>
      <c r="M775" s="2">
        <v>6</v>
      </c>
      <c r="N775" s="2">
        <v>0.75</v>
      </c>
      <c r="O775" s="3" t="s">
        <v>32</v>
      </c>
      <c r="P775" s="3" t="s">
        <v>29</v>
      </c>
      <c r="Q775" s="5">
        <v>46.1</v>
      </c>
      <c r="S775" s="6">
        <v>40.26</v>
      </c>
      <c r="T775" s="5">
        <v>0.35</v>
      </c>
      <c r="U775" s="6">
        <v>40.61</v>
      </c>
      <c r="V775" s="2">
        <v>59.95</v>
      </c>
      <c r="W775" s="8"/>
      <c r="X775" s="10" t="s">
        <v>29</v>
      </c>
      <c r="Y775" s="7">
        <v>43775</v>
      </c>
    </row>
    <row r="776" spans="1:25" ht="30" x14ac:dyDescent="0.25">
      <c r="A776" s="2">
        <v>882738</v>
      </c>
      <c r="B776" s="3" t="s">
        <v>1119</v>
      </c>
      <c r="C776" s="3" t="s">
        <v>1120</v>
      </c>
      <c r="D776" s="3" t="s">
        <v>27</v>
      </c>
      <c r="E776" s="3" t="s">
        <v>28</v>
      </c>
      <c r="F776" s="3" t="s">
        <v>29</v>
      </c>
      <c r="H776" s="3" t="s">
        <v>30</v>
      </c>
      <c r="I776" s="3" t="s">
        <v>1121</v>
      </c>
      <c r="J776" s="3" t="s">
        <v>31</v>
      </c>
      <c r="K776" s="4">
        <v>120.36</v>
      </c>
      <c r="L776" s="2">
        <v>1</v>
      </c>
      <c r="M776" s="2">
        <v>12</v>
      </c>
      <c r="N776" s="2">
        <v>0.75</v>
      </c>
      <c r="O776" s="3" t="s">
        <v>32</v>
      </c>
      <c r="P776" s="3" t="s">
        <v>29</v>
      </c>
      <c r="Q776" s="5">
        <v>34</v>
      </c>
      <c r="S776" s="6">
        <v>29.61</v>
      </c>
      <c r="T776" s="5">
        <v>0.35</v>
      </c>
      <c r="U776" s="6">
        <v>29.96</v>
      </c>
      <c r="V776" s="2">
        <v>44.2</v>
      </c>
      <c r="W776" s="8">
        <v>-6.25</v>
      </c>
      <c r="X776" s="9" t="s">
        <v>3215</v>
      </c>
      <c r="Y776" s="7">
        <v>43790</v>
      </c>
    </row>
    <row r="777" spans="1:25" ht="30" x14ac:dyDescent="0.25">
      <c r="A777" s="2">
        <v>455675</v>
      </c>
      <c r="B777" s="3" t="s">
        <v>1119</v>
      </c>
      <c r="C777" s="3" t="s">
        <v>1122</v>
      </c>
      <c r="D777" s="3" t="s">
        <v>898</v>
      </c>
      <c r="E777" s="3" t="s">
        <v>28</v>
      </c>
      <c r="F777" s="3" t="s">
        <v>29</v>
      </c>
      <c r="G777" s="2">
        <v>40</v>
      </c>
      <c r="H777" s="3" t="s">
        <v>638</v>
      </c>
      <c r="I777" s="3" t="s">
        <v>1123</v>
      </c>
      <c r="J777" s="3" t="s">
        <v>31</v>
      </c>
      <c r="K777" s="4">
        <v>129.47999999999999</v>
      </c>
      <c r="L777" s="2">
        <v>1</v>
      </c>
      <c r="M777" s="2">
        <v>12</v>
      </c>
      <c r="N777" s="2">
        <v>0.7</v>
      </c>
      <c r="O777" s="3" t="s">
        <v>32</v>
      </c>
      <c r="P777" s="3" t="s">
        <v>29</v>
      </c>
      <c r="Q777" s="5">
        <v>36.049999999999997</v>
      </c>
      <c r="S777" s="6">
        <v>31.64</v>
      </c>
      <c r="T777" s="5">
        <v>0.1</v>
      </c>
      <c r="U777" s="6">
        <v>31.74</v>
      </c>
      <c r="V777" s="2">
        <v>46.85</v>
      </c>
      <c r="W777" s="8"/>
      <c r="X777" s="10" t="s">
        <v>29</v>
      </c>
      <c r="Y777" s="7">
        <v>43782</v>
      </c>
    </row>
    <row r="778" spans="1:25" ht="30" x14ac:dyDescent="0.25">
      <c r="A778" s="2">
        <v>20146</v>
      </c>
      <c r="B778" s="3" t="s">
        <v>1119</v>
      </c>
      <c r="C778" s="3" t="s">
        <v>1124</v>
      </c>
      <c r="D778" s="3" t="s">
        <v>898</v>
      </c>
      <c r="E778" s="3" t="s">
        <v>28</v>
      </c>
      <c r="F778" s="3" t="s">
        <v>86</v>
      </c>
      <c r="G778" s="2">
        <v>45</v>
      </c>
      <c r="H778" s="3" t="s">
        <v>638</v>
      </c>
      <c r="I778" s="3" t="s">
        <v>1123</v>
      </c>
      <c r="J778" s="3" t="s">
        <v>31</v>
      </c>
      <c r="K778" s="4">
        <v>86.52</v>
      </c>
      <c r="L778" s="2">
        <v>1</v>
      </c>
      <c r="M778" s="2">
        <v>6</v>
      </c>
      <c r="N778" s="2">
        <v>0.7</v>
      </c>
      <c r="O778" s="3" t="s">
        <v>32</v>
      </c>
      <c r="P778" s="3" t="s">
        <v>29</v>
      </c>
      <c r="Q778" s="5">
        <v>45.05</v>
      </c>
      <c r="S778" s="6">
        <v>39.56</v>
      </c>
      <c r="T778" s="5">
        <v>0.1</v>
      </c>
      <c r="U778" s="6">
        <v>39.659999999999997</v>
      </c>
      <c r="V778" s="2">
        <v>58.55</v>
      </c>
      <c r="W778" s="8"/>
      <c r="X778" s="10" t="s">
        <v>29</v>
      </c>
      <c r="Y778" s="7">
        <v>43709</v>
      </c>
    </row>
    <row r="779" spans="1:25" x14ac:dyDescent="0.25">
      <c r="A779" s="2">
        <v>430090</v>
      </c>
      <c r="B779" s="3" t="s">
        <v>1119</v>
      </c>
      <c r="C779" s="3" t="s">
        <v>1125</v>
      </c>
      <c r="D779" s="3" t="s">
        <v>27</v>
      </c>
      <c r="E779" s="3" t="s">
        <v>28</v>
      </c>
      <c r="F779" s="3" t="s">
        <v>86</v>
      </c>
      <c r="G779" s="2">
        <v>14.9</v>
      </c>
      <c r="H779" s="3" t="s">
        <v>204</v>
      </c>
      <c r="I779" s="3" t="s">
        <v>1126</v>
      </c>
      <c r="J779" s="3" t="s">
        <v>31</v>
      </c>
      <c r="K779" s="4">
        <v>116.76</v>
      </c>
      <c r="L779" s="2">
        <v>1</v>
      </c>
      <c r="M779" s="2">
        <v>12</v>
      </c>
      <c r="N779" s="2">
        <v>0.75</v>
      </c>
      <c r="O779" s="3" t="s">
        <v>32</v>
      </c>
      <c r="P779" s="3" t="s">
        <v>29</v>
      </c>
      <c r="Q779" s="5">
        <v>33.049999999999997</v>
      </c>
      <c r="S779" s="6">
        <v>28.78</v>
      </c>
      <c r="T779" s="5">
        <v>0.35</v>
      </c>
      <c r="U779" s="6">
        <v>29.13</v>
      </c>
      <c r="V779" s="2">
        <v>42.95</v>
      </c>
      <c r="W779" s="8"/>
      <c r="X779" s="10" t="s">
        <v>29</v>
      </c>
      <c r="Y779" s="7">
        <v>43709</v>
      </c>
    </row>
    <row r="780" spans="1:25" x14ac:dyDescent="0.25">
      <c r="A780" s="2">
        <v>499517</v>
      </c>
      <c r="B780" s="3" t="s">
        <v>1119</v>
      </c>
      <c r="C780" s="3" t="s">
        <v>1127</v>
      </c>
      <c r="D780" s="3" t="s">
        <v>27</v>
      </c>
      <c r="E780" s="3" t="s">
        <v>28</v>
      </c>
      <c r="F780" s="3" t="s">
        <v>97</v>
      </c>
      <c r="G780" s="2">
        <v>14.9</v>
      </c>
      <c r="H780" s="3" t="s">
        <v>204</v>
      </c>
      <c r="I780" s="3" t="s">
        <v>1126</v>
      </c>
      <c r="J780" s="3" t="s">
        <v>31</v>
      </c>
      <c r="K780" s="4">
        <v>114.36</v>
      </c>
      <c r="L780" s="2">
        <v>1</v>
      </c>
      <c r="M780" s="2">
        <v>12</v>
      </c>
      <c r="N780" s="2">
        <v>0.75</v>
      </c>
      <c r="O780" s="3" t="s">
        <v>32</v>
      </c>
      <c r="P780" s="3" t="s">
        <v>29</v>
      </c>
      <c r="Q780" s="5">
        <v>32.4</v>
      </c>
      <c r="S780" s="6">
        <v>28.2</v>
      </c>
      <c r="T780" s="5">
        <v>0.35</v>
      </c>
      <c r="U780" s="6">
        <v>28.55</v>
      </c>
      <c r="V780" s="2">
        <v>42.1</v>
      </c>
      <c r="W780" s="8"/>
      <c r="X780" s="10" t="s">
        <v>29</v>
      </c>
      <c r="Y780" s="7">
        <v>43709</v>
      </c>
    </row>
    <row r="781" spans="1:25" x14ac:dyDescent="0.25">
      <c r="A781" s="2">
        <v>31864</v>
      </c>
      <c r="B781" s="3" t="s">
        <v>1119</v>
      </c>
      <c r="C781" s="3" t="s">
        <v>1132</v>
      </c>
      <c r="D781" s="3" t="s">
        <v>42</v>
      </c>
      <c r="E781" s="3" t="s">
        <v>28</v>
      </c>
      <c r="F781" s="3" t="s">
        <v>97</v>
      </c>
      <c r="G781" s="2">
        <v>28</v>
      </c>
      <c r="H781" s="3" t="s">
        <v>80</v>
      </c>
      <c r="I781" s="3" t="s">
        <v>1133</v>
      </c>
      <c r="J781" s="3" t="s">
        <v>31</v>
      </c>
      <c r="K781" s="4">
        <v>73.08</v>
      </c>
      <c r="L781" s="2">
        <v>1</v>
      </c>
      <c r="M781" s="2">
        <v>12</v>
      </c>
      <c r="N781" s="2">
        <v>0.375</v>
      </c>
      <c r="O781" s="3" t="s">
        <v>32</v>
      </c>
      <c r="P781" s="3" t="s">
        <v>29</v>
      </c>
      <c r="Q781" s="5">
        <v>20.7</v>
      </c>
      <c r="S781" s="6">
        <v>18.13</v>
      </c>
      <c r="T781" s="5">
        <v>0.1</v>
      </c>
      <c r="U781" s="6">
        <v>18.23</v>
      </c>
      <c r="V781" s="2">
        <v>26.9</v>
      </c>
      <c r="W781" s="8">
        <v>0.19999999999999929</v>
      </c>
      <c r="X781" s="9" t="s">
        <v>3216</v>
      </c>
      <c r="Y781" s="7">
        <v>43790</v>
      </c>
    </row>
    <row r="782" spans="1:25" x14ac:dyDescent="0.25">
      <c r="A782" s="2">
        <v>536672</v>
      </c>
      <c r="B782" s="3" t="s">
        <v>1119</v>
      </c>
      <c r="C782" s="3" t="s">
        <v>1138</v>
      </c>
      <c r="D782" s="3" t="s">
        <v>27</v>
      </c>
      <c r="E782" s="3" t="s">
        <v>28</v>
      </c>
      <c r="F782" s="3" t="s">
        <v>29</v>
      </c>
      <c r="H782" s="3" t="s">
        <v>80</v>
      </c>
      <c r="I782" s="3" t="s">
        <v>1129</v>
      </c>
      <c r="J782" s="3" t="s">
        <v>31</v>
      </c>
      <c r="K782" s="4">
        <v>85.5</v>
      </c>
      <c r="L782" s="2">
        <v>1</v>
      </c>
      <c r="M782" s="2">
        <v>6</v>
      </c>
      <c r="N782" s="2">
        <v>0.75</v>
      </c>
      <c r="O782" s="3" t="s">
        <v>32</v>
      </c>
      <c r="P782" s="3" t="s">
        <v>29</v>
      </c>
      <c r="Q782" s="5">
        <v>45</v>
      </c>
      <c r="S782" s="6">
        <v>39.29</v>
      </c>
      <c r="T782" s="5">
        <v>0.35</v>
      </c>
      <c r="U782" s="6">
        <v>39.64</v>
      </c>
      <c r="V782" s="2">
        <v>58.5</v>
      </c>
      <c r="W782" s="8">
        <v>-4.9999999999997158E-2</v>
      </c>
      <c r="X782" s="9" t="s">
        <v>3215</v>
      </c>
      <c r="Y782" s="7">
        <v>43790</v>
      </c>
    </row>
    <row r="783" spans="1:25" ht="30" x14ac:dyDescent="0.25">
      <c r="A783" s="2">
        <v>85749</v>
      </c>
      <c r="B783" s="3" t="s">
        <v>1119</v>
      </c>
      <c r="C783" s="3" t="s">
        <v>1140</v>
      </c>
      <c r="D783" s="3" t="s">
        <v>27</v>
      </c>
      <c r="E783" s="3" t="s">
        <v>28</v>
      </c>
      <c r="F783" s="3" t="s">
        <v>29</v>
      </c>
      <c r="G783" s="2">
        <v>17</v>
      </c>
      <c r="H783" s="3" t="s">
        <v>482</v>
      </c>
      <c r="I783" s="3" t="s">
        <v>1121</v>
      </c>
      <c r="J783" s="3" t="s">
        <v>31</v>
      </c>
      <c r="K783" s="4">
        <v>122.52</v>
      </c>
      <c r="L783" s="2">
        <v>1</v>
      </c>
      <c r="M783" s="2">
        <v>12</v>
      </c>
      <c r="N783" s="2">
        <v>0.75</v>
      </c>
      <c r="O783" s="3" t="s">
        <v>32</v>
      </c>
      <c r="P783" s="3" t="s">
        <v>29</v>
      </c>
      <c r="Q783" s="5">
        <v>34.65</v>
      </c>
      <c r="S783" s="6">
        <v>30.18</v>
      </c>
      <c r="T783" s="5">
        <v>0.35</v>
      </c>
      <c r="U783" s="6">
        <v>30.53</v>
      </c>
      <c r="V783" s="2">
        <v>45.05</v>
      </c>
      <c r="W783" s="8"/>
      <c r="X783" s="10" t="s">
        <v>29</v>
      </c>
      <c r="Y783" s="7">
        <v>43767</v>
      </c>
    </row>
    <row r="784" spans="1:25" ht="30" x14ac:dyDescent="0.25">
      <c r="A784" s="2">
        <v>807828</v>
      </c>
      <c r="B784" s="3" t="s">
        <v>1119</v>
      </c>
      <c r="C784" s="3" t="s">
        <v>1143</v>
      </c>
      <c r="D784" s="3" t="s">
        <v>27</v>
      </c>
      <c r="E784" s="3" t="s">
        <v>28</v>
      </c>
      <c r="F784" s="3" t="s">
        <v>29</v>
      </c>
      <c r="G784" s="2">
        <v>17</v>
      </c>
      <c r="H784" s="3" t="s">
        <v>482</v>
      </c>
      <c r="I784" s="3" t="s">
        <v>1121</v>
      </c>
      <c r="J784" s="3" t="s">
        <v>39</v>
      </c>
      <c r="K784" s="4" t="s">
        <v>2944</v>
      </c>
      <c r="L784" s="2">
        <v>1</v>
      </c>
      <c r="M784" s="2">
        <v>6</v>
      </c>
      <c r="N784" s="2">
        <v>0.75</v>
      </c>
      <c r="O784" s="3" t="s">
        <v>32</v>
      </c>
      <c r="P784" s="3" t="s">
        <v>29</v>
      </c>
      <c r="Q784" s="5">
        <v>36.950000000000003</v>
      </c>
      <c r="S784" s="6">
        <v>32.21</v>
      </c>
      <c r="T784" s="5">
        <v>0.35</v>
      </c>
      <c r="U784" s="6">
        <v>32.56</v>
      </c>
      <c r="V784" s="2">
        <v>48.05</v>
      </c>
      <c r="W784" s="8"/>
      <c r="X784" s="10" t="s">
        <v>29</v>
      </c>
      <c r="Y784" s="7">
        <v>43714</v>
      </c>
    </row>
    <row r="785" spans="1:25" ht="30" x14ac:dyDescent="0.25">
      <c r="A785" s="2">
        <v>792436</v>
      </c>
      <c r="B785" s="3" t="s">
        <v>1119</v>
      </c>
      <c r="C785" s="3" t="s">
        <v>1145</v>
      </c>
      <c r="D785" s="3" t="s">
        <v>27</v>
      </c>
      <c r="E785" s="3" t="s">
        <v>28</v>
      </c>
      <c r="F785" s="3" t="s">
        <v>119</v>
      </c>
      <c r="H785" s="3" t="s">
        <v>482</v>
      </c>
      <c r="I785" s="3" t="s">
        <v>1121</v>
      </c>
      <c r="J785" s="3" t="s">
        <v>39</v>
      </c>
      <c r="K785" s="4" t="s">
        <v>2946</v>
      </c>
      <c r="L785" s="2">
        <v>1</v>
      </c>
      <c r="M785" s="2">
        <v>12</v>
      </c>
      <c r="N785" s="2">
        <v>0.75</v>
      </c>
      <c r="O785" s="3" t="s">
        <v>32</v>
      </c>
      <c r="P785" s="3" t="s">
        <v>29</v>
      </c>
      <c r="Q785" s="5">
        <v>33.799999999999997</v>
      </c>
      <c r="S785" s="6">
        <v>29.44</v>
      </c>
      <c r="T785" s="5">
        <v>0.35</v>
      </c>
      <c r="U785" s="6">
        <v>29.79</v>
      </c>
      <c r="V785" s="2">
        <v>43.95</v>
      </c>
      <c r="W785" s="8"/>
      <c r="X785" s="10" t="s">
        <v>29</v>
      </c>
      <c r="Y785" s="7">
        <v>43714</v>
      </c>
    </row>
    <row r="786" spans="1:25" ht="30" x14ac:dyDescent="0.25">
      <c r="A786" s="2">
        <v>209638</v>
      </c>
      <c r="B786" s="3" t="s">
        <v>1119</v>
      </c>
      <c r="C786" s="3" t="s">
        <v>1147</v>
      </c>
      <c r="D786" s="3" t="s">
        <v>27</v>
      </c>
      <c r="E786" s="3" t="s">
        <v>28</v>
      </c>
      <c r="F786" s="3" t="s">
        <v>29</v>
      </c>
      <c r="G786" s="2">
        <v>17</v>
      </c>
      <c r="H786" s="3" t="s">
        <v>482</v>
      </c>
      <c r="I786" s="3" t="s">
        <v>1121</v>
      </c>
      <c r="J786" s="3" t="s">
        <v>31</v>
      </c>
      <c r="K786" s="4">
        <v>122.52</v>
      </c>
      <c r="L786" s="2">
        <v>1</v>
      </c>
      <c r="M786" s="2">
        <v>12</v>
      </c>
      <c r="N786" s="2">
        <v>0.75</v>
      </c>
      <c r="O786" s="3" t="s">
        <v>32</v>
      </c>
      <c r="P786" s="3" t="s">
        <v>29</v>
      </c>
      <c r="Q786" s="5">
        <v>34.65</v>
      </c>
      <c r="S786" s="6">
        <v>30.18</v>
      </c>
      <c r="T786" s="5">
        <v>0.35</v>
      </c>
      <c r="U786" s="6">
        <v>30.53</v>
      </c>
      <c r="V786" s="2">
        <v>45.05</v>
      </c>
      <c r="W786" s="8"/>
      <c r="X786" s="10" t="s">
        <v>29</v>
      </c>
      <c r="Y786" s="7">
        <v>43767</v>
      </c>
    </row>
    <row r="787" spans="1:25" ht="30" x14ac:dyDescent="0.25">
      <c r="A787" s="2">
        <v>305748</v>
      </c>
      <c r="B787" s="3" t="s">
        <v>1119</v>
      </c>
      <c r="C787" s="3" t="s">
        <v>1149</v>
      </c>
      <c r="D787" s="3" t="s">
        <v>27</v>
      </c>
      <c r="E787" s="3" t="s">
        <v>879</v>
      </c>
      <c r="F787" s="3" t="s">
        <v>1115</v>
      </c>
      <c r="H787" s="3" t="s">
        <v>38</v>
      </c>
      <c r="I787" s="3" t="s">
        <v>1121</v>
      </c>
      <c r="J787" s="3" t="s">
        <v>31</v>
      </c>
      <c r="K787" s="4">
        <v>107.52</v>
      </c>
      <c r="L787" s="2">
        <v>1</v>
      </c>
      <c r="M787" s="2">
        <v>12</v>
      </c>
      <c r="N787" s="2">
        <v>0.75</v>
      </c>
      <c r="O787" s="3" t="s">
        <v>32</v>
      </c>
      <c r="P787" s="3" t="s">
        <v>29</v>
      </c>
      <c r="Q787" s="5">
        <v>30.6</v>
      </c>
      <c r="S787" s="6">
        <v>26.62</v>
      </c>
      <c r="T787" s="5">
        <v>0.35</v>
      </c>
      <c r="U787" s="6">
        <v>26.97</v>
      </c>
      <c r="V787" s="2">
        <v>39.799999999999997</v>
      </c>
      <c r="W787" s="8"/>
      <c r="X787" s="10" t="s">
        <v>29</v>
      </c>
      <c r="Y787" s="7">
        <v>43627</v>
      </c>
    </row>
    <row r="788" spans="1:25" x14ac:dyDescent="0.25">
      <c r="A788" s="2">
        <v>737376</v>
      </c>
      <c r="B788" s="3" t="s">
        <v>1119</v>
      </c>
      <c r="C788" s="3" t="s">
        <v>1150</v>
      </c>
      <c r="D788" s="3" t="s">
        <v>27</v>
      </c>
      <c r="E788" s="3" t="s">
        <v>28</v>
      </c>
      <c r="F788" s="3" t="s">
        <v>29</v>
      </c>
      <c r="G788" s="2">
        <v>12.5</v>
      </c>
      <c r="H788" s="3" t="s">
        <v>30</v>
      </c>
      <c r="I788" s="3" t="s">
        <v>1151</v>
      </c>
      <c r="J788" s="3" t="s">
        <v>39</v>
      </c>
      <c r="K788" s="4">
        <v>73.83</v>
      </c>
      <c r="L788" s="2">
        <v>1</v>
      </c>
      <c r="M788" s="2">
        <v>6</v>
      </c>
      <c r="N788" s="2">
        <v>0.75</v>
      </c>
      <c r="O788" s="3" t="s">
        <v>32</v>
      </c>
      <c r="P788" s="3" t="s">
        <v>29</v>
      </c>
      <c r="Q788" s="5">
        <v>40.65</v>
      </c>
      <c r="S788" s="6">
        <v>35.46</v>
      </c>
      <c r="T788" s="5">
        <v>0.35</v>
      </c>
      <c r="U788" s="6">
        <v>35.81</v>
      </c>
      <c r="V788" s="2">
        <v>52.85</v>
      </c>
      <c r="W788" s="8"/>
      <c r="X788" s="10" t="s">
        <v>29</v>
      </c>
      <c r="Y788" s="7">
        <v>43754</v>
      </c>
    </row>
    <row r="789" spans="1:25" x14ac:dyDescent="0.25">
      <c r="A789" s="2">
        <v>737330</v>
      </c>
      <c r="B789" s="3" t="s">
        <v>1119</v>
      </c>
      <c r="C789" s="3" t="s">
        <v>1152</v>
      </c>
      <c r="D789" s="3" t="s">
        <v>27</v>
      </c>
      <c r="E789" s="3" t="s">
        <v>28</v>
      </c>
      <c r="F789" s="3" t="s">
        <v>29</v>
      </c>
      <c r="G789" s="2">
        <v>12.5</v>
      </c>
      <c r="H789" s="3" t="s">
        <v>30</v>
      </c>
      <c r="I789" s="3" t="s">
        <v>1151</v>
      </c>
      <c r="J789" s="3" t="s">
        <v>39</v>
      </c>
      <c r="K789" s="4">
        <v>73.83</v>
      </c>
      <c r="L789" s="2">
        <v>1</v>
      </c>
      <c r="M789" s="2">
        <v>6</v>
      </c>
      <c r="N789" s="2">
        <v>0.75</v>
      </c>
      <c r="O789" s="3" t="s">
        <v>32</v>
      </c>
      <c r="P789" s="3" t="s">
        <v>29</v>
      </c>
      <c r="Q789" s="5">
        <v>40.65</v>
      </c>
      <c r="S789" s="6">
        <v>35.46</v>
      </c>
      <c r="T789" s="5">
        <v>0.35</v>
      </c>
      <c r="U789" s="6">
        <v>35.81</v>
      </c>
      <c r="V789" s="2">
        <v>52.85</v>
      </c>
      <c r="W789" s="8"/>
      <c r="X789" s="10" t="s">
        <v>29</v>
      </c>
      <c r="Y789" s="7">
        <v>43754</v>
      </c>
    </row>
    <row r="790" spans="1:25" x14ac:dyDescent="0.25">
      <c r="A790" s="2">
        <v>20024</v>
      </c>
      <c r="B790" s="3" t="s">
        <v>1119</v>
      </c>
      <c r="C790" s="3" t="s">
        <v>1153</v>
      </c>
      <c r="D790" s="3" t="s">
        <v>27</v>
      </c>
      <c r="E790" s="3" t="s">
        <v>879</v>
      </c>
      <c r="F790" s="3" t="s">
        <v>1080</v>
      </c>
      <c r="G790" s="2">
        <v>40</v>
      </c>
      <c r="H790" s="3" t="s">
        <v>204</v>
      </c>
      <c r="I790" s="3" t="s">
        <v>1129</v>
      </c>
      <c r="J790" s="3" t="s">
        <v>39</v>
      </c>
      <c r="K790" s="4">
        <v>155.30000000000001</v>
      </c>
      <c r="L790" s="2">
        <v>1</v>
      </c>
      <c r="M790" s="2">
        <v>12</v>
      </c>
      <c r="N790" s="2">
        <v>0.75</v>
      </c>
      <c r="O790" s="3" t="s">
        <v>32</v>
      </c>
      <c r="P790" s="3" t="s">
        <v>29</v>
      </c>
      <c r="Q790" s="5">
        <v>42.35</v>
      </c>
      <c r="S790" s="6">
        <v>36.96</v>
      </c>
      <c r="T790" s="5">
        <v>0.35</v>
      </c>
      <c r="U790" s="6">
        <v>37.31</v>
      </c>
      <c r="V790" s="2">
        <v>55.05</v>
      </c>
      <c r="W790" s="8"/>
      <c r="X790" s="10" t="s">
        <v>29</v>
      </c>
      <c r="Y790" s="7">
        <v>43587</v>
      </c>
    </row>
    <row r="791" spans="1:25" ht="30" x14ac:dyDescent="0.25">
      <c r="A791" s="2">
        <v>323055</v>
      </c>
      <c r="B791" s="3" t="s">
        <v>1119</v>
      </c>
      <c r="C791" s="3" t="s">
        <v>1154</v>
      </c>
      <c r="D791" s="3" t="s">
        <v>27</v>
      </c>
      <c r="E791" s="3" t="s">
        <v>28</v>
      </c>
      <c r="F791" s="3" t="s">
        <v>29</v>
      </c>
      <c r="G791" s="2">
        <v>20</v>
      </c>
      <c r="H791" s="3" t="s">
        <v>61</v>
      </c>
      <c r="I791" s="3" t="s">
        <v>1155</v>
      </c>
      <c r="J791" s="3" t="s">
        <v>31</v>
      </c>
      <c r="K791" s="4">
        <v>110.04</v>
      </c>
      <c r="L791" s="2">
        <v>1</v>
      </c>
      <c r="M791" s="2">
        <v>12</v>
      </c>
      <c r="N791" s="2">
        <v>0.75</v>
      </c>
      <c r="O791" s="3" t="s">
        <v>32</v>
      </c>
      <c r="P791" s="3" t="s">
        <v>29</v>
      </c>
      <c r="Q791" s="5">
        <v>31.3</v>
      </c>
      <c r="S791" s="6">
        <v>27.24</v>
      </c>
      <c r="T791" s="5">
        <v>0.35</v>
      </c>
      <c r="U791" s="6">
        <v>27.59</v>
      </c>
      <c r="V791" s="2">
        <v>40.700000000000003</v>
      </c>
      <c r="W791" s="8"/>
      <c r="X791" s="10" t="s">
        <v>29</v>
      </c>
      <c r="Y791" s="7">
        <v>43766</v>
      </c>
    </row>
    <row r="792" spans="1:25" ht="30" x14ac:dyDescent="0.25">
      <c r="A792" s="2">
        <v>8532</v>
      </c>
      <c r="B792" s="3" t="s">
        <v>1119</v>
      </c>
      <c r="C792" s="3" t="s">
        <v>1156</v>
      </c>
      <c r="D792" s="3" t="s">
        <v>27</v>
      </c>
      <c r="E792" s="3" t="s">
        <v>28</v>
      </c>
      <c r="F792" s="3" t="s">
        <v>119</v>
      </c>
      <c r="H792" s="3" t="s">
        <v>186</v>
      </c>
      <c r="I792" s="3" t="s">
        <v>1121</v>
      </c>
      <c r="J792" s="3" t="s">
        <v>39</v>
      </c>
      <c r="K792" s="4">
        <v>199.48</v>
      </c>
      <c r="L792" s="2">
        <v>1</v>
      </c>
      <c r="M792" s="2">
        <v>12</v>
      </c>
      <c r="N792" s="2">
        <v>0.75</v>
      </c>
      <c r="O792" s="3" t="s">
        <v>32</v>
      </c>
      <c r="P792" s="3" t="s">
        <v>29</v>
      </c>
      <c r="Q792" s="5">
        <v>48.95</v>
      </c>
      <c r="S792" s="6">
        <v>42.77</v>
      </c>
      <c r="T792" s="5">
        <v>0.35</v>
      </c>
      <c r="U792" s="6">
        <v>43.12</v>
      </c>
      <c r="V792" s="2">
        <v>63.65</v>
      </c>
      <c r="W792" s="8"/>
      <c r="X792" s="10" t="s">
        <v>29</v>
      </c>
      <c r="Y792" s="7">
        <v>43755</v>
      </c>
    </row>
    <row r="793" spans="1:25" x14ac:dyDescent="0.25">
      <c r="A793" s="2">
        <v>24380</v>
      </c>
      <c r="B793" s="3" t="s">
        <v>1119</v>
      </c>
      <c r="C793" s="3" t="s">
        <v>1160</v>
      </c>
      <c r="D793" s="3" t="s">
        <v>27</v>
      </c>
      <c r="E793" s="3" t="s">
        <v>879</v>
      </c>
      <c r="F793" s="3" t="s">
        <v>1080</v>
      </c>
      <c r="G793" s="2">
        <v>24</v>
      </c>
      <c r="H793" s="3" t="s">
        <v>186</v>
      </c>
      <c r="I793" s="3" t="s">
        <v>1126</v>
      </c>
      <c r="J793" s="3" t="s">
        <v>31</v>
      </c>
      <c r="K793" s="4">
        <v>80.760000000000005</v>
      </c>
      <c r="L793" s="2">
        <v>1</v>
      </c>
      <c r="M793" s="2">
        <v>12</v>
      </c>
      <c r="N793" s="2">
        <v>0.75</v>
      </c>
      <c r="O793" s="3" t="s">
        <v>32</v>
      </c>
      <c r="P793" s="3" t="s">
        <v>29</v>
      </c>
      <c r="Q793" s="5">
        <v>26</v>
      </c>
      <c r="S793" s="6">
        <v>22.57</v>
      </c>
      <c r="T793" s="5">
        <v>0.35</v>
      </c>
      <c r="U793" s="6">
        <v>22.92</v>
      </c>
      <c r="V793" s="2">
        <v>33.799999999999997</v>
      </c>
      <c r="W793" s="8"/>
      <c r="X793" s="10" t="s">
        <v>29</v>
      </c>
      <c r="Y793" s="7">
        <v>43616</v>
      </c>
    </row>
    <row r="794" spans="1:25" ht="30" x14ac:dyDescent="0.25">
      <c r="A794" s="2">
        <v>584524</v>
      </c>
      <c r="B794" s="3" t="s">
        <v>1119</v>
      </c>
      <c r="C794" s="3" t="s">
        <v>1163</v>
      </c>
      <c r="D794" s="3" t="s">
        <v>27</v>
      </c>
      <c r="E794" s="3" t="s">
        <v>28</v>
      </c>
      <c r="F794" s="3" t="s">
        <v>29</v>
      </c>
      <c r="G794" s="2">
        <v>15</v>
      </c>
      <c r="H794" s="3" t="s">
        <v>38</v>
      </c>
      <c r="I794" s="3" t="s">
        <v>1121</v>
      </c>
      <c r="J794" s="3" t="s">
        <v>31</v>
      </c>
      <c r="K794" s="4">
        <v>108.96</v>
      </c>
      <c r="L794" s="2">
        <v>1</v>
      </c>
      <c r="M794" s="2">
        <v>12</v>
      </c>
      <c r="N794" s="2">
        <v>0.75</v>
      </c>
      <c r="O794" s="3" t="s">
        <v>32</v>
      </c>
      <c r="P794" s="3" t="s">
        <v>29</v>
      </c>
      <c r="Q794" s="5">
        <v>31.9</v>
      </c>
      <c r="S794" s="6">
        <v>27.76</v>
      </c>
      <c r="T794" s="5">
        <v>0.35</v>
      </c>
      <c r="U794" s="6">
        <v>28.11</v>
      </c>
      <c r="V794" s="2">
        <v>41.45</v>
      </c>
      <c r="W794" s="8">
        <v>-0.55000000000000426</v>
      </c>
      <c r="X794" s="9" t="s">
        <v>3215</v>
      </c>
      <c r="Y794" s="7">
        <v>43790</v>
      </c>
    </row>
    <row r="795" spans="1:25" ht="30" x14ac:dyDescent="0.25">
      <c r="A795" s="2">
        <v>820007</v>
      </c>
      <c r="B795" s="3" t="s">
        <v>1119</v>
      </c>
      <c r="C795" s="3" t="s">
        <v>1166</v>
      </c>
      <c r="D795" s="3" t="s">
        <v>27</v>
      </c>
      <c r="E795" s="3" t="s">
        <v>28</v>
      </c>
      <c r="F795" s="3" t="s">
        <v>29</v>
      </c>
      <c r="G795" s="2">
        <v>30</v>
      </c>
      <c r="H795" s="3" t="s">
        <v>30</v>
      </c>
      <c r="I795" s="3" t="s">
        <v>1165</v>
      </c>
      <c r="J795" s="3" t="s">
        <v>39</v>
      </c>
      <c r="K795" s="4" t="s">
        <v>2948</v>
      </c>
      <c r="L795" s="2">
        <v>1</v>
      </c>
      <c r="M795" s="2">
        <v>6</v>
      </c>
      <c r="N795" s="2">
        <v>0.75</v>
      </c>
      <c r="O795" s="3" t="s">
        <v>32</v>
      </c>
      <c r="P795" s="3" t="s">
        <v>29</v>
      </c>
      <c r="Q795" s="5">
        <v>30.7</v>
      </c>
      <c r="S795" s="6">
        <v>26.71</v>
      </c>
      <c r="T795" s="5">
        <v>0.35</v>
      </c>
      <c r="U795" s="6">
        <v>27.06</v>
      </c>
      <c r="V795" s="2">
        <v>39.9</v>
      </c>
      <c r="W795" s="8"/>
      <c r="X795" s="10" t="s">
        <v>29</v>
      </c>
      <c r="Y795" s="7">
        <v>43714</v>
      </c>
    </row>
    <row r="796" spans="1:25" x14ac:dyDescent="0.25">
      <c r="A796" s="2">
        <v>70573</v>
      </c>
      <c r="B796" s="3" t="s">
        <v>1119</v>
      </c>
      <c r="C796" s="3" t="s">
        <v>1168</v>
      </c>
      <c r="D796" s="3" t="s">
        <v>27</v>
      </c>
      <c r="E796" s="3" t="s">
        <v>28</v>
      </c>
      <c r="F796" s="3" t="s">
        <v>86</v>
      </c>
      <c r="G796" s="2">
        <v>16.5</v>
      </c>
      <c r="H796" s="3" t="s">
        <v>204</v>
      </c>
      <c r="I796" s="3" t="s">
        <v>1169</v>
      </c>
      <c r="J796" s="3" t="s">
        <v>31</v>
      </c>
      <c r="K796" s="4">
        <v>193.68</v>
      </c>
      <c r="L796" s="2">
        <v>1</v>
      </c>
      <c r="M796" s="2">
        <v>12</v>
      </c>
      <c r="N796" s="2">
        <v>0.75</v>
      </c>
      <c r="O796" s="3" t="s">
        <v>32</v>
      </c>
      <c r="P796" s="3" t="s">
        <v>29</v>
      </c>
      <c r="Q796" s="5">
        <v>48.4</v>
      </c>
      <c r="S796" s="6">
        <v>42.28</v>
      </c>
      <c r="T796" s="5">
        <v>0.35</v>
      </c>
      <c r="U796" s="6">
        <v>42.63</v>
      </c>
      <c r="V796" s="2">
        <v>62.9</v>
      </c>
      <c r="W796" s="8">
        <v>4.9999999999997158E-2</v>
      </c>
      <c r="X796" s="9" t="s">
        <v>3216</v>
      </c>
      <c r="Y796" s="7">
        <v>43790</v>
      </c>
    </row>
    <row r="797" spans="1:25" x14ac:dyDescent="0.25">
      <c r="A797" s="2">
        <v>37333</v>
      </c>
      <c r="B797" s="3" t="s">
        <v>1119</v>
      </c>
      <c r="C797" s="3" t="s">
        <v>1170</v>
      </c>
      <c r="D797" s="3" t="s">
        <v>42</v>
      </c>
      <c r="E797" s="3" t="s">
        <v>879</v>
      </c>
      <c r="F797" s="3" t="s">
        <v>880</v>
      </c>
      <c r="G797" s="2">
        <v>55</v>
      </c>
      <c r="H797" s="3" t="s">
        <v>204</v>
      </c>
      <c r="I797" s="3" t="s">
        <v>1129</v>
      </c>
      <c r="J797" s="3" t="s">
        <v>31</v>
      </c>
      <c r="K797" s="4">
        <v>201.12</v>
      </c>
      <c r="L797" s="2">
        <v>1</v>
      </c>
      <c r="M797" s="2">
        <v>12</v>
      </c>
      <c r="N797" s="2">
        <v>0.375</v>
      </c>
      <c r="O797" s="3" t="s">
        <v>32</v>
      </c>
      <c r="P797" s="3" t="s">
        <v>29</v>
      </c>
      <c r="Q797" s="5">
        <v>40.049999999999997</v>
      </c>
      <c r="S797" s="6">
        <v>35.159999999999997</v>
      </c>
      <c r="T797" s="5">
        <v>0.1</v>
      </c>
      <c r="U797" s="6">
        <v>35.26</v>
      </c>
      <c r="V797" s="2">
        <v>52.05</v>
      </c>
      <c r="W797" s="8"/>
      <c r="X797" s="10" t="s">
        <v>29</v>
      </c>
      <c r="Y797" s="7">
        <v>43739</v>
      </c>
    </row>
    <row r="798" spans="1:25" x14ac:dyDescent="0.25">
      <c r="A798" s="2">
        <v>820077</v>
      </c>
      <c r="B798" s="3" t="s">
        <v>1119</v>
      </c>
      <c r="C798" s="3" t="s">
        <v>1171</v>
      </c>
      <c r="D798" s="3" t="s">
        <v>27</v>
      </c>
      <c r="E798" s="3" t="s">
        <v>28</v>
      </c>
      <c r="F798" s="3" t="s">
        <v>29</v>
      </c>
      <c r="G798" s="2">
        <v>15</v>
      </c>
      <c r="H798" s="3" t="s">
        <v>47</v>
      </c>
      <c r="I798" s="3" t="s">
        <v>1129</v>
      </c>
      <c r="J798" s="3" t="s">
        <v>39</v>
      </c>
      <c r="K798" s="4">
        <v>150.57</v>
      </c>
      <c r="L798" s="2">
        <v>1</v>
      </c>
      <c r="M798" s="2">
        <v>6</v>
      </c>
      <c r="N798" s="2">
        <v>0.75</v>
      </c>
      <c r="O798" s="3" t="s">
        <v>32</v>
      </c>
      <c r="P798" s="3" t="s">
        <v>29</v>
      </c>
      <c r="Q798" s="5">
        <v>64.150000000000006</v>
      </c>
      <c r="S798" s="6">
        <v>56.14</v>
      </c>
      <c r="T798" s="5">
        <v>0.35</v>
      </c>
      <c r="U798" s="6">
        <v>56.49</v>
      </c>
      <c r="V798" s="2">
        <v>83.4</v>
      </c>
      <c r="W798" s="8"/>
      <c r="X798" s="10" t="s">
        <v>29</v>
      </c>
      <c r="Y798" s="7">
        <v>43729</v>
      </c>
    </row>
    <row r="799" spans="1:25" x14ac:dyDescent="0.25">
      <c r="A799" s="2">
        <v>527234</v>
      </c>
      <c r="B799" s="3" t="s">
        <v>1119</v>
      </c>
      <c r="C799" s="3" t="s">
        <v>1173</v>
      </c>
      <c r="D799" s="3" t="s">
        <v>27</v>
      </c>
      <c r="E799" s="3" t="s">
        <v>879</v>
      </c>
      <c r="F799" s="3" t="s">
        <v>1080</v>
      </c>
      <c r="G799" s="2">
        <v>20</v>
      </c>
      <c r="H799" s="3" t="s">
        <v>204</v>
      </c>
      <c r="I799" s="3" t="s">
        <v>1169</v>
      </c>
      <c r="J799" s="3" t="s">
        <v>31</v>
      </c>
      <c r="K799" s="4">
        <v>203.04</v>
      </c>
      <c r="L799" s="2">
        <v>1</v>
      </c>
      <c r="M799" s="2">
        <v>12</v>
      </c>
      <c r="N799" s="2">
        <v>0.75</v>
      </c>
      <c r="O799" s="3" t="s">
        <v>32</v>
      </c>
      <c r="P799" s="3" t="s">
        <v>29</v>
      </c>
      <c r="Q799" s="5">
        <v>49.8</v>
      </c>
      <c r="S799" s="6">
        <v>43.52</v>
      </c>
      <c r="T799" s="5">
        <v>0.35</v>
      </c>
      <c r="U799" s="6">
        <v>43.87</v>
      </c>
      <c r="V799" s="2">
        <v>64.75</v>
      </c>
      <c r="W799" s="8"/>
      <c r="X799" s="10" t="s">
        <v>29</v>
      </c>
      <c r="Y799" s="7">
        <v>43678</v>
      </c>
    </row>
    <row r="800" spans="1:25" x14ac:dyDescent="0.25">
      <c r="A800" s="2">
        <v>486837</v>
      </c>
      <c r="B800" s="3" t="s">
        <v>1119</v>
      </c>
      <c r="C800" s="3" t="s">
        <v>1174</v>
      </c>
      <c r="D800" s="3" t="s">
        <v>27</v>
      </c>
      <c r="E800" s="3" t="s">
        <v>879</v>
      </c>
      <c r="F800" s="3" t="s">
        <v>1080</v>
      </c>
      <c r="G800" s="2">
        <v>28</v>
      </c>
      <c r="H800" s="3" t="s">
        <v>204</v>
      </c>
      <c r="I800" s="3" t="s">
        <v>1129</v>
      </c>
      <c r="J800" s="3" t="s">
        <v>31</v>
      </c>
      <c r="K800" s="4">
        <v>98.52</v>
      </c>
      <c r="L800" s="2">
        <v>1</v>
      </c>
      <c r="M800" s="2">
        <v>6</v>
      </c>
      <c r="N800" s="2">
        <v>0.75</v>
      </c>
      <c r="O800" s="3" t="s">
        <v>32</v>
      </c>
      <c r="P800" s="3" t="s">
        <v>29</v>
      </c>
      <c r="Q800" s="5">
        <v>48.9</v>
      </c>
      <c r="S800" s="6">
        <v>42.72</v>
      </c>
      <c r="T800" s="5">
        <v>0.35</v>
      </c>
      <c r="U800" s="6">
        <v>43.07</v>
      </c>
      <c r="V800" s="2">
        <v>63.55</v>
      </c>
      <c r="W800" s="8"/>
      <c r="X800" s="10" t="s">
        <v>29</v>
      </c>
      <c r="Y800" s="7">
        <v>43616</v>
      </c>
    </row>
    <row r="801" spans="1:25" x14ac:dyDescent="0.25">
      <c r="A801" s="2">
        <v>674119</v>
      </c>
      <c r="B801" s="3" t="s">
        <v>1119</v>
      </c>
      <c r="C801" s="3" t="s">
        <v>1180</v>
      </c>
      <c r="D801" s="3" t="s">
        <v>64</v>
      </c>
      <c r="E801" s="3" t="s">
        <v>28</v>
      </c>
      <c r="F801" s="3" t="s">
        <v>97</v>
      </c>
      <c r="H801" s="3" t="s">
        <v>80</v>
      </c>
      <c r="I801" s="3" t="s">
        <v>29</v>
      </c>
      <c r="J801" s="3" t="s">
        <v>31</v>
      </c>
      <c r="K801" s="4">
        <v>125.52</v>
      </c>
      <c r="L801" s="2">
        <v>1</v>
      </c>
      <c r="M801" s="2">
        <v>12</v>
      </c>
      <c r="N801" s="2">
        <v>0.5</v>
      </c>
      <c r="O801" s="3" t="s">
        <v>32</v>
      </c>
      <c r="P801" s="3" t="s">
        <v>29</v>
      </c>
      <c r="Q801" s="5">
        <v>31.75</v>
      </c>
      <c r="S801" s="6">
        <v>27.85</v>
      </c>
      <c r="T801" s="5">
        <v>0.1</v>
      </c>
      <c r="U801" s="6">
        <v>27.95</v>
      </c>
      <c r="V801" s="2">
        <v>41.3</v>
      </c>
      <c r="W801" s="8"/>
      <c r="X801" s="10" t="s">
        <v>29</v>
      </c>
      <c r="Y801" s="7">
        <v>43709</v>
      </c>
    </row>
    <row r="802" spans="1:25" x14ac:dyDescent="0.25">
      <c r="A802" s="2">
        <v>176099</v>
      </c>
      <c r="B802" s="3" t="s">
        <v>1119</v>
      </c>
      <c r="C802" s="3" t="s">
        <v>1186</v>
      </c>
      <c r="D802" s="3" t="s">
        <v>898</v>
      </c>
      <c r="E802" s="3" t="s">
        <v>28</v>
      </c>
      <c r="F802" s="3" t="s">
        <v>29</v>
      </c>
      <c r="H802" s="3" t="s">
        <v>204</v>
      </c>
      <c r="I802" s="3" t="s">
        <v>1129</v>
      </c>
      <c r="J802" s="3" t="s">
        <v>31</v>
      </c>
      <c r="K802" s="4">
        <v>87.3</v>
      </c>
      <c r="L802" s="2">
        <v>1</v>
      </c>
      <c r="M802" s="2">
        <v>6</v>
      </c>
      <c r="N802" s="2">
        <v>0.7</v>
      </c>
      <c r="O802" s="3" t="s">
        <v>32</v>
      </c>
      <c r="P802" s="3" t="s">
        <v>29</v>
      </c>
      <c r="Q802" s="5">
        <v>44.05</v>
      </c>
      <c r="S802" s="6">
        <v>38.68</v>
      </c>
      <c r="T802" s="5">
        <v>0.1</v>
      </c>
      <c r="U802" s="6">
        <v>38.78</v>
      </c>
      <c r="V802" s="2">
        <v>57.25</v>
      </c>
      <c r="W802" s="8">
        <v>9.9999999999994316E-2</v>
      </c>
      <c r="X802" s="9" t="s">
        <v>3216</v>
      </c>
      <c r="Y802" s="7">
        <v>43790</v>
      </c>
    </row>
    <row r="803" spans="1:25" x14ac:dyDescent="0.25">
      <c r="A803" s="2">
        <v>644302</v>
      </c>
      <c r="B803" s="3" t="s">
        <v>1119</v>
      </c>
      <c r="C803" s="3" t="s">
        <v>1187</v>
      </c>
      <c r="D803" s="3" t="s">
        <v>898</v>
      </c>
      <c r="E803" s="3" t="s">
        <v>28</v>
      </c>
      <c r="F803" s="3" t="s">
        <v>29</v>
      </c>
      <c r="G803" s="2">
        <v>16</v>
      </c>
      <c r="H803" s="3" t="s">
        <v>204</v>
      </c>
      <c r="I803" s="3" t="s">
        <v>1188</v>
      </c>
      <c r="J803" s="3" t="s">
        <v>39</v>
      </c>
      <c r="K803" s="4">
        <v>105.87</v>
      </c>
      <c r="L803" s="2">
        <v>1</v>
      </c>
      <c r="M803" s="2">
        <v>6</v>
      </c>
      <c r="N803" s="2">
        <v>0.7</v>
      </c>
      <c r="O803" s="3" t="s">
        <v>32</v>
      </c>
      <c r="P803" s="3" t="s">
        <v>29</v>
      </c>
      <c r="Q803" s="5">
        <v>50.55</v>
      </c>
      <c r="S803" s="6">
        <v>44.4</v>
      </c>
      <c r="T803" s="5">
        <v>0.1</v>
      </c>
      <c r="U803" s="6">
        <v>44.5</v>
      </c>
      <c r="V803" s="2">
        <v>65.7</v>
      </c>
      <c r="W803" s="8"/>
      <c r="X803" s="10" t="s">
        <v>29</v>
      </c>
      <c r="Y803" s="7">
        <v>43774</v>
      </c>
    </row>
    <row r="804" spans="1:25" x14ac:dyDescent="0.25">
      <c r="A804" s="2">
        <v>201251</v>
      </c>
      <c r="B804" s="3" t="s">
        <v>1119</v>
      </c>
      <c r="C804" s="3" t="s">
        <v>1189</v>
      </c>
      <c r="D804" s="3" t="s">
        <v>27</v>
      </c>
      <c r="E804" s="3" t="s">
        <v>879</v>
      </c>
      <c r="F804" s="3" t="s">
        <v>1080</v>
      </c>
      <c r="G804" s="2">
        <v>35</v>
      </c>
      <c r="H804" s="3" t="s">
        <v>196</v>
      </c>
      <c r="I804" s="3" t="s">
        <v>1179</v>
      </c>
      <c r="J804" s="3" t="s">
        <v>31</v>
      </c>
      <c r="K804" s="4" t="s">
        <v>2949</v>
      </c>
      <c r="L804" s="2">
        <v>1</v>
      </c>
      <c r="M804" s="2">
        <v>12</v>
      </c>
      <c r="N804" s="2">
        <v>0.75</v>
      </c>
      <c r="O804" s="3" t="s">
        <v>32</v>
      </c>
      <c r="P804" s="3" t="s">
        <v>29</v>
      </c>
      <c r="Q804" s="5">
        <v>44.2</v>
      </c>
      <c r="S804" s="6">
        <v>38.590000000000003</v>
      </c>
      <c r="T804" s="5">
        <v>0.35</v>
      </c>
      <c r="U804" s="6">
        <v>38.94</v>
      </c>
      <c r="V804" s="2">
        <v>57.45</v>
      </c>
      <c r="W804" s="8"/>
      <c r="X804" s="10" t="s">
        <v>29</v>
      </c>
      <c r="Y804" s="7">
        <v>43769</v>
      </c>
    </row>
    <row r="805" spans="1:25" x14ac:dyDescent="0.25">
      <c r="A805" s="2">
        <v>74476</v>
      </c>
      <c r="B805" s="3" t="s">
        <v>1119</v>
      </c>
      <c r="C805" s="3" t="s">
        <v>1190</v>
      </c>
      <c r="D805" s="3" t="s">
        <v>27</v>
      </c>
      <c r="E805" s="3" t="s">
        <v>28</v>
      </c>
      <c r="F805" s="3" t="s">
        <v>86</v>
      </c>
      <c r="G805" s="2">
        <v>30</v>
      </c>
      <c r="H805" s="3" t="s">
        <v>1191</v>
      </c>
      <c r="I805" s="3" t="s">
        <v>1126</v>
      </c>
      <c r="J805" s="3" t="s">
        <v>31</v>
      </c>
      <c r="K805" s="4">
        <v>107.52</v>
      </c>
      <c r="L805" s="2">
        <v>1</v>
      </c>
      <c r="M805" s="2">
        <v>12</v>
      </c>
      <c r="N805" s="2">
        <v>0.75</v>
      </c>
      <c r="O805" s="3" t="s">
        <v>32</v>
      </c>
      <c r="P805" s="3" t="s">
        <v>29</v>
      </c>
      <c r="Q805" s="5">
        <v>30.6</v>
      </c>
      <c r="S805" s="6">
        <v>26.62</v>
      </c>
      <c r="T805" s="5">
        <v>0.35</v>
      </c>
      <c r="U805" s="6">
        <v>26.97</v>
      </c>
      <c r="V805" s="2">
        <v>39.799999999999997</v>
      </c>
      <c r="W805" s="8">
        <v>0.20000000000000284</v>
      </c>
      <c r="X805" s="9" t="s">
        <v>3216</v>
      </c>
      <c r="Y805" s="7">
        <v>43790</v>
      </c>
    </row>
    <row r="806" spans="1:25" x14ac:dyDescent="0.25">
      <c r="A806" s="2">
        <v>108704</v>
      </c>
      <c r="B806" s="3" t="s">
        <v>1119</v>
      </c>
      <c r="C806" s="3" t="s">
        <v>1197</v>
      </c>
      <c r="D806" s="3" t="s">
        <v>27</v>
      </c>
      <c r="E806" s="3" t="s">
        <v>28</v>
      </c>
      <c r="F806" s="3" t="s">
        <v>29</v>
      </c>
      <c r="G806" s="2">
        <v>40</v>
      </c>
      <c r="H806" s="3" t="s">
        <v>204</v>
      </c>
      <c r="I806" s="3" t="s">
        <v>1159</v>
      </c>
      <c r="J806" s="3" t="s">
        <v>31</v>
      </c>
      <c r="K806" s="4">
        <v>365.94</v>
      </c>
      <c r="L806" s="2">
        <v>1</v>
      </c>
      <c r="M806" s="2">
        <v>6</v>
      </c>
      <c r="N806" s="2">
        <v>0.75</v>
      </c>
      <c r="O806" s="3" t="s">
        <v>32</v>
      </c>
      <c r="P806" s="3" t="s">
        <v>29</v>
      </c>
      <c r="Q806" s="5">
        <v>123.7</v>
      </c>
      <c r="S806" s="6">
        <v>108.55</v>
      </c>
      <c r="T806" s="5">
        <v>0.35</v>
      </c>
      <c r="U806" s="6">
        <v>108.9</v>
      </c>
      <c r="V806" s="2">
        <v>160.80000000000001</v>
      </c>
      <c r="W806" s="8"/>
      <c r="X806" s="10" t="s">
        <v>29</v>
      </c>
      <c r="Y806" s="7">
        <v>43767</v>
      </c>
    </row>
    <row r="807" spans="1:25" x14ac:dyDescent="0.25">
      <c r="A807" s="2">
        <v>525261</v>
      </c>
      <c r="B807" s="3" t="s">
        <v>1119</v>
      </c>
      <c r="C807" s="3" t="s">
        <v>1198</v>
      </c>
      <c r="D807" s="3" t="s">
        <v>27</v>
      </c>
      <c r="E807" s="3" t="s">
        <v>28</v>
      </c>
      <c r="F807" s="3" t="s">
        <v>29</v>
      </c>
      <c r="G807" s="2">
        <v>40</v>
      </c>
      <c r="H807" s="3" t="s">
        <v>204</v>
      </c>
      <c r="I807" s="3" t="s">
        <v>1159</v>
      </c>
      <c r="J807" s="3" t="s">
        <v>31</v>
      </c>
      <c r="K807" s="4">
        <v>198.18</v>
      </c>
      <c r="L807" s="2">
        <v>1</v>
      </c>
      <c r="M807" s="2">
        <v>6</v>
      </c>
      <c r="N807" s="2">
        <v>0.75</v>
      </c>
      <c r="O807" s="3" t="s">
        <v>32</v>
      </c>
      <c r="P807" s="3" t="s">
        <v>29</v>
      </c>
      <c r="Q807" s="5">
        <v>78.7</v>
      </c>
      <c r="S807" s="6">
        <v>68.95</v>
      </c>
      <c r="T807" s="5">
        <v>0.35</v>
      </c>
      <c r="U807" s="6">
        <v>69.3</v>
      </c>
      <c r="V807" s="2">
        <v>102.3</v>
      </c>
      <c r="W807" s="8"/>
      <c r="X807" s="10" t="s">
        <v>29</v>
      </c>
      <c r="Y807" s="7">
        <v>43767</v>
      </c>
    </row>
    <row r="808" spans="1:25" x14ac:dyDescent="0.25">
      <c r="A808" s="2">
        <v>630657</v>
      </c>
      <c r="B808" s="3" t="s">
        <v>1119</v>
      </c>
      <c r="C808" s="3" t="s">
        <v>1199</v>
      </c>
      <c r="D808" s="3" t="s">
        <v>27</v>
      </c>
      <c r="E808" s="3" t="s">
        <v>28</v>
      </c>
      <c r="F808" s="3" t="s">
        <v>29</v>
      </c>
      <c r="G808" s="2">
        <v>40</v>
      </c>
      <c r="H808" s="3" t="s">
        <v>204</v>
      </c>
      <c r="I808" s="3" t="s">
        <v>1159</v>
      </c>
      <c r="J808" s="3" t="s">
        <v>31</v>
      </c>
      <c r="K808" s="4">
        <v>177.6</v>
      </c>
      <c r="L808" s="2">
        <v>1</v>
      </c>
      <c r="M808" s="2">
        <v>12</v>
      </c>
      <c r="N808" s="2">
        <v>0.75</v>
      </c>
      <c r="O808" s="3" t="s">
        <v>32</v>
      </c>
      <c r="P808" s="3" t="s">
        <v>29</v>
      </c>
      <c r="Q808" s="5">
        <v>46</v>
      </c>
      <c r="S808" s="6">
        <v>40.17</v>
      </c>
      <c r="T808" s="5">
        <v>0.35</v>
      </c>
      <c r="U808" s="6">
        <v>40.520000000000003</v>
      </c>
      <c r="V808" s="2">
        <v>59.8</v>
      </c>
      <c r="W808" s="8"/>
      <c r="X808" s="10" t="s">
        <v>29</v>
      </c>
      <c r="Y808" s="7">
        <v>43767</v>
      </c>
    </row>
    <row r="809" spans="1:25" ht="30" x14ac:dyDescent="0.25">
      <c r="A809" s="2">
        <v>56465</v>
      </c>
      <c r="B809" s="3" t="s">
        <v>1119</v>
      </c>
      <c r="C809" s="3" t="s">
        <v>1200</v>
      </c>
      <c r="D809" s="3" t="s">
        <v>27</v>
      </c>
      <c r="E809" s="3" t="s">
        <v>879</v>
      </c>
      <c r="F809" s="3" t="s">
        <v>1080</v>
      </c>
      <c r="G809" s="2">
        <v>17</v>
      </c>
      <c r="H809" s="3" t="s">
        <v>204</v>
      </c>
      <c r="I809" s="3" t="s">
        <v>1155</v>
      </c>
      <c r="J809" s="3" t="s">
        <v>31</v>
      </c>
      <c r="K809" s="4">
        <v>85.14</v>
      </c>
      <c r="L809" s="2">
        <v>1</v>
      </c>
      <c r="M809" s="2">
        <v>6</v>
      </c>
      <c r="N809" s="2">
        <v>0.75</v>
      </c>
      <c r="O809" s="3" t="s">
        <v>32</v>
      </c>
      <c r="P809" s="3" t="s">
        <v>29</v>
      </c>
      <c r="Q809" s="5">
        <v>44.9</v>
      </c>
      <c r="S809" s="6">
        <v>39.200000000000003</v>
      </c>
      <c r="T809" s="5">
        <v>0.35</v>
      </c>
      <c r="U809" s="6">
        <v>39.549999999999997</v>
      </c>
      <c r="V809" s="2">
        <v>58.35</v>
      </c>
      <c r="W809" s="8"/>
      <c r="X809" s="10" t="s">
        <v>29</v>
      </c>
      <c r="Y809" s="7">
        <v>43709</v>
      </c>
    </row>
    <row r="810" spans="1:25" x14ac:dyDescent="0.25">
      <c r="A810" s="2">
        <v>607838</v>
      </c>
      <c r="B810" s="3" t="s">
        <v>1119</v>
      </c>
      <c r="C810" s="3" t="s">
        <v>1201</v>
      </c>
      <c r="D810" s="3" t="s">
        <v>1142</v>
      </c>
      <c r="E810" s="3" t="s">
        <v>28</v>
      </c>
      <c r="F810" s="3" t="s">
        <v>29</v>
      </c>
      <c r="G810" s="2">
        <v>12.5</v>
      </c>
      <c r="H810" s="3" t="s">
        <v>30</v>
      </c>
      <c r="I810" s="3" t="s">
        <v>1126</v>
      </c>
      <c r="J810" s="3" t="s">
        <v>39</v>
      </c>
      <c r="K810" s="4">
        <v>111.87</v>
      </c>
      <c r="L810" s="2">
        <v>1</v>
      </c>
      <c r="M810" s="2">
        <v>24</v>
      </c>
      <c r="N810" s="2">
        <v>0.2</v>
      </c>
      <c r="O810" s="3" t="s">
        <v>32</v>
      </c>
      <c r="P810" s="3" t="s">
        <v>29</v>
      </c>
      <c r="Q810" s="5">
        <v>13.6</v>
      </c>
      <c r="S810" s="6">
        <v>11.88</v>
      </c>
      <c r="T810" s="5">
        <v>0.1</v>
      </c>
      <c r="U810" s="6">
        <v>11.98</v>
      </c>
      <c r="V810" s="2">
        <v>17.7</v>
      </c>
      <c r="W810" s="8"/>
      <c r="X810" s="10" t="s">
        <v>29</v>
      </c>
      <c r="Y810" s="7">
        <v>43774</v>
      </c>
    </row>
    <row r="811" spans="1:25" x14ac:dyDescent="0.25">
      <c r="A811" s="2">
        <v>737329</v>
      </c>
      <c r="B811" s="3" t="s">
        <v>1119</v>
      </c>
      <c r="C811" s="3" t="s">
        <v>1201</v>
      </c>
      <c r="D811" s="3" t="s">
        <v>27</v>
      </c>
      <c r="E811" s="3" t="s">
        <v>28</v>
      </c>
      <c r="F811" s="3" t="s">
        <v>29</v>
      </c>
      <c r="G811" s="2">
        <v>12.5</v>
      </c>
      <c r="H811" s="3" t="s">
        <v>30</v>
      </c>
      <c r="I811" s="3" t="s">
        <v>1151</v>
      </c>
      <c r="J811" s="3" t="s">
        <v>39</v>
      </c>
      <c r="K811" s="4">
        <v>73.83</v>
      </c>
      <c r="L811" s="2">
        <v>1</v>
      </c>
      <c r="M811" s="2">
        <v>6</v>
      </c>
      <c r="N811" s="2">
        <v>0.75</v>
      </c>
      <c r="O811" s="3" t="s">
        <v>32</v>
      </c>
      <c r="P811" s="3" t="s">
        <v>29</v>
      </c>
      <c r="Q811" s="5">
        <v>40.65</v>
      </c>
      <c r="S811" s="6">
        <v>35.46</v>
      </c>
      <c r="T811" s="5">
        <v>0.35</v>
      </c>
      <c r="U811" s="6">
        <v>35.81</v>
      </c>
      <c r="V811" s="2">
        <v>52.85</v>
      </c>
      <c r="W811" s="8"/>
      <c r="X811" s="10" t="s">
        <v>29</v>
      </c>
      <c r="Y811" s="7">
        <v>43754</v>
      </c>
    </row>
    <row r="812" spans="1:25" x14ac:dyDescent="0.25">
      <c r="A812" s="2">
        <v>20768</v>
      </c>
      <c r="B812" s="3" t="s">
        <v>1119</v>
      </c>
      <c r="C812" s="3" t="s">
        <v>1202</v>
      </c>
      <c r="D812" s="3" t="s">
        <v>27</v>
      </c>
      <c r="E812" s="3" t="s">
        <v>879</v>
      </c>
      <c r="F812" s="3" t="s">
        <v>1080</v>
      </c>
      <c r="G812" s="2">
        <v>35</v>
      </c>
      <c r="H812" s="3" t="s">
        <v>482</v>
      </c>
      <c r="I812" s="3" t="s">
        <v>1179</v>
      </c>
      <c r="J812" s="3" t="s">
        <v>31</v>
      </c>
      <c r="K812" s="4">
        <v>144.96</v>
      </c>
      <c r="L812" s="2">
        <v>1</v>
      </c>
      <c r="M812" s="2">
        <v>12</v>
      </c>
      <c r="N812" s="2">
        <v>0.75</v>
      </c>
      <c r="O812" s="3" t="s">
        <v>32</v>
      </c>
      <c r="P812" s="3" t="s">
        <v>29</v>
      </c>
      <c r="Q812" s="5">
        <v>39.9</v>
      </c>
      <c r="S812" s="6">
        <v>34.799999999999997</v>
      </c>
      <c r="T812" s="5">
        <v>0.35</v>
      </c>
      <c r="U812" s="6">
        <v>35.15</v>
      </c>
      <c r="V812" s="2">
        <v>51.85</v>
      </c>
      <c r="W812" s="8"/>
      <c r="X812" s="10" t="s">
        <v>29</v>
      </c>
      <c r="Y812" s="7">
        <v>43466</v>
      </c>
    </row>
    <row r="813" spans="1:25" x14ac:dyDescent="0.25">
      <c r="A813" s="2">
        <v>401299</v>
      </c>
      <c r="B813" s="3" t="s">
        <v>1119</v>
      </c>
      <c r="C813" s="3" t="s">
        <v>1203</v>
      </c>
      <c r="D813" s="3" t="s">
        <v>1142</v>
      </c>
      <c r="E813" s="3" t="s">
        <v>28</v>
      </c>
      <c r="F813" s="3" t="s">
        <v>86</v>
      </c>
      <c r="G813" s="2">
        <v>35</v>
      </c>
      <c r="H813" s="3" t="s">
        <v>30</v>
      </c>
      <c r="I813" s="3" t="s">
        <v>1179</v>
      </c>
      <c r="J813" s="3" t="s">
        <v>31</v>
      </c>
      <c r="K813" s="4">
        <v>132</v>
      </c>
      <c r="L813" s="2">
        <v>1</v>
      </c>
      <c r="M813" s="2">
        <v>48</v>
      </c>
      <c r="N813" s="2">
        <v>0.2</v>
      </c>
      <c r="O813" s="3" t="s">
        <v>32</v>
      </c>
      <c r="P813" s="3" t="s">
        <v>29</v>
      </c>
      <c r="Q813" s="5">
        <v>9.65</v>
      </c>
      <c r="S813" s="6">
        <v>8.4</v>
      </c>
      <c r="T813" s="5">
        <v>0.1</v>
      </c>
      <c r="U813" s="6">
        <v>8.5</v>
      </c>
      <c r="V813" s="2">
        <v>12.55</v>
      </c>
      <c r="W813" s="8">
        <v>-2.25</v>
      </c>
      <c r="X813" s="9" t="s">
        <v>3215</v>
      </c>
      <c r="Y813" s="7">
        <v>43790</v>
      </c>
    </row>
    <row r="814" spans="1:25" x14ac:dyDescent="0.25">
      <c r="A814" s="2">
        <v>238303</v>
      </c>
      <c r="B814" s="3" t="s">
        <v>1119</v>
      </c>
      <c r="C814" s="3" t="s">
        <v>1208</v>
      </c>
      <c r="D814" s="3" t="s">
        <v>27</v>
      </c>
      <c r="E814" s="3" t="s">
        <v>28</v>
      </c>
      <c r="F814" s="3" t="s">
        <v>97</v>
      </c>
      <c r="H814" s="3" t="s">
        <v>432</v>
      </c>
      <c r="I814" s="3" t="s">
        <v>1151</v>
      </c>
      <c r="J814" s="3" t="s">
        <v>31</v>
      </c>
      <c r="K814" s="4">
        <v>129.24</v>
      </c>
      <c r="L814" s="2">
        <v>1</v>
      </c>
      <c r="M814" s="2">
        <v>12</v>
      </c>
      <c r="N814" s="2">
        <v>0.75</v>
      </c>
      <c r="O814" s="3" t="s">
        <v>32</v>
      </c>
      <c r="P814" s="3" t="s">
        <v>29</v>
      </c>
      <c r="Q814" s="5">
        <v>36.35</v>
      </c>
      <c r="S814" s="6">
        <v>31.68</v>
      </c>
      <c r="T814" s="5">
        <v>0.35</v>
      </c>
      <c r="U814" s="6">
        <v>32.03</v>
      </c>
      <c r="V814" s="2">
        <v>47.25</v>
      </c>
      <c r="W814" s="8">
        <v>0.14999999999999858</v>
      </c>
      <c r="X814" s="9" t="s">
        <v>3216</v>
      </c>
      <c r="Y814" s="7">
        <v>43790</v>
      </c>
    </row>
    <row r="815" spans="1:25" x14ac:dyDescent="0.25">
      <c r="A815" s="2">
        <v>508168</v>
      </c>
      <c r="B815" s="3" t="s">
        <v>1119</v>
      </c>
      <c r="C815" s="3" t="s">
        <v>1209</v>
      </c>
      <c r="D815" s="3" t="s">
        <v>42</v>
      </c>
      <c r="E815" s="3" t="s">
        <v>879</v>
      </c>
      <c r="F815" s="3" t="s">
        <v>1080</v>
      </c>
      <c r="G815" s="2">
        <v>30</v>
      </c>
      <c r="H815" s="3" t="s">
        <v>80</v>
      </c>
      <c r="I815" s="3" t="s">
        <v>1129</v>
      </c>
      <c r="J815" s="3" t="s">
        <v>31</v>
      </c>
      <c r="K815" s="4">
        <v>82.32</v>
      </c>
      <c r="L815" s="2">
        <v>1</v>
      </c>
      <c r="M815" s="2">
        <v>12</v>
      </c>
      <c r="N815" s="2">
        <v>0.375</v>
      </c>
      <c r="O815" s="3" t="s">
        <v>32</v>
      </c>
      <c r="P815" s="3" t="s">
        <v>29</v>
      </c>
      <c r="Q815" s="5">
        <v>22.3</v>
      </c>
      <c r="S815" s="6">
        <v>19.54</v>
      </c>
      <c r="T815" s="5">
        <v>0.1</v>
      </c>
      <c r="U815" s="6">
        <v>19.64</v>
      </c>
      <c r="V815" s="2">
        <v>29</v>
      </c>
      <c r="W815" s="8"/>
      <c r="X815" s="10" t="s">
        <v>29</v>
      </c>
      <c r="Y815" s="7">
        <v>43678</v>
      </c>
    </row>
    <row r="816" spans="1:25" x14ac:dyDescent="0.25">
      <c r="A816" s="2">
        <v>63974</v>
      </c>
      <c r="B816" s="3" t="s">
        <v>1119</v>
      </c>
      <c r="C816" s="3" t="s">
        <v>1211</v>
      </c>
      <c r="D816" s="3" t="s">
        <v>64</v>
      </c>
      <c r="E816" s="3" t="s">
        <v>28</v>
      </c>
      <c r="F816" s="3" t="s">
        <v>97</v>
      </c>
      <c r="H816" s="3" t="s">
        <v>80</v>
      </c>
      <c r="I816" s="3" t="s">
        <v>1126</v>
      </c>
      <c r="J816" s="3" t="s">
        <v>39</v>
      </c>
      <c r="K816" s="4">
        <v>58.83</v>
      </c>
      <c r="L816" s="2">
        <v>1</v>
      </c>
      <c r="M816" s="2">
        <v>6</v>
      </c>
      <c r="N816" s="2">
        <v>0.5</v>
      </c>
      <c r="O816" s="3" t="s">
        <v>32</v>
      </c>
      <c r="P816" s="3" t="s">
        <v>29</v>
      </c>
      <c r="Q816" s="5">
        <v>30.3</v>
      </c>
      <c r="S816" s="6">
        <v>26.58</v>
      </c>
      <c r="T816" s="5">
        <v>0.1</v>
      </c>
      <c r="U816" s="6">
        <v>26.68</v>
      </c>
      <c r="V816" s="2">
        <v>39.4</v>
      </c>
      <c r="W816" s="8">
        <v>0.75</v>
      </c>
      <c r="X816" s="9" t="s">
        <v>3216</v>
      </c>
      <c r="Y816" s="7">
        <v>43803</v>
      </c>
    </row>
    <row r="817" spans="1:25" x14ac:dyDescent="0.25">
      <c r="A817" s="2">
        <v>590976</v>
      </c>
      <c r="B817" s="3" t="s">
        <v>1119</v>
      </c>
      <c r="C817" s="3" t="s">
        <v>1217</v>
      </c>
      <c r="D817" s="3" t="s">
        <v>27</v>
      </c>
      <c r="E817" s="3" t="s">
        <v>28</v>
      </c>
      <c r="F817" s="3" t="s">
        <v>97</v>
      </c>
      <c r="G817" s="2">
        <v>16</v>
      </c>
      <c r="H817" s="3" t="s">
        <v>204</v>
      </c>
      <c r="I817" s="3" t="s">
        <v>1169</v>
      </c>
      <c r="J817" s="3" t="s">
        <v>31</v>
      </c>
      <c r="K817" s="4">
        <v>116.64</v>
      </c>
      <c r="L817" s="2">
        <v>1</v>
      </c>
      <c r="M817" s="2">
        <v>12</v>
      </c>
      <c r="N817" s="2">
        <v>0.75</v>
      </c>
      <c r="O817" s="3" t="s">
        <v>32</v>
      </c>
      <c r="P817" s="3" t="s">
        <v>29</v>
      </c>
      <c r="Q817" s="5">
        <v>33</v>
      </c>
      <c r="S817" s="6">
        <v>28.73</v>
      </c>
      <c r="T817" s="5">
        <v>0.35</v>
      </c>
      <c r="U817" s="6">
        <v>29.08</v>
      </c>
      <c r="V817" s="2">
        <v>42.9</v>
      </c>
      <c r="W817" s="8">
        <v>-0.10000000000000142</v>
      </c>
      <c r="X817" s="9" t="s">
        <v>3215</v>
      </c>
      <c r="Y817" s="7">
        <v>43790</v>
      </c>
    </row>
    <row r="818" spans="1:25" x14ac:dyDescent="0.25">
      <c r="A818" s="2">
        <v>801795</v>
      </c>
      <c r="B818" s="3" t="s">
        <v>1119</v>
      </c>
      <c r="C818" s="3" t="s">
        <v>1218</v>
      </c>
      <c r="D818" s="3" t="s">
        <v>27</v>
      </c>
      <c r="E818" s="3" t="s">
        <v>28</v>
      </c>
      <c r="F818" s="3" t="s">
        <v>29</v>
      </c>
      <c r="G818" s="2">
        <v>28.5</v>
      </c>
      <c r="H818" s="3" t="s">
        <v>80</v>
      </c>
      <c r="I818" s="3" t="s">
        <v>1219</v>
      </c>
      <c r="J818" s="3" t="s">
        <v>39</v>
      </c>
      <c r="K818" s="4">
        <v>56.74</v>
      </c>
      <c r="L818" s="2">
        <v>1</v>
      </c>
      <c r="M818" s="2">
        <v>6</v>
      </c>
      <c r="N818" s="2">
        <v>0.75</v>
      </c>
      <c r="O818" s="3" t="s">
        <v>32</v>
      </c>
      <c r="P818" s="3" t="s">
        <v>29</v>
      </c>
      <c r="Q818" s="5">
        <v>31.65</v>
      </c>
      <c r="S818" s="6">
        <v>27.54</v>
      </c>
      <c r="T818" s="5">
        <v>0.35</v>
      </c>
      <c r="U818" s="6">
        <v>27.89</v>
      </c>
      <c r="V818" s="2">
        <v>41.15</v>
      </c>
      <c r="W818" s="8"/>
      <c r="X818" s="10" t="s">
        <v>29</v>
      </c>
      <c r="Y818" s="7">
        <v>43707</v>
      </c>
    </row>
    <row r="819" spans="1:25" x14ac:dyDescent="0.25">
      <c r="A819" s="2">
        <v>777223</v>
      </c>
      <c r="B819" s="3" t="s">
        <v>1119</v>
      </c>
      <c r="C819" s="3" t="s">
        <v>1222</v>
      </c>
      <c r="D819" s="3" t="s">
        <v>27</v>
      </c>
      <c r="E819" s="3" t="s">
        <v>879</v>
      </c>
      <c r="F819" s="3" t="s">
        <v>1080</v>
      </c>
      <c r="G819" s="2">
        <v>15</v>
      </c>
      <c r="H819" s="3" t="s">
        <v>38</v>
      </c>
      <c r="I819" s="3" t="s">
        <v>1223</v>
      </c>
      <c r="J819" s="3" t="s">
        <v>31</v>
      </c>
      <c r="K819" s="4">
        <v>79.790000000000006</v>
      </c>
      <c r="L819" s="2">
        <v>1</v>
      </c>
      <c r="M819" s="2">
        <v>12</v>
      </c>
      <c r="N819" s="2">
        <v>0.75</v>
      </c>
      <c r="O819" s="3" t="s">
        <v>32</v>
      </c>
      <c r="P819" s="3" t="s">
        <v>29</v>
      </c>
      <c r="Q819" s="5">
        <v>23.3</v>
      </c>
      <c r="S819" s="6">
        <v>20.2</v>
      </c>
      <c r="T819" s="5">
        <v>0.35</v>
      </c>
      <c r="U819" s="6">
        <v>20.55</v>
      </c>
      <c r="V819" s="2">
        <v>30.3</v>
      </c>
      <c r="W819" s="8"/>
      <c r="X819" s="10" t="s">
        <v>29</v>
      </c>
      <c r="Y819" s="7">
        <v>43556</v>
      </c>
    </row>
    <row r="820" spans="1:25" x14ac:dyDescent="0.25">
      <c r="A820" s="2">
        <v>777222</v>
      </c>
      <c r="B820" s="3" t="s">
        <v>1119</v>
      </c>
      <c r="C820" s="3" t="s">
        <v>1224</v>
      </c>
      <c r="D820" s="3" t="s">
        <v>27</v>
      </c>
      <c r="E820" s="3" t="s">
        <v>879</v>
      </c>
      <c r="F820" s="3" t="s">
        <v>1080</v>
      </c>
      <c r="G820" s="2">
        <v>15</v>
      </c>
      <c r="H820" s="3" t="s">
        <v>38</v>
      </c>
      <c r="I820" s="3" t="s">
        <v>1223</v>
      </c>
      <c r="J820" s="3" t="s">
        <v>31</v>
      </c>
      <c r="K820" s="4">
        <v>85.47</v>
      </c>
      <c r="L820" s="2">
        <v>1</v>
      </c>
      <c r="M820" s="2">
        <v>12</v>
      </c>
      <c r="N820" s="2">
        <v>0.75</v>
      </c>
      <c r="O820" s="3" t="s">
        <v>32</v>
      </c>
      <c r="P820" s="3" t="s">
        <v>29</v>
      </c>
      <c r="Q820" s="5">
        <v>24.8</v>
      </c>
      <c r="S820" s="6">
        <v>21.52</v>
      </c>
      <c r="T820" s="5">
        <v>0.35</v>
      </c>
      <c r="U820" s="6">
        <v>21.87</v>
      </c>
      <c r="V820" s="2">
        <v>32.25</v>
      </c>
      <c r="W820" s="8"/>
      <c r="X820" s="10" t="s">
        <v>29</v>
      </c>
      <c r="Y820" s="7">
        <v>43556</v>
      </c>
    </row>
    <row r="821" spans="1:25" x14ac:dyDescent="0.25">
      <c r="A821" s="2">
        <v>177956</v>
      </c>
      <c r="B821" s="3" t="s">
        <v>1119</v>
      </c>
      <c r="C821" s="3" t="s">
        <v>1229</v>
      </c>
      <c r="D821" s="3" t="s">
        <v>27</v>
      </c>
      <c r="E821" s="3" t="s">
        <v>879</v>
      </c>
      <c r="F821" s="3" t="s">
        <v>1115</v>
      </c>
      <c r="G821" s="2">
        <v>23</v>
      </c>
      <c r="H821" s="3" t="s">
        <v>38</v>
      </c>
      <c r="I821" s="3" t="s">
        <v>1126</v>
      </c>
      <c r="J821" s="3" t="s">
        <v>39</v>
      </c>
      <c r="K821" s="4" t="s">
        <v>2953</v>
      </c>
      <c r="L821" s="2">
        <v>1</v>
      </c>
      <c r="M821" s="2">
        <v>12</v>
      </c>
      <c r="N821" s="2">
        <v>0.75</v>
      </c>
      <c r="O821" s="3" t="s">
        <v>32</v>
      </c>
      <c r="P821" s="3" t="s">
        <v>29</v>
      </c>
      <c r="Q821" s="5">
        <v>23.25</v>
      </c>
      <c r="S821" s="6">
        <v>20.149999999999999</v>
      </c>
      <c r="T821" s="5">
        <v>0.35</v>
      </c>
      <c r="U821" s="6">
        <v>20.5</v>
      </c>
      <c r="V821" s="2">
        <v>30.2</v>
      </c>
      <c r="W821" s="8"/>
      <c r="X821" s="10" t="s">
        <v>29</v>
      </c>
      <c r="Y821" s="7">
        <v>43556</v>
      </c>
    </row>
    <row r="822" spans="1:25" x14ac:dyDescent="0.25">
      <c r="A822" s="2">
        <v>799627</v>
      </c>
      <c r="B822" s="3" t="s">
        <v>1119</v>
      </c>
      <c r="C822" s="3" t="s">
        <v>1231</v>
      </c>
      <c r="D822" s="3" t="s">
        <v>42</v>
      </c>
      <c r="E822" s="3" t="s">
        <v>28</v>
      </c>
      <c r="F822" s="3" t="s">
        <v>97</v>
      </c>
      <c r="G822" s="2">
        <v>24</v>
      </c>
      <c r="H822" s="3" t="s">
        <v>38</v>
      </c>
      <c r="I822" s="3" t="s">
        <v>1126</v>
      </c>
      <c r="J822" s="3" t="s">
        <v>31</v>
      </c>
      <c r="K822" s="4">
        <v>67.400000000000006</v>
      </c>
      <c r="L822" s="2">
        <v>1</v>
      </c>
      <c r="M822" s="2">
        <v>6</v>
      </c>
      <c r="N822" s="2">
        <v>0.375</v>
      </c>
      <c r="O822" s="3" t="s">
        <v>32</v>
      </c>
      <c r="P822" s="3" t="s">
        <v>29</v>
      </c>
      <c r="Q822" s="5">
        <v>30</v>
      </c>
      <c r="S822" s="6">
        <v>26.31</v>
      </c>
      <c r="T822" s="5">
        <v>0.1</v>
      </c>
      <c r="U822" s="6">
        <v>26.41</v>
      </c>
      <c r="V822" s="2">
        <v>39</v>
      </c>
      <c r="W822" s="8"/>
      <c r="X822" s="10" t="s">
        <v>29</v>
      </c>
      <c r="Y822" s="7">
        <v>43711</v>
      </c>
    </row>
    <row r="823" spans="1:25" x14ac:dyDescent="0.25">
      <c r="A823" s="2">
        <v>283937</v>
      </c>
      <c r="B823" s="3" t="s">
        <v>1119</v>
      </c>
      <c r="C823" s="3" t="s">
        <v>1232</v>
      </c>
      <c r="D823" s="3" t="s">
        <v>1073</v>
      </c>
      <c r="E823" s="3" t="s">
        <v>28</v>
      </c>
      <c r="F823" s="3" t="s">
        <v>86</v>
      </c>
      <c r="G823" s="2">
        <v>35</v>
      </c>
      <c r="H823" s="3" t="s">
        <v>30</v>
      </c>
      <c r="I823" s="3" t="s">
        <v>1179</v>
      </c>
      <c r="J823" s="3" t="s">
        <v>31</v>
      </c>
      <c r="K823" s="4">
        <v>82.56</v>
      </c>
      <c r="L823" s="2">
        <v>1</v>
      </c>
      <c r="M823" s="2">
        <v>48</v>
      </c>
      <c r="N823" s="2">
        <v>0.05</v>
      </c>
      <c r="O823" s="3" t="s">
        <v>32</v>
      </c>
      <c r="P823" s="3" t="s">
        <v>29</v>
      </c>
      <c r="Q823" s="5">
        <v>4.75</v>
      </c>
      <c r="S823" s="6">
        <v>4.09</v>
      </c>
      <c r="T823" s="5">
        <v>0.1</v>
      </c>
      <c r="U823" s="6">
        <v>4.1900000000000004</v>
      </c>
      <c r="V823" s="2">
        <v>6.2</v>
      </c>
      <c r="W823" s="8"/>
      <c r="X823" s="10" t="s">
        <v>29</v>
      </c>
      <c r="Y823" s="7">
        <v>43712</v>
      </c>
    </row>
    <row r="824" spans="1:25" x14ac:dyDescent="0.25">
      <c r="A824" s="2">
        <v>769264</v>
      </c>
      <c r="B824" s="3" t="s">
        <v>1119</v>
      </c>
      <c r="C824" s="3" t="s">
        <v>1234</v>
      </c>
      <c r="D824" s="3" t="s">
        <v>27</v>
      </c>
      <c r="E824" s="3" t="s">
        <v>28</v>
      </c>
      <c r="F824" s="3" t="s">
        <v>29</v>
      </c>
      <c r="G824" s="2">
        <v>35</v>
      </c>
      <c r="H824" s="3" t="s">
        <v>106</v>
      </c>
      <c r="I824" s="3" t="s">
        <v>1126</v>
      </c>
      <c r="J824" s="3" t="s">
        <v>39</v>
      </c>
      <c r="K824" s="4">
        <v>118.83</v>
      </c>
      <c r="L824" s="2">
        <v>1</v>
      </c>
      <c r="M824" s="2">
        <v>12</v>
      </c>
      <c r="N824" s="2">
        <v>0.75</v>
      </c>
      <c r="O824" s="3" t="s">
        <v>32</v>
      </c>
      <c r="P824" s="3" t="s">
        <v>29</v>
      </c>
      <c r="Q824" s="5">
        <v>33.049999999999997</v>
      </c>
      <c r="S824" s="6">
        <v>28.78</v>
      </c>
      <c r="T824" s="5">
        <v>0.35</v>
      </c>
      <c r="U824" s="6">
        <v>29.13</v>
      </c>
      <c r="V824" s="2">
        <v>42.95</v>
      </c>
      <c r="W824" s="8"/>
      <c r="X824" s="10" t="s">
        <v>29</v>
      </c>
      <c r="Y824" s="7">
        <v>43707</v>
      </c>
    </row>
    <row r="825" spans="1:25" x14ac:dyDescent="0.25">
      <c r="A825" s="2">
        <v>264754</v>
      </c>
      <c r="B825" s="3" t="s">
        <v>1119</v>
      </c>
      <c r="C825" s="3" t="s">
        <v>1235</v>
      </c>
      <c r="D825" s="3" t="s">
        <v>898</v>
      </c>
      <c r="E825" s="3" t="s">
        <v>28</v>
      </c>
      <c r="F825" s="3" t="s">
        <v>97</v>
      </c>
      <c r="G825" s="2">
        <v>12</v>
      </c>
      <c r="H825" s="3" t="s">
        <v>899</v>
      </c>
      <c r="I825" s="3" t="s">
        <v>877</v>
      </c>
      <c r="J825" s="3" t="s">
        <v>31</v>
      </c>
      <c r="K825" s="4">
        <v>98.52</v>
      </c>
      <c r="L825" s="2">
        <v>1</v>
      </c>
      <c r="M825" s="2">
        <v>12</v>
      </c>
      <c r="N825" s="2">
        <v>0.75</v>
      </c>
      <c r="O825" s="3" t="s">
        <v>32</v>
      </c>
      <c r="P825" s="3" t="s">
        <v>29</v>
      </c>
      <c r="Q825" s="5">
        <v>21.8</v>
      </c>
      <c r="S825" s="6">
        <v>18.88</v>
      </c>
      <c r="T825" s="5">
        <v>0.35</v>
      </c>
      <c r="U825" s="6">
        <v>19.23</v>
      </c>
      <c r="V825" s="2">
        <v>28.35</v>
      </c>
      <c r="W825" s="8"/>
      <c r="X825" s="10" t="s">
        <v>29</v>
      </c>
      <c r="Y825" s="7">
        <v>43766</v>
      </c>
    </row>
    <row r="826" spans="1:25" ht="30" x14ac:dyDescent="0.25">
      <c r="A826" s="2">
        <v>635623</v>
      </c>
      <c r="B826" s="3" t="s">
        <v>1119</v>
      </c>
      <c r="C826" s="3" t="s">
        <v>1240</v>
      </c>
      <c r="D826" s="3" t="s">
        <v>27</v>
      </c>
      <c r="E826" s="3" t="s">
        <v>879</v>
      </c>
      <c r="F826" s="3" t="s">
        <v>1080</v>
      </c>
      <c r="G826" s="2">
        <v>30</v>
      </c>
      <c r="H826" s="3" t="s">
        <v>38</v>
      </c>
      <c r="I826" s="3" t="s">
        <v>1121</v>
      </c>
      <c r="J826" s="3" t="s">
        <v>31</v>
      </c>
      <c r="K826" s="4">
        <v>117</v>
      </c>
      <c r="L826" s="2">
        <v>1</v>
      </c>
      <c r="M826" s="2">
        <v>12</v>
      </c>
      <c r="N826" s="2">
        <v>0.75</v>
      </c>
      <c r="O826" s="3" t="s">
        <v>32</v>
      </c>
      <c r="P826" s="3" t="s">
        <v>29</v>
      </c>
      <c r="Q826" s="5">
        <v>33.1</v>
      </c>
      <c r="S826" s="6">
        <v>28.82</v>
      </c>
      <c r="T826" s="5">
        <v>0.35</v>
      </c>
      <c r="U826" s="6">
        <v>29.17</v>
      </c>
      <c r="V826" s="2">
        <v>43.05</v>
      </c>
      <c r="W826" s="8"/>
      <c r="X826" s="10" t="s">
        <v>29</v>
      </c>
      <c r="Y826" s="7">
        <v>43647</v>
      </c>
    </row>
    <row r="827" spans="1:25" x14ac:dyDescent="0.25">
      <c r="A827" s="2">
        <v>182766</v>
      </c>
      <c r="B827" s="3" t="s">
        <v>1119</v>
      </c>
      <c r="C827" s="3" t="s">
        <v>1242</v>
      </c>
      <c r="D827" s="3" t="s">
        <v>27</v>
      </c>
      <c r="E827" s="3" t="s">
        <v>28</v>
      </c>
      <c r="F827" s="3" t="s">
        <v>29</v>
      </c>
      <c r="G827" s="2">
        <v>15</v>
      </c>
      <c r="H827" s="3" t="s">
        <v>30</v>
      </c>
      <c r="I827" s="3" t="s">
        <v>1126</v>
      </c>
      <c r="J827" s="3" t="s">
        <v>31</v>
      </c>
      <c r="K827" s="4">
        <v>94.92</v>
      </c>
      <c r="L827" s="2">
        <v>1</v>
      </c>
      <c r="M827" s="2">
        <v>12</v>
      </c>
      <c r="N827" s="2">
        <v>0.75</v>
      </c>
      <c r="O827" s="3" t="s">
        <v>32</v>
      </c>
      <c r="P827" s="3" t="s">
        <v>29</v>
      </c>
      <c r="Q827" s="5">
        <v>27.3</v>
      </c>
      <c r="S827" s="6">
        <v>23.72</v>
      </c>
      <c r="T827" s="5">
        <v>0.35</v>
      </c>
      <c r="U827" s="6">
        <v>24.07</v>
      </c>
      <c r="V827" s="2">
        <v>35.5</v>
      </c>
      <c r="W827" s="8">
        <v>2.25</v>
      </c>
      <c r="X827" s="9" t="s">
        <v>3216</v>
      </c>
      <c r="Y827" s="7">
        <v>43790</v>
      </c>
    </row>
    <row r="828" spans="1:25" ht="30" x14ac:dyDescent="0.25">
      <c r="A828" s="2">
        <v>783356</v>
      </c>
      <c r="B828" s="3" t="s">
        <v>1119</v>
      </c>
      <c r="C828" s="3" t="s">
        <v>1245</v>
      </c>
      <c r="D828" s="3" t="s">
        <v>42</v>
      </c>
      <c r="E828" s="3" t="s">
        <v>28</v>
      </c>
      <c r="F828" s="3" t="s">
        <v>29</v>
      </c>
      <c r="G828" s="2">
        <v>20</v>
      </c>
      <c r="H828" s="3" t="s">
        <v>204</v>
      </c>
      <c r="I828" s="3" t="s">
        <v>1155</v>
      </c>
      <c r="J828" s="3" t="s">
        <v>39</v>
      </c>
      <c r="K828" s="4">
        <v>134.22999999999999</v>
      </c>
      <c r="L828" s="2">
        <v>1</v>
      </c>
      <c r="M828" s="2">
        <v>12</v>
      </c>
      <c r="N828" s="2">
        <v>0.375</v>
      </c>
      <c r="O828" s="3" t="s">
        <v>32</v>
      </c>
      <c r="P828" s="3" t="s">
        <v>29</v>
      </c>
      <c r="Q828" s="5">
        <v>29.7</v>
      </c>
      <c r="S828" s="6">
        <v>26.05</v>
      </c>
      <c r="T828" s="5">
        <v>0.1</v>
      </c>
      <c r="U828" s="6">
        <v>26.15</v>
      </c>
      <c r="V828" s="2">
        <v>38.6</v>
      </c>
      <c r="W828" s="8"/>
      <c r="X828" s="10" t="s">
        <v>29</v>
      </c>
      <c r="Y828" s="7">
        <v>43732</v>
      </c>
    </row>
    <row r="829" spans="1:25" x14ac:dyDescent="0.25">
      <c r="A829" s="2">
        <v>828665</v>
      </c>
      <c r="B829" s="3" t="s">
        <v>1119</v>
      </c>
      <c r="C829" s="3" t="s">
        <v>1246</v>
      </c>
      <c r="D829" s="3" t="s">
        <v>64</v>
      </c>
      <c r="E829" s="3" t="s">
        <v>28</v>
      </c>
      <c r="F829" s="3" t="s">
        <v>86</v>
      </c>
      <c r="G829" s="2">
        <v>60</v>
      </c>
      <c r="H829" s="3" t="s">
        <v>38</v>
      </c>
      <c r="I829" s="3" t="s">
        <v>1129</v>
      </c>
      <c r="J829" s="3" t="s">
        <v>31</v>
      </c>
      <c r="K829" s="4">
        <v>116.82</v>
      </c>
      <c r="L829" s="2">
        <v>1</v>
      </c>
      <c r="M829" s="2">
        <v>6</v>
      </c>
      <c r="N829" s="2">
        <v>0.5</v>
      </c>
      <c r="O829" s="3" t="s">
        <v>32</v>
      </c>
      <c r="P829" s="3" t="s">
        <v>29</v>
      </c>
      <c r="Q829" s="5">
        <v>47.9</v>
      </c>
      <c r="S829" s="6">
        <v>42.06</v>
      </c>
      <c r="T829" s="5">
        <v>0.1</v>
      </c>
      <c r="U829" s="6">
        <v>42.16</v>
      </c>
      <c r="V829" s="2">
        <v>62.25</v>
      </c>
      <c r="W829" s="8"/>
      <c r="X829" s="10" t="s">
        <v>29</v>
      </c>
      <c r="Y829" s="7">
        <v>43740</v>
      </c>
    </row>
    <row r="830" spans="1:25" x14ac:dyDescent="0.25">
      <c r="A830" s="2">
        <v>630913</v>
      </c>
      <c r="B830" s="3" t="s">
        <v>1119</v>
      </c>
      <c r="C830" s="3" t="s">
        <v>1247</v>
      </c>
      <c r="D830" s="3" t="s">
        <v>27</v>
      </c>
      <c r="E830" s="3" t="s">
        <v>28</v>
      </c>
      <c r="F830" s="3" t="s">
        <v>86</v>
      </c>
      <c r="G830" s="2">
        <v>20</v>
      </c>
      <c r="H830" s="3" t="s">
        <v>80</v>
      </c>
      <c r="I830" s="3" t="s">
        <v>1188</v>
      </c>
      <c r="J830" s="3" t="s">
        <v>31</v>
      </c>
      <c r="K830" s="4">
        <v>110.64</v>
      </c>
      <c r="L830" s="2">
        <v>1</v>
      </c>
      <c r="M830" s="2">
        <v>12</v>
      </c>
      <c r="N830" s="2">
        <v>0.75</v>
      </c>
      <c r="O830" s="3" t="s">
        <v>32</v>
      </c>
      <c r="P830" s="3" t="s">
        <v>29</v>
      </c>
      <c r="Q830" s="5">
        <v>31.45</v>
      </c>
      <c r="S830" s="6">
        <v>27.37</v>
      </c>
      <c r="T830" s="5">
        <v>0.35</v>
      </c>
      <c r="U830" s="6">
        <v>27.72</v>
      </c>
      <c r="V830" s="2">
        <v>40.9</v>
      </c>
      <c r="W830" s="8"/>
      <c r="X830" s="10" t="s">
        <v>29</v>
      </c>
      <c r="Y830" s="7">
        <v>43678</v>
      </c>
    </row>
    <row r="831" spans="1:25" x14ac:dyDescent="0.25">
      <c r="A831" s="2">
        <v>644344</v>
      </c>
      <c r="B831" s="3" t="s">
        <v>1119</v>
      </c>
      <c r="C831" s="3" t="s">
        <v>1248</v>
      </c>
      <c r="D831" s="3" t="s">
        <v>27</v>
      </c>
      <c r="E831" s="3" t="s">
        <v>28</v>
      </c>
      <c r="F831" s="3" t="s">
        <v>97</v>
      </c>
      <c r="G831" s="2">
        <v>26.5</v>
      </c>
      <c r="H831" s="3" t="s">
        <v>30</v>
      </c>
      <c r="I831" s="3" t="s">
        <v>1133</v>
      </c>
      <c r="J831" s="3" t="s">
        <v>31</v>
      </c>
      <c r="K831" s="4">
        <v>78.78</v>
      </c>
      <c r="L831" s="2">
        <v>1</v>
      </c>
      <c r="M831" s="2">
        <v>6</v>
      </c>
      <c r="N831" s="2">
        <v>0.75</v>
      </c>
      <c r="O831" s="3" t="s">
        <v>32</v>
      </c>
      <c r="P831" s="3" t="s">
        <v>29</v>
      </c>
      <c r="Q831" s="5">
        <v>43</v>
      </c>
      <c r="S831" s="6">
        <v>37.53</v>
      </c>
      <c r="T831" s="5">
        <v>0.35</v>
      </c>
      <c r="U831" s="6">
        <v>37.880000000000003</v>
      </c>
      <c r="V831" s="2">
        <v>55.9</v>
      </c>
      <c r="W831" s="8">
        <v>0.10000000000000142</v>
      </c>
      <c r="X831" s="9" t="s">
        <v>3216</v>
      </c>
      <c r="Y831" s="7">
        <v>43790</v>
      </c>
    </row>
    <row r="832" spans="1:25" x14ac:dyDescent="0.25">
      <c r="A832" s="2">
        <v>214809</v>
      </c>
      <c r="B832" s="3" t="s">
        <v>1119</v>
      </c>
      <c r="C832" s="3" t="s">
        <v>1251</v>
      </c>
      <c r="D832" s="3" t="s">
        <v>1252</v>
      </c>
      <c r="E832" s="3" t="s">
        <v>28</v>
      </c>
      <c r="F832" s="3" t="s">
        <v>29</v>
      </c>
      <c r="G832" s="2">
        <v>35</v>
      </c>
      <c r="H832" s="3" t="s">
        <v>61</v>
      </c>
      <c r="I832" s="3" t="s">
        <v>1129</v>
      </c>
      <c r="J832" s="3" t="s">
        <v>39</v>
      </c>
      <c r="K832" s="4">
        <v>115.07</v>
      </c>
      <c r="L832" s="2">
        <v>1</v>
      </c>
      <c r="M832" s="2">
        <v>40</v>
      </c>
      <c r="N832" s="2">
        <v>0.06</v>
      </c>
      <c r="O832" s="3" t="s">
        <v>32</v>
      </c>
      <c r="P832" s="3" t="s">
        <v>29</v>
      </c>
      <c r="Q832" s="5">
        <v>6.95</v>
      </c>
      <c r="S832" s="6">
        <v>6.03</v>
      </c>
      <c r="T832" s="5">
        <v>0.1</v>
      </c>
      <c r="U832" s="6">
        <v>6.13</v>
      </c>
      <c r="V832" s="2">
        <v>9.0500000000000007</v>
      </c>
      <c r="W832" s="8"/>
      <c r="X832" s="10" t="s">
        <v>29</v>
      </c>
      <c r="Y832" s="7">
        <v>43745</v>
      </c>
    </row>
    <row r="833" spans="1:25" x14ac:dyDescent="0.25">
      <c r="A833" s="2">
        <v>219519</v>
      </c>
      <c r="B833" s="3" t="s">
        <v>1119</v>
      </c>
      <c r="C833" s="3" t="s">
        <v>1253</v>
      </c>
      <c r="D833" s="3" t="s">
        <v>27</v>
      </c>
      <c r="E833" s="3" t="s">
        <v>28</v>
      </c>
      <c r="F833" s="3" t="s">
        <v>1254</v>
      </c>
      <c r="G833" s="2">
        <v>17.2</v>
      </c>
      <c r="H833" s="3" t="s">
        <v>186</v>
      </c>
      <c r="I833" s="3" t="s">
        <v>1151</v>
      </c>
      <c r="J833" s="3" t="s">
        <v>31</v>
      </c>
      <c r="K833" s="4" t="s">
        <v>2957</v>
      </c>
      <c r="L833" s="2">
        <v>1</v>
      </c>
      <c r="M833" s="2">
        <v>6</v>
      </c>
      <c r="N833" s="2">
        <v>0.75</v>
      </c>
      <c r="O833" s="3" t="s">
        <v>32</v>
      </c>
      <c r="P833" s="3" t="s">
        <v>29</v>
      </c>
      <c r="Q833" s="5">
        <v>29.95</v>
      </c>
      <c r="S833" s="6">
        <v>26.05</v>
      </c>
      <c r="T833" s="5">
        <v>0.35</v>
      </c>
      <c r="U833" s="6">
        <v>26.4</v>
      </c>
      <c r="V833" s="2">
        <v>38.950000000000003</v>
      </c>
      <c r="W833" s="8"/>
      <c r="X833" s="10" t="s">
        <v>29</v>
      </c>
      <c r="Y833" s="7">
        <v>43755</v>
      </c>
    </row>
    <row r="834" spans="1:25" ht="30" x14ac:dyDescent="0.25">
      <c r="A834" s="2">
        <v>361410</v>
      </c>
      <c r="B834" s="3" t="s">
        <v>1257</v>
      </c>
      <c r="C834" s="3" t="s">
        <v>1258</v>
      </c>
      <c r="D834" s="3" t="s">
        <v>64</v>
      </c>
      <c r="E834" s="3" t="s">
        <v>28</v>
      </c>
      <c r="F834" s="3" t="s">
        <v>119</v>
      </c>
      <c r="G834" s="2">
        <v>70</v>
      </c>
      <c r="H834" s="3" t="s">
        <v>124</v>
      </c>
      <c r="I834" s="3" t="s">
        <v>1259</v>
      </c>
      <c r="J834" s="3" t="s">
        <v>39</v>
      </c>
      <c r="K834" s="4">
        <v>81.75</v>
      </c>
      <c r="L834" s="2">
        <v>1</v>
      </c>
      <c r="M834" s="2">
        <v>3</v>
      </c>
      <c r="N834" s="2">
        <v>0.5</v>
      </c>
      <c r="O834" s="3" t="s">
        <v>32</v>
      </c>
      <c r="P834" s="3" t="s">
        <v>29</v>
      </c>
      <c r="Q834" s="5">
        <v>68.05</v>
      </c>
      <c r="S834" s="6">
        <v>59.58</v>
      </c>
      <c r="T834" s="5">
        <v>0.35</v>
      </c>
      <c r="U834" s="6">
        <v>59.93</v>
      </c>
      <c r="V834" s="2">
        <v>88.45</v>
      </c>
      <c r="W834" s="8"/>
      <c r="X834" s="10" t="s">
        <v>29</v>
      </c>
      <c r="Y834" s="7">
        <v>43753</v>
      </c>
    </row>
    <row r="835" spans="1:25" x14ac:dyDescent="0.25">
      <c r="A835" s="2">
        <v>782935</v>
      </c>
      <c r="B835" s="3" t="s">
        <v>1257</v>
      </c>
      <c r="C835" s="3" t="s">
        <v>1264</v>
      </c>
      <c r="D835" s="3" t="s">
        <v>27</v>
      </c>
      <c r="E835" s="3" t="s">
        <v>28</v>
      </c>
      <c r="F835" s="3" t="s">
        <v>29</v>
      </c>
      <c r="G835" s="2">
        <v>65</v>
      </c>
      <c r="H835" s="3" t="s">
        <v>204</v>
      </c>
      <c r="I835" s="3" t="s">
        <v>1259</v>
      </c>
      <c r="J835" s="3" t="s">
        <v>39</v>
      </c>
      <c r="K835" s="4">
        <v>314.25</v>
      </c>
      <c r="L835" s="2">
        <v>1</v>
      </c>
      <c r="M835" s="2">
        <v>6</v>
      </c>
      <c r="N835" s="2">
        <v>0.75</v>
      </c>
      <c r="O835" s="3" t="s">
        <v>32</v>
      </c>
      <c r="P835" s="3" t="s">
        <v>29</v>
      </c>
      <c r="Q835" s="5">
        <v>109.75</v>
      </c>
      <c r="S835" s="6">
        <v>96.27</v>
      </c>
      <c r="T835" s="5">
        <v>0.35</v>
      </c>
      <c r="U835" s="6">
        <v>96.62</v>
      </c>
      <c r="V835" s="2">
        <v>142.69999999999999</v>
      </c>
      <c r="W835" s="8"/>
      <c r="X835" s="10" t="s">
        <v>29</v>
      </c>
      <c r="Y835" s="7">
        <v>43729</v>
      </c>
    </row>
    <row r="836" spans="1:25" x14ac:dyDescent="0.25">
      <c r="A836" s="2">
        <v>806364</v>
      </c>
      <c r="B836" s="3" t="s">
        <v>1257</v>
      </c>
      <c r="C836" s="3" t="s">
        <v>1265</v>
      </c>
      <c r="D836" s="3" t="s">
        <v>64</v>
      </c>
      <c r="E836" s="3" t="s">
        <v>28</v>
      </c>
      <c r="F836" s="3" t="s">
        <v>29</v>
      </c>
      <c r="H836" s="3" t="s">
        <v>307</v>
      </c>
      <c r="I836" s="3" t="s">
        <v>29</v>
      </c>
      <c r="J836" s="3" t="s">
        <v>31</v>
      </c>
      <c r="K836" s="4">
        <v>84.48</v>
      </c>
      <c r="L836" s="2">
        <v>1</v>
      </c>
      <c r="M836" s="2">
        <v>12</v>
      </c>
      <c r="N836" s="2">
        <v>0.5</v>
      </c>
      <c r="O836" s="3" t="s">
        <v>32</v>
      </c>
      <c r="P836" s="3" t="s">
        <v>29</v>
      </c>
      <c r="Q836" s="5">
        <v>23.9</v>
      </c>
      <c r="S836" s="6">
        <v>20.94</v>
      </c>
      <c r="T836" s="5">
        <v>0.1</v>
      </c>
      <c r="U836" s="6">
        <v>21.04</v>
      </c>
      <c r="V836" s="2">
        <v>31.05</v>
      </c>
      <c r="W836" s="8"/>
      <c r="X836" s="10" t="s">
        <v>29</v>
      </c>
      <c r="Y836" s="7">
        <v>43678</v>
      </c>
    </row>
    <row r="837" spans="1:25" x14ac:dyDescent="0.25">
      <c r="A837" s="2">
        <v>711369</v>
      </c>
      <c r="B837" s="3" t="s">
        <v>1257</v>
      </c>
      <c r="C837" s="3" t="s">
        <v>1266</v>
      </c>
      <c r="D837" s="3" t="s">
        <v>27</v>
      </c>
      <c r="E837" s="3" t="s">
        <v>28</v>
      </c>
      <c r="F837" s="3" t="s">
        <v>29</v>
      </c>
      <c r="G837" s="2">
        <v>95</v>
      </c>
      <c r="H837" s="3" t="s">
        <v>30</v>
      </c>
      <c r="I837" s="3" t="s">
        <v>1259</v>
      </c>
      <c r="J837" s="3" t="s">
        <v>39</v>
      </c>
      <c r="K837" s="4">
        <v>188.79</v>
      </c>
      <c r="L837" s="2">
        <v>1</v>
      </c>
      <c r="M837" s="2">
        <v>12</v>
      </c>
      <c r="N837" s="2">
        <v>0.75</v>
      </c>
      <c r="O837" s="3" t="s">
        <v>32</v>
      </c>
      <c r="P837" s="3" t="s">
        <v>29</v>
      </c>
      <c r="Q837" s="5">
        <v>47.35</v>
      </c>
      <c r="S837" s="6">
        <v>41.36</v>
      </c>
      <c r="T837" s="5">
        <v>0.35</v>
      </c>
      <c r="U837" s="6">
        <v>41.71</v>
      </c>
      <c r="V837" s="2">
        <v>61.55</v>
      </c>
      <c r="W837" s="8"/>
      <c r="X837" s="10" t="s">
        <v>29</v>
      </c>
      <c r="Y837" s="7">
        <v>43658</v>
      </c>
    </row>
    <row r="838" spans="1:25" x14ac:dyDescent="0.25">
      <c r="A838" s="2">
        <v>754732</v>
      </c>
      <c r="B838" s="3" t="s">
        <v>1257</v>
      </c>
      <c r="C838" s="3" t="s">
        <v>1267</v>
      </c>
      <c r="D838" s="3" t="s">
        <v>27</v>
      </c>
      <c r="E838" s="3" t="s">
        <v>28</v>
      </c>
      <c r="F838" s="3" t="s">
        <v>29</v>
      </c>
      <c r="G838" s="2">
        <v>50</v>
      </c>
      <c r="H838" s="3" t="s">
        <v>30</v>
      </c>
      <c r="I838" s="3" t="s">
        <v>1129</v>
      </c>
      <c r="J838" s="3" t="s">
        <v>39</v>
      </c>
      <c r="K838" s="4">
        <v>166.23</v>
      </c>
      <c r="L838" s="2">
        <v>1</v>
      </c>
      <c r="M838" s="2">
        <v>6</v>
      </c>
      <c r="N838" s="2">
        <v>0.75</v>
      </c>
      <c r="O838" s="3" t="s">
        <v>32</v>
      </c>
      <c r="P838" s="3" t="s">
        <v>29</v>
      </c>
      <c r="Q838" s="5">
        <v>68.849999999999994</v>
      </c>
      <c r="S838" s="6">
        <v>60.28</v>
      </c>
      <c r="T838" s="5">
        <v>0.35</v>
      </c>
      <c r="U838" s="6">
        <v>60.63</v>
      </c>
      <c r="V838" s="2">
        <v>89.5</v>
      </c>
      <c r="W838" s="8"/>
      <c r="X838" s="10" t="s">
        <v>29</v>
      </c>
      <c r="Y838" s="7">
        <v>43729</v>
      </c>
    </row>
    <row r="839" spans="1:25" x14ac:dyDescent="0.25">
      <c r="A839" s="2">
        <v>764741</v>
      </c>
      <c r="B839" s="3" t="s">
        <v>1257</v>
      </c>
      <c r="C839" s="3" t="s">
        <v>1270</v>
      </c>
      <c r="D839" s="3" t="s">
        <v>27</v>
      </c>
      <c r="E839" s="3" t="s">
        <v>28</v>
      </c>
      <c r="F839" s="3" t="s">
        <v>29</v>
      </c>
      <c r="G839" s="2">
        <v>52.5</v>
      </c>
      <c r="H839" s="3" t="s">
        <v>30</v>
      </c>
      <c r="I839" s="3" t="s">
        <v>29</v>
      </c>
      <c r="J839" s="3" t="s">
        <v>39</v>
      </c>
      <c r="K839" s="4">
        <v>97.95</v>
      </c>
      <c r="L839" s="2">
        <v>1</v>
      </c>
      <c r="M839" s="2">
        <v>6</v>
      </c>
      <c r="N839" s="2">
        <v>0.75</v>
      </c>
      <c r="O839" s="3" t="s">
        <v>32</v>
      </c>
      <c r="P839" s="3" t="s">
        <v>29</v>
      </c>
      <c r="Q839" s="5">
        <v>48.4</v>
      </c>
      <c r="S839" s="6">
        <v>42.28</v>
      </c>
      <c r="T839" s="5">
        <v>0.35</v>
      </c>
      <c r="U839" s="6">
        <v>42.63</v>
      </c>
      <c r="V839" s="2">
        <v>62.9</v>
      </c>
      <c r="W839" s="8"/>
      <c r="X839" s="10" t="s">
        <v>29</v>
      </c>
      <c r="Y839" s="7">
        <v>43704</v>
      </c>
    </row>
    <row r="840" spans="1:25" ht="30" x14ac:dyDescent="0.25">
      <c r="A840" s="2">
        <v>773010</v>
      </c>
      <c r="B840" s="3" t="s">
        <v>1272</v>
      </c>
      <c r="C840" s="3" t="s">
        <v>1273</v>
      </c>
      <c r="D840" s="3" t="s">
        <v>27</v>
      </c>
      <c r="E840" s="3" t="s">
        <v>28</v>
      </c>
      <c r="F840" s="3" t="s">
        <v>210</v>
      </c>
      <c r="G840" s="2">
        <v>15</v>
      </c>
      <c r="H840" s="3" t="s">
        <v>30</v>
      </c>
      <c r="I840" s="3" t="s">
        <v>941</v>
      </c>
      <c r="J840" s="3" t="s">
        <v>31</v>
      </c>
      <c r="K840" s="4">
        <v>73.44</v>
      </c>
      <c r="L840" s="2">
        <v>1</v>
      </c>
      <c r="M840" s="2">
        <v>12</v>
      </c>
      <c r="N840" s="2">
        <v>0.75</v>
      </c>
      <c r="O840" s="3" t="s">
        <v>32</v>
      </c>
      <c r="P840" s="3" t="s">
        <v>29</v>
      </c>
      <c r="Q840" s="5">
        <v>17.5</v>
      </c>
      <c r="S840" s="6">
        <v>15.09</v>
      </c>
      <c r="T840" s="5">
        <v>0.35</v>
      </c>
      <c r="U840" s="6">
        <v>15.44</v>
      </c>
      <c r="V840" s="2">
        <v>22.75</v>
      </c>
      <c r="W840" s="8">
        <v>-2.4499999999999993</v>
      </c>
      <c r="X840" s="9" t="s">
        <v>3215</v>
      </c>
      <c r="Y840" s="7">
        <v>43790</v>
      </c>
    </row>
    <row r="841" spans="1:25" ht="30" x14ac:dyDescent="0.25">
      <c r="A841" s="2">
        <v>662544</v>
      </c>
      <c r="B841" s="3" t="s">
        <v>1272</v>
      </c>
      <c r="C841" s="3" t="s">
        <v>1277</v>
      </c>
      <c r="D841" s="3" t="s">
        <v>27</v>
      </c>
      <c r="E841" s="3" t="s">
        <v>28</v>
      </c>
      <c r="F841" s="3" t="s">
        <v>97</v>
      </c>
      <c r="G841" s="2">
        <v>12</v>
      </c>
      <c r="H841" s="3" t="s">
        <v>899</v>
      </c>
      <c r="I841" s="3" t="s">
        <v>877</v>
      </c>
      <c r="J841" s="3" t="s">
        <v>31</v>
      </c>
      <c r="K841" s="4">
        <v>98.52</v>
      </c>
      <c r="L841" s="2">
        <v>1</v>
      </c>
      <c r="M841" s="2">
        <v>12</v>
      </c>
      <c r="N841" s="2">
        <v>0.75</v>
      </c>
      <c r="O841" s="3" t="s">
        <v>32</v>
      </c>
      <c r="P841" s="3" t="s">
        <v>29</v>
      </c>
      <c r="Q841" s="5">
        <v>21.8</v>
      </c>
      <c r="S841" s="6">
        <v>18.88</v>
      </c>
      <c r="T841" s="5">
        <v>0.35</v>
      </c>
      <c r="U841" s="6">
        <v>19.23</v>
      </c>
      <c r="V841" s="2">
        <v>28.35</v>
      </c>
      <c r="W841" s="8">
        <v>5.0000000000000711E-2</v>
      </c>
      <c r="X841" s="9" t="s">
        <v>3216</v>
      </c>
      <c r="Y841" s="7">
        <v>43789</v>
      </c>
    </row>
    <row r="842" spans="1:25" ht="30" x14ac:dyDescent="0.25">
      <c r="A842" s="2">
        <v>797092</v>
      </c>
      <c r="B842" s="3" t="s">
        <v>1272</v>
      </c>
      <c r="C842" s="3" t="s">
        <v>1278</v>
      </c>
      <c r="D842" s="3" t="s">
        <v>898</v>
      </c>
      <c r="E842" s="3" t="s">
        <v>28</v>
      </c>
      <c r="F842" s="3" t="s">
        <v>29</v>
      </c>
      <c r="G842" s="2">
        <v>12</v>
      </c>
      <c r="H842" s="3" t="s">
        <v>899</v>
      </c>
      <c r="I842" s="3" t="s">
        <v>29</v>
      </c>
      <c r="J842" s="3" t="s">
        <v>31</v>
      </c>
      <c r="K842" s="4">
        <v>76.08</v>
      </c>
      <c r="L842" s="2">
        <v>1</v>
      </c>
      <c r="M842" s="2">
        <v>12</v>
      </c>
      <c r="N842" s="2">
        <v>0.75</v>
      </c>
      <c r="O842" s="3" t="s">
        <v>32</v>
      </c>
      <c r="P842" s="3" t="s">
        <v>29</v>
      </c>
      <c r="Q842" s="5">
        <v>17.45</v>
      </c>
      <c r="S842" s="6">
        <v>15.27</v>
      </c>
      <c r="T842" s="5">
        <v>0.1</v>
      </c>
      <c r="U842" s="6">
        <v>15.37</v>
      </c>
      <c r="V842" s="2">
        <v>22.7</v>
      </c>
      <c r="W842" s="8"/>
      <c r="X842" s="10" t="s">
        <v>29</v>
      </c>
      <c r="Y842" s="7">
        <v>43777</v>
      </c>
    </row>
    <row r="843" spans="1:25" ht="30" x14ac:dyDescent="0.25">
      <c r="A843" s="2">
        <v>796891</v>
      </c>
      <c r="B843" s="3" t="s">
        <v>1280</v>
      </c>
      <c r="C843" s="3" t="s">
        <v>1281</v>
      </c>
      <c r="D843" s="3" t="s">
        <v>27</v>
      </c>
      <c r="E843" s="3" t="s">
        <v>28</v>
      </c>
      <c r="F843" s="3" t="s">
        <v>29</v>
      </c>
      <c r="G843" s="2">
        <v>40</v>
      </c>
      <c r="H843" s="3" t="s">
        <v>1282</v>
      </c>
      <c r="I843" s="3" t="s">
        <v>1283</v>
      </c>
      <c r="J843" s="3" t="s">
        <v>39</v>
      </c>
      <c r="K843" s="4">
        <v>79.53</v>
      </c>
      <c r="L843" s="2">
        <v>1</v>
      </c>
      <c r="M843" s="2">
        <v>6</v>
      </c>
      <c r="N843" s="2">
        <v>0.75</v>
      </c>
      <c r="O843" s="3" t="s">
        <v>32</v>
      </c>
      <c r="P843" s="3" t="s">
        <v>29</v>
      </c>
      <c r="Q843" s="5">
        <v>42.9</v>
      </c>
      <c r="S843" s="6">
        <v>37.44</v>
      </c>
      <c r="T843" s="5">
        <v>0.35</v>
      </c>
      <c r="U843" s="6">
        <v>37.79</v>
      </c>
      <c r="V843" s="2">
        <v>55.75</v>
      </c>
      <c r="W843" s="8"/>
      <c r="X843" s="10" t="s">
        <v>29</v>
      </c>
      <c r="Y843" s="7">
        <v>43683</v>
      </c>
    </row>
    <row r="844" spans="1:25" ht="30" x14ac:dyDescent="0.25">
      <c r="A844" s="2">
        <v>217417</v>
      </c>
      <c r="B844" s="3" t="s">
        <v>1280</v>
      </c>
      <c r="C844" s="3" t="s">
        <v>1294</v>
      </c>
      <c r="D844" s="3" t="s">
        <v>1073</v>
      </c>
      <c r="E844" s="3" t="s">
        <v>28</v>
      </c>
      <c r="F844" s="3" t="s">
        <v>29</v>
      </c>
      <c r="G844" s="2">
        <v>40</v>
      </c>
      <c r="H844" s="3" t="s">
        <v>38</v>
      </c>
      <c r="I844" s="3" t="s">
        <v>1290</v>
      </c>
      <c r="J844" s="3" t="s">
        <v>31</v>
      </c>
      <c r="K844" s="4">
        <v>127</v>
      </c>
      <c r="L844" s="2">
        <v>1</v>
      </c>
      <c r="M844" s="2">
        <v>120</v>
      </c>
      <c r="N844" s="2">
        <v>0.05</v>
      </c>
      <c r="O844" s="3" t="s">
        <v>835</v>
      </c>
      <c r="P844" s="3" t="s">
        <v>29</v>
      </c>
      <c r="Q844" s="5">
        <v>3.4</v>
      </c>
      <c r="S844" s="6">
        <v>2.9</v>
      </c>
      <c r="T844" s="5">
        <v>0.1</v>
      </c>
      <c r="U844" s="6">
        <v>3</v>
      </c>
      <c r="V844" s="2">
        <v>4.4000000000000004</v>
      </c>
      <c r="W844" s="8"/>
      <c r="X844" s="10" t="s">
        <v>29</v>
      </c>
      <c r="Y844" s="7">
        <v>43712</v>
      </c>
    </row>
    <row r="845" spans="1:25" ht="30" x14ac:dyDescent="0.25">
      <c r="A845" s="2">
        <v>823067</v>
      </c>
      <c r="B845" s="3" t="s">
        <v>1280</v>
      </c>
      <c r="C845" s="3" t="s">
        <v>1299</v>
      </c>
      <c r="D845" s="3" t="s">
        <v>906</v>
      </c>
      <c r="E845" s="3" t="s">
        <v>28</v>
      </c>
      <c r="F845" s="3" t="s">
        <v>29</v>
      </c>
      <c r="G845" s="2">
        <v>35</v>
      </c>
      <c r="H845" s="3" t="s">
        <v>30</v>
      </c>
      <c r="I845" s="3" t="s">
        <v>1290</v>
      </c>
      <c r="J845" s="3" t="s">
        <v>39</v>
      </c>
      <c r="K845" s="4">
        <v>68.25</v>
      </c>
      <c r="L845" s="2">
        <v>1</v>
      </c>
      <c r="M845" s="2">
        <v>6</v>
      </c>
      <c r="N845" s="2">
        <v>1.1399999999999999</v>
      </c>
      <c r="O845" s="3" t="s">
        <v>32</v>
      </c>
      <c r="P845" s="3" t="s">
        <v>29</v>
      </c>
      <c r="Q845" s="5">
        <v>38.700000000000003</v>
      </c>
      <c r="S845" s="6">
        <v>33.75</v>
      </c>
      <c r="T845" s="5">
        <v>0.35</v>
      </c>
      <c r="U845" s="6">
        <v>34.1</v>
      </c>
      <c r="V845" s="2">
        <v>50.3</v>
      </c>
      <c r="W845" s="8"/>
      <c r="X845" s="10" t="s">
        <v>29</v>
      </c>
      <c r="Y845" s="7">
        <v>43732</v>
      </c>
    </row>
    <row r="846" spans="1:25" x14ac:dyDescent="0.25">
      <c r="A846" s="2">
        <v>809372</v>
      </c>
      <c r="B846" s="3" t="s">
        <v>1280</v>
      </c>
      <c r="C846" s="3" t="s">
        <v>1302</v>
      </c>
      <c r="D846" s="3" t="s">
        <v>27</v>
      </c>
      <c r="E846" s="3" t="s">
        <v>28</v>
      </c>
      <c r="F846" s="3" t="s">
        <v>29</v>
      </c>
      <c r="G846" s="2">
        <v>40</v>
      </c>
      <c r="H846" s="3" t="s">
        <v>30</v>
      </c>
      <c r="I846" s="3" t="s">
        <v>1283</v>
      </c>
      <c r="J846" s="3" t="s">
        <v>39</v>
      </c>
      <c r="K846" s="4">
        <v>51.44</v>
      </c>
      <c r="L846" s="2">
        <v>1</v>
      </c>
      <c r="M846" s="2">
        <v>6</v>
      </c>
      <c r="N846" s="2">
        <v>0.75</v>
      </c>
      <c r="O846" s="3" t="s">
        <v>32</v>
      </c>
      <c r="P846" s="3" t="s">
        <v>29</v>
      </c>
      <c r="Q846" s="5">
        <v>28.85</v>
      </c>
      <c r="S846" s="6">
        <v>25.08</v>
      </c>
      <c r="T846" s="5">
        <v>0.35</v>
      </c>
      <c r="U846" s="6">
        <v>25.43</v>
      </c>
      <c r="V846" s="2">
        <v>37.5</v>
      </c>
      <c r="W846" s="8"/>
      <c r="X846" s="10" t="s">
        <v>29</v>
      </c>
      <c r="Y846" s="7">
        <v>43707</v>
      </c>
    </row>
    <row r="847" spans="1:25" ht="30" x14ac:dyDescent="0.25">
      <c r="A847" s="2">
        <v>548875</v>
      </c>
      <c r="B847" s="3" t="s">
        <v>1280</v>
      </c>
      <c r="C847" s="3" t="s">
        <v>1303</v>
      </c>
      <c r="D847" s="3" t="s">
        <v>27</v>
      </c>
      <c r="E847" s="3" t="s">
        <v>28</v>
      </c>
      <c r="F847" s="3" t="s">
        <v>29</v>
      </c>
      <c r="H847" s="3" t="s">
        <v>30</v>
      </c>
      <c r="I847" s="3" t="s">
        <v>1290</v>
      </c>
      <c r="J847" s="3" t="s">
        <v>31</v>
      </c>
      <c r="K847" s="4">
        <v>121.68</v>
      </c>
      <c r="L847" s="2">
        <v>1</v>
      </c>
      <c r="M847" s="2">
        <v>12</v>
      </c>
      <c r="N847" s="2">
        <v>0.75</v>
      </c>
      <c r="O847" s="3" t="s">
        <v>32</v>
      </c>
      <c r="P847" s="3" t="s">
        <v>29</v>
      </c>
      <c r="Q847" s="5">
        <v>34.35</v>
      </c>
      <c r="S847" s="6">
        <v>29.92</v>
      </c>
      <c r="T847" s="5">
        <v>0.35</v>
      </c>
      <c r="U847" s="6">
        <v>30.27</v>
      </c>
      <c r="V847" s="2">
        <v>44.65</v>
      </c>
      <c r="W847" s="8">
        <v>-0.85000000000000142</v>
      </c>
      <c r="X847" s="9" t="s">
        <v>3215</v>
      </c>
      <c r="Y847" s="7">
        <v>43790</v>
      </c>
    </row>
    <row r="848" spans="1:25" x14ac:dyDescent="0.25">
      <c r="A848" s="2">
        <v>816353</v>
      </c>
      <c r="B848" s="3" t="s">
        <v>1280</v>
      </c>
      <c r="C848" s="3" t="s">
        <v>1304</v>
      </c>
      <c r="D848" s="3" t="s">
        <v>27</v>
      </c>
      <c r="E848" s="3" t="s">
        <v>28</v>
      </c>
      <c r="F848" s="3" t="s">
        <v>29</v>
      </c>
      <c r="G848" s="2">
        <v>43</v>
      </c>
      <c r="H848" s="3" t="s">
        <v>30</v>
      </c>
      <c r="I848" s="3" t="s">
        <v>29</v>
      </c>
      <c r="J848" s="3" t="s">
        <v>31</v>
      </c>
      <c r="K848" s="4" t="s">
        <v>2960</v>
      </c>
      <c r="L848" s="2">
        <v>1</v>
      </c>
      <c r="M848" s="2">
        <v>6</v>
      </c>
      <c r="N848" s="2">
        <v>0.75</v>
      </c>
      <c r="O848" s="3" t="s">
        <v>32</v>
      </c>
      <c r="P848" s="3" t="s">
        <v>29</v>
      </c>
      <c r="Q848" s="5">
        <v>49.95</v>
      </c>
      <c r="S848" s="6">
        <v>43.65</v>
      </c>
      <c r="T848" s="5">
        <v>0.35</v>
      </c>
      <c r="U848" s="6">
        <v>44</v>
      </c>
      <c r="V848" s="2">
        <v>64.95</v>
      </c>
      <c r="W848" s="8"/>
      <c r="X848" s="10" t="s">
        <v>29</v>
      </c>
      <c r="Y848" s="7">
        <v>43770</v>
      </c>
    </row>
    <row r="849" spans="1:25" x14ac:dyDescent="0.25">
      <c r="A849" s="2">
        <v>417600</v>
      </c>
      <c r="B849" s="3" t="s">
        <v>1280</v>
      </c>
      <c r="C849" s="3" t="s">
        <v>1305</v>
      </c>
      <c r="D849" s="3" t="s">
        <v>27</v>
      </c>
      <c r="E849" s="3" t="s">
        <v>28</v>
      </c>
      <c r="F849" s="3" t="s">
        <v>97</v>
      </c>
      <c r="G849" s="2">
        <v>40</v>
      </c>
      <c r="H849" s="3" t="s">
        <v>30</v>
      </c>
      <c r="I849" s="3" t="s">
        <v>1289</v>
      </c>
      <c r="J849" s="3" t="s">
        <v>31</v>
      </c>
      <c r="K849" s="4">
        <v>130.56</v>
      </c>
      <c r="L849" s="2">
        <v>1</v>
      </c>
      <c r="M849" s="2">
        <v>12</v>
      </c>
      <c r="N849" s="2">
        <v>0.75</v>
      </c>
      <c r="O849" s="3" t="s">
        <v>32</v>
      </c>
      <c r="P849" s="3" t="s">
        <v>29</v>
      </c>
      <c r="Q849" s="5">
        <v>36.700000000000003</v>
      </c>
      <c r="S849" s="6">
        <v>31.99</v>
      </c>
      <c r="T849" s="5">
        <v>0.35</v>
      </c>
      <c r="U849" s="6">
        <v>32.340000000000003</v>
      </c>
      <c r="V849" s="2">
        <v>47.7</v>
      </c>
      <c r="W849" s="8">
        <v>0.30000000000000426</v>
      </c>
      <c r="X849" s="9" t="s">
        <v>3216</v>
      </c>
      <c r="Y849" s="7">
        <v>43790</v>
      </c>
    </row>
    <row r="850" spans="1:25" ht="30" x14ac:dyDescent="0.25">
      <c r="A850" s="2">
        <v>836171</v>
      </c>
      <c r="B850" s="3" t="s">
        <v>1280</v>
      </c>
      <c r="C850" s="3" t="s">
        <v>1306</v>
      </c>
      <c r="D850" s="3" t="s">
        <v>27</v>
      </c>
      <c r="E850" s="3" t="s">
        <v>879</v>
      </c>
      <c r="F850" s="3" t="s">
        <v>1115</v>
      </c>
      <c r="G850" s="2">
        <v>40</v>
      </c>
      <c r="H850" s="3" t="s">
        <v>30</v>
      </c>
      <c r="I850" s="3" t="s">
        <v>1290</v>
      </c>
      <c r="J850" s="3" t="s">
        <v>31</v>
      </c>
      <c r="K850" s="4">
        <v>103.56</v>
      </c>
      <c r="L850" s="2">
        <v>1</v>
      </c>
      <c r="M850" s="2">
        <v>12</v>
      </c>
      <c r="N850" s="2">
        <v>0.75</v>
      </c>
      <c r="O850" s="3" t="s">
        <v>32</v>
      </c>
      <c r="P850" s="3" t="s">
        <v>29</v>
      </c>
      <c r="Q850" s="5">
        <v>36.700000000000003</v>
      </c>
      <c r="S850" s="6">
        <v>31.99</v>
      </c>
      <c r="T850" s="5">
        <v>0.35</v>
      </c>
      <c r="U850" s="6">
        <v>32.340000000000003</v>
      </c>
      <c r="V850" s="2">
        <v>47.7</v>
      </c>
      <c r="W850" s="8"/>
      <c r="X850" s="10" t="s">
        <v>29</v>
      </c>
      <c r="Y850" s="7">
        <v>43799</v>
      </c>
    </row>
    <row r="851" spans="1:25" ht="30" x14ac:dyDescent="0.25">
      <c r="A851" s="2">
        <v>744086</v>
      </c>
      <c r="B851" s="3" t="s">
        <v>1280</v>
      </c>
      <c r="C851" s="3" t="s">
        <v>1307</v>
      </c>
      <c r="D851" s="3" t="s">
        <v>27</v>
      </c>
      <c r="E851" s="3" t="s">
        <v>879</v>
      </c>
      <c r="F851" s="3" t="s">
        <v>1080</v>
      </c>
      <c r="G851" s="2">
        <v>36</v>
      </c>
      <c r="H851" s="3" t="s">
        <v>1308</v>
      </c>
      <c r="I851" s="3" t="s">
        <v>1290</v>
      </c>
      <c r="J851" s="3" t="s">
        <v>39</v>
      </c>
      <c r="K851" s="4">
        <v>127.23</v>
      </c>
      <c r="L851" s="2">
        <v>1</v>
      </c>
      <c r="M851" s="2">
        <v>6</v>
      </c>
      <c r="N851" s="2">
        <v>0.75</v>
      </c>
      <c r="O851" s="3" t="s">
        <v>32</v>
      </c>
      <c r="P851" s="3" t="s">
        <v>29</v>
      </c>
      <c r="Q851" s="5">
        <v>57.2</v>
      </c>
      <c r="S851" s="6">
        <v>50.03</v>
      </c>
      <c r="T851" s="5">
        <v>0.35</v>
      </c>
      <c r="U851" s="6">
        <v>50.38</v>
      </c>
      <c r="V851" s="2">
        <v>74.349999999999994</v>
      </c>
      <c r="W851" s="8"/>
      <c r="X851" s="10" t="s">
        <v>29</v>
      </c>
      <c r="Y851" s="7">
        <v>43466</v>
      </c>
    </row>
    <row r="852" spans="1:25" ht="30" x14ac:dyDescent="0.25">
      <c r="A852" s="2">
        <v>113902</v>
      </c>
      <c r="B852" s="3" t="s">
        <v>1280</v>
      </c>
      <c r="C852" s="3" t="s">
        <v>1309</v>
      </c>
      <c r="D852" s="3" t="s">
        <v>27</v>
      </c>
      <c r="E852" s="3" t="s">
        <v>879</v>
      </c>
      <c r="F852" s="3" t="s">
        <v>880</v>
      </c>
      <c r="G852" s="2">
        <v>40</v>
      </c>
      <c r="H852" s="3" t="s">
        <v>1310</v>
      </c>
      <c r="I852" s="3" t="s">
        <v>1283</v>
      </c>
      <c r="J852" s="3" t="s">
        <v>31</v>
      </c>
      <c r="K852" s="4">
        <v>98.82</v>
      </c>
      <c r="L852" s="2">
        <v>1</v>
      </c>
      <c r="M852" s="2">
        <v>6</v>
      </c>
      <c r="N852" s="2">
        <v>0.75</v>
      </c>
      <c r="O852" s="3" t="s">
        <v>32</v>
      </c>
      <c r="P852" s="3" t="s">
        <v>29</v>
      </c>
      <c r="Q852" s="5">
        <v>48.75</v>
      </c>
      <c r="S852" s="6">
        <v>42.59</v>
      </c>
      <c r="T852" s="5">
        <v>0.35</v>
      </c>
      <c r="U852" s="6">
        <v>42.94</v>
      </c>
      <c r="V852" s="2">
        <v>63.4</v>
      </c>
      <c r="W852" s="8"/>
      <c r="X852" s="10" t="s">
        <v>29</v>
      </c>
      <c r="Y852" s="7">
        <v>43466</v>
      </c>
    </row>
    <row r="853" spans="1:25" ht="30" x14ac:dyDescent="0.25">
      <c r="A853" s="2">
        <v>468736</v>
      </c>
      <c r="B853" s="3" t="s">
        <v>1280</v>
      </c>
      <c r="C853" s="3" t="s">
        <v>1311</v>
      </c>
      <c r="D853" s="3" t="s">
        <v>27</v>
      </c>
      <c r="E853" s="3" t="s">
        <v>879</v>
      </c>
      <c r="F853" s="3" t="s">
        <v>1080</v>
      </c>
      <c r="G853" s="2">
        <v>40</v>
      </c>
      <c r="H853" s="3" t="s">
        <v>1310</v>
      </c>
      <c r="I853" s="3" t="s">
        <v>1283</v>
      </c>
      <c r="J853" s="3" t="s">
        <v>31</v>
      </c>
      <c r="K853" s="4">
        <v>108.12</v>
      </c>
      <c r="L853" s="2">
        <v>1</v>
      </c>
      <c r="M853" s="2">
        <v>12</v>
      </c>
      <c r="N853" s="2">
        <v>0.75</v>
      </c>
      <c r="O853" s="3" t="s">
        <v>32</v>
      </c>
      <c r="P853" s="3" t="s">
        <v>29</v>
      </c>
      <c r="Q853" s="5">
        <v>30.75</v>
      </c>
      <c r="S853" s="6">
        <v>26.75</v>
      </c>
      <c r="T853" s="5">
        <v>0.35</v>
      </c>
      <c r="U853" s="6">
        <v>27.1</v>
      </c>
      <c r="V853" s="2">
        <v>40</v>
      </c>
      <c r="W853" s="8"/>
      <c r="X853" s="10" t="s">
        <v>29</v>
      </c>
      <c r="Y853" s="7">
        <v>43616</v>
      </c>
    </row>
    <row r="854" spans="1:25" x14ac:dyDescent="0.25">
      <c r="A854" s="2">
        <v>281451</v>
      </c>
      <c r="B854" s="3" t="s">
        <v>1280</v>
      </c>
      <c r="C854" s="3" t="s">
        <v>1312</v>
      </c>
      <c r="D854" s="3" t="s">
        <v>27</v>
      </c>
      <c r="E854" s="3" t="s">
        <v>28</v>
      </c>
      <c r="F854" s="3" t="s">
        <v>29</v>
      </c>
      <c r="H854" s="3" t="s">
        <v>1313</v>
      </c>
      <c r="I854" s="3" t="s">
        <v>1283</v>
      </c>
      <c r="J854" s="3" t="s">
        <v>31</v>
      </c>
      <c r="K854" s="4">
        <v>126.54</v>
      </c>
      <c r="L854" s="2">
        <v>1</v>
      </c>
      <c r="M854" s="2">
        <v>6</v>
      </c>
      <c r="N854" s="2">
        <v>0.75</v>
      </c>
      <c r="O854" s="3" t="s">
        <v>32</v>
      </c>
      <c r="P854" s="3" t="s">
        <v>29</v>
      </c>
      <c r="Q854" s="5">
        <v>57.3</v>
      </c>
      <c r="S854" s="6">
        <v>50.12</v>
      </c>
      <c r="T854" s="5">
        <v>0.35</v>
      </c>
      <c r="U854" s="6">
        <v>50.47</v>
      </c>
      <c r="V854" s="2">
        <v>74.5</v>
      </c>
      <c r="W854" s="8"/>
      <c r="X854" s="10" t="s">
        <v>29</v>
      </c>
      <c r="Y854" s="7">
        <v>43720</v>
      </c>
    </row>
    <row r="855" spans="1:25" x14ac:dyDescent="0.25">
      <c r="A855" s="2">
        <v>185921</v>
      </c>
      <c r="B855" s="3" t="s">
        <v>1280</v>
      </c>
      <c r="C855" s="3" t="s">
        <v>1314</v>
      </c>
      <c r="D855" s="3" t="s">
        <v>27</v>
      </c>
      <c r="E855" s="3" t="s">
        <v>28</v>
      </c>
      <c r="F855" s="3" t="s">
        <v>29</v>
      </c>
      <c r="G855" s="2">
        <v>40</v>
      </c>
      <c r="H855" s="3" t="s">
        <v>1313</v>
      </c>
      <c r="I855" s="3" t="s">
        <v>1283</v>
      </c>
      <c r="J855" s="3" t="s">
        <v>31</v>
      </c>
      <c r="K855" s="4">
        <v>149.34</v>
      </c>
      <c r="L855" s="2">
        <v>1</v>
      </c>
      <c r="M855" s="2">
        <v>6</v>
      </c>
      <c r="N855" s="2">
        <v>0.75</v>
      </c>
      <c r="O855" s="3" t="s">
        <v>32</v>
      </c>
      <c r="P855" s="3" t="s">
        <v>29</v>
      </c>
      <c r="Q855" s="5">
        <v>64.099999999999994</v>
      </c>
      <c r="S855" s="6">
        <v>56.1</v>
      </c>
      <c r="T855" s="5">
        <v>0.35</v>
      </c>
      <c r="U855" s="6">
        <v>56.45</v>
      </c>
      <c r="V855" s="2">
        <v>83.35</v>
      </c>
      <c r="W855" s="8"/>
      <c r="X855" s="10" t="s">
        <v>29</v>
      </c>
      <c r="Y855" s="7">
        <v>43767</v>
      </c>
    </row>
    <row r="856" spans="1:25" x14ac:dyDescent="0.25">
      <c r="A856" s="2">
        <v>618868</v>
      </c>
      <c r="B856" s="3" t="s">
        <v>1280</v>
      </c>
      <c r="C856" s="3" t="s">
        <v>1324</v>
      </c>
      <c r="D856" s="3" t="s">
        <v>27</v>
      </c>
      <c r="E856" s="3" t="s">
        <v>28</v>
      </c>
      <c r="F856" s="3" t="s">
        <v>97</v>
      </c>
      <c r="G856" s="2">
        <v>22</v>
      </c>
      <c r="H856" s="3" t="s">
        <v>1313</v>
      </c>
      <c r="I856" s="3" t="s">
        <v>1283</v>
      </c>
      <c r="J856" s="3" t="s">
        <v>31</v>
      </c>
      <c r="K856" s="4">
        <v>188.64</v>
      </c>
      <c r="L856" s="2">
        <v>1</v>
      </c>
      <c r="M856" s="2">
        <v>12</v>
      </c>
      <c r="N856" s="2">
        <v>0.75</v>
      </c>
      <c r="O856" s="3" t="s">
        <v>32</v>
      </c>
      <c r="P856" s="3" t="s">
        <v>29</v>
      </c>
      <c r="Q856" s="5">
        <v>47.65</v>
      </c>
      <c r="S856" s="6">
        <v>41.62</v>
      </c>
      <c r="T856" s="5">
        <v>0.35</v>
      </c>
      <c r="U856" s="6">
        <v>41.97</v>
      </c>
      <c r="V856" s="2">
        <v>61.95</v>
      </c>
      <c r="W856" s="8">
        <v>0.25</v>
      </c>
      <c r="X856" s="9" t="s">
        <v>3216</v>
      </c>
      <c r="Y856" s="7">
        <v>43790</v>
      </c>
    </row>
    <row r="857" spans="1:25" x14ac:dyDescent="0.25">
      <c r="A857" s="2">
        <v>559294</v>
      </c>
      <c r="B857" s="3" t="s">
        <v>1280</v>
      </c>
      <c r="C857" s="3" t="s">
        <v>1325</v>
      </c>
      <c r="D857" s="3" t="s">
        <v>27</v>
      </c>
      <c r="E857" s="3" t="s">
        <v>28</v>
      </c>
      <c r="F857" s="3" t="s">
        <v>29</v>
      </c>
      <c r="G857" s="2">
        <v>40</v>
      </c>
      <c r="H857" s="3" t="s">
        <v>1308</v>
      </c>
      <c r="I857" s="3" t="s">
        <v>1292</v>
      </c>
      <c r="J857" s="3" t="s">
        <v>31</v>
      </c>
      <c r="K857" s="4">
        <v>82.98</v>
      </c>
      <c r="L857" s="2">
        <v>1</v>
      </c>
      <c r="M857" s="2">
        <v>6</v>
      </c>
      <c r="N857" s="2">
        <v>0.75</v>
      </c>
      <c r="O857" s="3" t="s">
        <v>32</v>
      </c>
      <c r="P857" s="3" t="s">
        <v>29</v>
      </c>
      <c r="Q857" s="5">
        <v>44.25</v>
      </c>
      <c r="S857" s="6">
        <v>38.630000000000003</v>
      </c>
      <c r="T857" s="5">
        <v>0.35</v>
      </c>
      <c r="U857" s="6">
        <v>38.979999999999997</v>
      </c>
      <c r="V857" s="2">
        <v>57.5</v>
      </c>
      <c r="W857" s="8">
        <v>0.39999999999999858</v>
      </c>
      <c r="X857" s="9" t="s">
        <v>3216</v>
      </c>
      <c r="Y857" s="7">
        <v>43790</v>
      </c>
    </row>
    <row r="858" spans="1:25" x14ac:dyDescent="0.25">
      <c r="A858" s="2">
        <v>741044</v>
      </c>
      <c r="B858" s="3" t="s">
        <v>1280</v>
      </c>
      <c r="C858" s="3" t="s">
        <v>1326</v>
      </c>
      <c r="D858" s="3" t="s">
        <v>27</v>
      </c>
      <c r="E858" s="3" t="s">
        <v>879</v>
      </c>
      <c r="F858" s="3" t="s">
        <v>1080</v>
      </c>
      <c r="G858" s="2">
        <v>40</v>
      </c>
      <c r="H858" s="3" t="s">
        <v>1327</v>
      </c>
      <c r="I858" s="3" t="s">
        <v>1292</v>
      </c>
      <c r="J858" s="3" t="s">
        <v>39</v>
      </c>
      <c r="K858" s="4">
        <v>324.93</v>
      </c>
      <c r="L858" s="2">
        <v>1</v>
      </c>
      <c r="M858" s="2">
        <v>6</v>
      </c>
      <c r="N858" s="2">
        <v>0.75</v>
      </c>
      <c r="O858" s="3" t="s">
        <v>32</v>
      </c>
      <c r="P858" s="3" t="s">
        <v>29</v>
      </c>
      <c r="Q858" s="5">
        <v>112.5</v>
      </c>
      <c r="S858" s="6">
        <v>98.69</v>
      </c>
      <c r="T858" s="5">
        <v>0.35</v>
      </c>
      <c r="U858" s="6">
        <v>99.04</v>
      </c>
      <c r="V858" s="2">
        <v>146.25</v>
      </c>
      <c r="W858" s="8"/>
      <c r="X858" s="10" t="s">
        <v>29</v>
      </c>
      <c r="Y858" s="7">
        <v>43466</v>
      </c>
    </row>
    <row r="859" spans="1:25" x14ac:dyDescent="0.25">
      <c r="A859" s="2">
        <v>444711</v>
      </c>
      <c r="B859" s="3" t="s">
        <v>1280</v>
      </c>
      <c r="C859" s="3" t="s">
        <v>1331</v>
      </c>
      <c r="D859" s="3" t="s">
        <v>27</v>
      </c>
      <c r="E859" s="3" t="s">
        <v>28</v>
      </c>
      <c r="F859" s="3" t="s">
        <v>86</v>
      </c>
      <c r="H859" s="3" t="s">
        <v>1332</v>
      </c>
      <c r="I859" s="3" t="s">
        <v>1283</v>
      </c>
      <c r="J859" s="3" t="s">
        <v>31</v>
      </c>
      <c r="K859" s="4">
        <v>85.8</v>
      </c>
      <c r="L859" s="2">
        <v>1</v>
      </c>
      <c r="M859" s="2">
        <v>6</v>
      </c>
      <c r="N859" s="2">
        <v>0.75</v>
      </c>
      <c r="O859" s="3" t="s">
        <v>32</v>
      </c>
      <c r="P859" s="3" t="s">
        <v>29</v>
      </c>
      <c r="Q859" s="5">
        <v>45.1</v>
      </c>
      <c r="S859" s="6">
        <v>39.380000000000003</v>
      </c>
      <c r="T859" s="5">
        <v>0.35</v>
      </c>
      <c r="U859" s="6">
        <v>39.729999999999997</v>
      </c>
      <c r="V859" s="2">
        <v>58.65</v>
      </c>
      <c r="W859" s="8"/>
      <c r="X859" s="10" t="s">
        <v>29</v>
      </c>
      <c r="Y859" s="7">
        <v>43678</v>
      </c>
    </row>
    <row r="860" spans="1:25" x14ac:dyDescent="0.25">
      <c r="A860" s="2">
        <v>788901</v>
      </c>
      <c r="B860" s="3" t="s">
        <v>1280</v>
      </c>
      <c r="C860" s="3" t="s">
        <v>1336</v>
      </c>
      <c r="D860" s="3" t="s">
        <v>27</v>
      </c>
      <c r="E860" s="3" t="s">
        <v>28</v>
      </c>
      <c r="F860" s="3" t="s">
        <v>29</v>
      </c>
      <c r="G860" s="2">
        <v>40</v>
      </c>
      <c r="H860" s="3" t="s">
        <v>1337</v>
      </c>
      <c r="I860" s="3" t="s">
        <v>1289</v>
      </c>
      <c r="J860" s="3" t="s">
        <v>31</v>
      </c>
      <c r="K860" s="4">
        <v>110.64</v>
      </c>
      <c r="L860" s="2">
        <v>1</v>
      </c>
      <c r="M860" s="2">
        <v>12</v>
      </c>
      <c r="N860" s="2">
        <v>0.75</v>
      </c>
      <c r="O860" s="3" t="s">
        <v>32</v>
      </c>
      <c r="P860" s="3" t="s">
        <v>29</v>
      </c>
      <c r="Q860" s="5">
        <v>31.45</v>
      </c>
      <c r="S860" s="6">
        <v>27.37</v>
      </c>
      <c r="T860" s="5">
        <v>0.35</v>
      </c>
      <c r="U860" s="6">
        <v>27.72</v>
      </c>
      <c r="V860" s="2">
        <v>40.9</v>
      </c>
      <c r="W860" s="8">
        <v>0.25</v>
      </c>
      <c r="X860" s="9" t="s">
        <v>3216</v>
      </c>
      <c r="Y860" s="7">
        <v>43790</v>
      </c>
    </row>
    <row r="861" spans="1:25" x14ac:dyDescent="0.25">
      <c r="A861" s="2">
        <v>773549</v>
      </c>
      <c r="B861" s="3" t="s">
        <v>1280</v>
      </c>
      <c r="C861" s="3" t="s">
        <v>1339</v>
      </c>
      <c r="D861" s="3" t="s">
        <v>27</v>
      </c>
      <c r="E861" s="3" t="s">
        <v>28</v>
      </c>
      <c r="F861" s="3" t="s">
        <v>86</v>
      </c>
      <c r="G861" s="2">
        <v>40</v>
      </c>
      <c r="H861" s="3" t="s">
        <v>1337</v>
      </c>
      <c r="I861" s="3" t="s">
        <v>1283</v>
      </c>
      <c r="J861" s="3" t="s">
        <v>31</v>
      </c>
      <c r="K861" s="4">
        <v>133.13999999999999</v>
      </c>
      <c r="L861" s="2">
        <v>1</v>
      </c>
      <c r="M861" s="2">
        <v>6</v>
      </c>
      <c r="N861" s="2">
        <v>0.75</v>
      </c>
      <c r="O861" s="3" t="s">
        <v>32</v>
      </c>
      <c r="P861" s="3" t="s">
        <v>29</v>
      </c>
      <c r="Q861" s="5">
        <v>59.25</v>
      </c>
      <c r="S861" s="6">
        <v>51.83</v>
      </c>
      <c r="T861" s="5">
        <v>0.35</v>
      </c>
      <c r="U861" s="6">
        <v>52.18</v>
      </c>
      <c r="V861" s="2">
        <v>77</v>
      </c>
      <c r="W861" s="8"/>
      <c r="X861" s="10" t="s">
        <v>29</v>
      </c>
      <c r="Y861" s="7">
        <v>43714</v>
      </c>
    </row>
    <row r="862" spans="1:25" x14ac:dyDescent="0.25">
      <c r="A862" s="2">
        <v>134676</v>
      </c>
      <c r="B862" s="3" t="s">
        <v>1280</v>
      </c>
      <c r="C862" s="3" t="s">
        <v>1340</v>
      </c>
      <c r="D862" s="3" t="s">
        <v>27</v>
      </c>
      <c r="E862" s="3" t="s">
        <v>28</v>
      </c>
      <c r="F862" s="3" t="s">
        <v>86</v>
      </c>
      <c r="G862" s="2">
        <v>40</v>
      </c>
      <c r="H862" s="3" t="s">
        <v>1337</v>
      </c>
      <c r="I862" s="3" t="s">
        <v>1283</v>
      </c>
      <c r="J862" s="3" t="s">
        <v>31</v>
      </c>
      <c r="K862" s="4">
        <v>119.04</v>
      </c>
      <c r="L862" s="2">
        <v>1</v>
      </c>
      <c r="M862" s="2">
        <v>12</v>
      </c>
      <c r="N862" s="2">
        <v>0.75</v>
      </c>
      <c r="O862" s="3" t="s">
        <v>32</v>
      </c>
      <c r="P862" s="3" t="s">
        <v>29</v>
      </c>
      <c r="Q862" s="5">
        <v>33.65</v>
      </c>
      <c r="S862" s="6">
        <v>29.3</v>
      </c>
      <c r="T862" s="5">
        <v>0.35</v>
      </c>
      <c r="U862" s="6">
        <v>29.65</v>
      </c>
      <c r="V862" s="2">
        <v>43.75</v>
      </c>
      <c r="W862" s="8"/>
      <c r="X862" s="10" t="s">
        <v>29</v>
      </c>
      <c r="Y862" s="7">
        <v>43714</v>
      </c>
    </row>
    <row r="863" spans="1:25" x14ac:dyDescent="0.25">
      <c r="A863" s="2">
        <v>222554</v>
      </c>
      <c r="B863" s="3" t="s">
        <v>1280</v>
      </c>
      <c r="C863" s="3" t="s">
        <v>1343</v>
      </c>
      <c r="D863" s="3" t="s">
        <v>27</v>
      </c>
      <c r="E863" s="3" t="s">
        <v>879</v>
      </c>
      <c r="F863" s="3" t="s">
        <v>1115</v>
      </c>
      <c r="G863" s="2">
        <v>40</v>
      </c>
      <c r="H863" s="3" t="s">
        <v>1344</v>
      </c>
      <c r="I863" s="3" t="s">
        <v>1283</v>
      </c>
      <c r="J863" s="3" t="s">
        <v>31</v>
      </c>
      <c r="K863" s="4" t="s">
        <v>2974</v>
      </c>
      <c r="L863" s="2">
        <v>1</v>
      </c>
      <c r="M863" s="2">
        <v>12</v>
      </c>
      <c r="N863" s="2">
        <v>0.75</v>
      </c>
      <c r="O863" s="3" t="s">
        <v>32</v>
      </c>
      <c r="P863" s="3" t="s">
        <v>29</v>
      </c>
      <c r="Q863" s="5">
        <v>29.6</v>
      </c>
      <c r="S863" s="6">
        <v>25.74</v>
      </c>
      <c r="T863" s="5">
        <v>0.35</v>
      </c>
      <c r="U863" s="6">
        <v>26.09</v>
      </c>
      <c r="V863" s="2">
        <v>38.5</v>
      </c>
      <c r="W863" s="8"/>
      <c r="X863" s="10" t="s">
        <v>29</v>
      </c>
      <c r="Y863" s="7">
        <v>43556</v>
      </c>
    </row>
    <row r="864" spans="1:25" x14ac:dyDescent="0.25">
      <c r="A864" s="2">
        <v>37143</v>
      </c>
      <c r="B864" s="3" t="s">
        <v>1280</v>
      </c>
      <c r="C864" s="3" t="s">
        <v>1346</v>
      </c>
      <c r="D864" s="3" t="s">
        <v>906</v>
      </c>
      <c r="E864" s="3" t="s">
        <v>28</v>
      </c>
      <c r="F864" s="3" t="s">
        <v>97</v>
      </c>
      <c r="G864" s="2">
        <v>40</v>
      </c>
      <c r="H864" s="3" t="s">
        <v>275</v>
      </c>
      <c r="I864" s="3" t="s">
        <v>1289</v>
      </c>
      <c r="J864" s="3" t="s">
        <v>31</v>
      </c>
      <c r="K864" s="4">
        <v>75.36</v>
      </c>
      <c r="L864" s="2">
        <v>1</v>
      </c>
      <c r="M864" s="2">
        <v>6</v>
      </c>
      <c r="N864" s="2">
        <v>1.1399999999999999</v>
      </c>
      <c r="O864" s="3" t="s">
        <v>32</v>
      </c>
      <c r="P864" s="3" t="s">
        <v>29</v>
      </c>
      <c r="Q864" s="5">
        <v>43.5</v>
      </c>
      <c r="S864" s="6">
        <v>37.97</v>
      </c>
      <c r="T864" s="5">
        <v>0.35</v>
      </c>
      <c r="U864" s="6">
        <v>38.32</v>
      </c>
      <c r="V864" s="2">
        <v>56.55</v>
      </c>
      <c r="W864" s="8">
        <v>0.45000000000000284</v>
      </c>
      <c r="X864" s="9" t="s">
        <v>3216</v>
      </c>
      <c r="Y864" s="7">
        <v>43790</v>
      </c>
    </row>
    <row r="865" spans="1:25" x14ac:dyDescent="0.25">
      <c r="A865" s="2">
        <v>727300</v>
      </c>
      <c r="B865" s="3" t="s">
        <v>1280</v>
      </c>
      <c r="C865" s="3" t="s">
        <v>1363</v>
      </c>
      <c r="D865" s="3" t="s">
        <v>27</v>
      </c>
      <c r="E865" s="3" t="s">
        <v>28</v>
      </c>
      <c r="F865" s="3" t="s">
        <v>86</v>
      </c>
      <c r="G865" s="2">
        <v>42</v>
      </c>
      <c r="H865" s="3" t="s">
        <v>1313</v>
      </c>
      <c r="I865" s="3" t="s">
        <v>1283</v>
      </c>
      <c r="J865" s="3" t="s">
        <v>39</v>
      </c>
      <c r="K865" s="4">
        <v>232.23</v>
      </c>
      <c r="L865" s="2">
        <v>1</v>
      </c>
      <c r="M865" s="2">
        <v>12</v>
      </c>
      <c r="N865" s="2">
        <v>0.75</v>
      </c>
      <c r="O865" s="3" t="s">
        <v>32</v>
      </c>
      <c r="P865" s="3" t="s">
        <v>29</v>
      </c>
      <c r="Q865" s="5">
        <v>53.85</v>
      </c>
      <c r="S865" s="6">
        <v>47.08</v>
      </c>
      <c r="T865" s="5">
        <v>0.35</v>
      </c>
      <c r="U865" s="6">
        <v>47.43</v>
      </c>
      <c r="V865" s="2">
        <v>70</v>
      </c>
      <c r="W865" s="8"/>
      <c r="X865" s="10" t="s">
        <v>29</v>
      </c>
      <c r="Y865" s="7">
        <v>43729</v>
      </c>
    </row>
    <row r="866" spans="1:25" ht="30" x14ac:dyDescent="0.25">
      <c r="A866" s="2">
        <v>129990</v>
      </c>
      <c r="B866" s="3" t="s">
        <v>1280</v>
      </c>
      <c r="C866" s="3" t="s">
        <v>1367</v>
      </c>
      <c r="D866" s="3" t="s">
        <v>27</v>
      </c>
      <c r="E866" s="3" t="s">
        <v>28</v>
      </c>
      <c r="F866" s="3" t="s">
        <v>29</v>
      </c>
      <c r="G866" s="2">
        <v>40</v>
      </c>
      <c r="H866" s="3" t="s">
        <v>1310</v>
      </c>
      <c r="I866" s="3" t="s">
        <v>1283</v>
      </c>
      <c r="J866" s="3" t="s">
        <v>31</v>
      </c>
      <c r="K866" s="4">
        <v>220.68</v>
      </c>
      <c r="L866" s="2">
        <v>1</v>
      </c>
      <c r="M866" s="2">
        <v>6</v>
      </c>
      <c r="N866" s="2">
        <v>0.75</v>
      </c>
      <c r="O866" s="3" t="s">
        <v>32</v>
      </c>
      <c r="P866" s="3" t="s">
        <v>29</v>
      </c>
      <c r="Q866" s="5">
        <v>85.45</v>
      </c>
      <c r="S866" s="6">
        <v>74.89</v>
      </c>
      <c r="T866" s="5">
        <v>0.35</v>
      </c>
      <c r="U866" s="6">
        <v>75.239999999999995</v>
      </c>
      <c r="V866" s="2">
        <v>111.1</v>
      </c>
      <c r="W866" s="8"/>
      <c r="X866" s="10" t="s">
        <v>29</v>
      </c>
      <c r="Y866" s="7">
        <v>43714</v>
      </c>
    </row>
    <row r="867" spans="1:25" x14ac:dyDescent="0.25">
      <c r="A867" s="2">
        <v>127285</v>
      </c>
      <c r="B867" s="3" t="s">
        <v>1280</v>
      </c>
      <c r="C867" s="3" t="s">
        <v>1370</v>
      </c>
      <c r="D867" s="3" t="s">
        <v>27</v>
      </c>
      <c r="E867" s="3" t="s">
        <v>28</v>
      </c>
      <c r="F867" s="3" t="s">
        <v>86</v>
      </c>
      <c r="G867" s="2">
        <v>43</v>
      </c>
      <c r="H867" s="3" t="s">
        <v>1369</v>
      </c>
      <c r="I867" s="3" t="s">
        <v>1283</v>
      </c>
      <c r="J867" s="3" t="s">
        <v>31</v>
      </c>
      <c r="K867" s="4">
        <v>255.24</v>
      </c>
      <c r="L867" s="2">
        <v>1</v>
      </c>
      <c r="M867" s="2">
        <v>6</v>
      </c>
      <c r="N867" s="2">
        <v>0.75</v>
      </c>
      <c r="O867" s="3" t="s">
        <v>32</v>
      </c>
      <c r="P867" s="3" t="s">
        <v>29</v>
      </c>
      <c r="Q867" s="5">
        <v>95</v>
      </c>
      <c r="S867" s="6">
        <v>83.29</v>
      </c>
      <c r="T867" s="5">
        <v>0.35</v>
      </c>
      <c r="U867" s="6">
        <v>83.64</v>
      </c>
      <c r="V867" s="2">
        <v>123.5</v>
      </c>
      <c r="W867" s="8"/>
      <c r="X867" s="10" t="s">
        <v>29</v>
      </c>
      <c r="Y867" s="7">
        <v>43714</v>
      </c>
    </row>
    <row r="868" spans="1:25" ht="30" x14ac:dyDescent="0.25">
      <c r="A868" s="2">
        <v>120910</v>
      </c>
      <c r="B868" s="3" t="s">
        <v>1280</v>
      </c>
      <c r="C868" s="3" t="s">
        <v>1375</v>
      </c>
      <c r="D868" s="3" t="s">
        <v>42</v>
      </c>
      <c r="E868" s="3" t="s">
        <v>28</v>
      </c>
      <c r="F868" s="3" t="s">
        <v>1196</v>
      </c>
      <c r="G868" s="2">
        <v>35</v>
      </c>
      <c r="H868" s="3" t="s">
        <v>38</v>
      </c>
      <c r="I868" s="3" t="s">
        <v>1290</v>
      </c>
      <c r="J868" s="3" t="s">
        <v>31</v>
      </c>
      <c r="K868" s="4">
        <v>119.28</v>
      </c>
      <c r="L868" s="2">
        <v>1</v>
      </c>
      <c r="M868" s="2">
        <v>24</v>
      </c>
      <c r="N868" s="2">
        <v>0.375</v>
      </c>
      <c r="O868" s="3" t="s">
        <v>32</v>
      </c>
      <c r="P868" s="3" t="s">
        <v>29</v>
      </c>
      <c r="Q868" s="5">
        <v>17.149999999999999</v>
      </c>
      <c r="S868" s="6">
        <v>15</v>
      </c>
      <c r="T868" s="5">
        <v>0.1</v>
      </c>
      <c r="U868" s="6">
        <v>15.1</v>
      </c>
      <c r="V868" s="2">
        <v>22.3</v>
      </c>
      <c r="W868" s="8">
        <v>9.9999999999997868E-2</v>
      </c>
      <c r="X868" s="9" t="s">
        <v>3216</v>
      </c>
      <c r="Y868" s="7">
        <v>43790</v>
      </c>
    </row>
    <row r="869" spans="1:25" x14ac:dyDescent="0.25">
      <c r="A869" s="2">
        <v>162245</v>
      </c>
      <c r="B869" s="3" t="s">
        <v>1280</v>
      </c>
      <c r="C869" s="3" t="s">
        <v>1376</v>
      </c>
      <c r="D869" s="3" t="s">
        <v>27</v>
      </c>
      <c r="E869" s="3" t="s">
        <v>28</v>
      </c>
      <c r="F869" s="3" t="s">
        <v>29</v>
      </c>
      <c r="G869" s="2">
        <v>40</v>
      </c>
      <c r="H869" s="3" t="s">
        <v>38</v>
      </c>
      <c r="I869" s="3" t="s">
        <v>1292</v>
      </c>
      <c r="J869" s="3" t="s">
        <v>31</v>
      </c>
      <c r="K869" s="4">
        <v>124.86</v>
      </c>
      <c r="L869" s="2">
        <v>1</v>
      </c>
      <c r="M869" s="2">
        <v>6</v>
      </c>
      <c r="N869" s="2">
        <v>0.75</v>
      </c>
      <c r="O869" s="3" t="s">
        <v>32</v>
      </c>
      <c r="P869" s="3" t="s">
        <v>29</v>
      </c>
      <c r="Q869" s="5">
        <v>56.8</v>
      </c>
      <c r="S869" s="6">
        <v>49.68</v>
      </c>
      <c r="T869" s="5">
        <v>0.35</v>
      </c>
      <c r="U869" s="6">
        <v>50.03</v>
      </c>
      <c r="V869" s="2">
        <v>73.849999999999994</v>
      </c>
      <c r="W869" s="8"/>
      <c r="X869" s="10" t="s">
        <v>29</v>
      </c>
      <c r="Y869" s="7">
        <v>43739</v>
      </c>
    </row>
    <row r="870" spans="1:25" x14ac:dyDescent="0.25">
      <c r="A870" s="2">
        <v>785129</v>
      </c>
      <c r="B870" s="3" t="s">
        <v>1280</v>
      </c>
      <c r="C870" s="3" t="s">
        <v>1377</v>
      </c>
      <c r="D870" s="3" t="s">
        <v>898</v>
      </c>
      <c r="E870" s="3" t="s">
        <v>28</v>
      </c>
      <c r="F870" s="3" t="s">
        <v>29</v>
      </c>
      <c r="H870" s="3" t="s">
        <v>1313</v>
      </c>
      <c r="I870" s="3" t="s">
        <v>1289</v>
      </c>
      <c r="J870" s="3" t="s">
        <v>39</v>
      </c>
      <c r="K870" s="4">
        <v>807.15</v>
      </c>
      <c r="L870" s="2">
        <v>1</v>
      </c>
      <c r="M870" s="2">
        <v>12</v>
      </c>
      <c r="N870" s="2">
        <v>0.7</v>
      </c>
      <c r="O870" s="3" t="s">
        <v>32</v>
      </c>
      <c r="P870" s="3" t="s">
        <v>29</v>
      </c>
      <c r="Q870" s="5">
        <v>130.65</v>
      </c>
      <c r="S870" s="6">
        <v>114.88</v>
      </c>
      <c r="T870" s="5">
        <v>0.1</v>
      </c>
      <c r="U870" s="6">
        <v>114.98</v>
      </c>
      <c r="V870" s="2">
        <v>169.85</v>
      </c>
      <c r="W870" s="8"/>
      <c r="X870" s="10" t="s">
        <v>29</v>
      </c>
      <c r="Y870" s="7">
        <v>43711</v>
      </c>
    </row>
    <row r="871" spans="1:25" ht="30" x14ac:dyDescent="0.25">
      <c r="A871" s="2">
        <v>916718</v>
      </c>
      <c r="B871" s="3" t="s">
        <v>1280</v>
      </c>
      <c r="C871" s="3" t="s">
        <v>1379</v>
      </c>
      <c r="D871" s="3" t="s">
        <v>27</v>
      </c>
      <c r="E871" s="3" t="s">
        <v>28</v>
      </c>
      <c r="F871" s="3" t="s">
        <v>97</v>
      </c>
      <c r="G871" s="2">
        <v>40</v>
      </c>
      <c r="H871" s="3" t="s">
        <v>1282</v>
      </c>
      <c r="I871" s="3" t="s">
        <v>1292</v>
      </c>
      <c r="J871" s="3" t="s">
        <v>31</v>
      </c>
      <c r="K871" s="4">
        <v>157.32</v>
      </c>
      <c r="L871" s="2">
        <v>1</v>
      </c>
      <c r="M871" s="2">
        <v>6</v>
      </c>
      <c r="N871" s="2">
        <v>0.75</v>
      </c>
      <c r="O871" s="3" t="s">
        <v>32</v>
      </c>
      <c r="P871" s="3" t="s">
        <v>29</v>
      </c>
      <c r="Q871" s="5">
        <v>66.5</v>
      </c>
      <c r="S871" s="6">
        <v>58.21</v>
      </c>
      <c r="T871" s="5">
        <v>0.35</v>
      </c>
      <c r="U871" s="6">
        <v>58.56</v>
      </c>
      <c r="V871" s="2">
        <v>86.45</v>
      </c>
      <c r="W871" s="8">
        <v>0.25</v>
      </c>
      <c r="X871" s="9" t="s">
        <v>3216</v>
      </c>
      <c r="Y871" s="7">
        <v>43790</v>
      </c>
    </row>
    <row r="872" spans="1:25" x14ac:dyDescent="0.25">
      <c r="A872" s="2">
        <v>430470</v>
      </c>
      <c r="B872" s="3" t="s">
        <v>1380</v>
      </c>
      <c r="C872" s="3" t="s">
        <v>1384</v>
      </c>
      <c r="D872" s="3" t="s">
        <v>27</v>
      </c>
      <c r="E872" s="3" t="s">
        <v>28</v>
      </c>
      <c r="F872" s="3" t="s">
        <v>29</v>
      </c>
      <c r="G872" s="2">
        <v>40</v>
      </c>
      <c r="H872" s="3" t="s">
        <v>1214</v>
      </c>
      <c r="I872" s="3" t="s">
        <v>1382</v>
      </c>
      <c r="J872" s="3" t="s">
        <v>31</v>
      </c>
      <c r="K872" s="4">
        <v>278.27999999999997</v>
      </c>
      <c r="L872" s="2">
        <v>1</v>
      </c>
      <c r="M872" s="2">
        <v>6</v>
      </c>
      <c r="N872" s="2">
        <v>0.75</v>
      </c>
      <c r="O872" s="3" t="s">
        <v>32</v>
      </c>
      <c r="P872" s="3" t="s">
        <v>29</v>
      </c>
      <c r="Q872" s="5">
        <v>100.85</v>
      </c>
      <c r="S872" s="6">
        <v>88.44</v>
      </c>
      <c r="T872" s="5">
        <v>0.35</v>
      </c>
      <c r="U872" s="6">
        <v>88.79</v>
      </c>
      <c r="V872" s="2">
        <v>131.1</v>
      </c>
      <c r="W872" s="8"/>
      <c r="X872" s="10" t="s">
        <v>29</v>
      </c>
      <c r="Y872" s="7">
        <v>43782</v>
      </c>
    </row>
    <row r="873" spans="1:25" x14ac:dyDescent="0.25">
      <c r="A873" s="2">
        <v>573352</v>
      </c>
      <c r="B873" s="3" t="s">
        <v>1380</v>
      </c>
      <c r="C873" s="3" t="s">
        <v>1385</v>
      </c>
      <c r="D873" s="3" t="s">
        <v>27</v>
      </c>
      <c r="E873" s="3" t="s">
        <v>879</v>
      </c>
      <c r="F873" s="3" t="s">
        <v>1386</v>
      </c>
      <c r="G873" s="2">
        <v>61.2</v>
      </c>
      <c r="H873" s="3" t="s">
        <v>1214</v>
      </c>
      <c r="I873" s="3" t="s">
        <v>1382</v>
      </c>
      <c r="J873" s="3" t="s">
        <v>31</v>
      </c>
      <c r="K873" s="4" t="s">
        <v>2985</v>
      </c>
      <c r="L873" s="2">
        <v>1</v>
      </c>
      <c r="M873" s="2">
        <v>6</v>
      </c>
      <c r="N873" s="2">
        <v>0.75</v>
      </c>
      <c r="O873" s="3" t="s">
        <v>32</v>
      </c>
      <c r="P873" s="3" t="s">
        <v>29</v>
      </c>
      <c r="Q873" s="5">
        <v>118.05</v>
      </c>
      <c r="S873" s="6">
        <v>103.58</v>
      </c>
      <c r="T873" s="5">
        <v>0.35</v>
      </c>
      <c r="U873" s="6">
        <v>103.93</v>
      </c>
      <c r="V873" s="2">
        <v>153.44999999999999</v>
      </c>
      <c r="W873" s="8"/>
      <c r="X873" s="10" t="s">
        <v>29</v>
      </c>
      <c r="Y873" s="7">
        <v>43556</v>
      </c>
    </row>
    <row r="874" spans="1:25" x14ac:dyDescent="0.25">
      <c r="A874" s="2">
        <v>776389</v>
      </c>
      <c r="B874" s="3" t="s">
        <v>1380</v>
      </c>
      <c r="C874" s="3" t="s">
        <v>1387</v>
      </c>
      <c r="D874" s="3" t="s">
        <v>898</v>
      </c>
      <c r="E874" s="3" t="s">
        <v>879</v>
      </c>
      <c r="F874" s="3" t="s">
        <v>1080</v>
      </c>
      <c r="H874" s="3" t="s">
        <v>1214</v>
      </c>
      <c r="I874" s="3" t="s">
        <v>1382</v>
      </c>
      <c r="J874" s="3" t="s">
        <v>39</v>
      </c>
      <c r="K874" s="4">
        <v>164.91</v>
      </c>
      <c r="L874" s="2">
        <v>1</v>
      </c>
      <c r="M874" s="2">
        <v>12</v>
      </c>
      <c r="N874" s="2">
        <v>0.7</v>
      </c>
      <c r="O874" s="3" t="s">
        <v>32</v>
      </c>
      <c r="P874" s="3" t="s">
        <v>29</v>
      </c>
      <c r="Q874" s="5">
        <v>55.6</v>
      </c>
      <c r="S874" s="6">
        <v>48.84</v>
      </c>
      <c r="T874" s="5">
        <v>0.1</v>
      </c>
      <c r="U874" s="6">
        <v>48.94</v>
      </c>
      <c r="V874" s="2">
        <v>72.3</v>
      </c>
      <c r="W874" s="8"/>
      <c r="X874" s="10" t="s">
        <v>29</v>
      </c>
      <c r="Y874" s="7">
        <v>43466</v>
      </c>
    </row>
    <row r="875" spans="1:25" x14ac:dyDescent="0.25">
      <c r="A875" s="2">
        <v>560474</v>
      </c>
      <c r="B875" s="3" t="s">
        <v>1380</v>
      </c>
      <c r="C875" s="3" t="s">
        <v>1388</v>
      </c>
      <c r="D875" s="3" t="s">
        <v>27</v>
      </c>
      <c r="E875" s="3" t="s">
        <v>879</v>
      </c>
      <c r="F875" s="3" t="s">
        <v>880</v>
      </c>
      <c r="G875" s="2">
        <v>46</v>
      </c>
      <c r="H875" s="3" t="s">
        <v>1214</v>
      </c>
      <c r="I875" s="3" t="s">
        <v>1382</v>
      </c>
      <c r="J875" s="3" t="s">
        <v>31</v>
      </c>
      <c r="K875" s="4">
        <v>253.92</v>
      </c>
      <c r="L875" s="2">
        <v>1</v>
      </c>
      <c r="M875" s="2">
        <v>6</v>
      </c>
      <c r="N875" s="2">
        <v>0.75</v>
      </c>
      <c r="O875" s="3" t="s">
        <v>32</v>
      </c>
      <c r="P875" s="3" t="s">
        <v>29</v>
      </c>
      <c r="Q875" s="5">
        <v>94.65</v>
      </c>
      <c r="S875" s="6">
        <v>82.98</v>
      </c>
      <c r="T875" s="5">
        <v>0.35</v>
      </c>
      <c r="U875" s="6">
        <v>83.33</v>
      </c>
      <c r="V875" s="2">
        <v>123.05</v>
      </c>
      <c r="W875" s="8"/>
      <c r="X875" s="10" t="s">
        <v>29</v>
      </c>
      <c r="Y875" s="7">
        <v>43616</v>
      </c>
    </row>
    <row r="876" spans="1:25" x14ac:dyDescent="0.25">
      <c r="A876" s="2">
        <v>56104</v>
      </c>
      <c r="B876" s="3" t="s">
        <v>1380</v>
      </c>
      <c r="C876" s="3" t="s">
        <v>1389</v>
      </c>
      <c r="D876" s="3" t="s">
        <v>27</v>
      </c>
      <c r="E876" s="3" t="s">
        <v>28</v>
      </c>
      <c r="F876" s="3" t="s">
        <v>29</v>
      </c>
      <c r="G876" s="2">
        <v>46.6</v>
      </c>
      <c r="H876" s="3" t="s">
        <v>1214</v>
      </c>
      <c r="I876" s="3" t="s">
        <v>1382</v>
      </c>
      <c r="J876" s="3" t="s">
        <v>31</v>
      </c>
      <c r="K876" s="4">
        <v>320.52</v>
      </c>
      <c r="L876" s="2">
        <v>1</v>
      </c>
      <c r="M876" s="2">
        <v>6</v>
      </c>
      <c r="N876" s="2">
        <v>0.75</v>
      </c>
      <c r="O876" s="3" t="s">
        <v>32</v>
      </c>
      <c r="P876" s="3" t="s">
        <v>29</v>
      </c>
      <c r="Q876" s="5">
        <v>111.65</v>
      </c>
      <c r="S876" s="6">
        <v>97.94</v>
      </c>
      <c r="T876" s="5">
        <v>0.35</v>
      </c>
      <c r="U876" s="6">
        <v>98.29</v>
      </c>
      <c r="V876" s="2">
        <v>145.15</v>
      </c>
      <c r="W876" s="8"/>
      <c r="X876" s="10" t="s">
        <v>29</v>
      </c>
      <c r="Y876" s="7">
        <v>43714</v>
      </c>
    </row>
    <row r="877" spans="1:25" x14ac:dyDescent="0.25">
      <c r="A877" s="2">
        <v>190116</v>
      </c>
      <c r="B877" s="3" t="s">
        <v>1380</v>
      </c>
      <c r="C877" s="3" t="s">
        <v>1390</v>
      </c>
      <c r="D877" s="3" t="s">
        <v>898</v>
      </c>
      <c r="E877" s="3" t="s">
        <v>879</v>
      </c>
      <c r="F877" s="3" t="s">
        <v>1080</v>
      </c>
      <c r="G877" s="2">
        <v>40</v>
      </c>
      <c r="H877" s="3" t="s">
        <v>1214</v>
      </c>
      <c r="I877" s="3" t="s">
        <v>1382</v>
      </c>
      <c r="J877" s="3" t="s">
        <v>31</v>
      </c>
      <c r="K877" s="4">
        <v>178.02</v>
      </c>
      <c r="L877" s="2">
        <v>1</v>
      </c>
      <c r="M877" s="2">
        <v>6</v>
      </c>
      <c r="N877" s="2">
        <v>0.7</v>
      </c>
      <c r="O877" s="3" t="s">
        <v>32</v>
      </c>
      <c r="P877" s="3" t="s">
        <v>29</v>
      </c>
      <c r="Q877" s="5">
        <v>71.2</v>
      </c>
      <c r="S877" s="6">
        <v>62.57</v>
      </c>
      <c r="T877" s="5">
        <v>0.1</v>
      </c>
      <c r="U877" s="6">
        <v>62.67</v>
      </c>
      <c r="V877" s="2">
        <v>92.55</v>
      </c>
      <c r="W877" s="8"/>
      <c r="X877" s="10" t="s">
        <v>29</v>
      </c>
      <c r="Y877" s="7">
        <v>43616</v>
      </c>
    </row>
    <row r="878" spans="1:25" x14ac:dyDescent="0.25">
      <c r="A878" s="2">
        <v>601229</v>
      </c>
      <c r="B878" s="3" t="s">
        <v>1380</v>
      </c>
      <c r="C878" s="3" t="s">
        <v>1395</v>
      </c>
      <c r="D878" s="3" t="s">
        <v>27</v>
      </c>
      <c r="E878" s="3" t="s">
        <v>28</v>
      </c>
      <c r="F878" s="3" t="s">
        <v>29</v>
      </c>
      <c r="G878" s="2">
        <v>43</v>
      </c>
      <c r="H878" s="3" t="s">
        <v>1214</v>
      </c>
      <c r="I878" s="3" t="s">
        <v>1382</v>
      </c>
      <c r="J878" s="3" t="s">
        <v>31</v>
      </c>
      <c r="K878" s="4">
        <v>351.18</v>
      </c>
      <c r="L878" s="2">
        <v>1</v>
      </c>
      <c r="M878" s="2">
        <v>6</v>
      </c>
      <c r="N878" s="2">
        <v>0.75</v>
      </c>
      <c r="O878" s="3" t="s">
        <v>32</v>
      </c>
      <c r="P878" s="3" t="s">
        <v>29</v>
      </c>
      <c r="Q878" s="5">
        <v>119.45</v>
      </c>
      <c r="S878" s="6">
        <v>104.81</v>
      </c>
      <c r="T878" s="5">
        <v>0.35</v>
      </c>
      <c r="U878" s="6">
        <v>105.16</v>
      </c>
      <c r="V878" s="2">
        <v>155.30000000000001</v>
      </c>
      <c r="W878" s="8"/>
      <c r="X878" s="10" t="s">
        <v>29</v>
      </c>
      <c r="Y878" s="7">
        <v>43714</v>
      </c>
    </row>
    <row r="879" spans="1:25" x14ac:dyDescent="0.25">
      <c r="A879" s="2">
        <v>598573</v>
      </c>
      <c r="B879" s="3" t="s">
        <v>1380</v>
      </c>
      <c r="C879" s="3" t="s">
        <v>1396</v>
      </c>
      <c r="D879" s="3" t="s">
        <v>27</v>
      </c>
      <c r="E879" s="3" t="s">
        <v>28</v>
      </c>
      <c r="F879" s="3" t="s">
        <v>29</v>
      </c>
      <c r="G879" s="2">
        <v>40</v>
      </c>
      <c r="H879" s="3" t="s">
        <v>1214</v>
      </c>
      <c r="I879" s="3" t="s">
        <v>1382</v>
      </c>
      <c r="J879" s="3" t="s">
        <v>31</v>
      </c>
      <c r="K879" s="4">
        <v>598.65</v>
      </c>
      <c r="L879" s="2">
        <v>1</v>
      </c>
      <c r="M879" s="2">
        <v>3</v>
      </c>
      <c r="N879" s="2">
        <v>0.75</v>
      </c>
      <c r="O879" s="3" t="s">
        <v>32</v>
      </c>
      <c r="P879" s="3" t="s">
        <v>29</v>
      </c>
      <c r="Q879" s="5">
        <v>335.55</v>
      </c>
      <c r="S879" s="6">
        <v>294.98</v>
      </c>
      <c r="T879" s="5">
        <v>0.35</v>
      </c>
      <c r="U879" s="6">
        <v>295.33</v>
      </c>
      <c r="V879" s="2">
        <v>436.2</v>
      </c>
      <c r="W879" s="8"/>
      <c r="X879" s="10" t="s">
        <v>29</v>
      </c>
      <c r="Y879" s="7">
        <v>43714</v>
      </c>
    </row>
    <row r="880" spans="1:25" x14ac:dyDescent="0.25">
      <c r="A880" s="2">
        <v>3400</v>
      </c>
      <c r="B880" s="3" t="s">
        <v>1380</v>
      </c>
      <c r="C880" s="3" t="s">
        <v>1399</v>
      </c>
      <c r="D880" s="3" t="s">
        <v>27</v>
      </c>
      <c r="E880" s="3" t="s">
        <v>879</v>
      </c>
      <c r="F880" s="3" t="s">
        <v>1080</v>
      </c>
      <c r="G880" s="2">
        <v>40</v>
      </c>
      <c r="H880" s="3" t="s">
        <v>1214</v>
      </c>
      <c r="I880" s="3" t="s">
        <v>1394</v>
      </c>
      <c r="J880" s="3" t="s">
        <v>31</v>
      </c>
      <c r="K880" s="4">
        <v>113.88</v>
      </c>
      <c r="L880" s="2">
        <v>1</v>
      </c>
      <c r="M880" s="2">
        <v>12</v>
      </c>
      <c r="N880" s="2">
        <v>0.75</v>
      </c>
      <c r="O880" s="3" t="s">
        <v>32</v>
      </c>
      <c r="P880" s="3" t="s">
        <v>29</v>
      </c>
      <c r="Q880" s="5">
        <v>32.299999999999997</v>
      </c>
      <c r="S880" s="6">
        <v>28.12</v>
      </c>
      <c r="T880" s="5">
        <v>0.35</v>
      </c>
      <c r="U880" s="6">
        <v>28.47</v>
      </c>
      <c r="V880" s="2">
        <v>42</v>
      </c>
      <c r="W880" s="8"/>
      <c r="X880" s="10" t="s">
        <v>29</v>
      </c>
      <c r="Y880" s="7">
        <v>43709</v>
      </c>
    </row>
    <row r="881" spans="1:25" x14ac:dyDescent="0.25">
      <c r="A881" s="2">
        <v>503649</v>
      </c>
      <c r="B881" s="3" t="s">
        <v>1380</v>
      </c>
      <c r="C881" s="3" t="s">
        <v>1400</v>
      </c>
      <c r="D881" s="3" t="s">
        <v>27</v>
      </c>
      <c r="E881" s="3" t="s">
        <v>879</v>
      </c>
      <c r="F881" s="3" t="s">
        <v>880</v>
      </c>
      <c r="G881" s="2">
        <v>43</v>
      </c>
      <c r="H881" s="3" t="s">
        <v>1214</v>
      </c>
      <c r="I881" s="3" t="s">
        <v>1382</v>
      </c>
      <c r="J881" s="3" t="s">
        <v>31</v>
      </c>
      <c r="K881" s="4">
        <v>247.92</v>
      </c>
      <c r="L881" s="2">
        <v>1</v>
      </c>
      <c r="M881" s="2">
        <v>6</v>
      </c>
      <c r="N881" s="2">
        <v>0.75</v>
      </c>
      <c r="O881" s="3" t="s">
        <v>32</v>
      </c>
      <c r="P881" s="3" t="s">
        <v>29</v>
      </c>
      <c r="Q881" s="5">
        <v>93.15</v>
      </c>
      <c r="S881" s="6">
        <v>81.66</v>
      </c>
      <c r="T881" s="5">
        <v>0.35</v>
      </c>
      <c r="U881" s="6">
        <v>82.01</v>
      </c>
      <c r="V881" s="2">
        <v>121.1</v>
      </c>
      <c r="W881" s="8"/>
      <c r="X881" s="10" t="s">
        <v>29</v>
      </c>
      <c r="Y881" s="7">
        <v>43709</v>
      </c>
    </row>
    <row r="882" spans="1:25" x14ac:dyDescent="0.25">
      <c r="A882" s="2">
        <v>785832</v>
      </c>
      <c r="B882" s="3" t="s">
        <v>1380</v>
      </c>
      <c r="C882" s="3" t="s">
        <v>1401</v>
      </c>
      <c r="D882" s="3" t="s">
        <v>27</v>
      </c>
      <c r="E882" s="3" t="s">
        <v>879</v>
      </c>
      <c r="F882" s="3" t="s">
        <v>880</v>
      </c>
      <c r="G882" s="2">
        <v>43</v>
      </c>
      <c r="H882" s="3" t="s">
        <v>1214</v>
      </c>
      <c r="I882" s="3" t="s">
        <v>1382</v>
      </c>
      <c r="J882" s="3" t="s">
        <v>31</v>
      </c>
      <c r="K882" s="4">
        <v>408.9</v>
      </c>
      <c r="L882" s="2">
        <v>1</v>
      </c>
      <c r="M882" s="2">
        <v>6</v>
      </c>
      <c r="N882" s="2">
        <v>0.75</v>
      </c>
      <c r="O882" s="3" t="s">
        <v>32</v>
      </c>
      <c r="P882" s="3" t="s">
        <v>29</v>
      </c>
      <c r="Q882" s="5">
        <v>134.65</v>
      </c>
      <c r="S882" s="6">
        <v>118.18</v>
      </c>
      <c r="T882" s="5">
        <v>0.35</v>
      </c>
      <c r="U882" s="6">
        <v>118.53</v>
      </c>
      <c r="V882" s="2">
        <v>175.05</v>
      </c>
      <c r="W882" s="8"/>
      <c r="X882" s="10" t="s">
        <v>29</v>
      </c>
      <c r="Y882" s="7">
        <v>43647</v>
      </c>
    </row>
    <row r="883" spans="1:25" ht="30" x14ac:dyDescent="0.25">
      <c r="A883" s="2">
        <v>368456</v>
      </c>
      <c r="B883" s="3" t="s">
        <v>1380</v>
      </c>
      <c r="C883" s="3" t="s">
        <v>1404</v>
      </c>
      <c r="D883" s="3" t="s">
        <v>27</v>
      </c>
      <c r="E883" s="3" t="s">
        <v>28</v>
      </c>
      <c r="F883" s="3" t="s">
        <v>86</v>
      </c>
      <c r="G883" s="2">
        <v>50</v>
      </c>
      <c r="H883" s="3" t="s">
        <v>196</v>
      </c>
      <c r="I883" s="3" t="s">
        <v>1382</v>
      </c>
      <c r="J883" s="3" t="s">
        <v>31</v>
      </c>
      <c r="K883" s="4">
        <v>171.9</v>
      </c>
      <c r="L883" s="2">
        <v>1</v>
      </c>
      <c r="M883" s="2">
        <v>6</v>
      </c>
      <c r="N883" s="2">
        <v>0.75</v>
      </c>
      <c r="O883" s="3" t="s">
        <v>32</v>
      </c>
      <c r="P883" s="3" t="s">
        <v>29</v>
      </c>
      <c r="Q883" s="5">
        <v>70.849999999999994</v>
      </c>
      <c r="S883" s="6">
        <v>62.04</v>
      </c>
      <c r="T883" s="5">
        <v>0.35</v>
      </c>
      <c r="U883" s="6">
        <v>62.39</v>
      </c>
      <c r="V883" s="2">
        <v>92.1</v>
      </c>
      <c r="W883" s="8"/>
      <c r="X883" s="10" t="s">
        <v>29</v>
      </c>
      <c r="Y883" s="7">
        <v>43714</v>
      </c>
    </row>
    <row r="884" spans="1:25" x14ac:dyDescent="0.25">
      <c r="A884" s="2">
        <v>192732</v>
      </c>
      <c r="B884" s="3" t="s">
        <v>1380</v>
      </c>
      <c r="C884" s="3" t="s">
        <v>1407</v>
      </c>
      <c r="D884" s="3" t="s">
        <v>27</v>
      </c>
      <c r="E884" s="3" t="s">
        <v>879</v>
      </c>
      <c r="F884" s="3" t="s">
        <v>1080</v>
      </c>
      <c r="G884" s="2">
        <v>40</v>
      </c>
      <c r="H884" s="3" t="s">
        <v>1214</v>
      </c>
      <c r="I884" s="3" t="s">
        <v>1382</v>
      </c>
      <c r="J884" s="3" t="s">
        <v>39</v>
      </c>
      <c r="K884" s="4" t="s">
        <v>2991</v>
      </c>
      <c r="L884" s="2">
        <v>1</v>
      </c>
      <c r="M884" s="2">
        <v>6</v>
      </c>
      <c r="N884" s="2">
        <v>0.75</v>
      </c>
      <c r="O884" s="3" t="s">
        <v>32</v>
      </c>
      <c r="P884" s="3" t="s">
        <v>29</v>
      </c>
      <c r="Q884" s="5">
        <v>85.35</v>
      </c>
      <c r="S884" s="6">
        <v>74.8</v>
      </c>
      <c r="T884" s="5">
        <v>0.35</v>
      </c>
      <c r="U884" s="6">
        <v>75.150000000000006</v>
      </c>
      <c r="V884" s="2">
        <v>110.95</v>
      </c>
      <c r="W884" s="8"/>
      <c r="X884" s="10" t="s">
        <v>29</v>
      </c>
      <c r="Y884" s="7">
        <v>43556</v>
      </c>
    </row>
    <row r="885" spans="1:25" x14ac:dyDescent="0.25">
      <c r="A885" s="2">
        <v>207191</v>
      </c>
      <c r="B885" s="3" t="s">
        <v>1380</v>
      </c>
      <c r="C885" s="3" t="s">
        <v>1411</v>
      </c>
      <c r="D885" s="3" t="s">
        <v>27</v>
      </c>
      <c r="E885" s="3" t="s">
        <v>879</v>
      </c>
      <c r="F885" s="3" t="s">
        <v>1080</v>
      </c>
      <c r="G885" s="2">
        <v>43</v>
      </c>
      <c r="H885" s="3" t="s">
        <v>1214</v>
      </c>
      <c r="I885" s="3" t="s">
        <v>1382</v>
      </c>
      <c r="J885" s="3" t="s">
        <v>39</v>
      </c>
      <c r="K885" s="4" t="s">
        <v>2994</v>
      </c>
      <c r="L885" s="2">
        <v>1</v>
      </c>
      <c r="M885" s="2">
        <v>6</v>
      </c>
      <c r="N885" s="2">
        <v>0.75</v>
      </c>
      <c r="O885" s="3" t="s">
        <v>32</v>
      </c>
      <c r="P885" s="3" t="s">
        <v>29</v>
      </c>
      <c r="Q885" s="5">
        <v>108.95</v>
      </c>
      <c r="S885" s="6">
        <v>95.57</v>
      </c>
      <c r="T885" s="5">
        <v>0.35</v>
      </c>
      <c r="U885" s="6">
        <v>95.92</v>
      </c>
      <c r="V885" s="2">
        <v>141.65</v>
      </c>
      <c r="W885" s="8"/>
      <c r="X885" s="10" t="s">
        <v>29</v>
      </c>
      <c r="Y885" s="7">
        <v>43556</v>
      </c>
    </row>
    <row r="886" spans="1:25" x14ac:dyDescent="0.25">
      <c r="A886" s="2">
        <v>579078</v>
      </c>
      <c r="B886" s="3" t="s">
        <v>1380</v>
      </c>
      <c r="C886" s="3" t="s">
        <v>1412</v>
      </c>
      <c r="D886" s="3" t="s">
        <v>27</v>
      </c>
      <c r="E886" s="3" t="s">
        <v>28</v>
      </c>
      <c r="F886" s="3" t="s">
        <v>86</v>
      </c>
      <c r="H886" s="3" t="s">
        <v>1214</v>
      </c>
      <c r="I886" s="3" t="s">
        <v>1382</v>
      </c>
      <c r="J886" s="3" t="s">
        <v>31</v>
      </c>
      <c r="K886" s="4">
        <v>463.2</v>
      </c>
      <c r="L886" s="2">
        <v>1</v>
      </c>
      <c r="M886" s="2">
        <v>6</v>
      </c>
      <c r="N886" s="2">
        <v>0.75</v>
      </c>
      <c r="O886" s="3" t="s">
        <v>32</v>
      </c>
      <c r="P886" s="3" t="s">
        <v>29</v>
      </c>
      <c r="Q886" s="5">
        <v>148.5</v>
      </c>
      <c r="S886" s="6">
        <v>130.37</v>
      </c>
      <c r="T886" s="5">
        <v>0.35</v>
      </c>
      <c r="U886" s="6">
        <v>130.72</v>
      </c>
      <c r="V886" s="2">
        <v>193.05</v>
      </c>
      <c r="W886" s="8"/>
      <c r="X886" s="10" t="s">
        <v>29</v>
      </c>
      <c r="Y886" s="7">
        <v>43739</v>
      </c>
    </row>
    <row r="887" spans="1:25" x14ac:dyDescent="0.25">
      <c r="A887" s="2">
        <v>510354</v>
      </c>
      <c r="B887" s="3" t="s">
        <v>1380</v>
      </c>
      <c r="C887" s="3" t="s">
        <v>1417</v>
      </c>
      <c r="D887" s="3" t="s">
        <v>898</v>
      </c>
      <c r="E887" s="3" t="s">
        <v>28</v>
      </c>
      <c r="F887" s="3" t="s">
        <v>86</v>
      </c>
      <c r="G887" s="2">
        <v>43</v>
      </c>
      <c r="H887" s="3" t="s">
        <v>1214</v>
      </c>
      <c r="I887" s="3" t="s">
        <v>1382</v>
      </c>
      <c r="J887" s="3" t="s">
        <v>31</v>
      </c>
      <c r="K887" s="4">
        <v>223.68</v>
      </c>
      <c r="L887" s="2">
        <v>1</v>
      </c>
      <c r="M887" s="2">
        <v>6</v>
      </c>
      <c r="N887" s="2">
        <v>0.7</v>
      </c>
      <c r="O887" s="3" t="s">
        <v>32</v>
      </c>
      <c r="P887" s="3" t="s">
        <v>29</v>
      </c>
      <c r="Q887" s="5">
        <v>84.75</v>
      </c>
      <c r="S887" s="6">
        <v>74.489999999999995</v>
      </c>
      <c r="T887" s="5">
        <v>0.1</v>
      </c>
      <c r="U887" s="6">
        <v>74.59</v>
      </c>
      <c r="V887" s="2">
        <v>110.2</v>
      </c>
      <c r="W887" s="8"/>
      <c r="X887" s="10" t="s">
        <v>29</v>
      </c>
      <c r="Y887" s="7">
        <v>43714</v>
      </c>
    </row>
    <row r="888" spans="1:25" x14ac:dyDescent="0.25">
      <c r="A888" s="2">
        <v>134270</v>
      </c>
      <c r="B888" s="3" t="s">
        <v>1380</v>
      </c>
      <c r="C888" s="3" t="s">
        <v>1418</v>
      </c>
      <c r="D888" s="3" t="s">
        <v>898</v>
      </c>
      <c r="E888" s="3" t="s">
        <v>879</v>
      </c>
      <c r="F888" s="3" t="s">
        <v>1080</v>
      </c>
      <c r="G888" s="2">
        <v>43</v>
      </c>
      <c r="H888" s="3" t="s">
        <v>1214</v>
      </c>
      <c r="I888" s="3" t="s">
        <v>1382</v>
      </c>
      <c r="J888" s="3" t="s">
        <v>31</v>
      </c>
      <c r="K888" s="4">
        <v>393.9</v>
      </c>
      <c r="L888" s="2">
        <v>1</v>
      </c>
      <c r="M888" s="2">
        <v>6</v>
      </c>
      <c r="N888" s="2">
        <v>0.7</v>
      </c>
      <c r="O888" s="3" t="s">
        <v>32</v>
      </c>
      <c r="P888" s="3" t="s">
        <v>29</v>
      </c>
      <c r="Q888" s="5">
        <v>128.65</v>
      </c>
      <c r="S888" s="6">
        <v>113.12</v>
      </c>
      <c r="T888" s="5">
        <v>0.1</v>
      </c>
      <c r="U888" s="6">
        <v>113.22</v>
      </c>
      <c r="V888" s="2">
        <v>167.25</v>
      </c>
      <c r="W888" s="8"/>
      <c r="X888" s="10" t="s">
        <v>29</v>
      </c>
      <c r="Y888" s="7">
        <v>43647</v>
      </c>
    </row>
    <row r="889" spans="1:25" x14ac:dyDescent="0.25">
      <c r="A889" s="2">
        <v>530352</v>
      </c>
      <c r="B889" s="3" t="s">
        <v>1380</v>
      </c>
      <c r="C889" s="3" t="s">
        <v>1420</v>
      </c>
      <c r="D889" s="3" t="s">
        <v>27</v>
      </c>
      <c r="E889" s="3" t="s">
        <v>28</v>
      </c>
      <c r="F889" s="3" t="s">
        <v>210</v>
      </c>
      <c r="G889" s="2">
        <v>40</v>
      </c>
      <c r="H889" s="3" t="s">
        <v>1214</v>
      </c>
      <c r="I889" s="3" t="s">
        <v>1382</v>
      </c>
      <c r="J889" s="3" t="s">
        <v>31</v>
      </c>
      <c r="K889" s="4">
        <v>197.58</v>
      </c>
      <c r="L889" s="2">
        <v>1</v>
      </c>
      <c r="M889" s="2">
        <v>3</v>
      </c>
      <c r="N889" s="2">
        <v>0.75</v>
      </c>
      <c r="O889" s="3" t="s">
        <v>32</v>
      </c>
      <c r="P889" s="3" t="s">
        <v>29</v>
      </c>
      <c r="Q889" s="5">
        <v>131.15</v>
      </c>
      <c r="S889" s="6">
        <v>115.1</v>
      </c>
      <c r="T889" s="5">
        <v>0.35</v>
      </c>
      <c r="U889" s="6">
        <v>115.45</v>
      </c>
      <c r="V889" s="2">
        <v>170.5</v>
      </c>
      <c r="W889" s="8">
        <v>9.9999999999994316E-2</v>
      </c>
      <c r="X889" s="9" t="s">
        <v>3216</v>
      </c>
      <c r="Y889" s="7">
        <v>43790</v>
      </c>
    </row>
    <row r="890" spans="1:25" x14ac:dyDescent="0.25">
      <c r="A890" s="2">
        <v>177562</v>
      </c>
      <c r="B890" s="3" t="s">
        <v>1380</v>
      </c>
      <c r="C890" s="3" t="s">
        <v>1421</v>
      </c>
      <c r="D890" s="3" t="s">
        <v>27</v>
      </c>
      <c r="E890" s="3" t="s">
        <v>28</v>
      </c>
      <c r="F890" s="3" t="s">
        <v>29</v>
      </c>
      <c r="H890" s="3" t="s">
        <v>1214</v>
      </c>
      <c r="I890" s="3" t="s">
        <v>1382</v>
      </c>
      <c r="J890" s="3" t="s">
        <v>31</v>
      </c>
      <c r="K890" s="4">
        <v>197.34</v>
      </c>
      <c r="L890" s="2">
        <v>1</v>
      </c>
      <c r="M890" s="2">
        <v>6</v>
      </c>
      <c r="N890" s="2">
        <v>0.75</v>
      </c>
      <c r="O890" s="3" t="s">
        <v>32</v>
      </c>
      <c r="P890" s="3" t="s">
        <v>29</v>
      </c>
      <c r="Q890" s="5">
        <v>78.45</v>
      </c>
      <c r="S890" s="6">
        <v>68.73</v>
      </c>
      <c r="T890" s="5">
        <v>0.35</v>
      </c>
      <c r="U890" s="6">
        <v>69.08</v>
      </c>
      <c r="V890" s="2">
        <v>102</v>
      </c>
      <c r="W890" s="8"/>
      <c r="X890" s="10" t="s">
        <v>29</v>
      </c>
      <c r="Y890" s="7">
        <v>43782</v>
      </c>
    </row>
    <row r="891" spans="1:25" x14ac:dyDescent="0.25">
      <c r="A891" s="2">
        <v>29445</v>
      </c>
      <c r="B891" s="3" t="s">
        <v>1380</v>
      </c>
      <c r="C891" s="3" t="s">
        <v>1422</v>
      </c>
      <c r="D891" s="3" t="s">
        <v>27</v>
      </c>
      <c r="E891" s="3" t="s">
        <v>28</v>
      </c>
      <c r="F891" s="3" t="s">
        <v>86</v>
      </c>
      <c r="G891" s="2">
        <v>43</v>
      </c>
      <c r="H891" s="3" t="s">
        <v>1214</v>
      </c>
      <c r="I891" s="3" t="s">
        <v>1382</v>
      </c>
      <c r="J891" s="3" t="s">
        <v>31</v>
      </c>
      <c r="K891" s="4">
        <v>234.36</v>
      </c>
      <c r="L891" s="2">
        <v>1</v>
      </c>
      <c r="M891" s="2">
        <v>6</v>
      </c>
      <c r="N891" s="2">
        <v>0.75</v>
      </c>
      <c r="O891" s="3" t="s">
        <v>32</v>
      </c>
      <c r="P891" s="3" t="s">
        <v>29</v>
      </c>
      <c r="Q891" s="5">
        <v>89.55</v>
      </c>
      <c r="S891" s="6">
        <v>78.5</v>
      </c>
      <c r="T891" s="5">
        <v>0.35</v>
      </c>
      <c r="U891" s="6">
        <v>78.849999999999994</v>
      </c>
      <c r="V891" s="2">
        <v>116.4</v>
      </c>
      <c r="W891" s="8"/>
      <c r="X891" s="10" t="s">
        <v>29</v>
      </c>
      <c r="Y891" s="7">
        <v>43709</v>
      </c>
    </row>
    <row r="892" spans="1:25" x14ac:dyDescent="0.25">
      <c r="A892" s="2">
        <v>29450</v>
      </c>
      <c r="B892" s="3" t="s">
        <v>1380</v>
      </c>
      <c r="C892" s="3" t="s">
        <v>1423</v>
      </c>
      <c r="D892" s="3" t="s">
        <v>27</v>
      </c>
      <c r="E892" s="3" t="s">
        <v>28</v>
      </c>
      <c r="F892" s="3" t="s">
        <v>29</v>
      </c>
      <c r="G892" s="2">
        <v>40</v>
      </c>
      <c r="H892" s="3" t="s">
        <v>1214</v>
      </c>
      <c r="I892" s="3" t="s">
        <v>1382</v>
      </c>
      <c r="J892" s="3" t="s">
        <v>31</v>
      </c>
      <c r="K892" s="4">
        <v>270.24</v>
      </c>
      <c r="L892" s="2">
        <v>1</v>
      </c>
      <c r="M892" s="2">
        <v>6</v>
      </c>
      <c r="N892" s="2">
        <v>0.75</v>
      </c>
      <c r="O892" s="3" t="s">
        <v>32</v>
      </c>
      <c r="P892" s="3" t="s">
        <v>29</v>
      </c>
      <c r="Q892" s="5">
        <v>98.8</v>
      </c>
      <c r="S892" s="6">
        <v>86.64</v>
      </c>
      <c r="T892" s="5">
        <v>0.35</v>
      </c>
      <c r="U892" s="6">
        <v>86.99</v>
      </c>
      <c r="V892" s="2">
        <v>128.44999999999999</v>
      </c>
      <c r="W892" s="8"/>
      <c r="X892" s="10" t="s">
        <v>29</v>
      </c>
      <c r="Y892" s="7">
        <v>43782</v>
      </c>
    </row>
    <row r="893" spans="1:25" x14ac:dyDescent="0.25">
      <c r="A893" s="2">
        <v>603050</v>
      </c>
      <c r="B893" s="3" t="s">
        <v>1380</v>
      </c>
      <c r="C893" s="3" t="s">
        <v>1425</v>
      </c>
      <c r="D893" s="3" t="s">
        <v>27</v>
      </c>
      <c r="E893" s="3" t="s">
        <v>879</v>
      </c>
      <c r="F893" s="3" t="s">
        <v>1080</v>
      </c>
      <c r="G893" s="2">
        <v>40</v>
      </c>
      <c r="H893" s="3" t="s">
        <v>1214</v>
      </c>
      <c r="I893" s="3" t="s">
        <v>1382</v>
      </c>
      <c r="J893" s="3" t="s">
        <v>31</v>
      </c>
      <c r="K893" s="4" t="s">
        <v>2995</v>
      </c>
      <c r="L893" s="2">
        <v>1</v>
      </c>
      <c r="M893" s="2">
        <v>6</v>
      </c>
      <c r="N893" s="2">
        <v>0.75</v>
      </c>
      <c r="O893" s="3" t="s">
        <v>32</v>
      </c>
      <c r="P893" s="3" t="s">
        <v>29</v>
      </c>
      <c r="Q893" s="5">
        <v>89.95</v>
      </c>
      <c r="S893" s="6">
        <v>78.849999999999994</v>
      </c>
      <c r="T893" s="5">
        <v>0.35</v>
      </c>
      <c r="U893" s="6">
        <v>79.2</v>
      </c>
      <c r="V893" s="2">
        <v>116.95</v>
      </c>
      <c r="W893" s="8"/>
      <c r="X893" s="10" t="s">
        <v>29</v>
      </c>
      <c r="Y893" s="7">
        <v>43556</v>
      </c>
    </row>
    <row r="894" spans="1:25" x14ac:dyDescent="0.25">
      <c r="A894" s="2">
        <v>335901</v>
      </c>
      <c r="B894" s="3" t="s">
        <v>1380</v>
      </c>
      <c r="C894" s="3" t="s">
        <v>1426</v>
      </c>
      <c r="D894" s="3" t="s">
        <v>27</v>
      </c>
      <c r="E894" s="3" t="s">
        <v>879</v>
      </c>
      <c r="F894" s="3" t="s">
        <v>880</v>
      </c>
      <c r="G894" s="2">
        <v>43</v>
      </c>
      <c r="H894" s="3" t="s">
        <v>1214</v>
      </c>
      <c r="I894" s="3" t="s">
        <v>1382</v>
      </c>
      <c r="J894" s="3" t="s">
        <v>31</v>
      </c>
      <c r="K894" s="4" t="s">
        <v>2996</v>
      </c>
      <c r="L894" s="2">
        <v>1</v>
      </c>
      <c r="M894" s="2">
        <v>6</v>
      </c>
      <c r="N894" s="2">
        <v>0.75</v>
      </c>
      <c r="O894" s="3" t="s">
        <v>32</v>
      </c>
      <c r="P894" s="3" t="s">
        <v>29</v>
      </c>
      <c r="Q894" s="5">
        <v>151.6</v>
      </c>
      <c r="S894" s="6">
        <v>133.1</v>
      </c>
      <c r="T894" s="5">
        <v>0.35</v>
      </c>
      <c r="U894" s="6">
        <v>133.44999999999999</v>
      </c>
      <c r="V894" s="2">
        <v>197.1</v>
      </c>
      <c r="W894" s="8"/>
      <c r="X894" s="10" t="s">
        <v>29</v>
      </c>
      <c r="Y894" s="7">
        <v>43556</v>
      </c>
    </row>
    <row r="895" spans="1:25" x14ac:dyDescent="0.25">
      <c r="A895" s="2">
        <v>211698</v>
      </c>
      <c r="B895" s="3" t="s">
        <v>1380</v>
      </c>
      <c r="C895" s="3" t="s">
        <v>1428</v>
      </c>
      <c r="D895" s="3" t="s">
        <v>42</v>
      </c>
      <c r="E895" s="3" t="s">
        <v>28</v>
      </c>
      <c r="F895" s="3" t="s">
        <v>97</v>
      </c>
      <c r="G895" s="2">
        <v>40</v>
      </c>
      <c r="H895" s="3" t="s">
        <v>1214</v>
      </c>
      <c r="I895" s="3" t="s">
        <v>1382</v>
      </c>
      <c r="J895" s="3" t="s">
        <v>31</v>
      </c>
      <c r="K895" s="4">
        <v>141</v>
      </c>
      <c r="L895" s="2">
        <v>1</v>
      </c>
      <c r="M895" s="2">
        <v>12</v>
      </c>
      <c r="N895" s="2">
        <v>0.375</v>
      </c>
      <c r="O895" s="3" t="s">
        <v>32</v>
      </c>
      <c r="P895" s="3" t="s">
        <v>29</v>
      </c>
      <c r="Q895" s="5">
        <v>30.95</v>
      </c>
      <c r="S895" s="6">
        <v>27.15</v>
      </c>
      <c r="T895" s="5">
        <v>0.1</v>
      </c>
      <c r="U895" s="6">
        <v>27.25</v>
      </c>
      <c r="V895" s="2">
        <v>40.25</v>
      </c>
      <c r="W895" s="8">
        <v>2.0500000000000007</v>
      </c>
      <c r="X895" s="9" t="s">
        <v>3216</v>
      </c>
      <c r="Y895" s="7">
        <v>43790</v>
      </c>
    </row>
    <row r="896" spans="1:25" x14ac:dyDescent="0.25">
      <c r="A896" s="2">
        <v>848754</v>
      </c>
      <c r="B896" s="3" t="s">
        <v>1380</v>
      </c>
      <c r="C896" s="3" t="s">
        <v>1429</v>
      </c>
      <c r="D896" s="3" t="s">
        <v>27</v>
      </c>
      <c r="E896" s="3" t="s">
        <v>28</v>
      </c>
      <c r="F896" s="3" t="s">
        <v>86</v>
      </c>
      <c r="G896" s="2">
        <v>43</v>
      </c>
      <c r="H896" s="3" t="s">
        <v>1214</v>
      </c>
      <c r="I896" s="3" t="s">
        <v>1382</v>
      </c>
      <c r="J896" s="3" t="s">
        <v>31</v>
      </c>
      <c r="K896" s="4">
        <v>218.34</v>
      </c>
      <c r="L896" s="2">
        <v>1</v>
      </c>
      <c r="M896" s="2">
        <v>6</v>
      </c>
      <c r="N896" s="2">
        <v>0.75</v>
      </c>
      <c r="O896" s="3" t="s">
        <v>32</v>
      </c>
      <c r="P896" s="3" t="s">
        <v>29</v>
      </c>
      <c r="Q896" s="5">
        <v>84.75</v>
      </c>
      <c r="S896" s="6">
        <v>74.27</v>
      </c>
      <c r="T896" s="5">
        <v>0.35</v>
      </c>
      <c r="U896" s="6">
        <v>74.62</v>
      </c>
      <c r="V896" s="2">
        <v>110.2</v>
      </c>
      <c r="W896" s="8"/>
      <c r="X896" s="10" t="s">
        <v>29</v>
      </c>
      <c r="Y896" s="7">
        <v>43714</v>
      </c>
    </row>
    <row r="897" spans="1:25" x14ac:dyDescent="0.25">
      <c r="A897" s="2">
        <v>675132</v>
      </c>
      <c r="B897" s="3" t="s">
        <v>1380</v>
      </c>
      <c r="C897" s="3" t="s">
        <v>1436</v>
      </c>
      <c r="D897" s="3" t="s">
        <v>27</v>
      </c>
      <c r="E897" s="3" t="s">
        <v>28</v>
      </c>
      <c r="F897" s="3" t="s">
        <v>29</v>
      </c>
      <c r="G897" s="2">
        <v>40</v>
      </c>
      <c r="H897" s="3" t="s">
        <v>1214</v>
      </c>
      <c r="I897" s="3" t="s">
        <v>1394</v>
      </c>
      <c r="J897" s="3" t="s">
        <v>31</v>
      </c>
      <c r="K897" s="4">
        <v>161.82</v>
      </c>
      <c r="L897" s="2">
        <v>1</v>
      </c>
      <c r="M897" s="2">
        <v>6</v>
      </c>
      <c r="N897" s="2">
        <v>0.75</v>
      </c>
      <c r="O897" s="3" t="s">
        <v>32</v>
      </c>
      <c r="P897" s="3" t="s">
        <v>29</v>
      </c>
      <c r="Q897" s="5">
        <v>67.849999999999994</v>
      </c>
      <c r="S897" s="6">
        <v>59.4</v>
      </c>
      <c r="T897" s="5">
        <v>0.35</v>
      </c>
      <c r="U897" s="6">
        <v>59.75</v>
      </c>
      <c r="V897" s="2">
        <v>88.2</v>
      </c>
      <c r="W897" s="8">
        <v>1.4499999999999886</v>
      </c>
      <c r="X897" s="9" t="s">
        <v>3216</v>
      </c>
      <c r="Y897" s="7">
        <v>43790</v>
      </c>
    </row>
    <row r="898" spans="1:25" x14ac:dyDescent="0.25">
      <c r="A898" s="2">
        <v>67454</v>
      </c>
      <c r="B898" s="3" t="s">
        <v>1380</v>
      </c>
      <c r="C898" s="3" t="s">
        <v>1438</v>
      </c>
      <c r="D898" s="3" t="s">
        <v>27</v>
      </c>
      <c r="E898" s="3" t="s">
        <v>879</v>
      </c>
      <c r="F898" s="3" t="s">
        <v>880</v>
      </c>
      <c r="G898" s="2">
        <v>40</v>
      </c>
      <c r="H898" s="3" t="s">
        <v>1214</v>
      </c>
      <c r="I898" s="3" t="s">
        <v>1382</v>
      </c>
      <c r="J898" s="3" t="s">
        <v>31</v>
      </c>
      <c r="K898" s="4">
        <v>258.89999999999998</v>
      </c>
      <c r="L898" s="2">
        <v>1</v>
      </c>
      <c r="M898" s="2">
        <v>6</v>
      </c>
      <c r="N898" s="2">
        <v>0.75</v>
      </c>
      <c r="O898" s="3" t="s">
        <v>32</v>
      </c>
      <c r="P898" s="3" t="s">
        <v>29</v>
      </c>
      <c r="Q898" s="5">
        <v>95.95</v>
      </c>
      <c r="S898" s="6">
        <v>84.13</v>
      </c>
      <c r="T898" s="5">
        <v>0.35</v>
      </c>
      <c r="U898" s="6">
        <v>84.48</v>
      </c>
      <c r="V898" s="2">
        <v>124.75</v>
      </c>
      <c r="W898" s="8"/>
      <c r="X898" s="10" t="s">
        <v>29</v>
      </c>
      <c r="Y898" s="7">
        <v>43709</v>
      </c>
    </row>
    <row r="899" spans="1:25" x14ac:dyDescent="0.25">
      <c r="A899" s="2">
        <v>4034</v>
      </c>
      <c r="B899" s="3" t="s">
        <v>1380</v>
      </c>
      <c r="C899" s="3" t="s">
        <v>1439</v>
      </c>
      <c r="D899" s="3" t="s">
        <v>27</v>
      </c>
      <c r="E899" s="3" t="s">
        <v>28</v>
      </c>
      <c r="F899" s="3" t="s">
        <v>29</v>
      </c>
      <c r="G899" s="2">
        <v>45.2</v>
      </c>
      <c r="H899" s="3" t="s">
        <v>1214</v>
      </c>
      <c r="I899" s="3" t="s">
        <v>1382</v>
      </c>
      <c r="J899" s="3" t="s">
        <v>31</v>
      </c>
      <c r="K899" s="4">
        <v>537.78</v>
      </c>
      <c r="L899" s="2">
        <v>1</v>
      </c>
      <c r="M899" s="2">
        <v>3</v>
      </c>
      <c r="N899" s="2">
        <v>0.75</v>
      </c>
      <c r="O899" s="3" t="s">
        <v>32</v>
      </c>
      <c r="P899" s="3" t="s">
        <v>29</v>
      </c>
      <c r="Q899" s="5">
        <v>304.55</v>
      </c>
      <c r="S899" s="6">
        <v>267.7</v>
      </c>
      <c r="T899" s="5">
        <v>0.35</v>
      </c>
      <c r="U899" s="6">
        <v>268.05</v>
      </c>
      <c r="V899" s="2">
        <v>395.9</v>
      </c>
      <c r="W899" s="8"/>
      <c r="X899" s="10" t="s">
        <v>29</v>
      </c>
      <c r="Y899" s="7">
        <v>43714</v>
      </c>
    </row>
    <row r="900" spans="1:25" x14ac:dyDescent="0.25">
      <c r="A900" s="2">
        <v>160625</v>
      </c>
      <c r="B900" s="3" t="s">
        <v>1380</v>
      </c>
      <c r="C900" s="3" t="s">
        <v>1440</v>
      </c>
      <c r="D900" s="3" t="s">
        <v>27</v>
      </c>
      <c r="E900" s="3" t="s">
        <v>28</v>
      </c>
      <c r="F900" s="3" t="s">
        <v>86</v>
      </c>
      <c r="G900" s="2">
        <v>40</v>
      </c>
      <c r="H900" s="3" t="s">
        <v>1214</v>
      </c>
      <c r="I900" s="3" t="s">
        <v>1382</v>
      </c>
      <c r="J900" s="3" t="s">
        <v>31</v>
      </c>
      <c r="K900" s="4">
        <v>103.92</v>
      </c>
      <c r="L900" s="2">
        <v>1</v>
      </c>
      <c r="M900" s="2">
        <v>6</v>
      </c>
      <c r="N900" s="2">
        <v>0.75</v>
      </c>
      <c r="O900" s="3" t="s">
        <v>32</v>
      </c>
      <c r="P900" s="3" t="s">
        <v>29</v>
      </c>
      <c r="Q900" s="5">
        <v>50.5</v>
      </c>
      <c r="S900" s="6">
        <v>44.13</v>
      </c>
      <c r="T900" s="5">
        <v>0.35</v>
      </c>
      <c r="U900" s="6">
        <v>44.48</v>
      </c>
      <c r="V900" s="2">
        <v>65.650000000000006</v>
      </c>
      <c r="W900" s="8"/>
      <c r="X900" s="10" t="s">
        <v>29</v>
      </c>
      <c r="Y900" s="7">
        <v>43714</v>
      </c>
    </row>
    <row r="901" spans="1:25" x14ac:dyDescent="0.25">
      <c r="A901" s="2">
        <v>176410</v>
      </c>
      <c r="B901" s="3" t="s">
        <v>1380</v>
      </c>
      <c r="C901" s="3" t="s">
        <v>1441</v>
      </c>
      <c r="D901" s="3" t="s">
        <v>27</v>
      </c>
      <c r="E901" s="3" t="s">
        <v>28</v>
      </c>
      <c r="F901" s="3" t="s">
        <v>29</v>
      </c>
      <c r="G901" s="2">
        <v>46.7</v>
      </c>
      <c r="H901" s="3" t="s">
        <v>1214</v>
      </c>
      <c r="I901" s="3" t="s">
        <v>1382</v>
      </c>
      <c r="J901" s="3" t="s">
        <v>31</v>
      </c>
      <c r="K901" s="4">
        <v>305.10000000000002</v>
      </c>
      <c r="L901" s="2">
        <v>1</v>
      </c>
      <c r="M901" s="2">
        <v>6</v>
      </c>
      <c r="N901" s="2">
        <v>0.75</v>
      </c>
      <c r="O901" s="3" t="s">
        <v>32</v>
      </c>
      <c r="P901" s="3" t="s">
        <v>29</v>
      </c>
      <c r="Q901" s="5">
        <v>107.7</v>
      </c>
      <c r="S901" s="6">
        <v>94.47</v>
      </c>
      <c r="T901" s="5">
        <v>0.35</v>
      </c>
      <c r="U901" s="6">
        <v>94.82</v>
      </c>
      <c r="V901" s="2">
        <v>140</v>
      </c>
      <c r="W901" s="8"/>
      <c r="X901" s="10" t="s">
        <v>29</v>
      </c>
      <c r="Y901" s="7">
        <v>43782</v>
      </c>
    </row>
    <row r="902" spans="1:25" x14ac:dyDescent="0.25">
      <c r="A902" s="2">
        <v>808133</v>
      </c>
      <c r="B902" s="3" t="s">
        <v>1380</v>
      </c>
      <c r="C902" s="3" t="s">
        <v>1444</v>
      </c>
      <c r="D902" s="3" t="s">
        <v>27</v>
      </c>
      <c r="E902" s="3" t="s">
        <v>28</v>
      </c>
      <c r="F902" s="3" t="s">
        <v>29</v>
      </c>
      <c r="G902" s="2">
        <v>40</v>
      </c>
      <c r="H902" s="3" t="s">
        <v>1214</v>
      </c>
      <c r="I902" s="3" t="s">
        <v>1394</v>
      </c>
      <c r="J902" s="3" t="s">
        <v>39</v>
      </c>
      <c r="K902" s="4" t="s">
        <v>3002</v>
      </c>
      <c r="L902" s="2">
        <v>1</v>
      </c>
      <c r="M902" s="2">
        <v>6</v>
      </c>
      <c r="N902" s="2">
        <v>0.75</v>
      </c>
      <c r="O902" s="3" t="s">
        <v>32</v>
      </c>
      <c r="P902" s="3" t="s">
        <v>29</v>
      </c>
      <c r="Q902" s="5">
        <v>63</v>
      </c>
      <c r="S902" s="6">
        <v>55.13</v>
      </c>
      <c r="T902" s="5">
        <v>0.35</v>
      </c>
      <c r="U902" s="6">
        <v>55.48</v>
      </c>
      <c r="V902" s="2">
        <v>81.900000000000006</v>
      </c>
      <c r="W902" s="8"/>
      <c r="X902" s="10" t="s">
        <v>29</v>
      </c>
      <c r="Y902" s="7">
        <v>43717</v>
      </c>
    </row>
    <row r="903" spans="1:25" x14ac:dyDescent="0.25">
      <c r="A903" s="2">
        <v>308155</v>
      </c>
      <c r="B903" s="3" t="s">
        <v>1380</v>
      </c>
      <c r="C903" s="3" t="s">
        <v>1445</v>
      </c>
      <c r="D903" s="3" t="s">
        <v>27</v>
      </c>
      <c r="E903" s="3" t="s">
        <v>879</v>
      </c>
      <c r="F903" s="3" t="s">
        <v>880</v>
      </c>
      <c r="G903" s="2">
        <v>43</v>
      </c>
      <c r="H903" s="3" t="s">
        <v>1214</v>
      </c>
      <c r="I903" s="3" t="s">
        <v>1394</v>
      </c>
      <c r="J903" s="3" t="s">
        <v>39</v>
      </c>
      <c r="K903" s="4" t="s">
        <v>3003</v>
      </c>
      <c r="L903" s="2">
        <v>1</v>
      </c>
      <c r="M903" s="2">
        <v>6</v>
      </c>
      <c r="N903" s="2">
        <v>0.75</v>
      </c>
      <c r="O903" s="3" t="s">
        <v>32</v>
      </c>
      <c r="P903" s="3" t="s">
        <v>29</v>
      </c>
      <c r="Q903" s="5">
        <v>290.75</v>
      </c>
      <c r="S903" s="6">
        <v>255.55</v>
      </c>
      <c r="T903" s="5">
        <v>0.35</v>
      </c>
      <c r="U903" s="6">
        <v>255.9</v>
      </c>
      <c r="V903" s="2">
        <v>378</v>
      </c>
      <c r="W903" s="8"/>
      <c r="X903" s="10" t="s">
        <v>29</v>
      </c>
      <c r="Y903" s="7">
        <v>43556</v>
      </c>
    </row>
    <row r="904" spans="1:25" ht="30" x14ac:dyDescent="0.25">
      <c r="A904" s="2">
        <v>808057</v>
      </c>
      <c r="B904" s="3" t="s">
        <v>1380</v>
      </c>
      <c r="C904" s="3" t="s">
        <v>1446</v>
      </c>
      <c r="D904" s="3" t="s">
        <v>1447</v>
      </c>
      <c r="E904" s="3" t="s">
        <v>28</v>
      </c>
      <c r="F904" s="3" t="s">
        <v>29</v>
      </c>
      <c r="G904" s="2">
        <v>40</v>
      </c>
      <c r="H904" s="3" t="s">
        <v>1214</v>
      </c>
      <c r="I904" s="3" t="s">
        <v>1394</v>
      </c>
      <c r="J904" s="3" t="s">
        <v>39</v>
      </c>
      <c r="K904" s="4" t="s">
        <v>3004</v>
      </c>
      <c r="L904" s="2">
        <v>5</v>
      </c>
      <c r="M904" s="2">
        <v>12</v>
      </c>
      <c r="N904" s="2">
        <v>0.05</v>
      </c>
      <c r="O904" s="3" t="s">
        <v>32</v>
      </c>
      <c r="P904" s="3" t="s">
        <v>29</v>
      </c>
      <c r="Q904" s="5">
        <v>41.15</v>
      </c>
      <c r="S904" s="6">
        <v>35.770000000000003</v>
      </c>
      <c r="T904" s="5">
        <v>0.5</v>
      </c>
      <c r="U904" s="6">
        <v>36.270000000000003</v>
      </c>
      <c r="V904" s="2">
        <v>53.5</v>
      </c>
      <c r="W904" s="8"/>
      <c r="X904" s="10" t="s">
        <v>29</v>
      </c>
      <c r="Y904" s="7">
        <v>43717</v>
      </c>
    </row>
    <row r="905" spans="1:25" x14ac:dyDescent="0.25">
      <c r="A905" s="2">
        <v>809107</v>
      </c>
      <c r="B905" s="3" t="s">
        <v>1380</v>
      </c>
      <c r="C905" s="3" t="s">
        <v>1448</v>
      </c>
      <c r="D905" s="3" t="s">
        <v>1449</v>
      </c>
      <c r="E905" s="3" t="s">
        <v>28</v>
      </c>
      <c r="F905" s="3" t="s">
        <v>29</v>
      </c>
      <c r="G905" s="2">
        <v>40</v>
      </c>
      <c r="H905" s="3" t="s">
        <v>1214</v>
      </c>
      <c r="I905" s="3" t="s">
        <v>1394</v>
      </c>
      <c r="J905" s="3" t="s">
        <v>39</v>
      </c>
      <c r="K905" s="4" t="s">
        <v>3005</v>
      </c>
      <c r="L905" s="2">
        <v>4</v>
      </c>
      <c r="M905" s="2">
        <v>6</v>
      </c>
      <c r="N905" s="2">
        <v>0.2</v>
      </c>
      <c r="O905" s="3" t="s">
        <v>32</v>
      </c>
      <c r="P905" s="3" t="s">
        <v>29</v>
      </c>
      <c r="Q905" s="5">
        <v>141.25</v>
      </c>
      <c r="S905" s="6">
        <v>123.95</v>
      </c>
      <c r="T905" s="5">
        <v>0.4</v>
      </c>
      <c r="U905" s="6">
        <v>124.35</v>
      </c>
      <c r="V905" s="2">
        <v>183.6</v>
      </c>
      <c r="W905" s="8"/>
      <c r="X905" s="10" t="s">
        <v>29</v>
      </c>
      <c r="Y905" s="7">
        <v>43717</v>
      </c>
    </row>
    <row r="906" spans="1:25" x14ac:dyDescent="0.25">
      <c r="A906" s="2">
        <v>764520</v>
      </c>
      <c r="B906" s="3" t="s">
        <v>1380</v>
      </c>
      <c r="C906" s="3" t="s">
        <v>1451</v>
      </c>
      <c r="D906" s="3" t="s">
        <v>27</v>
      </c>
      <c r="E906" s="3" t="s">
        <v>28</v>
      </c>
      <c r="F906" s="3" t="s">
        <v>29</v>
      </c>
      <c r="G906" s="2">
        <v>40</v>
      </c>
      <c r="H906" s="3" t="s">
        <v>1214</v>
      </c>
      <c r="I906" s="3" t="s">
        <v>1394</v>
      </c>
      <c r="J906" s="3" t="s">
        <v>39</v>
      </c>
      <c r="K906" s="4" t="s">
        <v>3007</v>
      </c>
      <c r="L906" s="2">
        <v>1</v>
      </c>
      <c r="M906" s="2">
        <v>6</v>
      </c>
      <c r="N906" s="2">
        <v>0.75</v>
      </c>
      <c r="O906" s="3" t="s">
        <v>32</v>
      </c>
      <c r="P906" s="3" t="s">
        <v>29</v>
      </c>
      <c r="Q906" s="5">
        <v>81.099999999999994</v>
      </c>
      <c r="S906" s="6">
        <v>71.06</v>
      </c>
      <c r="T906" s="5">
        <v>0.35</v>
      </c>
      <c r="U906" s="6">
        <v>71.41</v>
      </c>
      <c r="V906" s="2">
        <v>105.45</v>
      </c>
      <c r="W906" s="8"/>
      <c r="X906" s="10" t="s">
        <v>29</v>
      </c>
      <c r="Y906" s="7">
        <v>43717</v>
      </c>
    </row>
    <row r="907" spans="1:25" x14ac:dyDescent="0.25">
      <c r="A907" s="2">
        <v>821643</v>
      </c>
      <c r="B907" s="3" t="s">
        <v>1380</v>
      </c>
      <c r="C907" s="3" t="s">
        <v>1452</v>
      </c>
      <c r="D907" s="3" t="s">
        <v>27</v>
      </c>
      <c r="E907" s="3" t="s">
        <v>28</v>
      </c>
      <c r="F907" s="3" t="s">
        <v>29</v>
      </c>
      <c r="G907" s="2">
        <v>40.799999999999997</v>
      </c>
      <c r="H907" s="3" t="s">
        <v>1214</v>
      </c>
      <c r="I907" s="3" t="s">
        <v>1394</v>
      </c>
      <c r="J907" s="3" t="s">
        <v>39</v>
      </c>
      <c r="K907" s="4" t="s">
        <v>3008</v>
      </c>
      <c r="L907" s="2">
        <v>1</v>
      </c>
      <c r="M907" s="2">
        <v>12</v>
      </c>
      <c r="N907" s="2">
        <v>0.75</v>
      </c>
      <c r="O907" s="3" t="s">
        <v>32</v>
      </c>
      <c r="P907" s="3" t="s">
        <v>29</v>
      </c>
      <c r="Q907" s="5">
        <v>47.05</v>
      </c>
      <c r="S907" s="6">
        <v>41.1</v>
      </c>
      <c r="T907" s="5">
        <v>0.35</v>
      </c>
      <c r="U907" s="6">
        <v>41.45</v>
      </c>
      <c r="V907" s="2">
        <v>61.15</v>
      </c>
      <c r="W907" s="8"/>
      <c r="X907" s="9" t="s">
        <v>3214</v>
      </c>
      <c r="Y907" s="7">
        <v>43790</v>
      </c>
    </row>
    <row r="908" spans="1:25" x14ac:dyDescent="0.25">
      <c r="A908" s="2">
        <v>821644</v>
      </c>
      <c r="B908" s="3" t="s">
        <v>1380</v>
      </c>
      <c r="C908" s="3" t="s">
        <v>1453</v>
      </c>
      <c r="D908" s="3" t="s">
        <v>27</v>
      </c>
      <c r="E908" s="3" t="s">
        <v>28</v>
      </c>
      <c r="F908" s="3" t="s">
        <v>29</v>
      </c>
      <c r="G908" s="2">
        <v>40.200000000000003</v>
      </c>
      <c r="H908" s="3" t="s">
        <v>1214</v>
      </c>
      <c r="I908" s="3" t="s">
        <v>1394</v>
      </c>
      <c r="J908" s="3" t="s">
        <v>39</v>
      </c>
      <c r="K908" s="4" t="s">
        <v>3009</v>
      </c>
      <c r="L908" s="2">
        <v>1</v>
      </c>
      <c r="M908" s="2">
        <v>12</v>
      </c>
      <c r="N908" s="2">
        <v>0.75</v>
      </c>
      <c r="O908" s="3" t="s">
        <v>32</v>
      </c>
      <c r="P908" s="3" t="s">
        <v>29</v>
      </c>
      <c r="Q908" s="5">
        <v>47.05</v>
      </c>
      <c r="S908" s="6">
        <v>41.1</v>
      </c>
      <c r="T908" s="5">
        <v>0.35</v>
      </c>
      <c r="U908" s="6">
        <v>41.45</v>
      </c>
      <c r="V908" s="2">
        <v>61.15</v>
      </c>
      <c r="W908" s="8"/>
      <c r="X908" s="9" t="s">
        <v>3214</v>
      </c>
      <c r="Y908" s="7">
        <v>43790</v>
      </c>
    </row>
    <row r="909" spans="1:25" x14ac:dyDescent="0.25">
      <c r="A909" s="2">
        <v>196188</v>
      </c>
      <c r="B909" s="3" t="s">
        <v>1380</v>
      </c>
      <c r="C909" s="3" t="s">
        <v>1454</v>
      </c>
      <c r="D909" s="3" t="s">
        <v>27</v>
      </c>
      <c r="E909" s="3" t="s">
        <v>879</v>
      </c>
      <c r="F909" s="3" t="s">
        <v>1080</v>
      </c>
      <c r="G909" s="2">
        <v>40</v>
      </c>
      <c r="H909" s="3" t="s">
        <v>1214</v>
      </c>
      <c r="I909" s="3" t="s">
        <v>1394</v>
      </c>
      <c r="J909" s="3" t="s">
        <v>39</v>
      </c>
      <c r="K909" s="4" t="s">
        <v>3010</v>
      </c>
      <c r="L909" s="2">
        <v>1</v>
      </c>
      <c r="M909" s="2">
        <v>6</v>
      </c>
      <c r="N909" s="2">
        <v>0.75</v>
      </c>
      <c r="O909" s="3" t="s">
        <v>32</v>
      </c>
      <c r="P909" s="3" t="s">
        <v>29</v>
      </c>
      <c r="Q909" s="5">
        <v>72.650000000000006</v>
      </c>
      <c r="S909" s="6">
        <v>63.62</v>
      </c>
      <c r="T909" s="5">
        <v>0.35</v>
      </c>
      <c r="U909" s="6">
        <v>63.97</v>
      </c>
      <c r="V909" s="2">
        <v>94.45</v>
      </c>
      <c r="W909" s="8"/>
      <c r="X909" s="10" t="s">
        <v>29</v>
      </c>
      <c r="Y909" s="7">
        <v>43556</v>
      </c>
    </row>
    <row r="910" spans="1:25" x14ac:dyDescent="0.25">
      <c r="A910" s="2">
        <v>841718</v>
      </c>
      <c r="B910" s="3" t="s">
        <v>1380</v>
      </c>
      <c r="C910" s="3" t="s">
        <v>1457</v>
      </c>
      <c r="D910" s="3" t="s">
        <v>27</v>
      </c>
      <c r="E910" s="3" t="s">
        <v>28</v>
      </c>
      <c r="F910" s="3" t="s">
        <v>29</v>
      </c>
      <c r="G910" s="2">
        <v>40</v>
      </c>
      <c r="H910" s="3" t="s">
        <v>1214</v>
      </c>
      <c r="I910" s="3" t="s">
        <v>1382</v>
      </c>
      <c r="J910" s="3" t="s">
        <v>31</v>
      </c>
      <c r="K910" s="4" t="s">
        <v>3015</v>
      </c>
      <c r="L910" s="2">
        <v>1</v>
      </c>
      <c r="M910" s="2">
        <v>6</v>
      </c>
      <c r="N910" s="2">
        <v>0.75</v>
      </c>
      <c r="O910" s="3" t="s">
        <v>32</v>
      </c>
      <c r="P910" s="3" t="s">
        <v>29</v>
      </c>
      <c r="Q910" s="5">
        <v>69.95</v>
      </c>
      <c r="S910" s="6">
        <v>61.25</v>
      </c>
      <c r="T910" s="5">
        <v>0.35</v>
      </c>
      <c r="U910" s="6">
        <v>61.6</v>
      </c>
      <c r="V910" s="2">
        <v>90.95</v>
      </c>
      <c r="W910" s="8"/>
      <c r="X910" s="10" t="s">
        <v>29</v>
      </c>
      <c r="Y910" s="7">
        <v>43770</v>
      </c>
    </row>
    <row r="911" spans="1:25" x14ac:dyDescent="0.25">
      <c r="A911" s="2">
        <v>441949</v>
      </c>
      <c r="B911" s="3" t="s">
        <v>1380</v>
      </c>
      <c r="C911" s="3" t="s">
        <v>1458</v>
      </c>
      <c r="D911" s="3" t="s">
        <v>27</v>
      </c>
      <c r="E911" s="3" t="s">
        <v>28</v>
      </c>
      <c r="F911" s="3" t="s">
        <v>29</v>
      </c>
      <c r="G911" s="2">
        <v>43</v>
      </c>
      <c r="H911" s="3" t="s">
        <v>1214</v>
      </c>
      <c r="I911" s="3" t="s">
        <v>1382</v>
      </c>
      <c r="J911" s="3" t="s">
        <v>31</v>
      </c>
      <c r="K911" s="4">
        <v>267.60000000000002</v>
      </c>
      <c r="L911" s="2">
        <v>1</v>
      </c>
      <c r="M911" s="2">
        <v>6</v>
      </c>
      <c r="N911" s="2">
        <v>0.75</v>
      </c>
      <c r="O911" s="3" t="s">
        <v>32</v>
      </c>
      <c r="P911" s="3" t="s">
        <v>29</v>
      </c>
      <c r="Q911" s="5">
        <v>98.15</v>
      </c>
      <c r="S911" s="6">
        <v>86.06</v>
      </c>
      <c r="T911" s="5">
        <v>0.35</v>
      </c>
      <c r="U911" s="6">
        <v>86.41</v>
      </c>
      <c r="V911" s="2">
        <v>127.6</v>
      </c>
      <c r="W911" s="8"/>
      <c r="X911" s="10" t="s">
        <v>29</v>
      </c>
      <c r="Y911" s="7">
        <v>43714</v>
      </c>
    </row>
    <row r="912" spans="1:25" x14ac:dyDescent="0.25">
      <c r="A912" s="2">
        <v>175299</v>
      </c>
      <c r="B912" s="3" t="s">
        <v>1380</v>
      </c>
      <c r="C912" s="3" t="s">
        <v>1459</v>
      </c>
      <c r="D912" s="3" t="s">
        <v>27</v>
      </c>
      <c r="E912" s="3" t="s">
        <v>28</v>
      </c>
      <c r="F912" s="3" t="s">
        <v>104</v>
      </c>
      <c r="G912" s="2">
        <v>46</v>
      </c>
      <c r="H912" s="3" t="s">
        <v>1214</v>
      </c>
      <c r="I912" s="3" t="s">
        <v>1382</v>
      </c>
      <c r="J912" s="3" t="s">
        <v>31</v>
      </c>
      <c r="K912" s="4" t="s">
        <v>3016</v>
      </c>
      <c r="L912" s="2">
        <v>1</v>
      </c>
      <c r="M912" s="2">
        <v>6</v>
      </c>
      <c r="N912" s="2">
        <v>0.75</v>
      </c>
      <c r="O912" s="3" t="s">
        <v>32</v>
      </c>
      <c r="P912" s="3" t="s">
        <v>29</v>
      </c>
      <c r="Q912" s="5">
        <v>114.25</v>
      </c>
      <c r="R912" s="5">
        <v>5</v>
      </c>
      <c r="S912" s="6">
        <v>95.83</v>
      </c>
      <c r="T912" s="5">
        <v>0.35</v>
      </c>
      <c r="U912" s="6">
        <v>96.18</v>
      </c>
      <c r="V912" s="2">
        <v>148.5</v>
      </c>
      <c r="W912" s="8"/>
      <c r="X912" s="10" t="s">
        <v>29</v>
      </c>
      <c r="Y912" s="7">
        <v>43800</v>
      </c>
    </row>
    <row r="913" spans="1:25" x14ac:dyDescent="0.25">
      <c r="A913" s="2">
        <v>772798</v>
      </c>
      <c r="B913" s="3" t="s">
        <v>1380</v>
      </c>
      <c r="C913" s="3" t="s">
        <v>1460</v>
      </c>
      <c r="D913" s="3" t="s">
        <v>27</v>
      </c>
      <c r="E913" s="3" t="s">
        <v>879</v>
      </c>
      <c r="F913" s="3" t="s">
        <v>1080</v>
      </c>
      <c r="G913" s="2">
        <v>43</v>
      </c>
      <c r="H913" s="3" t="s">
        <v>1214</v>
      </c>
      <c r="I913" s="3" t="s">
        <v>1382</v>
      </c>
      <c r="J913" s="3" t="s">
        <v>31</v>
      </c>
      <c r="K913" s="4" t="s">
        <v>3017</v>
      </c>
      <c r="L913" s="2">
        <v>1</v>
      </c>
      <c r="M913" s="2">
        <v>6</v>
      </c>
      <c r="N913" s="2">
        <v>0.75</v>
      </c>
      <c r="O913" s="3" t="s">
        <v>32</v>
      </c>
      <c r="P913" s="3" t="s">
        <v>29</v>
      </c>
      <c r="Q913" s="5">
        <v>86.5</v>
      </c>
      <c r="S913" s="6">
        <v>75.81</v>
      </c>
      <c r="T913" s="5">
        <v>0.35</v>
      </c>
      <c r="U913" s="6">
        <v>76.16</v>
      </c>
      <c r="V913" s="2">
        <v>112.45</v>
      </c>
      <c r="W913" s="8"/>
      <c r="X913" s="10" t="s">
        <v>29</v>
      </c>
      <c r="Y913" s="7">
        <v>43769</v>
      </c>
    </row>
    <row r="914" spans="1:25" x14ac:dyDescent="0.25">
      <c r="A914" s="2">
        <v>592485</v>
      </c>
      <c r="B914" s="3" t="s">
        <v>1380</v>
      </c>
      <c r="C914" s="3" t="s">
        <v>1462</v>
      </c>
      <c r="D914" s="3" t="s">
        <v>27</v>
      </c>
      <c r="E914" s="3" t="s">
        <v>28</v>
      </c>
      <c r="F914" s="3" t="s">
        <v>29</v>
      </c>
      <c r="G914" s="2">
        <v>40</v>
      </c>
      <c r="H914" s="3" t="s">
        <v>1214</v>
      </c>
      <c r="I914" s="3" t="s">
        <v>1382</v>
      </c>
      <c r="J914" s="3" t="s">
        <v>31</v>
      </c>
      <c r="K914" s="4">
        <v>237.63</v>
      </c>
      <c r="L914" s="2">
        <v>1</v>
      </c>
      <c r="M914" s="2">
        <v>3</v>
      </c>
      <c r="N914" s="2">
        <v>0.75</v>
      </c>
      <c r="O914" s="3" t="s">
        <v>32</v>
      </c>
      <c r="P914" s="3" t="s">
        <v>29</v>
      </c>
      <c r="Q914" s="5">
        <v>151.55000000000001</v>
      </c>
      <c r="S914" s="6">
        <v>133.06</v>
      </c>
      <c r="T914" s="5">
        <v>0.35</v>
      </c>
      <c r="U914" s="6">
        <v>133.41</v>
      </c>
      <c r="V914" s="2">
        <v>197</v>
      </c>
      <c r="W914" s="8"/>
      <c r="X914" s="10" t="s">
        <v>29</v>
      </c>
      <c r="Y914" s="7">
        <v>43714</v>
      </c>
    </row>
    <row r="915" spans="1:25" x14ac:dyDescent="0.25">
      <c r="A915" s="2">
        <v>665257</v>
      </c>
      <c r="B915" s="3" t="s">
        <v>1380</v>
      </c>
      <c r="C915" s="3" t="s">
        <v>1463</v>
      </c>
      <c r="D915" s="3" t="s">
        <v>27</v>
      </c>
      <c r="E915" s="3" t="s">
        <v>28</v>
      </c>
      <c r="F915" s="3" t="s">
        <v>29</v>
      </c>
      <c r="G915" s="2">
        <v>48</v>
      </c>
      <c r="H915" s="3" t="s">
        <v>1214</v>
      </c>
      <c r="I915" s="3" t="s">
        <v>1382</v>
      </c>
      <c r="J915" s="3" t="s">
        <v>31</v>
      </c>
      <c r="K915" s="4">
        <v>202.56</v>
      </c>
      <c r="L915" s="2">
        <v>1</v>
      </c>
      <c r="M915" s="2">
        <v>6</v>
      </c>
      <c r="N915" s="2">
        <v>0.75</v>
      </c>
      <c r="O915" s="3" t="s">
        <v>32</v>
      </c>
      <c r="P915" s="3" t="s">
        <v>29</v>
      </c>
      <c r="Q915" s="5">
        <v>80.05</v>
      </c>
      <c r="S915" s="6">
        <v>70.14</v>
      </c>
      <c r="T915" s="5">
        <v>0.35</v>
      </c>
      <c r="U915" s="6">
        <v>70.489999999999995</v>
      </c>
      <c r="V915" s="2">
        <v>104.05</v>
      </c>
      <c r="W915" s="8"/>
      <c r="X915" s="10" t="s">
        <v>29</v>
      </c>
      <c r="Y915" s="7">
        <v>43714</v>
      </c>
    </row>
    <row r="916" spans="1:25" x14ac:dyDescent="0.25">
      <c r="A916" s="2">
        <v>364356</v>
      </c>
      <c r="B916" s="3" t="s">
        <v>1380</v>
      </c>
      <c r="C916" s="3" t="s">
        <v>1464</v>
      </c>
      <c r="D916" s="3" t="s">
        <v>27</v>
      </c>
      <c r="E916" s="3" t="s">
        <v>879</v>
      </c>
      <c r="F916" s="3" t="s">
        <v>1080</v>
      </c>
      <c r="G916" s="2">
        <v>43</v>
      </c>
      <c r="H916" s="3" t="s">
        <v>1214</v>
      </c>
      <c r="I916" s="3" t="s">
        <v>1382</v>
      </c>
      <c r="J916" s="3" t="s">
        <v>39</v>
      </c>
      <c r="K916" s="4" t="s">
        <v>3019</v>
      </c>
      <c r="L916" s="2">
        <v>1</v>
      </c>
      <c r="M916" s="2">
        <v>6</v>
      </c>
      <c r="N916" s="2">
        <v>0.75</v>
      </c>
      <c r="O916" s="3" t="s">
        <v>32</v>
      </c>
      <c r="P916" s="3" t="s">
        <v>29</v>
      </c>
      <c r="Q916" s="5">
        <v>165.95</v>
      </c>
      <c r="S916" s="6">
        <v>145.72999999999999</v>
      </c>
      <c r="T916" s="5">
        <v>0.35</v>
      </c>
      <c r="U916" s="6">
        <v>146.08000000000001</v>
      </c>
      <c r="V916" s="2">
        <v>215.75</v>
      </c>
      <c r="W916" s="8"/>
      <c r="X916" s="10" t="s">
        <v>29</v>
      </c>
      <c r="Y916" s="7">
        <v>43556</v>
      </c>
    </row>
    <row r="917" spans="1:25" x14ac:dyDescent="0.25">
      <c r="A917" s="2">
        <v>180174</v>
      </c>
      <c r="B917" s="3" t="s">
        <v>1380</v>
      </c>
      <c r="C917" s="3" t="s">
        <v>1466</v>
      </c>
      <c r="D917" s="3" t="s">
        <v>27</v>
      </c>
      <c r="E917" s="3" t="s">
        <v>28</v>
      </c>
      <c r="F917" s="3" t="s">
        <v>86</v>
      </c>
      <c r="G917" s="2">
        <v>48</v>
      </c>
      <c r="H917" s="3" t="s">
        <v>1214</v>
      </c>
      <c r="I917" s="3" t="s">
        <v>1382</v>
      </c>
      <c r="J917" s="3" t="s">
        <v>31</v>
      </c>
      <c r="K917" s="4">
        <v>234.36</v>
      </c>
      <c r="L917" s="2">
        <v>1</v>
      </c>
      <c r="M917" s="2">
        <v>6</v>
      </c>
      <c r="N917" s="2">
        <v>0.75</v>
      </c>
      <c r="O917" s="3" t="s">
        <v>32</v>
      </c>
      <c r="P917" s="3" t="s">
        <v>29</v>
      </c>
      <c r="Q917" s="5">
        <v>89.55</v>
      </c>
      <c r="S917" s="6">
        <v>78.5</v>
      </c>
      <c r="T917" s="5">
        <v>0.35</v>
      </c>
      <c r="U917" s="6">
        <v>78.849999999999994</v>
      </c>
      <c r="V917" s="2">
        <v>116.4</v>
      </c>
      <c r="W917" s="8"/>
      <c r="X917" s="10" t="s">
        <v>29</v>
      </c>
      <c r="Y917" s="7">
        <v>43739</v>
      </c>
    </row>
    <row r="918" spans="1:25" x14ac:dyDescent="0.25">
      <c r="A918" s="2">
        <v>135210</v>
      </c>
      <c r="B918" s="3" t="s">
        <v>1380</v>
      </c>
      <c r="C918" s="3" t="s">
        <v>1467</v>
      </c>
      <c r="D918" s="3" t="s">
        <v>27</v>
      </c>
      <c r="E918" s="3" t="s">
        <v>28</v>
      </c>
      <c r="F918" s="3" t="s">
        <v>86</v>
      </c>
      <c r="G918" s="2">
        <v>40</v>
      </c>
      <c r="H918" s="3" t="s">
        <v>1214</v>
      </c>
      <c r="I918" s="3" t="s">
        <v>1382</v>
      </c>
      <c r="J918" s="3" t="s">
        <v>31</v>
      </c>
      <c r="K918" s="4">
        <v>337.56</v>
      </c>
      <c r="L918" s="2">
        <v>1</v>
      </c>
      <c r="M918" s="2">
        <v>12</v>
      </c>
      <c r="N918" s="2">
        <v>0.75</v>
      </c>
      <c r="O918" s="3" t="s">
        <v>32</v>
      </c>
      <c r="P918" s="3" t="s">
        <v>29</v>
      </c>
      <c r="Q918" s="5">
        <v>69.95</v>
      </c>
      <c r="S918" s="6">
        <v>61.25</v>
      </c>
      <c r="T918" s="5">
        <v>0.35</v>
      </c>
      <c r="U918" s="6">
        <v>61.6</v>
      </c>
      <c r="V918" s="2">
        <v>90.95</v>
      </c>
      <c r="W918" s="8"/>
      <c r="X918" s="10" t="s">
        <v>29</v>
      </c>
      <c r="Y918" s="7">
        <v>43678</v>
      </c>
    </row>
    <row r="919" spans="1:25" x14ac:dyDescent="0.25">
      <c r="A919" s="2">
        <v>254029</v>
      </c>
      <c r="B919" s="3" t="s">
        <v>1380</v>
      </c>
      <c r="C919" s="3" t="s">
        <v>1468</v>
      </c>
      <c r="D919" s="3" t="s">
        <v>27</v>
      </c>
      <c r="E919" s="3" t="s">
        <v>28</v>
      </c>
      <c r="F919" s="3" t="s">
        <v>86</v>
      </c>
      <c r="G919" s="2">
        <v>40</v>
      </c>
      <c r="H919" s="3" t="s">
        <v>1214</v>
      </c>
      <c r="I919" s="3" t="s">
        <v>1382</v>
      </c>
      <c r="J919" s="3" t="s">
        <v>31</v>
      </c>
      <c r="K919" s="4">
        <v>134.69999999999999</v>
      </c>
      <c r="L919" s="2">
        <v>1</v>
      </c>
      <c r="M919" s="2">
        <v>6</v>
      </c>
      <c r="N919" s="2">
        <v>0.75</v>
      </c>
      <c r="O919" s="3" t="s">
        <v>32</v>
      </c>
      <c r="P919" s="3" t="s">
        <v>29</v>
      </c>
      <c r="Q919" s="5">
        <v>59.75</v>
      </c>
      <c r="S919" s="6">
        <v>52.27</v>
      </c>
      <c r="T919" s="5">
        <v>0.35</v>
      </c>
      <c r="U919" s="6">
        <v>52.62</v>
      </c>
      <c r="V919" s="2">
        <v>77.7</v>
      </c>
      <c r="W919" s="8"/>
      <c r="X919" s="10" t="s">
        <v>29</v>
      </c>
      <c r="Y919" s="7">
        <v>43714</v>
      </c>
    </row>
    <row r="920" spans="1:25" x14ac:dyDescent="0.25">
      <c r="A920" s="2">
        <v>786885</v>
      </c>
      <c r="B920" s="3" t="s">
        <v>1380</v>
      </c>
      <c r="C920" s="3" t="s">
        <v>1469</v>
      </c>
      <c r="D920" s="3" t="s">
        <v>898</v>
      </c>
      <c r="E920" s="3" t="s">
        <v>28</v>
      </c>
      <c r="F920" s="3" t="s">
        <v>29</v>
      </c>
      <c r="G920" s="2">
        <v>44.8</v>
      </c>
      <c r="H920" s="3" t="s">
        <v>1214</v>
      </c>
      <c r="I920" s="3" t="s">
        <v>1382</v>
      </c>
      <c r="J920" s="3" t="s">
        <v>39</v>
      </c>
      <c r="K920" s="4">
        <v>457.89</v>
      </c>
      <c r="L920" s="2">
        <v>1</v>
      </c>
      <c r="M920" s="2">
        <v>6</v>
      </c>
      <c r="N920" s="2">
        <v>0.7</v>
      </c>
      <c r="O920" s="3" t="s">
        <v>32</v>
      </c>
      <c r="P920" s="3" t="s">
        <v>29</v>
      </c>
      <c r="Q920" s="5">
        <v>144.5</v>
      </c>
      <c r="S920" s="6">
        <v>127.07</v>
      </c>
      <c r="T920" s="5">
        <v>0.1</v>
      </c>
      <c r="U920" s="6">
        <v>127.17</v>
      </c>
      <c r="V920" s="2">
        <v>187.85</v>
      </c>
      <c r="W920" s="8"/>
      <c r="X920" s="10" t="s">
        <v>29</v>
      </c>
      <c r="Y920" s="7">
        <v>43739</v>
      </c>
    </row>
    <row r="921" spans="1:25" x14ac:dyDescent="0.25">
      <c r="A921" s="2">
        <v>181143</v>
      </c>
      <c r="B921" s="3" t="s">
        <v>1380</v>
      </c>
      <c r="C921" s="3" t="s">
        <v>1471</v>
      </c>
      <c r="D921" s="3" t="s">
        <v>27</v>
      </c>
      <c r="E921" s="3" t="s">
        <v>28</v>
      </c>
      <c r="F921" s="3" t="s">
        <v>86</v>
      </c>
      <c r="G921" s="2">
        <v>40</v>
      </c>
      <c r="H921" s="3" t="s">
        <v>1214</v>
      </c>
      <c r="I921" s="3" t="s">
        <v>1382</v>
      </c>
      <c r="J921" s="3" t="s">
        <v>31</v>
      </c>
      <c r="K921" s="4">
        <v>491.28</v>
      </c>
      <c r="L921" s="2">
        <v>1</v>
      </c>
      <c r="M921" s="2">
        <v>12</v>
      </c>
      <c r="N921" s="2">
        <v>0.75</v>
      </c>
      <c r="O921" s="3" t="s">
        <v>32</v>
      </c>
      <c r="P921" s="3" t="s">
        <v>29</v>
      </c>
      <c r="Q921" s="5">
        <v>92.55</v>
      </c>
      <c r="S921" s="6">
        <v>81.14</v>
      </c>
      <c r="T921" s="5">
        <v>0.35</v>
      </c>
      <c r="U921" s="6">
        <v>81.489999999999995</v>
      </c>
      <c r="V921" s="2">
        <v>120.3</v>
      </c>
      <c r="W921" s="8"/>
      <c r="X921" s="10" t="s">
        <v>29</v>
      </c>
      <c r="Y921" s="7">
        <v>43714</v>
      </c>
    </row>
    <row r="922" spans="1:25" x14ac:dyDescent="0.25">
      <c r="A922" s="2">
        <v>91181</v>
      </c>
      <c r="B922" s="3" t="s">
        <v>1380</v>
      </c>
      <c r="C922" s="3" t="s">
        <v>1473</v>
      </c>
      <c r="D922" s="3" t="s">
        <v>27</v>
      </c>
      <c r="E922" s="3" t="s">
        <v>28</v>
      </c>
      <c r="F922" s="3" t="s">
        <v>210</v>
      </c>
      <c r="G922" s="2">
        <v>40</v>
      </c>
      <c r="H922" s="3" t="s">
        <v>1214</v>
      </c>
      <c r="I922" s="3" t="s">
        <v>1382</v>
      </c>
      <c r="J922" s="3" t="s">
        <v>31</v>
      </c>
      <c r="K922" s="4">
        <v>517.32000000000005</v>
      </c>
      <c r="L922" s="2">
        <v>1</v>
      </c>
      <c r="M922" s="2">
        <v>12</v>
      </c>
      <c r="N922" s="2">
        <v>0.75</v>
      </c>
      <c r="O922" s="3" t="s">
        <v>32</v>
      </c>
      <c r="P922" s="3" t="s">
        <v>29</v>
      </c>
      <c r="Q922" s="5">
        <v>95.85</v>
      </c>
      <c r="S922" s="6">
        <v>84.04</v>
      </c>
      <c r="T922" s="5">
        <v>0.35</v>
      </c>
      <c r="U922" s="6">
        <v>84.39</v>
      </c>
      <c r="V922" s="2">
        <v>124.6</v>
      </c>
      <c r="W922" s="8">
        <v>0.19999999999998863</v>
      </c>
      <c r="X922" s="9" t="s">
        <v>3216</v>
      </c>
      <c r="Y922" s="7">
        <v>43790</v>
      </c>
    </row>
    <row r="923" spans="1:25" x14ac:dyDescent="0.25">
      <c r="A923" s="2">
        <v>786850</v>
      </c>
      <c r="B923" s="3" t="s">
        <v>1380</v>
      </c>
      <c r="C923" s="3" t="s">
        <v>1479</v>
      </c>
      <c r="D923" s="3" t="s">
        <v>898</v>
      </c>
      <c r="E923" s="3" t="s">
        <v>28</v>
      </c>
      <c r="F923" s="3" t="s">
        <v>29</v>
      </c>
      <c r="G923" s="2">
        <v>43</v>
      </c>
      <c r="H923" s="3" t="s">
        <v>1214</v>
      </c>
      <c r="I923" s="3" t="s">
        <v>1382</v>
      </c>
      <c r="J923" s="3" t="s">
        <v>39</v>
      </c>
      <c r="K923" s="4">
        <v>854.73</v>
      </c>
      <c r="L923" s="2">
        <v>1</v>
      </c>
      <c r="M923" s="2">
        <v>6</v>
      </c>
      <c r="N923" s="2">
        <v>0.7</v>
      </c>
      <c r="O923" s="3" t="s">
        <v>32</v>
      </c>
      <c r="P923" s="3" t="s">
        <v>29</v>
      </c>
      <c r="Q923" s="5">
        <v>245.65</v>
      </c>
      <c r="S923" s="6">
        <v>216.08</v>
      </c>
      <c r="T923" s="5">
        <v>0.1</v>
      </c>
      <c r="U923" s="6">
        <v>216.18</v>
      </c>
      <c r="V923" s="2">
        <v>319.35000000000002</v>
      </c>
      <c r="W923" s="8"/>
      <c r="X923" s="10" t="s">
        <v>29</v>
      </c>
      <c r="Y923" s="7">
        <v>43739</v>
      </c>
    </row>
    <row r="924" spans="1:25" x14ac:dyDescent="0.25">
      <c r="A924" s="2">
        <v>551416</v>
      </c>
      <c r="B924" s="3" t="s">
        <v>1483</v>
      </c>
      <c r="C924" s="3" t="s">
        <v>1486</v>
      </c>
      <c r="D924" s="3" t="s">
        <v>27</v>
      </c>
      <c r="E924" s="3" t="s">
        <v>879</v>
      </c>
      <c r="F924" s="3" t="s">
        <v>1080</v>
      </c>
      <c r="G924" s="2">
        <v>40</v>
      </c>
      <c r="H924" s="3" t="s">
        <v>106</v>
      </c>
      <c r="I924" s="3" t="s">
        <v>1487</v>
      </c>
      <c r="J924" s="3" t="s">
        <v>31</v>
      </c>
      <c r="K924" s="4">
        <v>187.86</v>
      </c>
      <c r="L924" s="2">
        <v>1</v>
      </c>
      <c r="M924" s="2">
        <v>6</v>
      </c>
      <c r="N924" s="2">
        <v>0.75</v>
      </c>
      <c r="O924" s="3" t="s">
        <v>32</v>
      </c>
      <c r="P924" s="3" t="s">
        <v>29</v>
      </c>
      <c r="Q924" s="5">
        <v>75.650000000000006</v>
      </c>
      <c r="S924" s="6">
        <v>66.260000000000005</v>
      </c>
      <c r="T924" s="5">
        <v>0.35</v>
      </c>
      <c r="U924" s="6">
        <v>66.61</v>
      </c>
      <c r="V924" s="2">
        <v>98.35</v>
      </c>
      <c r="W924" s="8"/>
      <c r="X924" s="10" t="s">
        <v>29</v>
      </c>
      <c r="Y924" s="7">
        <v>43466</v>
      </c>
    </row>
    <row r="925" spans="1:25" ht="30" x14ac:dyDescent="0.25">
      <c r="A925" s="2">
        <v>438960</v>
      </c>
      <c r="B925" s="3" t="s">
        <v>1483</v>
      </c>
      <c r="C925" s="3" t="s">
        <v>1488</v>
      </c>
      <c r="D925" s="3" t="s">
        <v>27</v>
      </c>
      <c r="E925" s="3" t="s">
        <v>28</v>
      </c>
      <c r="F925" s="3" t="s">
        <v>86</v>
      </c>
      <c r="G925" s="2">
        <v>40</v>
      </c>
      <c r="H925" s="3" t="s">
        <v>106</v>
      </c>
      <c r="I925" s="3" t="s">
        <v>1485</v>
      </c>
      <c r="J925" s="3" t="s">
        <v>31</v>
      </c>
      <c r="K925" s="4">
        <v>156.30000000000001</v>
      </c>
      <c r="L925" s="2">
        <v>1</v>
      </c>
      <c r="M925" s="2">
        <v>6</v>
      </c>
      <c r="N925" s="2">
        <v>0.75</v>
      </c>
      <c r="O925" s="3" t="s">
        <v>32</v>
      </c>
      <c r="P925" s="3" t="s">
        <v>29</v>
      </c>
      <c r="Q925" s="5">
        <v>66.2</v>
      </c>
      <c r="S925" s="6">
        <v>57.95</v>
      </c>
      <c r="T925" s="5">
        <v>0.35</v>
      </c>
      <c r="U925" s="6">
        <v>58.3</v>
      </c>
      <c r="V925" s="2">
        <v>86.05</v>
      </c>
      <c r="W925" s="8"/>
      <c r="X925" s="10" t="s">
        <v>29</v>
      </c>
      <c r="Y925" s="7">
        <v>43714</v>
      </c>
    </row>
    <row r="926" spans="1:25" x14ac:dyDescent="0.25">
      <c r="A926" s="2">
        <v>220804</v>
      </c>
      <c r="B926" s="3" t="s">
        <v>1483</v>
      </c>
      <c r="C926" s="3" t="s">
        <v>1489</v>
      </c>
      <c r="D926" s="3" t="s">
        <v>27</v>
      </c>
      <c r="E926" s="3" t="s">
        <v>28</v>
      </c>
      <c r="F926" s="3" t="s">
        <v>86</v>
      </c>
      <c r="G926" s="2">
        <v>40</v>
      </c>
      <c r="H926" s="3" t="s">
        <v>106</v>
      </c>
      <c r="I926" s="3" t="s">
        <v>1490</v>
      </c>
      <c r="J926" s="3" t="s">
        <v>31</v>
      </c>
      <c r="K926" s="4">
        <v>224.04</v>
      </c>
      <c r="L926" s="2">
        <v>1</v>
      </c>
      <c r="M926" s="2">
        <v>6</v>
      </c>
      <c r="N926" s="2">
        <v>0.75</v>
      </c>
      <c r="O926" s="3" t="s">
        <v>32</v>
      </c>
      <c r="P926" s="3" t="s">
        <v>29</v>
      </c>
      <c r="Q926" s="5">
        <v>86.45</v>
      </c>
      <c r="S926" s="6">
        <v>75.77</v>
      </c>
      <c r="T926" s="5">
        <v>0.35</v>
      </c>
      <c r="U926" s="6">
        <v>76.12</v>
      </c>
      <c r="V926" s="2">
        <v>112.4</v>
      </c>
      <c r="W926" s="8"/>
      <c r="X926" s="10" t="s">
        <v>29</v>
      </c>
      <c r="Y926" s="7">
        <v>43714</v>
      </c>
    </row>
    <row r="927" spans="1:25" x14ac:dyDescent="0.25">
      <c r="A927" s="2">
        <v>852053</v>
      </c>
      <c r="B927" s="3" t="s">
        <v>1483</v>
      </c>
      <c r="C927" s="3" t="s">
        <v>1491</v>
      </c>
      <c r="D927" s="3" t="s">
        <v>27</v>
      </c>
      <c r="E927" s="3" t="s">
        <v>28</v>
      </c>
      <c r="F927" s="3" t="s">
        <v>86</v>
      </c>
      <c r="G927" s="2">
        <v>40</v>
      </c>
      <c r="H927" s="3" t="s">
        <v>106</v>
      </c>
      <c r="I927" s="3" t="s">
        <v>1487</v>
      </c>
      <c r="J927" s="3" t="s">
        <v>31</v>
      </c>
      <c r="K927" s="4">
        <v>187.98</v>
      </c>
      <c r="L927" s="2">
        <v>1</v>
      </c>
      <c r="M927" s="2">
        <v>6</v>
      </c>
      <c r="N927" s="2">
        <v>0.75</v>
      </c>
      <c r="O927" s="3" t="s">
        <v>32</v>
      </c>
      <c r="P927" s="3" t="s">
        <v>29</v>
      </c>
      <c r="Q927" s="5">
        <v>75.650000000000006</v>
      </c>
      <c r="S927" s="6">
        <v>66.260000000000005</v>
      </c>
      <c r="T927" s="5">
        <v>0.35</v>
      </c>
      <c r="U927" s="6">
        <v>66.61</v>
      </c>
      <c r="V927" s="2">
        <v>98.35</v>
      </c>
      <c r="W927" s="8"/>
      <c r="X927" s="10" t="s">
        <v>29</v>
      </c>
      <c r="Y927" s="7">
        <v>43654</v>
      </c>
    </row>
    <row r="928" spans="1:25" x14ac:dyDescent="0.25">
      <c r="A928" s="2">
        <v>797150</v>
      </c>
      <c r="B928" s="3" t="s">
        <v>1483</v>
      </c>
      <c r="C928" s="3" t="s">
        <v>1492</v>
      </c>
      <c r="D928" s="3" t="s">
        <v>27</v>
      </c>
      <c r="E928" s="3" t="s">
        <v>28</v>
      </c>
      <c r="F928" s="3" t="s">
        <v>29</v>
      </c>
      <c r="G928" s="2">
        <v>40</v>
      </c>
      <c r="H928" s="3" t="s">
        <v>106</v>
      </c>
      <c r="I928" s="3" t="s">
        <v>1493</v>
      </c>
      <c r="J928" s="3" t="s">
        <v>39</v>
      </c>
      <c r="K928" s="4">
        <v>333.69</v>
      </c>
      <c r="L928" s="2">
        <v>1</v>
      </c>
      <c r="M928" s="2">
        <v>6</v>
      </c>
      <c r="N928" s="2">
        <v>0.75</v>
      </c>
      <c r="O928" s="3" t="s">
        <v>32</v>
      </c>
      <c r="P928" s="3" t="s">
        <v>29</v>
      </c>
      <c r="Q928" s="5">
        <v>114.7</v>
      </c>
      <c r="S928" s="6">
        <v>100.63</v>
      </c>
      <c r="T928" s="5">
        <v>0.35</v>
      </c>
      <c r="U928" s="6">
        <v>100.98</v>
      </c>
      <c r="V928" s="2">
        <v>149.1</v>
      </c>
      <c r="W928" s="8"/>
      <c r="X928" s="10" t="s">
        <v>29</v>
      </c>
      <c r="Y928" s="7">
        <v>43728</v>
      </c>
    </row>
    <row r="929" spans="1:25" x14ac:dyDescent="0.25">
      <c r="A929" s="2">
        <v>793343</v>
      </c>
      <c r="B929" s="3" t="s">
        <v>1483</v>
      </c>
      <c r="C929" s="3" t="s">
        <v>1494</v>
      </c>
      <c r="D929" s="3" t="s">
        <v>1495</v>
      </c>
      <c r="E929" s="3" t="s">
        <v>28</v>
      </c>
      <c r="F929" s="3" t="s">
        <v>29</v>
      </c>
      <c r="G929" s="2">
        <v>40</v>
      </c>
      <c r="H929" s="3" t="s">
        <v>106</v>
      </c>
      <c r="I929" s="3" t="s">
        <v>1493</v>
      </c>
      <c r="J929" s="3" t="s">
        <v>39</v>
      </c>
      <c r="K929" s="4">
        <v>733.67</v>
      </c>
      <c r="L929" s="2">
        <v>3</v>
      </c>
      <c r="M929" s="2">
        <v>4</v>
      </c>
      <c r="N929" s="2">
        <v>0.25</v>
      </c>
      <c r="O929" s="3" t="s">
        <v>32</v>
      </c>
      <c r="P929" s="3" t="s">
        <v>29</v>
      </c>
      <c r="Q929" s="5">
        <v>310.60000000000002</v>
      </c>
      <c r="S929" s="6">
        <v>273.06</v>
      </c>
      <c r="T929" s="5">
        <v>0.3</v>
      </c>
      <c r="U929" s="6">
        <v>273.36</v>
      </c>
      <c r="V929" s="2">
        <v>403.8</v>
      </c>
      <c r="W929" s="8"/>
      <c r="X929" s="10" t="s">
        <v>29</v>
      </c>
      <c r="Y929" s="7">
        <v>43728</v>
      </c>
    </row>
    <row r="930" spans="1:25" x14ac:dyDescent="0.25">
      <c r="A930" s="2">
        <v>797140</v>
      </c>
      <c r="B930" s="3" t="s">
        <v>1483</v>
      </c>
      <c r="C930" s="3" t="s">
        <v>1496</v>
      </c>
      <c r="D930" s="3" t="s">
        <v>27</v>
      </c>
      <c r="E930" s="3" t="s">
        <v>28</v>
      </c>
      <c r="F930" s="3" t="s">
        <v>29</v>
      </c>
      <c r="G930" s="2">
        <v>40</v>
      </c>
      <c r="H930" s="3" t="s">
        <v>106</v>
      </c>
      <c r="I930" s="3" t="s">
        <v>1493</v>
      </c>
      <c r="J930" s="3" t="s">
        <v>39</v>
      </c>
      <c r="K930" s="4">
        <v>313.70999999999998</v>
      </c>
      <c r="L930" s="2">
        <v>1</v>
      </c>
      <c r="M930" s="2">
        <v>6</v>
      </c>
      <c r="N930" s="2">
        <v>0.75</v>
      </c>
      <c r="O930" s="3" t="s">
        <v>32</v>
      </c>
      <c r="P930" s="3" t="s">
        <v>29</v>
      </c>
      <c r="Q930" s="5">
        <v>109.65</v>
      </c>
      <c r="S930" s="6">
        <v>96.18</v>
      </c>
      <c r="T930" s="5">
        <v>0.35</v>
      </c>
      <c r="U930" s="6">
        <v>96.53</v>
      </c>
      <c r="V930" s="2">
        <v>142.55000000000001</v>
      </c>
      <c r="W930" s="8"/>
      <c r="X930" s="10" t="s">
        <v>29</v>
      </c>
      <c r="Y930" s="7">
        <v>43728</v>
      </c>
    </row>
    <row r="931" spans="1:25" x14ac:dyDescent="0.25">
      <c r="A931" s="2">
        <v>797147</v>
      </c>
      <c r="B931" s="3" t="s">
        <v>1483</v>
      </c>
      <c r="C931" s="3" t="s">
        <v>1497</v>
      </c>
      <c r="D931" s="3" t="s">
        <v>27</v>
      </c>
      <c r="E931" s="3" t="s">
        <v>28</v>
      </c>
      <c r="F931" s="3" t="s">
        <v>29</v>
      </c>
      <c r="G931" s="2">
        <v>40</v>
      </c>
      <c r="H931" s="3" t="s">
        <v>106</v>
      </c>
      <c r="I931" s="3" t="s">
        <v>1493</v>
      </c>
      <c r="J931" s="3" t="s">
        <v>39</v>
      </c>
      <c r="K931" s="4">
        <v>311.37</v>
      </c>
      <c r="L931" s="2">
        <v>1</v>
      </c>
      <c r="M931" s="2">
        <v>6</v>
      </c>
      <c r="N931" s="2">
        <v>0.75</v>
      </c>
      <c r="O931" s="3" t="s">
        <v>32</v>
      </c>
      <c r="P931" s="3" t="s">
        <v>29</v>
      </c>
      <c r="Q931" s="5">
        <v>109.05</v>
      </c>
      <c r="S931" s="6">
        <v>95.66</v>
      </c>
      <c r="T931" s="5">
        <v>0.35</v>
      </c>
      <c r="U931" s="6">
        <v>96.01</v>
      </c>
      <c r="V931" s="2">
        <v>141.75</v>
      </c>
      <c r="W931" s="8"/>
      <c r="X931" s="10" t="s">
        <v>29</v>
      </c>
      <c r="Y931" s="7">
        <v>43728</v>
      </c>
    </row>
    <row r="932" spans="1:25" x14ac:dyDescent="0.25">
      <c r="A932" s="2">
        <v>798912</v>
      </c>
      <c r="B932" s="3" t="s">
        <v>1483</v>
      </c>
      <c r="C932" s="3" t="s">
        <v>1500</v>
      </c>
      <c r="D932" s="3" t="s">
        <v>42</v>
      </c>
      <c r="E932" s="3" t="s">
        <v>28</v>
      </c>
      <c r="F932" s="3" t="s">
        <v>29</v>
      </c>
      <c r="G932" s="2">
        <v>40</v>
      </c>
      <c r="H932" s="3" t="s">
        <v>106</v>
      </c>
      <c r="I932" s="3" t="s">
        <v>1487</v>
      </c>
      <c r="J932" s="3" t="s">
        <v>39</v>
      </c>
      <c r="K932" s="4">
        <v>153.96</v>
      </c>
      <c r="L932" s="2">
        <v>1</v>
      </c>
      <c r="M932" s="2">
        <v>24</v>
      </c>
      <c r="N932" s="2">
        <v>0.375</v>
      </c>
      <c r="O932" s="3" t="s">
        <v>32</v>
      </c>
      <c r="P932" s="3" t="s">
        <v>29</v>
      </c>
      <c r="Q932" s="5">
        <v>21.15</v>
      </c>
      <c r="S932" s="6">
        <v>18.52</v>
      </c>
      <c r="T932" s="5">
        <v>0.1</v>
      </c>
      <c r="U932" s="6">
        <v>18.62</v>
      </c>
      <c r="V932" s="2">
        <v>27.5</v>
      </c>
      <c r="W932" s="8"/>
      <c r="X932" s="10" t="s">
        <v>29</v>
      </c>
      <c r="Y932" s="7">
        <v>43707</v>
      </c>
    </row>
    <row r="933" spans="1:25" ht="30" x14ac:dyDescent="0.25">
      <c r="A933" s="2">
        <v>8607</v>
      </c>
      <c r="B933" s="3" t="s">
        <v>1483</v>
      </c>
      <c r="C933" s="3" t="s">
        <v>1501</v>
      </c>
      <c r="D933" s="3" t="s">
        <v>27</v>
      </c>
      <c r="E933" s="3" t="s">
        <v>28</v>
      </c>
      <c r="F933" s="3" t="s">
        <v>29</v>
      </c>
      <c r="G933" s="2">
        <v>40</v>
      </c>
      <c r="H933" s="3" t="s">
        <v>106</v>
      </c>
      <c r="I933" s="3" t="s">
        <v>1485</v>
      </c>
      <c r="J933" s="3" t="s">
        <v>31</v>
      </c>
      <c r="K933" s="4">
        <v>367.56</v>
      </c>
      <c r="L933" s="2">
        <v>1</v>
      </c>
      <c r="M933" s="2">
        <v>6</v>
      </c>
      <c r="N933" s="2">
        <v>0.75</v>
      </c>
      <c r="O933" s="3" t="s">
        <v>32</v>
      </c>
      <c r="P933" s="3" t="s">
        <v>29</v>
      </c>
      <c r="Q933" s="5">
        <v>124.1</v>
      </c>
      <c r="S933" s="6">
        <v>108.9</v>
      </c>
      <c r="T933" s="5">
        <v>0.35</v>
      </c>
      <c r="U933" s="6">
        <v>109.25</v>
      </c>
      <c r="V933" s="2">
        <v>161.35</v>
      </c>
      <c r="W933" s="8"/>
      <c r="X933" s="10" t="s">
        <v>29</v>
      </c>
      <c r="Y933" s="7">
        <v>43714</v>
      </c>
    </row>
    <row r="934" spans="1:25" x14ac:dyDescent="0.25">
      <c r="A934" s="2">
        <v>763037</v>
      </c>
      <c r="B934" s="3" t="s">
        <v>1483</v>
      </c>
      <c r="C934" s="3" t="s">
        <v>1502</v>
      </c>
      <c r="D934" s="3" t="s">
        <v>27</v>
      </c>
      <c r="E934" s="3" t="s">
        <v>28</v>
      </c>
      <c r="F934" s="3" t="s">
        <v>29</v>
      </c>
      <c r="G934" s="2">
        <v>40</v>
      </c>
      <c r="H934" s="3" t="s">
        <v>106</v>
      </c>
      <c r="I934" s="3" t="s">
        <v>1487</v>
      </c>
      <c r="J934" s="3" t="s">
        <v>31</v>
      </c>
      <c r="K934" s="4">
        <v>530.88</v>
      </c>
      <c r="L934" s="2">
        <v>1</v>
      </c>
      <c r="M934" s="2">
        <v>6</v>
      </c>
      <c r="N934" s="2">
        <v>0.75</v>
      </c>
      <c r="O934" s="3" t="s">
        <v>32</v>
      </c>
      <c r="P934" s="3" t="s">
        <v>29</v>
      </c>
      <c r="Q934" s="5">
        <v>165.75</v>
      </c>
      <c r="S934" s="6">
        <v>145.55000000000001</v>
      </c>
      <c r="T934" s="5">
        <v>0.35</v>
      </c>
      <c r="U934" s="6">
        <v>145.9</v>
      </c>
      <c r="V934" s="2">
        <v>215.5</v>
      </c>
      <c r="W934" s="8"/>
      <c r="X934" s="10" t="s">
        <v>29</v>
      </c>
      <c r="Y934" s="7">
        <v>43714</v>
      </c>
    </row>
    <row r="935" spans="1:25" x14ac:dyDescent="0.25">
      <c r="A935" s="2">
        <v>291237</v>
      </c>
      <c r="B935" s="3" t="s">
        <v>1483</v>
      </c>
      <c r="C935" s="3" t="s">
        <v>1505</v>
      </c>
      <c r="D935" s="3" t="s">
        <v>27</v>
      </c>
      <c r="E935" s="3" t="s">
        <v>879</v>
      </c>
      <c r="F935" s="3" t="s">
        <v>880</v>
      </c>
      <c r="G935" s="2">
        <v>40</v>
      </c>
      <c r="H935" s="3" t="s">
        <v>106</v>
      </c>
      <c r="I935" s="3" t="s">
        <v>1493</v>
      </c>
      <c r="J935" s="3" t="s">
        <v>39</v>
      </c>
      <c r="K935" s="4" t="s">
        <v>3024</v>
      </c>
      <c r="L935" s="2">
        <v>1</v>
      </c>
      <c r="M935" s="2">
        <v>6</v>
      </c>
      <c r="N935" s="2">
        <v>0.75</v>
      </c>
      <c r="O935" s="3" t="s">
        <v>32</v>
      </c>
      <c r="P935" s="3" t="s">
        <v>29</v>
      </c>
      <c r="Q935" s="5">
        <v>151.69999999999999</v>
      </c>
      <c r="S935" s="6">
        <v>133.19</v>
      </c>
      <c r="T935" s="5">
        <v>0.35</v>
      </c>
      <c r="U935" s="6">
        <v>133.54</v>
      </c>
      <c r="V935" s="2">
        <v>197.2</v>
      </c>
      <c r="W935" s="8"/>
      <c r="X935" s="10" t="s">
        <v>29</v>
      </c>
      <c r="Y935" s="7">
        <v>43556</v>
      </c>
    </row>
    <row r="936" spans="1:25" x14ac:dyDescent="0.25">
      <c r="A936" s="2">
        <v>425728</v>
      </c>
      <c r="B936" s="3" t="s">
        <v>1483</v>
      </c>
      <c r="C936" s="3" t="s">
        <v>1511</v>
      </c>
      <c r="D936" s="3" t="s">
        <v>27</v>
      </c>
      <c r="E936" s="3" t="s">
        <v>879</v>
      </c>
      <c r="F936" s="3" t="s">
        <v>1080</v>
      </c>
      <c r="G936" s="2">
        <v>40</v>
      </c>
      <c r="H936" s="3" t="s">
        <v>106</v>
      </c>
      <c r="I936" s="3" t="s">
        <v>1493</v>
      </c>
      <c r="J936" s="3" t="s">
        <v>31</v>
      </c>
      <c r="K936" s="4">
        <v>174.84</v>
      </c>
      <c r="L936" s="2">
        <v>1</v>
      </c>
      <c r="M936" s="2">
        <v>12</v>
      </c>
      <c r="N936" s="2">
        <v>0.75</v>
      </c>
      <c r="O936" s="3" t="s">
        <v>32</v>
      </c>
      <c r="P936" s="3" t="s">
        <v>29</v>
      </c>
      <c r="Q936" s="5">
        <v>45.6</v>
      </c>
      <c r="S936" s="6">
        <v>39.82</v>
      </c>
      <c r="T936" s="5">
        <v>0.35</v>
      </c>
      <c r="U936" s="6">
        <v>40.17</v>
      </c>
      <c r="V936" s="2">
        <v>59.3</v>
      </c>
      <c r="W936" s="8"/>
      <c r="X936" s="10" t="s">
        <v>29</v>
      </c>
      <c r="Y936" s="7">
        <v>43616</v>
      </c>
    </row>
    <row r="937" spans="1:25" x14ac:dyDescent="0.25">
      <c r="A937" s="2">
        <v>143040</v>
      </c>
      <c r="B937" s="3" t="s">
        <v>1483</v>
      </c>
      <c r="C937" s="3" t="s">
        <v>1512</v>
      </c>
      <c r="D937" s="3" t="s">
        <v>27</v>
      </c>
      <c r="E937" s="3" t="s">
        <v>879</v>
      </c>
      <c r="F937" s="3" t="s">
        <v>1080</v>
      </c>
      <c r="G937" s="2">
        <v>40</v>
      </c>
      <c r="H937" s="3" t="s">
        <v>106</v>
      </c>
      <c r="I937" s="3" t="s">
        <v>1487</v>
      </c>
      <c r="J937" s="3" t="s">
        <v>31</v>
      </c>
      <c r="K937" s="4">
        <v>153.84</v>
      </c>
      <c r="L937" s="2">
        <v>1</v>
      </c>
      <c r="M937" s="2">
        <v>12</v>
      </c>
      <c r="N937" s="2">
        <v>0.75</v>
      </c>
      <c r="O937" s="3" t="s">
        <v>32</v>
      </c>
      <c r="P937" s="3" t="s">
        <v>29</v>
      </c>
      <c r="Q937" s="5">
        <v>42.45</v>
      </c>
      <c r="S937" s="6">
        <v>37.049999999999997</v>
      </c>
      <c r="T937" s="5">
        <v>0.35</v>
      </c>
      <c r="U937" s="6">
        <v>37.4</v>
      </c>
      <c r="V937" s="2">
        <v>55.2</v>
      </c>
      <c r="W937" s="8"/>
      <c r="X937" s="10" t="s">
        <v>29</v>
      </c>
      <c r="Y937" s="7">
        <v>43678</v>
      </c>
    </row>
    <row r="938" spans="1:25" x14ac:dyDescent="0.25">
      <c r="A938" s="2">
        <v>842609</v>
      </c>
      <c r="B938" s="3" t="s">
        <v>1483</v>
      </c>
      <c r="C938" s="3" t="s">
        <v>1513</v>
      </c>
      <c r="D938" s="3" t="s">
        <v>27</v>
      </c>
      <c r="E938" s="3" t="s">
        <v>879</v>
      </c>
      <c r="F938" s="3" t="s">
        <v>1514</v>
      </c>
      <c r="G938" s="2">
        <v>36</v>
      </c>
      <c r="H938" s="3" t="s">
        <v>106</v>
      </c>
      <c r="I938" s="3" t="s">
        <v>1490</v>
      </c>
      <c r="J938" s="3" t="s">
        <v>31</v>
      </c>
      <c r="K938" s="4">
        <v>252</v>
      </c>
      <c r="L938" s="2">
        <v>1</v>
      </c>
      <c r="M938" s="2">
        <v>12</v>
      </c>
      <c r="N938" s="2">
        <v>0.75</v>
      </c>
      <c r="O938" s="3" t="s">
        <v>32</v>
      </c>
      <c r="P938" s="3" t="s">
        <v>29</v>
      </c>
      <c r="Q938" s="5">
        <v>57.15</v>
      </c>
      <c r="S938" s="6">
        <v>49.98</v>
      </c>
      <c r="T938" s="5">
        <v>0.35</v>
      </c>
      <c r="U938" s="6">
        <v>50.33</v>
      </c>
      <c r="V938" s="2">
        <v>74.3</v>
      </c>
      <c r="W938" s="8"/>
      <c r="X938" s="10" t="s">
        <v>29</v>
      </c>
      <c r="Y938" s="7">
        <v>43616</v>
      </c>
    </row>
    <row r="939" spans="1:25" x14ac:dyDescent="0.25">
      <c r="A939" s="2">
        <v>493775</v>
      </c>
      <c r="B939" s="3" t="s">
        <v>1483</v>
      </c>
      <c r="C939" s="3" t="s">
        <v>1516</v>
      </c>
      <c r="D939" s="3" t="s">
        <v>27</v>
      </c>
      <c r="E939" s="3" t="s">
        <v>28</v>
      </c>
      <c r="F939" s="3" t="s">
        <v>86</v>
      </c>
      <c r="G939" s="2">
        <v>40</v>
      </c>
      <c r="H939" s="3" t="s">
        <v>106</v>
      </c>
      <c r="I939" s="3" t="s">
        <v>1487</v>
      </c>
      <c r="J939" s="3" t="s">
        <v>39</v>
      </c>
      <c r="K939" s="4" t="s">
        <v>3029</v>
      </c>
      <c r="L939" s="2">
        <v>1</v>
      </c>
      <c r="M939" s="2">
        <v>12</v>
      </c>
      <c r="N939" s="2">
        <v>0.75</v>
      </c>
      <c r="O939" s="3" t="s">
        <v>32</v>
      </c>
      <c r="P939" s="3" t="s">
        <v>29</v>
      </c>
      <c r="Q939" s="5">
        <v>37.950000000000003</v>
      </c>
      <c r="S939" s="6">
        <v>33.090000000000003</v>
      </c>
      <c r="T939" s="5">
        <v>0.35</v>
      </c>
      <c r="U939" s="6">
        <v>33.44</v>
      </c>
      <c r="V939" s="2">
        <v>49.35</v>
      </c>
      <c r="W939" s="8"/>
      <c r="X939" s="9" t="s">
        <v>3214</v>
      </c>
      <c r="Y939" s="7">
        <v>43784</v>
      </c>
    </row>
    <row r="940" spans="1:25" ht="30" x14ac:dyDescent="0.25">
      <c r="A940" s="2">
        <v>754864</v>
      </c>
      <c r="B940" s="3" t="s">
        <v>1483</v>
      </c>
      <c r="C940" s="3" t="s">
        <v>1517</v>
      </c>
      <c r="D940" s="3" t="s">
        <v>27</v>
      </c>
      <c r="E940" s="3" t="s">
        <v>28</v>
      </c>
      <c r="F940" s="3" t="s">
        <v>86</v>
      </c>
      <c r="G940" s="2">
        <v>40</v>
      </c>
      <c r="H940" s="3" t="s">
        <v>106</v>
      </c>
      <c r="I940" s="3" t="s">
        <v>1485</v>
      </c>
      <c r="J940" s="3" t="s">
        <v>39</v>
      </c>
      <c r="K940" s="4" t="s">
        <v>3030</v>
      </c>
      <c r="L940" s="2">
        <v>1</v>
      </c>
      <c r="M940" s="2">
        <v>12</v>
      </c>
      <c r="N940" s="2">
        <v>0.75</v>
      </c>
      <c r="O940" s="3" t="s">
        <v>32</v>
      </c>
      <c r="P940" s="3" t="s">
        <v>29</v>
      </c>
      <c r="Q940" s="5">
        <v>36.950000000000003</v>
      </c>
      <c r="S940" s="6">
        <v>32.21</v>
      </c>
      <c r="T940" s="5">
        <v>0.35</v>
      </c>
      <c r="U940" s="6">
        <v>32.56</v>
      </c>
      <c r="V940" s="2">
        <v>48.05</v>
      </c>
      <c r="W940" s="8"/>
      <c r="X940" s="9" t="s">
        <v>3214</v>
      </c>
      <c r="Y940" s="7">
        <v>43784</v>
      </c>
    </row>
    <row r="941" spans="1:25" ht="30" x14ac:dyDescent="0.25">
      <c r="A941" s="2">
        <v>173633</v>
      </c>
      <c r="B941" s="3" t="s">
        <v>1483</v>
      </c>
      <c r="C941" s="3" t="s">
        <v>1518</v>
      </c>
      <c r="D941" s="3" t="s">
        <v>27</v>
      </c>
      <c r="E941" s="3" t="s">
        <v>879</v>
      </c>
      <c r="F941" s="3" t="s">
        <v>1080</v>
      </c>
      <c r="G941" s="2">
        <v>40</v>
      </c>
      <c r="H941" s="3" t="s">
        <v>106</v>
      </c>
      <c r="I941" s="3" t="s">
        <v>1485</v>
      </c>
      <c r="J941" s="3" t="s">
        <v>39</v>
      </c>
      <c r="K941" s="4" t="s">
        <v>3031</v>
      </c>
      <c r="L941" s="2">
        <v>1</v>
      </c>
      <c r="M941" s="2">
        <v>6</v>
      </c>
      <c r="N941" s="2">
        <v>0.75</v>
      </c>
      <c r="O941" s="3" t="s">
        <v>32</v>
      </c>
      <c r="P941" s="3" t="s">
        <v>29</v>
      </c>
      <c r="Q941" s="5">
        <v>78.400000000000006</v>
      </c>
      <c r="S941" s="6">
        <v>68.680000000000007</v>
      </c>
      <c r="T941" s="5">
        <v>0.35</v>
      </c>
      <c r="U941" s="6">
        <v>69.03</v>
      </c>
      <c r="V941" s="2">
        <v>101.9</v>
      </c>
      <c r="W941" s="8"/>
      <c r="X941" s="10" t="s">
        <v>29</v>
      </c>
      <c r="Y941" s="7">
        <v>43556</v>
      </c>
    </row>
    <row r="942" spans="1:25" x14ac:dyDescent="0.25">
      <c r="A942" s="2">
        <v>875385</v>
      </c>
      <c r="B942" s="3" t="s">
        <v>1483</v>
      </c>
      <c r="C942" s="3" t="s">
        <v>1519</v>
      </c>
      <c r="D942" s="3" t="s">
        <v>898</v>
      </c>
      <c r="E942" s="3" t="s">
        <v>28</v>
      </c>
      <c r="F942" s="3" t="s">
        <v>29</v>
      </c>
      <c r="G942" s="2">
        <v>38</v>
      </c>
      <c r="H942" s="3" t="s">
        <v>106</v>
      </c>
      <c r="I942" s="3" t="s">
        <v>1487</v>
      </c>
      <c r="J942" s="3" t="s">
        <v>31</v>
      </c>
      <c r="K942" s="4">
        <v>278.64</v>
      </c>
      <c r="L942" s="2">
        <v>1</v>
      </c>
      <c r="M942" s="2">
        <v>6</v>
      </c>
      <c r="N942" s="2">
        <v>0.7</v>
      </c>
      <c r="O942" s="3" t="s">
        <v>32</v>
      </c>
      <c r="P942" s="3" t="s">
        <v>29</v>
      </c>
      <c r="Q942" s="5">
        <v>98.75</v>
      </c>
      <c r="S942" s="6">
        <v>86.81</v>
      </c>
      <c r="T942" s="5">
        <v>0.1</v>
      </c>
      <c r="U942" s="6">
        <v>86.91</v>
      </c>
      <c r="V942" s="2">
        <v>128.4</v>
      </c>
      <c r="W942" s="8"/>
      <c r="X942" s="10" t="s">
        <v>29</v>
      </c>
      <c r="Y942" s="7">
        <v>43714</v>
      </c>
    </row>
    <row r="943" spans="1:25" x14ac:dyDescent="0.25">
      <c r="A943" s="2">
        <v>99010</v>
      </c>
      <c r="B943" s="3" t="s">
        <v>1483</v>
      </c>
      <c r="C943" s="3" t="s">
        <v>1521</v>
      </c>
      <c r="D943" s="3" t="s">
        <v>27</v>
      </c>
      <c r="E943" s="3" t="s">
        <v>28</v>
      </c>
      <c r="F943" s="3" t="s">
        <v>29</v>
      </c>
      <c r="G943" s="2">
        <v>40</v>
      </c>
      <c r="H943" s="3" t="s">
        <v>106</v>
      </c>
      <c r="I943" s="3" t="s">
        <v>1493</v>
      </c>
      <c r="J943" s="3" t="s">
        <v>31</v>
      </c>
      <c r="K943" s="4" t="s">
        <v>3032</v>
      </c>
      <c r="L943" s="2">
        <v>1</v>
      </c>
      <c r="M943" s="2">
        <v>12</v>
      </c>
      <c r="N943" s="2">
        <v>0.75</v>
      </c>
      <c r="O943" s="3" t="s">
        <v>32</v>
      </c>
      <c r="P943" s="3" t="s">
        <v>29</v>
      </c>
      <c r="Q943" s="5">
        <v>31.9</v>
      </c>
      <c r="S943" s="6">
        <v>27.76</v>
      </c>
      <c r="T943" s="5">
        <v>0.35</v>
      </c>
      <c r="U943" s="6">
        <v>28.11</v>
      </c>
      <c r="V943" s="2">
        <v>41.45</v>
      </c>
      <c r="W943" s="8"/>
      <c r="X943" s="10" t="s">
        <v>29</v>
      </c>
      <c r="Y943" s="7">
        <v>43756</v>
      </c>
    </row>
    <row r="944" spans="1:25" x14ac:dyDescent="0.25">
      <c r="A944" s="2">
        <v>311282</v>
      </c>
      <c r="B944" s="3" t="s">
        <v>1483</v>
      </c>
      <c r="C944" s="3" t="s">
        <v>1522</v>
      </c>
      <c r="D944" s="3" t="s">
        <v>27</v>
      </c>
      <c r="E944" s="3" t="s">
        <v>28</v>
      </c>
      <c r="F944" s="3" t="s">
        <v>29</v>
      </c>
      <c r="H944" s="3" t="s">
        <v>106</v>
      </c>
      <c r="I944" s="3" t="s">
        <v>1493</v>
      </c>
      <c r="J944" s="3" t="s">
        <v>39</v>
      </c>
      <c r="K944" s="4">
        <v>273.27</v>
      </c>
      <c r="L944" s="2">
        <v>1</v>
      </c>
      <c r="M944" s="2">
        <v>6</v>
      </c>
      <c r="N944" s="2">
        <v>0.75</v>
      </c>
      <c r="O944" s="3" t="s">
        <v>32</v>
      </c>
      <c r="P944" s="3" t="s">
        <v>29</v>
      </c>
      <c r="Q944" s="5">
        <v>99.3</v>
      </c>
      <c r="S944" s="6">
        <v>87.08</v>
      </c>
      <c r="T944" s="5">
        <v>0.35</v>
      </c>
      <c r="U944" s="6">
        <v>87.43</v>
      </c>
      <c r="V944" s="2">
        <v>129.1</v>
      </c>
      <c r="W944" s="8"/>
      <c r="X944" s="10" t="s">
        <v>29</v>
      </c>
      <c r="Y944" s="7">
        <v>43727</v>
      </c>
    </row>
    <row r="945" spans="1:25" x14ac:dyDescent="0.25">
      <c r="A945" s="2">
        <v>814065</v>
      </c>
      <c r="B945" s="3" t="s">
        <v>1483</v>
      </c>
      <c r="C945" s="3" t="s">
        <v>1523</v>
      </c>
      <c r="D945" s="3" t="s">
        <v>27</v>
      </c>
      <c r="E945" s="3" t="s">
        <v>28</v>
      </c>
      <c r="F945" s="3" t="s">
        <v>29</v>
      </c>
      <c r="G945" s="2">
        <v>40</v>
      </c>
      <c r="H945" s="3" t="s">
        <v>106</v>
      </c>
      <c r="I945" s="3" t="s">
        <v>1487</v>
      </c>
      <c r="J945" s="3" t="s">
        <v>39</v>
      </c>
      <c r="K945" s="4">
        <v>231.52</v>
      </c>
      <c r="L945" s="2">
        <v>1</v>
      </c>
      <c r="M945" s="2">
        <v>6</v>
      </c>
      <c r="N945" s="2">
        <v>0.75</v>
      </c>
      <c r="O945" s="3" t="s">
        <v>32</v>
      </c>
      <c r="P945" s="3" t="s">
        <v>29</v>
      </c>
      <c r="Q945" s="5">
        <v>88.4</v>
      </c>
      <c r="S945" s="6">
        <v>77.48</v>
      </c>
      <c r="T945" s="5">
        <v>0.35</v>
      </c>
      <c r="U945" s="6">
        <v>77.83</v>
      </c>
      <c r="V945" s="2">
        <v>114.9</v>
      </c>
      <c r="W945" s="8"/>
      <c r="X945" s="10" t="s">
        <v>29</v>
      </c>
      <c r="Y945" s="7">
        <v>43707</v>
      </c>
    </row>
    <row r="946" spans="1:25" x14ac:dyDescent="0.25">
      <c r="A946" s="2">
        <v>817109</v>
      </c>
      <c r="B946" s="3" t="s">
        <v>1483</v>
      </c>
      <c r="C946" s="3" t="s">
        <v>1524</v>
      </c>
      <c r="D946" s="3" t="s">
        <v>27</v>
      </c>
      <c r="E946" s="3" t="s">
        <v>28</v>
      </c>
      <c r="F946" s="3" t="s">
        <v>29</v>
      </c>
      <c r="G946" s="2">
        <v>44</v>
      </c>
      <c r="H946" s="3" t="s">
        <v>106</v>
      </c>
      <c r="I946" s="3" t="s">
        <v>1493</v>
      </c>
      <c r="J946" s="3" t="s">
        <v>39</v>
      </c>
      <c r="K946" s="4">
        <v>472.12</v>
      </c>
      <c r="L946" s="2">
        <v>1</v>
      </c>
      <c r="M946" s="2">
        <v>6</v>
      </c>
      <c r="N946" s="2">
        <v>0.75</v>
      </c>
      <c r="O946" s="3" t="s">
        <v>32</v>
      </c>
      <c r="P946" s="3" t="s">
        <v>29</v>
      </c>
      <c r="Q946" s="5">
        <v>150.35</v>
      </c>
      <c r="S946" s="6">
        <v>132</v>
      </c>
      <c r="T946" s="5">
        <v>0.35</v>
      </c>
      <c r="U946" s="6">
        <v>132.35</v>
      </c>
      <c r="V946" s="2">
        <v>195.45</v>
      </c>
      <c r="W946" s="8"/>
      <c r="X946" s="10" t="s">
        <v>29</v>
      </c>
      <c r="Y946" s="7">
        <v>43727</v>
      </c>
    </row>
    <row r="947" spans="1:25" x14ac:dyDescent="0.25">
      <c r="A947" s="2">
        <v>817111</v>
      </c>
      <c r="B947" s="3" t="s">
        <v>1483</v>
      </c>
      <c r="C947" s="3" t="s">
        <v>1525</v>
      </c>
      <c r="D947" s="3" t="s">
        <v>27</v>
      </c>
      <c r="E947" s="3" t="s">
        <v>28</v>
      </c>
      <c r="F947" s="3" t="s">
        <v>29</v>
      </c>
      <c r="G947" s="2">
        <v>42</v>
      </c>
      <c r="H947" s="3" t="s">
        <v>106</v>
      </c>
      <c r="I947" s="3" t="s">
        <v>1487</v>
      </c>
      <c r="J947" s="3" t="s">
        <v>39</v>
      </c>
      <c r="K947" s="4">
        <v>456.42</v>
      </c>
      <c r="L947" s="2">
        <v>1</v>
      </c>
      <c r="M947" s="2">
        <v>6</v>
      </c>
      <c r="N947" s="2">
        <v>0.75</v>
      </c>
      <c r="O947" s="3" t="s">
        <v>32</v>
      </c>
      <c r="P947" s="3" t="s">
        <v>29</v>
      </c>
      <c r="Q947" s="5">
        <v>146.35</v>
      </c>
      <c r="S947" s="6">
        <v>128.47999999999999</v>
      </c>
      <c r="T947" s="5">
        <v>0.35</v>
      </c>
      <c r="U947" s="6">
        <v>128.83000000000001</v>
      </c>
      <c r="V947" s="2">
        <v>190.25</v>
      </c>
      <c r="W947" s="8"/>
      <c r="X947" s="10" t="s">
        <v>29</v>
      </c>
      <c r="Y947" s="7">
        <v>43727</v>
      </c>
    </row>
    <row r="948" spans="1:25" ht="30" x14ac:dyDescent="0.25">
      <c r="A948" s="2">
        <v>817110</v>
      </c>
      <c r="B948" s="3" t="s">
        <v>1483</v>
      </c>
      <c r="C948" s="3" t="s">
        <v>1526</v>
      </c>
      <c r="D948" s="3" t="s">
        <v>27</v>
      </c>
      <c r="E948" s="3" t="s">
        <v>28</v>
      </c>
      <c r="F948" s="3" t="s">
        <v>29</v>
      </c>
      <c r="G948" s="2">
        <v>45</v>
      </c>
      <c r="H948" s="3" t="s">
        <v>106</v>
      </c>
      <c r="I948" s="3" t="s">
        <v>1485</v>
      </c>
      <c r="J948" s="3" t="s">
        <v>39</v>
      </c>
      <c r="K948" s="4">
        <v>413.26</v>
      </c>
      <c r="L948" s="2">
        <v>1</v>
      </c>
      <c r="M948" s="2">
        <v>6</v>
      </c>
      <c r="N948" s="2">
        <v>0.75</v>
      </c>
      <c r="O948" s="3" t="s">
        <v>32</v>
      </c>
      <c r="P948" s="3" t="s">
        <v>29</v>
      </c>
      <c r="Q948" s="5">
        <v>135.35</v>
      </c>
      <c r="S948" s="6">
        <v>118.8</v>
      </c>
      <c r="T948" s="5">
        <v>0.35</v>
      </c>
      <c r="U948" s="6">
        <v>119.15</v>
      </c>
      <c r="V948" s="2">
        <v>175.95</v>
      </c>
      <c r="W948" s="8"/>
      <c r="X948" s="10" t="s">
        <v>29</v>
      </c>
      <c r="Y948" s="7">
        <v>43727</v>
      </c>
    </row>
    <row r="949" spans="1:25" ht="30" x14ac:dyDescent="0.25">
      <c r="A949" s="2">
        <v>85639</v>
      </c>
      <c r="B949" s="3" t="s">
        <v>1483</v>
      </c>
      <c r="C949" s="3" t="s">
        <v>1527</v>
      </c>
      <c r="D949" s="3" t="s">
        <v>42</v>
      </c>
      <c r="E949" s="3" t="s">
        <v>28</v>
      </c>
      <c r="F949" s="3" t="s">
        <v>119</v>
      </c>
      <c r="G949" s="2">
        <v>40</v>
      </c>
      <c r="H949" s="3" t="s">
        <v>106</v>
      </c>
      <c r="I949" s="3" t="s">
        <v>1485</v>
      </c>
      <c r="J949" s="3" t="s">
        <v>39</v>
      </c>
      <c r="K949" s="4">
        <v>203.62</v>
      </c>
      <c r="L949" s="2">
        <v>1</v>
      </c>
      <c r="M949" s="2">
        <v>12</v>
      </c>
      <c r="N949" s="2">
        <v>0.375</v>
      </c>
      <c r="O949" s="3" t="s">
        <v>32</v>
      </c>
      <c r="P949" s="3" t="s">
        <v>29</v>
      </c>
      <c r="Q949" s="5">
        <v>40.049999999999997</v>
      </c>
      <c r="S949" s="6">
        <v>35.159999999999997</v>
      </c>
      <c r="T949" s="5">
        <v>0.1</v>
      </c>
      <c r="U949" s="6">
        <v>35.26</v>
      </c>
      <c r="V949" s="2">
        <v>52.05</v>
      </c>
      <c r="W949" s="8"/>
      <c r="X949" s="10" t="s">
        <v>29</v>
      </c>
      <c r="Y949" s="7">
        <v>43727</v>
      </c>
    </row>
    <row r="950" spans="1:25" ht="30" x14ac:dyDescent="0.25">
      <c r="A950" s="2">
        <v>740925</v>
      </c>
      <c r="B950" s="3" t="s">
        <v>1483</v>
      </c>
      <c r="C950" s="3" t="s">
        <v>1527</v>
      </c>
      <c r="D950" s="3" t="s">
        <v>1074</v>
      </c>
      <c r="E950" s="3" t="s">
        <v>28</v>
      </c>
      <c r="F950" s="3" t="s">
        <v>29</v>
      </c>
      <c r="G950" s="2">
        <v>40</v>
      </c>
      <c r="H950" s="3" t="s">
        <v>106</v>
      </c>
      <c r="I950" s="3" t="s">
        <v>1485</v>
      </c>
      <c r="J950" s="3" t="s">
        <v>39</v>
      </c>
      <c r="K950" s="4">
        <v>199.05</v>
      </c>
      <c r="L950" s="2">
        <v>1</v>
      </c>
      <c r="M950" s="2">
        <v>3</v>
      </c>
      <c r="N950" s="2">
        <v>1.75</v>
      </c>
      <c r="O950" s="3" t="s">
        <v>32</v>
      </c>
      <c r="P950" s="3" t="s">
        <v>29</v>
      </c>
      <c r="Q950" s="5">
        <v>163.6</v>
      </c>
      <c r="S950" s="6">
        <v>143.66</v>
      </c>
      <c r="T950" s="5">
        <v>0.35</v>
      </c>
      <c r="U950" s="6">
        <v>144.01</v>
      </c>
      <c r="V950" s="2">
        <v>212.7</v>
      </c>
      <c r="W950" s="8"/>
      <c r="X950" s="10" t="s">
        <v>29</v>
      </c>
      <c r="Y950" s="7">
        <v>43707</v>
      </c>
    </row>
    <row r="951" spans="1:25" x14ac:dyDescent="0.25">
      <c r="A951" s="2">
        <v>187159</v>
      </c>
      <c r="B951" s="3" t="s">
        <v>1483</v>
      </c>
      <c r="C951" s="3" t="s">
        <v>1529</v>
      </c>
      <c r="D951" s="3" t="s">
        <v>27</v>
      </c>
      <c r="E951" s="3" t="s">
        <v>28</v>
      </c>
      <c r="F951" s="3" t="s">
        <v>86</v>
      </c>
      <c r="G951" s="2">
        <v>40</v>
      </c>
      <c r="H951" s="3" t="s">
        <v>106</v>
      </c>
      <c r="I951" s="3" t="s">
        <v>1490</v>
      </c>
      <c r="J951" s="3" t="s">
        <v>31</v>
      </c>
      <c r="K951" s="4">
        <v>193.32</v>
      </c>
      <c r="L951" s="2">
        <v>1</v>
      </c>
      <c r="M951" s="2">
        <v>12</v>
      </c>
      <c r="N951" s="2">
        <v>0.75</v>
      </c>
      <c r="O951" s="3" t="s">
        <v>32</v>
      </c>
      <c r="P951" s="3" t="s">
        <v>29</v>
      </c>
      <c r="Q951" s="5">
        <v>48.35</v>
      </c>
      <c r="S951" s="6">
        <v>42.24</v>
      </c>
      <c r="T951" s="5">
        <v>0.35</v>
      </c>
      <c r="U951" s="6">
        <v>42.59</v>
      </c>
      <c r="V951" s="2">
        <v>62.85</v>
      </c>
      <c r="W951" s="8"/>
      <c r="X951" s="10" t="s">
        <v>29</v>
      </c>
      <c r="Y951" s="7">
        <v>43714</v>
      </c>
    </row>
    <row r="952" spans="1:25" ht="30" x14ac:dyDescent="0.25">
      <c r="A952" s="2">
        <v>177083</v>
      </c>
      <c r="B952" s="3" t="s">
        <v>1483</v>
      </c>
      <c r="C952" s="3" t="s">
        <v>1530</v>
      </c>
      <c r="D952" s="3" t="s">
        <v>42</v>
      </c>
      <c r="E952" s="3" t="s">
        <v>28</v>
      </c>
      <c r="F952" s="3" t="s">
        <v>29</v>
      </c>
      <c r="G952" s="2">
        <v>40</v>
      </c>
      <c r="H952" s="3" t="s">
        <v>106</v>
      </c>
      <c r="I952" s="3" t="s">
        <v>1485</v>
      </c>
      <c r="J952" s="3" t="s">
        <v>31</v>
      </c>
      <c r="K952" s="4">
        <v>137.04</v>
      </c>
      <c r="L952" s="2">
        <v>1</v>
      </c>
      <c r="M952" s="2">
        <v>24</v>
      </c>
      <c r="N952" s="2">
        <v>0.375</v>
      </c>
      <c r="O952" s="3" t="s">
        <v>32</v>
      </c>
      <c r="P952" s="3" t="s">
        <v>29</v>
      </c>
      <c r="Q952" s="5">
        <v>19.45</v>
      </c>
      <c r="S952" s="6">
        <v>17.03</v>
      </c>
      <c r="T952" s="5">
        <v>0.1</v>
      </c>
      <c r="U952" s="6">
        <v>17.13</v>
      </c>
      <c r="V952" s="2">
        <v>25.3</v>
      </c>
      <c r="W952" s="8"/>
      <c r="X952" s="10" t="s">
        <v>29</v>
      </c>
      <c r="Y952" s="7">
        <v>43714</v>
      </c>
    </row>
    <row r="953" spans="1:25" ht="30" x14ac:dyDescent="0.25">
      <c r="A953" s="2">
        <v>65185</v>
      </c>
      <c r="B953" s="3" t="s">
        <v>1483</v>
      </c>
      <c r="C953" s="3" t="s">
        <v>1530</v>
      </c>
      <c r="D953" s="3" t="s">
        <v>27</v>
      </c>
      <c r="E953" s="3" t="s">
        <v>879</v>
      </c>
      <c r="F953" s="3" t="s">
        <v>1080</v>
      </c>
      <c r="G953" s="2">
        <v>40</v>
      </c>
      <c r="H953" s="3" t="s">
        <v>106</v>
      </c>
      <c r="I953" s="3" t="s">
        <v>1485</v>
      </c>
      <c r="J953" s="3" t="s">
        <v>31</v>
      </c>
      <c r="K953" s="4">
        <v>136.32</v>
      </c>
      <c r="L953" s="2">
        <v>1</v>
      </c>
      <c r="M953" s="2">
        <v>12</v>
      </c>
      <c r="N953" s="2">
        <v>0.75</v>
      </c>
      <c r="O953" s="3" t="s">
        <v>32</v>
      </c>
      <c r="P953" s="3" t="s">
        <v>29</v>
      </c>
      <c r="Q953" s="5">
        <v>38.200000000000003</v>
      </c>
      <c r="S953" s="6">
        <v>33.31</v>
      </c>
      <c r="T953" s="5">
        <v>0.35</v>
      </c>
      <c r="U953" s="6">
        <v>33.659999999999997</v>
      </c>
      <c r="V953" s="2">
        <v>49.65</v>
      </c>
      <c r="W953" s="8"/>
      <c r="X953" s="10" t="s">
        <v>29</v>
      </c>
      <c r="Y953" s="7">
        <v>43709</v>
      </c>
    </row>
    <row r="954" spans="1:25" ht="30" x14ac:dyDescent="0.25">
      <c r="A954" s="2">
        <v>213160</v>
      </c>
      <c r="B954" s="3" t="s">
        <v>1483</v>
      </c>
      <c r="C954" s="3" t="s">
        <v>1531</v>
      </c>
      <c r="D954" s="3" t="s">
        <v>27</v>
      </c>
      <c r="E954" s="3" t="s">
        <v>28</v>
      </c>
      <c r="F954" s="3" t="s">
        <v>29</v>
      </c>
      <c r="G954" s="2">
        <v>40</v>
      </c>
      <c r="H954" s="3" t="s">
        <v>106</v>
      </c>
      <c r="I954" s="3" t="s">
        <v>1485</v>
      </c>
      <c r="J954" s="3" t="s">
        <v>31</v>
      </c>
      <c r="K954" s="4">
        <v>404.88</v>
      </c>
      <c r="L954" s="2">
        <v>1</v>
      </c>
      <c r="M954" s="2">
        <v>12</v>
      </c>
      <c r="N954" s="2">
        <v>0.75</v>
      </c>
      <c r="O954" s="3" t="s">
        <v>32</v>
      </c>
      <c r="P954" s="3" t="s">
        <v>29</v>
      </c>
      <c r="Q954" s="5">
        <v>80</v>
      </c>
      <c r="S954" s="6">
        <v>70.09</v>
      </c>
      <c r="T954" s="5">
        <v>0.35</v>
      </c>
      <c r="U954" s="6">
        <v>70.44</v>
      </c>
      <c r="V954" s="2">
        <v>104</v>
      </c>
      <c r="W954" s="8"/>
      <c r="X954" s="10" t="s">
        <v>29</v>
      </c>
      <c r="Y954" s="7">
        <v>43656</v>
      </c>
    </row>
    <row r="955" spans="1:25" x14ac:dyDescent="0.25">
      <c r="A955" s="2">
        <v>815940</v>
      </c>
      <c r="B955" s="3" t="s">
        <v>1483</v>
      </c>
      <c r="C955" s="3" t="s">
        <v>1532</v>
      </c>
      <c r="D955" s="3" t="s">
        <v>27</v>
      </c>
      <c r="E955" s="3" t="s">
        <v>28</v>
      </c>
      <c r="F955" s="3" t="s">
        <v>29</v>
      </c>
      <c r="G955" s="2">
        <v>40</v>
      </c>
      <c r="H955" s="3" t="s">
        <v>106</v>
      </c>
      <c r="I955" s="3" t="s">
        <v>1493</v>
      </c>
      <c r="J955" s="3" t="s">
        <v>39</v>
      </c>
      <c r="K955" s="4">
        <v>1275.8699999999999</v>
      </c>
      <c r="L955" s="2">
        <v>1</v>
      </c>
      <c r="M955" s="2">
        <v>12</v>
      </c>
      <c r="N955" s="2">
        <v>0.75</v>
      </c>
      <c r="O955" s="3" t="s">
        <v>32</v>
      </c>
      <c r="P955" s="3" t="s">
        <v>29</v>
      </c>
      <c r="Q955" s="5">
        <v>192.6</v>
      </c>
      <c r="S955" s="6">
        <v>169.18</v>
      </c>
      <c r="T955" s="5">
        <v>0.35</v>
      </c>
      <c r="U955" s="6">
        <v>169.53</v>
      </c>
      <c r="V955" s="2">
        <v>250.4</v>
      </c>
      <c r="W955" s="8"/>
      <c r="X955" s="10" t="s">
        <v>29</v>
      </c>
      <c r="Y955" s="7">
        <v>43678</v>
      </c>
    </row>
    <row r="956" spans="1:25" ht="30" x14ac:dyDescent="0.25">
      <c r="A956" s="2">
        <v>213190</v>
      </c>
      <c r="B956" s="3" t="s">
        <v>1483</v>
      </c>
      <c r="C956" s="3" t="s">
        <v>1532</v>
      </c>
      <c r="D956" s="3" t="s">
        <v>27</v>
      </c>
      <c r="E956" s="3" t="s">
        <v>28</v>
      </c>
      <c r="F956" s="3" t="s">
        <v>29</v>
      </c>
      <c r="G956" s="2">
        <v>40</v>
      </c>
      <c r="H956" s="3" t="s">
        <v>106</v>
      </c>
      <c r="I956" s="3" t="s">
        <v>1485</v>
      </c>
      <c r="J956" s="3" t="s">
        <v>31</v>
      </c>
      <c r="K956" s="4">
        <v>688.32</v>
      </c>
      <c r="L956" s="2">
        <v>1</v>
      </c>
      <c r="M956" s="2">
        <v>12</v>
      </c>
      <c r="N956" s="2">
        <v>0.75</v>
      </c>
      <c r="O956" s="3" t="s">
        <v>32</v>
      </c>
      <c r="P956" s="3" t="s">
        <v>29</v>
      </c>
      <c r="Q956" s="5">
        <v>117.65</v>
      </c>
      <c r="S956" s="6">
        <v>103.22</v>
      </c>
      <c r="T956" s="5">
        <v>0.35</v>
      </c>
      <c r="U956" s="6">
        <v>103.57</v>
      </c>
      <c r="V956" s="2">
        <v>152.94999999999999</v>
      </c>
      <c r="W956" s="8"/>
      <c r="X956" s="10" t="s">
        <v>29</v>
      </c>
      <c r="Y956" s="7">
        <v>43656</v>
      </c>
    </row>
    <row r="957" spans="1:25" ht="30" x14ac:dyDescent="0.25">
      <c r="A957" s="2">
        <v>203729</v>
      </c>
      <c r="B957" s="3" t="s">
        <v>1483</v>
      </c>
      <c r="C957" s="3" t="s">
        <v>1533</v>
      </c>
      <c r="D957" s="3" t="s">
        <v>27</v>
      </c>
      <c r="E957" s="3" t="s">
        <v>879</v>
      </c>
      <c r="F957" s="3" t="s">
        <v>1080</v>
      </c>
      <c r="G957" s="2">
        <v>40</v>
      </c>
      <c r="H957" s="3" t="s">
        <v>106</v>
      </c>
      <c r="I957" s="3" t="s">
        <v>1485</v>
      </c>
      <c r="J957" s="3" t="s">
        <v>31</v>
      </c>
      <c r="K957" s="4">
        <v>260.22000000000003</v>
      </c>
      <c r="L957" s="2">
        <v>1</v>
      </c>
      <c r="M957" s="2">
        <v>6</v>
      </c>
      <c r="N957" s="2">
        <v>0.75</v>
      </c>
      <c r="O957" s="3" t="s">
        <v>32</v>
      </c>
      <c r="P957" s="3" t="s">
        <v>29</v>
      </c>
      <c r="Q957" s="5">
        <v>96.25</v>
      </c>
      <c r="S957" s="6">
        <v>84.39</v>
      </c>
      <c r="T957" s="5">
        <v>0.35</v>
      </c>
      <c r="U957" s="6">
        <v>84.74</v>
      </c>
      <c r="V957" s="2">
        <v>125.1</v>
      </c>
      <c r="W957" s="8"/>
      <c r="X957" s="10" t="s">
        <v>29</v>
      </c>
      <c r="Y957" s="7">
        <v>43616</v>
      </c>
    </row>
    <row r="958" spans="1:25" ht="30" x14ac:dyDescent="0.25">
      <c r="A958" s="2">
        <v>254276</v>
      </c>
      <c r="B958" s="3" t="s">
        <v>1483</v>
      </c>
      <c r="C958" s="3" t="s">
        <v>1534</v>
      </c>
      <c r="D958" s="3" t="s">
        <v>27</v>
      </c>
      <c r="E958" s="3" t="s">
        <v>28</v>
      </c>
      <c r="F958" s="3" t="s">
        <v>29</v>
      </c>
      <c r="G958" s="2">
        <v>40</v>
      </c>
      <c r="H958" s="3" t="s">
        <v>106</v>
      </c>
      <c r="I958" s="3" t="s">
        <v>1485</v>
      </c>
      <c r="J958" s="3" t="s">
        <v>31</v>
      </c>
      <c r="K958" s="4">
        <v>109.62</v>
      </c>
      <c r="L958" s="2">
        <v>1</v>
      </c>
      <c r="M958" s="2">
        <v>6</v>
      </c>
      <c r="N958" s="2">
        <v>0.75</v>
      </c>
      <c r="O958" s="3" t="s">
        <v>32</v>
      </c>
      <c r="P958" s="3" t="s">
        <v>29</v>
      </c>
      <c r="Q958" s="5">
        <v>52.25</v>
      </c>
      <c r="S958" s="6">
        <v>45.67</v>
      </c>
      <c r="T958" s="5">
        <v>0.35</v>
      </c>
      <c r="U958" s="6">
        <v>46.02</v>
      </c>
      <c r="V958" s="2">
        <v>67.900000000000006</v>
      </c>
      <c r="W958" s="8"/>
      <c r="X958" s="9" t="s">
        <v>3214</v>
      </c>
      <c r="Y958" s="7">
        <v>43795</v>
      </c>
    </row>
    <row r="959" spans="1:25" x14ac:dyDescent="0.25">
      <c r="A959" s="2">
        <v>214880</v>
      </c>
      <c r="B959" s="3" t="s">
        <v>1483</v>
      </c>
      <c r="C959" s="3" t="s">
        <v>1535</v>
      </c>
      <c r="D959" s="3" t="s">
        <v>27</v>
      </c>
      <c r="E959" s="3" t="s">
        <v>28</v>
      </c>
      <c r="F959" s="3" t="s">
        <v>29</v>
      </c>
      <c r="G959" s="2">
        <v>40</v>
      </c>
      <c r="H959" s="3" t="s">
        <v>106</v>
      </c>
      <c r="I959" s="3" t="s">
        <v>1487</v>
      </c>
      <c r="J959" s="3" t="s">
        <v>31</v>
      </c>
      <c r="K959" s="4">
        <v>134.69999999999999</v>
      </c>
      <c r="L959" s="2">
        <v>1</v>
      </c>
      <c r="M959" s="2">
        <v>6</v>
      </c>
      <c r="N959" s="2">
        <v>0.75</v>
      </c>
      <c r="O959" s="3" t="s">
        <v>32</v>
      </c>
      <c r="P959" s="3" t="s">
        <v>29</v>
      </c>
      <c r="Q959" s="5">
        <v>59.75</v>
      </c>
      <c r="S959" s="6">
        <v>52.27</v>
      </c>
      <c r="T959" s="5">
        <v>0.35</v>
      </c>
      <c r="U959" s="6">
        <v>52.62</v>
      </c>
      <c r="V959" s="2">
        <v>77.7</v>
      </c>
      <c r="W959" s="8"/>
      <c r="X959" s="9" t="s">
        <v>3214</v>
      </c>
      <c r="Y959" s="7">
        <v>43795</v>
      </c>
    </row>
    <row r="960" spans="1:25" x14ac:dyDescent="0.25">
      <c r="A960" s="2">
        <v>211652</v>
      </c>
      <c r="B960" s="3" t="s">
        <v>1536</v>
      </c>
      <c r="C960" s="3" t="s">
        <v>1541</v>
      </c>
      <c r="D960" s="3" t="s">
        <v>27</v>
      </c>
      <c r="E960" s="3" t="s">
        <v>28</v>
      </c>
      <c r="F960" s="3" t="s">
        <v>29</v>
      </c>
      <c r="G960" s="2">
        <v>40</v>
      </c>
      <c r="H960" s="3" t="s">
        <v>865</v>
      </c>
      <c r="I960" s="3" t="s">
        <v>1540</v>
      </c>
      <c r="J960" s="3" t="s">
        <v>31</v>
      </c>
      <c r="K960" s="4" t="s">
        <v>3034</v>
      </c>
      <c r="L960" s="2">
        <v>1</v>
      </c>
      <c r="M960" s="2">
        <v>12</v>
      </c>
      <c r="N960" s="2">
        <v>0.75</v>
      </c>
      <c r="O960" s="3" t="s">
        <v>32</v>
      </c>
      <c r="P960" s="3" t="s">
        <v>29</v>
      </c>
      <c r="Q960" s="5">
        <v>29.5</v>
      </c>
      <c r="S960" s="6">
        <v>25.65</v>
      </c>
      <c r="T960" s="5">
        <v>0.35</v>
      </c>
      <c r="U960" s="6">
        <v>26</v>
      </c>
      <c r="V960" s="2">
        <v>38.35</v>
      </c>
      <c r="W960" s="8"/>
      <c r="X960" s="10" t="s">
        <v>29</v>
      </c>
      <c r="Y960" s="7">
        <v>43738</v>
      </c>
    </row>
    <row r="961" spans="1:25" x14ac:dyDescent="0.25">
      <c r="A961" s="2">
        <v>771311</v>
      </c>
      <c r="B961" s="3" t="s">
        <v>1536</v>
      </c>
      <c r="C961" s="3" t="s">
        <v>1545</v>
      </c>
      <c r="D961" s="3" t="s">
        <v>27</v>
      </c>
      <c r="E961" s="3" t="s">
        <v>28</v>
      </c>
      <c r="F961" s="3" t="s">
        <v>29</v>
      </c>
      <c r="G961" s="2">
        <v>40</v>
      </c>
      <c r="H961" s="3" t="s">
        <v>865</v>
      </c>
      <c r="I961" s="3" t="s">
        <v>1538</v>
      </c>
      <c r="J961" s="3" t="s">
        <v>31</v>
      </c>
      <c r="K961" s="4" t="s">
        <v>3036</v>
      </c>
      <c r="L961" s="2">
        <v>1</v>
      </c>
      <c r="M961" s="2">
        <v>12</v>
      </c>
      <c r="N961" s="2">
        <v>0.75</v>
      </c>
      <c r="O961" s="3" t="s">
        <v>32</v>
      </c>
      <c r="P961" s="3" t="s">
        <v>29</v>
      </c>
      <c r="Q961" s="5">
        <v>29.5</v>
      </c>
      <c r="R961" s="5">
        <v>2</v>
      </c>
      <c r="S961" s="6">
        <v>23.89</v>
      </c>
      <c r="T961" s="5">
        <v>0.35</v>
      </c>
      <c r="U961" s="6">
        <v>24.24</v>
      </c>
      <c r="V961" s="2">
        <v>38.35</v>
      </c>
      <c r="W961" s="8"/>
      <c r="X961" s="10" t="s">
        <v>29</v>
      </c>
      <c r="Y961" s="7">
        <v>43801</v>
      </c>
    </row>
    <row r="962" spans="1:25" x14ac:dyDescent="0.25">
      <c r="A962" s="2">
        <v>437772</v>
      </c>
      <c r="B962" s="3" t="s">
        <v>1536</v>
      </c>
      <c r="C962" s="3" t="s">
        <v>1550</v>
      </c>
      <c r="D962" s="3" t="s">
        <v>27</v>
      </c>
      <c r="E962" s="3" t="s">
        <v>879</v>
      </c>
      <c r="F962" s="3" t="s">
        <v>1080</v>
      </c>
      <c r="G962" s="2">
        <v>40</v>
      </c>
      <c r="H962" s="3" t="s">
        <v>309</v>
      </c>
      <c r="I962" s="3" t="s">
        <v>1538</v>
      </c>
      <c r="J962" s="3" t="s">
        <v>31</v>
      </c>
      <c r="K962" s="4">
        <v>208.68</v>
      </c>
      <c r="L962" s="2">
        <v>1</v>
      </c>
      <c r="M962" s="2">
        <v>12</v>
      </c>
      <c r="N962" s="2">
        <v>0.75</v>
      </c>
      <c r="O962" s="3" t="s">
        <v>32</v>
      </c>
      <c r="P962" s="3" t="s">
        <v>29</v>
      </c>
      <c r="Q962" s="5">
        <v>50.5</v>
      </c>
      <c r="S962" s="6">
        <v>44.13</v>
      </c>
      <c r="T962" s="5">
        <v>0.35</v>
      </c>
      <c r="U962" s="6">
        <v>44.48</v>
      </c>
      <c r="V962" s="2">
        <v>65.650000000000006</v>
      </c>
      <c r="W962" s="8"/>
      <c r="X962" s="10" t="s">
        <v>29</v>
      </c>
      <c r="Y962" s="7">
        <v>43466</v>
      </c>
    </row>
    <row r="963" spans="1:25" x14ac:dyDescent="0.25">
      <c r="A963" s="2">
        <v>806590</v>
      </c>
      <c r="B963" s="3" t="s">
        <v>1536</v>
      </c>
      <c r="C963" s="3" t="s">
        <v>1551</v>
      </c>
      <c r="D963" s="3" t="s">
        <v>1142</v>
      </c>
      <c r="E963" s="3" t="s">
        <v>28</v>
      </c>
      <c r="F963" s="3" t="s">
        <v>119</v>
      </c>
      <c r="G963" s="2">
        <v>40</v>
      </c>
      <c r="H963" s="3" t="s">
        <v>204</v>
      </c>
      <c r="I963" s="3" t="s">
        <v>1538</v>
      </c>
      <c r="J963" s="3" t="s">
        <v>39</v>
      </c>
      <c r="K963" s="4">
        <v>228.99</v>
      </c>
      <c r="L963" s="2">
        <v>1</v>
      </c>
      <c r="M963" s="2">
        <v>24</v>
      </c>
      <c r="N963" s="2">
        <v>0.2</v>
      </c>
      <c r="O963" s="3" t="s">
        <v>32</v>
      </c>
      <c r="P963" s="3" t="s">
        <v>29</v>
      </c>
      <c r="Q963" s="5">
        <v>22.2</v>
      </c>
      <c r="S963" s="6">
        <v>19.45</v>
      </c>
      <c r="T963" s="5">
        <v>0.1</v>
      </c>
      <c r="U963" s="6">
        <v>19.55</v>
      </c>
      <c r="V963" s="2">
        <v>28.85</v>
      </c>
      <c r="W963" s="8"/>
      <c r="X963" s="10" t="s">
        <v>29</v>
      </c>
      <c r="Y963" s="7">
        <v>43753</v>
      </c>
    </row>
    <row r="964" spans="1:25" x14ac:dyDescent="0.25">
      <c r="A964" s="2">
        <v>355826</v>
      </c>
      <c r="B964" s="3" t="s">
        <v>1536</v>
      </c>
      <c r="C964" s="3" t="s">
        <v>1553</v>
      </c>
      <c r="D964" s="3" t="s">
        <v>27</v>
      </c>
      <c r="E964" s="3" t="s">
        <v>879</v>
      </c>
      <c r="F964" s="3" t="s">
        <v>880</v>
      </c>
      <c r="G964" s="2">
        <v>35</v>
      </c>
      <c r="H964" s="3" t="s">
        <v>204</v>
      </c>
      <c r="I964" s="3" t="s">
        <v>1538</v>
      </c>
      <c r="J964" s="3" t="s">
        <v>39</v>
      </c>
      <c r="K964" s="4" t="s">
        <v>3038</v>
      </c>
      <c r="L964" s="2">
        <v>1</v>
      </c>
      <c r="M964" s="2">
        <v>12</v>
      </c>
      <c r="N964" s="2">
        <v>0.75</v>
      </c>
      <c r="O964" s="3" t="s">
        <v>32</v>
      </c>
      <c r="P964" s="3" t="s">
        <v>29</v>
      </c>
      <c r="Q964" s="5">
        <v>49.8</v>
      </c>
      <c r="S964" s="6">
        <v>43.52</v>
      </c>
      <c r="T964" s="5">
        <v>0.35</v>
      </c>
      <c r="U964" s="6">
        <v>43.87</v>
      </c>
      <c r="V964" s="2">
        <v>64.75</v>
      </c>
      <c r="W964" s="8"/>
      <c r="X964" s="10" t="s">
        <v>29</v>
      </c>
      <c r="Y964" s="7">
        <v>43556</v>
      </c>
    </row>
    <row r="965" spans="1:25" x14ac:dyDescent="0.25">
      <c r="A965" s="2">
        <v>833962</v>
      </c>
      <c r="B965" s="3" t="s">
        <v>1536</v>
      </c>
      <c r="C965" s="3" t="s">
        <v>1554</v>
      </c>
      <c r="D965" s="3" t="s">
        <v>27</v>
      </c>
      <c r="E965" s="3" t="s">
        <v>879</v>
      </c>
      <c r="F965" s="3" t="s">
        <v>880</v>
      </c>
      <c r="G965" s="2">
        <v>35</v>
      </c>
      <c r="H965" s="3" t="s">
        <v>204</v>
      </c>
      <c r="I965" s="3" t="s">
        <v>1540</v>
      </c>
      <c r="J965" s="3" t="s">
        <v>39</v>
      </c>
      <c r="K965" s="4" t="s">
        <v>3039</v>
      </c>
      <c r="L965" s="2">
        <v>1</v>
      </c>
      <c r="M965" s="2">
        <v>12</v>
      </c>
      <c r="N965" s="2">
        <v>0.75</v>
      </c>
      <c r="O965" s="3" t="s">
        <v>32</v>
      </c>
      <c r="P965" s="3" t="s">
        <v>29</v>
      </c>
      <c r="Q965" s="5">
        <v>49.8</v>
      </c>
      <c r="S965" s="6">
        <v>43.52</v>
      </c>
      <c r="T965" s="5">
        <v>0.35</v>
      </c>
      <c r="U965" s="6">
        <v>43.87</v>
      </c>
      <c r="V965" s="2">
        <v>64.75</v>
      </c>
      <c r="W965" s="8"/>
      <c r="X965" s="10" t="s">
        <v>29</v>
      </c>
      <c r="Y965" s="7">
        <v>43556</v>
      </c>
    </row>
    <row r="966" spans="1:25" x14ac:dyDescent="0.25">
      <c r="A966" s="2">
        <v>170848</v>
      </c>
      <c r="B966" s="3" t="s">
        <v>1536</v>
      </c>
      <c r="C966" s="3" t="s">
        <v>1555</v>
      </c>
      <c r="D966" s="3" t="s">
        <v>27</v>
      </c>
      <c r="E966" s="3" t="s">
        <v>28</v>
      </c>
      <c r="F966" s="3" t="s">
        <v>29</v>
      </c>
      <c r="G966" s="2">
        <v>40</v>
      </c>
      <c r="H966" s="3" t="s">
        <v>38</v>
      </c>
      <c r="I966" s="3" t="s">
        <v>1538</v>
      </c>
      <c r="J966" s="3" t="s">
        <v>31</v>
      </c>
      <c r="K966" s="4">
        <v>110.56</v>
      </c>
      <c r="L966" s="2">
        <v>1</v>
      </c>
      <c r="M966" s="2">
        <v>4</v>
      </c>
      <c r="N966" s="2">
        <v>0.75</v>
      </c>
      <c r="O966" s="3" t="s">
        <v>32</v>
      </c>
      <c r="P966" s="3" t="s">
        <v>29</v>
      </c>
      <c r="Q966" s="5">
        <v>69.05</v>
      </c>
      <c r="S966" s="6">
        <v>60.46</v>
      </c>
      <c r="T966" s="5">
        <v>0.35</v>
      </c>
      <c r="U966" s="6">
        <v>60.81</v>
      </c>
      <c r="V966" s="2">
        <v>89.75</v>
      </c>
      <c r="W966" s="8">
        <v>0.14999999999999147</v>
      </c>
      <c r="X966" s="9" t="s">
        <v>3216</v>
      </c>
      <c r="Y966" s="7">
        <v>43790</v>
      </c>
    </row>
    <row r="967" spans="1:25" x14ac:dyDescent="0.25">
      <c r="A967" s="2">
        <v>56663</v>
      </c>
      <c r="B967" s="3" t="s">
        <v>1536</v>
      </c>
      <c r="C967" s="3" t="s">
        <v>1556</v>
      </c>
      <c r="D967" s="3" t="s">
        <v>27</v>
      </c>
      <c r="E967" s="3" t="s">
        <v>879</v>
      </c>
      <c r="F967" s="3" t="s">
        <v>1115</v>
      </c>
      <c r="G967" s="2">
        <v>40</v>
      </c>
      <c r="H967" s="3" t="s">
        <v>38</v>
      </c>
      <c r="I967" s="3" t="s">
        <v>1538</v>
      </c>
      <c r="J967" s="3" t="s">
        <v>31</v>
      </c>
      <c r="K967" s="4">
        <v>130.02000000000001</v>
      </c>
      <c r="L967" s="2">
        <v>1</v>
      </c>
      <c r="M967" s="2">
        <v>6</v>
      </c>
      <c r="N967" s="2">
        <v>0.75</v>
      </c>
      <c r="O967" s="3" t="s">
        <v>32</v>
      </c>
      <c r="P967" s="3" t="s">
        <v>29</v>
      </c>
      <c r="Q967" s="5">
        <v>58.35</v>
      </c>
      <c r="S967" s="6">
        <v>51.04</v>
      </c>
      <c r="T967" s="5">
        <v>0.35</v>
      </c>
      <c r="U967" s="6">
        <v>51.39</v>
      </c>
      <c r="V967" s="2">
        <v>75.849999999999994</v>
      </c>
      <c r="W967" s="8"/>
      <c r="X967" s="10" t="s">
        <v>29</v>
      </c>
      <c r="Y967" s="7">
        <v>43709</v>
      </c>
    </row>
    <row r="968" spans="1:25" x14ac:dyDescent="0.25">
      <c r="A968" s="2">
        <v>234864</v>
      </c>
      <c r="B968" s="3" t="s">
        <v>1536</v>
      </c>
      <c r="C968" s="3" t="s">
        <v>1559</v>
      </c>
      <c r="D968" s="3" t="s">
        <v>1142</v>
      </c>
      <c r="E968" s="3" t="s">
        <v>28</v>
      </c>
      <c r="F968" s="3" t="s">
        <v>29</v>
      </c>
      <c r="G968" s="2">
        <v>40</v>
      </c>
      <c r="H968" s="3" t="s">
        <v>204</v>
      </c>
      <c r="I968" s="3" t="s">
        <v>1538</v>
      </c>
      <c r="J968" s="3" t="s">
        <v>39</v>
      </c>
      <c r="K968" s="4">
        <v>68.45</v>
      </c>
      <c r="L968" s="2">
        <v>1</v>
      </c>
      <c r="M968" s="2">
        <v>12</v>
      </c>
      <c r="N968" s="2">
        <v>0.2</v>
      </c>
      <c r="O968" s="3" t="s">
        <v>32</v>
      </c>
      <c r="P968" s="3" t="s">
        <v>29</v>
      </c>
      <c r="Q968" s="5">
        <v>15.45</v>
      </c>
      <c r="S968" s="6">
        <v>13.51</v>
      </c>
      <c r="T968" s="5">
        <v>0.1</v>
      </c>
      <c r="U968" s="6">
        <v>13.61</v>
      </c>
      <c r="V968" s="2">
        <v>20.100000000000001</v>
      </c>
      <c r="W968" s="8"/>
      <c r="X968" s="10" t="s">
        <v>29</v>
      </c>
      <c r="Y968" s="7">
        <v>43727</v>
      </c>
    </row>
    <row r="969" spans="1:25" x14ac:dyDescent="0.25">
      <c r="A969" s="2">
        <v>268664</v>
      </c>
      <c r="B969" s="3" t="s">
        <v>1536</v>
      </c>
      <c r="C969" s="3" t="s">
        <v>1559</v>
      </c>
      <c r="D969" s="3" t="s">
        <v>42</v>
      </c>
      <c r="E969" s="3" t="s">
        <v>879</v>
      </c>
      <c r="F969" s="3" t="s">
        <v>1080</v>
      </c>
      <c r="G969" s="2">
        <v>40</v>
      </c>
      <c r="H969" s="3" t="s">
        <v>204</v>
      </c>
      <c r="I969" s="3" t="s">
        <v>1538</v>
      </c>
      <c r="J969" s="3" t="s">
        <v>39</v>
      </c>
      <c r="K969" s="4">
        <v>117.76</v>
      </c>
      <c r="L969" s="2">
        <v>1</v>
      </c>
      <c r="M969" s="2">
        <v>12</v>
      </c>
      <c r="N969" s="2">
        <v>0.375</v>
      </c>
      <c r="O969" s="3" t="s">
        <v>32</v>
      </c>
      <c r="P969" s="3" t="s">
        <v>29</v>
      </c>
      <c r="Q969" s="5">
        <v>27.25</v>
      </c>
      <c r="S969" s="6">
        <v>23.89</v>
      </c>
      <c r="T969" s="5">
        <v>0.1</v>
      </c>
      <c r="U969" s="6">
        <v>23.99</v>
      </c>
      <c r="V969" s="2">
        <v>35.4</v>
      </c>
      <c r="W969" s="8"/>
      <c r="X969" s="10" t="s">
        <v>29</v>
      </c>
      <c r="Y969" s="7">
        <v>43587</v>
      </c>
    </row>
    <row r="970" spans="1:25" x14ac:dyDescent="0.25">
      <c r="A970" s="2">
        <v>713914</v>
      </c>
      <c r="B970" s="3" t="s">
        <v>1536</v>
      </c>
      <c r="C970" s="3" t="s">
        <v>1559</v>
      </c>
      <c r="D970" s="3" t="s">
        <v>1074</v>
      </c>
      <c r="E970" s="3" t="s">
        <v>28</v>
      </c>
      <c r="F970" s="3" t="s">
        <v>29</v>
      </c>
      <c r="G970" s="2">
        <v>40</v>
      </c>
      <c r="H970" s="3" t="s">
        <v>204</v>
      </c>
      <c r="I970" s="3" t="s">
        <v>1540</v>
      </c>
      <c r="J970" s="3" t="s">
        <v>39</v>
      </c>
      <c r="K970" s="4">
        <v>215.47</v>
      </c>
      <c r="L970" s="2">
        <v>1</v>
      </c>
      <c r="M970" s="2">
        <v>6</v>
      </c>
      <c r="N970" s="2">
        <v>1.75</v>
      </c>
      <c r="O970" s="3" t="s">
        <v>32</v>
      </c>
      <c r="P970" s="3" t="s">
        <v>29</v>
      </c>
      <c r="Q970" s="5">
        <v>108.55</v>
      </c>
      <c r="S970" s="6">
        <v>95.22</v>
      </c>
      <c r="T970" s="5">
        <v>0.35</v>
      </c>
      <c r="U970" s="6">
        <v>95.57</v>
      </c>
      <c r="V970" s="2">
        <v>141.1</v>
      </c>
      <c r="W970" s="8"/>
      <c r="X970" s="10" t="s">
        <v>29</v>
      </c>
      <c r="Y970" s="7">
        <v>43707</v>
      </c>
    </row>
    <row r="971" spans="1:25" x14ac:dyDescent="0.25">
      <c r="A971" s="2">
        <v>772350</v>
      </c>
      <c r="B971" s="3" t="s">
        <v>1536</v>
      </c>
      <c r="C971" s="3" t="s">
        <v>1559</v>
      </c>
      <c r="D971" s="3" t="s">
        <v>1560</v>
      </c>
      <c r="E971" s="3" t="s">
        <v>28</v>
      </c>
      <c r="F971" s="3" t="s">
        <v>29</v>
      </c>
      <c r="G971" s="2">
        <v>40</v>
      </c>
      <c r="H971" s="3" t="s">
        <v>204</v>
      </c>
      <c r="I971" s="3" t="s">
        <v>1540</v>
      </c>
      <c r="J971" s="3" t="s">
        <v>39</v>
      </c>
      <c r="K971" s="4">
        <v>90.45</v>
      </c>
      <c r="L971" s="2">
        <v>1</v>
      </c>
      <c r="M971" s="2">
        <v>1</v>
      </c>
      <c r="N971" s="2">
        <v>4.5</v>
      </c>
      <c r="O971" s="3" t="s">
        <v>32</v>
      </c>
      <c r="P971" s="3" t="s">
        <v>29</v>
      </c>
      <c r="Q971" s="5">
        <v>274.85000000000002</v>
      </c>
      <c r="S971" s="6">
        <v>241.56</v>
      </c>
      <c r="T971" s="5">
        <v>0.35</v>
      </c>
      <c r="U971" s="6">
        <v>241.91</v>
      </c>
      <c r="V971" s="2">
        <v>357.3</v>
      </c>
      <c r="W971" s="8"/>
      <c r="X971" s="10" t="s">
        <v>29</v>
      </c>
      <c r="Y971" s="7">
        <v>43707</v>
      </c>
    </row>
    <row r="972" spans="1:25" x14ac:dyDescent="0.25">
      <c r="A972" s="2">
        <v>774430</v>
      </c>
      <c r="B972" s="3" t="s">
        <v>1536</v>
      </c>
      <c r="C972" s="3" t="s">
        <v>1561</v>
      </c>
      <c r="D972" s="3" t="s">
        <v>27</v>
      </c>
      <c r="E972" s="3" t="s">
        <v>879</v>
      </c>
      <c r="F972" s="3" t="s">
        <v>1080</v>
      </c>
      <c r="G972" s="2">
        <v>40</v>
      </c>
      <c r="H972" s="3" t="s">
        <v>204</v>
      </c>
      <c r="I972" s="3" t="s">
        <v>1540</v>
      </c>
      <c r="J972" s="3" t="s">
        <v>39</v>
      </c>
      <c r="K972" s="4">
        <v>101.57</v>
      </c>
      <c r="L972" s="2">
        <v>1</v>
      </c>
      <c r="M972" s="2">
        <v>6</v>
      </c>
      <c r="N972" s="2">
        <v>0.75</v>
      </c>
      <c r="O972" s="3" t="s">
        <v>32</v>
      </c>
      <c r="P972" s="3" t="s">
        <v>29</v>
      </c>
      <c r="Q972" s="5">
        <v>49.5</v>
      </c>
      <c r="S972" s="6">
        <v>43.25</v>
      </c>
      <c r="T972" s="5">
        <v>0.35</v>
      </c>
      <c r="U972" s="6">
        <v>43.6</v>
      </c>
      <c r="V972" s="2">
        <v>64.349999999999994</v>
      </c>
      <c r="W972" s="8"/>
      <c r="X972" s="10" t="s">
        <v>29</v>
      </c>
      <c r="Y972" s="7">
        <v>43587</v>
      </c>
    </row>
    <row r="973" spans="1:25" ht="30" x14ac:dyDescent="0.25">
      <c r="A973" s="2">
        <v>787090</v>
      </c>
      <c r="B973" s="3" t="s">
        <v>1536</v>
      </c>
      <c r="C973" s="3" t="s">
        <v>1562</v>
      </c>
      <c r="D973" s="3" t="s">
        <v>1563</v>
      </c>
      <c r="E973" s="3" t="s">
        <v>28</v>
      </c>
      <c r="F973" s="3" t="s">
        <v>29</v>
      </c>
      <c r="G973" s="2">
        <v>40</v>
      </c>
      <c r="H973" s="3" t="s">
        <v>204</v>
      </c>
      <c r="I973" s="3" t="s">
        <v>1155</v>
      </c>
      <c r="J973" s="3" t="s">
        <v>39</v>
      </c>
      <c r="K973" s="4">
        <v>107.78</v>
      </c>
      <c r="L973" s="2">
        <v>4</v>
      </c>
      <c r="M973" s="2">
        <v>12</v>
      </c>
      <c r="N973" s="2">
        <v>0.05</v>
      </c>
      <c r="O973" s="3" t="s">
        <v>32</v>
      </c>
      <c r="P973" s="3" t="s">
        <v>29</v>
      </c>
      <c r="Q973" s="5">
        <v>22.1</v>
      </c>
      <c r="S973" s="6">
        <v>19.100000000000001</v>
      </c>
      <c r="T973" s="5">
        <v>0.4</v>
      </c>
      <c r="U973" s="6">
        <v>19.5</v>
      </c>
      <c r="V973" s="2">
        <v>28.75</v>
      </c>
      <c r="W973" s="8"/>
      <c r="X973" s="10" t="s">
        <v>29</v>
      </c>
      <c r="Y973" s="7">
        <v>43732</v>
      </c>
    </row>
    <row r="974" spans="1:25" x14ac:dyDescent="0.25">
      <c r="A974" s="2">
        <v>574152</v>
      </c>
      <c r="B974" s="3" t="s">
        <v>1536</v>
      </c>
      <c r="C974" s="3" t="s">
        <v>1564</v>
      </c>
      <c r="D974" s="3" t="s">
        <v>27</v>
      </c>
      <c r="E974" s="3" t="s">
        <v>28</v>
      </c>
      <c r="F974" s="3" t="s">
        <v>29</v>
      </c>
      <c r="G974" s="2">
        <v>40</v>
      </c>
      <c r="H974" s="3" t="s">
        <v>204</v>
      </c>
      <c r="I974" s="3" t="s">
        <v>1540</v>
      </c>
      <c r="J974" s="3" t="s">
        <v>39</v>
      </c>
      <c r="K974" s="4">
        <v>100.06</v>
      </c>
      <c r="L974" s="2">
        <v>1</v>
      </c>
      <c r="M974" s="2">
        <v>6</v>
      </c>
      <c r="N974" s="2">
        <v>0.75</v>
      </c>
      <c r="O974" s="3" t="s">
        <v>32</v>
      </c>
      <c r="P974" s="3" t="s">
        <v>29</v>
      </c>
      <c r="Q974" s="5">
        <v>49.05</v>
      </c>
      <c r="S974" s="6">
        <v>42.86</v>
      </c>
      <c r="T974" s="5">
        <v>0.35</v>
      </c>
      <c r="U974" s="6">
        <v>43.21</v>
      </c>
      <c r="V974" s="2">
        <v>63.75</v>
      </c>
      <c r="W974" s="8"/>
      <c r="X974" s="10" t="s">
        <v>29</v>
      </c>
      <c r="Y974" s="7">
        <v>43707</v>
      </c>
    </row>
    <row r="975" spans="1:25" x14ac:dyDescent="0.25">
      <c r="A975" s="2">
        <v>767857</v>
      </c>
      <c r="B975" s="3" t="s">
        <v>1536</v>
      </c>
      <c r="C975" s="3" t="s">
        <v>1565</v>
      </c>
      <c r="D975" s="3" t="s">
        <v>27</v>
      </c>
      <c r="E975" s="3" t="s">
        <v>28</v>
      </c>
      <c r="F975" s="3" t="s">
        <v>86</v>
      </c>
      <c r="G975" s="2">
        <v>40</v>
      </c>
      <c r="H975" s="3" t="s">
        <v>204</v>
      </c>
      <c r="I975" s="3" t="s">
        <v>1538</v>
      </c>
      <c r="J975" s="3" t="s">
        <v>39</v>
      </c>
      <c r="K975" s="4">
        <v>176.95</v>
      </c>
      <c r="L975" s="2">
        <v>1</v>
      </c>
      <c r="M975" s="2">
        <v>4</v>
      </c>
      <c r="N975" s="2">
        <v>0.75</v>
      </c>
      <c r="O975" s="3" t="s">
        <v>32</v>
      </c>
      <c r="P975" s="3" t="s">
        <v>29</v>
      </c>
      <c r="Q975" s="5">
        <v>97.3</v>
      </c>
      <c r="S975" s="6">
        <v>85.32</v>
      </c>
      <c r="T975" s="5">
        <v>0.35</v>
      </c>
      <c r="U975" s="6">
        <v>85.67</v>
      </c>
      <c r="V975" s="2">
        <v>126.5</v>
      </c>
      <c r="W975" s="8"/>
      <c r="X975" s="10" t="s">
        <v>29</v>
      </c>
      <c r="Y975" s="7">
        <v>43727</v>
      </c>
    </row>
    <row r="976" spans="1:25" x14ac:dyDescent="0.25">
      <c r="A976" s="2">
        <v>779709</v>
      </c>
      <c r="B976" s="3" t="s">
        <v>1536</v>
      </c>
      <c r="C976" s="3" t="s">
        <v>1568</v>
      </c>
      <c r="D976" s="3" t="s">
        <v>27</v>
      </c>
      <c r="E976" s="3" t="s">
        <v>28</v>
      </c>
      <c r="F976" s="3" t="s">
        <v>29</v>
      </c>
      <c r="G976" s="2">
        <v>40</v>
      </c>
      <c r="H976" s="3" t="s">
        <v>38</v>
      </c>
      <c r="I976" s="3" t="s">
        <v>1540</v>
      </c>
      <c r="J976" s="3" t="s">
        <v>39</v>
      </c>
      <c r="K976" s="4">
        <v>202.11</v>
      </c>
      <c r="L976" s="2">
        <v>1</v>
      </c>
      <c r="M976" s="2">
        <v>12</v>
      </c>
      <c r="N976" s="2">
        <v>0.75</v>
      </c>
      <c r="O976" s="3" t="s">
        <v>32</v>
      </c>
      <c r="P976" s="3" t="s">
        <v>29</v>
      </c>
      <c r="Q976" s="5">
        <v>49.35</v>
      </c>
      <c r="S976" s="6">
        <v>43.12</v>
      </c>
      <c r="T976" s="5">
        <v>0.35</v>
      </c>
      <c r="U976" s="6">
        <v>43.47</v>
      </c>
      <c r="V976" s="2">
        <v>64.150000000000006</v>
      </c>
      <c r="W976" s="8"/>
      <c r="X976" s="10" t="s">
        <v>29</v>
      </c>
      <c r="Y976" s="7">
        <v>43753</v>
      </c>
    </row>
    <row r="977" spans="1:25" x14ac:dyDescent="0.25">
      <c r="A977" s="2">
        <v>29561</v>
      </c>
      <c r="B977" s="3" t="s">
        <v>1536</v>
      </c>
      <c r="C977" s="3" t="s">
        <v>1573</v>
      </c>
      <c r="D977" s="3" t="s">
        <v>27</v>
      </c>
      <c r="E977" s="3" t="s">
        <v>28</v>
      </c>
      <c r="F977" s="3" t="s">
        <v>29</v>
      </c>
      <c r="G977" s="2">
        <v>40</v>
      </c>
      <c r="H977" s="3" t="s">
        <v>38</v>
      </c>
      <c r="I977" s="3" t="s">
        <v>1538</v>
      </c>
      <c r="J977" s="3" t="s">
        <v>1098</v>
      </c>
      <c r="K977" s="4">
        <v>24.23</v>
      </c>
      <c r="L977" s="2">
        <v>1</v>
      </c>
      <c r="M977" s="2">
        <v>1</v>
      </c>
      <c r="N977" s="2">
        <v>0.75</v>
      </c>
      <c r="O977" s="3" t="s">
        <v>32</v>
      </c>
      <c r="P977" s="3" t="s">
        <v>29</v>
      </c>
      <c r="Q977" s="5">
        <v>58.05</v>
      </c>
      <c r="S977" s="6">
        <v>50.78</v>
      </c>
      <c r="T977" s="5">
        <v>0.35</v>
      </c>
      <c r="U977" s="6">
        <v>51.13</v>
      </c>
      <c r="V977" s="2">
        <v>75.45</v>
      </c>
      <c r="W977" s="8"/>
      <c r="X977" s="10" t="s">
        <v>29</v>
      </c>
      <c r="Y977" s="7">
        <v>43734</v>
      </c>
    </row>
    <row r="978" spans="1:25" x14ac:dyDescent="0.25">
      <c r="A978" s="2">
        <v>769224</v>
      </c>
      <c r="B978" s="3" t="s">
        <v>1536</v>
      </c>
      <c r="C978" s="3" t="s">
        <v>1581</v>
      </c>
      <c r="D978" s="3" t="s">
        <v>27</v>
      </c>
      <c r="E978" s="3" t="s">
        <v>879</v>
      </c>
      <c r="F978" s="3" t="s">
        <v>1080</v>
      </c>
      <c r="G978" s="2">
        <v>40</v>
      </c>
      <c r="H978" s="3" t="s">
        <v>30</v>
      </c>
      <c r="I978" s="3" t="s">
        <v>1540</v>
      </c>
      <c r="J978" s="3" t="s">
        <v>31</v>
      </c>
      <c r="K978" s="4">
        <v>96.96</v>
      </c>
      <c r="L978" s="2">
        <v>1</v>
      </c>
      <c r="M978" s="2">
        <v>12</v>
      </c>
      <c r="N978" s="2">
        <v>0.75</v>
      </c>
      <c r="O978" s="3" t="s">
        <v>32</v>
      </c>
      <c r="P978" s="3" t="s">
        <v>29</v>
      </c>
      <c r="Q978" s="5">
        <v>27.85</v>
      </c>
      <c r="S978" s="6">
        <v>24.2</v>
      </c>
      <c r="T978" s="5">
        <v>0.35</v>
      </c>
      <c r="U978" s="6">
        <v>24.55</v>
      </c>
      <c r="V978" s="2">
        <v>36.200000000000003</v>
      </c>
      <c r="W978" s="8"/>
      <c r="X978" s="10" t="s">
        <v>29</v>
      </c>
      <c r="Y978" s="7">
        <v>43709</v>
      </c>
    </row>
    <row r="979" spans="1:25" x14ac:dyDescent="0.25">
      <c r="A979" s="2">
        <v>359398</v>
      </c>
      <c r="B979" s="3" t="s">
        <v>1536</v>
      </c>
      <c r="C979" s="3" t="s">
        <v>1586</v>
      </c>
      <c r="D979" s="3" t="s">
        <v>27</v>
      </c>
      <c r="E979" s="3" t="s">
        <v>879</v>
      </c>
      <c r="F979" s="3" t="s">
        <v>1080</v>
      </c>
      <c r="G979" s="2">
        <v>35</v>
      </c>
      <c r="H979" s="3" t="s">
        <v>38</v>
      </c>
      <c r="I979" s="3" t="s">
        <v>1540</v>
      </c>
      <c r="J979" s="3" t="s">
        <v>39</v>
      </c>
      <c r="K979" s="4" t="s">
        <v>3050</v>
      </c>
      <c r="L979" s="2">
        <v>1</v>
      </c>
      <c r="M979" s="2">
        <v>12</v>
      </c>
      <c r="N979" s="2">
        <v>0.75</v>
      </c>
      <c r="O979" s="3" t="s">
        <v>32</v>
      </c>
      <c r="P979" s="3" t="s">
        <v>29</v>
      </c>
      <c r="Q979" s="5">
        <v>24.75</v>
      </c>
      <c r="S979" s="6">
        <v>21.47</v>
      </c>
      <c r="T979" s="5">
        <v>0.35</v>
      </c>
      <c r="U979" s="6">
        <v>21.82</v>
      </c>
      <c r="V979" s="2">
        <v>32.200000000000003</v>
      </c>
      <c r="W979" s="8"/>
      <c r="X979" s="10" t="s">
        <v>29</v>
      </c>
      <c r="Y979" s="7">
        <v>43556</v>
      </c>
    </row>
    <row r="980" spans="1:25" x14ac:dyDescent="0.25">
      <c r="A980" s="2">
        <v>783944</v>
      </c>
      <c r="B980" s="3" t="s">
        <v>1536</v>
      </c>
      <c r="C980" s="3" t="s">
        <v>1587</v>
      </c>
      <c r="D980" s="3" t="s">
        <v>27</v>
      </c>
      <c r="E980" s="3" t="s">
        <v>28</v>
      </c>
      <c r="F980" s="3" t="s">
        <v>29</v>
      </c>
      <c r="G980" s="2">
        <v>30</v>
      </c>
      <c r="H980" s="3" t="s">
        <v>30</v>
      </c>
      <c r="I980" s="3" t="s">
        <v>1540</v>
      </c>
      <c r="J980" s="3" t="s">
        <v>39</v>
      </c>
      <c r="K980" s="4" t="s">
        <v>3052</v>
      </c>
      <c r="L980" s="2">
        <v>1</v>
      </c>
      <c r="M980" s="2">
        <v>12</v>
      </c>
      <c r="N980" s="2">
        <v>0.75</v>
      </c>
      <c r="O980" s="3" t="s">
        <v>32</v>
      </c>
      <c r="P980" s="3" t="s">
        <v>29</v>
      </c>
      <c r="Q980" s="5">
        <v>24.5</v>
      </c>
      <c r="S980" s="6">
        <v>21.25</v>
      </c>
      <c r="T980" s="5">
        <v>0.35</v>
      </c>
      <c r="U980" s="6">
        <v>21.6</v>
      </c>
      <c r="V980" s="2">
        <v>31.85</v>
      </c>
      <c r="W980" s="8"/>
      <c r="X980" s="10" t="s">
        <v>29</v>
      </c>
      <c r="Y980" s="7">
        <v>43714</v>
      </c>
    </row>
    <row r="981" spans="1:25" x14ac:dyDescent="0.25">
      <c r="A981" s="2">
        <v>763187</v>
      </c>
      <c r="B981" s="3" t="s">
        <v>1536</v>
      </c>
      <c r="C981" s="3" t="s">
        <v>1590</v>
      </c>
      <c r="D981" s="3" t="s">
        <v>27</v>
      </c>
      <c r="E981" s="3" t="s">
        <v>28</v>
      </c>
      <c r="F981" s="3" t="s">
        <v>29</v>
      </c>
      <c r="G981" s="2">
        <v>35</v>
      </c>
      <c r="H981" s="3" t="s">
        <v>38</v>
      </c>
      <c r="I981" s="3" t="s">
        <v>1540</v>
      </c>
      <c r="J981" s="3" t="s">
        <v>39</v>
      </c>
      <c r="K981" s="4" t="s">
        <v>3060</v>
      </c>
      <c r="L981" s="2">
        <v>1</v>
      </c>
      <c r="M981" s="2">
        <v>12</v>
      </c>
      <c r="N981" s="2">
        <v>0.75</v>
      </c>
      <c r="O981" s="3" t="s">
        <v>32</v>
      </c>
      <c r="P981" s="3" t="s">
        <v>29</v>
      </c>
      <c r="Q981" s="5">
        <v>24.5</v>
      </c>
      <c r="S981" s="6">
        <v>21.25</v>
      </c>
      <c r="T981" s="5">
        <v>0.35</v>
      </c>
      <c r="U981" s="6">
        <v>21.6</v>
      </c>
      <c r="V981" s="2">
        <v>31.85</v>
      </c>
      <c r="W981" s="8"/>
      <c r="X981" s="10" t="s">
        <v>29</v>
      </c>
      <c r="Y981" s="7">
        <v>43773</v>
      </c>
    </row>
    <row r="982" spans="1:25" x14ac:dyDescent="0.25">
      <c r="A982" s="2">
        <v>192112</v>
      </c>
      <c r="B982" s="3" t="s">
        <v>1536</v>
      </c>
      <c r="C982" s="3" t="s">
        <v>1591</v>
      </c>
      <c r="D982" s="3" t="s">
        <v>27</v>
      </c>
      <c r="E982" s="3" t="s">
        <v>879</v>
      </c>
      <c r="F982" s="3" t="s">
        <v>880</v>
      </c>
      <c r="G982" s="2">
        <v>40</v>
      </c>
      <c r="H982" s="3" t="s">
        <v>1592</v>
      </c>
      <c r="I982" s="3" t="s">
        <v>1538</v>
      </c>
      <c r="J982" s="3" t="s">
        <v>31</v>
      </c>
      <c r="K982" s="4">
        <v>135.96</v>
      </c>
      <c r="L982" s="2">
        <v>1</v>
      </c>
      <c r="M982" s="2">
        <v>12</v>
      </c>
      <c r="N982" s="2">
        <v>0.75</v>
      </c>
      <c r="O982" s="3" t="s">
        <v>32</v>
      </c>
      <c r="P982" s="3" t="s">
        <v>29</v>
      </c>
      <c r="Q982" s="5">
        <v>38.1</v>
      </c>
      <c r="S982" s="6">
        <v>33.22</v>
      </c>
      <c r="T982" s="5">
        <v>0.35</v>
      </c>
      <c r="U982" s="6">
        <v>33.57</v>
      </c>
      <c r="V982" s="2">
        <v>49.55</v>
      </c>
      <c r="W982" s="8"/>
      <c r="X982" s="10" t="s">
        <v>29</v>
      </c>
      <c r="Y982" s="7">
        <v>43678</v>
      </c>
    </row>
    <row r="983" spans="1:25" ht="30" x14ac:dyDescent="0.25">
      <c r="A983" s="2">
        <v>668046</v>
      </c>
      <c r="B983" s="3" t="s">
        <v>1536</v>
      </c>
      <c r="C983" s="3" t="s">
        <v>1596</v>
      </c>
      <c r="D983" s="3" t="s">
        <v>42</v>
      </c>
      <c r="E983" s="3" t="s">
        <v>879</v>
      </c>
      <c r="F983" s="3" t="s">
        <v>880</v>
      </c>
      <c r="G983" s="2">
        <v>40</v>
      </c>
      <c r="H983" s="3" t="s">
        <v>1572</v>
      </c>
      <c r="I983" s="3" t="s">
        <v>1540</v>
      </c>
      <c r="J983" s="3" t="s">
        <v>31</v>
      </c>
      <c r="K983" s="4">
        <v>112.8</v>
      </c>
      <c r="L983" s="2">
        <v>1</v>
      </c>
      <c r="M983" s="2">
        <v>24</v>
      </c>
      <c r="N983" s="2">
        <v>0.375</v>
      </c>
      <c r="O983" s="3" t="s">
        <v>32</v>
      </c>
      <c r="P983" s="3" t="s">
        <v>29</v>
      </c>
      <c r="Q983" s="5">
        <v>16.3</v>
      </c>
      <c r="S983" s="6">
        <v>14.26</v>
      </c>
      <c r="T983" s="5">
        <v>0.1</v>
      </c>
      <c r="U983" s="6">
        <v>14.36</v>
      </c>
      <c r="V983" s="2">
        <v>21.2</v>
      </c>
      <c r="W983" s="8"/>
      <c r="X983" s="10" t="s">
        <v>29</v>
      </c>
      <c r="Y983" s="7">
        <v>43709</v>
      </c>
    </row>
    <row r="984" spans="1:25" x14ac:dyDescent="0.25">
      <c r="A984" s="2">
        <v>630368</v>
      </c>
      <c r="B984" s="3" t="s">
        <v>1536</v>
      </c>
      <c r="C984" s="3" t="s">
        <v>1598</v>
      </c>
      <c r="D984" s="3" t="s">
        <v>27</v>
      </c>
      <c r="E984" s="3" t="s">
        <v>28</v>
      </c>
      <c r="F984" s="3" t="s">
        <v>29</v>
      </c>
      <c r="G984" s="2">
        <v>40</v>
      </c>
      <c r="H984" s="3" t="s">
        <v>38</v>
      </c>
      <c r="I984" s="3" t="s">
        <v>1538</v>
      </c>
      <c r="J984" s="3" t="s">
        <v>31</v>
      </c>
      <c r="K984" s="4">
        <v>155.88</v>
      </c>
      <c r="L984" s="2">
        <v>1</v>
      </c>
      <c r="M984" s="2">
        <v>12</v>
      </c>
      <c r="N984" s="2">
        <v>0.75</v>
      </c>
      <c r="O984" s="3" t="s">
        <v>32</v>
      </c>
      <c r="P984" s="3" t="s">
        <v>29</v>
      </c>
      <c r="Q984" s="5">
        <v>42.75</v>
      </c>
      <c r="S984" s="6">
        <v>37.31</v>
      </c>
      <c r="T984" s="5">
        <v>0.35</v>
      </c>
      <c r="U984" s="6">
        <v>37.659999999999997</v>
      </c>
      <c r="V984" s="2">
        <v>55.6</v>
      </c>
      <c r="W984" s="8">
        <v>2.7000000000000028</v>
      </c>
      <c r="X984" s="9" t="s">
        <v>3216</v>
      </c>
      <c r="Y984" s="7">
        <v>43790</v>
      </c>
    </row>
    <row r="985" spans="1:25" x14ac:dyDescent="0.25">
      <c r="A985" s="2">
        <v>421131</v>
      </c>
      <c r="B985" s="3" t="s">
        <v>1536</v>
      </c>
      <c r="C985" s="3" t="s">
        <v>1600</v>
      </c>
      <c r="D985" s="3" t="s">
        <v>27</v>
      </c>
      <c r="E985" s="3" t="s">
        <v>879</v>
      </c>
      <c r="F985" s="3" t="s">
        <v>1601</v>
      </c>
      <c r="G985" s="2">
        <v>35</v>
      </c>
      <c r="H985" s="3" t="s">
        <v>191</v>
      </c>
      <c r="I985" s="3" t="s">
        <v>1540</v>
      </c>
      <c r="J985" s="3" t="s">
        <v>31</v>
      </c>
      <c r="K985" s="4">
        <v>100.02</v>
      </c>
      <c r="L985" s="2">
        <v>1</v>
      </c>
      <c r="M985" s="2">
        <v>6</v>
      </c>
      <c r="N985" s="2">
        <v>0.75</v>
      </c>
      <c r="O985" s="3" t="s">
        <v>32</v>
      </c>
      <c r="P985" s="3" t="s">
        <v>29</v>
      </c>
      <c r="Q985" s="5">
        <v>49.35</v>
      </c>
      <c r="S985" s="6">
        <v>43.12</v>
      </c>
      <c r="T985" s="5">
        <v>0.35</v>
      </c>
      <c r="U985" s="6">
        <v>43.47</v>
      </c>
      <c r="V985" s="2">
        <v>64.150000000000006</v>
      </c>
      <c r="W985" s="8"/>
      <c r="X985" s="10" t="s">
        <v>29</v>
      </c>
      <c r="Y985" s="7">
        <v>43616</v>
      </c>
    </row>
    <row r="986" spans="1:25" x14ac:dyDescent="0.25">
      <c r="A986" s="2">
        <v>763122</v>
      </c>
      <c r="B986" s="3" t="s">
        <v>1536</v>
      </c>
      <c r="C986" s="3" t="s">
        <v>1602</v>
      </c>
      <c r="D986" s="3" t="s">
        <v>27</v>
      </c>
      <c r="E986" s="3" t="s">
        <v>28</v>
      </c>
      <c r="F986" s="3" t="s">
        <v>97</v>
      </c>
      <c r="G986" s="2">
        <v>50</v>
      </c>
      <c r="H986" s="3" t="s">
        <v>38</v>
      </c>
      <c r="I986" s="3" t="s">
        <v>1538</v>
      </c>
      <c r="J986" s="3" t="s">
        <v>39</v>
      </c>
      <c r="K986" s="4">
        <v>100.83</v>
      </c>
      <c r="L986" s="2">
        <v>1</v>
      </c>
      <c r="M986" s="2">
        <v>12</v>
      </c>
      <c r="N986" s="2">
        <v>0.75</v>
      </c>
      <c r="O986" s="3" t="s">
        <v>32</v>
      </c>
      <c r="P986" s="3" t="s">
        <v>29</v>
      </c>
      <c r="Q986" s="5">
        <v>28.3</v>
      </c>
      <c r="S986" s="6">
        <v>24.6</v>
      </c>
      <c r="T986" s="5">
        <v>0.35</v>
      </c>
      <c r="U986" s="6">
        <v>24.95</v>
      </c>
      <c r="V986" s="2">
        <v>36.799999999999997</v>
      </c>
      <c r="W986" s="8"/>
      <c r="X986" s="10" t="s">
        <v>29</v>
      </c>
      <c r="Y986" s="7">
        <v>43629</v>
      </c>
    </row>
    <row r="987" spans="1:25" x14ac:dyDescent="0.25">
      <c r="A987" s="2">
        <v>4791</v>
      </c>
      <c r="B987" s="3" t="s">
        <v>1609</v>
      </c>
      <c r="C987" s="3" t="s">
        <v>1610</v>
      </c>
      <c r="D987" s="3" t="s">
        <v>64</v>
      </c>
      <c r="E987" s="3" t="s">
        <v>28</v>
      </c>
      <c r="F987" s="3" t="s">
        <v>86</v>
      </c>
      <c r="G987" s="2">
        <v>40</v>
      </c>
      <c r="H987" s="3" t="s">
        <v>47</v>
      </c>
      <c r="I987" s="3" t="s">
        <v>1611</v>
      </c>
      <c r="J987" s="3" t="s">
        <v>31</v>
      </c>
      <c r="K987" s="4">
        <v>176.22</v>
      </c>
      <c r="L987" s="2">
        <v>1</v>
      </c>
      <c r="M987" s="2">
        <v>6</v>
      </c>
      <c r="N987" s="2">
        <v>0.5</v>
      </c>
      <c r="O987" s="3" t="s">
        <v>32</v>
      </c>
      <c r="P987" s="3" t="s">
        <v>29</v>
      </c>
      <c r="Q987" s="5">
        <v>64.849999999999994</v>
      </c>
      <c r="S987" s="6">
        <v>56.98</v>
      </c>
      <c r="T987" s="5">
        <v>0.1</v>
      </c>
      <c r="U987" s="6">
        <v>57.08</v>
      </c>
      <c r="V987" s="2">
        <v>84.3</v>
      </c>
      <c r="W987" s="8"/>
      <c r="X987" s="10" t="s">
        <v>29</v>
      </c>
      <c r="Y987" s="7">
        <v>43739</v>
      </c>
    </row>
    <row r="988" spans="1:25" x14ac:dyDescent="0.25">
      <c r="A988" s="2">
        <v>569061</v>
      </c>
      <c r="B988" s="3" t="s">
        <v>1609</v>
      </c>
      <c r="C988" s="3" t="s">
        <v>1620</v>
      </c>
      <c r="D988" s="3" t="s">
        <v>27</v>
      </c>
      <c r="E988" s="3" t="s">
        <v>28</v>
      </c>
      <c r="F988" s="3" t="s">
        <v>210</v>
      </c>
      <c r="G988" s="2">
        <v>64.3</v>
      </c>
      <c r="H988" s="3" t="s">
        <v>30</v>
      </c>
      <c r="I988" s="3" t="s">
        <v>1618</v>
      </c>
      <c r="J988" s="3" t="s">
        <v>31</v>
      </c>
      <c r="K988" s="4">
        <v>262.5</v>
      </c>
      <c r="L988" s="2">
        <v>1</v>
      </c>
      <c r="M988" s="2">
        <v>6</v>
      </c>
      <c r="N988" s="2">
        <v>0.75</v>
      </c>
      <c r="O988" s="3" t="s">
        <v>32</v>
      </c>
      <c r="P988" s="3" t="s">
        <v>29</v>
      </c>
      <c r="Q988" s="5">
        <v>96.85</v>
      </c>
      <c r="S988" s="6">
        <v>84.92</v>
      </c>
      <c r="T988" s="5">
        <v>0.35</v>
      </c>
      <c r="U988" s="6">
        <v>85.27</v>
      </c>
      <c r="V988" s="2">
        <v>125.9</v>
      </c>
      <c r="W988" s="8">
        <v>14.599999999999994</v>
      </c>
      <c r="X988" s="9" t="s">
        <v>3216</v>
      </c>
      <c r="Y988" s="7">
        <v>43790</v>
      </c>
    </row>
    <row r="989" spans="1:25" x14ac:dyDescent="0.25">
      <c r="A989" s="2">
        <v>125</v>
      </c>
      <c r="B989" s="3" t="s">
        <v>1609</v>
      </c>
      <c r="C989" s="3" t="s">
        <v>1630</v>
      </c>
      <c r="D989" s="3" t="s">
        <v>906</v>
      </c>
      <c r="E989" s="3" t="s">
        <v>28</v>
      </c>
      <c r="F989" s="3" t="s">
        <v>29</v>
      </c>
      <c r="G989" s="2">
        <v>40</v>
      </c>
      <c r="H989" s="3" t="s">
        <v>38</v>
      </c>
      <c r="I989" s="3" t="s">
        <v>1613</v>
      </c>
      <c r="J989" s="3" t="s">
        <v>31</v>
      </c>
      <c r="K989" s="4">
        <v>98.4</v>
      </c>
      <c r="L989" s="2">
        <v>1</v>
      </c>
      <c r="M989" s="2">
        <v>8</v>
      </c>
      <c r="N989" s="2">
        <v>1.1399999999999999</v>
      </c>
      <c r="O989" s="3" t="s">
        <v>32</v>
      </c>
      <c r="P989" s="3" t="s">
        <v>29</v>
      </c>
      <c r="Q989" s="5">
        <v>42.65</v>
      </c>
      <c r="S989" s="6">
        <v>37.22</v>
      </c>
      <c r="T989" s="5">
        <v>0.35</v>
      </c>
      <c r="U989" s="6">
        <v>37.57</v>
      </c>
      <c r="V989" s="2">
        <v>55.45</v>
      </c>
      <c r="W989" s="8"/>
      <c r="X989" s="10" t="s">
        <v>29</v>
      </c>
      <c r="Y989" s="7">
        <v>43714</v>
      </c>
    </row>
    <row r="990" spans="1:25" x14ac:dyDescent="0.25">
      <c r="A990" s="2">
        <v>161687</v>
      </c>
      <c r="B990" s="3" t="s">
        <v>1609</v>
      </c>
      <c r="C990" s="3" t="s">
        <v>1631</v>
      </c>
      <c r="D990" s="3" t="s">
        <v>27</v>
      </c>
      <c r="E990" s="3" t="s">
        <v>28</v>
      </c>
      <c r="F990" s="3" t="s">
        <v>29</v>
      </c>
      <c r="G990" s="2">
        <v>40</v>
      </c>
      <c r="H990" s="3" t="s">
        <v>38</v>
      </c>
      <c r="I990" s="3" t="s">
        <v>1613</v>
      </c>
      <c r="J990" s="3" t="s">
        <v>31</v>
      </c>
      <c r="K990" s="4">
        <v>137.30000000000001</v>
      </c>
      <c r="L990" s="2">
        <v>1</v>
      </c>
      <c r="M990" s="2">
        <v>3</v>
      </c>
      <c r="N990" s="2">
        <v>0.75</v>
      </c>
      <c r="O990" s="3" t="s">
        <v>32</v>
      </c>
      <c r="P990" s="3" t="s">
        <v>29</v>
      </c>
      <c r="Q990" s="5">
        <v>99.95</v>
      </c>
      <c r="S990" s="6">
        <v>87.65</v>
      </c>
      <c r="T990" s="5">
        <v>0.35</v>
      </c>
      <c r="U990" s="6">
        <v>88</v>
      </c>
      <c r="V990" s="2">
        <v>129.94999999999999</v>
      </c>
      <c r="W990" s="8"/>
      <c r="X990" s="10" t="s">
        <v>29</v>
      </c>
      <c r="Y990" s="7">
        <v>43720</v>
      </c>
    </row>
    <row r="991" spans="1:25" x14ac:dyDescent="0.25">
      <c r="A991" s="2">
        <v>219165</v>
      </c>
      <c r="B991" s="3" t="s">
        <v>1609</v>
      </c>
      <c r="C991" s="3" t="s">
        <v>1639</v>
      </c>
      <c r="D991" s="3" t="s">
        <v>27</v>
      </c>
      <c r="E991" s="3" t="s">
        <v>28</v>
      </c>
      <c r="F991" s="3" t="s">
        <v>86</v>
      </c>
      <c r="G991" s="2">
        <v>40</v>
      </c>
      <c r="H991" s="3" t="s">
        <v>38</v>
      </c>
      <c r="I991" s="3" t="s">
        <v>1613</v>
      </c>
      <c r="J991" s="3" t="s">
        <v>31</v>
      </c>
      <c r="K991" s="4">
        <v>162.24</v>
      </c>
      <c r="L991" s="2">
        <v>1</v>
      </c>
      <c r="M991" s="2">
        <v>12</v>
      </c>
      <c r="N991" s="2">
        <v>0.75</v>
      </c>
      <c r="O991" s="3" t="s">
        <v>32</v>
      </c>
      <c r="P991" s="3" t="s">
        <v>29</v>
      </c>
      <c r="Q991" s="5">
        <v>43.7</v>
      </c>
      <c r="S991" s="6">
        <v>38.15</v>
      </c>
      <c r="T991" s="5">
        <v>0.35</v>
      </c>
      <c r="U991" s="6">
        <v>38.5</v>
      </c>
      <c r="V991" s="2">
        <v>56.8</v>
      </c>
      <c r="W991" s="8"/>
      <c r="X991" s="10" t="s">
        <v>29</v>
      </c>
      <c r="Y991" s="7">
        <v>43714</v>
      </c>
    </row>
    <row r="992" spans="1:25" x14ac:dyDescent="0.25">
      <c r="A992" s="2">
        <v>769256</v>
      </c>
      <c r="B992" s="3" t="s">
        <v>1609</v>
      </c>
      <c r="C992" s="3" t="s">
        <v>1640</v>
      </c>
      <c r="D992" s="3" t="s">
        <v>42</v>
      </c>
      <c r="E992" s="3" t="s">
        <v>28</v>
      </c>
      <c r="F992" s="3" t="s">
        <v>29</v>
      </c>
      <c r="G992" s="2">
        <v>40</v>
      </c>
      <c r="H992" s="3" t="s">
        <v>38</v>
      </c>
      <c r="I992" s="3" t="s">
        <v>1613</v>
      </c>
      <c r="J992" s="3" t="s">
        <v>39</v>
      </c>
      <c r="K992" s="4" t="s">
        <v>3076</v>
      </c>
      <c r="L992" s="2">
        <v>1</v>
      </c>
      <c r="M992" s="2">
        <v>8</v>
      </c>
      <c r="N992" s="2">
        <v>0.375</v>
      </c>
      <c r="O992" s="3" t="s">
        <v>32</v>
      </c>
      <c r="P992" s="3" t="s">
        <v>29</v>
      </c>
      <c r="Q992" s="5">
        <v>18.649999999999999</v>
      </c>
      <c r="S992" s="6">
        <v>16.32</v>
      </c>
      <c r="T992" s="5">
        <v>0.1</v>
      </c>
      <c r="U992" s="6">
        <v>16.420000000000002</v>
      </c>
      <c r="V992" s="2">
        <v>24.25</v>
      </c>
      <c r="W992" s="8"/>
      <c r="X992" s="10" t="s">
        <v>29</v>
      </c>
      <c r="Y992" s="7">
        <v>43714</v>
      </c>
    </row>
    <row r="993" spans="1:25" x14ac:dyDescent="0.25">
      <c r="A993" s="2">
        <v>808408</v>
      </c>
      <c r="B993" s="3" t="s">
        <v>1609</v>
      </c>
      <c r="C993" s="3" t="s">
        <v>1640</v>
      </c>
      <c r="D993" s="3" t="s">
        <v>27</v>
      </c>
      <c r="E993" s="3" t="s">
        <v>28</v>
      </c>
      <c r="F993" s="3" t="s">
        <v>29</v>
      </c>
      <c r="G993" s="2">
        <v>40</v>
      </c>
      <c r="H993" s="3" t="s">
        <v>38</v>
      </c>
      <c r="I993" s="3" t="s">
        <v>29</v>
      </c>
      <c r="J993" s="3" t="s">
        <v>39</v>
      </c>
      <c r="K993" s="4" t="s">
        <v>2948</v>
      </c>
      <c r="L993" s="2">
        <v>1</v>
      </c>
      <c r="M993" s="2">
        <v>6</v>
      </c>
      <c r="N993" s="2">
        <v>0.75</v>
      </c>
      <c r="O993" s="3" t="s">
        <v>32</v>
      </c>
      <c r="P993" s="3" t="s">
        <v>29</v>
      </c>
      <c r="Q993" s="5">
        <v>30.7</v>
      </c>
      <c r="S993" s="6">
        <v>26.71</v>
      </c>
      <c r="T993" s="5">
        <v>0.35</v>
      </c>
      <c r="U993" s="6">
        <v>27.06</v>
      </c>
      <c r="V993" s="2">
        <v>39.9</v>
      </c>
      <c r="W993" s="8"/>
      <c r="X993" s="10" t="s">
        <v>29</v>
      </c>
      <c r="Y993" s="7">
        <v>43714</v>
      </c>
    </row>
    <row r="994" spans="1:25" x14ac:dyDescent="0.25">
      <c r="A994" s="2">
        <v>812272</v>
      </c>
      <c r="B994" s="3" t="s">
        <v>1609</v>
      </c>
      <c r="C994" s="3" t="s">
        <v>1644</v>
      </c>
      <c r="D994" s="3" t="s">
        <v>27</v>
      </c>
      <c r="E994" s="3" t="s">
        <v>28</v>
      </c>
      <c r="F994" s="3" t="s">
        <v>86</v>
      </c>
      <c r="G994" s="2">
        <v>35</v>
      </c>
      <c r="H994" s="3" t="s">
        <v>38</v>
      </c>
      <c r="I994" s="3" t="s">
        <v>1613</v>
      </c>
      <c r="J994" s="3" t="s">
        <v>39</v>
      </c>
      <c r="K994" s="4" t="s">
        <v>3080</v>
      </c>
      <c r="L994" s="2">
        <v>1</v>
      </c>
      <c r="M994" s="2">
        <v>12</v>
      </c>
      <c r="N994" s="2">
        <v>0.75</v>
      </c>
      <c r="O994" s="3" t="s">
        <v>32</v>
      </c>
      <c r="P994" s="3" t="s">
        <v>29</v>
      </c>
      <c r="Q994" s="5">
        <v>26.8</v>
      </c>
      <c r="S994" s="6">
        <v>23.28</v>
      </c>
      <c r="T994" s="5">
        <v>0.35</v>
      </c>
      <c r="U994" s="6">
        <v>23.63</v>
      </c>
      <c r="V994" s="2">
        <v>34.85</v>
      </c>
      <c r="W994" s="8"/>
      <c r="X994" s="10" t="s">
        <v>29</v>
      </c>
      <c r="Y994" s="7">
        <v>43745</v>
      </c>
    </row>
    <row r="995" spans="1:25" x14ac:dyDescent="0.25">
      <c r="A995" s="2">
        <v>797279</v>
      </c>
      <c r="B995" s="3" t="s">
        <v>1609</v>
      </c>
      <c r="C995" s="3" t="s">
        <v>1646</v>
      </c>
      <c r="D995" s="3" t="s">
        <v>27</v>
      </c>
      <c r="E995" s="3" t="s">
        <v>28</v>
      </c>
      <c r="F995" s="3" t="s">
        <v>86</v>
      </c>
      <c r="G995" s="2">
        <v>35</v>
      </c>
      <c r="H995" s="3" t="s">
        <v>38</v>
      </c>
      <c r="I995" s="3" t="s">
        <v>1613</v>
      </c>
      <c r="J995" s="3" t="s">
        <v>39</v>
      </c>
      <c r="K995" s="4" t="s">
        <v>3082</v>
      </c>
      <c r="L995" s="2">
        <v>1</v>
      </c>
      <c r="M995" s="2">
        <v>12</v>
      </c>
      <c r="N995" s="2">
        <v>0.75</v>
      </c>
      <c r="O995" s="3" t="s">
        <v>32</v>
      </c>
      <c r="P995" s="3" t="s">
        <v>29</v>
      </c>
      <c r="Q995" s="5">
        <v>30.75</v>
      </c>
      <c r="S995" s="6">
        <v>26.75</v>
      </c>
      <c r="T995" s="5">
        <v>0.35</v>
      </c>
      <c r="U995" s="6">
        <v>27.1</v>
      </c>
      <c r="V995" s="2">
        <v>40</v>
      </c>
      <c r="W995" s="8"/>
      <c r="X995" s="10" t="s">
        <v>29</v>
      </c>
      <c r="Y995" s="7">
        <v>43714</v>
      </c>
    </row>
    <row r="996" spans="1:25" x14ac:dyDescent="0.25">
      <c r="A996" s="2">
        <v>807982</v>
      </c>
      <c r="B996" s="3" t="s">
        <v>1609</v>
      </c>
      <c r="C996" s="3" t="s">
        <v>1648</v>
      </c>
      <c r="D996" s="3" t="s">
        <v>27</v>
      </c>
      <c r="E996" s="3" t="s">
        <v>28</v>
      </c>
      <c r="F996" s="3" t="s">
        <v>86</v>
      </c>
      <c r="G996" s="2">
        <v>45</v>
      </c>
      <c r="H996" s="3" t="s">
        <v>30</v>
      </c>
      <c r="I996" s="3" t="s">
        <v>1618</v>
      </c>
      <c r="J996" s="3" t="s">
        <v>31</v>
      </c>
      <c r="K996" s="4">
        <v>135.41999999999999</v>
      </c>
      <c r="L996" s="2">
        <v>1</v>
      </c>
      <c r="M996" s="2">
        <v>6</v>
      </c>
      <c r="N996" s="2">
        <v>0.75</v>
      </c>
      <c r="O996" s="3" t="s">
        <v>32</v>
      </c>
      <c r="P996" s="3" t="s">
        <v>29</v>
      </c>
      <c r="Q996" s="5">
        <v>59.95</v>
      </c>
      <c r="S996" s="6">
        <v>52.45</v>
      </c>
      <c r="T996" s="5">
        <v>0.35</v>
      </c>
      <c r="U996" s="6">
        <v>52.8</v>
      </c>
      <c r="V996" s="2">
        <v>77.95</v>
      </c>
      <c r="W996" s="8"/>
      <c r="X996" s="10" t="s">
        <v>29</v>
      </c>
      <c r="Y996" s="7">
        <v>43739</v>
      </c>
    </row>
    <row r="997" spans="1:25" x14ac:dyDescent="0.25">
      <c r="A997" s="2">
        <v>721379</v>
      </c>
      <c r="B997" s="3" t="s">
        <v>1609</v>
      </c>
      <c r="C997" s="3" t="s">
        <v>1649</v>
      </c>
      <c r="D997" s="3" t="s">
        <v>27</v>
      </c>
      <c r="E997" s="3" t="s">
        <v>28</v>
      </c>
      <c r="F997" s="3" t="s">
        <v>29</v>
      </c>
      <c r="G997" s="2">
        <v>43</v>
      </c>
      <c r="H997" s="3" t="s">
        <v>30</v>
      </c>
      <c r="I997" s="3" t="s">
        <v>1618</v>
      </c>
      <c r="J997" s="3" t="s">
        <v>39</v>
      </c>
      <c r="K997" s="4">
        <v>106.47</v>
      </c>
      <c r="L997" s="2">
        <v>1</v>
      </c>
      <c r="M997" s="2">
        <v>12</v>
      </c>
      <c r="N997" s="2">
        <v>0.75</v>
      </c>
      <c r="O997" s="3" t="s">
        <v>32</v>
      </c>
      <c r="P997" s="3" t="s">
        <v>29</v>
      </c>
      <c r="Q997" s="5">
        <v>29.8</v>
      </c>
      <c r="S997" s="6">
        <v>25.92</v>
      </c>
      <c r="T997" s="5">
        <v>0.35</v>
      </c>
      <c r="U997" s="6">
        <v>26.27</v>
      </c>
      <c r="V997" s="2">
        <v>38.75</v>
      </c>
      <c r="W997" s="8"/>
      <c r="X997" s="9" t="s">
        <v>3214</v>
      </c>
      <c r="Y997" s="7">
        <v>43803</v>
      </c>
    </row>
    <row r="998" spans="1:25" x14ac:dyDescent="0.25">
      <c r="A998" s="2">
        <v>94771</v>
      </c>
      <c r="B998" s="3" t="s">
        <v>1609</v>
      </c>
      <c r="C998" s="3" t="s">
        <v>1652</v>
      </c>
      <c r="D998" s="3" t="s">
        <v>27</v>
      </c>
      <c r="E998" s="3" t="s">
        <v>879</v>
      </c>
      <c r="F998" s="3" t="s">
        <v>1115</v>
      </c>
      <c r="G998" s="2">
        <v>40</v>
      </c>
      <c r="H998" s="3" t="s">
        <v>38</v>
      </c>
      <c r="I998" s="3" t="s">
        <v>1613</v>
      </c>
      <c r="J998" s="3" t="s">
        <v>31</v>
      </c>
      <c r="K998" s="4">
        <v>142.96</v>
      </c>
      <c r="L998" s="2">
        <v>1</v>
      </c>
      <c r="M998" s="2">
        <v>12</v>
      </c>
      <c r="N998" s="2">
        <v>0.75</v>
      </c>
      <c r="O998" s="3" t="s">
        <v>32</v>
      </c>
      <c r="P998" s="3" t="s">
        <v>29</v>
      </c>
      <c r="Q998" s="5">
        <v>60.55</v>
      </c>
      <c r="S998" s="6">
        <v>52.98</v>
      </c>
      <c r="T998" s="5">
        <v>0.35</v>
      </c>
      <c r="U998" s="6">
        <v>53.33</v>
      </c>
      <c r="V998" s="2">
        <v>78.7</v>
      </c>
      <c r="W998" s="8"/>
      <c r="X998" s="10" t="s">
        <v>29</v>
      </c>
      <c r="Y998" s="7">
        <v>43586</v>
      </c>
    </row>
    <row r="999" spans="1:25" ht="30" x14ac:dyDescent="0.25">
      <c r="A999" s="2">
        <v>125837</v>
      </c>
      <c r="B999" s="3" t="s">
        <v>1609</v>
      </c>
      <c r="C999" s="3" t="s">
        <v>1654</v>
      </c>
      <c r="D999" s="3" t="s">
        <v>1142</v>
      </c>
      <c r="E999" s="3" t="s">
        <v>28</v>
      </c>
      <c r="F999" s="3" t="s">
        <v>29</v>
      </c>
      <c r="G999" s="2">
        <v>40</v>
      </c>
      <c r="H999" s="3" t="s">
        <v>38</v>
      </c>
      <c r="I999" s="3" t="s">
        <v>1613</v>
      </c>
      <c r="J999" s="3" t="s">
        <v>31</v>
      </c>
      <c r="K999" s="4">
        <v>117.8</v>
      </c>
      <c r="L999" s="2">
        <v>1</v>
      </c>
      <c r="M999" s="2">
        <v>20</v>
      </c>
      <c r="N999" s="2">
        <v>0.2</v>
      </c>
      <c r="O999" s="3" t="s">
        <v>32</v>
      </c>
      <c r="P999" s="3" t="s">
        <v>29</v>
      </c>
      <c r="Q999" s="5">
        <v>15.95</v>
      </c>
      <c r="S999" s="6">
        <v>13.95</v>
      </c>
      <c r="T999" s="5">
        <v>0.1</v>
      </c>
      <c r="U999" s="6">
        <v>14.05</v>
      </c>
      <c r="V999" s="2">
        <v>20.75</v>
      </c>
      <c r="W999" s="8"/>
      <c r="X999" s="10" t="s">
        <v>29</v>
      </c>
      <c r="Y999" s="7">
        <v>43777</v>
      </c>
    </row>
    <row r="1000" spans="1:25" x14ac:dyDescent="0.25">
      <c r="A1000" s="2">
        <v>442830</v>
      </c>
      <c r="B1000" s="3" t="s">
        <v>1609</v>
      </c>
      <c r="C1000" s="3" t="s">
        <v>1655</v>
      </c>
      <c r="D1000" s="3" t="s">
        <v>27</v>
      </c>
      <c r="E1000" s="3" t="s">
        <v>28</v>
      </c>
      <c r="F1000" s="3" t="s">
        <v>29</v>
      </c>
      <c r="G1000" s="2">
        <v>40</v>
      </c>
      <c r="H1000" s="3" t="s">
        <v>30</v>
      </c>
      <c r="I1000" s="3" t="s">
        <v>1618</v>
      </c>
      <c r="J1000" s="3" t="s">
        <v>31</v>
      </c>
      <c r="K1000" s="4">
        <v>170.64</v>
      </c>
      <c r="L1000" s="2">
        <v>1</v>
      </c>
      <c r="M1000" s="2">
        <v>12</v>
      </c>
      <c r="N1000" s="2">
        <v>0.75</v>
      </c>
      <c r="O1000" s="3" t="s">
        <v>32</v>
      </c>
      <c r="P1000" s="3" t="s">
        <v>29</v>
      </c>
      <c r="Q1000" s="5">
        <v>44.95</v>
      </c>
      <c r="S1000" s="6">
        <v>39.25</v>
      </c>
      <c r="T1000" s="5">
        <v>0.35</v>
      </c>
      <c r="U1000" s="6">
        <v>39.6</v>
      </c>
      <c r="V1000" s="2">
        <v>58.45</v>
      </c>
      <c r="W1000" s="8">
        <v>-1.6999999999999957</v>
      </c>
      <c r="X1000" s="9" t="s">
        <v>3215</v>
      </c>
      <c r="Y1000" s="7">
        <v>43790</v>
      </c>
    </row>
    <row r="1001" spans="1:25" x14ac:dyDescent="0.25">
      <c r="A1001" s="2">
        <v>774976</v>
      </c>
      <c r="B1001" s="3" t="s">
        <v>1609</v>
      </c>
      <c r="C1001" s="3" t="s">
        <v>1657</v>
      </c>
      <c r="D1001" s="3" t="s">
        <v>27</v>
      </c>
      <c r="E1001" s="3" t="s">
        <v>879</v>
      </c>
      <c r="F1001" s="3" t="s">
        <v>1080</v>
      </c>
      <c r="G1001" s="2">
        <v>45</v>
      </c>
      <c r="H1001" s="3" t="s">
        <v>30</v>
      </c>
      <c r="I1001" s="3" t="s">
        <v>1618</v>
      </c>
      <c r="J1001" s="3" t="s">
        <v>39</v>
      </c>
      <c r="K1001" s="4" t="s">
        <v>3084</v>
      </c>
      <c r="L1001" s="2">
        <v>1</v>
      </c>
      <c r="M1001" s="2">
        <v>12</v>
      </c>
      <c r="N1001" s="2">
        <v>0.75</v>
      </c>
      <c r="O1001" s="3" t="s">
        <v>32</v>
      </c>
      <c r="P1001" s="3" t="s">
        <v>29</v>
      </c>
      <c r="Q1001" s="5">
        <v>31.5</v>
      </c>
      <c r="S1001" s="6">
        <v>27.41</v>
      </c>
      <c r="T1001" s="5">
        <v>0.35</v>
      </c>
      <c r="U1001" s="6">
        <v>27.76</v>
      </c>
      <c r="V1001" s="2">
        <v>40.950000000000003</v>
      </c>
      <c r="W1001" s="8"/>
      <c r="X1001" s="10" t="s">
        <v>29</v>
      </c>
      <c r="Y1001" s="7">
        <v>43556</v>
      </c>
    </row>
    <row r="1002" spans="1:25" x14ac:dyDescent="0.25">
      <c r="A1002" s="2">
        <v>469114</v>
      </c>
      <c r="B1002" s="3" t="s">
        <v>1609</v>
      </c>
      <c r="C1002" s="3" t="s">
        <v>1660</v>
      </c>
      <c r="D1002" s="3" t="s">
        <v>27</v>
      </c>
      <c r="E1002" s="3" t="s">
        <v>28</v>
      </c>
      <c r="F1002" s="3" t="s">
        <v>29</v>
      </c>
      <c r="H1002" s="3" t="s">
        <v>38</v>
      </c>
      <c r="I1002" s="3" t="s">
        <v>1613</v>
      </c>
      <c r="J1002" s="3" t="s">
        <v>31</v>
      </c>
      <c r="K1002" s="4">
        <v>471.43</v>
      </c>
      <c r="L1002" s="2">
        <v>1</v>
      </c>
      <c r="M1002" s="2">
        <v>12</v>
      </c>
      <c r="N1002" s="2">
        <v>0.75</v>
      </c>
      <c r="O1002" s="3" t="s">
        <v>32</v>
      </c>
      <c r="P1002" s="3" t="s">
        <v>29</v>
      </c>
      <c r="Q1002" s="5">
        <v>89.95</v>
      </c>
      <c r="S1002" s="6">
        <v>78.849999999999994</v>
      </c>
      <c r="T1002" s="5">
        <v>0.35</v>
      </c>
      <c r="U1002" s="6">
        <v>79.2</v>
      </c>
      <c r="V1002" s="2">
        <v>116.95</v>
      </c>
      <c r="W1002" s="8"/>
      <c r="X1002" s="10" t="s">
        <v>29</v>
      </c>
      <c r="Y1002" s="7">
        <v>43769</v>
      </c>
    </row>
    <row r="1003" spans="1:25" x14ac:dyDescent="0.25">
      <c r="A1003" s="2">
        <v>12912</v>
      </c>
      <c r="B1003" s="3" t="s">
        <v>1609</v>
      </c>
      <c r="C1003" s="3" t="s">
        <v>1661</v>
      </c>
      <c r="D1003" s="3" t="s">
        <v>27</v>
      </c>
      <c r="E1003" s="3" t="s">
        <v>28</v>
      </c>
      <c r="F1003" s="3" t="s">
        <v>86</v>
      </c>
      <c r="G1003" s="2">
        <v>42</v>
      </c>
      <c r="H1003" s="3" t="s">
        <v>482</v>
      </c>
      <c r="I1003" s="3" t="s">
        <v>1626</v>
      </c>
      <c r="J1003" s="3" t="s">
        <v>39</v>
      </c>
      <c r="K1003" s="4">
        <v>89.76</v>
      </c>
      <c r="L1003" s="2">
        <v>1</v>
      </c>
      <c r="M1003" s="2">
        <v>6</v>
      </c>
      <c r="N1003" s="2">
        <v>0.75</v>
      </c>
      <c r="O1003" s="3" t="s">
        <v>32</v>
      </c>
      <c r="P1003" s="3" t="s">
        <v>29</v>
      </c>
      <c r="Q1003" s="5">
        <v>45.95</v>
      </c>
      <c r="S1003" s="6">
        <v>40.130000000000003</v>
      </c>
      <c r="T1003" s="5">
        <v>0.35</v>
      </c>
      <c r="U1003" s="6">
        <v>40.479999999999997</v>
      </c>
      <c r="V1003" s="2">
        <v>59.75</v>
      </c>
      <c r="W1003" s="8"/>
      <c r="X1003" s="10" t="s">
        <v>29</v>
      </c>
      <c r="Y1003" s="7">
        <v>43770</v>
      </c>
    </row>
    <row r="1004" spans="1:25" x14ac:dyDescent="0.25">
      <c r="A1004" s="2">
        <v>478982</v>
      </c>
      <c r="B1004" s="3" t="s">
        <v>1609</v>
      </c>
      <c r="C1004" s="3" t="s">
        <v>1662</v>
      </c>
      <c r="D1004" s="3" t="s">
        <v>27</v>
      </c>
      <c r="E1004" s="3" t="s">
        <v>28</v>
      </c>
      <c r="F1004" s="3" t="s">
        <v>210</v>
      </c>
      <c r="H1004" s="3" t="s">
        <v>38</v>
      </c>
      <c r="I1004" s="3" t="s">
        <v>1613</v>
      </c>
      <c r="J1004" s="3" t="s">
        <v>31</v>
      </c>
      <c r="K1004" s="4">
        <v>89.64</v>
      </c>
      <c r="L1004" s="2">
        <v>1</v>
      </c>
      <c r="M1004" s="2">
        <v>6</v>
      </c>
      <c r="N1004" s="2">
        <v>0.75</v>
      </c>
      <c r="O1004" s="3" t="s">
        <v>32</v>
      </c>
      <c r="P1004" s="3" t="s">
        <v>29</v>
      </c>
      <c r="Q1004" s="5">
        <v>46.25</v>
      </c>
      <c r="S1004" s="6">
        <v>40.39</v>
      </c>
      <c r="T1004" s="5">
        <v>0.35</v>
      </c>
      <c r="U1004" s="6">
        <v>40.74</v>
      </c>
      <c r="V1004" s="2">
        <v>60.1</v>
      </c>
      <c r="W1004" s="8"/>
      <c r="X1004" s="10" t="s">
        <v>29</v>
      </c>
      <c r="Y1004" s="7">
        <v>43770</v>
      </c>
    </row>
    <row r="1005" spans="1:25" x14ac:dyDescent="0.25">
      <c r="A1005" s="2">
        <v>358390</v>
      </c>
      <c r="B1005" s="3" t="s">
        <v>1609</v>
      </c>
      <c r="C1005" s="3" t="s">
        <v>1664</v>
      </c>
      <c r="D1005" s="3" t="s">
        <v>898</v>
      </c>
      <c r="E1005" s="3" t="s">
        <v>28</v>
      </c>
      <c r="F1005" s="3" t="s">
        <v>210</v>
      </c>
      <c r="G1005" s="2">
        <v>40</v>
      </c>
      <c r="H1005" s="3" t="s">
        <v>47</v>
      </c>
      <c r="I1005" s="3" t="s">
        <v>1611</v>
      </c>
      <c r="J1005" s="3" t="s">
        <v>31</v>
      </c>
      <c r="K1005" s="4">
        <v>348.18</v>
      </c>
      <c r="L1005" s="2">
        <v>1</v>
      </c>
      <c r="M1005" s="2">
        <v>6</v>
      </c>
      <c r="N1005" s="2">
        <v>0.7</v>
      </c>
      <c r="O1005" s="3" t="s">
        <v>32</v>
      </c>
      <c r="P1005" s="3" t="s">
        <v>29</v>
      </c>
      <c r="Q1005" s="5">
        <v>116.5</v>
      </c>
      <c r="S1005" s="6">
        <v>102.43</v>
      </c>
      <c r="T1005" s="5">
        <v>0.1</v>
      </c>
      <c r="U1005" s="6">
        <v>102.53</v>
      </c>
      <c r="V1005" s="2">
        <v>151.44999999999999</v>
      </c>
      <c r="W1005" s="8">
        <v>4.4500000000000028</v>
      </c>
      <c r="X1005" s="9" t="s">
        <v>3216</v>
      </c>
      <c r="Y1005" s="7">
        <v>43790</v>
      </c>
    </row>
    <row r="1006" spans="1:25" x14ac:dyDescent="0.25">
      <c r="A1006" s="2">
        <v>630707</v>
      </c>
      <c r="B1006" s="3" t="s">
        <v>1609</v>
      </c>
      <c r="C1006" s="3" t="s">
        <v>1203</v>
      </c>
      <c r="D1006" s="3" t="s">
        <v>27</v>
      </c>
      <c r="E1006" s="3" t="s">
        <v>28</v>
      </c>
      <c r="F1006" s="3" t="s">
        <v>29</v>
      </c>
      <c r="G1006" s="2">
        <v>40</v>
      </c>
      <c r="H1006" s="3" t="s">
        <v>30</v>
      </c>
      <c r="I1006" s="3" t="s">
        <v>1618</v>
      </c>
      <c r="J1006" s="3" t="s">
        <v>31</v>
      </c>
      <c r="K1006" s="4">
        <v>145.08000000000001</v>
      </c>
      <c r="L1006" s="2">
        <v>1</v>
      </c>
      <c r="M1006" s="2">
        <v>12</v>
      </c>
      <c r="N1006" s="2">
        <v>0.75</v>
      </c>
      <c r="O1006" s="3" t="s">
        <v>32</v>
      </c>
      <c r="P1006" s="3" t="s">
        <v>29</v>
      </c>
      <c r="Q1006" s="5">
        <v>40.5</v>
      </c>
      <c r="S1006" s="6">
        <v>35.33</v>
      </c>
      <c r="T1006" s="5">
        <v>0.35</v>
      </c>
      <c r="U1006" s="6">
        <v>35.68</v>
      </c>
      <c r="V1006" s="2">
        <v>52.65</v>
      </c>
      <c r="W1006" s="8"/>
      <c r="X1006" s="10" t="s">
        <v>29</v>
      </c>
      <c r="Y1006" s="7">
        <v>43740</v>
      </c>
    </row>
    <row r="1007" spans="1:25" x14ac:dyDescent="0.25">
      <c r="A1007" s="2">
        <v>121877</v>
      </c>
      <c r="B1007" s="3" t="s">
        <v>1609</v>
      </c>
      <c r="C1007" s="3" t="s">
        <v>1667</v>
      </c>
      <c r="D1007" s="3" t="s">
        <v>27</v>
      </c>
      <c r="E1007" s="3" t="s">
        <v>28</v>
      </c>
      <c r="F1007" s="3" t="s">
        <v>86</v>
      </c>
      <c r="G1007" s="2">
        <v>40</v>
      </c>
      <c r="H1007" s="3" t="s">
        <v>482</v>
      </c>
      <c r="I1007" s="3" t="s">
        <v>1626</v>
      </c>
      <c r="J1007" s="3" t="s">
        <v>31</v>
      </c>
      <c r="K1007" s="4">
        <v>170.16</v>
      </c>
      <c r="L1007" s="2">
        <v>1</v>
      </c>
      <c r="M1007" s="2">
        <v>12</v>
      </c>
      <c r="N1007" s="2">
        <v>0.75</v>
      </c>
      <c r="O1007" s="3" t="s">
        <v>32</v>
      </c>
      <c r="P1007" s="3" t="s">
        <v>29</v>
      </c>
      <c r="Q1007" s="5">
        <v>44.9</v>
      </c>
      <c r="S1007" s="6">
        <v>39.200000000000003</v>
      </c>
      <c r="T1007" s="5">
        <v>0.35</v>
      </c>
      <c r="U1007" s="6">
        <v>39.549999999999997</v>
      </c>
      <c r="V1007" s="2">
        <v>58.35</v>
      </c>
      <c r="W1007" s="8"/>
      <c r="X1007" s="10" t="s">
        <v>29</v>
      </c>
      <c r="Y1007" s="7">
        <v>43714</v>
      </c>
    </row>
    <row r="1008" spans="1:25" x14ac:dyDescent="0.25">
      <c r="A1008" s="2">
        <v>805984</v>
      </c>
      <c r="B1008" s="3" t="s">
        <v>1609</v>
      </c>
      <c r="C1008" s="3" t="s">
        <v>1679</v>
      </c>
      <c r="D1008" s="3" t="s">
        <v>27</v>
      </c>
      <c r="E1008" s="3" t="s">
        <v>28</v>
      </c>
      <c r="F1008" s="3" t="s">
        <v>29</v>
      </c>
      <c r="G1008" s="2">
        <v>46</v>
      </c>
      <c r="H1008" s="3" t="s">
        <v>30</v>
      </c>
      <c r="I1008" s="3" t="s">
        <v>1618</v>
      </c>
      <c r="J1008" s="3" t="s">
        <v>39</v>
      </c>
      <c r="K1008" s="4">
        <v>394.65</v>
      </c>
      <c r="L1008" s="2">
        <v>1</v>
      </c>
      <c r="M1008" s="2">
        <v>6</v>
      </c>
      <c r="N1008" s="2">
        <v>0.75</v>
      </c>
      <c r="O1008" s="3" t="s">
        <v>32</v>
      </c>
      <c r="P1008" s="3" t="s">
        <v>29</v>
      </c>
      <c r="Q1008" s="5">
        <v>130.6</v>
      </c>
      <c r="S1008" s="6">
        <v>114.62</v>
      </c>
      <c r="T1008" s="5">
        <v>0.35</v>
      </c>
      <c r="U1008" s="6">
        <v>114.97</v>
      </c>
      <c r="V1008" s="2">
        <v>169.8</v>
      </c>
      <c r="W1008" s="8"/>
      <c r="X1008" s="10" t="s">
        <v>29</v>
      </c>
      <c r="Y1008" s="7">
        <v>43629</v>
      </c>
    </row>
    <row r="1009" spans="1:25" x14ac:dyDescent="0.25">
      <c r="A1009" s="2">
        <v>814503</v>
      </c>
      <c r="B1009" s="3" t="s">
        <v>1609</v>
      </c>
      <c r="C1009" s="3" t="s">
        <v>1681</v>
      </c>
      <c r="D1009" s="3" t="s">
        <v>27</v>
      </c>
      <c r="E1009" s="3" t="s">
        <v>28</v>
      </c>
      <c r="F1009" s="3" t="s">
        <v>86</v>
      </c>
      <c r="G1009" s="2">
        <v>40</v>
      </c>
      <c r="H1009" s="3" t="s">
        <v>482</v>
      </c>
      <c r="I1009" s="3" t="s">
        <v>1626</v>
      </c>
      <c r="J1009" s="3" t="s">
        <v>39</v>
      </c>
      <c r="K1009" s="4" t="s">
        <v>3088</v>
      </c>
      <c r="L1009" s="2">
        <v>1</v>
      </c>
      <c r="M1009" s="2">
        <v>12</v>
      </c>
      <c r="N1009" s="2">
        <v>0.75</v>
      </c>
      <c r="O1009" s="3" t="s">
        <v>32</v>
      </c>
      <c r="P1009" s="3" t="s">
        <v>29</v>
      </c>
      <c r="Q1009" s="5">
        <v>39.950000000000003</v>
      </c>
      <c r="S1009" s="6">
        <v>34.85</v>
      </c>
      <c r="T1009" s="5">
        <v>0.35</v>
      </c>
      <c r="U1009" s="6">
        <v>35.200000000000003</v>
      </c>
      <c r="V1009" s="2">
        <v>51.95</v>
      </c>
      <c r="W1009" s="8"/>
      <c r="X1009" s="9" t="s">
        <v>3214</v>
      </c>
      <c r="Y1009" s="7">
        <v>43784</v>
      </c>
    </row>
    <row r="1010" spans="1:25" x14ac:dyDescent="0.25">
      <c r="A1010" s="2">
        <v>258137</v>
      </c>
      <c r="B1010" s="3" t="s">
        <v>1609</v>
      </c>
      <c r="C1010" s="3" t="s">
        <v>1682</v>
      </c>
      <c r="D1010" s="3" t="s">
        <v>27</v>
      </c>
      <c r="E1010" s="3" t="s">
        <v>28</v>
      </c>
      <c r="F1010" s="3" t="s">
        <v>29</v>
      </c>
      <c r="G1010" s="2">
        <v>46</v>
      </c>
      <c r="H1010" s="3" t="s">
        <v>482</v>
      </c>
      <c r="I1010" s="3" t="s">
        <v>29</v>
      </c>
      <c r="J1010" s="3" t="s">
        <v>31</v>
      </c>
      <c r="K1010" s="4">
        <v>384.24</v>
      </c>
      <c r="L1010" s="2">
        <v>1</v>
      </c>
      <c r="M1010" s="2">
        <v>6</v>
      </c>
      <c r="N1010" s="2">
        <v>0.75</v>
      </c>
      <c r="O1010" s="3" t="s">
        <v>32</v>
      </c>
      <c r="P1010" s="3" t="s">
        <v>29</v>
      </c>
      <c r="Q1010" s="5">
        <v>128.35</v>
      </c>
      <c r="S1010" s="6">
        <v>112.64</v>
      </c>
      <c r="T1010" s="5">
        <v>0.35</v>
      </c>
      <c r="U1010" s="6">
        <v>112.99</v>
      </c>
      <c r="V1010" s="2">
        <v>166.85</v>
      </c>
      <c r="W1010" s="8"/>
      <c r="X1010" s="10" t="s">
        <v>29</v>
      </c>
      <c r="Y1010" s="7">
        <v>43714</v>
      </c>
    </row>
    <row r="1011" spans="1:25" x14ac:dyDescent="0.25">
      <c r="A1011" s="2">
        <v>213267</v>
      </c>
      <c r="B1011" s="3" t="s">
        <v>1609</v>
      </c>
      <c r="C1011" s="3" t="s">
        <v>1693</v>
      </c>
      <c r="D1011" s="3" t="s">
        <v>27</v>
      </c>
      <c r="E1011" s="3" t="s">
        <v>28</v>
      </c>
      <c r="F1011" s="3" t="s">
        <v>86</v>
      </c>
      <c r="G1011" s="2">
        <v>20</v>
      </c>
      <c r="H1011" s="3" t="s">
        <v>38</v>
      </c>
      <c r="I1011" s="3" t="s">
        <v>1613</v>
      </c>
      <c r="J1011" s="3" t="s">
        <v>31</v>
      </c>
      <c r="K1011" s="4">
        <v>137.76</v>
      </c>
      <c r="L1011" s="2">
        <v>1</v>
      </c>
      <c r="M1011" s="2">
        <v>12</v>
      </c>
      <c r="N1011" s="2">
        <v>0.75</v>
      </c>
      <c r="O1011" s="3" t="s">
        <v>32</v>
      </c>
      <c r="P1011" s="3" t="s">
        <v>29</v>
      </c>
      <c r="Q1011" s="5">
        <v>38.6</v>
      </c>
      <c r="S1011" s="6">
        <v>33.659999999999997</v>
      </c>
      <c r="T1011" s="5">
        <v>0.35</v>
      </c>
      <c r="U1011" s="6">
        <v>34.01</v>
      </c>
      <c r="V1011" s="2">
        <v>50.2</v>
      </c>
      <c r="W1011" s="8"/>
      <c r="X1011" s="10" t="s">
        <v>29</v>
      </c>
      <c r="Y1011" s="7">
        <v>43691</v>
      </c>
    </row>
    <row r="1012" spans="1:25" x14ac:dyDescent="0.25">
      <c r="A1012" s="2">
        <v>812362</v>
      </c>
      <c r="B1012" s="3" t="s">
        <v>1609</v>
      </c>
      <c r="C1012" s="3" t="s">
        <v>1694</v>
      </c>
      <c r="D1012" s="3" t="s">
        <v>27</v>
      </c>
      <c r="E1012" s="3" t="s">
        <v>28</v>
      </c>
      <c r="F1012" s="3" t="s">
        <v>29</v>
      </c>
      <c r="G1012" s="2">
        <v>46</v>
      </c>
      <c r="H1012" s="3" t="s">
        <v>482</v>
      </c>
      <c r="I1012" s="3" t="s">
        <v>1626</v>
      </c>
      <c r="J1012" s="3" t="s">
        <v>39</v>
      </c>
      <c r="K1012" s="4">
        <v>187.86</v>
      </c>
      <c r="L1012" s="2">
        <v>1</v>
      </c>
      <c r="M1012" s="2">
        <v>6</v>
      </c>
      <c r="N1012" s="2">
        <v>0.75</v>
      </c>
      <c r="O1012" s="3" t="s">
        <v>32</v>
      </c>
      <c r="P1012" s="3" t="s">
        <v>29</v>
      </c>
      <c r="Q1012" s="5">
        <v>84.75</v>
      </c>
      <c r="S1012" s="6">
        <v>74.489999999999995</v>
      </c>
      <c r="T1012" s="5">
        <v>0.1</v>
      </c>
      <c r="U1012" s="6">
        <v>74.59</v>
      </c>
      <c r="V1012" s="2">
        <v>110.2</v>
      </c>
      <c r="W1012" s="8"/>
      <c r="X1012" s="10" t="s">
        <v>29</v>
      </c>
      <c r="Y1012" s="7">
        <v>43707</v>
      </c>
    </row>
    <row r="1013" spans="1:25" x14ac:dyDescent="0.25">
      <c r="A1013" s="2">
        <v>812364</v>
      </c>
      <c r="B1013" s="3" t="s">
        <v>1609</v>
      </c>
      <c r="C1013" s="3" t="s">
        <v>1695</v>
      </c>
      <c r="D1013" s="3" t="s">
        <v>27</v>
      </c>
      <c r="E1013" s="3" t="s">
        <v>28</v>
      </c>
      <c r="F1013" s="3" t="s">
        <v>29</v>
      </c>
      <c r="G1013" s="2">
        <v>46</v>
      </c>
      <c r="H1013" s="3" t="s">
        <v>482</v>
      </c>
      <c r="I1013" s="3" t="s">
        <v>1626</v>
      </c>
      <c r="J1013" s="3" t="s">
        <v>39</v>
      </c>
      <c r="K1013" s="4">
        <v>221.3</v>
      </c>
      <c r="L1013" s="2">
        <v>1</v>
      </c>
      <c r="M1013" s="2">
        <v>6</v>
      </c>
      <c r="N1013" s="2">
        <v>0.75</v>
      </c>
      <c r="O1013" s="3" t="s">
        <v>32</v>
      </c>
      <c r="P1013" s="3" t="s">
        <v>29</v>
      </c>
      <c r="Q1013" s="5">
        <v>85.05</v>
      </c>
      <c r="S1013" s="6">
        <v>74.760000000000005</v>
      </c>
      <c r="T1013" s="5">
        <v>0.1</v>
      </c>
      <c r="U1013" s="6">
        <v>74.86</v>
      </c>
      <c r="V1013" s="2">
        <v>110.55</v>
      </c>
      <c r="W1013" s="8"/>
      <c r="X1013" s="10" t="s">
        <v>29</v>
      </c>
      <c r="Y1013" s="7">
        <v>43727</v>
      </c>
    </row>
    <row r="1014" spans="1:25" x14ac:dyDescent="0.25">
      <c r="A1014" s="2">
        <v>812365</v>
      </c>
      <c r="B1014" s="3" t="s">
        <v>1609</v>
      </c>
      <c r="C1014" s="3" t="s">
        <v>1696</v>
      </c>
      <c r="D1014" s="3" t="s">
        <v>27</v>
      </c>
      <c r="E1014" s="3" t="s">
        <v>28</v>
      </c>
      <c r="F1014" s="3" t="s">
        <v>1697</v>
      </c>
      <c r="G1014" s="2">
        <v>46</v>
      </c>
      <c r="H1014" s="3" t="s">
        <v>482</v>
      </c>
      <c r="I1014" s="3" t="s">
        <v>1626</v>
      </c>
      <c r="J1014" s="3" t="s">
        <v>39</v>
      </c>
      <c r="K1014" s="4">
        <v>144.41999999999999</v>
      </c>
      <c r="L1014" s="2">
        <v>1</v>
      </c>
      <c r="M1014" s="2">
        <v>6</v>
      </c>
      <c r="N1014" s="2">
        <v>0.75</v>
      </c>
      <c r="O1014" s="3" t="s">
        <v>32</v>
      </c>
      <c r="P1014" s="3" t="s">
        <v>29</v>
      </c>
      <c r="Q1014" s="5">
        <v>65.95</v>
      </c>
      <c r="R1014" s="5">
        <v>3</v>
      </c>
      <c r="S1014" s="6">
        <v>55.09</v>
      </c>
      <c r="T1014" s="5">
        <v>0.35</v>
      </c>
      <c r="U1014" s="6">
        <v>55.44</v>
      </c>
      <c r="V1014" s="2">
        <v>85.75</v>
      </c>
      <c r="W1014" s="8"/>
      <c r="X1014" s="10" t="s">
        <v>29</v>
      </c>
      <c r="Y1014" s="7">
        <v>43800</v>
      </c>
    </row>
    <row r="1015" spans="1:25" x14ac:dyDescent="0.25">
      <c r="A1015" s="2">
        <v>46144</v>
      </c>
      <c r="B1015" s="3" t="s">
        <v>1609</v>
      </c>
      <c r="C1015" s="3" t="s">
        <v>1700</v>
      </c>
      <c r="D1015" s="3" t="s">
        <v>1073</v>
      </c>
      <c r="E1015" s="3" t="s">
        <v>28</v>
      </c>
      <c r="F1015" s="3" t="s">
        <v>86</v>
      </c>
      <c r="G1015" s="2">
        <v>40</v>
      </c>
      <c r="H1015" s="3" t="s">
        <v>186</v>
      </c>
      <c r="I1015" s="3" t="s">
        <v>1540</v>
      </c>
      <c r="J1015" s="3" t="s">
        <v>31</v>
      </c>
      <c r="K1015" s="4">
        <v>162</v>
      </c>
      <c r="L1015" s="2">
        <v>1</v>
      </c>
      <c r="M1015" s="2">
        <v>120</v>
      </c>
      <c r="N1015" s="2">
        <v>0.05</v>
      </c>
      <c r="O1015" s="3" t="s">
        <v>32</v>
      </c>
      <c r="P1015" s="3" t="s">
        <v>29</v>
      </c>
      <c r="Q1015" s="5">
        <v>4.05</v>
      </c>
      <c r="S1015" s="6">
        <v>3.48</v>
      </c>
      <c r="T1015" s="5">
        <v>0.1</v>
      </c>
      <c r="U1015" s="6">
        <v>3.58</v>
      </c>
      <c r="V1015" s="2">
        <v>5.25</v>
      </c>
      <c r="W1015" s="8"/>
      <c r="X1015" s="10" t="s">
        <v>29</v>
      </c>
      <c r="Y1015" s="7">
        <v>43712</v>
      </c>
    </row>
    <row r="1016" spans="1:25" x14ac:dyDescent="0.25">
      <c r="A1016" s="2">
        <v>287474</v>
      </c>
      <c r="B1016" s="3" t="s">
        <v>1609</v>
      </c>
      <c r="C1016" s="3" t="s">
        <v>1703</v>
      </c>
      <c r="D1016" s="3" t="s">
        <v>906</v>
      </c>
      <c r="E1016" s="3" t="s">
        <v>28</v>
      </c>
      <c r="F1016" s="3" t="s">
        <v>29</v>
      </c>
      <c r="G1016" s="2">
        <v>40</v>
      </c>
      <c r="H1016" s="3" t="s">
        <v>1214</v>
      </c>
      <c r="I1016" s="3" t="s">
        <v>1394</v>
      </c>
      <c r="J1016" s="3" t="s">
        <v>31</v>
      </c>
      <c r="K1016" s="4">
        <v>79.739999999999995</v>
      </c>
      <c r="L1016" s="2">
        <v>1</v>
      </c>
      <c r="M1016" s="2">
        <v>6</v>
      </c>
      <c r="N1016" s="2">
        <v>0.75</v>
      </c>
      <c r="O1016" s="3" t="s">
        <v>32</v>
      </c>
      <c r="P1016" s="3" t="s">
        <v>29</v>
      </c>
      <c r="Q1016" s="5">
        <v>45.8</v>
      </c>
      <c r="S1016" s="6">
        <v>40</v>
      </c>
      <c r="T1016" s="5">
        <v>0.35</v>
      </c>
      <c r="U1016" s="6">
        <v>40.35</v>
      </c>
      <c r="V1016" s="2">
        <v>59.55</v>
      </c>
      <c r="W1016" s="8"/>
      <c r="X1016" s="10" t="s">
        <v>29</v>
      </c>
      <c r="Y1016" s="7">
        <v>43714</v>
      </c>
    </row>
    <row r="1017" spans="1:25" ht="30" x14ac:dyDescent="0.25">
      <c r="A1017" s="2">
        <v>137847</v>
      </c>
      <c r="B1017" s="3" t="s">
        <v>1609</v>
      </c>
      <c r="C1017" s="3" t="s">
        <v>1707</v>
      </c>
      <c r="D1017" s="3" t="s">
        <v>27</v>
      </c>
      <c r="E1017" s="3" t="s">
        <v>28</v>
      </c>
      <c r="F1017" s="3" t="s">
        <v>29</v>
      </c>
      <c r="G1017" s="2">
        <v>35</v>
      </c>
      <c r="H1017" s="3" t="s">
        <v>38</v>
      </c>
      <c r="I1017" s="3" t="s">
        <v>1613</v>
      </c>
      <c r="J1017" s="3" t="s">
        <v>31</v>
      </c>
      <c r="K1017" s="4">
        <v>109.25</v>
      </c>
      <c r="L1017" s="2">
        <v>1</v>
      </c>
      <c r="M1017" s="2">
        <v>12</v>
      </c>
      <c r="N1017" s="2">
        <v>0.75</v>
      </c>
      <c r="O1017" s="3" t="s">
        <v>32</v>
      </c>
      <c r="P1017" s="3" t="s">
        <v>29</v>
      </c>
      <c r="Q1017" s="5">
        <v>31.05</v>
      </c>
      <c r="S1017" s="6">
        <v>27.02</v>
      </c>
      <c r="T1017" s="5">
        <v>0.35</v>
      </c>
      <c r="U1017" s="6">
        <v>27.37</v>
      </c>
      <c r="V1017" s="2">
        <v>40.35</v>
      </c>
      <c r="W1017" s="8"/>
      <c r="X1017" s="10" t="s">
        <v>29</v>
      </c>
      <c r="Y1017" s="7">
        <v>43738</v>
      </c>
    </row>
    <row r="1018" spans="1:25" ht="30" x14ac:dyDescent="0.25">
      <c r="A1018" s="2">
        <v>162782</v>
      </c>
      <c r="B1018" s="3" t="s">
        <v>1609</v>
      </c>
      <c r="C1018" s="3" t="s">
        <v>1708</v>
      </c>
      <c r="D1018" s="3" t="s">
        <v>27</v>
      </c>
      <c r="E1018" s="3" t="s">
        <v>28</v>
      </c>
      <c r="F1018" s="3" t="s">
        <v>29</v>
      </c>
      <c r="G1018" s="2">
        <v>35</v>
      </c>
      <c r="H1018" s="3" t="s">
        <v>38</v>
      </c>
      <c r="I1018" s="3" t="s">
        <v>1613</v>
      </c>
      <c r="J1018" s="3" t="s">
        <v>31</v>
      </c>
      <c r="K1018" s="4">
        <v>109.25</v>
      </c>
      <c r="L1018" s="2">
        <v>1</v>
      </c>
      <c r="M1018" s="2">
        <v>12</v>
      </c>
      <c r="N1018" s="2">
        <v>0.75</v>
      </c>
      <c r="O1018" s="3" t="s">
        <v>32</v>
      </c>
      <c r="P1018" s="3" t="s">
        <v>29</v>
      </c>
      <c r="Q1018" s="5">
        <v>31.05</v>
      </c>
      <c r="S1018" s="6">
        <v>27.02</v>
      </c>
      <c r="T1018" s="5">
        <v>0.35</v>
      </c>
      <c r="U1018" s="6">
        <v>27.37</v>
      </c>
      <c r="V1018" s="2">
        <v>40.35</v>
      </c>
      <c r="W1018" s="8"/>
      <c r="X1018" s="10" t="s">
        <v>29</v>
      </c>
      <c r="Y1018" s="7">
        <v>43738</v>
      </c>
    </row>
    <row r="1019" spans="1:25" ht="30" x14ac:dyDescent="0.25">
      <c r="A1019" s="2">
        <v>112789</v>
      </c>
      <c r="B1019" s="3" t="s">
        <v>1723</v>
      </c>
      <c r="C1019" s="3" t="s">
        <v>1724</v>
      </c>
      <c r="D1019" s="3" t="s">
        <v>27</v>
      </c>
      <c r="E1019" s="3" t="s">
        <v>28</v>
      </c>
      <c r="F1019" s="3" t="s">
        <v>97</v>
      </c>
      <c r="G1019" s="2">
        <v>17</v>
      </c>
      <c r="H1019" s="3" t="s">
        <v>432</v>
      </c>
      <c r="I1019" s="3" t="s">
        <v>1725</v>
      </c>
      <c r="J1019" s="3" t="s">
        <v>31</v>
      </c>
      <c r="K1019" s="4">
        <v>111.6</v>
      </c>
      <c r="L1019" s="2">
        <v>1</v>
      </c>
      <c r="M1019" s="2">
        <v>12</v>
      </c>
      <c r="N1019" s="2">
        <v>0.75</v>
      </c>
      <c r="O1019" s="3" t="s">
        <v>32</v>
      </c>
      <c r="P1019" s="3" t="s">
        <v>29</v>
      </c>
      <c r="Q1019" s="5">
        <v>26.05</v>
      </c>
      <c r="S1019" s="6">
        <v>22.62</v>
      </c>
      <c r="T1019" s="5">
        <v>0.35</v>
      </c>
      <c r="U1019" s="6">
        <v>22.97</v>
      </c>
      <c r="V1019" s="2">
        <v>33.85</v>
      </c>
      <c r="W1019" s="8">
        <v>3.1000000000000014</v>
      </c>
      <c r="X1019" s="9" t="s">
        <v>3216</v>
      </c>
      <c r="Y1019" s="7">
        <v>43790</v>
      </c>
    </row>
    <row r="1020" spans="1:25" ht="30" x14ac:dyDescent="0.25">
      <c r="A1020" s="2">
        <v>757098</v>
      </c>
      <c r="B1020" s="3" t="s">
        <v>1723</v>
      </c>
      <c r="C1020" s="3" t="s">
        <v>1728</v>
      </c>
      <c r="D1020" s="3" t="s">
        <v>27</v>
      </c>
      <c r="E1020" s="3" t="s">
        <v>28</v>
      </c>
      <c r="F1020" s="3" t="s">
        <v>29</v>
      </c>
      <c r="H1020" s="3" t="s">
        <v>204</v>
      </c>
      <c r="I1020" s="3" t="s">
        <v>1151</v>
      </c>
      <c r="J1020" s="3" t="s">
        <v>39</v>
      </c>
      <c r="K1020" s="4">
        <v>389.67</v>
      </c>
      <c r="L1020" s="2">
        <v>1</v>
      </c>
      <c r="M1020" s="2">
        <v>12</v>
      </c>
      <c r="N1020" s="2">
        <v>0.75</v>
      </c>
      <c r="O1020" s="3" t="s">
        <v>32</v>
      </c>
      <c r="P1020" s="3" t="s">
        <v>29</v>
      </c>
      <c r="Q1020" s="5">
        <v>64.400000000000006</v>
      </c>
      <c r="S1020" s="6">
        <v>56.36</v>
      </c>
      <c r="T1020" s="5">
        <v>0.35</v>
      </c>
      <c r="U1020" s="6">
        <v>56.71</v>
      </c>
      <c r="V1020" s="2">
        <v>83.7</v>
      </c>
      <c r="W1020" s="8"/>
      <c r="X1020" s="10" t="s">
        <v>29</v>
      </c>
      <c r="Y1020" s="7">
        <v>43699</v>
      </c>
    </row>
    <row r="1021" spans="1:25" ht="30" x14ac:dyDescent="0.25">
      <c r="A1021" s="2">
        <v>122402</v>
      </c>
      <c r="B1021" s="3" t="s">
        <v>1723</v>
      </c>
      <c r="C1021" s="3" t="s">
        <v>1732</v>
      </c>
      <c r="D1021" s="3" t="s">
        <v>27</v>
      </c>
      <c r="E1021" s="3" t="s">
        <v>28</v>
      </c>
      <c r="F1021" s="3" t="s">
        <v>29</v>
      </c>
      <c r="H1021" s="3" t="s">
        <v>80</v>
      </c>
      <c r="I1021" s="3" t="s">
        <v>1733</v>
      </c>
      <c r="J1021" s="3" t="s">
        <v>31</v>
      </c>
      <c r="K1021" s="4">
        <v>137.58000000000001</v>
      </c>
      <c r="L1021" s="2">
        <v>1</v>
      </c>
      <c r="M1021" s="2">
        <v>6</v>
      </c>
      <c r="N1021" s="2">
        <v>0.75</v>
      </c>
      <c r="O1021" s="3" t="s">
        <v>32</v>
      </c>
      <c r="P1021" s="3" t="s">
        <v>29</v>
      </c>
      <c r="Q1021" s="5">
        <v>50.1</v>
      </c>
      <c r="S1021" s="6">
        <v>43.78</v>
      </c>
      <c r="T1021" s="5">
        <v>0.35</v>
      </c>
      <c r="U1021" s="6">
        <v>44.13</v>
      </c>
      <c r="V1021" s="2">
        <v>65.150000000000006</v>
      </c>
      <c r="W1021" s="8"/>
      <c r="X1021" s="10" t="s">
        <v>29</v>
      </c>
      <c r="Y1021" s="7">
        <v>43709</v>
      </c>
    </row>
    <row r="1022" spans="1:25" ht="30" x14ac:dyDescent="0.25">
      <c r="A1022" s="2">
        <v>412262</v>
      </c>
      <c r="B1022" s="3" t="s">
        <v>1723</v>
      </c>
      <c r="C1022" s="3" t="s">
        <v>1735</v>
      </c>
      <c r="D1022" s="3" t="s">
        <v>194</v>
      </c>
      <c r="E1022" s="3" t="s">
        <v>28</v>
      </c>
      <c r="F1022" s="3" t="s">
        <v>29</v>
      </c>
      <c r="G1022" s="2">
        <v>14.4</v>
      </c>
      <c r="H1022" s="3" t="s">
        <v>80</v>
      </c>
      <c r="I1022" s="3" t="s">
        <v>29</v>
      </c>
      <c r="J1022" s="3" t="s">
        <v>39</v>
      </c>
      <c r="K1022" s="4">
        <v>45.51</v>
      </c>
      <c r="L1022" s="2">
        <v>1</v>
      </c>
      <c r="M1022" s="2">
        <v>12</v>
      </c>
      <c r="N1022" s="2">
        <v>1</v>
      </c>
      <c r="O1022" s="3" t="s">
        <v>32</v>
      </c>
      <c r="P1022" s="3" t="s">
        <v>29</v>
      </c>
      <c r="Q1022" s="5">
        <v>12.95</v>
      </c>
      <c r="S1022" s="6">
        <v>11.09</v>
      </c>
      <c r="T1022" s="5">
        <v>0.35</v>
      </c>
      <c r="U1022" s="6">
        <v>11.44</v>
      </c>
      <c r="V1022" s="2">
        <v>16.850000000000001</v>
      </c>
      <c r="W1022" s="8"/>
      <c r="X1022" s="10" t="s">
        <v>29</v>
      </c>
      <c r="Y1022" s="7">
        <v>43704</v>
      </c>
    </row>
    <row r="1023" spans="1:25" ht="30" x14ac:dyDescent="0.25">
      <c r="A1023" s="2">
        <v>754853</v>
      </c>
      <c r="B1023" s="3" t="s">
        <v>1723</v>
      </c>
      <c r="C1023" s="3" t="s">
        <v>1739</v>
      </c>
      <c r="D1023" s="3" t="s">
        <v>27</v>
      </c>
      <c r="E1023" s="3" t="s">
        <v>28</v>
      </c>
      <c r="F1023" s="3" t="s">
        <v>210</v>
      </c>
      <c r="H1023" s="3" t="s">
        <v>80</v>
      </c>
      <c r="I1023" s="3" t="s">
        <v>1733</v>
      </c>
      <c r="J1023" s="3" t="s">
        <v>31</v>
      </c>
      <c r="K1023" s="4">
        <v>149.63999999999999</v>
      </c>
      <c r="L1023" s="2">
        <v>1</v>
      </c>
      <c r="M1023" s="2">
        <v>12</v>
      </c>
      <c r="N1023" s="2">
        <v>0.75</v>
      </c>
      <c r="O1023" s="3" t="s">
        <v>32</v>
      </c>
      <c r="P1023" s="3" t="s">
        <v>29</v>
      </c>
      <c r="Q1023" s="5">
        <v>32.6</v>
      </c>
      <c r="S1023" s="6">
        <v>28.38</v>
      </c>
      <c r="T1023" s="5">
        <v>0.35</v>
      </c>
      <c r="U1023" s="6">
        <v>28.73</v>
      </c>
      <c r="V1023" s="2">
        <v>42.4</v>
      </c>
      <c r="W1023" s="8"/>
      <c r="X1023" s="10" t="s">
        <v>29</v>
      </c>
      <c r="Y1023" s="7">
        <v>43704</v>
      </c>
    </row>
    <row r="1024" spans="1:25" ht="30" x14ac:dyDescent="0.25">
      <c r="A1024" s="2">
        <v>774730</v>
      </c>
      <c r="B1024" s="3" t="s">
        <v>1723</v>
      </c>
      <c r="C1024" s="3" t="s">
        <v>1740</v>
      </c>
      <c r="D1024" s="3" t="s">
        <v>42</v>
      </c>
      <c r="E1024" s="3" t="s">
        <v>28</v>
      </c>
      <c r="F1024" s="3" t="s">
        <v>29</v>
      </c>
      <c r="H1024" s="3" t="s">
        <v>204</v>
      </c>
      <c r="I1024" s="3" t="s">
        <v>1733</v>
      </c>
      <c r="J1024" s="3" t="s">
        <v>39</v>
      </c>
      <c r="K1024" s="4">
        <v>163.83000000000001</v>
      </c>
      <c r="L1024" s="2">
        <v>1</v>
      </c>
      <c r="M1024" s="2">
        <v>12</v>
      </c>
      <c r="N1024" s="2">
        <v>0.375</v>
      </c>
      <c r="O1024" s="3" t="s">
        <v>32</v>
      </c>
      <c r="P1024" s="3" t="s">
        <v>29</v>
      </c>
      <c r="Q1024" s="5">
        <v>34.450000000000003</v>
      </c>
      <c r="S1024" s="6">
        <v>30.23</v>
      </c>
      <c r="T1024" s="5">
        <v>0.1</v>
      </c>
      <c r="U1024" s="6">
        <v>30.33</v>
      </c>
      <c r="V1024" s="2">
        <v>44.8</v>
      </c>
      <c r="W1024" s="8"/>
      <c r="X1024" s="10" t="s">
        <v>29</v>
      </c>
      <c r="Y1024" s="7">
        <v>43704</v>
      </c>
    </row>
    <row r="1025" spans="1:25" ht="30" x14ac:dyDescent="0.25">
      <c r="A1025" s="2">
        <v>989319</v>
      </c>
      <c r="B1025" s="3" t="s">
        <v>1723</v>
      </c>
      <c r="C1025" s="3" t="s">
        <v>1741</v>
      </c>
      <c r="D1025" s="3" t="s">
        <v>27</v>
      </c>
      <c r="E1025" s="3" t="s">
        <v>879</v>
      </c>
      <c r="F1025" s="3" t="s">
        <v>1080</v>
      </c>
      <c r="G1025" s="2">
        <v>20</v>
      </c>
      <c r="H1025" s="3" t="s">
        <v>1727</v>
      </c>
      <c r="I1025" s="3" t="s">
        <v>1738</v>
      </c>
      <c r="J1025" s="3" t="s">
        <v>31</v>
      </c>
      <c r="K1025" s="4">
        <v>229.56</v>
      </c>
      <c r="L1025" s="2">
        <v>1</v>
      </c>
      <c r="M1025" s="2">
        <v>12</v>
      </c>
      <c r="N1025" s="2">
        <v>0.75</v>
      </c>
      <c r="O1025" s="3" t="s">
        <v>32</v>
      </c>
      <c r="P1025" s="3" t="s">
        <v>29</v>
      </c>
      <c r="Q1025" s="5">
        <v>44.25</v>
      </c>
      <c r="S1025" s="6">
        <v>38.630000000000003</v>
      </c>
      <c r="T1025" s="5">
        <v>0.35</v>
      </c>
      <c r="U1025" s="6">
        <v>38.979999999999997</v>
      </c>
      <c r="V1025" s="2">
        <v>57.5</v>
      </c>
      <c r="W1025" s="8"/>
      <c r="X1025" s="10" t="s">
        <v>29</v>
      </c>
      <c r="Y1025" s="7">
        <v>43466</v>
      </c>
    </row>
    <row r="1026" spans="1:25" ht="30" x14ac:dyDescent="0.25">
      <c r="A1026" s="2">
        <v>271585</v>
      </c>
      <c r="B1026" s="3" t="s">
        <v>1723</v>
      </c>
      <c r="C1026" s="3" t="s">
        <v>1743</v>
      </c>
      <c r="D1026" s="3" t="s">
        <v>27</v>
      </c>
      <c r="E1026" s="3" t="s">
        <v>28</v>
      </c>
      <c r="F1026" s="3" t="s">
        <v>97</v>
      </c>
      <c r="G1026" s="2">
        <v>20</v>
      </c>
      <c r="H1026" s="3" t="s">
        <v>1727</v>
      </c>
      <c r="I1026" s="3" t="s">
        <v>1738</v>
      </c>
      <c r="J1026" s="3" t="s">
        <v>31</v>
      </c>
      <c r="K1026" s="4">
        <v>133.44</v>
      </c>
      <c r="L1026" s="2">
        <v>1</v>
      </c>
      <c r="M1026" s="2">
        <v>12</v>
      </c>
      <c r="N1026" s="2">
        <v>0.75</v>
      </c>
      <c r="O1026" s="3" t="s">
        <v>32</v>
      </c>
      <c r="P1026" s="3" t="s">
        <v>29</v>
      </c>
      <c r="Q1026" s="5">
        <v>29.8</v>
      </c>
      <c r="S1026" s="6">
        <v>25.92</v>
      </c>
      <c r="T1026" s="5">
        <v>0.35</v>
      </c>
      <c r="U1026" s="6">
        <v>26.27</v>
      </c>
      <c r="V1026" s="2">
        <v>38.75</v>
      </c>
      <c r="W1026" s="8">
        <v>1.3000000000000007</v>
      </c>
      <c r="X1026" s="9" t="s">
        <v>3216</v>
      </c>
      <c r="Y1026" s="7">
        <v>43790</v>
      </c>
    </row>
    <row r="1027" spans="1:25" ht="30" x14ac:dyDescent="0.25">
      <c r="A1027" s="2">
        <v>111047</v>
      </c>
      <c r="B1027" s="3" t="s">
        <v>1723</v>
      </c>
      <c r="C1027" s="3" t="s">
        <v>1749</v>
      </c>
      <c r="D1027" s="3" t="s">
        <v>27</v>
      </c>
      <c r="E1027" s="3" t="s">
        <v>879</v>
      </c>
      <c r="F1027" s="3" t="s">
        <v>1080</v>
      </c>
      <c r="G1027" s="2">
        <v>18</v>
      </c>
      <c r="H1027" s="3" t="s">
        <v>80</v>
      </c>
      <c r="I1027" s="3" t="s">
        <v>29</v>
      </c>
      <c r="J1027" s="3" t="s">
        <v>31</v>
      </c>
      <c r="K1027" s="4" t="s">
        <v>3097</v>
      </c>
      <c r="L1027" s="2">
        <v>1</v>
      </c>
      <c r="M1027" s="2">
        <v>12</v>
      </c>
      <c r="N1027" s="2">
        <v>0.75</v>
      </c>
      <c r="O1027" s="3" t="s">
        <v>32</v>
      </c>
      <c r="P1027" s="3" t="s">
        <v>29</v>
      </c>
      <c r="Q1027" s="5">
        <v>22.75</v>
      </c>
      <c r="S1027" s="6">
        <v>19.71</v>
      </c>
      <c r="T1027" s="5">
        <v>0.35</v>
      </c>
      <c r="U1027" s="6">
        <v>20.059999999999999</v>
      </c>
      <c r="V1027" s="2">
        <v>29.6</v>
      </c>
      <c r="W1027" s="8"/>
      <c r="X1027" s="10" t="s">
        <v>29</v>
      </c>
      <c r="Y1027" s="7">
        <v>43556</v>
      </c>
    </row>
    <row r="1028" spans="1:25" ht="30" x14ac:dyDescent="0.25">
      <c r="A1028" s="2">
        <v>656876</v>
      </c>
      <c r="B1028" s="3" t="s">
        <v>1723</v>
      </c>
      <c r="C1028" s="3" t="s">
        <v>1753</v>
      </c>
      <c r="D1028" s="3" t="s">
        <v>27</v>
      </c>
      <c r="E1028" s="3" t="s">
        <v>28</v>
      </c>
      <c r="F1028" s="3" t="s">
        <v>86</v>
      </c>
      <c r="G1028" s="2">
        <v>18</v>
      </c>
      <c r="H1028" s="3" t="s">
        <v>204</v>
      </c>
      <c r="I1028" s="3" t="s">
        <v>29</v>
      </c>
      <c r="J1028" s="3" t="s">
        <v>31</v>
      </c>
      <c r="K1028" s="4">
        <v>65.040000000000006</v>
      </c>
      <c r="L1028" s="2">
        <v>1</v>
      </c>
      <c r="M1028" s="2">
        <v>12</v>
      </c>
      <c r="N1028" s="2">
        <v>0.75</v>
      </c>
      <c r="O1028" s="3" t="s">
        <v>32</v>
      </c>
      <c r="P1028" s="3" t="s">
        <v>29</v>
      </c>
      <c r="Q1028" s="5">
        <v>18.05</v>
      </c>
      <c r="S1028" s="6">
        <v>15.58</v>
      </c>
      <c r="T1028" s="5">
        <v>0.35</v>
      </c>
      <c r="U1028" s="6">
        <v>15.93</v>
      </c>
      <c r="V1028" s="2">
        <v>23.45</v>
      </c>
      <c r="W1028" s="8"/>
      <c r="X1028" s="10" t="s">
        <v>29</v>
      </c>
      <c r="Y1028" s="7">
        <v>43709</v>
      </c>
    </row>
    <row r="1029" spans="1:25" ht="30" x14ac:dyDescent="0.25">
      <c r="A1029" s="2">
        <v>650747</v>
      </c>
      <c r="B1029" s="3" t="s">
        <v>1723</v>
      </c>
      <c r="C1029" s="3" t="s">
        <v>1754</v>
      </c>
      <c r="D1029" s="3" t="s">
        <v>27</v>
      </c>
      <c r="E1029" s="3" t="s">
        <v>28</v>
      </c>
      <c r="F1029" s="3" t="s">
        <v>29</v>
      </c>
      <c r="G1029" s="2">
        <v>16</v>
      </c>
      <c r="H1029" s="3" t="s">
        <v>204</v>
      </c>
      <c r="I1029" s="3" t="s">
        <v>29</v>
      </c>
      <c r="J1029" s="3" t="s">
        <v>31</v>
      </c>
      <c r="K1029" s="4">
        <v>78.12</v>
      </c>
      <c r="L1029" s="2">
        <v>1</v>
      </c>
      <c r="M1029" s="2">
        <v>12</v>
      </c>
      <c r="N1029" s="2">
        <v>0.75</v>
      </c>
      <c r="O1029" s="3" t="s">
        <v>32</v>
      </c>
      <c r="P1029" s="3" t="s">
        <v>29</v>
      </c>
      <c r="Q1029" s="5">
        <v>20.3</v>
      </c>
      <c r="S1029" s="6">
        <v>17.559999999999999</v>
      </c>
      <c r="T1029" s="5">
        <v>0.35</v>
      </c>
      <c r="U1029" s="6">
        <v>17.91</v>
      </c>
      <c r="V1029" s="2">
        <v>26.4</v>
      </c>
      <c r="W1029" s="8"/>
      <c r="X1029" s="10" t="s">
        <v>29</v>
      </c>
      <c r="Y1029" s="7">
        <v>43709</v>
      </c>
    </row>
    <row r="1030" spans="1:25" ht="30" x14ac:dyDescent="0.25">
      <c r="A1030" s="2">
        <v>106997</v>
      </c>
      <c r="B1030" s="3" t="s">
        <v>1723</v>
      </c>
      <c r="C1030" s="3" t="s">
        <v>1755</v>
      </c>
      <c r="D1030" s="3" t="s">
        <v>27</v>
      </c>
      <c r="E1030" s="3" t="s">
        <v>28</v>
      </c>
      <c r="F1030" s="3" t="s">
        <v>29</v>
      </c>
      <c r="H1030" s="3" t="s">
        <v>204</v>
      </c>
      <c r="I1030" s="3" t="s">
        <v>29</v>
      </c>
      <c r="J1030" s="3" t="s">
        <v>31</v>
      </c>
      <c r="K1030" s="4">
        <v>111.3</v>
      </c>
      <c r="L1030" s="2">
        <v>1</v>
      </c>
      <c r="M1030" s="2">
        <v>6</v>
      </c>
      <c r="N1030" s="2">
        <v>0.75</v>
      </c>
      <c r="O1030" s="3" t="s">
        <v>32</v>
      </c>
      <c r="P1030" s="3" t="s">
        <v>29</v>
      </c>
      <c r="Q1030" s="5">
        <v>43.4</v>
      </c>
      <c r="S1030" s="6">
        <v>37.880000000000003</v>
      </c>
      <c r="T1030" s="5">
        <v>0.35</v>
      </c>
      <c r="U1030" s="6">
        <v>38.229999999999997</v>
      </c>
      <c r="V1030" s="2">
        <v>56.4</v>
      </c>
      <c r="W1030" s="8"/>
      <c r="X1030" s="10" t="s">
        <v>29</v>
      </c>
      <c r="Y1030" s="7">
        <v>43647</v>
      </c>
    </row>
    <row r="1031" spans="1:25" ht="30" x14ac:dyDescent="0.25">
      <c r="A1031" s="2">
        <v>546077</v>
      </c>
      <c r="B1031" s="3" t="s">
        <v>1723</v>
      </c>
      <c r="C1031" s="3" t="s">
        <v>1758</v>
      </c>
      <c r="D1031" s="3" t="s">
        <v>27</v>
      </c>
      <c r="E1031" s="3" t="s">
        <v>28</v>
      </c>
      <c r="F1031" s="3" t="s">
        <v>86</v>
      </c>
      <c r="G1031" s="2">
        <v>19.5</v>
      </c>
      <c r="H1031" s="3" t="s">
        <v>1727</v>
      </c>
      <c r="I1031" s="3" t="s">
        <v>29</v>
      </c>
      <c r="J1031" s="3" t="s">
        <v>31</v>
      </c>
      <c r="K1031" s="4">
        <v>85.86</v>
      </c>
      <c r="L1031" s="2">
        <v>1</v>
      </c>
      <c r="M1031" s="2">
        <v>6</v>
      </c>
      <c r="N1031" s="2">
        <v>0.75</v>
      </c>
      <c r="O1031" s="3" t="s">
        <v>32</v>
      </c>
      <c r="P1031" s="3" t="s">
        <v>29</v>
      </c>
      <c r="Q1031" s="5">
        <v>36.4</v>
      </c>
      <c r="S1031" s="6">
        <v>31.72</v>
      </c>
      <c r="T1031" s="5">
        <v>0.35</v>
      </c>
      <c r="U1031" s="6">
        <v>32.07</v>
      </c>
      <c r="V1031" s="2">
        <v>47.3</v>
      </c>
      <c r="W1031" s="8"/>
      <c r="X1031" s="10" t="s">
        <v>29</v>
      </c>
      <c r="Y1031" s="7">
        <v>43685</v>
      </c>
    </row>
    <row r="1032" spans="1:25" ht="30" x14ac:dyDescent="0.25">
      <c r="A1032" s="2">
        <v>765271</v>
      </c>
      <c r="B1032" s="3" t="s">
        <v>1723</v>
      </c>
      <c r="C1032" s="3" t="s">
        <v>1759</v>
      </c>
      <c r="D1032" s="3" t="s">
        <v>42</v>
      </c>
      <c r="E1032" s="3" t="s">
        <v>28</v>
      </c>
      <c r="F1032" s="3" t="s">
        <v>86</v>
      </c>
      <c r="G1032" s="2">
        <v>20</v>
      </c>
      <c r="H1032" s="3" t="s">
        <v>1727</v>
      </c>
      <c r="I1032" s="3" t="s">
        <v>1738</v>
      </c>
      <c r="J1032" s="3" t="s">
        <v>31</v>
      </c>
      <c r="K1032" s="4">
        <v>71.16</v>
      </c>
      <c r="L1032" s="2">
        <v>1</v>
      </c>
      <c r="M1032" s="2">
        <v>12</v>
      </c>
      <c r="N1032" s="2">
        <v>0.375</v>
      </c>
      <c r="O1032" s="3" t="s">
        <v>32</v>
      </c>
      <c r="P1032" s="3" t="s">
        <v>29</v>
      </c>
      <c r="Q1032" s="5">
        <v>15.85</v>
      </c>
      <c r="S1032" s="6">
        <v>13.86</v>
      </c>
      <c r="T1032" s="5">
        <v>0.1</v>
      </c>
      <c r="U1032" s="6">
        <v>13.96</v>
      </c>
      <c r="V1032" s="2">
        <v>20.6</v>
      </c>
      <c r="W1032" s="8"/>
      <c r="X1032" s="10" t="s">
        <v>29</v>
      </c>
      <c r="Y1032" s="7">
        <v>43685</v>
      </c>
    </row>
    <row r="1033" spans="1:25" ht="30" x14ac:dyDescent="0.25">
      <c r="A1033" s="2">
        <v>23366</v>
      </c>
      <c r="B1033" s="3" t="s">
        <v>1723</v>
      </c>
      <c r="C1033" s="3" t="s">
        <v>1760</v>
      </c>
      <c r="D1033" s="3" t="s">
        <v>27</v>
      </c>
      <c r="E1033" s="3" t="s">
        <v>28</v>
      </c>
      <c r="F1033" s="3" t="s">
        <v>29</v>
      </c>
      <c r="H1033" s="3" t="s">
        <v>1727</v>
      </c>
      <c r="I1033" s="3" t="s">
        <v>1738</v>
      </c>
      <c r="J1033" s="3" t="s">
        <v>31</v>
      </c>
      <c r="K1033" s="4">
        <v>106.2</v>
      </c>
      <c r="L1033" s="2">
        <v>1</v>
      </c>
      <c r="M1033" s="2">
        <v>12</v>
      </c>
      <c r="N1033" s="2">
        <v>0.75</v>
      </c>
      <c r="O1033" s="3" t="s">
        <v>32</v>
      </c>
      <c r="P1033" s="3" t="s">
        <v>29</v>
      </c>
      <c r="Q1033" s="5">
        <v>23.15</v>
      </c>
      <c r="S1033" s="6">
        <v>20.059999999999999</v>
      </c>
      <c r="T1033" s="5">
        <v>0.35</v>
      </c>
      <c r="U1033" s="6">
        <v>20.41</v>
      </c>
      <c r="V1033" s="2">
        <v>30.1</v>
      </c>
      <c r="W1033" s="8"/>
      <c r="X1033" s="10" t="s">
        <v>29</v>
      </c>
      <c r="Y1033" s="7">
        <v>43654</v>
      </c>
    </row>
    <row r="1034" spans="1:25" ht="30" x14ac:dyDescent="0.25">
      <c r="A1034" s="2">
        <v>304527</v>
      </c>
      <c r="B1034" s="3" t="s">
        <v>1723</v>
      </c>
      <c r="C1034" s="3" t="s">
        <v>1761</v>
      </c>
      <c r="D1034" s="3" t="s">
        <v>27</v>
      </c>
      <c r="E1034" s="3" t="s">
        <v>28</v>
      </c>
      <c r="F1034" s="3" t="s">
        <v>97</v>
      </c>
      <c r="G1034" s="2">
        <v>20</v>
      </c>
      <c r="H1034" s="3" t="s">
        <v>1727</v>
      </c>
      <c r="I1034" s="3" t="s">
        <v>1738</v>
      </c>
      <c r="J1034" s="3" t="s">
        <v>31</v>
      </c>
      <c r="K1034" s="4">
        <v>242.64</v>
      </c>
      <c r="L1034" s="2">
        <v>1</v>
      </c>
      <c r="M1034" s="2">
        <v>12</v>
      </c>
      <c r="N1034" s="2">
        <v>0.75</v>
      </c>
      <c r="O1034" s="3" t="s">
        <v>32</v>
      </c>
      <c r="P1034" s="3" t="s">
        <v>29</v>
      </c>
      <c r="Q1034" s="5">
        <v>45.95</v>
      </c>
      <c r="S1034" s="6">
        <v>40.130000000000003</v>
      </c>
      <c r="T1034" s="5">
        <v>0.35</v>
      </c>
      <c r="U1034" s="6">
        <v>40.479999999999997</v>
      </c>
      <c r="V1034" s="2">
        <v>59.75</v>
      </c>
      <c r="W1034" s="8">
        <v>5.0000000000004263E-2</v>
      </c>
      <c r="X1034" s="9" t="s">
        <v>3216</v>
      </c>
      <c r="Y1034" s="7">
        <v>43790</v>
      </c>
    </row>
    <row r="1035" spans="1:25" ht="30" x14ac:dyDescent="0.25">
      <c r="A1035" s="2">
        <v>4044</v>
      </c>
      <c r="B1035" s="3" t="s">
        <v>1723</v>
      </c>
      <c r="C1035" s="3" t="s">
        <v>1762</v>
      </c>
      <c r="D1035" s="3" t="s">
        <v>194</v>
      </c>
      <c r="E1035" s="3" t="s">
        <v>28</v>
      </c>
      <c r="F1035" s="3" t="s">
        <v>97</v>
      </c>
      <c r="H1035" s="3" t="s">
        <v>80</v>
      </c>
      <c r="I1035" s="3" t="s">
        <v>1733</v>
      </c>
      <c r="J1035" s="3" t="s">
        <v>31</v>
      </c>
      <c r="K1035" s="4">
        <v>54.99</v>
      </c>
      <c r="L1035" s="2">
        <v>1</v>
      </c>
      <c r="M1035" s="2">
        <v>12</v>
      </c>
      <c r="N1035" s="2">
        <v>1</v>
      </c>
      <c r="O1035" s="3" t="s">
        <v>32</v>
      </c>
      <c r="P1035" s="3" t="s">
        <v>29</v>
      </c>
      <c r="Q1035" s="5">
        <v>15.85</v>
      </c>
      <c r="S1035" s="6">
        <v>13.64</v>
      </c>
      <c r="T1035" s="5">
        <v>0.35</v>
      </c>
      <c r="U1035" s="6">
        <v>13.99</v>
      </c>
      <c r="V1035" s="2">
        <v>20.6</v>
      </c>
      <c r="W1035" s="8"/>
      <c r="X1035" s="10" t="s">
        <v>29</v>
      </c>
      <c r="Y1035" s="7">
        <v>43709</v>
      </c>
    </row>
    <row r="1036" spans="1:25" ht="30" x14ac:dyDescent="0.25">
      <c r="A1036" s="2">
        <v>115723</v>
      </c>
      <c r="B1036" s="3" t="s">
        <v>1723</v>
      </c>
      <c r="C1036" s="3" t="s">
        <v>1766</v>
      </c>
      <c r="D1036" s="3" t="s">
        <v>27</v>
      </c>
      <c r="E1036" s="3" t="s">
        <v>28</v>
      </c>
      <c r="F1036" s="3" t="s">
        <v>86</v>
      </c>
      <c r="G1036" s="2">
        <v>19.5</v>
      </c>
      <c r="H1036" s="3" t="s">
        <v>1727</v>
      </c>
      <c r="I1036" s="3" t="s">
        <v>1738</v>
      </c>
      <c r="J1036" s="3" t="s">
        <v>31</v>
      </c>
      <c r="K1036" s="4">
        <v>157.19999999999999</v>
      </c>
      <c r="L1036" s="2">
        <v>1</v>
      </c>
      <c r="M1036" s="2">
        <v>6</v>
      </c>
      <c r="N1036" s="2">
        <v>0.75</v>
      </c>
      <c r="O1036" s="3" t="s">
        <v>32</v>
      </c>
      <c r="P1036" s="3" t="s">
        <v>29</v>
      </c>
      <c r="Q1036" s="5">
        <v>55.1</v>
      </c>
      <c r="S1036" s="6">
        <v>48.18</v>
      </c>
      <c r="T1036" s="5">
        <v>0.35</v>
      </c>
      <c r="U1036" s="6">
        <v>48.53</v>
      </c>
      <c r="V1036" s="2">
        <v>71.650000000000006</v>
      </c>
      <c r="W1036" s="8">
        <v>3.8500000000000014</v>
      </c>
      <c r="X1036" s="9" t="s">
        <v>3216</v>
      </c>
      <c r="Y1036" s="7">
        <v>43790</v>
      </c>
    </row>
    <row r="1037" spans="1:25" ht="30" x14ac:dyDescent="0.25">
      <c r="A1037" s="2">
        <v>13565</v>
      </c>
      <c r="B1037" s="3" t="s">
        <v>1723</v>
      </c>
      <c r="C1037" s="3" t="s">
        <v>1768</v>
      </c>
      <c r="D1037" s="3" t="s">
        <v>27</v>
      </c>
      <c r="E1037" s="3" t="s">
        <v>879</v>
      </c>
      <c r="F1037" s="3" t="s">
        <v>1080</v>
      </c>
      <c r="G1037" s="2">
        <v>19.5</v>
      </c>
      <c r="H1037" s="3" t="s">
        <v>432</v>
      </c>
      <c r="I1037" s="3" t="s">
        <v>1725</v>
      </c>
      <c r="J1037" s="3" t="s">
        <v>31</v>
      </c>
      <c r="K1037" s="4">
        <v>78.599999999999994</v>
      </c>
      <c r="L1037" s="2">
        <v>1</v>
      </c>
      <c r="M1037" s="2">
        <v>12</v>
      </c>
      <c r="N1037" s="2">
        <v>0.75</v>
      </c>
      <c r="O1037" s="3" t="s">
        <v>32</v>
      </c>
      <c r="P1037" s="3" t="s">
        <v>29</v>
      </c>
      <c r="Q1037" s="5">
        <v>20.399999999999999</v>
      </c>
      <c r="S1037" s="6">
        <v>17.64</v>
      </c>
      <c r="T1037" s="5">
        <v>0.35</v>
      </c>
      <c r="U1037" s="6">
        <v>17.989999999999998</v>
      </c>
      <c r="V1037" s="2">
        <v>26.5</v>
      </c>
      <c r="W1037" s="8"/>
      <c r="X1037" s="10" t="s">
        <v>29</v>
      </c>
      <c r="Y1037" s="7">
        <v>43647</v>
      </c>
    </row>
    <row r="1038" spans="1:25" ht="30" x14ac:dyDescent="0.25">
      <c r="A1038" s="2">
        <v>777532</v>
      </c>
      <c r="B1038" s="3" t="s">
        <v>1769</v>
      </c>
      <c r="C1038" s="3" t="s">
        <v>1770</v>
      </c>
      <c r="D1038" s="3" t="s">
        <v>27</v>
      </c>
      <c r="E1038" s="3" t="s">
        <v>28</v>
      </c>
      <c r="F1038" s="3" t="s">
        <v>1771</v>
      </c>
      <c r="H1038" s="3" t="s">
        <v>38</v>
      </c>
      <c r="I1038" s="3" t="s">
        <v>29</v>
      </c>
      <c r="J1038" s="3" t="s">
        <v>31</v>
      </c>
      <c r="K1038" s="4">
        <v>100.92</v>
      </c>
      <c r="L1038" s="2">
        <v>1</v>
      </c>
      <c r="M1038" s="2">
        <v>12</v>
      </c>
      <c r="N1038" s="2">
        <v>0.75</v>
      </c>
      <c r="O1038" s="3" t="s">
        <v>32</v>
      </c>
      <c r="P1038" s="3" t="s">
        <v>29</v>
      </c>
      <c r="Q1038" s="5">
        <v>13.7</v>
      </c>
      <c r="S1038" s="6">
        <v>11.75</v>
      </c>
      <c r="T1038" s="5">
        <v>0.35</v>
      </c>
      <c r="U1038" s="6">
        <v>12.1</v>
      </c>
      <c r="V1038" s="2">
        <v>17.8</v>
      </c>
      <c r="W1038" s="8"/>
      <c r="X1038" s="10" t="s">
        <v>29</v>
      </c>
      <c r="Y1038" s="7">
        <v>43754</v>
      </c>
    </row>
    <row r="1039" spans="1:25" ht="30" x14ac:dyDescent="0.25">
      <c r="A1039" s="2">
        <v>953872</v>
      </c>
      <c r="B1039" s="3" t="s">
        <v>1772</v>
      </c>
      <c r="C1039" s="3" t="s">
        <v>1773</v>
      </c>
      <c r="D1039" s="3" t="s">
        <v>27</v>
      </c>
      <c r="E1039" s="3" t="s">
        <v>28</v>
      </c>
      <c r="F1039" s="3" t="s">
        <v>29</v>
      </c>
      <c r="G1039" s="2">
        <v>0</v>
      </c>
      <c r="H1039" s="3" t="s">
        <v>38</v>
      </c>
      <c r="I1039" s="3" t="s">
        <v>29</v>
      </c>
      <c r="J1039" s="3" t="s">
        <v>39</v>
      </c>
      <c r="K1039" s="4">
        <v>47.21</v>
      </c>
      <c r="L1039" s="2">
        <v>1</v>
      </c>
      <c r="M1039" s="2">
        <v>12</v>
      </c>
      <c r="N1039" s="2">
        <v>0.75</v>
      </c>
      <c r="O1039" s="3" t="s">
        <v>32</v>
      </c>
      <c r="P1039" s="3" t="s">
        <v>29</v>
      </c>
      <c r="Q1039" s="5">
        <v>6.9</v>
      </c>
      <c r="S1039" s="6">
        <v>5.76</v>
      </c>
      <c r="T1039" s="5">
        <v>0.35</v>
      </c>
      <c r="U1039" s="6">
        <v>6.11</v>
      </c>
      <c r="V1039" s="2">
        <v>8.9499999999999993</v>
      </c>
      <c r="W1039" s="8"/>
      <c r="X1039" s="10" t="s">
        <v>29</v>
      </c>
      <c r="Y1039" s="7">
        <v>43697</v>
      </c>
    </row>
    <row r="1040" spans="1:25" ht="30" x14ac:dyDescent="0.25">
      <c r="A1040" s="2">
        <v>954188</v>
      </c>
      <c r="B1040" s="3" t="s">
        <v>1772</v>
      </c>
      <c r="C1040" s="3" t="s">
        <v>1774</v>
      </c>
      <c r="D1040" s="3" t="s">
        <v>27</v>
      </c>
      <c r="E1040" s="3" t="s">
        <v>28</v>
      </c>
      <c r="F1040" s="3" t="s">
        <v>29</v>
      </c>
      <c r="G1040" s="2">
        <v>0</v>
      </c>
      <c r="H1040" s="3" t="s">
        <v>38</v>
      </c>
      <c r="I1040" s="3" t="s">
        <v>29</v>
      </c>
      <c r="J1040" s="3" t="s">
        <v>39</v>
      </c>
      <c r="K1040" s="4">
        <v>47.21</v>
      </c>
      <c r="L1040" s="2">
        <v>1</v>
      </c>
      <c r="M1040" s="2">
        <v>12</v>
      </c>
      <c r="N1040" s="2">
        <v>0.75</v>
      </c>
      <c r="O1040" s="3" t="s">
        <v>32</v>
      </c>
      <c r="P1040" s="3" t="s">
        <v>29</v>
      </c>
      <c r="Q1040" s="5">
        <v>6.9</v>
      </c>
      <c r="S1040" s="6">
        <v>5.76</v>
      </c>
      <c r="T1040" s="5">
        <v>0.35</v>
      </c>
      <c r="U1040" s="6">
        <v>6.11</v>
      </c>
      <c r="V1040" s="2">
        <v>8.9499999999999993</v>
      </c>
      <c r="W1040" s="8"/>
      <c r="X1040" s="10" t="s">
        <v>29</v>
      </c>
      <c r="Y1040" s="7">
        <v>43697</v>
      </c>
    </row>
    <row r="1041" spans="1:25" x14ac:dyDescent="0.25">
      <c r="A1041" s="2">
        <v>193819</v>
      </c>
      <c r="B1041" s="3" t="s">
        <v>1775</v>
      </c>
      <c r="C1041" s="3" t="s">
        <v>1776</v>
      </c>
      <c r="D1041" s="3" t="s">
        <v>27</v>
      </c>
      <c r="E1041" s="3" t="s">
        <v>28</v>
      </c>
      <c r="F1041" s="3" t="s">
        <v>29</v>
      </c>
      <c r="H1041" s="3" t="s">
        <v>80</v>
      </c>
      <c r="I1041" s="3" t="s">
        <v>29</v>
      </c>
      <c r="J1041" s="3" t="s">
        <v>31</v>
      </c>
      <c r="K1041" s="4">
        <v>137.58000000000001</v>
      </c>
      <c r="L1041" s="2">
        <v>1</v>
      </c>
      <c r="M1041" s="2">
        <v>6</v>
      </c>
      <c r="N1041" s="2">
        <v>0.75</v>
      </c>
      <c r="O1041" s="3" t="s">
        <v>32</v>
      </c>
      <c r="P1041" s="3" t="s">
        <v>29</v>
      </c>
      <c r="Q1041" s="5">
        <v>48.05</v>
      </c>
      <c r="S1041" s="6">
        <v>41.98</v>
      </c>
      <c r="T1041" s="5">
        <v>0.35</v>
      </c>
      <c r="U1041" s="6">
        <v>42.33</v>
      </c>
      <c r="V1041" s="2">
        <v>62.45</v>
      </c>
      <c r="W1041" s="8"/>
      <c r="X1041" s="10" t="s">
        <v>29</v>
      </c>
      <c r="Y1041" s="7">
        <v>43747</v>
      </c>
    </row>
    <row r="1042" spans="1:25" x14ac:dyDescent="0.25">
      <c r="A1042" s="2">
        <v>283853</v>
      </c>
      <c r="B1042" s="3" t="s">
        <v>1775</v>
      </c>
      <c r="C1042" s="3" t="s">
        <v>1777</v>
      </c>
      <c r="D1042" s="3" t="s">
        <v>1779</v>
      </c>
      <c r="E1042" s="3" t="s">
        <v>28</v>
      </c>
      <c r="F1042" s="3" t="s">
        <v>29</v>
      </c>
      <c r="G1042" s="2">
        <v>14.6</v>
      </c>
      <c r="H1042" s="3" t="s">
        <v>47</v>
      </c>
      <c r="I1042" s="3" t="s">
        <v>1778</v>
      </c>
      <c r="J1042" s="3" t="s">
        <v>31</v>
      </c>
      <c r="K1042" s="4">
        <v>63.89</v>
      </c>
      <c r="L1042" s="2">
        <v>1</v>
      </c>
      <c r="M1042" s="2">
        <v>1</v>
      </c>
      <c r="N1042" s="2">
        <v>18</v>
      </c>
      <c r="O1042" s="3" t="s">
        <v>956</v>
      </c>
      <c r="P1042" s="3" t="s">
        <v>29</v>
      </c>
      <c r="Q1042" s="5">
        <v>194.6</v>
      </c>
      <c r="S1042" s="6">
        <v>170.94</v>
      </c>
      <c r="T1042" s="5">
        <v>0.35</v>
      </c>
      <c r="U1042" s="6">
        <v>171.29</v>
      </c>
      <c r="V1042" s="2">
        <v>253</v>
      </c>
      <c r="W1042" s="8"/>
      <c r="X1042" s="10" t="s">
        <v>29</v>
      </c>
      <c r="Y1042" s="7">
        <v>43739</v>
      </c>
    </row>
    <row r="1043" spans="1:25" ht="30" x14ac:dyDescent="0.25">
      <c r="A1043" s="2">
        <v>657742</v>
      </c>
      <c r="B1043" s="3" t="s">
        <v>1788</v>
      </c>
      <c r="C1043" s="3" t="s">
        <v>1798</v>
      </c>
      <c r="D1043" s="3" t="s">
        <v>27</v>
      </c>
      <c r="E1043" s="3" t="s">
        <v>28</v>
      </c>
      <c r="F1043" s="3" t="s">
        <v>29</v>
      </c>
      <c r="G1043" s="2">
        <v>12.5</v>
      </c>
      <c r="H1043" s="3" t="s">
        <v>204</v>
      </c>
      <c r="I1043" s="3" t="s">
        <v>29</v>
      </c>
      <c r="J1043" s="3" t="s">
        <v>31</v>
      </c>
      <c r="K1043" s="4">
        <v>155.28</v>
      </c>
      <c r="L1043" s="2">
        <v>1</v>
      </c>
      <c r="M1043" s="2">
        <v>12</v>
      </c>
      <c r="N1043" s="2">
        <v>0.75</v>
      </c>
      <c r="O1043" s="3" t="s">
        <v>32</v>
      </c>
      <c r="P1043" s="3" t="s">
        <v>29</v>
      </c>
      <c r="Q1043" s="5">
        <v>31.55</v>
      </c>
      <c r="S1043" s="6">
        <v>27.46</v>
      </c>
      <c r="T1043" s="5">
        <v>0.35</v>
      </c>
      <c r="U1043" s="6">
        <v>27.81</v>
      </c>
      <c r="V1043" s="2">
        <v>41</v>
      </c>
      <c r="W1043" s="8">
        <v>1.1500000000000021</v>
      </c>
      <c r="X1043" s="9" t="s">
        <v>3216</v>
      </c>
      <c r="Y1043" s="7">
        <v>43790</v>
      </c>
    </row>
    <row r="1044" spans="1:25" ht="30" x14ac:dyDescent="0.25">
      <c r="A1044" s="2">
        <v>738617</v>
      </c>
      <c r="B1044" s="3" t="s">
        <v>1788</v>
      </c>
      <c r="C1044" s="3" t="s">
        <v>1799</v>
      </c>
      <c r="D1044" s="3" t="s">
        <v>27</v>
      </c>
      <c r="E1044" s="3" t="s">
        <v>28</v>
      </c>
      <c r="F1044" s="3" t="s">
        <v>29</v>
      </c>
      <c r="G1044" s="2">
        <v>12.5</v>
      </c>
      <c r="H1044" s="3" t="s">
        <v>204</v>
      </c>
      <c r="I1044" s="3" t="s">
        <v>29</v>
      </c>
      <c r="J1044" s="3" t="s">
        <v>31</v>
      </c>
      <c r="K1044" s="4">
        <v>160.26</v>
      </c>
      <c r="L1044" s="2">
        <v>1</v>
      </c>
      <c r="M1044" s="2">
        <v>6</v>
      </c>
      <c r="N1044" s="2">
        <v>0.75</v>
      </c>
      <c r="O1044" s="3" t="s">
        <v>32</v>
      </c>
      <c r="P1044" s="3" t="s">
        <v>29</v>
      </c>
      <c r="Q1044" s="5">
        <v>53.85</v>
      </c>
      <c r="S1044" s="6">
        <v>47.08</v>
      </c>
      <c r="T1044" s="5">
        <v>0.35</v>
      </c>
      <c r="U1044" s="6">
        <v>47.43</v>
      </c>
      <c r="V1044" s="2">
        <v>70</v>
      </c>
      <c r="W1044" s="8">
        <v>0.80000000000000426</v>
      </c>
      <c r="X1044" s="9" t="s">
        <v>3216</v>
      </c>
      <c r="Y1044" s="7">
        <v>43790</v>
      </c>
    </row>
    <row r="1045" spans="1:25" ht="30" x14ac:dyDescent="0.25">
      <c r="A1045" s="2">
        <v>288449</v>
      </c>
      <c r="B1045" s="3" t="s">
        <v>1788</v>
      </c>
      <c r="C1045" s="3" t="s">
        <v>1801</v>
      </c>
      <c r="D1045" s="3" t="s">
        <v>27</v>
      </c>
      <c r="E1045" s="3" t="s">
        <v>28</v>
      </c>
      <c r="F1045" s="3" t="s">
        <v>29</v>
      </c>
      <c r="G1045" s="2">
        <v>5.5</v>
      </c>
      <c r="H1045" s="3" t="s">
        <v>80</v>
      </c>
      <c r="I1045" s="3" t="s">
        <v>1802</v>
      </c>
      <c r="J1045" s="3" t="s">
        <v>39</v>
      </c>
      <c r="K1045" s="4">
        <v>119.19</v>
      </c>
      <c r="L1045" s="2">
        <v>1</v>
      </c>
      <c r="M1045" s="2">
        <v>12</v>
      </c>
      <c r="N1045" s="2">
        <v>0.75</v>
      </c>
      <c r="O1045" s="3" t="s">
        <v>32</v>
      </c>
      <c r="P1045" s="3" t="s">
        <v>29</v>
      </c>
      <c r="Q1045" s="5">
        <v>25</v>
      </c>
      <c r="S1045" s="6">
        <v>21.69</v>
      </c>
      <c r="T1045" s="5">
        <v>0.35</v>
      </c>
      <c r="U1045" s="6">
        <v>22.04</v>
      </c>
      <c r="V1045" s="2">
        <v>32.5</v>
      </c>
      <c r="W1045" s="8"/>
      <c r="X1045" s="10" t="s">
        <v>29</v>
      </c>
      <c r="Y1045" s="7">
        <v>43774</v>
      </c>
    </row>
    <row r="1046" spans="1:25" ht="30" x14ac:dyDescent="0.25">
      <c r="A1046" s="2">
        <v>121222</v>
      </c>
      <c r="B1046" s="3" t="s">
        <v>1788</v>
      </c>
      <c r="C1046" s="3" t="s">
        <v>1803</v>
      </c>
      <c r="D1046" s="3" t="s">
        <v>27</v>
      </c>
      <c r="E1046" s="3" t="s">
        <v>28</v>
      </c>
      <c r="F1046" s="3" t="s">
        <v>29</v>
      </c>
      <c r="H1046" s="3" t="s">
        <v>432</v>
      </c>
      <c r="I1046" s="3" t="s">
        <v>1792</v>
      </c>
      <c r="J1046" s="3" t="s">
        <v>31</v>
      </c>
      <c r="K1046" s="4">
        <v>105.84</v>
      </c>
      <c r="L1046" s="2">
        <v>1</v>
      </c>
      <c r="M1046" s="2">
        <v>12</v>
      </c>
      <c r="N1046" s="2">
        <v>0.75</v>
      </c>
      <c r="O1046" s="3" t="s">
        <v>32</v>
      </c>
      <c r="P1046" s="3" t="s">
        <v>29</v>
      </c>
      <c r="Q1046" s="5">
        <v>23.05</v>
      </c>
      <c r="S1046" s="6">
        <v>19.98</v>
      </c>
      <c r="T1046" s="5">
        <v>0.35</v>
      </c>
      <c r="U1046" s="6">
        <v>20.329999999999998</v>
      </c>
      <c r="V1046" s="2">
        <v>29.95</v>
      </c>
      <c r="W1046" s="8"/>
      <c r="X1046" s="10" t="s">
        <v>29</v>
      </c>
      <c r="Y1046" s="7">
        <v>43689</v>
      </c>
    </row>
    <row r="1047" spans="1:25" ht="30" x14ac:dyDescent="0.25">
      <c r="A1047" s="2">
        <v>384529</v>
      </c>
      <c r="B1047" s="3" t="s">
        <v>1788</v>
      </c>
      <c r="C1047" s="3" t="s">
        <v>1805</v>
      </c>
      <c r="D1047" s="3" t="s">
        <v>27</v>
      </c>
      <c r="E1047" s="3" t="s">
        <v>28</v>
      </c>
      <c r="F1047" s="3" t="s">
        <v>86</v>
      </c>
      <c r="H1047" s="3" t="s">
        <v>204</v>
      </c>
      <c r="I1047" s="3" t="s">
        <v>29</v>
      </c>
      <c r="J1047" s="3" t="s">
        <v>31</v>
      </c>
      <c r="K1047" s="4">
        <v>312.06</v>
      </c>
      <c r="L1047" s="2">
        <v>1</v>
      </c>
      <c r="M1047" s="2">
        <v>6</v>
      </c>
      <c r="N1047" s="2">
        <v>0.75</v>
      </c>
      <c r="O1047" s="3" t="s">
        <v>32</v>
      </c>
      <c r="P1047" s="3" t="s">
        <v>29</v>
      </c>
      <c r="Q1047" s="5">
        <v>92.55</v>
      </c>
      <c r="S1047" s="6">
        <v>81.14</v>
      </c>
      <c r="T1047" s="5">
        <v>0.35</v>
      </c>
      <c r="U1047" s="6">
        <v>81.489999999999995</v>
      </c>
      <c r="V1047" s="2">
        <v>120.3</v>
      </c>
      <c r="W1047" s="8">
        <v>1.8999999999999915</v>
      </c>
      <c r="X1047" s="9" t="s">
        <v>3216</v>
      </c>
      <c r="Y1047" s="7">
        <v>43790</v>
      </c>
    </row>
    <row r="1048" spans="1:25" ht="30" x14ac:dyDescent="0.25">
      <c r="A1048" s="2">
        <v>957936</v>
      </c>
      <c r="B1048" s="3" t="s">
        <v>1788</v>
      </c>
      <c r="C1048" s="3" t="s">
        <v>1810</v>
      </c>
      <c r="D1048" s="3" t="s">
        <v>27</v>
      </c>
      <c r="E1048" s="3" t="s">
        <v>28</v>
      </c>
      <c r="F1048" s="3" t="s">
        <v>86</v>
      </c>
      <c r="G1048" s="2">
        <v>12</v>
      </c>
      <c r="H1048" s="3" t="s">
        <v>204</v>
      </c>
      <c r="I1048" s="3" t="s">
        <v>1790</v>
      </c>
      <c r="J1048" s="3" t="s">
        <v>31</v>
      </c>
      <c r="K1048" s="4">
        <v>170.88</v>
      </c>
      <c r="L1048" s="2">
        <v>1</v>
      </c>
      <c r="M1048" s="2">
        <v>6</v>
      </c>
      <c r="N1048" s="2">
        <v>0.75</v>
      </c>
      <c r="O1048" s="3" t="s">
        <v>32</v>
      </c>
      <c r="P1048" s="3" t="s">
        <v>29</v>
      </c>
      <c r="Q1048" s="5">
        <v>56.55</v>
      </c>
      <c r="S1048" s="6">
        <v>49.46</v>
      </c>
      <c r="T1048" s="5">
        <v>0.35</v>
      </c>
      <c r="U1048" s="6">
        <v>49.81</v>
      </c>
      <c r="V1048" s="2">
        <v>73.5</v>
      </c>
      <c r="W1048" s="8"/>
      <c r="X1048" s="10" t="s">
        <v>29</v>
      </c>
      <c r="Y1048" s="7">
        <v>43661</v>
      </c>
    </row>
    <row r="1049" spans="1:25" ht="30" x14ac:dyDescent="0.25">
      <c r="A1049" s="2">
        <v>99507</v>
      </c>
      <c r="B1049" s="3" t="s">
        <v>1788</v>
      </c>
      <c r="C1049" s="3" t="s">
        <v>1811</v>
      </c>
      <c r="D1049" s="3" t="s">
        <v>27</v>
      </c>
      <c r="E1049" s="3" t="s">
        <v>28</v>
      </c>
      <c r="F1049" s="3" t="s">
        <v>29</v>
      </c>
      <c r="G1049" s="2">
        <v>11</v>
      </c>
      <c r="H1049" s="3" t="s">
        <v>80</v>
      </c>
      <c r="I1049" s="3" t="s">
        <v>1792</v>
      </c>
      <c r="J1049" s="3" t="s">
        <v>31</v>
      </c>
      <c r="K1049" s="4">
        <v>142.80000000000001</v>
      </c>
      <c r="L1049" s="2">
        <v>1</v>
      </c>
      <c r="M1049" s="2">
        <v>12</v>
      </c>
      <c r="N1049" s="2">
        <v>0.75</v>
      </c>
      <c r="O1049" s="3" t="s">
        <v>32</v>
      </c>
      <c r="P1049" s="3" t="s">
        <v>29</v>
      </c>
      <c r="Q1049" s="5">
        <v>29.4</v>
      </c>
      <c r="S1049" s="6">
        <v>25.56</v>
      </c>
      <c r="T1049" s="5">
        <v>0.35</v>
      </c>
      <c r="U1049" s="6">
        <v>25.91</v>
      </c>
      <c r="V1049" s="2">
        <v>38.200000000000003</v>
      </c>
      <c r="W1049" s="8"/>
      <c r="X1049" s="10" t="s">
        <v>29</v>
      </c>
      <c r="Y1049" s="7">
        <v>43654</v>
      </c>
    </row>
    <row r="1050" spans="1:25" ht="30" x14ac:dyDescent="0.25">
      <c r="A1050" s="2">
        <v>156711</v>
      </c>
      <c r="B1050" s="3" t="s">
        <v>1788</v>
      </c>
      <c r="C1050" s="3" t="s">
        <v>1816</v>
      </c>
      <c r="D1050" s="3" t="s">
        <v>27</v>
      </c>
      <c r="E1050" s="3" t="s">
        <v>28</v>
      </c>
      <c r="F1050" s="3" t="s">
        <v>97</v>
      </c>
      <c r="G1050" s="2">
        <v>11.5</v>
      </c>
      <c r="H1050" s="3" t="s">
        <v>204</v>
      </c>
      <c r="I1050" s="3" t="s">
        <v>1792</v>
      </c>
      <c r="J1050" s="3" t="s">
        <v>31</v>
      </c>
      <c r="K1050" s="4">
        <v>55.8</v>
      </c>
      <c r="L1050" s="2">
        <v>1</v>
      </c>
      <c r="M1050" s="2">
        <v>12</v>
      </c>
      <c r="N1050" s="2">
        <v>0.75</v>
      </c>
      <c r="O1050" s="3" t="s">
        <v>32</v>
      </c>
      <c r="P1050" s="3" t="s">
        <v>29</v>
      </c>
      <c r="Q1050" s="5">
        <v>14.2</v>
      </c>
      <c r="S1050" s="6">
        <v>12.19</v>
      </c>
      <c r="T1050" s="5">
        <v>0.35</v>
      </c>
      <c r="U1050" s="6">
        <v>12.54</v>
      </c>
      <c r="V1050" s="2">
        <v>18.45</v>
      </c>
      <c r="W1050" s="8"/>
      <c r="X1050" s="10" t="s">
        <v>29</v>
      </c>
      <c r="Y1050" s="7">
        <v>43711</v>
      </c>
    </row>
    <row r="1051" spans="1:25" ht="30" x14ac:dyDescent="0.25">
      <c r="A1051" s="2">
        <v>15727</v>
      </c>
      <c r="B1051" s="3" t="s">
        <v>1788</v>
      </c>
      <c r="C1051" s="3" t="s">
        <v>1817</v>
      </c>
      <c r="D1051" s="3" t="s">
        <v>27</v>
      </c>
      <c r="E1051" s="3" t="s">
        <v>28</v>
      </c>
      <c r="F1051" s="3" t="s">
        <v>29</v>
      </c>
      <c r="H1051" s="3" t="s">
        <v>204</v>
      </c>
      <c r="I1051" s="3" t="s">
        <v>1792</v>
      </c>
      <c r="J1051" s="3" t="s">
        <v>31</v>
      </c>
      <c r="K1051" s="4">
        <v>132.96</v>
      </c>
      <c r="L1051" s="2">
        <v>1</v>
      </c>
      <c r="M1051" s="2">
        <v>12</v>
      </c>
      <c r="N1051" s="2">
        <v>0.75</v>
      </c>
      <c r="O1051" s="3" t="s">
        <v>32</v>
      </c>
      <c r="P1051" s="3" t="s">
        <v>29</v>
      </c>
      <c r="Q1051" s="5">
        <v>27.7</v>
      </c>
      <c r="S1051" s="6">
        <v>24.07</v>
      </c>
      <c r="T1051" s="5">
        <v>0.35</v>
      </c>
      <c r="U1051" s="6">
        <v>24.42</v>
      </c>
      <c r="V1051" s="2">
        <v>36</v>
      </c>
      <c r="W1051" s="8">
        <v>9.9999999999997868E-2</v>
      </c>
      <c r="X1051" s="9" t="s">
        <v>3216</v>
      </c>
      <c r="Y1051" s="7">
        <v>43790</v>
      </c>
    </row>
    <row r="1052" spans="1:25" ht="30" x14ac:dyDescent="0.25">
      <c r="A1052" s="2">
        <v>280461</v>
      </c>
      <c r="B1052" s="3" t="s">
        <v>1788</v>
      </c>
      <c r="C1052" s="3" t="s">
        <v>1818</v>
      </c>
      <c r="D1052" s="3" t="s">
        <v>27</v>
      </c>
      <c r="E1052" s="3" t="s">
        <v>879</v>
      </c>
      <c r="F1052" s="3" t="s">
        <v>1080</v>
      </c>
      <c r="G1052" s="2">
        <v>12</v>
      </c>
      <c r="H1052" s="3" t="s">
        <v>204</v>
      </c>
      <c r="I1052" s="3" t="s">
        <v>1790</v>
      </c>
      <c r="J1052" s="3" t="s">
        <v>31</v>
      </c>
      <c r="K1052" s="4">
        <v>875.94</v>
      </c>
      <c r="L1052" s="2">
        <v>1</v>
      </c>
      <c r="M1052" s="2">
        <v>6</v>
      </c>
      <c r="N1052" s="2">
        <v>0.75</v>
      </c>
      <c r="O1052" s="3" t="s">
        <v>32</v>
      </c>
      <c r="P1052" s="3" t="s">
        <v>29</v>
      </c>
      <c r="Q1052" s="5">
        <v>236.75</v>
      </c>
      <c r="S1052" s="6">
        <v>208.03</v>
      </c>
      <c r="T1052" s="5">
        <v>0.35</v>
      </c>
      <c r="U1052" s="6">
        <v>208.38</v>
      </c>
      <c r="V1052" s="2">
        <v>307.8</v>
      </c>
      <c r="W1052" s="8"/>
      <c r="X1052" s="10" t="s">
        <v>29</v>
      </c>
      <c r="Y1052" s="7">
        <v>43616</v>
      </c>
    </row>
    <row r="1053" spans="1:25" ht="30" x14ac:dyDescent="0.25">
      <c r="A1053" s="2">
        <v>94946</v>
      </c>
      <c r="B1053" s="3" t="s">
        <v>1788</v>
      </c>
      <c r="C1053" s="3" t="s">
        <v>1819</v>
      </c>
      <c r="D1053" s="3" t="s">
        <v>27</v>
      </c>
      <c r="E1053" s="3" t="s">
        <v>28</v>
      </c>
      <c r="F1053" s="3" t="s">
        <v>29</v>
      </c>
      <c r="G1053" s="2">
        <v>12</v>
      </c>
      <c r="H1053" s="3" t="s">
        <v>30</v>
      </c>
      <c r="I1053" s="3" t="s">
        <v>1790</v>
      </c>
      <c r="J1053" s="3" t="s">
        <v>31</v>
      </c>
      <c r="K1053" s="4">
        <v>87.78</v>
      </c>
      <c r="L1053" s="2">
        <v>1</v>
      </c>
      <c r="M1053" s="2">
        <v>6</v>
      </c>
      <c r="N1053" s="2">
        <v>0.75</v>
      </c>
      <c r="O1053" s="3" t="s">
        <v>32</v>
      </c>
      <c r="P1053" s="3" t="s">
        <v>29</v>
      </c>
      <c r="Q1053" s="5">
        <v>35.049999999999997</v>
      </c>
      <c r="S1053" s="6">
        <v>30.54</v>
      </c>
      <c r="T1053" s="5">
        <v>0.35</v>
      </c>
      <c r="U1053" s="6">
        <v>30.89</v>
      </c>
      <c r="V1053" s="2">
        <v>45.55</v>
      </c>
      <c r="W1053" s="8">
        <v>4.9999999999997158E-2</v>
      </c>
      <c r="X1053" s="9" t="s">
        <v>3216</v>
      </c>
      <c r="Y1053" s="7">
        <v>43790</v>
      </c>
    </row>
    <row r="1054" spans="1:25" ht="30" x14ac:dyDescent="0.25">
      <c r="A1054" s="2">
        <v>410191</v>
      </c>
      <c r="B1054" s="3" t="s">
        <v>1788</v>
      </c>
      <c r="C1054" s="3" t="s">
        <v>1828</v>
      </c>
      <c r="D1054" s="3" t="s">
        <v>27</v>
      </c>
      <c r="E1054" s="3" t="s">
        <v>28</v>
      </c>
      <c r="F1054" s="3" t="s">
        <v>97</v>
      </c>
      <c r="G1054" s="2">
        <v>11</v>
      </c>
      <c r="H1054" s="3" t="s">
        <v>61</v>
      </c>
      <c r="I1054" s="3" t="s">
        <v>1792</v>
      </c>
      <c r="J1054" s="3" t="s">
        <v>31</v>
      </c>
      <c r="K1054" s="4" t="s">
        <v>3105</v>
      </c>
      <c r="L1054" s="2">
        <v>1</v>
      </c>
      <c r="M1054" s="2">
        <v>12</v>
      </c>
      <c r="N1054" s="2">
        <v>0.75</v>
      </c>
      <c r="O1054" s="3" t="s">
        <v>32</v>
      </c>
      <c r="P1054" s="3" t="s">
        <v>29</v>
      </c>
      <c r="Q1054" s="5">
        <v>18.05</v>
      </c>
      <c r="S1054" s="6">
        <v>15.58</v>
      </c>
      <c r="T1054" s="5">
        <v>0.35</v>
      </c>
      <c r="U1054" s="6">
        <v>15.93</v>
      </c>
      <c r="V1054" s="2">
        <v>23.45</v>
      </c>
      <c r="W1054" s="8"/>
      <c r="X1054" s="10" t="s">
        <v>29</v>
      </c>
      <c r="Y1054" s="7">
        <v>43799</v>
      </c>
    </row>
    <row r="1055" spans="1:25" ht="30" x14ac:dyDescent="0.25">
      <c r="A1055" s="2">
        <v>147675</v>
      </c>
      <c r="B1055" s="3" t="s">
        <v>1788</v>
      </c>
      <c r="C1055" s="3" t="s">
        <v>1832</v>
      </c>
      <c r="D1055" s="3" t="s">
        <v>27</v>
      </c>
      <c r="E1055" s="3" t="s">
        <v>28</v>
      </c>
      <c r="F1055" s="3" t="s">
        <v>29</v>
      </c>
      <c r="G1055" s="2">
        <v>8.4</v>
      </c>
      <c r="H1055" s="3" t="s">
        <v>102</v>
      </c>
      <c r="I1055" s="3" t="s">
        <v>1833</v>
      </c>
      <c r="J1055" s="3" t="s">
        <v>31</v>
      </c>
      <c r="K1055" s="4">
        <v>33.42</v>
      </c>
      <c r="L1055" s="2">
        <v>1</v>
      </c>
      <c r="M1055" s="2">
        <v>6</v>
      </c>
      <c r="N1055" s="2">
        <v>0.75</v>
      </c>
      <c r="O1055" s="3" t="s">
        <v>32</v>
      </c>
      <c r="P1055" s="3" t="s">
        <v>29</v>
      </c>
      <c r="Q1055" s="5">
        <v>16.350000000000001</v>
      </c>
      <c r="S1055" s="6">
        <v>14.08</v>
      </c>
      <c r="T1055" s="5">
        <v>0.35</v>
      </c>
      <c r="U1055" s="6">
        <v>14.43</v>
      </c>
      <c r="V1055" s="2">
        <v>21.25</v>
      </c>
      <c r="W1055" s="8"/>
      <c r="X1055" s="10" t="s">
        <v>29</v>
      </c>
      <c r="Y1055" s="7">
        <v>43672</v>
      </c>
    </row>
    <row r="1056" spans="1:25" ht="30" x14ac:dyDescent="0.25">
      <c r="A1056" s="2">
        <v>516708</v>
      </c>
      <c r="B1056" s="3" t="s">
        <v>1788</v>
      </c>
      <c r="C1056" s="3" t="s">
        <v>1834</v>
      </c>
      <c r="D1056" s="3" t="s">
        <v>27</v>
      </c>
      <c r="E1056" s="3" t="s">
        <v>28</v>
      </c>
      <c r="F1056" s="3" t="s">
        <v>29</v>
      </c>
      <c r="H1056" s="3" t="s">
        <v>204</v>
      </c>
      <c r="I1056" s="3" t="s">
        <v>1792</v>
      </c>
      <c r="J1056" s="3" t="s">
        <v>31</v>
      </c>
      <c r="K1056" s="4">
        <v>135.47999999999999</v>
      </c>
      <c r="L1056" s="2">
        <v>1</v>
      </c>
      <c r="M1056" s="2">
        <v>12</v>
      </c>
      <c r="N1056" s="2">
        <v>0.75</v>
      </c>
      <c r="O1056" s="3" t="s">
        <v>32</v>
      </c>
      <c r="P1056" s="3" t="s">
        <v>29</v>
      </c>
      <c r="Q1056" s="5">
        <v>28.15</v>
      </c>
      <c r="S1056" s="6">
        <v>24.46</v>
      </c>
      <c r="T1056" s="5">
        <v>0.35</v>
      </c>
      <c r="U1056" s="6">
        <v>24.81</v>
      </c>
      <c r="V1056" s="2">
        <v>36.6</v>
      </c>
      <c r="W1056" s="8">
        <v>-0.5</v>
      </c>
      <c r="X1056" s="9" t="s">
        <v>3215</v>
      </c>
      <c r="Y1056" s="7">
        <v>43790</v>
      </c>
    </row>
    <row r="1057" spans="1:25" ht="30" x14ac:dyDescent="0.25">
      <c r="A1057" s="2">
        <v>786825</v>
      </c>
      <c r="B1057" s="3" t="s">
        <v>1788</v>
      </c>
      <c r="C1057" s="3" t="s">
        <v>1836</v>
      </c>
      <c r="D1057" s="3" t="s">
        <v>27</v>
      </c>
      <c r="E1057" s="3" t="s">
        <v>28</v>
      </c>
      <c r="F1057" s="3" t="s">
        <v>29</v>
      </c>
      <c r="G1057" s="2">
        <v>11</v>
      </c>
      <c r="H1057" s="3" t="s">
        <v>80</v>
      </c>
      <c r="I1057" s="3" t="s">
        <v>1796</v>
      </c>
      <c r="J1057" s="3" t="s">
        <v>39</v>
      </c>
      <c r="K1057" s="4">
        <v>69.510000000000005</v>
      </c>
      <c r="L1057" s="2">
        <v>1</v>
      </c>
      <c r="M1057" s="2">
        <v>6</v>
      </c>
      <c r="N1057" s="2">
        <v>0.75</v>
      </c>
      <c r="O1057" s="3" t="s">
        <v>32</v>
      </c>
      <c r="P1057" s="3" t="s">
        <v>29</v>
      </c>
      <c r="Q1057" s="5">
        <v>28.4</v>
      </c>
      <c r="S1057" s="6">
        <v>24.68</v>
      </c>
      <c r="T1057" s="5">
        <v>0.35</v>
      </c>
      <c r="U1057" s="6">
        <v>25.03</v>
      </c>
      <c r="V1057" s="2">
        <v>36.9</v>
      </c>
      <c r="W1057" s="8"/>
      <c r="X1057" s="10" t="s">
        <v>29</v>
      </c>
      <c r="Y1057" s="7">
        <v>43658</v>
      </c>
    </row>
    <row r="1058" spans="1:25" ht="30" x14ac:dyDescent="0.25">
      <c r="A1058" s="2">
        <v>571968</v>
      </c>
      <c r="B1058" s="3" t="s">
        <v>1788</v>
      </c>
      <c r="C1058" s="3" t="s">
        <v>1838</v>
      </c>
      <c r="D1058" s="3" t="s">
        <v>27</v>
      </c>
      <c r="E1058" s="3" t="s">
        <v>28</v>
      </c>
      <c r="F1058" s="3" t="s">
        <v>29</v>
      </c>
      <c r="H1058" s="3" t="s">
        <v>80</v>
      </c>
      <c r="I1058" s="3" t="s">
        <v>1792</v>
      </c>
      <c r="J1058" s="3" t="s">
        <v>31</v>
      </c>
      <c r="K1058" s="4">
        <v>102</v>
      </c>
      <c r="L1058" s="2">
        <v>1</v>
      </c>
      <c r="M1058" s="2">
        <v>12</v>
      </c>
      <c r="N1058" s="2">
        <v>0.75</v>
      </c>
      <c r="O1058" s="3" t="s">
        <v>32</v>
      </c>
      <c r="P1058" s="3" t="s">
        <v>29</v>
      </c>
      <c r="Q1058" s="5">
        <v>22.4</v>
      </c>
      <c r="S1058" s="6">
        <v>19.399999999999999</v>
      </c>
      <c r="T1058" s="5">
        <v>0.35</v>
      </c>
      <c r="U1058" s="6">
        <v>19.75</v>
      </c>
      <c r="V1058" s="2">
        <v>29.1</v>
      </c>
      <c r="W1058" s="8">
        <v>-0.75</v>
      </c>
      <c r="X1058" s="9" t="s">
        <v>3215</v>
      </c>
      <c r="Y1058" s="7">
        <v>43790</v>
      </c>
    </row>
    <row r="1059" spans="1:25" ht="30" x14ac:dyDescent="0.25">
      <c r="A1059" s="2">
        <v>798956</v>
      </c>
      <c r="B1059" s="3" t="s">
        <v>1788</v>
      </c>
      <c r="C1059" s="3" t="s">
        <v>1839</v>
      </c>
      <c r="D1059" s="3" t="s">
        <v>27</v>
      </c>
      <c r="E1059" s="3" t="s">
        <v>28</v>
      </c>
      <c r="F1059" s="3" t="s">
        <v>97</v>
      </c>
      <c r="G1059" s="2">
        <v>11.5</v>
      </c>
      <c r="H1059" s="3" t="s">
        <v>102</v>
      </c>
      <c r="I1059" s="3" t="s">
        <v>1792</v>
      </c>
      <c r="J1059" s="3" t="s">
        <v>39</v>
      </c>
      <c r="K1059" s="4">
        <v>34.24</v>
      </c>
      <c r="L1059" s="2">
        <v>1</v>
      </c>
      <c r="M1059" s="2">
        <v>6</v>
      </c>
      <c r="N1059" s="2">
        <v>0.75</v>
      </c>
      <c r="O1059" s="3" t="s">
        <v>32</v>
      </c>
      <c r="P1059" s="3" t="s">
        <v>29</v>
      </c>
      <c r="Q1059" s="5">
        <v>16.3</v>
      </c>
      <c r="S1059" s="6">
        <v>14.04</v>
      </c>
      <c r="T1059" s="5">
        <v>0.35</v>
      </c>
      <c r="U1059" s="6">
        <v>14.39</v>
      </c>
      <c r="V1059" s="2">
        <v>21.2</v>
      </c>
      <c r="W1059" s="8"/>
      <c r="X1059" s="10" t="s">
        <v>29</v>
      </c>
      <c r="Y1059" s="7">
        <v>43649</v>
      </c>
    </row>
    <row r="1060" spans="1:25" ht="30" x14ac:dyDescent="0.25">
      <c r="A1060" s="2">
        <v>798958</v>
      </c>
      <c r="B1060" s="3" t="s">
        <v>1788</v>
      </c>
      <c r="C1060" s="3" t="s">
        <v>1840</v>
      </c>
      <c r="D1060" s="3" t="s">
        <v>27</v>
      </c>
      <c r="E1060" s="3" t="s">
        <v>28</v>
      </c>
      <c r="F1060" s="3" t="s">
        <v>97</v>
      </c>
      <c r="G1060" s="2">
        <v>11.5</v>
      </c>
      <c r="H1060" s="3" t="s">
        <v>102</v>
      </c>
      <c r="I1060" s="3" t="s">
        <v>1792</v>
      </c>
      <c r="J1060" s="3" t="s">
        <v>39</v>
      </c>
      <c r="K1060" s="4">
        <v>34.24</v>
      </c>
      <c r="L1060" s="2">
        <v>1</v>
      </c>
      <c r="M1060" s="2">
        <v>6</v>
      </c>
      <c r="N1060" s="2">
        <v>0.75</v>
      </c>
      <c r="O1060" s="3" t="s">
        <v>32</v>
      </c>
      <c r="P1060" s="3" t="s">
        <v>29</v>
      </c>
      <c r="Q1060" s="5">
        <v>16.3</v>
      </c>
      <c r="S1060" s="6">
        <v>14.04</v>
      </c>
      <c r="T1060" s="5">
        <v>0.35</v>
      </c>
      <c r="U1060" s="6">
        <v>14.39</v>
      </c>
      <c r="V1060" s="2">
        <v>21.2</v>
      </c>
      <c r="W1060" s="8"/>
      <c r="X1060" s="10" t="s">
        <v>29</v>
      </c>
      <c r="Y1060" s="7">
        <v>43649</v>
      </c>
    </row>
    <row r="1061" spans="1:25" ht="30" x14ac:dyDescent="0.25">
      <c r="A1061" s="2">
        <v>268771</v>
      </c>
      <c r="B1061" s="3" t="s">
        <v>1788</v>
      </c>
      <c r="C1061" s="3" t="s">
        <v>1841</v>
      </c>
      <c r="D1061" s="3" t="s">
        <v>27</v>
      </c>
      <c r="E1061" s="3" t="s">
        <v>28</v>
      </c>
      <c r="F1061" s="3" t="s">
        <v>86</v>
      </c>
      <c r="G1061" s="2">
        <v>12</v>
      </c>
      <c r="H1061" s="3" t="s">
        <v>204</v>
      </c>
      <c r="I1061" s="3" t="s">
        <v>1790</v>
      </c>
      <c r="J1061" s="3" t="s">
        <v>31</v>
      </c>
      <c r="K1061" s="4">
        <v>257.16000000000003</v>
      </c>
      <c r="L1061" s="2">
        <v>1</v>
      </c>
      <c r="M1061" s="2">
        <v>6</v>
      </c>
      <c r="N1061" s="2">
        <v>0.75</v>
      </c>
      <c r="O1061" s="3" t="s">
        <v>32</v>
      </c>
      <c r="P1061" s="3" t="s">
        <v>29</v>
      </c>
      <c r="Q1061" s="5">
        <v>78.55</v>
      </c>
      <c r="S1061" s="6">
        <v>68.819999999999993</v>
      </c>
      <c r="T1061" s="5">
        <v>0.35</v>
      </c>
      <c r="U1061" s="6">
        <v>69.17</v>
      </c>
      <c r="V1061" s="2">
        <v>102.1</v>
      </c>
      <c r="W1061" s="8">
        <v>4.9999999999997158E-2</v>
      </c>
      <c r="X1061" s="9" t="s">
        <v>3216</v>
      </c>
      <c r="Y1061" s="7">
        <v>43790</v>
      </c>
    </row>
    <row r="1062" spans="1:25" ht="30" x14ac:dyDescent="0.25">
      <c r="A1062" s="2">
        <v>780338</v>
      </c>
      <c r="B1062" s="3" t="s">
        <v>1788</v>
      </c>
      <c r="C1062" s="3" t="s">
        <v>1842</v>
      </c>
      <c r="D1062" s="3" t="s">
        <v>27</v>
      </c>
      <c r="E1062" s="3" t="s">
        <v>28</v>
      </c>
      <c r="F1062" s="3" t="s">
        <v>29</v>
      </c>
      <c r="G1062" s="2">
        <v>11</v>
      </c>
      <c r="H1062" s="3" t="s">
        <v>80</v>
      </c>
      <c r="I1062" s="3" t="s">
        <v>1796</v>
      </c>
      <c r="J1062" s="3" t="s">
        <v>31</v>
      </c>
      <c r="K1062" s="4">
        <v>90.36</v>
      </c>
      <c r="L1062" s="2">
        <v>1</v>
      </c>
      <c r="M1062" s="2">
        <v>12</v>
      </c>
      <c r="N1062" s="2">
        <v>0.75</v>
      </c>
      <c r="O1062" s="3" t="s">
        <v>32</v>
      </c>
      <c r="P1062" s="3" t="s">
        <v>29</v>
      </c>
      <c r="Q1062" s="5">
        <v>20.399999999999999</v>
      </c>
      <c r="S1062" s="6">
        <v>17.64</v>
      </c>
      <c r="T1062" s="5">
        <v>0.35</v>
      </c>
      <c r="U1062" s="6">
        <v>17.989999999999998</v>
      </c>
      <c r="V1062" s="2">
        <v>26.5</v>
      </c>
      <c r="W1062" s="8"/>
      <c r="X1062" s="10" t="s">
        <v>29</v>
      </c>
      <c r="Y1062" s="7">
        <v>43777</v>
      </c>
    </row>
    <row r="1063" spans="1:25" ht="30" x14ac:dyDescent="0.25">
      <c r="A1063" s="2">
        <v>361790</v>
      </c>
      <c r="B1063" s="3" t="s">
        <v>1788</v>
      </c>
      <c r="C1063" s="3" t="s">
        <v>1844</v>
      </c>
      <c r="D1063" s="3" t="s">
        <v>1142</v>
      </c>
      <c r="E1063" s="3" t="s">
        <v>28</v>
      </c>
      <c r="F1063" s="3" t="s">
        <v>97</v>
      </c>
      <c r="G1063" s="2">
        <v>7</v>
      </c>
      <c r="H1063" s="3" t="s">
        <v>80</v>
      </c>
      <c r="I1063" s="3" t="s">
        <v>1792</v>
      </c>
      <c r="J1063" s="3" t="s">
        <v>39</v>
      </c>
      <c r="K1063" s="4">
        <v>43.18</v>
      </c>
      <c r="L1063" s="2">
        <v>1</v>
      </c>
      <c r="M1063" s="2">
        <v>24</v>
      </c>
      <c r="N1063" s="2">
        <v>0.2</v>
      </c>
      <c r="O1063" s="3" t="s">
        <v>32</v>
      </c>
      <c r="P1063" s="3" t="s">
        <v>29</v>
      </c>
      <c r="Q1063" s="5">
        <v>5.05</v>
      </c>
      <c r="S1063" s="6">
        <v>4.3600000000000003</v>
      </c>
      <c r="T1063" s="5">
        <v>0.1</v>
      </c>
      <c r="U1063" s="6">
        <v>4.46</v>
      </c>
      <c r="V1063" s="2">
        <v>6.55</v>
      </c>
      <c r="W1063" s="8"/>
      <c r="X1063" s="10" t="s">
        <v>29</v>
      </c>
      <c r="Y1063" s="7">
        <v>43727</v>
      </c>
    </row>
    <row r="1064" spans="1:25" ht="30" x14ac:dyDescent="0.25">
      <c r="A1064" s="2">
        <v>639310</v>
      </c>
      <c r="B1064" s="3" t="s">
        <v>1788</v>
      </c>
      <c r="C1064" s="3" t="s">
        <v>1845</v>
      </c>
      <c r="D1064" s="3" t="s">
        <v>27</v>
      </c>
      <c r="E1064" s="3" t="s">
        <v>28</v>
      </c>
      <c r="F1064" s="3" t="s">
        <v>97</v>
      </c>
      <c r="G1064" s="2">
        <v>11.5</v>
      </c>
      <c r="H1064" s="3" t="s">
        <v>80</v>
      </c>
      <c r="I1064" s="3" t="s">
        <v>1796</v>
      </c>
      <c r="J1064" s="3" t="s">
        <v>39</v>
      </c>
      <c r="K1064" s="4">
        <v>39.9</v>
      </c>
      <c r="L1064" s="2">
        <v>1</v>
      </c>
      <c r="M1064" s="2">
        <v>6</v>
      </c>
      <c r="N1064" s="2">
        <v>0.75</v>
      </c>
      <c r="O1064" s="3" t="s">
        <v>32</v>
      </c>
      <c r="P1064" s="3" t="s">
        <v>29</v>
      </c>
      <c r="Q1064" s="5">
        <v>18.25</v>
      </c>
      <c r="S1064" s="6">
        <v>15.75</v>
      </c>
      <c r="T1064" s="5">
        <v>0.35</v>
      </c>
      <c r="U1064" s="6">
        <v>16.100000000000001</v>
      </c>
      <c r="V1064" s="2">
        <v>23.7</v>
      </c>
      <c r="W1064" s="8"/>
      <c r="X1064" s="10" t="s">
        <v>29</v>
      </c>
      <c r="Y1064" s="7">
        <v>43711</v>
      </c>
    </row>
    <row r="1065" spans="1:25" ht="30" x14ac:dyDescent="0.25">
      <c r="A1065" s="2">
        <v>814507</v>
      </c>
      <c r="B1065" s="3" t="s">
        <v>1788</v>
      </c>
      <c r="C1065" s="3" t="s">
        <v>1846</v>
      </c>
      <c r="D1065" s="3" t="s">
        <v>27</v>
      </c>
      <c r="E1065" s="3" t="s">
        <v>28</v>
      </c>
      <c r="F1065" s="3" t="s">
        <v>29</v>
      </c>
      <c r="G1065" s="2">
        <v>11.5</v>
      </c>
      <c r="H1065" s="3" t="s">
        <v>80</v>
      </c>
      <c r="I1065" s="3" t="s">
        <v>1792</v>
      </c>
      <c r="J1065" s="3" t="s">
        <v>39</v>
      </c>
      <c r="K1065" s="4">
        <v>37.25</v>
      </c>
      <c r="L1065" s="2">
        <v>1</v>
      </c>
      <c r="M1065" s="2">
        <v>6</v>
      </c>
      <c r="N1065" s="2">
        <v>0.75</v>
      </c>
      <c r="O1065" s="3" t="s">
        <v>32</v>
      </c>
      <c r="P1065" s="3" t="s">
        <v>29</v>
      </c>
      <c r="Q1065" s="5">
        <v>17.350000000000001</v>
      </c>
      <c r="S1065" s="6">
        <v>14.96</v>
      </c>
      <c r="T1065" s="5">
        <v>0.35</v>
      </c>
      <c r="U1065" s="6">
        <v>15.31</v>
      </c>
      <c r="V1065" s="2">
        <v>22.55</v>
      </c>
      <c r="W1065" s="8"/>
      <c r="X1065" s="10" t="s">
        <v>29</v>
      </c>
      <c r="Y1065" s="7">
        <v>43732</v>
      </c>
    </row>
    <row r="1066" spans="1:25" ht="30" x14ac:dyDescent="0.25">
      <c r="A1066" s="2">
        <v>632265</v>
      </c>
      <c r="B1066" s="3" t="s">
        <v>1788</v>
      </c>
      <c r="C1066" s="3" t="s">
        <v>1848</v>
      </c>
      <c r="D1066" s="3" t="s">
        <v>27</v>
      </c>
      <c r="E1066" s="3" t="s">
        <v>28</v>
      </c>
      <c r="F1066" s="3" t="s">
        <v>86</v>
      </c>
      <c r="G1066" s="2">
        <v>13.8</v>
      </c>
      <c r="H1066" s="3" t="s">
        <v>30</v>
      </c>
      <c r="I1066" s="3" t="s">
        <v>29</v>
      </c>
      <c r="J1066" s="3" t="s">
        <v>31</v>
      </c>
      <c r="K1066" s="4" t="s">
        <v>3111</v>
      </c>
      <c r="L1066" s="2">
        <v>1</v>
      </c>
      <c r="M1066" s="2">
        <v>12</v>
      </c>
      <c r="N1066" s="2">
        <v>0.75</v>
      </c>
      <c r="O1066" s="3" t="s">
        <v>32</v>
      </c>
      <c r="P1066" s="3" t="s">
        <v>29</v>
      </c>
      <c r="Q1066" s="5">
        <v>23.9</v>
      </c>
      <c r="S1066" s="6">
        <v>20.72</v>
      </c>
      <c r="T1066" s="5">
        <v>0.35</v>
      </c>
      <c r="U1066" s="6">
        <v>21.07</v>
      </c>
      <c r="V1066" s="2">
        <v>31.05</v>
      </c>
      <c r="W1066" s="8">
        <v>-5.5500000000000007</v>
      </c>
      <c r="X1066" s="9" t="s">
        <v>3215</v>
      </c>
      <c r="Y1066" s="7">
        <v>43788</v>
      </c>
    </row>
    <row r="1067" spans="1:25" ht="30" x14ac:dyDescent="0.25">
      <c r="A1067" s="2">
        <v>766523</v>
      </c>
      <c r="B1067" s="3" t="s">
        <v>1788</v>
      </c>
      <c r="C1067" s="3" t="s">
        <v>1854</v>
      </c>
      <c r="D1067" s="3" t="s">
        <v>27</v>
      </c>
      <c r="E1067" s="3" t="s">
        <v>28</v>
      </c>
      <c r="F1067" s="3" t="s">
        <v>29</v>
      </c>
      <c r="H1067" s="3" t="s">
        <v>432</v>
      </c>
      <c r="I1067" s="3" t="s">
        <v>29</v>
      </c>
      <c r="J1067" s="3" t="s">
        <v>39</v>
      </c>
      <c r="K1067" s="4">
        <v>156.15</v>
      </c>
      <c r="L1067" s="2">
        <v>1</v>
      </c>
      <c r="M1067" s="2">
        <v>12</v>
      </c>
      <c r="N1067" s="2">
        <v>0.75</v>
      </c>
      <c r="O1067" s="3" t="s">
        <v>32</v>
      </c>
      <c r="P1067" s="3" t="s">
        <v>29</v>
      </c>
      <c r="Q1067" s="5">
        <v>31.35</v>
      </c>
      <c r="S1067" s="6">
        <v>27.28</v>
      </c>
      <c r="T1067" s="5">
        <v>0.35</v>
      </c>
      <c r="U1067" s="6">
        <v>27.63</v>
      </c>
      <c r="V1067" s="2">
        <v>40.75</v>
      </c>
      <c r="W1067" s="8"/>
      <c r="X1067" s="10" t="s">
        <v>29</v>
      </c>
      <c r="Y1067" s="7">
        <v>43699</v>
      </c>
    </row>
    <row r="1068" spans="1:25" ht="30" x14ac:dyDescent="0.25">
      <c r="A1068" s="2">
        <v>527986</v>
      </c>
      <c r="B1068" s="3" t="s">
        <v>1788</v>
      </c>
      <c r="C1068" s="3" t="s">
        <v>1855</v>
      </c>
      <c r="D1068" s="3" t="s">
        <v>27</v>
      </c>
      <c r="E1068" s="3" t="s">
        <v>28</v>
      </c>
      <c r="F1068" s="3" t="s">
        <v>29</v>
      </c>
      <c r="G1068" s="2">
        <v>12</v>
      </c>
      <c r="H1068" s="3" t="s">
        <v>80</v>
      </c>
      <c r="I1068" s="3" t="s">
        <v>1856</v>
      </c>
      <c r="J1068" s="3" t="s">
        <v>31</v>
      </c>
      <c r="K1068" s="4">
        <v>79.08</v>
      </c>
      <c r="L1068" s="2">
        <v>1</v>
      </c>
      <c r="M1068" s="2">
        <v>12</v>
      </c>
      <c r="N1068" s="2">
        <v>0.75</v>
      </c>
      <c r="O1068" s="3" t="s">
        <v>32</v>
      </c>
      <c r="P1068" s="3" t="s">
        <v>29</v>
      </c>
      <c r="Q1068" s="5">
        <v>18.45</v>
      </c>
      <c r="S1068" s="6">
        <v>15.93</v>
      </c>
      <c r="T1068" s="5">
        <v>0.35</v>
      </c>
      <c r="U1068" s="6">
        <v>16.28</v>
      </c>
      <c r="V1068" s="2">
        <v>24</v>
      </c>
      <c r="W1068" s="8"/>
      <c r="X1068" s="10" t="s">
        <v>29</v>
      </c>
      <c r="Y1068" s="7">
        <v>43777</v>
      </c>
    </row>
    <row r="1069" spans="1:25" ht="30" x14ac:dyDescent="0.25">
      <c r="A1069" s="2">
        <v>772079</v>
      </c>
      <c r="B1069" s="3" t="s">
        <v>1788</v>
      </c>
      <c r="C1069" s="3" t="s">
        <v>1858</v>
      </c>
      <c r="D1069" s="3" t="s">
        <v>27</v>
      </c>
      <c r="E1069" s="3" t="s">
        <v>28</v>
      </c>
      <c r="F1069" s="3" t="s">
        <v>104</v>
      </c>
      <c r="G1069" s="2">
        <v>12</v>
      </c>
      <c r="H1069" s="3" t="s">
        <v>297</v>
      </c>
      <c r="I1069" s="3" t="s">
        <v>1792</v>
      </c>
      <c r="J1069" s="3" t="s">
        <v>31</v>
      </c>
      <c r="K1069" s="4">
        <v>61.08</v>
      </c>
      <c r="L1069" s="2">
        <v>1</v>
      </c>
      <c r="M1069" s="2">
        <v>6</v>
      </c>
      <c r="N1069" s="2">
        <v>0.75</v>
      </c>
      <c r="O1069" s="3" t="s">
        <v>32</v>
      </c>
      <c r="P1069" s="3" t="s">
        <v>29</v>
      </c>
      <c r="Q1069" s="5">
        <v>25.85</v>
      </c>
      <c r="R1069" s="5">
        <v>2</v>
      </c>
      <c r="S1069" s="6">
        <v>20.68</v>
      </c>
      <c r="T1069" s="5">
        <v>0.35</v>
      </c>
      <c r="U1069" s="6">
        <v>21.03</v>
      </c>
      <c r="V1069" s="2">
        <v>33.6</v>
      </c>
      <c r="W1069" s="8"/>
      <c r="X1069" s="10" t="s">
        <v>29</v>
      </c>
      <c r="Y1069" s="7">
        <v>43800</v>
      </c>
    </row>
    <row r="1070" spans="1:25" ht="30" x14ac:dyDescent="0.25">
      <c r="A1070" s="2">
        <v>56358</v>
      </c>
      <c r="B1070" s="3" t="s">
        <v>1788</v>
      </c>
      <c r="C1070" s="3" t="s">
        <v>1859</v>
      </c>
      <c r="D1070" s="3" t="s">
        <v>27</v>
      </c>
      <c r="E1070" s="3" t="s">
        <v>28</v>
      </c>
      <c r="F1070" s="3" t="s">
        <v>29</v>
      </c>
      <c r="G1070" s="2">
        <v>12</v>
      </c>
      <c r="H1070" s="3" t="s">
        <v>204</v>
      </c>
      <c r="I1070" s="3" t="s">
        <v>1792</v>
      </c>
      <c r="J1070" s="3" t="s">
        <v>31</v>
      </c>
      <c r="K1070" s="4">
        <v>202.86</v>
      </c>
      <c r="L1070" s="2">
        <v>1</v>
      </c>
      <c r="M1070" s="2">
        <v>6</v>
      </c>
      <c r="N1070" s="2">
        <v>0.75</v>
      </c>
      <c r="O1070" s="3" t="s">
        <v>32</v>
      </c>
      <c r="P1070" s="3" t="s">
        <v>29</v>
      </c>
      <c r="Q1070" s="5">
        <v>64.7</v>
      </c>
      <c r="S1070" s="6">
        <v>56.63</v>
      </c>
      <c r="T1070" s="5">
        <v>0.35</v>
      </c>
      <c r="U1070" s="6">
        <v>56.98</v>
      </c>
      <c r="V1070" s="2">
        <v>84.1</v>
      </c>
      <c r="W1070" s="8">
        <v>2.4000000000000057</v>
      </c>
      <c r="X1070" s="9" t="s">
        <v>3216</v>
      </c>
      <c r="Y1070" s="7">
        <v>43790</v>
      </c>
    </row>
    <row r="1071" spans="1:25" ht="30" x14ac:dyDescent="0.25">
      <c r="A1071" s="2">
        <v>814319</v>
      </c>
      <c r="B1071" s="3" t="s">
        <v>1788</v>
      </c>
      <c r="C1071" s="3" t="s">
        <v>1860</v>
      </c>
      <c r="D1071" s="3" t="s">
        <v>27</v>
      </c>
      <c r="E1071" s="3" t="s">
        <v>28</v>
      </c>
      <c r="F1071" s="3" t="s">
        <v>29</v>
      </c>
      <c r="G1071" s="2">
        <v>12</v>
      </c>
      <c r="H1071" s="3" t="s">
        <v>80</v>
      </c>
      <c r="I1071" s="3" t="s">
        <v>29</v>
      </c>
      <c r="J1071" s="3" t="s">
        <v>39</v>
      </c>
      <c r="K1071" s="4">
        <v>90.99</v>
      </c>
      <c r="L1071" s="2">
        <v>1</v>
      </c>
      <c r="M1071" s="2">
        <v>12</v>
      </c>
      <c r="N1071" s="2">
        <v>0.75</v>
      </c>
      <c r="O1071" s="3" t="s">
        <v>32</v>
      </c>
      <c r="P1071" s="3" t="s">
        <v>29</v>
      </c>
      <c r="Q1071" s="5">
        <v>20.149999999999999</v>
      </c>
      <c r="S1071" s="6">
        <v>17.420000000000002</v>
      </c>
      <c r="T1071" s="5">
        <v>0.35</v>
      </c>
      <c r="U1071" s="6">
        <v>17.77</v>
      </c>
      <c r="V1071" s="2">
        <v>26.2</v>
      </c>
      <c r="W1071" s="8"/>
      <c r="X1071" s="10" t="s">
        <v>29</v>
      </c>
      <c r="Y1071" s="7">
        <v>43658</v>
      </c>
    </row>
    <row r="1072" spans="1:25" ht="30" x14ac:dyDescent="0.25">
      <c r="A1072" s="2">
        <v>846337</v>
      </c>
      <c r="B1072" s="3" t="s">
        <v>1788</v>
      </c>
      <c r="C1072" s="3" t="s">
        <v>1862</v>
      </c>
      <c r="D1072" s="3" t="s">
        <v>27</v>
      </c>
      <c r="E1072" s="3" t="s">
        <v>28</v>
      </c>
      <c r="F1072" s="3" t="s">
        <v>97</v>
      </c>
      <c r="G1072" s="2">
        <v>7.5</v>
      </c>
      <c r="H1072" s="3" t="s">
        <v>80</v>
      </c>
      <c r="I1072" s="3" t="s">
        <v>1792</v>
      </c>
      <c r="J1072" s="3" t="s">
        <v>31</v>
      </c>
      <c r="K1072" s="4">
        <v>92.4</v>
      </c>
      <c r="L1072" s="2">
        <v>1</v>
      </c>
      <c r="M1072" s="2">
        <v>12</v>
      </c>
      <c r="N1072" s="2">
        <v>0.75</v>
      </c>
      <c r="O1072" s="3" t="s">
        <v>32</v>
      </c>
      <c r="P1072" s="3" t="s">
        <v>29</v>
      </c>
      <c r="Q1072" s="5">
        <v>20.75</v>
      </c>
      <c r="S1072" s="6">
        <v>17.95</v>
      </c>
      <c r="T1072" s="5">
        <v>0.35</v>
      </c>
      <c r="U1072" s="6">
        <v>18.3</v>
      </c>
      <c r="V1072" s="2">
        <v>27</v>
      </c>
      <c r="W1072" s="8">
        <v>0.5</v>
      </c>
      <c r="X1072" s="9" t="s">
        <v>3216</v>
      </c>
      <c r="Y1072" s="7">
        <v>43790</v>
      </c>
    </row>
    <row r="1073" spans="1:25" ht="30" x14ac:dyDescent="0.25">
      <c r="A1073" s="2">
        <v>264879</v>
      </c>
      <c r="B1073" s="3" t="s">
        <v>1788</v>
      </c>
      <c r="C1073" s="3" t="s">
        <v>1866</v>
      </c>
      <c r="D1073" s="3" t="s">
        <v>27</v>
      </c>
      <c r="E1073" s="3" t="s">
        <v>28</v>
      </c>
      <c r="F1073" s="3" t="s">
        <v>29</v>
      </c>
      <c r="G1073" s="2">
        <v>11.5</v>
      </c>
      <c r="H1073" s="3" t="s">
        <v>1827</v>
      </c>
      <c r="I1073" s="3" t="s">
        <v>1792</v>
      </c>
      <c r="J1073" s="3" t="s">
        <v>31</v>
      </c>
      <c r="K1073" s="4">
        <v>58.16</v>
      </c>
      <c r="L1073" s="2">
        <v>1</v>
      </c>
      <c r="M1073" s="2">
        <v>6</v>
      </c>
      <c r="N1073" s="2">
        <v>0.75</v>
      </c>
      <c r="O1073" s="3" t="s">
        <v>32</v>
      </c>
      <c r="P1073" s="3" t="s">
        <v>29</v>
      </c>
      <c r="Q1073" s="5">
        <v>24.85</v>
      </c>
      <c r="S1073" s="6">
        <v>21.56</v>
      </c>
      <c r="T1073" s="5">
        <v>0.35</v>
      </c>
      <c r="U1073" s="6">
        <v>21.91</v>
      </c>
      <c r="V1073" s="2">
        <v>32.299999999999997</v>
      </c>
      <c r="W1073" s="8"/>
      <c r="X1073" s="10" t="s">
        <v>29</v>
      </c>
      <c r="Y1073" s="7">
        <v>43654</v>
      </c>
    </row>
    <row r="1074" spans="1:25" ht="30" x14ac:dyDescent="0.25">
      <c r="A1074" s="2">
        <v>747450</v>
      </c>
      <c r="B1074" s="3" t="s">
        <v>1788</v>
      </c>
      <c r="C1074" s="3" t="s">
        <v>1868</v>
      </c>
      <c r="D1074" s="3" t="s">
        <v>27</v>
      </c>
      <c r="E1074" s="3" t="s">
        <v>28</v>
      </c>
      <c r="F1074" s="3" t="s">
        <v>29</v>
      </c>
      <c r="G1074" s="2">
        <v>10</v>
      </c>
      <c r="H1074" s="3" t="s">
        <v>38</v>
      </c>
      <c r="I1074" s="3" t="s">
        <v>1869</v>
      </c>
      <c r="J1074" s="3" t="s">
        <v>39</v>
      </c>
      <c r="K1074" s="4">
        <v>143.66999999999999</v>
      </c>
      <c r="L1074" s="2">
        <v>1</v>
      </c>
      <c r="M1074" s="2">
        <v>12</v>
      </c>
      <c r="N1074" s="2">
        <v>0.75</v>
      </c>
      <c r="O1074" s="3" t="s">
        <v>32</v>
      </c>
      <c r="P1074" s="3" t="s">
        <v>29</v>
      </c>
      <c r="Q1074" s="5">
        <v>29.2</v>
      </c>
      <c r="S1074" s="6">
        <v>25.39</v>
      </c>
      <c r="T1074" s="5">
        <v>0.35</v>
      </c>
      <c r="U1074" s="6">
        <v>25.74</v>
      </c>
      <c r="V1074" s="2">
        <v>37.950000000000003</v>
      </c>
      <c r="W1074" s="8"/>
      <c r="X1074" s="9" t="s">
        <v>3214</v>
      </c>
      <c r="Y1074" s="7">
        <v>43803</v>
      </c>
    </row>
    <row r="1075" spans="1:25" ht="30" x14ac:dyDescent="0.25">
      <c r="A1075" s="2">
        <v>81732</v>
      </c>
      <c r="B1075" s="3" t="s">
        <v>1788</v>
      </c>
      <c r="C1075" s="3" t="s">
        <v>1870</v>
      </c>
      <c r="D1075" s="3" t="s">
        <v>27</v>
      </c>
      <c r="E1075" s="3" t="s">
        <v>28</v>
      </c>
      <c r="F1075" s="3" t="s">
        <v>29</v>
      </c>
      <c r="G1075" s="2">
        <v>11</v>
      </c>
      <c r="H1075" s="3" t="s">
        <v>80</v>
      </c>
      <c r="I1075" s="3" t="s">
        <v>1796</v>
      </c>
      <c r="J1075" s="3" t="s">
        <v>31</v>
      </c>
      <c r="K1075" s="4">
        <v>49.08</v>
      </c>
      <c r="L1075" s="2">
        <v>1</v>
      </c>
      <c r="M1075" s="2">
        <v>6</v>
      </c>
      <c r="N1075" s="2">
        <v>0.75</v>
      </c>
      <c r="O1075" s="3" t="s">
        <v>32</v>
      </c>
      <c r="P1075" s="3" t="s">
        <v>29</v>
      </c>
      <c r="Q1075" s="5">
        <v>21.75</v>
      </c>
      <c r="S1075" s="6">
        <v>18.829999999999998</v>
      </c>
      <c r="T1075" s="5">
        <v>0.35</v>
      </c>
      <c r="U1075" s="6">
        <v>19.18</v>
      </c>
      <c r="V1075" s="2">
        <v>28.3</v>
      </c>
      <c r="W1075" s="8">
        <v>-1.1499999999999986</v>
      </c>
      <c r="X1075" s="9" t="s">
        <v>3215</v>
      </c>
      <c r="Y1075" s="7">
        <v>43790</v>
      </c>
    </row>
    <row r="1076" spans="1:25" ht="30" x14ac:dyDescent="0.25">
      <c r="A1076" s="2">
        <v>209023</v>
      </c>
      <c r="B1076" s="3" t="s">
        <v>1788</v>
      </c>
      <c r="C1076" s="3" t="s">
        <v>1872</v>
      </c>
      <c r="D1076" s="3" t="s">
        <v>27</v>
      </c>
      <c r="E1076" s="3" t="s">
        <v>28</v>
      </c>
      <c r="F1076" s="3" t="s">
        <v>97</v>
      </c>
      <c r="G1076" s="2">
        <v>11.5</v>
      </c>
      <c r="H1076" s="3" t="s">
        <v>204</v>
      </c>
      <c r="I1076" s="3" t="s">
        <v>29</v>
      </c>
      <c r="J1076" s="3" t="s">
        <v>31</v>
      </c>
      <c r="K1076" s="4">
        <v>87.48</v>
      </c>
      <c r="L1076" s="2">
        <v>1</v>
      </c>
      <c r="M1076" s="2">
        <v>12</v>
      </c>
      <c r="N1076" s="2">
        <v>0.75</v>
      </c>
      <c r="O1076" s="3" t="s">
        <v>32</v>
      </c>
      <c r="P1076" s="3" t="s">
        <v>29</v>
      </c>
      <c r="Q1076" s="5">
        <v>19.899999999999999</v>
      </c>
      <c r="S1076" s="6">
        <v>17.2</v>
      </c>
      <c r="T1076" s="5">
        <v>0.35</v>
      </c>
      <c r="U1076" s="6">
        <v>17.55</v>
      </c>
      <c r="V1076" s="2">
        <v>25.85</v>
      </c>
      <c r="W1076" s="8">
        <v>1</v>
      </c>
      <c r="X1076" s="9" t="s">
        <v>3216</v>
      </c>
      <c r="Y1076" s="7">
        <v>43790</v>
      </c>
    </row>
    <row r="1077" spans="1:25" ht="30" x14ac:dyDescent="0.25">
      <c r="A1077" s="2">
        <v>192765</v>
      </c>
      <c r="B1077" s="3" t="s">
        <v>1788</v>
      </c>
      <c r="C1077" s="3" t="s">
        <v>1873</v>
      </c>
      <c r="D1077" s="3" t="s">
        <v>27</v>
      </c>
      <c r="E1077" s="3" t="s">
        <v>28</v>
      </c>
      <c r="F1077" s="3" t="s">
        <v>29</v>
      </c>
      <c r="G1077" s="2">
        <v>11.5</v>
      </c>
      <c r="H1077" s="3" t="s">
        <v>432</v>
      </c>
      <c r="I1077" s="3" t="s">
        <v>29</v>
      </c>
      <c r="J1077" s="3" t="s">
        <v>31</v>
      </c>
      <c r="K1077" s="4">
        <v>91.44</v>
      </c>
      <c r="L1077" s="2">
        <v>1</v>
      </c>
      <c r="M1077" s="2">
        <v>12</v>
      </c>
      <c r="N1077" s="2">
        <v>0.75</v>
      </c>
      <c r="O1077" s="3" t="s">
        <v>32</v>
      </c>
      <c r="P1077" s="3" t="s">
        <v>29</v>
      </c>
      <c r="Q1077" s="5">
        <v>20.6</v>
      </c>
      <c r="S1077" s="6">
        <v>17.82</v>
      </c>
      <c r="T1077" s="5">
        <v>0.35</v>
      </c>
      <c r="U1077" s="6">
        <v>18.170000000000002</v>
      </c>
      <c r="V1077" s="2">
        <v>26.8</v>
      </c>
      <c r="W1077" s="8">
        <v>0.40000000000000213</v>
      </c>
      <c r="X1077" s="9" t="s">
        <v>3216</v>
      </c>
      <c r="Y1077" s="7">
        <v>43790</v>
      </c>
    </row>
    <row r="1078" spans="1:25" ht="30" x14ac:dyDescent="0.25">
      <c r="A1078" s="2">
        <v>520494</v>
      </c>
      <c r="B1078" s="3" t="s">
        <v>1788</v>
      </c>
      <c r="C1078" s="3" t="s">
        <v>1874</v>
      </c>
      <c r="D1078" s="3" t="s">
        <v>27</v>
      </c>
      <c r="E1078" s="3" t="s">
        <v>28</v>
      </c>
      <c r="F1078" s="3" t="s">
        <v>29</v>
      </c>
      <c r="G1078" s="2">
        <v>11</v>
      </c>
      <c r="H1078" s="3" t="s">
        <v>80</v>
      </c>
      <c r="I1078" s="3" t="s">
        <v>1796</v>
      </c>
      <c r="J1078" s="3" t="s">
        <v>31</v>
      </c>
      <c r="K1078" s="4">
        <v>86.52</v>
      </c>
      <c r="L1078" s="2">
        <v>1</v>
      </c>
      <c r="M1078" s="2">
        <v>12</v>
      </c>
      <c r="N1078" s="2">
        <v>0.75</v>
      </c>
      <c r="O1078" s="3" t="s">
        <v>32</v>
      </c>
      <c r="P1078" s="3" t="s">
        <v>29</v>
      </c>
      <c r="Q1078" s="5">
        <v>19.75</v>
      </c>
      <c r="S1078" s="6">
        <v>17.07</v>
      </c>
      <c r="T1078" s="5">
        <v>0.35</v>
      </c>
      <c r="U1078" s="6">
        <v>17.420000000000002</v>
      </c>
      <c r="V1078" s="2">
        <v>25.7</v>
      </c>
      <c r="W1078" s="8"/>
      <c r="X1078" s="9" t="s">
        <v>3214</v>
      </c>
      <c r="Y1078" s="7">
        <v>43795</v>
      </c>
    </row>
    <row r="1079" spans="1:25" x14ac:dyDescent="0.25">
      <c r="A1079" s="2">
        <v>818749</v>
      </c>
      <c r="B1079" s="3" t="s">
        <v>1880</v>
      </c>
      <c r="C1079" s="3" t="s">
        <v>1891</v>
      </c>
      <c r="D1079" s="3" t="s">
        <v>27</v>
      </c>
      <c r="E1079" s="3" t="s">
        <v>28</v>
      </c>
      <c r="F1079" s="3" t="s">
        <v>29</v>
      </c>
      <c r="G1079" s="2">
        <v>14</v>
      </c>
      <c r="H1079" s="3" t="s">
        <v>102</v>
      </c>
      <c r="I1079" s="3" t="s">
        <v>1892</v>
      </c>
      <c r="J1079" s="3" t="s">
        <v>39</v>
      </c>
      <c r="K1079" s="4">
        <v>96.69</v>
      </c>
      <c r="L1079" s="2">
        <v>1</v>
      </c>
      <c r="M1079" s="2">
        <v>12</v>
      </c>
      <c r="N1079" s="2">
        <v>0.75</v>
      </c>
      <c r="O1079" s="3" t="s">
        <v>32</v>
      </c>
      <c r="P1079" s="3" t="s">
        <v>29</v>
      </c>
      <c r="Q1079" s="5">
        <v>21.15</v>
      </c>
      <c r="S1079" s="6">
        <v>18.3</v>
      </c>
      <c r="T1079" s="5">
        <v>0.35</v>
      </c>
      <c r="U1079" s="6">
        <v>18.649999999999999</v>
      </c>
      <c r="V1079" s="2">
        <v>27.5</v>
      </c>
      <c r="W1079" s="8"/>
      <c r="X1079" s="10" t="s">
        <v>29</v>
      </c>
      <c r="Y1079" s="7">
        <v>43769</v>
      </c>
    </row>
    <row r="1080" spans="1:25" x14ac:dyDescent="0.25">
      <c r="A1080" s="2">
        <v>758320</v>
      </c>
      <c r="B1080" s="3" t="s">
        <v>1880</v>
      </c>
      <c r="C1080" s="3" t="s">
        <v>1896</v>
      </c>
      <c r="D1080" s="3" t="s">
        <v>27</v>
      </c>
      <c r="E1080" s="3" t="s">
        <v>28</v>
      </c>
      <c r="F1080" s="3" t="s">
        <v>29</v>
      </c>
      <c r="G1080" s="2">
        <v>14</v>
      </c>
      <c r="H1080" s="3" t="s">
        <v>102</v>
      </c>
      <c r="I1080" s="3" t="s">
        <v>1882</v>
      </c>
      <c r="J1080" s="3" t="s">
        <v>39</v>
      </c>
      <c r="K1080" s="4">
        <v>96.69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21.15</v>
      </c>
      <c r="S1080" s="6">
        <v>18.3</v>
      </c>
      <c r="T1080" s="5">
        <v>0.35</v>
      </c>
      <c r="U1080" s="6">
        <v>18.649999999999999</v>
      </c>
      <c r="V1080" s="2">
        <v>27.5</v>
      </c>
      <c r="W1080" s="8"/>
      <c r="X1080" s="10" t="s">
        <v>29</v>
      </c>
      <c r="Y1080" s="7">
        <v>43738</v>
      </c>
    </row>
    <row r="1081" spans="1:25" x14ac:dyDescent="0.25">
      <c r="A1081" s="2">
        <v>850987</v>
      </c>
      <c r="B1081" s="3" t="s">
        <v>1880</v>
      </c>
      <c r="C1081" s="3" t="s">
        <v>1899</v>
      </c>
      <c r="D1081" s="3" t="s">
        <v>27</v>
      </c>
      <c r="E1081" s="3" t="s">
        <v>28</v>
      </c>
      <c r="F1081" s="3" t="s">
        <v>29</v>
      </c>
      <c r="H1081" s="3" t="s">
        <v>1884</v>
      </c>
      <c r="I1081" s="3" t="s">
        <v>29</v>
      </c>
      <c r="J1081" s="3" t="s">
        <v>39</v>
      </c>
      <c r="K1081" s="4">
        <v>245.48</v>
      </c>
      <c r="L1081" s="2">
        <v>1</v>
      </c>
      <c r="M1081" s="2">
        <v>6</v>
      </c>
      <c r="N1081" s="2">
        <v>0.75</v>
      </c>
      <c r="O1081" s="3" t="s">
        <v>32</v>
      </c>
      <c r="P1081" s="3" t="s">
        <v>29</v>
      </c>
      <c r="Q1081" s="5">
        <v>75.3</v>
      </c>
      <c r="S1081" s="6">
        <v>65.959999999999994</v>
      </c>
      <c r="T1081" s="5">
        <v>0.35</v>
      </c>
      <c r="U1081" s="6">
        <v>66.31</v>
      </c>
      <c r="V1081" s="2">
        <v>97.9</v>
      </c>
      <c r="W1081" s="8"/>
      <c r="X1081" s="10" t="s">
        <v>29</v>
      </c>
      <c r="Y1081" s="7">
        <v>43748</v>
      </c>
    </row>
    <row r="1082" spans="1:25" x14ac:dyDescent="0.25">
      <c r="A1082" s="2">
        <v>211386</v>
      </c>
      <c r="B1082" s="3" t="s">
        <v>1880</v>
      </c>
      <c r="C1082" s="3" t="s">
        <v>1902</v>
      </c>
      <c r="D1082" s="3" t="s">
        <v>27</v>
      </c>
      <c r="E1082" s="3" t="s">
        <v>28</v>
      </c>
      <c r="F1082" s="3" t="s">
        <v>86</v>
      </c>
      <c r="G1082" s="2">
        <v>13.5</v>
      </c>
      <c r="H1082" s="3" t="s">
        <v>80</v>
      </c>
      <c r="I1082" s="3" t="s">
        <v>29</v>
      </c>
      <c r="J1082" s="3" t="s">
        <v>31</v>
      </c>
      <c r="K1082" s="4">
        <v>64.56</v>
      </c>
      <c r="L1082" s="2">
        <v>1</v>
      </c>
      <c r="M1082" s="2">
        <v>12</v>
      </c>
      <c r="N1082" s="2">
        <v>0.75</v>
      </c>
      <c r="O1082" s="3" t="s">
        <v>32</v>
      </c>
      <c r="P1082" s="3" t="s">
        <v>29</v>
      </c>
      <c r="Q1082" s="5">
        <v>16</v>
      </c>
      <c r="S1082" s="6">
        <v>13.77</v>
      </c>
      <c r="T1082" s="5">
        <v>0.35</v>
      </c>
      <c r="U1082" s="6">
        <v>14.12</v>
      </c>
      <c r="V1082" s="2">
        <v>20.8</v>
      </c>
      <c r="W1082" s="8"/>
      <c r="X1082" s="10" t="s">
        <v>29</v>
      </c>
      <c r="Y1082" s="7">
        <v>43699</v>
      </c>
    </row>
    <row r="1083" spans="1:25" x14ac:dyDescent="0.25">
      <c r="A1083" s="2">
        <v>164437</v>
      </c>
      <c r="B1083" s="3" t="s">
        <v>1880</v>
      </c>
      <c r="C1083" s="3" t="s">
        <v>1903</v>
      </c>
      <c r="D1083" s="3" t="s">
        <v>27</v>
      </c>
      <c r="E1083" s="3" t="s">
        <v>28</v>
      </c>
      <c r="F1083" s="3" t="s">
        <v>86</v>
      </c>
      <c r="G1083" s="2">
        <v>13.5</v>
      </c>
      <c r="H1083" s="3" t="s">
        <v>80</v>
      </c>
      <c r="I1083" s="3" t="s">
        <v>29</v>
      </c>
      <c r="J1083" s="3" t="s">
        <v>31</v>
      </c>
      <c r="K1083" s="4">
        <v>64.56</v>
      </c>
      <c r="L1083" s="2">
        <v>1</v>
      </c>
      <c r="M1083" s="2">
        <v>12</v>
      </c>
      <c r="N1083" s="2">
        <v>0.75</v>
      </c>
      <c r="O1083" s="3" t="s">
        <v>32</v>
      </c>
      <c r="P1083" s="3" t="s">
        <v>29</v>
      </c>
      <c r="Q1083" s="5">
        <v>16</v>
      </c>
      <c r="S1083" s="6">
        <v>13.77</v>
      </c>
      <c r="T1083" s="5">
        <v>0.35</v>
      </c>
      <c r="U1083" s="6">
        <v>14.12</v>
      </c>
      <c r="V1083" s="2">
        <v>20.8</v>
      </c>
      <c r="W1083" s="8"/>
      <c r="X1083" s="10" t="s">
        <v>29</v>
      </c>
      <c r="Y1083" s="7">
        <v>43699</v>
      </c>
    </row>
    <row r="1084" spans="1:25" x14ac:dyDescent="0.25">
      <c r="A1084" s="2">
        <v>168294</v>
      </c>
      <c r="B1084" s="3" t="s">
        <v>1880</v>
      </c>
      <c r="C1084" s="3" t="s">
        <v>1905</v>
      </c>
      <c r="D1084" s="3" t="s">
        <v>27</v>
      </c>
      <c r="E1084" s="3" t="s">
        <v>28</v>
      </c>
      <c r="F1084" s="3" t="s">
        <v>97</v>
      </c>
      <c r="G1084" s="2">
        <v>14.5</v>
      </c>
      <c r="H1084" s="3" t="s">
        <v>1884</v>
      </c>
      <c r="I1084" s="3" t="s">
        <v>1882</v>
      </c>
      <c r="J1084" s="3" t="s">
        <v>31</v>
      </c>
      <c r="K1084" s="4">
        <v>113.16</v>
      </c>
      <c r="L1084" s="2">
        <v>1</v>
      </c>
      <c r="M1084" s="2">
        <v>12</v>
      </c>
      <c r="N1084" s="2">
        <v>0.75</v>
      </c>
      <c r="O1084" s="3" t="s">
        <v>32</v>
      </c>
      <c r="P1084" s="3" t="s">
        <v>29</v>
      </c>
      <c r="Q1084" s="5">
        <v>24.3</v>
      </c>
      <c r="S1084" s="6">
        <v>21.08</v>
      </c>
      <c r="T1084" s="5">
        <v>0.35</v>
      </c>
      <c r="U1084" s="6">
        <v>21.43</v>
      </c>
      <c r="V1084" s="2">
        <v>31.6</v>
      </c>
      <c r="W1084" s="8">
        <v>-5.0000000000000711E-2</v>
      </c>
      <c r="X1084" s="9" t="s">
        <v>3215</v>
      </c>
      <c r="Y1084" s="7">
        <v>43790</v>
      </c>
    </row>
    <row r="1085" spans="1:25" ht="30" x14ac:dyDescent="0.25">
      <c r="A1085" s="2">
        <v>81185</v>
      </c>
      <c r="B1085" s="3" t="s">
        <v>1880</v>
      </c>
      <c r="C1085" s="3" t="s">
        <v>1906</v>
      </c>
      <c r="D1085" s="3" t="s">
        <v>27</v>
      </c>
      <c r="E1085" s="3" t="s">
        <v>28</v>
      </c>
      <c r="F1085" s="3" t="s">
        <v>29</v>
      </c>
      <c r="G1085" s="2">
        <v>14</v>
      </c>
      <c r="H1085" s="3" t="s">
        <v>1884</v>
      </c>
      <c r="I1085" s="3" t="s">
        <v>29</v>
      </c>
      <c r="J1085" s="3" t="s">
        <v>31</v>
      </c>
      <c r="K1085" s="4">
        <v>192.72</v>
      </c>
      <c r="L1085" s="2">
        <v>1</v>
      </c>
      <c r="M1085" s="2">
        <v>12</v>
      </c>
      <c r="N1085" s="2">
        <v>0.75</v>
      </c>
      <c r="O1085" s="3" t="s">
        <v>32</v>
      </c>
      <c r="P1085" s="3" t="s">
        <v>29</v>
      </c>
      <c r="Q1085" s="5">
        <v>37.549999999999997</v>
      </c>
      <c r="S1085" s="6">
        <v>32.74</v>
      </c>
      <c r="T1085" s="5">
        <v>0.35</v>
      </c>
      <c r="U1085" s="6">
        <v>33.090000000000003</v>
      </c>
      <c r="V1085" s="2">
        <v>48.8</v>
      </c>
      <c r="W1085" s="8"/>
      <c r="X1085" s="10" t="s">
        <v>29</v>
      </c>
      <c r="Y1085" s="7">
        <v>43675</v>
      </c>
    </row>
    <row r="1086" spans="1:25" x14ac:dyDescent="0.25">
      <c r="A1086" s="2">
        <v>54114</v>
      </c>
      <c r="B1086" s="3" t="s">
        <v>1880</v>
      </c>
      <c r="C1086" s="3" t="s">
        <v>1907</v>
      </c>
      <c r="D1086" s="3" t="s">
        <v>27</v>
      </c>
      <c r="E1086" s="3" t="s">
        <v>28</v>
      </c>
      <c r="F1086" s="3" t="s">
        <v>86</v>
      </c>
      <c r="G1086" s="2">
        <v>14.5</v>
      </c>
      <c r="H1086" s="3" t="s">
        <v>30</v>
      </c>
      <c r="I1086" s="3" t="s">
        <v>1885</v>
      </c>
      <c r="J1086" s="3" t="s">
        <v>31</v>
      </c>
      <c r="K1086" s="4">
        <v>323.76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54.25</v>
      </c>
      <c r="S1086" s="6">
        <v>47.43</v>
      </c>
      <c r="T1086" s="5">
        <v>0.35</v>
      </c>
      <c r="U1086" s="6">
        <v>47.78</v>
      </c>
      <c r="V1086" s="2">
        <v>70.5</v>
      </c>
      <c r="W1086" s="8"/>
      <c r="X1086" s="10" t="s">
        <v>29</v>
      </c>
      <c r="Y1086" s="7">
        <v>43672</v>
      </c>
    </row>
    <row r="1087" spans="1:25" x14ac:dyDescent="0.25">
      <c r="A1087" s="2">
        <v>743294</v>
      </c>
      <c r="B1087" s="3" t="s">
        <v>1880</v>
      </c>
      <c r="C1087" s="3" t="s">
        <v>1908</v>
      </c>
      <c r="D1087" s="3" t="s">
        <v>27</v>
      </c>
      <c r="E1087" s="3" t="s">
        <v>28</v>
      </c>
      <c r="F1087" s="3" t="s">
        <v>29</v>
      </c>
      <c r="G1087" s="2">
        <v>13</v>
      </c>
      <c r="H1087" s="3" t="s">
        <v>899</v>
      </c>
      <c r="I1087" s="3" t="s">
        <v>29</v>
      </c>
      <c r="J1087" s="3" t="s">
        <v>31</v>
      </c>
      <c r="K1087" s="4">
        <v>54.72</v>
      </c>
      <c r="L1087" s="2">
        <v>1</v>
      </c>
      <c r="M1087" s="2">
        <v>12</v>
      </c>
      <c r="N1087" s="2">
        <v>0.75</v>
      </c>
      <c r="O1087" s="3" t="s">
        <v>32</v>
      </c>
      <c r="P1087" s="3" t="s">
        <v>29</v>
      </c>
      <c r="Q1087" s="5">
        <v>13.95</v>
      </c>
      <c r="S1087" s="6">
        <v>11.97</v>
      </c>
      <c r="T1087" s="5">
        <v>0.35</v>
      </c>
      <c r="U1087" s="6">
        <v>12.32</v>
      </c>
      <c r="V1087" s="2">
        <v>18.149999999999999</v>
      </c>
      <c r="W1087" s="8">
        <v>-4.4000000000000021</v>
      </c>
      <c r="X1087" s="9" t="s">
        <v>3215</v>
      </c>
      <c r="Y1087" s="7">
        <v>43794</v>
      </c>
    </row>
    <row r="1088" spans="1:25" x14ac:dyDescent="0.25">
      <c r="A1088" s="2">
        <v>45286</v>
      </c>
      <c r="B1088" s="3" t="s">
        <v>1880</v>
      </c>
      <c r="C1088" s="3" t="s">
        <v>1909</v>
      </c>
      <c r="D1088" s="3" t="s">
        <v>27</v>
      </c>
      <c r="E1088" s="3" t="s">
        <v>28</v>
      </c>
      <c r="F1088" s="3" t="s">
        <v>210</v>
      </c>
      <c r="G1088" s="2">
        <v>13</v>
      </c>
      <c r="H1088" s="3" t="s">
        <v>899</v>
      </c>
      <c r="I1088" s="3" t="s">
        <v>29</v>
      </c>
      <c r="J1088" s="3" t="s">
        <v>31</v>
      </c>
      <c r="K1088" s="4">
        <v>78.48</v>
      </c>
      <c r="L1088" s="2">
        <v>1</v>
      </c>
      <c r="M1088" s="2">
        <v>12</v>
      </c>
      <c r="N1088" s="2">
        <v>0.75</v>
      </c>
      <c r="O1088" s="3" t="s">
        <v>32</v>
      </c>
      <c r="P1088" s="3" t="s">
        <v>29</v>
      </c>
      <c r="Q1088" s="5">
        <v>18.350000000000001</v>
      </c>
      <c r="S1088" s="6">
        <v>15.84</v>
      </c>
      <c r="T1088" s="5">
        <v>0.35</v>
      </c>
      <c r="U1088" s="6">
        <v>16.190000000000001</v>
      </c>
      <c r="V1088" s="2">
        <v>23.85</v>
      </c>
      <c r="W1088" s="8"/>
      <c r="X1088" s="10" t="s">
        <v>29</v>
      </c>
      <c r="Y1088" s="7">
        <v>43693</v>
      </c>
    </row>
    <row r="1089" spans="1:25" x14ac:dyDescent="0.25">
      <c r="A1089" s="2">
        <v>72157</v>
      </c>
      <c r="B1089" s="3" t="s">
        <v>1880</v>
      </c>
      <c r="C1089" s="3" t="s">
        <v>1910</v>
      </c>
      <c r="D1089" s="3" t="s">
        <v>27</v>
      </c>
      <c r="E1089" s="3" t="s">
        <v>28</v>
      </c>
      <c r="F1089" s="3" t="s">
        <v>29</v>
      </c>
      <c r="G1089" s="2">
        <v>13.6</v>
      </c>
      <c r="H1089" s="3" t="s">
        <v>899</v>
      </c>
      <c r="I1089" s="3" t="s">
        <v>29</v>
      </c>
      <c r="J1089" s="3" t="s">
        <v>31</v>
      </c>
      <c r="K1089" s="4">
        <v>75</v>
      </c>
      <c r="L1089" s="2">
        <v>1</v>
      </c>
      <c r="M1089" s="2">
        <v>12</v>
      </c>
      <c r="N1089" s="2">
        <v>0.75</v>
      </c>
      <c r="O1089" s="3" t="s">
        <v>32</v>
      </c>
      <c r="P1089" s="3" t="s">
        <v>29</v>
      </c>
      <c r="Q1089" s="5">
        <v>17.75</v>
      </c>
      <c r="S1089" s="6">
        <v>15.31</v>
      </c>
      <c r="T1089" s="5">
        <v>0.35</v>
      </c>
      <c r="U1089" s="6">
        <v>15.66</v>
      </c>
      <c r="V1089" s="2">
        <v>23.1</v>
      </c>
      <c r="W1089" s="8"/>
      <c r="X1089" s="10" t="s">
        <v>29</v>
      </c>
      <c r="Y1089" s="7">
        <v>43693</v>
      </c>
    </row>
    <row r="1090" spans="1:25" x14ac:dyDescent="0.25">
      <c r="A1090" s="2">
        <v>741892</v>
      </c>
      <c r="B1090" s="3" t="s">
        <v>1880</v>
      </c>
      <c r="C1090" s="3" t="s">
        <v>1911</v>
      </c>
      <c r="D1090" s="3" t="s">
        <v>27</v>
      </c>
      <c r="E1090" s="3" t="s">
        <v>28</v>
      </c>
      <c r="F1090" s="3" t="s">
        <v>210</v>
      </c>
      <c r="G1090" s="2">
        <v>13</v>
      </c>
      <c r="H1090" s="3" t="s">
        <v>899</v>
      </c>
      <c r="I1090" s="3" t="s">
        <v>29</v>
      </c>
      <c r="J1090" s="3" t="s">
        <v>31</v>
      </c>
      <c r="K1090" s="4">
        <v>74.88</v>
      </c>
      <c r="L1090" s="2">
        <v>1</v>
      </c>
      <c r="M1090" s="2">
        <v>12</v>
      </c>
      <c r="N1090" s="2">
        <v>0.75</v>
      </c>
      <c r="O1090" s="3" t="s">
        <v>32</v>
      </c>
      <c r="P1090" s="3" t="s">
        <v>29</v>
      </c>
      <c r="Q1090" s="5">
        <v>17.75</v>
      </c>
      <c r="S1090" s="6">
        <v>15.31</v>
      </c>
      <c r="T1090" s="5">
        <v>0.35</v>
      </c>
      <c r="U1090" s="6">
        <v>15.66</v>
      </c>
      <c r="V1090" s="2">
        <v>23.1</v>
      </c>
      <c r="W1090" s="8"/>
      <c r="X1090" s="10" t="s">
        <v>29</v>
      </c>
      <c r="Y1090" s="7">
        <v>43693</v>
      </c>
    </row>
    <row r="1091" spans="1:25" x14ac:dyDescent="0.25">
      <c r="A1091" s="2">
        <v>849588</v>
      </c>
      <c r="B1091" s="3" t="s">
        <v>1880</v>
      </c>
      <c r="C1091" s="3" t="s">
        <v>1915</v>
      </c>
      <c r="D1091" s="3" t="s">
        <v>27</v>
      </c>
      <c r="E1091" s="3" t="s">
        <v>28</v>
      </c>
      <c r="F1091" s="3" t="s">
        <v>29</v>
      </c>
      <c r="G1091" s="2">
        <v>1</v>
      </c>
      <c r="H1091" s="3" t="s">
        <v>102</v>
      </c>
      <c r="I1091" s="3" t="s">
        <v>29</v>
      </c>
      <c r="J1091" s="3" t="s">
        <v>31</v>
      </c>
      <c r="K1091" s="4">
        <v>63.48</v>
      </c>
      <c r="L1091" s="2">
        <v>1</v>
      </c>
      <c r="M1091" s="2">
        <v>12</v>
      </c>
      <c r="N1091" s="2">
        <v>0.75</v>
      </c>
      <c r="O1091" s="3" t="s">
        <v>32</v>
      </c>
      <c r="P1091" s="3" t="s">
        <v>29</v>
      </c>
      <c r="Q1091" s="5">
        <v>15.8</v>
      </c>
      <c r="S1091" s="6">
        <v>13.6</v>
      </c>
      <c r="T1091" s="5">
        <v>0.35</v>
      </c>
      <c r="U1091" s="6">
        <v>13.95</v>
      </c>
      <c r="V1091" s="2">
        <v>20.55</v>
      </c>
      <c r="W1091" s="8">
        <v>-2.1999999999999993</v>
      </c>
      <c r="X1091" s="9" t="s">
        <v>3215</v>
      </c>
      <c r="Y1091" s="7">
        <v>43794</v>
      </c>
    </row>
    <row r="1092" spans="1:25" x14ac:dyDescent="0.25">
      <c r="A1092" s="2">
        <v>17539</v>
      </c>
      <c r="B1092" s="3" t="s">
        <v>1880</v>
      </c>
      <c r="C1092" s="3" t="s">
        <v>1916</v>
      </c>
      <c r="D1092" s="3" t="s">
        <v>27</v>
      </c>
      <c r="E1092" s="3" t="s">
        <v>28</v>
      </c>
      <c r="F1092" s="3" t="s">
        <v>29</v>
      </c>
      <c r="G1092" s="2">
        <v>13.5</v>
      </c>
      <c r="H1092" s="3" t="s">
        <v>102</v>
      </c>
      <c r="I1092" s="3" t="s">
        <v>29</v>
      </c>
      <c r="J1092" s="3" t="s">
        <v>31</v>
      </c>
      <c r="K1092" s="4">
        <v>72.72</v>
      </c>
      <c r="L1092" s="2">
        <v>1</v>
      </c>
      <c r="M1092" s="2">
        <v>12</v>
      </c>
      <c r="N1092" s="2">
        <v>0.75</v>
      </c>
      <c r="O1092" s="3" t="s">
        <v>32</v>
      </c>
      <c r="P1092" s="3" t="s">
        <v>29</v>
      </c>
      <c r="Q1092" s="5">
        <v>17.399999999999999</v>
      </c>
      <c r="S1092" s="6">
        <v>15</v>
      </c>
      <c r="T1092" s="5">
        <v>0.35</v>
      </c>
      <c r="U1092" s="6">
        <v>15.35</v>
      </c>
      <c r="V1092" s="2">
        <v>22.6</v>
      </c>
      <c r="W1092" s="8"/>
      <c r="X1092" s="10" t="s">
        <v>29</v>
      </c>
      <c r="Y1092" s="7">
        <v>43721</v>
      </c>
    </row>
    <row r="1093" spans="1:25" x14ac:dyDescent="0.25">
      <c r="A1093" s="2">
        <v>210132</v>
      </c>
      <c r="B1093" s="3" t="s">
        <v>1880</v>
      </c>
      <c r="C1093" s="3" t="s">
        <v>1918</v>
      </c>
      <c r="D1093" s="3" t="s">
        <v>27</v>
      </c>
      <c r="E1093" s="3" t="s">
        <v>28</v>
      </c>
      <c r="F1093" s="3" t="s">
        <v>29</v>
      </c>
      <c r="G1093" s="2">
        <v>13.1</v>
      </c>
      <c r="H1093" s="3" t="s">
        <v>30</v>
      </c>
      <c r="I1093" s="3" t="s">
        <v>29</v>
      </c>
      <c r="J1093" s="3" t="s">
        <v>31</v>
      </c>
      <c r="K1093" s="4">
        <v>52.92</v>
      </c>
      <c r="L1093" s="2">
        <v>1</v>
      </c>
      <c r="M1093" s="2">
        <v>12</v>
      </c>
      <c r="N1093" s="2">
        <v>0.75</v>
      </c>
      <c r="O1093" s="3" t="s">
        <v>32</v>
      </c>
      <c r="P1093" s="3" t="s">
        <v>29</v>
      </c>
      <c r="Q1093" s="5">
        <v>13.55</v>
      </c>
      <c r="S1093" s="6">
        <v>11.62</v>
      </c>
      <c r="T1093" s="5">
        <v>0.35</v>
      </c>
      <c r="U1093" s="6">
        <v>11.97</v>
      </c>
      <c r="V1093" s="2">
        <v>17.600000000000001</v>
      </c>
      <c r="W1093" s="8">
        <v>-4.3000000000000007</v>
      </c>
      <c r="X1093" s="9" t="s">
        <v>3215</v>
      </c>
      <c r="Y1093" s="7">
        <v>43790</v>
      </c>
    </row>
    <row r="1094" spans="1:25" x14ac:dyDescent="0.25">
      <c r="A1094" s="2">
        <v>694216</v>
      </c>
      <c r="B1094" s="3" t="s">
        <v>1880</v>
      </c>
      <c r="C1094" s="3" t="s">
        <v>1922</v>
      </c>
      <c r="D1094" s="3" t="s">
        <v>27</v>
      </c>
      <c r="E1094" s="3" t="s">
        <v>28</v>
      </c>
      <c r="F1094" s="3" t="s">
        <v>29</v>
      </c>
      <c r="G1094" s="2">
        <v>13.5</v>
      </c>
      <c r="H1094" s="3" t="s">
        <v>80</v>
      </c>
      <c r="I1094" s="3" t="s">
        <v>29</v>
      </c>
      <c r="J1094" s="3" t="s">
        <v>31</v>
      </c>
      <c r="K1094" s="4">
        <v>126.24</v>
      </c>
      <c r="L1094" s="2">
        <v>1</v>
      </c>
      <c r="M1094" s="2">
        <v>6</v>
      </c>
      <c r="N1094" s="2">
        <v>0.75</v>
      </c>
      <c r="O1094" s="3" t="s">
        <v>32</v>
      </c>
      <c r="P1094" s="3" t="s">
        <v>29</v>
      </c>
      <c r="Q1094" s="5">
        <v>45.15</v>
      </c>
      <c r="S1094" s="6">
        <v>39.42</v>
      </c>
      <c r="T1094" s="5">
        <v>0.35</v>
      </c>
      <c r="U1094" s="6">
        <v>39.770000000000003</v>
      </c>
      <c r="V1094" s="2">
        <v>58.7</v>
      </c>
      <c r="W1094" s="8"/>
      <c r="X1094" s="10" t="s">
        <v>29</v>
      </c>
      <c r="Y1094" s="7">
        <v>43739</v>
      </c>
    </row>
    <row r="1095" spans="1:25" x14ac:dyDescent="0.25">
      <c r="A1095" s="2">
        <v>93641</v>
      </c>
      <c r="B1095" s="3" t="s">
        <v>1880</v>
      </c>
      <c r="C1095" s="3" t="s">
        <v>1923</v>
      </c>
      <c r="D1095" s="3" t="s">
        <v>27</v>
      </c>
      <c r="E1095" s="3" t="s">
        <v>28</v>
      </c>
      <c r="F1095" s="3" t="s">
        <v>29</v>
      </c>
      <c r="G1095" s="2">
        <v>13.5</v>
      </c>
      <c r="H1095" s="3" t="s">
        <v>1884</v>
      </c>
      <c r="I1095" s="3" t="s">
        <v>29</v>
      </c>
      <c r="J1095" s="3" t="s">
        <v>31</v>
      </c>
      <c r="K1095" s="4">
        <v>94.08</v>
      </c>
      <c r="L1095" s="2">
        <v>1</v>
      </c>
      <c r="M1095" s="2">
        <v>12</v>
      </c>
      <c r="N1095" s="2">
        <v>0.75</v>
      </c>
      <c r="O1095" s="3" t="s">
        <v>32</v>
      </c>
      <c r="P1095" s="3" t="s">
        <v>29</v>
      </c>
      <c r="Q1095" s="5">
        <v>21.05</v>
      </c>
      <c r="S1095" s="6">
        <v>18.22</v>
      </c>
      <c r="T1095" s="5">
        <v>0.35</v>
      </c>
      <c r="U1095" s="6">
        <v>18.57</v>
      </c>
      <c r="V1095" s="2">
        <v>27.35</v>
      </c>
      <c r="W1095" s="8">
        <v>0.25</v>
      </c>
      <c r="X1095" s="9" t="s">
        <v>3216</v>
      </c>
      <c r="Y1095" s="7">
        <v>43794</v>
      </c>
    </row>
    <row r="1096" spans="1:25" x14ac:dyDescent="0.25">
      <c r="A1096" s="2">
        <v>98855</v>
      </c>
      <c r="B1096" s="3" t="s">
        <v>1880</v>
      </c>
      <c r="C1096" s="3" t="s">
        <v>1924</v>
      </c>
      <c r="D1096" s="3" t="s">
        <v>27</v>
      </c>
      <c r="E1096" s="3" t="s">
        <v>28</v>
      </c>
      <c r="F1096" s="3" t="s">
        <v>86</v>
      </c>
      <c r="G1096" s="2">
        <v>13.5</v>
      </c>
      <c r="H1096" s="3" t="s">
        <v>1884</v>
      </c>
      <c r="I1096" s="3" t="s">
        <v>1889</v>
      </c>
      <c r="J1096" s="3" t="s">
        <v>31</v>
      </c>
      <c r="K1096" s="4">
        <v>80.760000000000005</v>
      </c>
      <c r="L1096" s="2">
        <v>1</v>
      </c>
      <c r="M1096" s="2">
        <v>12</v>
      </c>
      <c r="N1096" s="2">
        <v>0.75</v>
      </c>
      <c r="O1096" s="3" t="s">
        <v>32</v>
      </c>
      <c r="P1096" s="3" t="s">
        <v>29</v>
      </c>
      <c r="Q1096" s="5">
        <v>18.75</v>
      </c>
      <c r="S1096" s="6">
        <v>16.190000000000001</v>
      </c>
      <c r="T1096" s="5">
        <v>0.35</v>
      </c>
      <c r="U1096" s="6">
        <v>16.54</v>
      </c>
      <c r="V1096" s="2">
        <v>24.4</v>
      </c>
      <c r="W1096" s="8">
        <v>0.25</v>
      </c>
      <c r="X1096" s="9" t="s">
        <v>3216</v>
      </c>
      <c r="Y1096" s="7">
        <v>43794</v>
      </c>
    </row>
    <row r="1097" spans="1:25" x14ac:dyDescent="0.25">
      <c r="A1097" s="2">
        <v>775437</v>
      </c>
      <c r="B1097" s="3" t="s">
        <v>1880</v>
      </c>
      <c r="C1097" s="3" t="s">
        <v>1927</v>
      </c>
      <c r="D1097" s="3" t="s">
        <v>27</v>
      </c>
      <c r="E1097" s="3" t="s">
        <v>28</v>
      </c>
      <c r="F1097" s="3" t="s">
        <v>97</v>
      </c>
      <c r="G1097" s="2">
        <v>12</v>
      </c>
      <c r="H1097" s="3" t="s">
        <v>204</v>
      </c>
      <c r="I1097" s="3" t="s">
        <v>29</v>
      </c>
      <c r="J1097" s="3" t="s">
        <v>31</v>
      </c>
      <c r="K1097" s="4">
        <v>77.52</v>
      </c>
      <c r="L1097" s="2">
        <v>1</v>
      </c>
      <c r="M1097" s="2">
        <v>12</v>
      </c>
      <c r="N1097" s="2">
        <v>0.75</v>
      </c>
      <c r="O1097" s="3" t="s">
        <v>32</v>
      </c>
      <c r="P1097" s="3" t="s">
        <v>29</v>
      </c>
      <c r="Q1097" s="5">
        <v>18.2</v>
      </c>
      <c r="S1097" s="6">
        <v>15.71</v>
      </c>
      <c r="T1097" s="5">
        <v>0.35</v>
      </c>
      <c r="U1097" s="6">
        <v>16.059999999999999</v>
      </c>
      <c r="V1097" s="2">
        <v>23.65</v>
      </c>
      <c r="W1097" s="8">
        <v>0.55000000000000071</v>
      </c>
      <c r="X1097" s="9" t="s">
        <v>3216</v>
      </c>
      <c r="Y1097" s="7">
        <v>43794</v>
      </c>
    </row>
    <row r="1098" spans="1:25" x14ac:dyDescent="0.25">
      <c r="A1098" s="2">
        <v>532002</v>
      </c>
      <c r="B1098" s="3" t="s">
        <v>1880</v>
      </c>
      <c r="C1098" s="3" t="s">
        <v>1930</v>
      </c>
      <c r="D1098" s="3" t="s">
        <v>27</v>
      </c>
      <c r="E1098" s="3" t="s">
        <v>28</v>
      </c>
      <c r="F1098" s="3" t="s">
        <v>29</v>
      </c>
      <c r="G1098" s="2">
        <v>14</v>
      </c>
      <c r="H1098" s="3" t="s">
        <v>80</v>
      </c>
      <c r="I1098" s="3" t="s">
        <v>29</v>
      </c>
      <c r="J1098" s="3" t="s">
        <v>31</v>
      </c>
      <c r="K1098" s="4">
        <v>115.38</v>
      </c>
      <c r="L1098" s="2">
        <v>1</v>
      </c>
      <c r="M1098" s="2">
        <v>6</v>
      </c>
      <c r="N1098" s="2">
        <v>0.75</v>
      </c>
      <c r="O1098" s="3" t="s">
        <v>32</v>
      </c>
      <c r="P1098" s="3" t="s">
        <v>29</v>
      </c>
      <c r="Q1098" s="5">
        <v>42.4</v>
      </c>
      <c r="S1098" s="6">
        <v>37</v>
      </c>
      <c r="T1098" s="5">
        <v>0.35</v>
      </c>
      <c r="U1098" s="6">
        <v>37.35</v>
      </c>
      <c r="V1098" s="2">
        <v>55.1</v>
      </c>
      <c r="W1098" s="8"/>
      <c r="X1098" s="9" t="s">
        <v>3214</v>
      </c>
      <c r="Y1098" s="7">
        <v>43795</v>
      </c>
    </row>
    <row r="1099" spans="1:25" x14ac:dyDescent="0.25">
      <c r="A1099" s="2">
        <v>355644</v>
      </c>
      <c r="B1099" s="3" t="s">
        <v>1880</v>
      </c>
      <c r="C1099" s="3" t="s">
        <v>1936</v>
      </c>
      <c r="D1099" s="3" t="s">
        <v>27</v>
      </c>
      <c r="E1099" s="3" t="s">
        <v>28</v>
      </c>
      <c r="F1099" s="3" t="s">
        <v>210</v>
      </c>
      <c r="G1099" s="2">
        <v>14.9</v>
      </c>
      <c r="H1099" s="3" t="s">
        <v>30</v>
      </c>
      <c r="I1099" s="3" t="s">
        <v>1887</v>
      </c>
      <c r="J1099" s="3" t="s">
        <v>31</v>
      </c>
      <c r="K1099" s="4">
        <v>391.08</v>
      </c>
      <c r="L1099" s="2">
        <v>1</v>
      </c>
      <c r="M1099" s="2">
        <v>12</v>
      </c>
      <c r="N1099" s="2">
        <v>0.75</v>
      </c>
      <c r="O1099" s="3" t="s">
        <v>32</v>
      </c>
      <c r="P1099" s="3" t="s">
        <v>29</v>
      </c>
      <c r="Q1099" s="5">
        <v>62.85</v>
      </c>
      <c r="S1099" s="6">
        <v>55</v>
      </c>
      <c r="T1099" s="5">
        <v>0.35</v>
      </c>
      <c r="U1099" s="6">
        <v>55.35</v>
      </c>
      <c r="V1099" s="2">
        <v>81.7</v>
      </c>
      <c r="W1099" s="8"/>
      <c r="X1099" s="10" t="s">
        <v>29</v>
      </c>
      <c r="Y1099" s="7">
        <v>43675</v>
      </c>
    </row>
    <row r="1100" spans="1:25" x14ac:dyDescent="0.25">
      <c r="A1100" s="2">
        <v>36783</v>
      </c>
      <c r="B1100" s="3" t="s">
        <v>1880</v>
      </c>
      <c r="C1100" s="3" t="s">
        <v>1938</v>
      </c>
      <c r="D1100" s="3" t="s">
        <v>27</v>
      </c>
      <c r="E1100" s="3" t="s">
        <v>28</v>
      </c>
      <c r="F1100" s="3" t="s">
        <v>29</v>
      </c>
      <c r="G1100" s="2">
        <v>15.3</v>
      </c>
      <c r="H1100" s="3" t="s">
        <v>30</v>
      </c>
      <c r="I1100" s="3" t="s">
        <v>1929</v>
      </c>
      <c r="J1100" s="3" t="s">
        <v>31</v>
      </c>
      <c r="K1100" s="4">
        <v>153.12</v>
      </c>
      <c r="L1100" s="2">
        <v>1</v>
      </c>
      <c r="M1100" s="2">
        <v>12</v>
      </c>
      <c r="N1100" s="2">
        <v>0.75</v>
      </c>
      <c r="O1100" s="3" t="s">
        <v>32</v>
      </c>
      <c r="P1100" s="3" t="s">
        <v>29</v>
      </c>
      <c r="Q1100" s="5">
        <v>31.2</v>
      </c>
      <c r="S1100" s="6">
        <v>27.15</v>
      </c>
      <c r="T1100" s="5">
        <v>0.35</v>
      </c>
      <c r="U1100" s="6">
        <v>27.5</v>
      </c>
      <c r="V1100" s="2">
        <v>40.549999999999997</v>
      </c>
      <c r="W1100" s="8"/>
      <c r="X1100" s="10" t="s">
        <v>29</v>
      </c>
      <c r="Y1100" s="7">
        <v>43654</v>
      </c>
    </row>
    <row r="1101" spans="1:25" x14ac:dyDescent="0.25">
      <c r="A1101" s="2">
        <v>123737</v>
      </c>
      <c r="B1101" s="3" t="s">
        <v>1880</v>
      </c>
      <c r="C1101" s="3" t="s">
        <v>1939</v>
      </c>
      <c r="D1101" s="3" t="s">
        <v>27</v>
      </c>
      <c r="E1101" s="3" t="s">
        <v>28</v>
      </c>
      <c r="F1101" s="3" t="s">
        <v>86</v>
      </c>
      <c r="G1101" s="2">
        <v>14</v>
      </c>
      <c r="H1101" s="3" t="s">
        <v>889</v>
      </c>
      <c r="I1101" s="3" t="s">
        <v>29</v>
      </c>
      <c r="J1101" s="3" t="s">
        <v>31</v>
      </c>
      <c r="K1101" s="4">
        <v>66.72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16.350000000000001</v>
      </c>
      <c r="S1101" s="6">
        <v>14.08</v>
      </c>
      <c r="T1101" s="5">
        <v>0.35</v>
      </c>
      <c r="U1101" s="6">
        <v>14.43</v>
      </c>
      <c r="V1101" s="2">
        <v>21.25</v>
      </c>
      <c r="W1101" s="8"/>
      <c r="X1101" s="10" t="s">
        <v>29</v>
      </c>
      <c r="Y1101" s="7">
        <v>43709</v>
      </c>
    </row>
    <row r="1102" spans="1:25" ht="30" x14ac:dyDescent="0.25">
      <c r="A1102" s="2">
        <v>812281</v>
      </c>
      <c r="B1102" s="3" t="s">
        <v>1880</v>
      </c>
      <c r="C1102" s="3" t="s">
        <v>1940</v>
      </c>
      <c r="D1102" s="3" t="s">
        <v>27</v>
      </c>
      <c r="E1102" s="3" t="s">
        <v>28</v>
      </c>
      <c r="F1102" s="3" t="s">
        <v>29</v>
      </c>
      <c r="H1102" s="3" t="s">
        <v>30</v>
      </c>
      <c r="I1102" s="3" t="s">
        <v>1885</v>
      </c>
      <c r="J1102" s="3" t="s">
        <v>39</v>
      </c>
      <c r="K1102" s="4">
        <v>636.53</v>
      </c>
      <c r="L1102" s="2">
        <v>1</v>
      </c>
      <c r="M1102" s="2">
        <v>6</v>
      </c>
      <c r="N1102" s="2">
        <v>0.75</v>
      </c>
      <c r="O1102" s="3" t="s">
        <v>32</v>
      </c>
      <c r="P1102" s="3" t="s">
        <v>29</v>
      </c>
      <c r="Q1102" s="5">
        <v>175.3</v>
      </c>
      <c r="S1102" s="6">
        <v>153.96</v>
      </c>
      <c r="T1102" s="5">
        <v>0.35</v>
      </c>
      <c r="U1102" s="6">
        <v>154.31</v>
      </c>
      <c r="V1102" s="2">
        <v>227.9</v>
      </c>
      <c r="W1102" s="8"/>
      <c r="X1102" s="10" t="s">
        <v>29</v>
      </c>
      <c r="Y1102" s="7">
        <v>43748</v>
      </c>
    </row>
    <row r="1103" spans="1:25" x14ac:dyDescent="0.25">
      <c r="A1103" s="2">
        <v>800737</v>
      </c>
      <c r="B1103" s="3" t="s">
        <v>1880</v>
      </c>
      <c r="C1103" s="3" t="s">
        <v>1942</v>
      </c>
      <c r="D1103" s="3" t="s">
        <v>27</v>
      </c>
      <c r="E1103" s="3" t="s">
        <v>28</v>
      </c>
      <c r="F1103" s="3" t="s">
        <v>29</v>
      </c>
      <c r="G1103" s="2">
        <v>13.5</v>
      </c>
      <c r="H1103" s="3" t="s">
        <v>30</v>
      </c>
      <c r="I1103" s="3" t="s">
        <v>1882</v>
      </c>
      <c r="J1103" s="3" t="s">
        <v>39</v>
      </c>
      <c r="K1103" s="4">
        <v>86.89</v>
      </c>
      <c r="L1103" s="2">
        <v>1</v>
      </c>
      <c r="M1103" s="2">
        <v>12</v>
      </c>
      <c r="N1103" s="2">
        <v>0.75</v>
      </c>
      <c r="O1103" s="3" t="s">
        <v>32</v>
      </c>
      <c r="P1103" s="3" t="s">
        <v>29</v>
      </c>
      <c r="Q1103" s="5">
        <v>19.45</v>
      </c>
      <c r="S1103" s="6">
        <v>16.809999999999999</v>
      </c>
      <c r="T1103" s="5">
        <v>0.35</v>
      </c>
      <c r="U1103" s="6">
        <v>17.16</v>
      </c>
      <c r="V1103" s="2">
        <v>25.3</v>
      </c>
      <c r="W1103" s="8"/>
      <c r="X1103" s="10" t="s">
        <v>29</v>
      </c>
      <c r="Y1103" s="7">
        <v>43648</v>
      </c>
    </row>
    <row r="1104" spans="1:25" ht="30" x14ac:dyDescent="0.25">
      <c r="A1104" s="2">
        <v>771189</v>
      </c>
      <c r="B1104" s="3" t="s">
        <v>1880</v>
      </c>
      <c r="C1104" s="3" t="s">
        <v>1944</v>
      </c>
      <c r="D1104" s="3" t="s">
        <v>27</v>
      </c>
      <c r="E1104" s="3" t="s">
        <v>28</v>
      </c>
      <c r="F1104" s="3" t="s">
        <v>29</v>
      </c>
      <c r="H1104" s="3" t="s">
        <v>30</v>
      </c>
      <c r="I1104" s="3" t="s">
        <v>1885</v>
      </c>
      <c r="J1104" s="3" t="s">
        <v>39</v>
      </c>
      <c r="K1104" s="4">
        <v>245.48</v>
      </c>
      <c r="L1104" s="2">
        <v>1</v>
      </c>
      <c r="M1104" s="2">
        <v>6</v>
      </c>
      <c r="N1104" s="2">
        <v>0.75</v>
      </c>
      <c r="O1104" s="3" t="s">
        <v>32</v>
      </c>
      <c r="P1104" s="3" t="s">
        <v>29</v>
      </c>
      <c r="Q1104" s="5">
        <v>75.3</v>
      </c>
      <c r="S1104" s="6">
        <v>65.959999999999994</v>
      </c>
      <c r="T1104" s="5">
        <v>0.35</v>
      </c>
      <c r="U1104" s="6">
        <v>66.31</v>
      </c>
      <c r="V1104" s="2">
        <v>97.9</v>
      </c>
      <c r="W1104" s="8"/>
      <c r="X1104" s="10" t="s">
        <v>29</v>
      </c>
      <c r="Y1104" s="7">
        <v>43748</v>
      </c>
    </row>
    <row r="1105" spans="1:25" x14ac:dyDescent="0.25">
      <c r="A1105" s="2">
        <v>765115</v>
      </c>
      <c r="B1105" s="3" t="s">
        <v>1880</v>
      </c>
      <c r="C1105" s="3" t="s">
        <v>1945</v>
      </c>
      <c r="D1105" s="3" t="s">
        <v>27</v>
      </c>
      <c r="E1105" s="3" t="s">
        <v>28</v>
      </c>
      <c r="F1105" s="3" t="s">
        <v>29</v>
      </c>
      <c r="H1105" s="3" t="s">
        <v>30</v>
      </c>
      <c r="I1105" s="3" t="s">
        <v>1882</v>
      </c>
      <c r="J1105" s="3" t="s">
        <v>39</v>
      </c>
      <c r="K1105" s="4">
        <v>245.48</v>
      </c>
      <c r="L1105" s="2">
        <v>1</v>
      </c>
      <c r="M1105" s="2">
        <v>6</v>
      </c>
      <c r="N1105" s="2">
        <v>0.75</v>
      </c>
      <c r="O1105" s="3" t="s">
        <v>32</v>
      </c>
      <c r="P1105" s="3" t="s">
        <v>29</v>
      </c>
      <c r="Q1105" s="5">
        <v>75.3</v>
      </c>
      <c r="S1105" s="6">
        <v>65.959999999999994</v>
      </c>
      <c r="T1105" s="5">
        <v>0.35</v>
      </c>
      <c r="U1105" s="6">
        <v>66.31</v>
      </c>
      <c r="V1105" s="2">
        <v>97.9</v>
      </c>
      <c r="W1105" s="8"/>
      <c r="X1105" s="10" t="s">
        <v>29</v>
      </c>
      <c r="Y1105" s="7">
        <v>43748</v>
      </c>
    </row>
    <row r="1106" spans="1:25" x14ac:dyDescent="0.25">
      <c r="A1106" s="2">
        <v>141063</v>
      </c>
      <c r="B1106" s="3" t="s">
        <v>1880</v>
      </c>
      <c r="C1106" s="3" t="s">
        <v>1952</v>
      </c>
      <c r="D1106" s="3" t="s">
        <v>27</v>
      </c>
      <c r="E1106" s="3" t="s">
        <v>28</v>
      </c>
      <c r="F1106" s="3" t="s">
        <v>29</v>
      </c>
      <c r="G1106" s="2">
        <v>14</v>
      </c>
      <c r="H1106" s="3" t="s">
        <v>80</v>
      </c>
      <c r="I1106" s="3" t="s">
        <v>1882</v>
      </c>
      <c r="J1106" s="3" t="s">
        <v>31</v>
      </c>
      <c r="K1106" s="4">
        <v>100.32</v>
      </c>
      <c r="L1106" s="2">
        <v>1</v>
      </c>
      <c r="M1106" s="2">
        <v>6</v>
      </c>
      <c r="N1106" s="2">
        <v>0.75</v>
      </c>
      <c r="O1106" s="3" t="s">
        <v>32</v>
      </c>
      <c r="P1106" s="3" t="s">
        <v>29</v>
      </c>
      <c r="Q1106" s="5">
        <v>38.549999999999997</v>
      </c>
      <c r="S1106" s="6">
        <v>33.619999999999997</v>
      </c>
      <c r="T1106" s="5">
        <v>0.35</v>
      </c>
      <c r="U1106" s="6">
        <v>33.97</v>
      </c>
      <c r="V1106" s="2">
        <v>50.1</v>
      </c>
      <c r="W1106" s="8"/>
      <c r="X1106" s="10" t="s">
        <v>29</v>
      </c>
      <c r="Y1106" s="7">
        <v>43661</v>
      </c>
    </row>
    <row r="1107" spans="1:25" x14ac:dyDescent="0.25">
      <c r="A1107" s="2">
        <v>205351</v>
      </c>
      <c r="B1107" s="3" t="s">
        <v>1880</v>
      </c>
      <c r="C1107" s="3" t="s">
        <v>1968</v>
      </c>
      <c r="D1107" s="3" t="s">
        <v>27</v>
      </c>
      <c r="E1107" s="3" t="s">
        <v>28</v>
      </c>
      <c r="F1107" s="3" t="s">
        <v>97</v>
      </c>
      <c r="G1107" s="2">
        <v>14</v>
      </c>
      <c r="H1107" s="3" t="s">
        <v>1884</v>
      </c>
      <c r="I1107" s="3" t="s">
        <v>1889</v>
      </c>
      <c r="J1107" s="3" t="s">
        <v>31</v>
      </c>
      <c r="K1107" s="4">
        <v>73.680000000000007</v>
      </c>
      <c r="L1107" s="2">
        <v>1</v>
      </c>
      <c r="M1107" s="2">
        <v>12</v>
      </c>
      <c r="N1107" s="2">
        <v>0.75</v>
      </c>
      <c r="O1107" s="3" t="s">
        <v>32</v>
      </c>
      <c r="P1107" s="3" t="s">
        <v>29</v>
      </c>
      <c r="Q1107" s="5">
        <v>17.55</v>
      </c>
      <c r="S1107" s="6">
        <v>15.14</v>
      </c>
      <c r="T1107" s="5">
        <v>0.35</v>
      </c>
      <c r="U1107" s="6">
        <v>15.49</v>
      </c>
      <c r="V1107" s="2">
        <v>22.8</v>
      </c>
      <c r="W1107" s="8">
        <v>5.0000000000000711E-2</v>
      </c>
      <c r="X1107" s="9" t="s">
        <v>3216</v>
      </c>
      <c r="Y1107" s="7">
        <v>43790</v>
      </c>
    </row>
    <row r="1108" spans="1:25" x14ac:dyDescent="0.25">
      <c r="A1108" s="2">
        <v>832774</v>
      </c>
      <c r="B1108" s="3" t="s">
        <v>1880</v>
      </c>
      <c r="C1108" s="3" t="s">
        <v>1970</v>
      </c>
      <c r="D1108" s="3" t="s">
        <v>27</v>
      </c>
      <c r="E1108" s="3" t="s">
        <v>28</v>
      </c>
      <c r="F1108" s="3" t="s">
        <v>97</v>
      </c>
      <c r="G1108" s="2">
        <v>14</v>
      </c>
      <c r="H1108" s="3" t="s">
        <v>1971</v>
      </c>
      <c r="I1108" s="3" t="s">
        <v>1882</v>
      </c>
      <c r="J1108" s="3" t="s">
        <v>31</v>
      </c>
      <c r="K1108" s="4">
        <v>103.32</v>
      </c>
      <c r="L1108" s="2">
        <v>1</v>
      </c>
      <c r="M1108" s="2">
        <v>12</v>
      </c>
      <c r="N1108" s="2">
        <v>0.75</v>
      </c>
      <c r="O1108" s="3" t="s">
        <v>32</v>
      </c>
      <c r="P1108" s="3" t="s">
        <v>29</v>
      </c>
      <c r="Q1108" s="5">
        <v>22.65</v>
      </c>
      <c r="S1108" s="6">
        <v>19.62</v>
      </c>
      <c r="T1108" s="5">
        <v>0.35</v>
      </c>
      <c r="U1108" s="6">
        <v>19.97</v>
      </c>
      <c r="V1108" s="2">
        <v>29.45</v>
      </c>
      <c r="W1108" s="8"/>
      <c r="X1108" s="10" t="s">
        <v>29</v>
      </c>
      <c r="Y1108" s="7">
        <v>43711</v>
      </c>
    </row>
    <row r="1109" spans="1:25" x14ac:dyDescent="0.25">
      <c r="A1109" s="2">
        <v>396218</v>
      </c>
      <c r="B1109" s="3" t="s">
        <v>1880</v>
      </c>
      <c r="C1109" s="3" t="s">
        <v>1975</v>
      </c>
      <c r="D1109" s="3" t="s">
        <v>27</v>
      </c>
      <c r="E1109" s="3" t="s">
        <v>28</v>
      </c>
      <c r="F1109" s="3" t="s">
        <v>86</v>
      </c>
      <c r="G1109" s="2">
        <v>14</v>
      </c>
      <c r="H1109" s="3" t="s">
        <v>1884</v>
      </c>
      <c r="I1109" s="3" t="s">
        <v>1889</v>
      </c>
      <c r="J1109" s="3" t="s">
        <v>31</v>
      </c>
      <c r="K1109" s="4">
        <v>89.04</v>
      </c>
      <c r="L1109" s="2">
        <v>1</v>
      </c>
      <c r="M1109" s="2">
        <v>12</v>
      </c>
      <c r="N1109" s="2">
        <v>0.75</v>
      </c>
      <c r="O1109" s="3" t="s">
        <v>32</v>
      </c>
      <c r="P1109" s="3" t="s">
        <v>29</v>
      </c>
      <c r="Q1109" s="5">
        <v>20.2</v>
      </c>
      <c r="S1109" s="6">
        <v>17.47</v>
      </c>
      <c r="T1109" s="5">
        <v>0.35</v>
      </c>
      <c r="U1109" s="6">
        <v>17.82</v>
      </c>
      <c r="V1109" s="2">
        <v>26.25</v>
      </c>
      <c r="W1109" s="8"/>
      <c r="X1109" s="10" t="s">
        <v>29</v>
      </c>
      <c r="Y1109" s="7">
        <v>43739</v>
      </c>
    </row>
    <row r="1110" spans="1:25" x14ac:dyDescent="0.25">
      <c r="A1110" s="2">
        <v>155540</v>
      </c>
      <c r="B1110" s="3" t="s">
        <v>1880</v>
      </c>
      <c r="C1110" s="3" t="s">
        <v>1977</v>
      </c>
      <c r="D1110" s="3" t="s">
        <v>27</v>
      </c>
      <c r="E1110" s="3" t="s">
        <v>28</v>
      </c>
      <c r="F1110" s="3" t="s">
        <v>29</v>
      </c>
      <c r="G1110" s="2">
        <v>14.6</v>
      </c>
      <c r="H1110" s="3" t="s">
        <v>30</v>
      </c>
      <c r="I1110" s="3" t="s">
        <v>1885</v>
      </c>
      <c r="J1110" s="3" t="s">
        <v>31</v>
      </c>
      <c r="K1110" s="4">
        <v>190.65</v>
      </c>
      <c r="L1110" s="2">
        <v>1</v>
      </c>
      <c r="M1110" s="2">
        <v>12</v>
      </c>
      <c r="N1110" s="2">
        <v>0.75</v>
      </c>
      <c r="O1110" s="3" t="s">
        <v>32</v>
      </c>
      <c r="P1110" s="3" t="s">
        <v>29</v>
      </c>
      <c r="Q1110" s="5">
        <v>37.299999999999997</v>
      </c>
      <c r="S1110" s="6">
        <v>32.520000000000003</v>
      </c>
      <c r="T1110" s="5">
        <v>0.35</v>
      </c>
      <c r="U1110" s="6">
        <v>32.869999999999997</v>
      </c>
      <c r="V1110" s="2">
        <v>48.5</v>
      </c>
      <c r="W1110" s="8"/>
      <c r="X1110" s="10" t="s">
        <v>29</v>
      </c>
      <c r="Y1110" s="7">
        <v>43683</v>
      </c>
    </row>
    <row r="1111" spans="1:25" x14ac:dyDescent="0.25">
      <c r="A1111" s="2">
        <v>220085</v>
      </c>
      <c r="B1111" s="3" t="s">
        <v>1880</v>
      </c>
      <c r="C1111" s="3" t="s">
        <v>1979</v>
      </c>
      <c r="D1111" s="3" t="s">
        <v>27</v>
      </c>
      <c r="E1111" s="3" t="s">
        <v>28</v>
      </c>
      <c r="F1111" s="3" t="s">
        <v>29</v>
      </c>
      <c r="G1111" s="2">
        <v>15</v>
      </c>
      <c r="H1111" s="3" t="s">
        <v>432</v>
      </c>
      <c r="I1111" s="3" t="s">
        <v>29</v>
      </c>
      <c r="J1111" s="3" t="s">
        <v>31</v>
      </c>
      <c r="K1111" s="4">
        <v>142.56</v>
      </c>
      <c r="L1111" s="2">
        <v>1</v>
      </c>
      <c r="M1111" s="2">
        <v>12</v>
      </c>
      <c r="N1111" s="2">
        <v>0.75</v>
      </c>
      <c r="O1111" s="3" t="s">
        <v>32</v>
      </c>
      <c r="P1111" s="3" t="s">
        <v>29</v>
      </c>
      <c r="Q1111" s="5">
        <v>29.35</v>
      </c>
      <c r="S1111" s="6">
        <v>25.52</v>
      </c>
      <c r="T1111" s="5">
        <v>0.35</v>
      </c>
      <c r="U1111" s="6">
        <v>25.87</v>
      </c>
      <c r="V1111" s="2">
        <v>38.15</v>
      </c>
      <c r="W1111" s="8">
        <v>3.3000000000000007</v>
      </c>
      <c r="X1111" s="9" t="s">
        <v>3216</v>
      </c>
      <c r="Y1111" s="7">
        <v>43790</v>
      </c>
    </row>
    <row r="1112" spans="1:25" x14ac:dyDescent="0.25">
      <c r="A1112" s="2">
        <v>296426</v>
      </c>
      <c r="B1112" s="3" t="s">
        <v>1880</v>
      </c>
      <c r="C1112" s="3" t="s">
        <v>1980</v>
      </c>
      <c r="D1112" s="3" t="s">
        <v>27</v>
      </c>
      <c r="E1112" s="3" t="s">
        <v>28</v>
      </c>
      <c r="F1112" s="3" t="s">
        <v>97</v>
      </c>
      <c r="G1112" s="2">
        <v>14.5</v>
      </c>
      <c r="H1112" s="3" t="s">
        <v>432</v>
      </c>
      <c r="I1112" s="3" t="s">
        <v>1973</v>
      </c>
      <c r="J1112" s="3" t="s">
        <v>31</v>
      </c>
      <c r="K1112" s="4">
        <v>76.319999999999993</v>
      </c>
      <c r="L1112" s="2">
        <v>1</v>
      </c>
      <c r="M1112" s="2">
        <v>12</v>
      </c>
      <c r="N1112" s="2">
        <v>0.75</v>
      </c>
      <c r="O1112" s="3" t="s">
        <v>32</v>
      </c>
      <c r="P1112" s="3" t="s">
        <v>29</v>
      </c>
      <c r="Q1112" s="5">
        <v>18</v>
      </c>
      <c r="S1112" s="6">
        <v>15.53</v>
      </c>
      <c r="T1112" s="5">
        <v>0.35</v>
      </c>
      <c r="U1112" s="6">
        <v>15.88</v>
      </c>
      <c r="V1112" s="2">
        <v>23.4</v>
      </c>
      <c r="W1112" s="8"/>
      <c r="X1112" s="10" t="s">
        <v>29</v>
      </c>
      <c r="Y1112" s="7">
        <v>43799</v>
      </c>
    </row>
    <row r="1113" spans="1:25" x14ac:dyDescent="0.25">
      <c r="A1113" s="2">
        <v>720532</v>
      </c>
      <c r="B1113" s="3" t="s">
        <v>1880</v>
      </c>
      <c r="C1113" s="3" t="s">
        <v>1981</v>
      </c>
      <c r="D1113" s="3" t="s">
        <v>1195</v>
      </c>
      <c r="E1113" s="3" t="s">
        <v>28</v>
      </c>
      <c r="F1113" s="3" t="s">
        <v>29</v>
      </c>
      <c r="G1113" s="2">
        <v>13.5</v>
      </c>
      <c r="H1113" s="3" t="s">
        <v>30</v>
      </c>
      <c r="I1113" s="3" t="s">
        <v>29</v>
      </c>
      <c r="J1113" s="3" t="s">
        <v>31</v>
      </c>
      <c r="K1113" s="4">
        <v>47.37</v>
      </c>
      <c r="L1113" s="2">
        <v>1</v>
      </c>
      <c r="M1113" s="2">
        <v>3</v>
      </c>
      <c r="N1113" s="2">
        <v>3</v>
      </c>
      <c r="O1113" s="3" t="s">
        <v>956</v>
      </c>
      <c r="P1113" s="3" t="s">
        <v>29</v>
      </c>
      <c r="Q1113" s="5">
        <v>46.55</v>
      </c>
      <c r="S1113" s="6">
        <v>40.659999999999997</v>
      </c>
      <c r="T1113" s="5">
        <v>0.35</v>
      </c>
      <c r="U1113" s="6">
        <v>41.01</v>
      </c>
      <c r="V1113" s="2">
        <v>60.5</v>
      </c>
      <c r="W1113" s="8"/>
      <c r="X1113" s="10" t="s">
        <v>29</v>
      </c>
      <c r="Y1113" s="7">
        <v>43724</v>
      </c>
    </row>
    <row r="1114" spans="1:25" x14ac:dyDescent="0.25">
      <c r="A1114" s="2">
        <v>53884</v>
      </c>
      <c r="B1114" s="3" t="s">
        <v>1880</v>
      </c>
      <c r="C1114" s="3" t="s">
        <v>1983</v>
      </c>
      <c r="D1114" s="3" t="s">
        <v>27</v>
      </c>
      <c r="E1114" s="3" t="s">
        <v>28</v>
      </c>
      <c r="F1114" s="3" t="s">
        <v>29</v>
      </c>
      <c r="G1114" s="2">
        <v>12.5</v>
      </c>
      <c r="H1114" s="3" t="s">
        <v>80</v>
      </c>
      <c r="I1114" s="3" t="s">
        <v>29</v>
      </c>
      <c r="J1114" s="3" t="s">
        <v>31</v>
      </c>
      <c r="K1114" s="4">
        <v>182.64</v>
      </c>
      <c r="L1114" s="2">
        <v>1</v>
      </c>
      <c r="M1114" s="2">
        <v>12</v>
      </c>
      <c r="N1114" s="2">
        <v>0.75</v>
      </c>
      <c r="O1114" s="3" t="s">
        <v>32</v>
      </c>
      <c r="P1114" s="3" t="s">
        <v>29</v>
      </c>
      <c r="Q1114" s="5">
        <v>36.25</v>
      </c>
      <c r="S1114" s="6">
        <v>31.59</v>
      </c>
      <c r="T1114" s="5">
        <v>0.35</v>
      </c>
      <c r="U1114" s="6">
        <v>31.94</v>
      </c>
      <c r="V1114" s="2">
        <v>47.1</v>
      </c>
      <c r="W1114" s="8"/>
      <c r="X1114" s="10" t="s">
        <v>29</v>
      </c>
      <c r="Y1114" s="7">
        <v>43672</v>
      </c>
    </row>
    <row r="1115" spans="1:25" x14ac:dyDescent="0.25">
      <c r="A1115" s="2">
        <v>184791</v>
      </c>
      <c r="B1115" s="3" t="s">
        <v>1880</v>
      </c>
      <c r="C1115" s="3" t="s">
        <v>1985</v>
      </c>
      <c r="D1115" s="3" t="s">
        <v>27</v>
      </c>
      <c r="E1115" s="3" t="s">
        <v>28</v>
      </c>
      <c r="F1115" s="3" t="s">
        <v>86</v>
      </c>
      <c r="G1115" s="2">
        <v>13.5</v>
      </c>
      <c r="H1115" s="3" t="s">
        <v>80</v>
      </c>
      <c r="I1115" s="3" t="s">
        <v>29</v>
      </c>
      <c r="J1115" s="3" t="s">
        <v>31</v>
      </c>
      <c r="K1115" s="4">
        <v>331.74</v>
      </c>
      <c r="L1115" s="2">
        <v>1</v>
      </c>
      <c r="M1115" s="2">
        <v>6</v>
      </c>
      <c r="N1115" s="2">
        <v>0.75</v>
      </c>
      <c r="O1115" s="3" t="s">
        <v>32</v>
      </c>
      <c r="P1115" s="3" t="s">
        <v>29</v>
      </c>
      <c r="Q1115" s="5">
        <v>97.55</v>
      </c>
      <c r="S1115" s="6">
        <v>85.54</v>
      </c>
      <c r="T1115" s="5">
        <v>0.35</v>
      </c>
      <c r="U1115" s="6">
        <v>85.89</v>
      </c>
      <c r="V1115" s="2">
        <v>126.8</v>
      </c>
      <c r="W1115" s="8"/>
      <c r="X1115" s="10" t="s">
        <v>29</v>
      </c>
      <c r="Y1115" s="7">
        <v>43672</v>
      </c>
    </row>
    <row r="1116" spans="1:25" ht="30" x14ac:dyDescent="0.25">
      <c r="A1116" s="2">
        <v>96115</v>
      </c>
      <c r="B1116" s="3" t="s">
        <v>1880</v>
      </c>
      <c r="C1116" s="3" t="s">
        <v>1989</v>
      </c>
      <c r="D1116" s="3" t="s">
        <v>27</v>
      </c>
      <c r="E1116" s="3" t="s">
        <v>28</v>
      </c>
      <c r="F1116" s="3" t="s">
        <v>29</v>
      </c>
      <c r="G1116" s="2">
        <v>13.5</v>
      </c>
      <c r="H1116" s="3" t="s">
        <v>30</v>
      </c>
      <c r="I1116" s="3" t="s">
        <v>29</v>
      </c>
      <c r="J1116" s="3" t="s">
        <v>31</v>
      </c>
      <c r="K1116" s="4">
        <v>71.040000000000006</v>
      </c>
      <c r="L1116" s="2">
        <v>1</v>
      </c>
      <c r="M1116" s="2">
        <v>12</v>
      </c>
      <c r="N1116" s="2">
        <v>0.75</v>
      </c>
      <c r="O1116" s="3" t="s">
        <v>32</v>
      </c>
      <c r="P1116" s="3" t="s">
        <v>29</v>
      </c>
      <c r="Q1116" s="5">
        <v>17.100000000000001</v>
      </c>
      <c r="S1116" s="6">
        <v>14.74</v>
      </c>
      <c r="T1116" s="5">
        <v>0.35</v>
      </c>
      <c r="U1116" s="6">
        <v>15.09</v>
      </c>
      <c r="V1116" s="2">
        <v>22.25</v>
      </c>
      <c r="W1116" s="8">
        <v>-1.7999999999999972</v>
      </c>
      <c r="X1116" s="9" t="s">
        <v>3215</v>
      </c>
      <c r="Y1116" s="7">
        <v>43794</v>
      </c>
    </row>
    <row r="1117" spans="1:25" x14ac:dyDescent="0.25">
      <c r="A1117" s="2">
        <v>406520</v>
      </c>
      <c r="B1117" s="3" t="s">
        <v>1880</v>
      </c>
      <c r="C1117" s="3" t="s">
        <v>1992</v>
      </c>
      <c r="D1117" s="3" t="s">
        <v>27</v>
      </c>
      <c r="E1117" s="3" t="s">
        <v>28</v>
      </c>
      <c r="F1117" s="3" t="s">
        <v>29</v>
      </c>
      <c r="G1117" s="2">
        <v>14</v>
      </c>
      <c r="H1117" s="3" t="s">
        <v>30</v>
      </c>
      <c r="I1117" s="3" t="s">
        <v>29</v>
      </c>
      <c r="J1117" s="3" t="s">
        <v>31</v>
      </c>
      <c r="K1117" s="4">
        <v>107.4</v>
      </c>
      <c r="L1117" s="2">
        <v>1</v>
      </c>
      <c r="M1117" s="2">
        <v>12</v>
      </c>
      <c r="N1117" s="2">
        <v>0.75</v>
      </c>
      <c r="O1117" s="3" t="s">
        <v>32</v>
      </c>
      <c r="P1117" s="3" t="s">
        <v>29</v>
      </c>
      <c r="Q1117" s="5">
        <v>23.35</v>
      </c>
      <c r="S1117" s="6">
        <v>20.239999999999998</v>
      </c>
      <c r="T1117" s="5">
        <v>0.35</v>
      </c>
      <c r="U1117" s="6">
        <v>20.59</v>
      </c>
      <c r="V1117" s="2">
        <v>30.35</v>
      </c>
      <c r="W1117" s="8">
        <v>2.5500000000000007</v>
      </c>
      <c r="X1117" s="9" t="s">
        <v>3216</v>
      </c>
      <c r="Y1117" s="7">
        <v>43790</v>
      </c>
    </row>
    <row r="1118" spans="1:25" x14ac:dyDescent="0.25">
      <c r="A1118" s="2">
        <v>328286</v>
      </c>
      <c r="B1118" s="3" t="s">
        <v>1880</v>
      </c>
      <c r="C1118" s="3" t="s">
        <v>1995</v>
      </c>
      <c r="D1118" s="3" t="s">
        <v>27</v>
      </c>
      <c r="E1118" s="3" t="s">
        <v>28</v>
      </c>
      <c r="F1118" s="3" t="s">
        <v>29</v>
      </c>
      <c r="H1118" s="3" t="s">
        <v>80</v>
      </c>
      <c r="I1118" s="3" t="s">
        <v>29</v>
      </c>
      <c r="J1118" s="3" t="s">
        <v>31</v>
      </c>
      <c r="K1118" s="4">
        <v>79.319999999999993</v>
      </c>
      <c r="L1118" s="2">
        <v>1</v>
      </c>
      <c r="M1118" s="2">
        <v>12</v>
      </c>
      <c r="N1118" s="2">
        <v>0.75</v>
      </c>
      <c r="O1118" s="3" t="s">
        <v>32</v>
      </c>
      <c r="P1118" s="3" t="s">
        <v>29</v>
      </c>
      <c r="Q1118" s="5">
        <v>18.5</v>
      </c>
      <c r="S1118" s="6">
        <v>15.97</v>
      </c>
      <c r="T1118" s="5">
        <v>0.35</v>
      </c>
      <c r="U1118" s="6">
        <v>16.32</v>
      </c>
      <c r="V1118" s="2">
        <v>24.05</v>
      </c>
      <c r="W1118" s="8"/>
      <c r="X1118" s="10" t="s">
        <v>29</v>
      </c>
      <c r="Y1118" s="7">
        <v>43654</v>
      </c>
    </row>
    <row r="1119" spans="1:25" x14ac:dyDescent="0.25">
      <c r="A1119" s="2">
        <v>787127</v>
      </c>
      <c r="B1119" s="3" t="s">
        <v>1880</v>
      </c>
      <c r="C1119" s="3" t="s">
        <v>1997</v>
      </c>
      <c r="D1119" s="3" t="s">
        <v>27</v>
      </c>
      <c r="E1119" s="3" t="s">
        <v>28</v>
      </c>
      <c r="F1119" s="3" t="s">
        <v>29</v>
      </c>
      <c r="G1119" s="2">
        <v>14</v>
      </c>
      <c r="H1119" s="3" t="s">
        <v>204</v>
      </c>
      <c r="I1119" s="3" t="s">
        <v>29</v>
      </c>
      <c r="J1119" s="3" t="s">
        <v>31</v>
      </c>
      <c r="K1119" s="4">
        <v>138.96</v>
      </c>
      <c r="L1119" s="2">
        <v>1</v>
      </c>
      <c r="M1119" s="2">
        <v>12</v>
      </c>
      <c r="N1119" s="2">
        <v>0.75</v>
      </c>
      <c r="O1119" s="3" t="s">
        <v>32</v>
      </c>
      <c r="P1119" s="3" t="s">
        <v>29</v>
      </c>
      <c r="Q1119" s="5">
        <v>28.75</v>
      </c>
      <c r="S1119" s="6">
        <v>24.99</v>
      </c>
      <c r="T1119" s="5">
        <v>0.35</v>
      </c>
      <c r="U1119" s="6">
        <v>25.34</v>
      </c>
      <c r="V1119" s="2">
        <v>37.4</v>
      </c>
      <c r="W1119" s="8"/>
      <c r="X1119" s="10" t="s">
        <v>29</v>
      </c>
      <c r="Y1119" s="7">
        <v>43675</v>
      </c>
    </row>
    <row r="1120" spans="1:25" x14ac:dyDescent="0.25">
      <c r="A1120" s="2">
        <v>561977</v>
      </c>
      <c r="B1120" s="3" t="s">
        <v>1880</v>
      </c>
      <c r="C1120" s="3" t="s">
        <v>2004</v>
      </c>
      <c r="D1120" s="3" t="s">
        <v>27</v>
      </c>
      <c r="E1120" s="3" t="s">
        <v>28</v>
      </c>
      <c r="F1120" s="3" t="s">
        <v>86</v>
      </c>
      <c r="G1120" s="2">
        <v>14.5</v>
      </c>
      <c r="H1120" s="3" t="s">
        <v>432</v>
      </c>
      <c r="I1120" s="3" t="s">
        <v>29</v>
      </c>
      <c r="J1120" s="3" t="s">
        <v>31</v>
      </c>
      <c r="K1120" s="4">
        <v>137.52000000000001</v>
      </c>
      <c r="L1120" s="2">
        <v>1</v>
      </c>
      <c r="M1120" s="2">
        <v>6</v>
      </c>
      <c r="N1120" s="2">
        <v>0.75</v>
      </c>
      <c r="O1120" s="3" t="s">
        <v>32</v>
      </c>
      <c r="P1120" s="3" t="s">
        <v>29</v>
      </c>
      <c r="Q1120" s="5">
        <v>48.05</v>
      </c>
      <c r="S1120" s="6">
        <v>41.98</v>
      </c>
      <c r="T1120" s="5">
        <v>0.35</v>
      </c>
      <c r="U1120" s="6">
        <v>42.33</v>
      </c>
      <c r="V1120" s="2">
        <v>62.45</v>
      </c>
      <c r="W1120" s="8"/>
      <c r="X1120" s="10" t="s">
        <v>29</v>
      </c>
      <c r="Y1120" s="7">
        <v>43672</v>
      </c>
    </row>
    <row r="1121" spans="1:25" x14ac:dyDescent="0.25">
      <c r="A1121" s="2">
        <v>400002</v>
      </c>
      <c r="B1121" s="3" t="s">
        <v>1880</v>
      </c>
      <c r="C1121" s="3" t="s">
        <v>2007</v>
      </c>
      <c r="D1121" s="3" t="s">
        <v>27</v>
      </c>
      <c r="E1121" s="3" t="s">
        <v>28</v>
      </c>
      <c r="F1121" s="3" t="s">
        <v>104</v>
      </c>
      <c r="G1121" s="2">
        <v>13.7</v>
      </c>
      <c r="H1121" s="3" t="s">
        <v>432</v>
      </c>
      <c r="I1121" s="3" t="s">
        <v>29</v>
      </c>
      <c r="J1121" s="3" t="s">
        <v>31</v>
      </c>
      <c r="K1121" s="4">
        <v>43.53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11.5</v>
      </c>
      <c r="R1121" s="5">
        <v>1</v>
      </c>
      <c r="S1121" s="6">
        <v>8.93</v>
      </c>
      <c r="T1121" s="5">
        <v>0.35</v>
      </c>
      <c r="U1121" s="6">
        <v>9.2799999999999994</v>
      </c>
      <c r="V1121" s="2">
        <v>14.95</v>
      </c>
      <c r="W1121" s="8"/>
      <c r="X1121" s="10" t="s">
        <v>29</v>
      </c>
      <c r="Y1121" s="7">
        <v>43800</v>
      </c>
    </row>
    <row r="1122" spans="1:25" x14ac:dyDescent="0.25">
      <c r="A1122" s="2">
        <v>175372</v>
      </c>
      <c r="B1122" s="3" t="s">
        <v>1880</v>
      </c>
      <c r="C1122" s="3" t="s">
        <v>2010</v>
      </c>
      <c r="D1122" s="3" t="s">
        <v>27</v>
      </c>
      <c r="E1122" s="3" t="s">
        <v>28</v>
      </c>
      <c r="F1122" s="3" t="s">
        <v>86</v>
      </c>
      <c r="G1122" s="2">
        <v>14.5</v>
      </c>
      <c r="H1122" s="3" t="s">
        <v>432</v>
      </c>
      <c r="I1122" s="3" t="s">
        <v>29</v>
      </c>
      <c r="J1122" s="3" t="s">
        <v>31</v>
      </c>
      <c r="K1122" s="4" t="s">
        <v>3131</v>
      </c>
      <c r="L1122" s="2">
        <v>1</v>
      </c>
      <c r="M1122" s="2">
        <v>12</v>
      </c>
      <c r="N1122" s="2">
        <v>0.75</v>
      </c>
      <c r="O1122" s="3" t="s">
        <v>32</v>
      </c>
      <c r="P1122" s="3" t="s">
        <v>29</v>
      </c>
      <c r="Q1122" s="5">
        <v>25</v>
      </c>
      <c r="S1122" s="6">
        <v>21.69</v>
      </c>
      <c r="T1122" s="5">
        <v>0.35</v>
      </c>
      <c r="U1122" s="6">
        <v>22.04</v>
      </c>
      <c r="V1122" s="2">
        <v>32.5</v>
      </c>
      <c r="W1122" s="8"/>
      <c r="X1122" s="10" t="s">
        <v>29</v>
      </c>
      <c r="Y1122" s="7">
        <v>43739</v>
      </c>
    </row>
    <row r="1123" spans="1:25" x14ac:dyDescent="0.25">
      <c r="A1123" s="2">
        <v>134356</v>
      </c>
      <c r="B1123" s="3" t="s">
        <v>1880</v>
      </c>
      <c r="C1123" s="3" t="s">
        <v>2011</v>
      </c>
      <c r="D1123" s="3" t="s">
        <v>27</v>
      </c>
      <c r="E1123" s="3" t="s">
        <v>28</v>
      </c>
      <c r="F1123" s="3" t="s">
        <v>86</v>
      </c>
      <c r="G1123" s="2">
        <v>12.5</v>
      </c>
      <c r="H1123" s="3" t="s">
        <v>80</v>
      </c>
      <c r="I1123" s="3" t="s">
        <v>29</v>
      </c>
      <c r="J1123" s="3" t="s">
        <v>31</v>
      </c>
      <c r="K1123" s="4">
        <v>99.36</v>
      </c>
      <c r="L1123" s="2">
        <v>1</v>
      </c>
      <c r="M1123" s="2">
        <v>12</v>
      </c>
      <c r="N1123" s="2">
        <v>0.75</v>
      </c>
      <c r="O1123" s="3" t="s">
        <v>32</v>
      </c>
      <c r="P1123" s="3" t="s">
        <v>29</v>
      </c>
      <c r="Q1123" s="5">
        <v>21.95</v>
      </c>
      <c r="S1123" s="6">
        <v>19.010000000000002</v>
      </c>
      <c r="T1123" s="5">
        <v>0.35</v>
      </c>
      <c r="U1123" s="6">
        <v>19.36</v>
      </c>
      <c r="V1123" s="2">
        <v>28.55</v>
      </c>
      <c r="W1123" s="8"/>
      <c r="X1123" s="10" t="s">
        <v>29</v>
      </c>
      <c r="Y1123" s="7">
        <v>43675</v>
      </c>
    </row>
    <row r="1124" spans="1:25" x14ac:dyDescent="0.25">
      <c r="A1124" s="2">
        <v>197806</v>
      </c>
      <c r="B1124" s="3" t="s">
        <v>1880</v>
      </c>
      <c r="C1124" s="3" t="s">
        <v>2013</v>
      </c>
      <c r="D1124" s="3" t="s">
        <v>27</v>
      </c>
      <c r="E1124" s="3" t="s">
        <v>28</v>
      </c>
      <c r="F1124" s="3" t="s">
        <v>2014</v>
      </c>
      <c r="G1124" s="2">
        <v>14.5</v>
      </c>
      <c r="H1124" s="3" t="s">
        <v>432</v>
      </c>
      <c r="I1124" s="3" t="s">
        <v>1973</v>
      </c>
      <c r="J1124" s="3" t="s">
        <v>31</v>
      </c>
      <c r="K1124" s="4" t="s">
        <v>3132</v>
      </c>
      <c r="L1124" s="2">
        <v>1</v>
      </c>
      <c r="M1124" s="2">
        <v>12</v>
      </c>
      <c r="N1124" s="2">
        <v>0.75</v>
      </c>
      <c r="O1124" s="3" t="s">
        <v>32</v>
      </c>
      <c r="P1124" s="3" t="s">
        <v>29</v>
      </c>
      <c r="Q1124" s="5">
        <v>13.8</v>
      </c>
      <c r="S1124" s="6">
        <v>11.84</v>
      </c>
      <c r="T1124" s="5">
        <v>0.35</v>
      </c>
      <c r="U1124" s="6">
        <v>12.19</v>
      </c>
      <c r="V1124" s="2">
        <v>17.95</v>
      </c>
      <c r="W1124" s="8"/>
      <c r="X1124" s="10" t="s">
        <v>29</v>
      </c>
      <c r="Y1124" s="7">
        <v>43773</v>
      </c>
    </row>
    <row r="1125" spans="1:25" x14ac:dyDescent="0.25">
      <c r="A1125" s="2">
        <v>209935</v>
      </c>
      <c r="B1125" s="3" t="s">
        <v>1880</v>
      </c>
      <c r="C1125" s="3" t="s">
        <v>2015</v>
      </c>
      <c r="D1125" s="3" t="s">
        <v>27</v>
      </c>
      <c r="E1125" s="3" t="s">
        <v>28</v>
      </c>
      <c r="F1125" s="3" t="s">
        <v>86</v>
      </c>
      <c r="G1125" s="2">
        <v>14.5</v>
      </c>
      <c r="H1125" s="3" t="s">
        <v>432</v>
      </c>
      <c r="I1125" s="3" t="s">
        <v>1973</v>
      </c>
      <c r="J1125" s="3" t="s">
        <v>31</v>
      </c>
      <c r="K1125" s="4" t="s">
        <v>3132</v>
      </c>
      <c r="L1125" s="2">
        <v>1</v>
      </c>
      <c r="M1125" s="2">
        <v>12</v>
      </c>
      <c r="N1125" s="2">
        <v>0.75</v>
      </c>
      <c r="O1125" s="3" t="s">
        <v>32</v>
      </c>
      <c r="P1125" s="3" t="s">
        <v>29</v>
      </c>
      <c r="Q1125" s="5">
        <v>13.8</v>
      </c>
      <c r="S1125" s="6">
        <v>11.84</v>
      </c>
      <c r="T1125" s="5">
        <v>0.35</v>
      </c>
      <c r="U1125" s="6">
        <v>12.19</v>
      </c>
      <c r="V1125" s="2">
        <v>17.95</v>
      </c>
      <c r="W1125" s="8"/>
      <c r="X1125" s="10" t="s">
        <v>29</v>
      </c>
      <c r="Y1125" s="7">
        <v>43773</v>
      </c>
    </row>
    <row r="1126" spans="1:25" x14ac:dyDescent="0.25">
      <c r="A1126" s="2">
        <v>478727</v>
      </c>
      <c r="B1126" s="3" t="s">
        <v>1880</v>
      </c>
      <c r="C1126" s="3" t="s">
        <v>2017</v>
      </c>
      <c r="D1126" s="3" t="s">
        <v>27</v>
      </c>
      <c r="E1126" s="3" t="s">
        <v>28</v>
      </c>
      <c r="F1126" s="3" t="s">
        <v>86</v>
      </c>
      <c r="G1126" s="2">
        <v>13.5</v>
      </c>
      <c r="H1126" s="3" t="s">
        <v>1884</v>
      </c>
      <c r="I1126" s="3" t="s">
        <v>1889</v>
      </c>
      <c r="J1126" s="3" t="s">
        <v>31</v>
      </c>
      <c r="K1126" s="4">
        <v>143.04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29.45</v>
      </c>
      <c r="S1126" s="6">
        <v>25.61</v>
      </c>
      <c r="T1126" s="5">
        <v>0.35</v>
      </c>
      <c r="U1126" s="6">
        <v>25.96</v>
      </c>
      <c r="V1126" s="2">
        <v>38.299999999999997</v>
      </c>
      <c r="W1126" s="8"/>
      <c r="X1126" s="10" t="s">
        <v>29</v>
      </c>
      <c r="Y1126" s="7">
        <v>43739</v>
      </c>
    </row>
    <row r="1127" spans="1:25" x14ac:dyDescent="0.25">
      <c r="A1127" s="2">
        <v>645655</v>
      </c>
      <c r="B1127" s="3" t="s">
        <v>1880</v>
      </c>
      <c r="C1127" s="3" t="s">
        <v>2019</v>
      </c>
      <c r="D1127" s="3" t="s">
        <v>27</v>
      </c>
      <c r="E1127" s="3" t="s">
        <v>28</v>
      </c>
      <c r="F1127" s="3" t="s">
        <v>86</v>
      </c>
      <c r="G1127" s="2">
        <v>14.5</v>
      </c>
      <c r="H1127" s="3" t="s">
        <v>204</v>
      </c>
      <c r="I1127" s="3" t="s">
        <v>29</v>
      </c>
      <c r="J1127" s="3" t="s">
        <v>31</v>
      </c>
      <c r="K1127" s="4">
        <v>123</v>
      </c>
      <c r="L1127" s="2">
        <v>1</v>
      </c>
      <c r="M1127" s="2">
        <v>12</v>
      </c>
      <c r="N1127" s="2">
        <v>0.75</v>
      </c>
      <c r="O1127" s="3" t="s">
        <v>32</v>
      </c>
      <c r="P1127" s="3" t="s">
        <v>29</v>
      </c>
      <c r="Q1127" s="5">
        <v>26</v>
      </c>
      <c r="S1127" s="6">
        <v>22.57</v>
      </c>
      <c r="T1127" s="5">
        <v>0.35</v>
      </c>
      <c r="U1127" s="6">
        <v>22.92</v>
      </c>
      <c r="V1127" s="2">
        <v>33.799999999999997</v>
      </c>
      <c r="W1127" s="8"/>
      <c r="X1127" s="10" t="s">
        <v>29</v>
      </c>
      <c r="Y1127" s="7">
        <v>43678</v>
      </c>
    </row>
    <row r="1128" spans="1:25" x14ac:dyDescent="0.25">
      <c r="A1128" s="2">
        <v>720334</v>
      </c>
      <c r="B1128" s="3" t="s">
        <v>1880</v>
      </c>
      <c r="C1128" s="3" t="s">
        <v>2020</v>
      </c>
      <c r="D1128" s="3" t="s">
        <v>27</v>
      </c>
      <c r="E1128" s="3" t="s">
        <v>28</v>
      </c>
      <c r="F1128" s="3" t="s">
        <v>29</v>
      </c>
      <c r="G1128" s="2">
        <v>12.5</v>
      </c>
      <c r="H1128" s="3" t="s">
        <v>38</v>
      </c>
      <c r="I1128" s="3" t="s">
        <v>1892</v>
      </c>
      <c r="J1128" s="3" t="s">
        <v>39</v>
      </c>
      <c r="K1128" s="4">
        <v>192.51</v>
      </c>
      <c r="L1128" s="2">
        <v>1</v>
      </c>
      <c r="M1128" s="2">
        <v>12</v>
      </c>
      <c r="N1128" s="2">
        <v>0.75</v>
      </c>
      <c r="O1128" s="3" t="s">
        <v>32</v>
      </c>
      <c r="P1128" s="3" t="s">
        <v>29</v>
      </c>
      <c r="Q1128" s="5">
        <v>37.25</v>
      </c>
      <c r="S1128" s="6">
        <v>32.47</v>
      </c>
      <c r="T1128" s="5">
        <v>0.35</v>
      </c>
      <c r="U1128" s="6">
        <v>32.82</v>
      </c>
      <c r="V1128" s="2">
        <v>48.4</v>
      </c>
      <c r="W1128" s="8"/>
      <c r="X1128" s="9" t="s">
        <v>3214</v>
      </c>
      <c r="Y1128" s="7">
        <v>43803</v>
      </c>
    </row>
    <row r="1129" spans="1:25" x14ac:dyDescent="0.25">
      <c r="A1129" s="2">
        <v>743540</v>
      </c>
      <c r="B1129" s="3" t="s">
        <v>1880</v>
      </c>
      <c r="C1129" s="3" t="s">
        <v>2022</v>
      </c>
      <c r="D1129" s="3" t="s">
        <v>27</v>
      </c>
      <c r="E1129" s="3" t="s">
        <v>28</v>
      </c>
      <c r="F1129" s="3" t="s">
        <v>29</v>
      </c>
      <c r="G1129" s="2">
        <v>13.5</v>
      </c>
      <c r="H1129" s="3" t="s">
        <v>80</v>
      </c>
      <c r="I1129" s="3" t="s">
        <v>29</v>
      </c>
      <c r="J1129" s="3" t="s">
        <v>39</v>
      </c>
      <c r="K1129" s="4">
        <v>88.59</v>
      </c>
      <c r="L1129" s="2">
        <v>1</v>
      </c>
      <c r="M1129" s="2">
        <v>12</v>
      </c>
      <c r="N1129" s="2">
        <v>0.75</v>
      </c>
      <c r="O1129" s="3" t="s">
        <v>32</v>
      </c>
      <c r="P1129" s="3" t="s">
        <v>29</v>
      </c>
      <c r="Q1129" s="5">
        <v>19.75</v>
      </c>
      <c r="S1129" s="6">
        <v>17.07</v>
      </c>
      <c r="T1129" s="5">
        <v>0.35</v>
      </c>
      <c r="U1129" s="6">
        <v>17.420000000000002</v>
      </c>
      <c r="V1129" s="2">
        <v>25.7</v>
      </c>
      <c r="W1129" s="8"/>
      <c r="X1129" s="10" t="s">
        <v>29</v>
      </c>
      <c r="Y1129" s="7">
        <v>43728</v>
      </c>
    </row>
    <row r="1130" spans="1:25" x14ac:dyDescent="0.25">
      <c r="A1130" s="2">
        <v>163303</v>
      </c>
      <c r="B1130" s="3" t="s">
        <v>1880</v>
      </c>
      <c r="C1130" s="3" t="s">
        <v>2026</v>
      </c>
      <c r="D1130" s="3" t="s">
        <v>27</v>
      </c>
      <c r="E1130" s="3" t="s">
        <v>28</v>
      </c>
      <c r="F1130" s="3" t="s">
        <v>86</v>
      </c>
      <c r="G1130" s="2">
        <v>13.6</v>
      </c>
      <c r="H1130" s="3" t="s">
        <v>1827</v>
      </c>
      <c r="I1130" s="3" t="s">
        <v>29</v>
      </c>
      <c r="J1130" s="3" t="s">
        <v>39</v>
      </c>
      <c r="K1130" s="4">
        <v>124.21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25.85</v>
      </c>
      <c r="S1130" s="6">
        <v>22.44</v>
      </c>
      <c r="T1130" s="5">
        <v>0.35</v>
      </c>
      <c r="U1130" s="6">
        <v>22.79</v>
      </c>
      <c r="V1130" s="2">
        <v>33.6</v>
      </c>
      <c r="W1130" s="8"/>
      <c r="X1130" s="10" t="s">
        <v>29</v>
      </c>
      <c r="Y1130" s="7">
        <v>43770</v>
      </c>
    </row>
    <row r="1131" spans="1:25" ht="30" x14ac:dyDescent="0.25">
      <c r="A1131" s="2">
        <v>166119</v>
      </c>
      <c r="B1131" s="3" t="s">
        <v>1880</v>
      </c>
      <c r="C1131" s="3" t="s">
        <v>2027</v>
      </c>
      <c r="D1131" s="3" t="s">
        <v>27</v>
      </c>
      <c r="E1131" s="3" t="s">
        <v>28</v>
      </c>
      <c r="F1131" s="3" t="s">
        <v>566</v>
      </c>
      <c r="G1131" s="2">
        <v>14</v>
      </c>
      <c r="H1131" s="3" t="s">
        <v>204</v>
      </c>
      <c r="I1131" s="3" t="s">
        <v>1882</v>
      </c>
      <c r="J1131" s="3" t="s">
        <v>31</v>
      </c>
      <c r="K1131" s="4" t="s">
        <v>3133</v>
      </c>
      <c r="L1131" s="2">
        <v>1</v>
      </c>
      <c r="M1131" s="2">
        <v>12</v>
      </c>
      <c r="N1131" s="2">
        <v>0.75</v>
      </c>
      <c r="O1131" s="3" t="s">
        <v>32</v>
      </c>
      <c r="P1131" s="3" t="s">
        <v>29</v>
      </c>
      <c r="Q1131" s="5">
        <v>20.95</v>
      </c>
      <c r="S1131" s="6">
        <v>18.13</v>
      </c>
      <c r="T1131" s="5">
        <v>0.35</v>
      </c>
      <c r="U1131" s="6">
        <v>18.48</v>
      </c>
      <c r="V1131" s="2">
        <v>27.25</v>
      </c>
      <c r="W1131" s="8"/>
      <c r="X1131" s="10" t="s">
        <v>29</v>
      </c>
      <c r="Y1131" s="7">
        <v>43770</v>
      </c>
    </row>
    <row r="1132" spans="1:25" x14ac:dyDescent="0.25">
      <c r="A1132" s="2">
        <v>486142</v>
      </c>
      <c r="B1132" s="3" t="s">
        <v>1880</v>
      </c>
      <c r="C1132" s="3" t="s">
        <v>2028</v>
      </c>
      <c r="D1132" s="3" t="s">
        <v>27</v>
      </c>
      <c r="E1132" s="3" t="s">
        <v>28</v>
      </c>
      <c r="F1132" s="3" t="s">
        <v>29</v>
      </c>
      <c r="G1132" s="2">
        <v>12.8</v>
      </c>
      <c r="H1132" s="3" t="s">
        <v>30</v>
      </c>
      <c r="I1132" s="3" t="s">
        <v>29</v>
      </c>
      <c r="J1132" s="3" t="s">
        <v>31</v>
      </c>
      <c r="K1132" s="4">
        <v>83.28</v>
      </c>
      <c r="L1132" s="2">
        <v>1</v>
      </c>
      <c r="M1132" s="2">
        <v>12</v>
      </c>
      <c r="N1132" s="2">
        <v>0.75</v>
      </c>
      <c r="O1132" s="3" t="s">
        <v>32</v>
      </c>
      <c r="P1132" s="3" t="s">
        <v>29</v>
      </c>
      <c r="Q1132" s="5">
        <v>19.2</v>
      </c>
      <c r="S1132" s="6">
        <v>16.59</v>
      </c>
      <c r="T1132" s="5">
        <v>0.35</v>
      </c>
      <c r="U1132" s="6">
        <v>16.940000000000001</v>
      </c>
      <c r="V1132" s="2">
        <v>24.95</v>
      </c>
      <c r="W1132" s="8"/>
      <c r="X1132" s="10" t="s">
        <v>29</v>
      </c>
      <c r="Y1132" s="7">
        <v>43675</v>
      </c>
    </row>
    <row r="1133" spans="1:25" x14ac:dyDescent="0.25">
      <c r="A1133" s="2">
        <v>22889</v>
      </c>
      <c r="B1133" s="3" t="s">
        <v>1880</v>
      </c>
      <c r="C1133" s="3" t="s">
        <v>2029</v>
      </c>
      <c r="D1133" s="3" t="s">
        <v>27</v>
      </c>
      <c r="E1133" s="3" t="s">
        <v>28</v>
      </c>
      <c r="F1133" s="3" t="s">
        <v>97</v>
      </c>
      <c r="G1133" s="2">
        <v>14</v>
      </c>
      <c r="H1133" s="3" t="s">
        <v>204</v>
      </c>
      <c r="I1133" s="3" t="s">
        <v>29</v>
      </c>
      <c r="J1133" s="3" t="s">
        <v>31</v>
      </c>
      <c r="K1133" s="4">
        <v>400.68</v>
      </c>
      <c r="L1133" s="2">
        <v>1</v>
      </c>
      <c r="M1133" s="2">
        <v>12</v>
      </c>
      <c r="N1133" s="2">
        <v>0.75</v>
      </c>
      <c r="O1133" s="3" t="s">
        <v>32</v>
      </c>
      <c r="P1133" s="3" t="s">
        <v>29</v>
      </c>
      <c r="Q1133" s="5">
        <v>64.05</v>
      </c>
      <c r="S1133" s="6">
        <v>56.06</v>
      </c>
      <c r="T1133" s="5">
        <v>0.35</v>
      </c>
      <c r="U1133" s="6">
        <v>56.41</v>
      </c>
      <c r="V1133" s="2">
        <v>83.25</v>
      </c>
      <c r="W1133" s="8">
        <v>-0.10000000000000853</v>
      </c>
      <c r="X1133" s="9" t="s">
        <v>3215</v>
      </c>
      <c r="Y1133" s="7">
        <v>43790</v>
      </c>
    </row>
    <row r="1134" spans="1:25" x14ac:dyDescent="0.25">
      <c r="A1134" s="2">
        <v>833004</v>
      </c>
      <c r="B1134" s="3" t="s">
        <v>1880</v>
      </c>
      <c r="C1134" s="3" t="s">
        <v>2036</v>
      </c>
      <c r="D1134" s="3" t="s">
        <v>27</v>
      </c>
      <c r="E1134" s="3" t="s">
        <v>28</v>
      </c>
      <c r="F1134" s="3" t="s">
        <v>86</v>
      </c>
      <c r="G1134" s="2">
        <v>13.5</v>
      </c>
      <c r="H1134" s="3" t="s">
        <v>204</v>
      </c>
      <c r="I1134" s="3" t="s">
        <v>29</v>
      </c>
      <c r="J1134" s="3" t="s">
        <v>31</v>
      </c>
      <c r="K1134" s="4">
        <v>85.68</v>
      </c>
      <c r="L1134" s="2">
        <v>1</v>
      </c>
      <c r="M1134" s="2">
        <v>12</v>
      </c>
      <c r="N1134" s="2">
        <v>0.75</v>
      </c>
      <c r="O1134" s="3" t="s">
        <v>32</v>
      </c>
      <c r="P1134" s="3" t="s">
        <v>29</v>
      </c>
      <c r="Q1134" s="5">
        <v>19.600000000000001</v>
      </c>
      <c r="S1134" s="6">
        <v>16.940000000000001</v>
      </c>
      <c r="T1134" s="5">
        <v>0.35</v>
      </c>
      <c r="U1134" s="6">
        <v>17.29</v>
      </c>
      <c r="V1134" s="2">
        <v>25.5</v>
      </c>
      <c r="W1134" s="8"/>
      <c r="X1134" s="10" t="s">
        <v>29</v>
      </c>
      <c r="Y1134" s="7">
        <v>43709</v>
      </c>
    </row>
    <row r="1135" spans="1:25" x14ac:dyDescent="0.25">
      <c r="A1135" s="2">
        <v>442392</v>
      </c>
      <c r="B1135" s="3" t="s">
        <v>1880</v>
      </c>
      <c r="C1135" s="3" t="s">
        <v>2039</v>
      </c>
      <c r="D1135" s="3" t="s">
        <v>27</v>
      </c>
      <c r="E1135" s="3" t="s">
        <v>28</v>
      </c>
      <c r="F1135" s="3" t="s">
        <v>29</v>
      </c>
      <c r="H1135" s="3" t="s">
        <v>204</v>
      </c>
      <c r="I1135" s="3" t="s">
        <v>29</v>
      </c>
      <c r="J1135" s="3" t="s">
        <v>31</v>
      </c>
      <c r="K1135" s="4">
        <v>147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30.15</v>
      </c>
      <c r="S1135" s="6">
        <v>26.22</v>
      </c>
      <c r="T1135" s="5">
        <v>0.35</v>
      </c>
      <c r="U1135" s="6">
        <v>26.57</v>
      </c>
      <c r="V1135" s="2">
        <v>39.200000000000003</v>
      </c>
      <c r="W1135" s="8">
        <v>3.1999999999999993</v>
      </c>
      <c r="X1135" s="9" t="s">
        <v>3216</v>
      </c>
      <c r="Y1135" s="7">
        <v>43790</v>
      </c>
    </row>
    <row r="1136" spans="1:25" x14ac:dyDescent="0.25">
      <c r="A1136" s="2">
        <v>859033</v>
      </c>
      <c r="B1136" s="3" t="s">
        <v>1880</v>
      </c>
      <c r="C1136" s="3" t="s">
        <v>2041</v>
      </c>
      <c r="D1136" s="3" t="s">
        <v>27</v>
      </c>
      <c r="E1136" s="3" t="s">
        <v>28</v>
      </c>
      <c r="F1136" s="3" t="s">
        <v>29</v>
      </c>
      <c r="G1136" s="2">
        <v>13</v>
      </c>
      <c r="H1136" s="3" t="s">
        <v>80</v>
      </c>
      <c r="I1136" s="3" t="s">
        <v>29</v>
      </c>
      <c r="J1136" s="3" t="s">
        <v>31</v>
      </c>
      <c r="K1136" s="4">
        <v>232.68</v>
      </c>
      <c r="L1136" s="2">
        <v>1</v>
      </c>
      <c r="M1136" s="2">
        <v>12</v>
      </c>
      <c r="N1136" s="2">
        <v>0.75</v>
      </c>
      <c r="O1136" s="3" t="s">
        <v>32</v>
      </c>
      <c r="P1136" s="3" t="s">
        <v>29</v>
      </c>
      <c r="Q1136" s="5">
        <v>42.65</v>
      </c>
      <c r="S1136" s="6">
        <v>37.22</v>
      </c>
      <c r="T1136" s="5">
        <v>0.35</v>
      </c>
      <c r="U1136" s="6">
        <v>37.57</v>
      </c>
      <c r="V1136" s="2">
        <v>55.45</v>
      </c>
      <c r="W1136" s="8">
        <v>4.9999999999997158E-2</v>
      </c>
      <c r="X1136" s="9" t="s">
        <v>3216</v>
      </c>
      <c r="Y1136" s="7">
        <v>43794</v>
      </c>
    </row>
    <row r="1137" spans="1:25" x14ac:dyDescent="0.25">
      <c r="A1137" s="2">
        <v>559195</v>
      </c>
      <c r="B1137" s="3" t="s">
        <v>1880</v>
      </c>
      <c r="C1137" s="3" t="s">
        <v>2046</v>
      </c>
      <c r="D1137" s="3" t="s">
        <v>27</v>
      </c>
      <c r="E1137" s="3" t="s">
        <v>28</v>
      </c>
      <c r="F1137" s="3" t="s">
        <v>29</v>
      </c>
      <c r="G1137" s="2">
        <v>14</v>
      </c>
      <c r="H1137" s="3" t="s">
        <v>432</v>
      </c>
      <c r="I1137" s="3" t="s">
        <v>29</v>
      </c>
      <c r="J1137" s="3" t="s">
        <v>31</v>
      </c>
      <c r="K1137" s="4">
        <v>99.48</v>
      </c>
      <c r="L1137" s="2">
        <v>1</v>
      </c>
      <c r="M1137" s="2">
        <v>12</v>
      </c>
      <c r="N1137" s="2">
        <v>0.75</v>
      </c>
      <c r="O1137" s="3" t="s">
        <v>32</v>
      </c>
      <c r="P1137" s="3" t="s">
        <v>29</v>
      </c>
      <c r="Q1137" s="5">
        <v>22</v>
      </c>
      <c r="S1137" s="6">
        <v>19.05</v>
      </c>
      <c r="T1137" s="5">
        <v>0.35</v>
      </c>
      <c r="U1137" s="6">
        <v>19.399999999999999</v>
      </c>
      <c r="V1137" s="2">
        <v>28.6</v>
      </c>
      <c r="W1137" s="8"/>
      <c r="X1137" s="10" t="s">
        <v>29</v>
      </c>
      <c r="Y1137" s="7">
        <v>43654</v>
      </c>
    </row>
    <row r="1138" spans="1:25" x14ac:dyDescent="0.25">
      <c r="A1138" s="2">
        <v>790378</v>
      </c>
      <c r="B1138" s="3" t="s">
        <v>1880</v>
      </c>
      <c r="C1138" s="3" t="s">
        <v>2048</v>
      </c>
      <c r="D1138" s="3" t="s">
        <v>27</v>
      </c>
      <c r="E1138" s="3" t="s">
        <v>28</v>
      </c>
      <c r="F1138" s="3" t="s">
        <v>97</v>
      </c>
      <c r="G1138" s="2">
        <v>13.5</v>
      </c>
      <c r="H1138" s="3" t="s">
        <v>30</v>
      </c>
      <c r="I1138" s="3" t="s">
        <v>1885</v>
      </c>
      <c r="J1138" s="3" t="s">
        <v>31</v>
      </c>
      <c r="K1138" s="4">
        <v>125.76</v>
      </c>
      <c r="L1138" s="2">
        <v>1</v>
      </c>
      <c r="M1138" s="2">
        <v>12</v>
      </c>
      <c r="N1138" s="2">
        <v>0.75</v>
      </c>
      <c r="O1138" s="3" t="s">
        <v>32</v>
      </c>
      <c r="P1138" s="3" t="s">
        <v>29</v>
      </c>
      <c r="Q1138" s="5">
        <v>26.5</v>
      </c>
      <c r="S1138" s="6">
        <v>23.01</v>
      </c>
      <c r="T1138" s="5">
        <v>0.35</v>
      </c>
      <c r="U1138" s="6">
        <v>23.36</v>
      </c>
      <c r="V1138" s="2">
        <v>34.450000000000003</v>
      </c>
      <c r="W1138" s="8"/>
      <c r="X1138" s="10" t="s">
        <v>29</v>
      </c>
      <c r="Y1138" s="7">
        <v>43709</v>
      </c>
    </row>
    <row r="1139" spans="1:25" x14ac:dyDescent="0.25">
      <c r="A1139" s="2">
        <v>427088</v>
      </c>
      <c r="B1139" s="3" t="s">
        <v>1880</v>
      </c>
      <c r="C1139" s="3" t="s">
        <v>2049</v>
      </c>
      <c r="D1139" s="3" t="s">
        <v>27</v>
      </c>
      <c r="E1139" s="3" t="s">
        <v>28</v>
      </c>
      <c r="F1139" s="3" t="s">
        <v>86</v>
      </c>
      <c r="G1139" s="2">
        <v>12.6</v>
      </c>
      <c r="H1139" s="3" t="s">
        <v>899</v>
      </c>
      <c r="I1139" s="3" t="s">
        <v>1929</v>
      </c>
      <c r="J1139" s="3" t="s">
        <v>31</v>
      </c>
      <c r="K1139" s="4">
        <v>68.64</v>
      </c>
      <c r="L1139" s="2">
        <v>1</v>
      </c>
      <c r="M1139" s="2">
        <v>12</v>
      </c>
      <c r="N1139" s="2">
        <v>0.75</v>
      </c>
      <c r="O1139" s="3" t="s">
        <v>32</v>
      </c>
      <c r="P1139" s="3" t="s">
        <v>29</v>
      </c>
      <c r="Q1139" s="5">
        <v>16.7</v>
      </c>
      <c r="S1139" s="6">
        <v>14.39</v>
      </c>
      <c r="T1139" s="5">
        <v>0.35</v>
      </c>
      <c r="U1139" s="6">
        <v>14.74</v>
      </c>
      <c r="V1139" s="2">
        <v>21.7</v>
      </c>
      <c r="W1139" s="8"/>
      <c r="X1139" s="10" t="s">
        <v>29</v>
      </c>
      <c r="Y1139" s="7">
        <v>43678</v>
      </c>
    </row>
    <row r="1140" spans="1:25" x14ac:dyDescent="0.25">
      <c r="A1140" s="2">
        <v>337238</v>
      </c>
      <c r="B1140" s="3" t="s">
        <v>1880</v>
      </c>
      <c r="C1140" s="3" t="s">
        <v>2054</v>
      </c>
      <c r="D1140" s="3" t="s">
        <v>27</v>
      </c>
      <c r="E1140" s="3" t="s">
        <v>28</v>
      </c>
      <c r="F1140" s="3" t="s">
        <v>97</v>
      </c>
      <c r="G1140" s="2">
        <v>12</v>
      </c>
      <c r="H1140" s="3" t="s">
        <v>899</v>
      </c>
      <c r="I1140" s="3" t="s">
        <v>1885</v>
      </c>
      <c r="J1140" s="3" t="s">
        <v>31</v>
      </c>
      <c r="K1140" s="4">
        <v>138.72</v>
      </c>
      <c r="L1140" s="2">
        <v>1</v>
      </c>
      <c r="M1140" s="2">
        <v>12</v>
      </c>
      <c r="N1140" s="2">
        <v>0.75</v>
      </c>
      <c r="O1140" s="3" t="s">
        <v>32</v>
      </c>
      <c r="P1140" s="3" t="s">
        <v>29</v>
      </c>
      <c r="Q1140" s="5">
        <v>28.7</v>
      </c>
      <c r="S1140" s="6">
        <v>24.95</v>
      </c>
      <c r="T1140" s="5">
        <v>0.35</v>
      </c>
      <c r="U1140" s="6">
        <v>25.3</v>
      </c>
      <c r="V1140" s="2">
        <v>37.299999999999997</v>
      </c>
      <c r="W1140" s="8">
        <v>5.0000000000000711E-2</v>
      </c>
      <c r="X1140" s="9" t="s">
        <v>3216</v>
      </c>
      <c r="Y1140" s="7">
        <v>43790</v>
      </c>
    </row>
    <row r="1141" spans="1:25" x14ac:dyDescent="0.25">
      <c r="A1141" s="2">
        <v>144525</v>
      </c>
      <c r="B1141" s="3" t="s">
        <v>1880</v>
      </c>
      <c r="C1141" s="3" t="s">
        <v>2061</v>
      </c>
      <c r="D1141" s="3" t="s">
        <v>42</v>
      </c>
      <c r="E1141" s="3" t="s">
        <v>28</v>
      </c>
      <c r="F1141" s="3" t="s">
        <v>29</v>
      </c>
      <c r="H1141" s="3" t="s">
        <v>899</v>
      </c>
      <c r="I1141" s="3" t="s">
        <v>2062</v>
      </c>
      <c r="J1141" s="3" t="s">
        <v>31</v>
      </c>
      <c r="K1141" s="4">
        <v>69.84</v>
      </c>
      <c r="L1141" s="2">
        <v>1</v>
      </c>
      <c r="M1141" s="2">
        <v>24</v>
      </c>
      <c r="N1141" s="2">
        <v>0.375</v>
      </c>
      <c r="O1141" s="3" t="s">
        <v>32</v>
      </c>
      <c r="P1141" s="3" t="s">
        <v>29</v>
      </c>
      <c r="Q1141" s="5">
        <v>8.6</v>
      </c>
      <c r="S1141" s="6">
        <v>7.48</v>
      </c>
      <c r="T1141" s="5">
        <v>0.1</v>
      </c>
      <c r="U1141" s="6">
        <v>7.58</v>
      </c>
      <c r="V1141" s="2">
        <v>11.2</v>
      </c>
      <c r="W1141" s="8">
        <v>4.9999999999998934E-2</v>
      </c>
      <c r="X1141" s="9" t="s">
        <v>3216</v>
      </c>
      <c r="Y1141" s="7">
        <v>43790</v>
      </c>
    </row>
    <row r="1142" spans="1:25" x14ac:dyDescent="0.25">
      <c r="A1142" s="2">
        <v>52875</v>
      </c>
      <c r="B1142" s="3" t="s">
        <v>1880</v>
      </c>
      <c r="C1142" s="3" t="s">
        <v>2069</v>
      </c>
      <c r="D1142" s="3" t="s">
        <v>27</v>
      </c>
      <c r="E1142" s="3" t="s">
        <v>28</v>
      </c>
      <c r="F1142" s="3" t="s">
        <v>29</v>
      </c>
      <c r="G1142" s="2">
        <v>14.5</v>
      </c>
      <c r="H1142" s="3" t="s">
        <v>432</v>
      </c>
      <c r="I1142" s="3" t="s">
        <v>29</v>
      </c>
      <c r="J1142" s="3" t="s">
        <v>31</v>
      </c>
      <c r="K1142" s="4">
        <v>85.44</v>
      </c>
      <c r="L1142" s="2">
        <v>1</v>
      </c>
      <c r="M1142" s="2">
        <v>6</v>
      </c>
      <c r="N1142" s="2">
        <v>0.75</v>
      </c>
      <c r="O1142" s="3" t="s">
        <v>32</v>
      </c>
      <c r="P1142" s="3" t="s">
        <v>29</v>
      </c>
      <c r="Q1142" s="5">
        <v>34.25</v>
      </c>
      <c r="S1142" s="6">
        <v>29.83</v>
      </c>
      <c r="T1142" s="5">
        <v>0.35</v>
      </c>
      <c r="U1142" s="6">
        <v>30.18</v>
      </c>
      <c r="V1142" s="2">
        <v>44.5</v>
      </c>
      <c r="W1142" s="8">
        <v>4.9999999999997158E-2</v>
      </c>
      <c r="X1142" s="9" t="s">
        <v>3216</v>
      </c>
      <c r="Y1142" s="7">
        <v>43794</v>
      </c>
    </row>
    <row r="1143" spans="1:25" ht="30" x14ac:dyDescent="0.25">
      <c r="A1143" s="2">
        <v>48934</v>
      </c>
      <c r="B1143" s="3" t="s">
        <v>1880</v>
      </c>
      <c r="C1143" s="3" t="s">
        <v>2072</v>
      </c>
      <c r="D1143" s="3" t="s">
        <v>27</v>
      </c>
      <c r="E1143" s="3" t="s">
        <v>28</v>
      </c>
      <c r="F1143" s="3" t="s">
        <v>29</v>
      </c>
      <c r="G1143" s="2">
        <v>12.5</v>
      </c>
      <c r="H1143" s="3" t="s">
        <v>204</v>
      </c>
      <c r="I1143" s="3" t="s">
        <v>29</v>
      </c>
      <c r="J1143" s="3" t="s">
        <v>31</v>
      </c>
      <c r="K1143" s="4">
        <v>103.08</v>
      </c>
      <c r="L1143" s="2">
        <v>1</v>
      </c>
      <c r="M1143" s="2">
        <v>12</v>
      </c>
      <c r="N1143" s="2">
        <v>0.75</v>
      </c>
      <c r="O1143" s="3" t="s">
        <v>32</v>
      </c>
      <c r="P1143" s="3" t="s">
        <v>29</v>
      </c>
      <c r="Q1143" s="5">
        <v>22.6</v>
      </c>
      <c r="S1143" s="6">
        <v>19.579999999999998</v>
      </c>
      <c r="T1143" s="5">
        <v>0.35</v>
      </c>
      <c r="U1143" s="6">
        <v>19.93</v>
      </c>
      <c r="V1143" s="2">
        <v>29.4</v>
      </c>
      <c r="W1143" s="8">
        <v>-4.9999999999997158E-2</v>
      </c>
      <c r="X1143" s="9" t="s">
        <v>3215</v>
      </c>
      <c r="Y1143" s="7">
        <v>43790</v>
      </c>
    </row>
    <row r="1144" spans="1:25" x14ac:dyDescent="0.25">
      <c r="A1144" s="2">
        <v>298075</v>
      </c>
      <c r="B1144" s="3" t="s">
        <v>1880</v>
      </c>
      <c r="C1144" s="3" t="s">
        <v>2074</v>
      </c>
      <c r="D1144" s="3" t="s">
        <v>27</v>
      </c>
      <c r="E1144" s="3" t="s">
        <v>28</v>
      </c>
      <c r="F1144" s="3" t="s">
        <v>97</v>
      </c>
      <c r="G1144" s="2">
        <v>14</v>
      </c>
      <c r="H1144" s="3" t="s">
        <v>899</v>
      </c>
      <c r="I1144" s="3" t="s">
        <v>1885</v>
      </c>
      <c r="J1144" s="3" t="s">
        <v>31</v>
      </c>
      <c r="K1144" s="4">
        <v>97.32</v>
      </c>
      <c r="L1144" s="2">
        <v>1</v>
      </c>
      <c r="M1144" s="2">
        <v>12</v>
      </c>
      <c r="N1144" s="2">
        <v>0.75</v>
      </c>
      <c r="O1144" s="3" t="s">
        <v>32</v>
      </c>
      <c r="P1144" s="3" t="s">
        <v>29</v>
      </c>
      <c r="Q1144" s="5">
        <v>21.6</v>
      </c>
      <c r="S1144" s="6">
        <v>18.7</v>
      </c>
      <c r="T1144" s="5">
        <v>0.35</v>
      </c>
      <c r="U1144" s="6">
        <v>19.05</v>
      </c>
      <c r="V1144" s="2">
        <v>28.1</v>
      </c>
      <c r="W1144" s="8"/>
      <c r="X1144" s="10" t="s">
        <v>29</v>
      </c>
      <c r="Y1144" s="7">
        <v>43711</v>
      </c>
    </row>
    <row r="1145" spans="1:25" x14ac:dyDescent="0.25">
      <c r="A1145" s="2">
        <v>676023</v>
      </c>
      <c r="B1145" s="3" t="s">
        <v>1880</v>
      </c>
      <c r="C1145" s="3" t="s">
        <v>2078</v>
      </c>
      <c r="D1145" s="3" t="s">
        <v>27</v>
      </c>
      <c r="E1145" s="3" t="s">
        <v>28</v>
      </c>
      <c r="F1145" s="3" t="s">
        <v>97</v>
      </c>
      <c r="G1145" s="2">
        <v>13.5</v>
      </c>
      <c r="H1145" s="3" t="s">
        <v>432</v>
      </c>
      <c r="I1145" s="3" t="s">
        <v>29</v>
      </c>
      <c r="J1145" s="3" t="s">
        <v>31</v>
      </c>
      <c r="K1145" s="4">
        <v>110.28</v>
      </c>
      <c r="L1145" s="2">
        <v>1</v>
      </c>
      <c r="M1145" s="2">
        <v>12</v>
      </c>
      <c r="N1145" s="2">
        <v>0.75</v>
      </c>
      <c r="O1145" s="3" t="s">
        <v>32</v>
      </c>
      <c r="P1145" s="3" t="s">
        <v>29</v>
      </c>
      <c r="Q1145" s="5">
        <v>23.85</v>
      </c>
      <c r="S1145" s="6">
        <v>20.68</v>
      </c>
      <c r="T1145" s="5">
        <v>0.35</v>
      </c>
      <c r="U1145" s="6">
        <v>21.03</v>
      </c>
      <c r="V1145" s="2">
        <v>31</v>
      </c>
      <c r="W1145" s="8">
        <v>4.5500000000000007</v>
      </c>
      <c r="X1145" s="9" t="s">
        <v>3216</v>
      </c>
      <c r="Y1145" s="7">
        <v>43794</v>
      </c>
    </row>
    <row r="1146" spans="1:25" x14ac:dyDescent="0.25">
      <c r="A1146" s="2">
        <v>143610</v>
      </c>
      <c r="B1146" s="3" t="s">
        <v>1880</v>
      </c>
      <c r="C1146" s="3" t="s">
        <v>2080</v>
      </c>
      <c r="D1146" s="3" t="s">
        <v>27</v>
      </c>
      <c r="E1146" s="3" t="s">
        <v>28</v>
      </c>
      <c r="F1146" s="3" t="s">
        <v>97</v>
      </c>
      <c r="G1146" s="2">
        <v>14</v>
      </c>
      <c r="H1146" s="3" t="s">
        <v>80</v>
      </c>
      <c r="I1146" s="3" t="s">
        <v>29</v>
      </c>
      <c r="J1146" s="3" t="s">
        <v>31</v>
      </c>
      <c r="K1146" s="4">
        <v>90.48</v>
      </c>
      <c r="L1146" s="2">
        <v>1</v>
      </c>
      <c r="M1146" s="2">
        <v>12</v>
      </c>
      <c r="N1146" s="2">
        <v>0.75</v>
      </c>
      <c r="O1146" s="3" t="s">
        <v>32</v>
      </c>
      <c r="P1146" s="3" t="s">
        <v>29</v>
      </c>
      <c r="Q1146" s="5">
        <v>20.45</v>
      </c>
      <c r="S1146" s="6">
        <v>17.690000000000001</v>
      </c>
      <c r="T1146" s="5">
        <v>0.35</v>
      </c>
      <c r="U1146" s="6">
        <v>18.04</v>
      </c>
      <c r="V1146" s="2">
        <v>26.6</v>
      </c>
      <c r="W1146" s="8">
        <v>5.0000000000000711E-2</v>
      </c>
      <c r="X1146" s="9" t="s">
        <v>3216</v>
      </c>
      <c r="Y1146" s="7">
        <v>43790</v>
      </c>
    </row>
    <row r="1147" spans="1:25" x14ac:dyDescent="0.25">
      <c r="A1147" s="2">
        <v>874537</v>
      </c>
      <c r="B1147" s="3" t="s">
        <v>1880</v>
      </c>
      <c r="C1147" s="3" t="s">
        <v>2081</v>
      </c>
      <c r="D1147" s="3" t="s">
        <v>27</v>
      </c>
      <c r="E1147" s="3" t="s">
        <v>28</v>
      </c>
      <c r="F1147" s="3" t="s">
        <v>29</v>
      </c>
      <c r="G1147" s="2">
        <v>13.5</v>
      </c>
      <c r="H1147" s="3" t="s">
        <v>204</v>
      </c>
      <c r="I1147" s="3" t="s">
        <v>29</v>
      </c>
      <c r="J1147" s="3" t="s">
        <v>31</v>
      </c>
      <c r="K1147" s="4">
        <v>215.88</v>
      </c>
      <c r="L1147" s="2">
        <v>1</v>
      </c>
      <c r="M1147" s="2">
        <v>12</v>
      </c>
      <c r="N1147" s="2">
        <v>0.75</v>
      </c>
      <c r="O1147" s="3" t="s">
        <v>32</v>
      </c>
      <c r="P1147" s="3" t="s">
        <v>29</v>
      </c>
      <c r="Q1147" s="5">
        <v>40.5</v>
      </c>
      <c r="S1147" s="6">
        <v>35.33</v>
      </c>
      <c r="T1147" s="5">
        <v>0.35</v>
      </c>
      <c r="U1147" s="6">
        <v>35.68</v>
      </c>
      <c r="V1147" s="2">
        <v>52.65</v>
      </c>
      <c r="W1147" s="8"/>
      <c r="X1147" s="10" t="s">
        <v>29</v>
      </c>
      <c r="Y1147" s="7">
        <v>43707</v>
      </c>
    </row>
    <row r="1148" spans="1:25" ht="30" x14ac:dyDescent="0.25">
      <c r="A1148" s="2">
        <v>174485</v>
      </c>
      <c r="B1148" s="3" t="s">
        <v>1880</v>
      </c>
      <c r="C1148" s="3" t="s">
        <v>2082</v>
      </c>
      <c r="D1148" s="3" t="s">
        <v>27</v>
      </c>
      <c r="E1148" s="3" t="s">
        <v>28</v>
      </c>
      <c r="F1148" s="3" t="s">
        <v>86</v>
      </c>
      <c r="G1148" s="2">
        <v>13.5</v>
      </c>
      <c r="H1148" s="3" t="s">
        <v>30</v>
      </c>
      <c r="I1148" s="3" t="s">
        <v>1892</v>
      </c>
      <c r="J1148" s="3" t="s">
        <v>31</v>
      </c>
      <c r="K1148" s="4">
        <v>172.44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34.5</v>
      </c>
      <c r="S1148" s="6">
        <v>30.05</v>
      </c>
      <c r="T1148" s="5">
        <v>0.35</v>
      </c>
      <c r="U1148" s="6">
        <v>30.4</v>
      </c>
      <c r="V1148" s="2">
        <v>44.85</v>
      </c>
      <c r="W1148" s="8">
        <v>3.3500000000000014</v>
      </c>
      <c r="X1148" s="9" t="s">
        <v>3216</v>
      </c>
      <c r="Y1148" s="7">
        <v>43790</v>
      </c>
    </row>
    <row r="1149" spans="1:25" x14ac:dyDescent="0.25">
      <c r="A1149" s="2">
        <v>509018</v>
      </c>
      <c r="B1149" s="3" t="s">
        <v>1880</v>
      </c>
      <c r="C1149" s="3" t="s">
        <v>2088</v>
      </c>
      <c r="D1149" s="3" t="s">
        <v>27</v>
      </c>
      <c r="E1149" s="3" t="s">
        <v>28</v>
      </c>
      <c r="F1149" s="3" t="s">
        <v>29</v>
      </c>
      <c r="G1149" s="2">
        <v>14</v>
      </c>
      <c r="H1149" s="3" t="s">
        <v>80</v>
      </c>
      <c r="I1149" s="3" t="s">
        <v>29</v>
      </c>
      <c r="J1149" s="3" t="s">
        <v>31</v>
      </c>
      <c r="K1149" s="4">
        <v>89.52</v>
      </c>
      <c r="L1149" s="2">
        <v>1</v>
      </c>
      <c r="M1149" s="2">
        <v>12</v>
      </c>
      <c r="N1149" s="2">
        <v>0.75</v>
      </c>
      <c r="O1149" s="3" t="s">
        <v>32</v>
      </c>
      <c r="P1149" s="3" t="s">
        <v>29</v>
      </c>
      <c r="Q1149" s="5">
        <v>20.25</v>
      </c>
      <c r="S1149" s="6">
        <v>17.510000000000002</v>
      </c>
      <c r="T1149" s="5">
        <v>0.35</v>
      </c>
      <c r="U1149" s="6">
        <v>17.86</v>
      </c>
      <c r="V1149" s="2">
        <v>26.3</v>
      </c>
      <c r="W1149" s="8"/>
      <c r="X1149" s="10" t="s">
        <v>29</v>
      </c>
      <c r="Y1149" s="7">
        <v>43721</v>
      </c>
    </row>
    <row r="1150" spans="1:25" x14ac:dyDescent="0.25">
      <c r="A1150" s="2">
        <v>207236</v>
      </c>
      <c r="B1150" s="3" t="s">
        <v>1880</v>
      </c>
      <c r="C1150" s="3" t="s">
        <v>2089</v>
      </c>
      <c r="D1150" s="3" t="s">
        <v>27</v>
      </c>
      <c r="E1150" s="3" t="s">
        <v>28</v>
      </c>
      <c r="F1150" s="3" t="s">
        <v>29</v>
      </c>
      <c r="G1150" s="2">
        <v>13</v>
      </c>
      <c r="H1150" s="3" t="s">
        <v>204</v>
      </c>
      <c r="I1150" s="3" t="s">
        <v>1882</v>
      </c>
      <c r="J1150" s="3" t="s">
        <v>31</v>
      </c>
      <c r="K1150" s="4">
        <v>83.64</v>
      </c>
      <c r="L1150" s="2">
        <v>1</v>
      </c>
      <c r="M1150" s="2">
        <v>12</v>
      </c>
      <c r="N1150" s="2">
        <v>0.75</v>
      </c>
      <c r="O1150" s="3" t="s">
        <v>32</v>
      </c>
      <c r="P1150" s="3" t="s">
        <v>29</v>
      </c>
      <c r="Q1150" s="5">
        <v>19.25</v>
      </c>
      <c r="S1150" s="6">
        <v>16.63</v>
      </c>
      <c r="T1150" s="5">
        <v>0.35</v>
      </c>
      <c r="U1150" s="6">
        <v>16.98</v>
      </c>
      <c r="V1150" s="2">
        <v>25</v>
      </c>
      <c r="W1150" s="8"/>
      <c r="X1150" s="10" t="s">
        <v>29</v>
      </c>
      <c r="Y1150" s="7">
        <v>43672</v>
      </c>
    </row>
    <row r="1151" spans="1:25" ht="30" x14ac:dyDescent="0.25">
      <c r="A1151" s="2">
        <v>632240</v>
      </c>
      <c r="B1151" s="3" t="s">
        <v>1880</v>
      </c>
      <c r="C1151" s="3" t="s">
        <v>2092</v>
      </c>
      <c r="D1151" s="3" t="s">
        <v>27</v>
      </c>
      <c r="E1151" s="3" t="s">
        <v>28</v>
      </c>
      <c r="F1151" s="3" t="s">
        <v>29</v>
      </c>
      <c r="G1151" s="2">
        <v>13.5</v>
      </c>
      <c r="H1151" s="3" t="s">
        <v>204</v>
      </c>
      <c r="I1151" s="3" t="s">
        <v>1882</v>
      </c>
      <c r="J1151" s="3" t="s">
        <v>31</v>
      </c>
      <c r="K1151" s="4">
        <v>96.42</v>
      </c>
      <c r="L1151" s="2">
        <v>1</v>
      </c>
      <c r="M1151" s="2">
        <v>6</v>
      </c>
      <c r="N1151" s="2">
        <v>0.75</v>
      </c>
      <c r="O1151" s="3" t="s">
        <v>32</v>
      </c>
      <c r="P1151" s="3" t="s">
        <v>29</v>
      </c>
      <c r="Q1151" s="5">
        <v>37.549999999999997</v>
      </c>
      <c r="S1151" s="6">
        <v>32.74</v>
      </c>
      <c r="T1151" s="5">
        <v>0.35</v>
      </c>
      <c r="U1151" s="6">
        <v>33.090000000000003</v>
      </c>
      <c r="V1151" s="2">
        <v>48.8</v>
      </c>
      <c r="W1151" s="8"/>
      <c r="X1151" s="10" t="s">
        <v>29</v>
      </c>
      <c r="Y1151" s="7">
        <v>43672</v>
      </c>
    </row>
    <row r="1152" spans="1:25" x14ac:dyDescent="0.25">
      <c r="A1152" s="2">
        <v>345876</v>
      </c>
      <c r="B1152" s="3" t="s">
        <v>1880</v>
      </c>
      <c r="C1152" s="3" t="s">
        <v>2097</v>
      </c>
      <c r="D1152" s="3" t="s">
        <v>27</v>
      </c>
      <c r="E1152" s="3" t="s">
        <v>28</v>
      </c>
      <c r="F1152" s="3" t="s">
        <v>29</v>
      </c>
      <c r="G1152" s="2">
        <v>14.5</v>
      </c>
      <c r="H1152" s="3" t="s">
        <v>204</v>
      </c>
      <c r="I1152" s="3" t="s">
        <v>29</v>
      </c>
      <c r="J1152" s="3" t="s">
        <v>31</v>
      </c>
      <c r="K1152" s="4">
        <v>182.52</v>
      </c>
      <c r="L1152" s="2">
        <v>1</v>
      </c>
      <c r="M1152" s="2">
        <v>12</v>
      </c>
      <c r="N1152" s="2">
        <v>0.75</v>
      </c>
      <c r="O1152" s="3" t="s">
        <v>32</v>
      </c>
      <c r="P1152" s="3" t="s">
        <v>29</v>
      </c>
      <c r="Q1152" s="5">
        <v>36.25</v>
      </c>
      <c r="S1152" s="6">
        <v>31.59</v>
      </c>
      <c r="T1152" s="5">
        <v>0.35</v>
      </c>
      <c r="U1152" s="6">
        <v>31.94</v>
      </c>
      <c r="V1152" s="2">
        <v>47.1</v>
      </c>
      <c r="W1152" s="8"/>
      <c r="X1152" s="10" t="s">
        <v>29</v>
      </c>
      <c r="Y1152" s="7">
        <v>43678</v>
      </c>
    </row>
    <row r="1153" spans="1:25" x14ac:dyDescent="0.25">
      <c r="A1153" s="2">
        <v>183947</v>
      </c>
      <c r="B1153" s="3" t="s">
        <v>1880</v>
      </c>
      <c r="C1153" s="3" t="s">
        <v>2103</v>
      </c>
      <c r="D1153" s="3" t="s">
        <v>27</v>
      </c>
      <c r="E1153" s="3" t="s">
        <v>28</v>
      </c>
      <c r="F1153" s="3" t="s">
        <v>97</v>
      </c>
      <c r="G1153" s="2">
        <v>10.5</v>
      </c>
      <c r="H1153" s="3" t="s">
        <v>61</v>
      </c>
      <c r="I1153" s="3" t="s">
        <v>29</v>
      </c>
      <c r="J1153" s="3" t="s">
        <v>31</v>
      </c>
      <c r="K1153" s="4">
        <v>94.56</v>
      </c>
      <c r="L1153" s="2">
        <v>1</v>
      </c>
      <c r="M1153" s="2">
        <v>12</v>
      </c>
      <c r="N1153" s="2">
        <v>0.75</v>
      </c>
      <c r="O1153" s="3" t="s">
        <v>32</v>
      </c>
      <c r="P1153" s="3" t="s">
        <v>29</v>
      </c>
      <c r="Q1153" s="5">
        <v>21.15</v>
      </c>
      <c r="S1153" s="6">
        <v>18.3</v>
      </c>
      <c r="T1153" s="5">
        <v>0.35</v>
      </c>
      <c r="U1153" s="6">
        <v>18.649999999999999</v>
      </c>
      <c r="V1153" s="2">
        <v>27.5</v>
      </c>
      <c r="W1153" s="8"/>
      <c r="X1153" s="10" t="s">
        <v>29</v>
      </c>
      <c r="Y1153" s="7">
        <v>43738</v>
      </c>
    </row>
    <row r="1154" spans="1:25" x14ac:dyDescent="0.25">
      <c r="A1154" s="2">
        <v>950022</v>
      </c>
      <c r="B1154" s="3" t="s">
        <v>1880</v>
      </c>
      <c r="C1154" s="3" t="s">
        <v>2105</v>
      </c>
      <c r="D1154" s="3" t="s">
        <v>27</v>
      </c>
      <c r="E1154" s="3" t="s">
        <v>28</v>
      </c>
      <c r="F1154" s="3" t="s">
        <v>29</v>
      </c>
      <c r="H1154" s="3" t="s">
        <v>204</v>
      </c>
      <c r="I1154" s="3" t="s">
        <v>29</v>
      </c>
      <c r="J1154" s="3" t="s">
        <v>31</v>
      </c>
      <c r="K1154" s="4">
        <v>148.30000000000001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30.35</v>
      </c>
      <c r="S1154" s="6">
        <v>26.4</v>
      </c>
      <c r="T1154" s="5">
        <v>0.35</v>
      </c>
      <c r="U1154" s="6">
        <v>26.75</v>
      </c>
      <c r="V1154" s="2">
        <v>39.450000000000003</v>
      </c>
      <c r="W1154" s="8"/>
      <c r="X1154" s="10" t="s">
        <v>29</v>
      </c>
      <c r="Y1154" s="7">
        <v>43776</v>
      </c>
    </row>
    <row r="1155" spans="1:25" ht="30" x14ac:dyDescent="0.25">
      <c r="A1155" s="2">
        <v>85803</v>
      </c>
      <c r="B1155" s="3" t="s">
        <v>1880</v>
      </c>
      <c r="C1155" s="3" t="s">
        <v>2106</v>
      </c>
      <c r="D1155" s="3" t="s">
        <v>27</v>
      </c>
      <c r="E1155" s="3" t="s">
        <v>28</v>
      </c>
      <c r="F1155" s="3" t="s">
        <v>29</v>
      </c>
      <c r="H1155" s="3" t="s">
        <v>204</v>
      </c>
      <c r="I1155" s="3" t="s">
        <v>29</v>
      </c>
      <c r="J1155" s="3" t="s">
        <v>31</v>
      </c>
      <c r="K1155" s="4">
        <v>145.08000000000001</v>
      </c>
      <c r="L1155" s="2">
        <v>1</v>
      </c>
      <c r="M1155" s="2">
        <v>12</v>
      </c>
      <c r="N1155" s="2">
        <v>0.75</v>
      </c>
      <c r="O1155" s="3" t="s">
        <v>32</v>
      </c>
      <c r="P1155" s="3" t="s">
        <v>29</v>
      </c>
      <c r="Q1155" s="5">
        <v>29.8</v>
      </c>
      <c r="S1155" s="6">
        <v>25.92</v>
      </c>
      <c r="T1155" s="5">
        <v>0.35</v>
      </c>
      <c r="U1155" s="6">
        <v>26.27</v>
      </c>
      <c r="V1155" s="2">
        <v>38.75</v>
      </c>
      <c r="W1155" s="8">
        <v>0.65000000000000213</v>
      </c>
      <c r="X1155" s="9" t="s">
        <v>3216</v>
      </c>
      <c r="Y1155" s="7">
        <v>43794</v>
      </c>
    </row>
    <row r="1156" spans="1:25" x14ac:dyDescent="0.25">
      <c r="A1156" s="2">
        <v>333732</v>
      </c>
      <c r="B1156" s="3" t="s">
        <v>1880</v>
      </c>
      <c r="C1156" s="3" t="s">
        <v>2108</v>
      </c>
      <c r="D1156" s="3" t="s">
        <v>27</v>
      </c>
      <c r="E1156" s="3" t="s">
        <v>28</v>
      </c>
      <c r="F1156" s="3" t="s">
        <v>29</v>
      </c>
      <c r="H1156" s="3" t="s">
        <v>30</v>
      </c>
      <c r="I1156" s="3" t="s">
        <v>29</v>
      </c>
      <c r="J1156" s="3" t="s">
        <v>31</v>
      </c>
      <c r="K1156" s="4">
        <v>231.24</v>
      </c>
      <c r="L1156" s="2">
        <v>1</v>
      </c>
      <c r="M1156" s="2">
        <v>12</v>
      </c>
      <c r="N1156" s="2">
        <v>0.75</v>
      </c>
      <c r="O1156" s="3" t="s">
        <v>32</v>
      </c>
      <c r="P1156" s="3" t="s">
        <v>29</v>
      </c>
      <c r="Q1156" s="5">
        <v>42.45</v>
      </c>
      <c r="S1156" s="6">
        <v>37.049999999999997</v>
      </c>
      <c r="T1156" s="5">
        <v>0.35</v>
      </c>
      <c r="U1156" s="6">
        <v>37.4</v>
      </c>
      <c r="V1156" s="2">
        <v>55.2</v>
      </c>
      <c r="W1156" s="8"/>
      <c r="X1156" s="10" t="s">
        <v>29</v>
      </c>
      <c r="Y1156" s="7">
        <v>43739</v>
      </c>
    </row>
    <row r="1157" spans="1:25" x14ac:dyDescent="0.25">
      <c r="A1157" s="2">
        <v>41665</v>
      </c>
      <c r="B1157" s="3" t="s">
        <v>1880</v>
      </c>
      <c r="C1157" s="3" t="s">
        <v>2109</v>
      </c>
      <c r="D1157" s="3" t="s">
        <v>27</v>
      </c>
      <c r="E1157" s="3" t="s">
        <v>28</v>
      </c>
      <c r="F1157" s="3" t="s">
        <v>97</v>
      </c>
      <c r="G1157" s="2">
        <v>13</v>
      </c>
      <c r="H1157" s="3" t="s">
        <v>204</v>
      </c>
      <c r="I1157" s="3" t="s">
        <v>29</v>
      </c>
      <c r="J1157" s="3" t="s">
        <v>31</v>
      </c>
      <c r="K1157" s="4">
        <v>65.760000000000005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16.2</v>
      </c>
      <c r="S1157" s="6">
        <v>13.95</v>
      </c>
      <c r="T1157" s="5">
        <v>0.35</v>
      </c>
      <c r="U1157" s="6">
        <v>14.3</v>
      </c>
      <c r="V1157" s="2">
        <v>21.05</v>
      </c>
      <c r="W1157" s="8">
        <v>-2.25</v>
      </c>
      <c r="X1157" s="9" t="s">
        <v>3215</v>
      </c>
      <c r="Y1157" s="7">
        <v>43790</v>
      </c>
    </row>
    <row r="1158" spans="1:25" x14ac:dyDescent="0.25">
      <c r="A1158" s="2">
        <v>20263</v>
      </c>
      <c r="B1158" s="3" t="s">
        <v>1880</v>
      </c>
      <c r="C1158" s="3" t="s">
        <v>2112</v>
      </c>
      <c r="D1158" s="3" t="s">
        <v>27</v>
      </c>
      <c r="E1158" s="3" t="s">
        <v>28</v>
      </c>
      <c r="F1158" s="3" t="s">
        <v>29</v>
      </c>
      <c r="H1158" s="3" t="s">
        <v>30</v>
      </c>
      <c r="I1158" s="3" t="s">
        <v>1885</v>
      </c>
      <c r="J1158" s="3" t="s">
        <v>31</v>
      </c>
      <c r="K1158" s="4">
        <v>162.96</v>
      </c>
      <c r="L1158" s="2">
        <v>1</v>
      </c>
      <c r="M1158" s="2">
        <v>12</v>
      </c>
      <c r="N1158" s="2">
        <v>0.75</v>
      </c>
      <c r="O1158" s="3" t="s">
        <v>32</v>
      </c>
      <c r="P1158" s="3" t="s">
        <v>29</v>
      </c>
      <c r="Q1158" s="5">
        <v>32.9</v>
      </c>
      <c r="S1158" s="6">
        <v>28.64</v>
      </c>
      <c r="T1158" s="5">
        <v>0.35</v>
      </c>
      <c r="U1158" s="6">
        <v>28.99</v>
      </c>
      <c r="V1158" s="2">
        <v>42.75</v>
      </c>
      <c r="W1158" s="8"/>
      <c r="X1158" s="10" t="s">
        <v>29</v>
      </c>
      <c r="Y1158" s="7">
        <v>43707</v>
      </c>
    </row>
    <row r="1159" spans="1:25" x14ac:dyDescent="0.25">
      <c r="A1159" s="2">
        <v>845321</v>
      </c>
      <c r="B1159" s="3" t="s">
        <v>1880</v>
      </c>
      <c r="C1159" s="3" t="s">
        <v>2114</v>
      </c>
      <c r="D1159" s="3" t="s">
        <v>27</v>
      </c>
      <c r="E1159" s="3" t="s">
        <v>28</v>
      </c>
      <c r="F1159" s="3" t="s">
        <v>97</v>
      </c>
      <c r="G1159" s="2">
        <v>14.9</v>
      </c>
      <c r="H1159" s="3" t="s">
        <v>899</v>
      </c>
      <c r="I1159" s="3" t="s">
        <v>29</v>
      </c>
      <c r="J1159" s="3" t="s">
        <v>31</v>
      </c>
      <c r="K1159" s="4">
        <v>185.28</v>
      </c>
      <c r="L1159" s="2">
        <v>1</v>
      </c>
      <c r="M1159" s="2">
        <v>12</v>
      </c>
      <c r="N1159" s="2">
        <v>0.75</v>
      </c>
      <c r="O1159" s="3" t="s">
        <v>32</v>
      </c>
      <c r="P1159" s="3" t="s">
        <v>29</v>
      </c>
      <c r="Q1159" s="5">
        <v>36.6</v>
      </c>
      <c r="S1159" s="6">
        <v>31.9</v>
      </c>
      <c r="T1159" s="5">
        <v>0.35</v>
      </c>
      <c r="U1159" s="6">
        <v>32.25</v>
      </c>
      <c r="V1159" s="2">
        <v>47.6</v>
      </c>
      <c r="W1159" s="8"/>
      <c r="X1159" s="10" t="s">
        <v>29</v>
      </c>
      <c r="Y1159" s="7">
        <v>43711</v>
      </c>
    </row>
    <row r="1160" spans="1:25" x14ac:dyDescent="0.25">
      <c r="A1160" s="2">
        <v>287805</v>
      </c>
      <c r="B1160" s="3" t="s">
        <v>1880</v>
      </c>
      <c r="C1160" s="3" t="s">
        <v>2117</v>
      </c>
      <c r="D1160" s="3" t="s">
        <v>27</v>
      </c>
      <c r="E1160" s="3" t="s">
        <v>28</v>
      </c>
      <c r="F1160" s="3" t="s">
        <v>29</v>
      </c>
      <c r="G1160" s="2">
        <v>14.5</v>
      </c>
      <c r="H1160" s="3" t="s">
        <v>432</v>
      </c>
      <c r="I1160" s="3" t="s">
        <v>1885</v>
      </c>
      <c r="J1160" s="3" t="s">
        <v>31</v>
      </c>
      <c r="K1160" s="4">
        <v>111.36</v>
      </c>
      <c r="L1160" s="2">
        <v>1</v>
      </c>
      <c r="M1160" s="2">
        <v>12</v>
      </c>
      <c r="N1160" s="2">
        <v>0.75</v>
      </c>
      <c r="O1160" s="3" t="s">
        <v>32</v>
      </c>
      <c r="P1160" s="3" t="s">
        <v>29</v>
      </c>
      <c r="Q1160" s="5">
        <v>24</v>
      </c>
      <c r="S1160" s="6">
        <v>20.81</v>
      </c>
      <c r="T1160" s="5">
        <v>0.35</v>
      </c>
      <c r="U1160" s="6">
        <v>21.16</v>
      </c>
      <c r="V1160" s="2">
        <v>31.2</v>
      </c>
      <c r="W1160" s="8">
        <v>1</v>
      </c>
      <c r="X1160" s="9" t="s">
        <v>3216</v>
      </c>
      <c r="Y1160" s="7">
        <v>43790</v>
      </c>
    </row>
    <row r="1161" spans="1:25" ht="30" x14ac:dyDescent="0.25">
      <c r="A1161" s="2">
        <v>578054</v>
      </c>
      <c r="B1161" s="3" t="s">
        <v>1880</v>
      </c>
      <c r="C1161" s="3" t="s">
        <v>2127</v>
      </c>
      <c r="D1161" s="3" t="s">
        <v>27</v>
      </c>
      <c r="E1161" s="3" t="s">
        <v>28</v>
      </c>
      <c r="F1161" s="3" t="s">
        <v>29</v>
      </c>
      <c r="G1161" s="2">
        <v>13.5</v>
      </c>
      <c r="H1161" s="3" t="s">
        <v>30</v>
      </c>
      <c r="I1161" s="3" t="s">
        <v>29</v>
      </c>
      <c r="J1161" s="3" t="s">
        <v>31</v>
      </c>
      <c r="K1161" s="4">
        <v>76.680000000000007</v>
      </c>
      <c r="L1161" s="2">
        <v>1</v>
      </c>
      <c r="M1161" s="2">
        <v>12</v>
      </c>
      <c r="N1161" s="2">
        <v>0.75</v>
      </c>
      <c r="O1161" s="3" t="s">
        <v>32</v>
      </c>
      <c r="P1161" s="3" t="s">
        <v>29</v>
      </c>
      <c r="Q1161" s="5">
        <v>18.05</v>
      </c>
      <c r="S1161" s="6">
        <v>15.58</v>
      </c>
      <c r="T1161" s="5">
        <v>0.35</v>
      </c>
      <c r="U1161" s="6">
        <v>15.93</v>
      </c>
      <c r="V1161" s="2">
        <v>23.45</v>
      </c>
      <c r="W1161" s="8">
        <v>5.0000000000000711E-2</v>
      </c>
      <c r="X1161" s="9" t="s">
        <v>3216</v>
      </c>
      <c r="Y1161" s="7">
        <v>43794</v>
      </c>
    </row>
    <row r="1162" spans="1:25" x14ac:dyDescent="0.25">
      <c r="A1162" s="2">
        <v>757245</v>
      </c>
      <c r="B1162" s="3" t="s">
        <v>1880</v>
      </c>
      <c r="C1162" s="3" t="s">
        <v>2129</v>
      </c>
      <c r="D1162" s="3" t="s">
        <v>27</v>
      </c>
      <c r="E1162" s="3" t="s">
        <v>28</v>
      </c>
      <c r="F1162" s="3" t="s">
        <v>29</v>
      </c>
      <c r="H1162" s="3" t="s">
        <v>899</v>
      </c>
      <c r="I1162" s="3" t="s">
        <v>29</v>
      </c>
      <c r="J1162" s="3" t="s">
        <v>31</v>
      </c>
      <c r="K1162" s="4">
        <v>65.88</v>
      </c>
      <c r="L1162" s="2">
        <v>1</v>
      </c>
      <c r="M1162" s="2">
        <v>12</v>
      </c>
      <c r="N1162" s="2">
        <v>0.75</v>
      </c>
      <c r="O1162" s="3" t="s">
        <v>32</v>
      </c>
      <c r="P1162" s="3" t="s">
        <v>29</v>
      </c>
      <c r="Q1162" s="5">
        <v>16.2</v>
      </c>
      <c r="S1162" s="6">
        <v>13.95</v>
      </c>
      <c r="T1162" s="5">
        <v>0.35</v>
      </c>
      <c r="U1162" s="6">
        <v>14.3</v>
      </c>
      <c r="V1162" s="2">
        <v>21.05</v>
      </c>
      <c r="W1162" s="8">
        <v>-0.10000000000000142</v>
      </c>
      <c r="X1162" s="9" t="s">
        <v>3215</v>
      </c>
      <c r="Y1162" s="7">
        <v>43794</v>
      </c>
    </row>
    <row r="1163" spans="1:25" x14ac:dyDescent="0.25">
      <c r="A1163" s="2">
        <v>74245</v>
      </c>
      <c r="B1163" s="3" t="s">
        <v>1880</v>
      </c>
      <c r="C1163" s="3" t="s">
        <v>2131</v>
      </c>
      <c r="D1163" s="3" t="s">
        <v>27</v>
      </c>
      <c r="E1163" s="3" t="s">
        <v>28</v>
      </c>
      <c r="F1163" s="3" t="s">
        <v>97</v>
      </c>
      <c r="G1163" s="2">
        <v>14</v>
      </c>
      <c r="H1163" s="3" t="s">
        <v>1884</v>
      </c>
      <c r="I1163" s="3" t="s">
        <v>1885</v>
      </c>
      <c r="J1163" s="3" t="s">
        <v>31</v>
      </c>
      <c r="K1163" s="4">
        <v>67.319999999999993</v>
      </c>
      <c r="L1163" s="2">
        <v>1</v>
      </c>
      <c r="M1163" s="2">
        <v>12</v>
      </c>
      <c r="N1163" s="2">
        <v>0.75</v>
      </c>
      <c r="O1163" s="3" t="s">
        <v>32</v>
      </c>
      <c r="P1163" s="3" t="s">
        <v>29</v>
      </c>
      <c r="Q1163" s="5">
        <v>16.45</v>
      </c>
      <c r="S1163" s="6">
        <v>14.17</v>
      </c>
      <c r="T1163" s="5">
        <v>0.35</v>
      </c>
      <c r="U1163" s="6">
        <v>14.52</v>
      </c>
      <c r="V1163" s="2">
        <v>21.4</v>
      </c>
      <c r="W1163" s="8">
        <v>9.9999999999997868E-2</v>
      </c>
      <c r="X1163" s="9" t="s">
        <v>3216</v>
      </c>
      <c r="Y1163" s="7">
        <v>43794</v>
      </c>
    </row>
    <row r="1164" spans="1:25" x14ac:dyDescent="0.25">
      <c r="A1164" s="2">
        <v>667667</v>
      </c>
      <c r="B1164" s="3" t="s">
        <v>1880</v>
      </c>
      <c r="C1164" s="3" t="s">
        <v>2133</v>
      </c>
      <c r="D1164" s="3" t="s">
        <v>27</v>
      </c>
      <c r="E1164" s="3" t="s">
        <v>28</v>
      </c>
      <c r="F1164" s="3" t="s">
        <v>97</v>
      </c>
      <c r="G1164" s="2">
        <v>13.5</v>
      </c>
      <c r="H1164" s="3" t="s">
        <v>432</v>
      </c>
      <c r="I1164" s="3" t="s">
        <v>29</v>
      </c>
      <c r="J1164" s="3" t="s">
        <v>31</v>
      </c>
      <c r="K1164" s="4">
        <v>92.64</v>
      </c>
      <c r="L1164" s="2">
        <v>1</v>
      </c>
      <c r="M1164" s="2">
        <v>12</v>
      </c>
      <c r="N1164" s="2">
        <v>0.75</v>
      </c>
      <c r="O1164" s="3" t="s">
        <v>32</v>
      </c>
      <c r="P1164" s="3" t="s">
        <v>29</v>
      </c>
      <c r="Q1164" s="5">
        <v>20.8</v>
      </c>
      <c r="S1164" s="6">
        <v>18</v>
      </c>
      <c r="T1164" s="5">
        <v>0.35</v>
      </c>
      <c r="U1164" s="6">
        <v>18.350000000000001</v>
      </c>
      <c r="V1164" s="2">
        <v>27.05</v>
      </c>
      <c r="W1164" s="8"/>
      <c r="X1164" s="10" t="s">
        <v>29</v>
      </c>
      <c r="Y1164" s="7">
        <v>43769</v>
      </c>
    </row>
    <row r="1165" spans="1:25" x14ac:dyDescent="0.25">
      <c r="A1165" s="2">
        <v>621680</v>
      </c>
      <c r="B1165" s="3" t="s">
        <v>1880</v>
      </c>
      <c r="C1165" s="3" t="s">
        <v>2136</v>
      </c>
      <c r="D1165" s="3" t="s">
        <v>194</v>
      </c>
      <c r="E1165" s="3" t="s">
        <v>28</v>
      </c>
      <c r="F1165" s="3" t="s">
        <v>210</v>
      </c>
      <c r="G1165" s="2">
        <v>12.5</v>
      </c>
      <c r="H1165" s="3" t="s">
        <v>204</v>
      </c>
      <c r="I1165" s="3" t="s">
        <v>1885</v>
      </c>
      <c r="J1165" s="3" t="s">
        <v>31</v>
      </c>
      <c r="K1165" s="4">
        <v>59.4</v>
      </c>
      <c r="L1165" s="2">
        <v>1</v>
      </c>
      <c r="M1165" s="2">
        <v>10</v>
      </c>
      <c r="N1165" s="2">
        <v>1</v>
      </c>
      <c r="O1165" s="3" t="s">
        <v>956</v>
      </c>
      <c r="P1165" s="3" t="s">
        <v>29</v>
      </c>
      <c r="Q1165" s="5">
        <v>17.55</v>
      </c>
      <c r="S1165" s="6">
        <v>15.14</v>
      </c>
      <c r="T1165" s="5">
        <v>0.35</v>
      </c>
      <c r="U1165" s="6">
        <v>15.49</v>
      </c>
      <c r="V1165" s="2">
        <v>22.8</v>
      </c>
      <c r="W1165" s="8"/>
      <c r="X1165" s="10" t="s">
        <v>29</v>
      </c>
      <c r="Y1165" s="7">
        <v>43678</v>
      </c>
    </row>
    <row r="1166" spans="1:25" x14ac:dyDescent="0.25">
      <c r="A1166" s="2">
        <v>812076</v>
      </c>
      <c r="B1166" s="3" t="s">
        <v>1880</v>
      </c>
      <c r="C1166" s="3" t="s">
        <v>2142</v>
      </c>
      <c r="D1166" s="3" t="s">
        <v>27</v>
      </c>
      <c r="E1166" s="3" t="s">
        <v>28</v>
      </c>
      <c r="F1166" s="3" t="s">
        <v>29</v>
      </c>
      <c r="G1166" s="2">
        <v>12.5</v>
      </c>
      <c r="H1166" s="3" t="s">
        <v>80</v>
      </c>
      <c r="I1166" s="3" t="s">
        <v>29</v>
      </c>
      <c r="J1166" s="3" t="s">
        <v>39</v>
      </c>
      <c r="K1166" s="4">
        <v>72.099999999999994</v>
      </c>
      <c r="L1166" s="2">
        <v>1</v>
      </c>
      <c r="M1166" s="2">
        <v>12</v>
      </c>
      <c r="N1166" s="2">
        <v>0.75</v>
      </c>
      <c r="O1166" s="3" t="s">
        <v>32</v>
      </c>
      <c r="P1166" s="3" t="s">
        <v>29</v>
      </c>
      <c r="Q1166" s="5">
        <v>16.899999999999999</v>
      </c>
      <c r="S1166" s="6">
        <v>14.56</v>
      </c>
      <c r="T1166" s="5">
        <v>0.35</v>
      </c>
      <c r="U1166" s="6">
        <v>14.91</v>
      </c>
      <c r="V1166" s="2">
        <v>21.95</v>
      </c>
      <c r="W1166" s="8"/>
      <c r="X1166" s="10" t="s">
        <v>29</v>
      </c>
      <c r="Y1166" s="7">
        <v>43769</v>
      </c>
    </row>
    <row r="1167" spans="1:25" x14ac:dyDescent="0.25">
      <c r="A1167" s="2">
        <v>283580</v>
      </c>
      <c r="B1167" s="3" t="s">
        <v>1880</v>
      </c>
      <c r="C1167" s="3" t="s">
        <v>2144</v>
      </c>
      <c r="D1167" s="3" t="s">
        <v>27</v>
      </c>
      <c r="E1167" s="3" t="s">
        <v>28</v>
      </c>
      <c r="F1167" s="3" t="s">
        <v>97</v>
      </c>
      <c r="G1167" s="2">
        <v>12.5</v>
      </c>
      <c r="H1167" s="3" t="s">
        <v>80</v>
      </c>
      <c r="I1167" s="3" t="s">
        <v>29</v>
      </c>
      <c r="J1167" s="3" t="s">
        <v>31</v>
      </c>
      <c r="K1167" s="4">
        <v>56.04</v>
      </c>
      <c r="L1167" s="2">
        <v>1</v>
      </c>
      <c r="M1167" s="2">
        <v>12</v>
      </c>
      <c r="N1167" s="2">
        <v>0.75</v>
      </c>
      <c r="O1167" s="3" t="s">
        <v>32</v>
      </c>
      <c r="P1167" s="3" t="s">
        <v>29</v>
      </c>
      <c r="Q1167" s="5">
        <v>14.25</v>
      </c>
      <c r="S1167" s="6">
        <v>12.23</v>
      </c>
      <c r="T1167" s="5">
        <v>0.35</v>
      </c>
      <c r="U1167" s="6">
        <v>12.58</v>
      </c>
      <c r="V1167" s="2">
        <v>18.5</v>
      </c>
      <c r="W1167" s="8">
        <v>-4.4499999999999993</v>
      </c>
      <c r="X1167" s="9" t="s">
        <v>3215</v>
      </c>
      <c r="Y1167" s="7">
        <v>43790</v>
      </c>
    </row>
    <row r="1168" spans="1:25" ht="30" x14ac:dyDescent="0.25">
      <c r="A1168" s="2">
        <v>314625</v>
      </c>
      <c r="B1168" s="3" t="s">
        <v>1880</v>
      </c>
      <c r="C1168" s="3" t="s">
        <v>2146</v>
      </c>
      <c r="D1168" s="3" t="s">
        <v>27</v>
      </c>
      <c r="E1168" s="3" t="s">
        <v>28</v>
      </c>
      <c r="F1168" s="3" t="s">
        <v>29</v>
      </c>
      <c r="G1168" s="2">
        <v>14.5</v>
      </c>
      <c r="H1168" s="3" t="s">
        <v>889</v>
      </c>
      <c r="I1168" s="3" t="s">
        <v>29</v>
      </c>
      <c r="J1168" s="3" t="s">
        <v>31</v>
      </c>
      <c r="K1168" s="4">
        <v>185.7</v>
      </c>
      <c r="L1168" s="2">
        <v>1</v>
      </c>
      <c r="M1168" s="2">
        <v>6</v>
      </c>
      <c r="N1168" s="2">
        <v>0.75</v>
      </c>
      <c r="O1168" s="3" t="s">
        <v>32</v>
      </c>
      <c r="P1168" s="3" t="s">
        <v>29</v>
      </c>
      <c r="Q1168" s="5">
        <v>60.35</v>
      </c>
      <c r="S1168" s="6">
        <v>52.8</v>
      </c>
      <c r="T1168" s="5">
        <v>0.35</v>
      </c>
      <c r="U1168" s="6">
        <v>53.15</v>
      </c>
      <c r="V1168" s="2">
        <v>78.45</v>
      </c>
      <c r="W1168" s="8">
        <v>5.0000000000004263E-2</v>
      </c>
      <c r="X1168" s="9" t="s">
        <v>3216</v>
      </c>
      <c r="Y1168" s="7">
        <v>43790</v>
      </c>
    </row>
    <row r="1169" spans="1:25" x14ac:dyDescent="0.25">
      <c r="A1169" s="2">
        <v>397851</v>
      </c>
      <c r="B1169" s="3" t="s">
        <v>1880</v>
      </c>
      <c r="C1169" s="3" t="s">
        <v>2147</v>
      </c>
      <c r="D1169" s="3" t="s">
        <v>27</v>
      </c>
      <c r="E1169" s="3" t="s">
        <v>28</v>
      </c>
      <c r="F1169" s="3" t="s">
        <v>29</v>
      </c>
      <c r="G1169" s="2">
        <v>13.5</v>
      </c>
      <c r="H1169" s="3" t="s">
        <v>889</v>
      </c>
      <c r="I1169" s="3" t="s">
        <v>29</v>
      </c>
      <c r="J1169" s="3" t="s">
        <v>31</v>
      </c>
      <c r="K1169" s="4">
        <v>105.72</v>
      </c>
      <c r="L1169" s="2">
        <v>1</v>
      </c>
      <c r="M1169" s="2">
        <v>12</v>
      </c>
      <c r="N1169" s="2">
        <v>0.75</v>
      </c>
      <c r="O1169" s="3" t="s">
        <v>32</v>
      </c>
      <c r="P1169" s="3" t="s">
        <v>29</v>
      </c>
      <c r="Q1169" s="5">
        <v>23.05</v>
      </c>
      <c r="S1169" s="6">
        <v>19.98</v>
      </c>
      <c r="T1169" s="5">
        <v>0.35</v>
      </c>
      <c r="U1169" s="6">
        <v>20.329999999999998</v>
      </c>
      <c r="V1169" s="2">
        <v>29.95</v>
      </c>
      <c r="W1169" s="8">
        <v>5.0000000000000711E-2</v>
      </c>
      <c r="X1169" s="9" t="s">
        <v>3216</v>
      </c>
      <c r="Y1169" s="7">
        <v>43790</v>
      </c>
    </row>
    <row r="1170" spans="1:25" x14ac:dyDescent="0.25">
      <c r="A1170" s="2">
        <v>831099</v>
      </c>
      <c r="B1170" s="3" t="s">
        <v>1880</v>
      </c>
      <c r="C1170" s="3" t="s">
        <v>2156</v>
      </c>
      <c r="D1170" s="3" t="s">
        <v>27</v>
      </c>
      <c r="E1170" s="3" t="s">
        <v>28</v>
      </c>
      <c r="F1170" s="3" t="s">
        <v>86</v>
      </c>
      <c r="G1170" s="2">
        <v>14.9</v>
      </c>
      <c r="H1170" s="3" t="s">
        <v>30</v>
      </c>
      <c r="I1170" s="3" t="s">
        <v>1892</v>
      </c>
      <c r="J1170" s="3" t="s">
        <v>31</v>
      </c>
      <c r="K1170" s="4">
        <v>135.36000000000001</v>
      </c>
      <c r="L1170" s="2">
        <v>1</v>
      </c>
      <c r="M1170" s="2">
        <v>12</v>
      </c>
      <c r="N1170" s="2">
        <v>0.75</v>
      </c>
      <c r="O1170" s="3" t="s">
        <v>32</v>
      </c>
      <c r="P1170" s="3" t="s">
        <v>29</v>
      </c>
      <c r="Q1170" s="5">
        <v>28.15</v>
      </c>
      <c r="S1170" s="6">
        <v>24.46</v>
      </c>
      <c r="T1170" s="5">
        <v>0.35</v>
      </c>
      <c r="U1170" s="6">
        <v>24.81</v>
      </c>
      <c r="V1170" s="2">
        <v>36.6</v>
      </c>
      <c r="W1170" s="8"/>
      <c r="X1170" s="10" t="s">
        <v>29</v>
      </c>
      <c r="Y1170" s="7">
        <v>43678</v>
      </c>
    </row>
    <row r="1171" spans="1:25" x14ac:dyDescent="0.25">
      <c r="A1171" s="2">
        <v>788778</v>
      </c>
      <c r="B1171" s="3" t="s">
        <v>1880</v>
      </c>
      <c r="C1171" s="3" t="s">
        <v>2159</v>
      </c>
      <c r="D1171" s="3" t="s">
        <v>27</v>
      </c>
      <c r="E1171" s="3" t="s">
        <v>28</v>
      </c>
      <c r="F1171" s="3" t="s">
        <v>29</v>
      </c>
      <c r="G1171" s="2">
        <v>14</v>
      </c>
      <c r="H1171" s="3" t="s">
        <v>30</v>
      </c>
      <c r="I1171" s="3" t="s">
        <v>1887</v>
      </c>
      <c r="J1171" s="3" t="s">
        <v>31</v>
      </c>
      <c r="K1171" s="4">
        <v>81.12</v>
      </c>
      <c r="L1171" s="2">
        <v>1</v>
      </c>
      <c r="M1171" s="2">
        <v>12</v>
      </c>
      <c r="N1171" s="2">
        <v>0.75</v>
      </c>
      <c r="O1171" s="3" t="s">
        <v>32</v>
      </c>
      <c r="P1171" s="3" t="s">
        <v>29</v>
      </c>
      <c r="Q1171" s="5">
        <v>18.8</v>
      </c>
      <c r="S1171" s="6">
        <v>16.239999999999998</v>
      </c>
      <c r="T1171" s="5">
        <v>0.35</v>
      </c>
      <c r="U1171" s="6">
        <v>16.59</v>
      </c>
      <c r="V1171" s="2">
        <v>24.45</v>
      </c>
      <c r="W1171" s="8"/>
      <c r="X1171" s="10" t="s">
        <v>29</v>
      </c>
      <c r="Y1171" s="7">
        <v>43738</v>
      </c>
    </row>
    <row r="1172" spans="1:25" x14ac:dyDescent="0.25">
      <c r="A1172" s="2">
        <v>34140</v>
      </c>
      <c r="B1172" s="3" t="s">
        <v>1880</v>
      </c>
      <c r="C1172" s="3" t="s">
        <v>2160</v>
      </c>
      <c r="D1172" s="3" t="s">
        <v>27</v>
      </c>
      <c r="E1172" s="3" t="s">
        <v>28</v>
      </c>
      <c r="F1172" s="3" t="s">
        <v>97</v>
      </c>
      <c r="G1172" s="2">
        <v>13.5</v>
      </c>
      <c r="H1172" s="3" t="s">
        <v>80</v>
      </c>
      <c r="I1172" s="3" t="s">
        <v>29</v>
      </c>
      <c r="J1172" s="3" t="s">
        <v>31</v>
      </c>
      <c r="K1172" s="4">
        <v>216.48</v>
      </c>
      <c r="L1172" s="2">
        <v>1</v>
      </c>
      <c r="M1172" s="2">
        <v>12</v>
      </c>
      <c r="N1172" s="2">
        <v>0.75</v>
      </c>
      <c r="O1172" s="3" t="s">
        <v>32</v>
      </c>
      <c r="P1172" s="3" t="s">
        <v>29</v>
      </c>
      <c r="Q1172" s="5">
        <v>40.5</v>
      </c>
      <c r="S1172" s="6">
        <v>35.33</v>
      </c>
      <c r="T1172" s="5">
        <v>0.35</v>
      </c>
      <c r="U1172" s="6">
        <v>35.68</v>
      </c>
      <c r="V1172" s="2">
        <v>52.65</v>
      </c>
      <c r="W1172" s="8"/>
      <c r="X1172" s="10" t="s">
        <v>29</v>
      </c>
      <c r="Y1172" s="7">
        <v>43711</v>
      </c>
    </row>
    <row r="1173" spans="1:25" x14ac:dyDescent="0.25">
      <c r="A1173" s="2">
        <v>172469</v>
      </c>
      <c r="B1173" s="3" t="s">
        <v>1880</v>
      </c>
      <c r="C1173" s="3" t="s">
        <v>2161</v>
      </c>
      <c r="D1173" s="3" t="s">
        <v>27</v>
      </c>
      <c r="E1173" s="3" t="s">
        <v>28</v>
      </c>
      <c r="F1173" s="3" t="s">
        <v>29</v>
      </c>
      <c r="G1173" s="2">
        <v>14</v>
      </c>
      <c r="H1173" s="3" t="s">
        <v>80</v>
      </c>
      <c r="I1173" s="3" t="s">
        <v>29</v>
      </c>
      <c r="J1173" s="3" t="s">
        <v>31</v>
      </c>
      <c r="K1173" s="4">
        <v>294.48</v>
      </c>
      <c r="L1173" s="2">
        <v>1</v>
      </c>
      <c r="M1173" s="2">
        <v>6</v>
      </c>
      <c r="N1173" s="2">
        <v>0.75</v>
      </c>
      <c r="O1173" s="3" t="s">
        <v>32</v>
      </c>
      <c r="P1173" s="3" t="s">
        <v>29</v>
      </c>
      <c r="Q1173" s="5">
        <v>88.05</v>
      </c>
      <c r="S1173" s="6">
        <v>77.180000000000007</v>
      </c>
      <c r="T1173" s="5">
        <v>0.35</v>
      </c>
      <c r="U1173" s="6">
        <v>77.53</v>
      </c>
      <c r="V1173" s="2">
        <v>114.45</v>
      </c>
      <c r="W1173" s="8"/>
      <c r="X1173" s="10" t="s">
        <v>29</v>
      </c>
      <c r="Y1173" s="7">
        <v>43709</v>
      </c>
    </row>
    <row r="1174" spans="1:25" x14ac:dyDescent="0.25">
      <c r="A1174" s="2">
        <v>313817</v>
      </c>
      <c r="B1174" s="3" t="s">
        <v>1880</v>
      </c>
      <c r="C1174" s="3" t="s">
        <v>2166</v>
      </c>
      <c r="D1174" s="3" t="s">
        <v>42</v>
      </c>
      <c r="E1174" s="3" t="s">
        <v>28</v>
      </c>
      <c r="F1174" s="3" t="s">
        <v>86</v>
      </c>
      <c r="G1174" s="2">
        <v>13</v>
      </c>
      <c r="H1174" s="3" t="s">
        <v>30</v>
      </c>
      <c r="I1174" s="3" t="s">
        <v>1885</v>
      </c>
      <c r="J1174" s="3" t="s">
        <v>31</v>
      </c>
      <c r="K1174" s="4">
        <v>78.959999999999994</v>
      </c>
      <c r="L1174" s="2">
        <v>1</v>
      </c>
      <c r="M1174" s="2">
        <v>12</v>
      </c>
      <c r="N1174" s="2">
        <v>0.375</v>
      </c>
      <c r="O1174" s="3" t="s">
        <v>32</v>
      </c>
      <c r="P1174" s="3" t="s">
        <v>29</v>
      </c>
      <c r="Q1174" s="5">
        <v>16.2</v>
      </c>
      <c r="S1174" s="6">
        <v>14.17</v>
      </c>
      <c r="T1174" s="5">
        <v>0.1</v>
      </c>
      <c r="U1174" s="6">
        <v>14.27</v>
      </c>
      <c r="V1174" s="2">
        <v>21.05</v>
      </c>
      <c r="W1174" s="8"/>
      <c r="X1174" s="10" t="s">
        <v>29</v>
      </c>
      <c r="Y1174" s="7">
        <v>43709</v>
      </c>
    </row>
    <row r="1175" spans="1:25" ht="30" x14ac:dyDescent="0.25">
      <c r="A1175" s="2">
        <v>485557</v>
      </c>
      <c r="B1175" s="3" t="s">
        <v>1880</v>
      </c>
      <c r="C1175" s="3" t="s">
        <v>2167</v>
      </c>
      <c r="D1175" s="3" t="s">
        <v>27</v>
      </c>
      <c r="E1175" s="3" t="s">
        <v>28</v>
      </c>
      <c r="F1175" s="3" t="s">
        <v>405</v>
      </c>
      <c r="G1175" s="2">
        <v>13.5</v>
      </c>
      <c r="H1175" s="3" t="s">
        <v>204</v>
      </c>
      <c r="I1175" s="3" t="s">
        <v>1882</v>
      </c>
      <c r="J1175" s="3" t="s">
        <v>31</v>
      </c>
      <c r="K1175" s="4" t="s">
        <v>3140</v>
      </c>
      <c r="L1175" s="2">
        <v>1</v>
      </c>
      <c r="M1175" s="2">
        <v>12</v>
      </c>
      <c r="N1175" s="2">
        <v>0.75</v>
      </c>
      <c r="O1175" s="3" t="s">
        <v>32</v>
      </c>
      <c r="P1175" s="3" t="s">
        <v>29</v>
      </c>
      <c r="Q1175" s="5">
        <v>17.350000000000001</v>
      </c>
      <c r="R1175" s="5">
        <v>1</v>
      </c>
      <c r="S1175" s="6">
        <v>14.08</v>
      </c>
      <c r="T1175" s="5">
        <v>0.35</v>
      </c>
      <c r="U1175" s="6">
        <v>14.43</v>
      </c>
      <c r="V1175" s="2">
        <v>22.55</v>
      </c>
      <c r="W1175" s="8"/>
      <c r="X1175" s="10" t="s">
        <v>29</v>
      </c>
      <c r="Y1175" s="7">
        <v>43800</v>
      </c>
    </row>
    <row r="1176" spans="1:25" x14ac:dyDescent="0.25">
      <c r="A1176" s="2">
        <v>36681</v>
      </c>
      <c r="B1176" s="3" t="s">
        <v>1880</v>
      </c>
      <c r="C1176" s="3" t="s">
        <v>2174</v>
      </c>
      <c r="D1176" s="3" t="s">
        <v>27</v>
      </c>
      <c r="E1176" s="3" t="s">
        <v>28</v>
      </c>
      <c r="F1176" s="3" t="s">
        <v>210</v>
      </c>
      <c r="G1176" s="2">
        <v>13.9</v>
      </c>
      <c r="H1176" s="3" t="s">
        <v>30</v>
      </c>
      <c r="I1176" s="3" t="s">
        <v>1885</v>
      </c>
      <c r="J1176" s="3" t="s">
        <v>31</v>
      </c>
      <c r="K1176" s="4">
        <v>66</v>
      </c>
      <c r="L1176" s="2">
        <v>1</v>
      </c>
      <c r="M1176" s="2">
        <v>12</v>
      </c>
      <c r="N1176" s="2">
        <v>0.75</v>
      </c>
      <c r="O1176" s="3" t="s">
        <v>32</v>
      </c>
      <c r="P1176" s="3" t="s">
        <v>29</v>
      </c>
      <c r="Q1176" s="5">
        <v>16.25</v>
      </c>
      <c r="S1176" s="6">
        <v>13.99</v>
      </c>
      <c r="T1176" s="5">
        <v>0.35</v>
      </c>
      <c r="U1176" s="6">
        <v>14.34</v>
      </c>
      <c r="V1176" s="2">
        <v>21.1</v>
      </c>
      <c r="W1176" s="8">
        <v>-2.6499999999999986</v>
      </c>
      <c r="X1176" s="9" t="s">
        <v>3215</v>
      </c>
      <c r="Y1176" s="7">
        <v>43790</v>
      </c>
    </row>
    <row r="1177" spans="1:25" x14ac:dyDescent="0.25">
      <c r="A1177" s="2">
        <v>495945</v>
      </c>
      <c r="B1177" s="3" t="s">
        <v>1880</v>
      </c>
      <c r="C1177" s="3" t="s">
        <v>2177</v>
      </c>
      <c r="D1177" s="3" t="s">
        <v>27</v>
      </c>
      <c r="E1177" s="3" t="s">
        <v>28</v>
      </c>
      <c r="F1177" s="3" t="s">
        <v>29</v>
      </c>
      <c r="H1177" s="3" t="s">
        <v>30</v>
      </c>
      <c r="I1177" s="3" t="s">
        <v>29</v>
      </c>
      <c r="J1177" s="3" t="s">
        <v>31</v>
      </c>
      <c r="K1177" s="4">
        <v>1832.52</v>
      </c>
      <c r="L1177" s="2">
        <v>1</v>
      </c>
      <c r="M1177" s="2">
        <v>6</v>
      </c>
      <c r="N1177" s="2">
        <v>0.75</v>
      </c>
      <c r="O1177" s="3" t="s">
        <v>32</v>
      </c>
      <c r="P1177" s="3" t="s">
        <v>29</v>
      </c>
      <c r="Q1177" s="5">
        <v>480.5</v>
      </c>
      <c r="S1177" s="6">
        <v>422.53</v>
      </c>
      <c r="T1177" s="5">
        <v>0.35</v>
      </c>
      <c r="U1177" s="6">
        <v>422.88</v>
      </c>
      <c r="V1177" s="2">
        <v>624.65</v>
      </c>
      <c r="W1177" s="8"/>
      <c r="X1177" s="10" t="s">
        <v>29</v>
      </c>
      <c r="Y1177" s="7">
        <v>43774</v>
      </c>
    </row>
    <row r="1178" spans="1:25" x14ac:dyDescent="0.25">
      <c r="A1178" s="2">
        <v>292979</v>
      </c>
      <c r="B1178" s="3" t="s">
        <v>1880</v>
      </c>
      <c r="C1178" s="3" t="s">
        <v>2178</v>
      </c>
      <c r="D1178" s="3" t="s">
        <v>27</v>
      </c>
      <c r="E1178" s="3" t="s">
        <v>28</v>
      </c>
      <c r="F1178" s="3" t="s">
        <v>210</v>
      </c>
      <c r="G1178" s="2">
        <v>14</v>
      </c>
      <c r="H1178" s="3" t="s">
        <v>1727</v>
      </c>
      <c r="I1178" s="3" t="s">
        <v>29</v>
      </c>
      <c r="J1178" s="3" t="s">
        <v>31</v>
      </c>
      <c r="K1178" s="4">
        <v>59.16</v>
      </c>
      <c r="L1178" s="2">
        <v>1</v>
      </c>
      <c r="M1178" s="2">
        <v>12</v>
      </c>
      <c r="N1178" s="2">
        <v>0.75</v>
      </c>
      <c r="O1178" s="3" t="s">
        <v>32</v>
      </c>
      <c r="P1178" s="3" t="s">
        <v>29</v>
      </c>
      <c r="Q1178" s="5">
        <v>14.95</v>
      </c>
      <c r="S1178" s="6">
        <v>12.85</v>
      </c>
      <c r="T1178" s="5">
        <v>0.35</v>
      </c>
      <c r="U1178" s="6">
        <v>13.2</v>
      </c>
      <c r="V1178" s="2">
        <v>19.45</v>
      </c>
      <c r="W1178" s="8">
        <v>0.39999999999999858</v>
      </c>
      <c r="X1178" s="9" t="s">
        <v>3216</v>
      </c>
      <c r="Y1178" s="7">
        <v>43790</v>
      </c>
    </row>
    <row r="1179" spans="1:25" x14ac:dyDescent="0.25">
      <c r="A1179" s="2">
        <v>228938</v>
      </c>
      <c r="B1179" s="3" t="s">
        <v>1880</v>
      </c>
      <c r="C1179" s="3" t="s">
        <v>2183</v>
      </c>
      <c r="D1179" s="3" t="s">
        <v>27</v>
      </c>
      <c r="E1179" s="3" t="s">
        <v>28</v>
      </c>
      <c r="F1179" s="3" t="s">
        <v>29</v>
      </c>
      <c r="G1179" s="2">
        <v>14.5</v>
      </c>
      <c r="H1179" s="3" t="s">
        <v>432</v>
      </c>
      <c r="I1179" s="3" t="s">
        <v>29</v>
      </c>
      <c r="J1179" s="3" t="s">
        <v>31</v>
      </c>
      <c r="K1179" s="4">
        <v>71.459999999999994</v>
      </c>
      <c r="L1179" s="2">
        <v>1</v>
      </c>
      <c r="M1179" s="2">
        <v>6</v>
      </c>
      <c r="N1179" s="2">
        <v>0.75</v>
      </c>
      <c r="O1179" s="3" t="s">
        <v>32</v>
      </c>
      <c r="P1179" s="3" t="s">
        <v>29</v>
      </c>
      <c r="Q1179" s="5">
        <v>29.45</v>
      </c>
      <c r="S1179" s="6">
        <v>25.61</v>
      </c>
      <c r="T1179" s="5">
        <v>0.35</v>
      </c>
      <c r="U1179" s="6">
        <v>25.96</v>
      </c>
      <c r="V1179" s="2">
        <v>38.299999999999997</v>
      </c>
      <c r="W1179" s="8">
        <v>-5.4499999999999993</v>
      </c>
      <c r="X1179" s="9" t="s">
        <v>3215</v>
      </c>
      <c r="Y1179" s="7">
        <v>43790</v>
      </c>
    </row>
    <row r="1180" spans="1:25" x14ac:dyDescent="0.25">
      <c r="A1180" s="2">
        <v>726224</v>
      </c>
      <c r="B1180" s="3" t="s">
        <v>1880</v>
      </c>
      <c r="C1180" s="3" t="s">
        <v>2189</v>
      </c>
      <c r="D1180" s="3" t="s">
        <v>27</v>
      </c>
      <c r="E1180" s="3" t="s">
        <v>28</v>
      </c>
      <c r="F1180" s="3" t="s">
        <v>29</v>
      </c>
      <c r="H1180" s="3" t="s">
        <v>102</v>
      </c>
      <c r="I1180" s="3" t="s">
        <v>29</v>
      </c>
      <c r="J1180" s="3" t="s">
        <v>39</v>
      </c>
      <c r="K1180" s="4">
        <v>112.24</v>
      </c>
      <c r="L1180" s="2">
        <v>1</v>
      </c>
      <c r="M1180" s="2">
        <v>12</v>
      </c>
      <c r="N1180" s="2">
        <v>0.75</v>
      </c>
      <c r="O1180" s="3" t="s">
        <v>32</v>
      </c>
      <c r="P1180" s="3" t="s">
        <v>29</v>
      </c>
      <c r="Q1180" s="5">
        <v>23.8</v>
      </c>
      <c r="S1180" s="6">
        <v>20.64</v>
      </c>
      <c r="T1180" s="5">
        <v>0.35</v>
      </c>
      <c r="U1180" s="6">
        <v>20.99</v>
      </c>
      <c r="V1180" s="2">
        <v>30.95</v>
      </c>
      <c r="W1180" s="8"/>
      <c r="X1180" s="10" t="s">
        <v>29</v>
      </c>
      <c r="Y1180" s="7">
        <v>43767</v>
      </c>
    </row>
    <row r="1181" spans="1:25" x14ac:dyDescent="0.25">
      <c r="A1181" s="2">
        <v>174045</v>
      </c>
      <c r="B1181" s="3" t="s">
        <v>1880</v>
      </c>
      <c r="C1181" s="3" t="s">
        <v>2190</v>
      </c>
      <c r="D1181" s="3" t="s">
        <v>27</v>
      </c>
      <c r="E1181" s="3" t="s">
        <v>28</v>
      </c>
      <c r="F1181" s="3" t="s">
        <v>97</v>
      </c>
      <c r="G1181" s="2">
        <v>15.5</v>
      </c>
      <c r="H1181" s="3" t="s">
        <v>30</v>
      </c>
      <c r="I1181" s="3" t="s">
        <v>1949</v>
      </c>
      <c r="J1181" s="3" t="s">
        <v>31</v>
      </c>
      <c r="K1181" s="4">
        <v>182.88</v>
      </c>
      <c r="L1181" s="2">
        <v>1</v>
      </c>
      <c r="M1181" s="2">
        <v>12</v>
      </c>
      <c r="N1181" s="2">
        <v>0.75</v>
      </c>
      <c r="O1181" s="3" t="s">
        <v>32</v>
      </c>
      <c r="P1181" s="3" t="s">
        <v>29</v>
      </c>
      <c r="Q1181" s="5">
        <v>36.299999999999997</v>
      </c>
      <c r="S1181" s="6">
        <v>31.64</v>
      </c>
      <c r="T1181" s="5">
        <v>0.35</v>
      </c>
      <c r="U1181" s="6">
        <v>31.99</v>
      </c>
      <c r="V1181" s="2">
        <v>47.2</v>
      </c>
      <c r="W1181" s="8"/>
      <c r="X1181" s="10" t="s">
        <v>29</v>
      </c>
      <c r="Y1181" s="7">
        <v>43711</v>
      </c>
    </row>
    <row r="1182" spans="1:25" x14ac:dyDescent="0.25">
      <c r="A1182" s="2">
        <v>35827</v>
      </c>
      <c r="B1182" s="3" t="s">
        <v>1880</v>
      </c>
      <c r="C1182" s="3" t="s">
        <v>2191</v>
      </c>
      <c r="D1182" s="3" t="s">
        <v>27</v>
      </c>
      <c r="E1182" s="3" t="s">
        <v>28</v>
      </c>
      <c r="F1182" s="3" t="s">
        <v>86</v>
      </c>
      <c r="H1182" s="3" t="s">
        <v>297</v>
      </c>
      <c r="I1182" s="3" t="s">
        <v>1892</v>
      </c>
      <c r="J1182" s="3" t="s">
        <v>31</v>
      </c>
      <c r="K1182" s="4">
        <v>112.8</v>
      </c>
      <c r="L1182" s="2">
        <v>1</v>
      </c>
      <c r="M1182" s="2">
        <v>12</v>
      </c>
      <c r="N1182" s="2">
        <v>0.75</v>
      </c>
      <c r="O1182" s="3" t="s">
        <v>32</v>
      </c>
      <c r="P1182" s="3" t="s">
        <v>29</v>
      </c>
      <c r="Q1182" s="5">
        <v>24.25</v>
      </c>
      <c r="S1182" s="6">
        <v>21.03</v>
      </c>
      <c r="T1182" s="5">
        <v>0.35</v>
      </c>
      <c r="U1182" s="6">
        <v>21.38</v>
      </c>
      <c r="V1182" s="2">
        <v>31.5</v>
      </c>
      <c r="W1182" s="8"/>
      <c r="X1182" s="10" t="s">
        <v>29</v>
      </c>
      <c r="Y1182" s="7">
        <v>43678</v>
      </c>
    </row>
    <row r="1183" spans="1:25" x14ac:dyDescent="0.25">
      <c r="A1183" s="2">
        <v>34416</v>
      </c>
      <c r="B1183" s="3" t="s">
        <v>1880</v>
      </c>
      <c r="C1183" s="3" t="s">
        <v>2197</v>
      </c>
      <c r="D1183" s="3" t="s">
        <v>27</v>
      </c>
      <c r="E1183" s="3" t="s">
        <v>28</v>
      </c>
      <c r="F1183" s="3" t="s">
        <v>210</v>
      </c>
      <c r="G1183" s="2">
        <v>13</v>
      </c>
      <c r="H1183" s="3" t="s">
        <v>1727</v>
      </c>
      <c r="I1183" s="3" t="s">
        <v>1882</v>
      </c>
      <c r="J1183" s="3" t="s">
        <v>31</v>
      </c>
      <c r="K1183" s="4">
        <v>59.04</v>
      </c>
      <c r="L1183" s="2">
        <v>1</v>
      </c>
      <c r="M1183" s="2">
        <v>12</v>
      </c>
      <c r="N1183" s="2">
        <v>0.75</v>
      </c>
      <c r="O1183" s="3" t="s">
        <v>32</v>
      </c>
      <c r="P1183" s="3" t="s">
        <v>29</v>
      </c>
      <c r="Q1183" s="5">
        <v>14.9</v>
      </c>
      <c r="S1183" s="6">
        <v>12.8</v>
      </c>
      <c r="T1183" s="5">
        <v>0.35</v>
      </c>
      <c r="U1183" s="6">
        <v>13.15</v>
      </c>
      <c r="V1183" s="2">
        <v>19.350000000000001</v>
      </c>
      <c r="W1183" s="8">
        <v>5.0000000000000711E-2</v>
      </c>
      <c r="X1183" s="9" t="s">
        <v>3216</v>
      </c>
      <c r="Y1183" s="7">
        <v>43790</v>
      </c>
    </row>
    <row r="1184" spans="1:25" x14ac:dyDescent="0.25">
      <c r="A1184" s="2">
        <v>857482</v>
      </c>
      <c r="B1184" s="3" t="s">
        <v>1880</v>
      </c>
      <c r="C1184" s="3" t="s">
        <v>2201</v>
      </c>
      <c r="D1184" s="3" t="s">
        <v>27</v>
      </c>
      <c r="E1184" s="3" t="s">
        <v>28</v>
      </c>
      <c r="F1184" s="3" t="s">
        <v>29</v>
      </c>
      <c r="H1184" s="3" t="s">
        <v>80</v>
      </c>
      <c r="I1184" s="3" t="s">
        <v>29</v>
      </c>
      <c r="J1184" s="3" t="s">
        <v>31</v>
      </c>
      <c r="K1184" s="4">
        <v>268.56</v>
      </c>
      <c r="L1184" s="2">
        <v>1</v>
      </c>
      <c r="M1184" s="2">
        <v>12</v>
      </c>
      <c r="N1184" s="2">
        <v>0.75</v>
      </c>
      <c r="O1184" s="3" t="s">
        <v>32</v>
      </c>
      <c r="P1184" s="3" t="s">
        <v>29</v>
      </c>
      <c r="Q1184" s="5">
        <v>47.2</v>
      </c>
      <c r="S1184" s="6">
        <v>41.23</v>
      </c>
      <c r="T1184" s="5">
        <v>0.35</v>
      </c>
      <c r="U1184" s="6">
        <v>41.58</v>
      </c>
      <c r="V1184" s="2">
        <v>61.35</v>
      </c>
      <c r="W1184" s="8"/>
      <c r="X1184" s="10" t="s">
        <v>29</v>
      </c>
      <c r="Y1184" s="7">
        <v>43678</v>
      </c>
    </row>
    <row r="1185" spans="1:25" x14ac:dyDescent="0.25">
      <c r="A1185" s="2">
        <v>153221</v>
      </c>
      <c r="B1185" s="3" t="s">
        <v>1880</v>
      </c>
      <c r="C1185" s="3" t="s">
        <v>2204</v>
      </c>
      <c r="D1185" s="3" t="s">
        <v>27</v>
      </c>
      <c r="E1185" s="3" t="s">
        <v>28</v>
      </c>
      <c r="F1185" s="3" t="s">
        <v>86</v>
      </c>
      <c r="G1185" s="2">
        <v>13.5</v>
      </c>
      <c r="H1185" s="3" t="s">
        <v>80</v>
      </c>
      <c r="I1185" s="3" t="s">
        <v>29</v>
      </c>
      <c r="J1185" s="3" t="s">
        <v>31</v>
      </c>
      <c r="K1185" s="4">
        <v>128.16</v>
      </c>
      <c r="L1185" s="2">
        <v>1</v>
      </c>
      <c r="M1185" s="2">
        <v>12</v>
      </c>
      <c r="N1185" s="2">
        <v>0.75</v>
      </c>
      <c r="O1185" s="3" t="s">
        <v>32</v>
      </c>
      <c r="P1185" s="3" t="s">
        <v>29</v>
      </c>
      <c r="Q1185" s="5">
        <v>26.9</v>
      </c>
      <c r="S1185" s="6">
        <v>23.36</v>
      </c>
      <c r="T1185" s="5">
        <v>0.35</v>
      </c>
      <c r="U1185" s="6">
        <v>23.71</v>
      </c>
      <c r="V1185" s="2">
        <v>34.950000000000003</v>
      </c>
      <c r="W1185" s="8">
        <v>-5.0500000000000007</v>
      </c>
      <c r="X1185" s="9" t="s">
        <v>3215</v>
      </c>
      <c r="Y1185" s="7">
        <v>43790</v>
      </c>
    </row>
    <row r="1186" spans="1:25" x14ac:dyDescent="0.25">
      <c r="A1186" s="2">
        <v>157917</v>
      </c>
      <c r="B1186" s="3" t="s">
        <v>1880</v>
      </c>
      <c r="C1186" s="3" t="s">
        <v>2205</v>
      </c>
      <c r="D1186" s="3" t="s">
        <v>27</v>
      </c>
      <c r="E1186" s="3" t="s">
        <v>28</v>
      </c>
      <c r="F1186" s="3" t="s">
        <v>29</v>
      </c>
      <c r="G1186" s="2">
        <v>12.5</v>
      </c>
      <c r="H1186" s="3" t="s">
        <v>204</v>
      </c>
      <c r="I1186" s="3" t="s">
        <v>1889</v>
      </c>
      <c r="J1186" s="3" t="s">
        <v>31</v>
      </c>
      <c r="K1186" s="4">
        <v>92.4</v>
      </c>
      <c r="L1186" s="2">
        <v>1</v>
      </c>
      <c r="M1186" s="2">
        <v>12</v>
      </c>
      <c r="N1186" s="2">
        <v>0.75</v>
      </c>
      <c r="O1186" s="3" t="s">
        <v>32</v>
      </c>
      <c r="P1186" s="3" t="s">
        <v>29</v>
      </c>
      <c r="Q1186" s="5">
        <v>20.75</v>
      </c>
      <c r="S1186" s="6">
        <v>17.95</v>
      </c>
      <c r="T1186" s="5">
        <v>0.35</v>
      </c>
      <c r="U1186" s="6">
        <v>18.3</v>
      </c>
      <c r="V1186" s="2">
        <v>27</v>
      </c>
      <c r="W1186" s="8">
        <v>0.19999999999999929</v>
      </c>
      <c r="X1186" s="9" t="s">
        <v>3216</v>
      </c>
      <c r="Y1186" s="7">
        <v>43790</v>
      </c>
    </row>
    <row r="1187" spans="1:25" x14ac:dyDescent="0.25">
      <c r="A1187" s="2">
        <v>798959</v>
      </c>
      <c r="B1187" s="3" t="s">
        <v>1880</v>
      </c>
      <c r="C1187" s="3" t="s">
        <v>2209</v>
      </c>
      <c r="D1187" s="3" t="s">
        <v>27</v>
      </c>
      <c r="E1187" s="3" t="s">
        <v>28</v>
      </c>
      <c r="F1187" s="3" t="s">
        <v>97</v>
      </c>
      <c r="G1187" s="2">
        <v>13.5</v>
      </c>
      <c r="H1187" s="3" t="s">
        <v>102</v>
      </c>
      <c r="I1187" s="3" t="s">
        <v>1882</v>
      </c>
      <c r="J1187" s="3" t="s">
        <v>39</v>
      </c>
      <c r="K1187" s="4">
        <v>62.91</v>
      </c>
      <c r="L1187" s="2">
        <v>1</v>
      </c>
      <c r="M1187" s="2">
        <v>12</v>
      </c>
      <c r="N1187" s="2">
        <v>0.75</v>
      </c>
      <c r="O1187" s="3" t="s">
        <v>32</v>
      </c>
      <c r="P1187" s="3" t="s">
        <v>29</v>
      </c>
      <c r="Q1187" s="5">
        <v>15.3</v>
      </c>
      <c r="S1187" s="6">
        <v>13.16</v>
      </c>
      <c r="T1187" s="5">
        <v>0.35</v>
      </c>
      <c r="U1187" s="6">
        <v>13.51</v>
      </c>
      <c r="V1187" s="2">
        <v>19.899999999999999</v>
      </c>
      <c r="W1187" s="8"/>
      <c r="X1187" s="10" t="s">
        <v>29</v>
      </c>
      <c r="Y1187" s="7">
        <v>43711</v>
      </c>
    </row>
    <row r="1188" spans="1:25" x14ac:dyDescent="0.25">
      <c r="A1188" s="2">
        <v>793999</v>
      </c>
      <c r="B1188" s="3" t="s">
        <v>1880</v>
      </c>
      <c r="C1188" s="3" t="s">
        <v>2211</v>
      </c>
      <c r="D1188" s="3" t="s">
        <v>1195</v>
      </c>
      <c r="E1188" s="3" t="s">
        <v>28</v>
      </c>
      <c r="F1188" s="3" t="s">
        <v>29</v>
      </c>
      <c r="G1188" s="2">
        <v>11</v>
      </c>
      <c r="H1188" s="3" t="s">
        <v>102</v>
      </c>
      <c r="I1188" s="3" t="s">
        <v>1885</v>
      </c>
      <c r="J1188" s="3" t="s">
        <v>39</v>
      </c>
      <c r="K1188" s="4">
        <v>59.72</v>
      </c>
      <c r="L1188" s="2">
        <v>1</v>
      </c>
      <c r="M1188" s="2">
        <v>4</v>
      </c>
      <c r="N1188" s="2">
        <v>3</v>
      </c>
      <c r="O1188" s="3" t="s">
        <v>956</v>
      </c>
      <c r="P1188" s="3" t="s">
        <v>29</v>
      </c>
      <c r="Q1188" s="5">
        <v>43.1</v>
      </c>
      <c r="S1188" s="6">
        <v>37.619999999999997</v>
      </c>
      <c r="T1188" s="5">
        <v>0.35</v>
      </c>
      <c r="U1188" s="6">
        <v>37.97</v>
      </c>
      <c r="V1188" s="2">
        <v>56.05</v>
      </c>
      <c r="W1188" s="8"/>
      <c r="X1188" s="10" t="s">
        <v>29</v>
      </c>
      <c r="Y1188" s="7">
        <v>43769</v>
      </c>
    </row>
    <row r="1189" spans="1:25" x14ac:dyDescent="0.25">
      <c r="A1189" s="2">
        <v>743298</v>
      </c>
      <c r="B1189" s="3" t="s">
        <v>1880</v>
      </c>
      <c r="C1189" s="3" t="s">
        <v>2212</v>
      </c>
      <c r="D1189" s="3" t="s">
        <v>1195</v>
      </c>
      <c r="E1189" s="3" t="s">
        <v>28</v>
      </c>
      <c r="F1189" s="3" t="s">
        <v>29</v>
      </c>
      <c r="G1189" s="2">
        <v>11</v>
      </c>
      <c r="H1189" s="3" t="s">
        <v>102</v>
      </c>
      <c r="I1189" s="3" t="s">
        <v>1887</v>
      </c>
      <c r="J1189" s="3" t="s">
        <v>39</v>
      </c>
      <c r="K1189" s="4">
        <v>59.72</v>
      </c>
      <c r="L1189" s="2">
        <v>1</v>
      </c>
      <c r="M1189" s="2">
        <v>4</v>
      </c>
      <c r="N1189" s="2">
        <v>3</v>
      </c>
      <c r="O1189" s="3" t="s">
        <v>956</v>
      </c>
      <c r="P1189" s="3" t="s">
        <v>29</v>
      </c>
      <c r="Q1189" s="5">
        <v>43.1</v>
      </c>
      <c r="S1189" s="6">
        <v>37.619999999999997</v>
      </c>
      <c r="T1189" s="5">
        <v>0.35</v>
      </c>
      <c r="U1189" s="6">
        <v>37.97</v>
      </c>
      <c r="V1189" s="2">
        <v>56.05</v>
      </c>
      <c r="W1189" s="8"/>
      <c r="X1189" s="10" t="s">
        <v>29</v>
      </c>
      <c r="Y1189" s="7">
        <v>43769</v>
      </c>
    </row>
    <row r="1190" spans="1:25" x14ac:dyDescent="0.25">
      <c r="A1190" s="2">
        <v>171843</v>
      </c>
      <c r="B1190" s="3" t="s">
        <v>1880</v>
      </c>
      <c r="C1190" s="3" t="s">
        <v>2214</v>
      </c>
      <c r="D1190" s="3" t="s">
        <v>27</v>
      </c>
      <c r="E1190" s="3" t="s">
        <v>28</v>
      </c>
      <c r="F1190" s="3" t="s">
        <v>97</v>
      </c>
      <c r="G1190" s="2">
        <v>13.5</v>
      </c>
      <c r="H1190" s="3" t="s">
        <v>30</v>
      </c>
      <c r="I1190" s="3" t="s">
        <v>1885</v>
      </c>
      <c r="J1190" s="3" t="s">
        <v>31</v>
      </c>
      <c r="K1190" s="4">
        <v>110.4</v>
      </c>
      <c r="L1190" s="2">
        <v>1</v>
      </c>
      <c r="M1190" s="2">
        <v>12</v>
      </c>
      <c r="N1190" s="2">
        <v>0.75</v>
      </c>
      <c r="O1190" s="3" t="s">
        <v>32</v>
      </c>
      <c r="P1190" s="3" t="s">
        <v>29</v>
      </c>
      <c r="Q1190" s="5">
        <v>23.85</v>
      </c>
      <c r="S1190" s="6">
        <v>20.68</v>
      </c>
      <c r="T1190" s="5">
        <v>0.35</v>
      </c>
      <c r="U1190" s="6">
        <v>21.03</v>
      </c>
      <c r="V1190" s="2">
        <v>31</v>
      </c>
      <c r="W1190" s="8"/>
      <c r="X1190" s="10" t="s">
        <v>29</v>
      </c>
      <c r="Y1190" s="7">
        <v>43654</v>
      </c>
    </row>
    <row r="1191" spans="1:25" x14ac:dyDescent="0.25">
      <c r="A1191" s="2">
        <v>204891</v>
      </c>
      <c r="B1191" s="3" t="s">
        <v>1880</v>
      </c>
      <c r="C1191" s="3" t="s">
        <v>2215</v>
      </c>
      <c r="D1191" s="3" t="s">
        <v>27</v>
      </c>
      <c r="E1191" s="3" t="s">
        <v>28</v>
      </c>
      <c r="F1191" s="3" t="s">
        <v>29</v>
      </c>
      <c r="G1191" s="2">
        <v>13.2</v>
      </c>
      <c r="H1191" s="3" t="s">
        <v>30</v>
      </c>
      <c r="I1191" s="3" t="s">
        <v>29</v>
      </c>
      <c r="J1191" s="3" t="s">
        <v>31</v>
      </c>
      <c r="K1191" s="4">
        <v>110.64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23.9</v>
      </c>
      <c r="S1191" s="6">
        <v>20.72</v>
      </c>
      <c r="T1191" s="5">
        <v>0.35</v>
      </c>
      <c r="U1191" s="6">
        <v>21.07</v>
      </c>
      <c r="V1191" s="2">
        <v>31.05</v>
      </c>
      <c r="W1191" s="8">
        <v>4.9999999999997158E-2</v>
      </c>
      <c r="X1191" s="9" t="s">
        <v>3216</v>
      </c>
      <c r="Y1191" s="7">
        <v>43790</v>
      </c>
    </row>
    <row r="1192" spans="1:25" x14ac:dyDescent="0.25">
      <c r="A1192" s="2">
        <v>120876</v>
      </c>
      <c r="B1192" s="3" t="s">
        <v>1880</v>
      </c>
      <c r="C1192" s="3" t="s">
        <v>2220</v>
      </c>
      <c r="D1192" s="3" t="s">
        <v>27</v>
      </c>
      <c r="E1192" s="3" t="s">
        <v>28</v>
      </c>
      <c r="F1192" s="3" t="s">
        <v>29</v>
      </c>
      <c r="G1192" s="2">
        <v>13.5</v>
      </c>
      <c r="H1192" s="3" t="s">
        <v>432</v>
      </c>
      <c r="I1192" s="3" t="s">
        <v>29</v>
      </c>
      <c r="J1192" s="3" t="s">
        <v>31</v>
      </c>
      <c r="K1192" s="4">
        <v>95.16</v>
      </c>
      <c r="L1192" s="2">
        <v>1</v>
      </c>
      <c r="M1192" s="2">
        <v>12</v>
      </c>
      <c r="N1192" s="2">
        <v>0.75</v>
      </c>
      <c r="O1192" s="3" t="s">
        <v>32</v>
      </c>
      <c r="P1192" s="3" t="s">
        <v>29</v>
      </c>
      <c r="Q1192" s="5">
        <v>21.25</v>
      </c>
      <c r="S1192" s="6">
        <v>18.39</v>
      </c>
      <c r="T1192" s="5">
        <v>0.35</v>
      </c>
      <c r="U1192" s="6">
        <v>18.739999999999998</v>
      </c>
      <c r="V1192" s="2">
        <v>27.6</v>
      </c>
      <c r="W1192" s="8">
        <v>5.0000000000000711E-2</v>
      </c>
      <c r="X1192" s="9" t="s">
        <v>3216</v>
      </c>
      <c r="Y1192" s="7">
        <v>43790</v>
      </c>
    </row>
    <row r="1193" spans="1:25" x14ac:dyDescent="0.25">
      <c r="A1193" s="2">
        <v>182055</v>
      </c>
      <c r="B1193" s="3" t="s">
        <v>1880</v>
      </c>
      <c r="C1193" s="3" t="s">
        <v>2221</v>
      </c>
      <c r="D1193" s="3" t="s">
        <v>27</v>
      </c>
      <c r="E1193" s="3" t="s">
        <v>28</v>
      </c>
      <c r="F1193" s="3" t="s">
        <v>29</v>
      </c>
      <c r="G1193" s="2">
        <v>14</v>
      </c>
      <c r="H1193" s="3" t="s">
        <v>899</v>
      </c>
      <c r="I1193" s="3" t="s">
        <v>29</v>
      </c>
      <c r="J1193" s="3" t="s">
        <v>31</v>
      </c>
      <c r="K1193" s="4">
        <v>143.16</v>
      </c>
      <c r="L1193" s="2">
        <v>1</v>
      </c>
      <c r="M1193" s="2">
        <v>12</v>
      </c>
      <c r="N1193" s="2">
        <v>0.75</v>
      </c>
      <c r="O1193" s="3" t="s">
        <v>32</v>
      </c>
      <c r="P1193" s="3" t="s">
        <v>29</v>
      </c>
      <c r="Q1193" s="5">
        <v>29.5</v>
      </c>
      <c r="S1193" s="6">
        <v>25.65</v>
      </c>
      <c r="T1193" s="5">
        <v>0.35</v>
      </c>
      <c r="U1193" s="6">
        <v>26</v>
      </c>
      <c r="V1193" s="2">
        <v>38.35</v>
      </c>
      <c r="W1193" s="8"/>
      <c r="X1193" s="10" t="s">
        <v>29</v>
      </c>
      <c r="Y1193" s="7">
        <v>43654</v>
      </c>
    </row>
    <row r="1194" spans="1:25" x14ac:dyDescent="0.25">
      <c r="A1194" s="2">
        <v>651679</v>
      </c>
      <c r="B1194" s="3" t="s">
        <v>1880</v>
      </c>
      <c r="C1194" s="3" t="s">
        <v>2225</v>
      </c>
      <c r="D1194" s="3" t="s">
        <v>27</v>
      </c>
      <c r="E1194" s="3" t="s">
        <v>28</v>
      </c>
      <c r="F1194" s="3" t="s">
        <v>29</v>
      </c>
      <c r="G1194" s="2">
        <v>13.5</v>
      </c>
      <c r="H1194" s="3" t="s">
        <v>30</v>
      </c>
      <c r="I1194" s="3" t="s">
        <v>29</v>
      </c>
      <c r="J1194" s="3" t="s">
        <v>31</v>
      </c>
      <c r="K1194" s="4">
        <v>107.4</v>
      </c>
      <c r="L1194" s="2">
        <v>1</v>
      </c>
      <c r="M1194" s="2">
        <v>12</v>
      </c>
      <c r="N1194" s="2">
        <v>0.75</v>
      </c>
      <c r="O1194" s="3" t="s">
        <v>32</v>
      </c>
      <c r="P1194" s="3" t="s">
        <v>29</v>
      </c>
      <c r="Q1194" s="5">
        <v>23.35</v>
      </c>
      <c r="S1194" s="6">
        <v>20.239999999999998</v>
      </c>
      <c r="T1194" s="5">
        <v>0.35</v>
      </c>
      <c r="U1194" s="6">
        <v>20.59</v>
      </c>
      <c r="V1194" s="2">
        <v>30.35</v>
      </c>
      <c r="W1194" s="8">
        <v>1.9000000000000021</v>
      </c>
      <c r="X1194" s="9" t="s">
        <v>3216</v>
      </c>
      <c r="Y1194" s="7">
        <v>43788</v>
      </c>
    </row>
    <row r="1195" spans="1:25" x14ac:dyDescent="0.25">
      <c r="A1195" s="2">
        <v>9266</v>
      </c>
      <c r="B1195" s="3" t="s">
        <v>1880</v>
      </c>
      <c r="C1195" s="3" t="s">
        <v>2226</v>
      </c>
      <c r="D1195" s="3" t="s">
        <v>27</v>
      </c>
      <c r="E1195" s="3" t="s">
        <v>28</v>
      </c>
      <c r="F1195" s="3" t="s">
        <v>97</v>
      </c>
      <c r="G1195" s="2">
        <v>13.5</v>
      </c>
      <c r="H1195" s="3" t="s">
        <v>80</v>
      </c>
      <c r="I1195" s="3" t="s">
        <v>29</v>
      </c>
      <c r="J1195" s="3" t="s">
        <v>31</v>
      </c>
      <c r="K1195" s="4">
        <v>76.2</v>
      </c>
      <c r="L1195" s="2">
        <v>1</v>
      </c>
      <c r="M1195" s="2">
        <v>12</v>
      </c>
      <c r="N1195" s="2">
        <v>0.75</v>
      </c>
      <c r="O1195" s="3" t="s">
        <v>32</v>
      </c>
      <c r="P1195" s="3" t="s">
        <v>29</v>
      </c>
      <c r="Q1195" s="5">
        <v>18</v>
      </c>
      <c r="S1195" s="6">
        <v>15.53</v>
      </c>
      <c r="T1195" s="5">
        <v>0.35</v>
      </c>
      <c r="U1195" s="6">
        <v>15.88</v>
      </c>
      <c r="V1195" s="2">
        <v>23.4</v>
      </c>
      <c r="W1195" s="8">
        <v>-0.5</v>
      </c>
      <c r="X1195" s="9" t="s">
        <v>3215</v>
      </c>
      <c r="Y1195" s="7">
        <v>43794</v>
      </c>
    </row>
    <row r="1196" spans="1:25" x14ac:dyDescent="0.25">
      <c r="A1196" s="2">
        <v>17095</v>
      </c>
      <c r="B1196" s="3" t="s">
        <v>1880</v>
      </c>
      <c r="C1196" s="3" t="s">
        <v>2227</v>
      </c>
      <c r="D1196" s="3" t="s">
        <v>27</v>
      </c>
      <c r="E1196" s="3" t="s">
        <v>28</v>
      </c>
      <c r="F1196" s="3" t="s">
        <v>97</v>
      </c>
      <c r="G1196" s="2">
        <v>14.5</v>
      </c>
      <c r="H1196" s="3" t="s">
        <v>102</v>
      </c>
      <c r="I1196" s="3" t="s">
        <v>1882</v>
      </c>
      <c r="J1196" s="3" t="s">
        <v>31</v>
      </c>
      <c r="K1196" s="4">
        <v>102.6</v>
      </c>
      <c r="L1196" s="2">
        <v>1</v>
      </c>
      <c r="M1196" s="2">
        <v>12</v>
      </c>
      <c r="N1196" s="2">
        <v>0.75</v>
      </c>
      <c r="O1196" s="3" t="s">
        <v>32</v>
      </c>
      <c r="P1196" s="3" t="s">
        <v>29</v>
      </c>
      <c r="Q1196" s="5">
        <v>22.5</v>
      </c>
      <c r="S1196" s="6">
        <v>19.489999999999998</v>
      </c>
      <c r="T1196" s="5">
        <v>0.35</v>
      </c>
      <c r="U1196" s="6">
        <v>19.84</v>
      </c>
      <c r="V1196" s="2">
        <v>29.25</v>
      </c>
      <c r="W1196" s="8">
        <v>-0.60000000000000142</v>
      </c>
      <c r="X1196" s="9" t="s">
        <v>3215</v>
      </c>
      <c r="Y1196" s="7">
        <v>43790</v>
      </c>
    </row>
    <row r="1197" spans="1:25" x14ac:dyDescent="0.25">
      <c r="A1197" s="2">
        <v>407734</v>
      </c>
      <c r="B1197" s="3" t="s">
        <v>1880</v>
      </c>
      <c r="C1197" s="3" t="s">
        <v>2229</v>
      </c>
      <c r="D1197" s="3" t="s">
        <v>27</v>
      </c>
      <c r="E1197" s="3" t="s">
        <v>28</v>
      </c>
      <c r="F1197" s="3" t="s">
        <v>97</v>
      </c>
      <c r="G1197" s="2">
        <v>12.5</v>
      </c>
      <c r="H1197" s="3" t="s">
        <v>432</v>
      </c>
      <c r="I1197" s="3" t="s">
        <v>1973</v>
      </c>
      <c r="J1197" s="3" t="s">
        <v>31</v>
      </c>
      <c r="K1197" s="4">
        <v>65.760000000000005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16.2</v>
      </c>
      <c r="S1197" s="6">
        <v>13.95</v>
      </c>
      <c r="T1197" s="5">
        <v>0.35</v>
      </c>
      <c r="U1197" s="6">
        <v>14.3</v>
      </c>
      <c r="V1197" s="2">
        <v>21.05</v>
      </c>
      <c r="W1197" s="8">
        <v>-0.94999999999999929</v>
      </c>
      <c r="X1197" s="9" t="s">
        <v>3215</v>
      </c>
      <c r="Y1197" s="7">
        <v>43790</v>
      </c>
    </row>
    <row r="1198" spans="1:25" x14ac:dyDescent="0.25">
      <c r="A1198" s="2">
        <v>94284</v>
      </c>
      <c r="B1198" s="3" t="s">
        <v>1880</v>
      </c>
      <c r="C1198" s="3" t="s">
        <v>2231</v>
      </c>
      <c r="D1198" s="3" t="s">
        <v>42</v>
      </c>
      <c r="E1198" s="3" t="s">
        <v>28</v>
      </c>
      <c r="F1198" s="3" t="s">
        <v>86</v>
      </c>
      <c r="G1198" s="2">
        <v>13</v>
      </c>
      <c r="H1198" s="3" t="s">
        <v>80</v>
      </c>
      <c r="I1198" s="3" t="s">
        <v>29</v>
      </c>
      <c r="J1198" s="3" t="s">
        <v>31</v>
      </c>
      <c r="K1198" s="4">
        <v>68.52</v>
      </c>
      <c r="L1198" s="2">
        <v>1</v>
      </c>
      <c r="M1198" s="2">
        <v>12</v>
      </c>
      <c r="N1198" s="2">
        <v>0.375</v>
      </c>
      <c r="O1198" s="3" t="s">
        <v>32</v>
      </c>
      <c r="P1198" s="3" t="s">
        <v>29</v>
      </c>
      <c r="Q1198" s="5">
        <v>14.4</v>
      </c>
      <c r="S1198" s="6">
        <v>12.58</v>
      </c>
      <c r="T1198" s="5">
        <v>0.1</v>
      </c>
      <c r="U1198" s="6">
        <v>12.68</v>
      </c>
      <c r="V1198" s="2">
        <v>18.7</v>
      </c>
      <c r="W1198" s="8"/>
      <c r="X1198" s="10" t="s">
        <v>29</v>
      </c>
      <c r="Y1198" s="7">
        <v>43739</v>
      </c>
    </row>
    <row r="1199" spans="1:25" x14ac:dyDescent="0.25">
      <c r="A1199" s="2">
        <v>160785</v>
      </c>
      <c r="B1199" s="3" t="s">
        <v>1880</v>
      </c>
      <c r="C1199" s="3" t="s">
        <v>2232</v>
      </c>
      <c r="D1199" s="3" t="s">
        <v>27</v>
      </c>
      <c r="E1199" s="3" t="s">
        <v>28</v>
      </c>
      <c r="F1199" s="3" t="s">
        <v>29</v>
      </c>
      <c r="H1199" s="3" t="s">
        <v>80</v>
      </c>
      <c r="I1199" s="3" t="s">
        <v>29</v>
      </c>
      <c r="J1199" s="3" t="s">
        <v>31</v>
      </c>
      <c r="K1199" s="4">
        <v>715.62</v>
      </c>
      <c r="L1199" s="2">
        <v>1</v>
      </c>
      <c r="M1199" s="2">
        <v>6</v>
      </c>
      <c r="N1199" s="2">
        <v>0.75</v>
      </c>
      <c r="O1199" s="3" t="s">
        <v>32</v>
      </c>
      <c r="P1199" s="3" t="s">
        <v>29</v>
      </c>
      <c r="Q1199" s="5">
        <v>195.9</v>
      </c>
      <c r="S1199" s="6">
        <v>172.08</v>
      </c>
      <c r="T1199" s="5">
        <v>0.35</v>
      </c>
      <c r="U1199" s="6">
        <v>172.43</v>
      </c>
      <c r="V1199" s="2">
        <v>254.65</v>
      </c>
      <c r="W1199" s="8"/>
      <c r="X1199" s="10" t="s">
        <v>29</v>
      </c>
      <c r="Y1199" s="7">
        <v>43707</v>
      </c>
    </row>
    <row r="1200" spans="1:25" x14ac:dyDescent="0.25">
      <c r="A1200" s="2">
        <v>540096</v>
      </c>
      <c r="B1200" s="3" t="s">
        <v>1880</v>
      </c>
      <c r="C1200" s="3" t="s">
        <v>2234</v>
      </c>
      <c r="D1200" s="3" t="s">
        <v>27</v>
      </c>
      <c r="E1200" s="3" t="s">
        <v>28</v>
      </c>
      <c r="F1200" s="3" t="s">
        <v>29</v>
      </c>
      <c r="G1200" s="2">
        <v>13</v>
      </c>
      <c r="H1200" s="3" t="s">
        <v>80</v>
      </c>
      <c r="I1200" s="3" t="s">
        <v>1882</v>
      </c>
      <c r="J1200" s="3" t="s">
        <v>31</v>
      </c>
      <c r="K1200" s="4">
        <v>85.56</v>
      </c>
      <c r="L1200" s="2">
        <v>1</v>
      </c>
      <c r="M1200" s="2">
        <v>12</v>
      </c>
      <c r="N1200" s="2">
        <v>0.75</v>
      </c>
      <c r="O1200" s="3" t="s">
        <v>32</v>
      </c>
      <c r="P1200" s="3" t="s">
        <v>29</v>
      </c>
      <c r="Q1200" s="5">
        <v>19.600000000000001</v>
      </c>
      <c r="S1200" s="6">
        <v>16.940000000000001</v>
      </c>
      <c r="T1200" s="5">
        <v>0.35</v>
      </c>
      <c r="U1200" s="6">
        <v>17.29</v>
      </c>
      <c r="V1200" s="2">
        <v>25.5</v>
      </c>
      <c r="W1200" s="8"/>
      <c r="X1200" s="10" t="s">
        <v>29</v>
      </c>
      <c r="Y1200" s="7">
        <v>43661</v>
      </c>
    </row>
    <row r="1201" spans="1:25" x14ac:dyDescent="0.25">
      <c r="A1201" s="2">
        <v>917708</v>
      </c>
      <c r="B1201" s="3" t="s">
        <v>1880</v>
      </c>
      <c r="C1201" s="3" t="s">
        <v>2240</v>
      </c>
      <c r="D1201" s="3" t="s">
        <v>27</v>
      </c>
      <c r="E1201" s="3" t="s">
        <v>28</v>
      </c>
      <c r="F1201" s="3" t="s">
        <v>29</v>
      </c>
      <c r="G1201" s="2">
        <v>14.3</v>
      </c>
      <c r="H1201" s="3" t="s">
        <v>30</v>
      </c>
      <c r="I1201" s="3" t="s">
        <v>29</v>
      </c>
      <c r="J1201" s="3" t="s">
        <v>31</v>
      </c>
      <c r="K1201" s="4">
        <v>105.96</v>
      </c>
      <c r="L1201" s="2">
        <v>1</v>
      </c>
      <c r="M1201" s="2">
        <v>12</v>
      </c>
      <c r="N1201" s="2">
        <v>0.75</v>
      </c>
      <c r="O1201" s="3" t="s">
        <v>32</v>
      </c>
      <c r="P1201" s="3" t="s">
        <v>29</v>
      </c>
      <c r="Q1201" s="5">
        <v>23.1</v>
      </c>
      <c r="S1201" s="6">
        <v>20.02</v>
      </c>
      <c r="T1201" s="5">
        <v>0.35</v>
      </c>
      <c r="U1201" s="6">
        <v>20.37</v>
      </c>
      <c r="V1201" s="2">
        <v>30.05</v>
      </c>
      <c r="W1201" s="8"/>
      <c r="X1201" s="10" t="s">
        <v>29</v>
      </c>
      <c r="Y1201" s="7">
        <v>43709</v>
      </c>
    </row>
    <row r="1202" spans="1:25" x14ac:dyDescent="0.25">
      <c r="A1202" s="2">
        <v>771335</v>
      </c>
      <c r="B1202" s="3" t="s">
        <v>1880</v>
      </c>
      <c r="C1202" s="3" t="s">
        <v>2241</v>
      </c>
      <c r="D1202" s="3" t="s">
        <v>27</v>
      </c>
      <c r="E1202" s="3" t="s">
        <v>28</v>
      </c>
      <c r="F1202" s="3" t="s">
        <v>29</v>
      </c>
      <c r="G1202" s="2">
        <v>13.5</v>
      </c>
      <c r="H1202" s="3" t="s">
        <v>297</v>
      </c>
      <c r="I1202" s="3" t="s">
        <v>1892</v>
      </c>
      <c r="J1202" s="3" t="s">
        <v>39</v>
      </c>
      <c r="K1202" s="4">
        <v>89.1</v>
      </c>
      <c r="L1202" s="2">
        <v>1</v>
      </c>
      <c r="M1202" s="2">
        <v>12</v>
      </c>
      <c r="N1202" s="2">
        <v>0.75</v>
      </c>
      <c r="O1202" s="3" t="s">
        <v>32</v>
      </c>
      <c r="P1202" s="3" t="s">
        <v>29</v>
      </c>
      <c r="Q1202" s="5">
        <v>19.850000000000001</v>
      </c>
      <c r="S1202" s="6">
        <v>17.16</v>
      </c>
      <c r="T1202" s="5">
        <v>0.35</v>
      </c>
      <c r="U1202" s="6">
        <v>17.510000000000002</v>
      </c>
      <c r="V1202" s="2">
        <v>25.8</v>
      </c>
      <c r="W1202" s="8"/>
      <c r="X1202" s="10" t="s">
        <v>29</v>
      </c>
      <c r="Y1202" s="7">
        <v>43769</v>
      </c>
    </row>
    <row r="1203" spans="1:25" x14ac:dyDescent="0.25">
      <c r="A1203" s="2">
        <v>831412</v>
      </c>
      <c r="B1203" s="3" t="s">
        <v>1880</v>
      </c>
      <c r="C1203" s="3" t="s">
        <v>2244</v>
      </c>
      <c r="D1203" s="3" t="s">
        <v>27</v>
      </c>
      <c r="E1203" s="3" t="s">
        <v>28</v>
      </c>
      <c r="F1203" s="3" t="s">
        <v>29</v>
      </c>
      <c r="G1203" s="2">
        <v>13.5</v>
      </c>
      <c r="H1203" s="3" t="s">
        <v>30</v>
      </c>
      <c r="I1203" s="3" t="s">
        <v>1882</v>
      </c>
      <c r="J1203" s="3" t="s">
        <v>31</v>
      </c>
      <c r="K1203" s="4">
        <v>100.56</v>
      </c>
      <c r="L1203" s="2">
        <v>1</v>
      </c>
      <c r="M1203" s="2">
        <v>12</v>
      </c>
      <c r="N1203" s="2">
        <v>0.75</v>
      </c>
      <c r="O1203" s="3" t="s">
        <v>32</v>
      </c>
      <c r="P1203" s="3" t="s">
        <v>29</v>
      </c>
      <c r="Q1203" s="5">
        <v>22.15</v>
      </c>
      <c r="S1203" s="6">
        <v>19.18</v>
      </c>
      <c r="T1203" s="5">
        <v>0.35</v>
      </c>
      <c r="U1203" s="6">
        <v>19.53</v>
      </c>
      <c r="V1203" s="2">
        <v>28.8</v>
      </c>
      <c r="W1203" s="8"/>
      <c r="X1203" s="10" t="s">
        <v>29</v>
      </c>
      <c r="Y1203" s="7">
        <v>43627</v>
      </c>
    </row>
    <row r="1204" spans="1:25" x14ac:dyDescent="0.25">
      <c r="A1204" s="2">
        <v>118844</v>
      </c>
      <c r="B1204" s="3" t="s">
        <v>1880</v>
      </c>
      <c r="C1204" s="3" t="s">
        <v>2250</v>
      </c>
      <c r="D1204" s="3" t="s">
        <v>27</v>
      </c>
      <c r="E1204" s="3" t="s">
        <v>28</v>
      </c>
      <c r="F1204" s="3" t="s">
        <v>29</v>
      </c>
      <c r="G1204" s="2">
        <v>13.5</v>
      </c>
      <c r="H1204" s="3" t="s">
        <v>1827</v>
      </c>
      <c r="I1204" s="3" t="s">
        <v>1892</v>
      </c>
      <c r="J1204" s="3" t="s">
        <v>39</v>
      </c>
      <c r="K1204" s="4">
        <v>118.92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24.95</v>
      </c>
      <c r="S1204" s="6">
        <v>21.65</v>
      </c>
      <c r="T1204" s="5">
        <v>0.35</v>
      </c>
      <c r="U1204" s="6">
        <v>22</v>
      </c>
      <c r="V1204" s="2">
        <v>32.450000000000003</v>
      </c>
      <c r="W1204" s="8"/>
      <c r="X1204" s="10" t="s">
        <v>29</v>
      </c>
      <c r="Y1204" s="7">
        <v>43769</v>
      </c>
    </row>
    <row r="1205" spans="1:25" x14ac:dyDescent="0.25">
      <c r="A1205" s="2">
        <v>761569</v>
      </c>
      <c r="B1205" s="3" t="s">
        <v>1880</v>
      </c>
      <c r="C1205" s="3" t="s">
        <v>2251</v>
      </c>
      <c r="D1205" s="3" t="s">
        <v>27</v>
      </c>
      <c r="E1205" s="3" t="s">
        <v>28</v>
      </c>
      <c r="F1205" s="3" t="s">
        <v>86</v>
      </c>
      <c r="G1205" s="2">
        <v>12.2</v>
      </c>
      <c r="H1205" s="3" t="s">
        <v>1827</v>
      </c>
      <c r="I1205" s="3" t="s">
        <v>1887</v>
      </c>
      <c r="J1205" s="3" t="s">
        <v>39</v>
      </c>
      <c r="K1205" s="4">
        <v>147.94</v>
      </c>
      <c r="L1205" s="2">
        <v>1</v>
      </c>
      <c r="M1205" s="2">
        <v>12</v>
      </c>
      <c r="N1205" s="2">
        <v>0.75</v>
      </c>
      <c r="O1205" s="3" t="s">
        <v>32</v>
      </c>
      <c r="P1205" s="3" t="s">
        <v>29</v>
      </c>
      <c r="Q1205" s="5">
        <v>29.95</v>
      </c>
      <c r="S1205" s="6">
        <v>26.05</v>
      </c>
      <c r="T1205" s="5">
        <v>0.35</v>
      </c>
      <c r="U1205" s="6">
        <v>26.4</v>
      </c>
      <c r="V1205" s="2">
        <v>38.950000000000003</v>
      </c>
      <c r="W1205" s="8"/>
      <c r="X1205" s="10" t="s">
        <v>29</v>
      </c>
      <c r="Y1205" s="7">
        <v>43770</v>
      </c>
    </row>
    <row r="1206" spans="1:25" x14ac:dyDescent="0.25">
      <c r="A1206" s="2">
        <v>413161</v>
      </c>
      <c r="B1206" s="3" t="s">
        <v>1880</v>
      </c>
      <c r="C1206" s="3" t="s">
        <v>2253</v>
      </c>
      <c r="D1206" s="3" t="s">
        <v>27</v>
      </c>
      <c r="E1206" s="3" t="s">
        <v>28</v>
      </c>
      <c r="F1206" s="3" t="s">
        <v>29</v>
      </c>
      <c r="G1206" s="2">
        <v>13.5</v>
      </c>
      <c r="H1206" s="3" t="s">
        <v>80</v>
      </c>
      <c r="I1206" s="3" t="s">
        <v>29</v>
      </c>
      <c r="J1206" s="3" t="s">
        <v>31</v>
      </c>
      <c r="K1206" s="4">
        <v>142.80000000000001</v>
      </c>
      <c r="L1206" s="2">
        <v>1</v>
      </c>
      <c r="M1206" s="2">
        <v>12</v>
      </c>
      <c r="N1206" s="2">
        <v>0.75</v>
      </c>
      <c r="O1206" s="3" t="s">
        <v>32</v>
      </c>
      <c r="P1206" s="3" t="s">
        <v>29</v>
      </c>
      <c r="Q1206" s="5">
        <v>28.15</v>
      </c>
      <c r="S1206" s="6">
        <v>24.46</v>
      </c>
      <c r="T1206" s="5">
        <v>0.35</v>
      </c>
      <c r="U1206" s="6">
        <v>24.81</v>
      </c>
      <c r="V1206" s="2">
        <v>36.6</v>
      </c>
      <c r="W1206" s="8">
        <v>-1.25</v>
      </c>
      <c r="X1206" s="9" t="s">
        <v>3215</v>
      </c>
      <c r="Y1206" s="7">
        <v>43790</v>
      </c>
    </row>
    <row r="1207" spans="1:25" x14ac:dyDescent="0.25">
      <c r="A1207" s="2">
        <v>193714</v>
      </c>
      <c r="B1207" s="3" t="s">
        <v>1880</v>
      </c>
      <c r="C1207" s="3" t="s">
        <v>2254</v>
      </c>
      <c r="D1207" s="3" t="s">
        <v>27</v>
      </c>
      <c r="E1207" s="3" t="s">
        <v>28</v>
      </c>
      <c r="F1207" s="3" t="s">
        <v>29</v>
      </c>
      <c r="G1207" s="2">
        <v>13</v>
      </c>
      <c r="H1207" s="3" t="s">
        <v>204</v>
      </c>
      <c r="I1207" s="3" t="s">
        <v>29</v>
      </c>
      <c r="J1207" s="3" t="s">
        <v>31</v>
      </c>
      <c r="K1207" s="4">
        <v>85.8</v>
      </c>
      <c r="L1207" s="2">
        <v>1</v>
      </c>
      <c r="M1207" s="2">
        <v>12</v>
      </c>
      <c r="N1207" s="2">
        <v>0.75</v>
      </c>
      <c r="O1207" s="3" t="s">
        <v>32</v>
      </c>
      <c r="P1207" s="3" t="s">
        <v>29</v>
      </c>
      <c r="Q1207" s="5">
        <v>19.649999999999999</v>
      </c>
      <c r="S1207" s="6">
        <v>16.98</v>
      </c>
      <c r="T1207" s="5">
        <v>0.35</v>
      </c>
      <c r="U1207" s="6">
        <v>17.329999999999998</v>
      </c>
      <c r="V1207" s="2">
        <v>25.55</v>
      </c>
      <c r="W1207" s="8">
        <v>0.89999999999999858</v>
      </c>
      <c r="X1207" s="9" t="s">
        <v>3216</v>
      </c>
      <c r="Y1207" s="7">
        <v>43790</v>
      </c>
    </row>
    <row r="1208" spans="1:25" x14ac:dyDescent="0.25">
      <c r="A1208" s="2">
        <v>283648</v>
      </c>
      <c r="B1208" s="3" t="s">
        <v>1880</v>
      </c>
      <c r="C1208" s="3" t="s">
        <v>2260</v>
      </c>
      <c r="D1208" s="3" t="s">
        <v>27</v>
      </c>
      <c r="E1208" s="3" t="s">
        <v>28</v>
      </c>
      <c r="F1208" s="3" t="s">
        <v>29</v>
      </c>
      <c r="H1208" s="3" t="s">
        <v>80</v>
      </c>
      <c r="I1208" s="3" t="s">
        <v>29</v>
      </c>
      <c r="J1208" s="3" t="s">
        <v>31</v>
      </c>
      <c r="K1208" s="4">
        <v>91.08</v>
      </c>
      <c r="L1208" s="2">
        <v>1</v>
      </c>
      <c r="M1208" s="2">
        <v>12</v>
      </c>
      <c r="N1208" s="2">
        <v>0.75</v>
      </c>
      <c r="O1208" s="3" t="s">
        <v>32</v>
      </c>
      <c r="P1208" s="3" t="s">
        <v>29</v>
      </c>
      <c r="Q1208" s="5">
        <v>20.55</v>
      </c>
      <c r="S1208" s="6">
        <v>17.78</v>
      </c>
      <c r="T1208" s="5">
        <v>0.35</v>
      </c>
      <c r="U1208" s="6">
        <v>18.13</v>
      </c>
      <c r="V1208" s="2">
        <v>26.7</v>
      </c>
      <c r="W1208" s="8"/>
      <c r="X1208" s="10" t="s">
        <v>29</v>
      </c>
      <c r="Y1208" s="7">
        <v>43769</v>
      </c>
    </row>
    <row r="1209" spans="1:25" x14ac:dyDescent="0.25">
      <c r="A1209" s="2">
        <v>883314</v>
      </c>
      <c r="B1209" s="3" t="s">
        <v>1880</v>
      </c>
      <c r="C1209" s="3" t="s">
        <v>2263</v>
      </c>
      <c r="D1209" s="3" t="s">
        <v>27</v>
      </c>
      <c r="E1209" s="3" t="s">
        <v>28</v>
      </c>
      <c r="F1209" s="3" t="s">
        <v>97</v>
      </c>
      <c r="G1209" s="2">
        <v>14</v>
      </c>
      <c r="H1209" s="3" t="s">
        <v>80</v>
      </c>
      <c r="I1209" s="3" t="s">
        <v>29</v>
      </c>
      <c r="J1209" s="3" t="s">
        <v>31</v>
      </c>
      <c r="K1209" s="4">
        <v>172.56</v>
      </c>
      <c r="L1209" s="2">
        <v>1</v>
      </c>
      <c r="M1209" s="2">
        <v>12</v>
      </c>
      <c r="N1209" s="2">
        <v>0.75</v>
      </c>
      <c r="O1209" s="3" t="s">
        <v>32</v>
      </c>
      <c r="P1209" s="3" t="s">
        <v>29</v>
      </c>
      <c r="Q1209" s="5">
        <v>34.549999999999997</v>
      </c>
      <c r="S1209" s="6">
        <v>30.1</v>
      </c>
      <c r="T1209" s="5">
        <v>0.35</v>
      </c>
      <c r="U1209" s="6">
        <v>30.45</v>
      </c>
      <c r="V1209" s="2">
        <v>44.9</v>
      </c>
      <c r="W1209" s="8"/>
      <c r="X1209" s="10" t="s">
        <v>29</v>
      </c>
      <c r="Y1209" s="7">
        <v>43769</v>
      </c>
    </row>
    <row r="1210" spans="1:25" x14ac:dyDescent="0.25">
      <c r="A1210" s="2">
        <v>669457</v>
      </c>
      <c r="B1210" s="3" t="s">
        <v>1880</v>
      </c>
      <c r="C1210" s="3" t="s">
        <v>2264</v>
      </c>
      <c r="D1210" s="3" t="s">
        <v>27</v>
      </c>
      <c r="E1210" s="3" t="s">
        <v>28</v>
      </c>
      <c r="F1210" s="3" t="s">
        <v>29</v>
      </c>
      <c r="G1210" s="2">
        <v>14.5</v>
      </c>
      <c r="H1210" s="3" t="s">
        <v>432</v>
      </c>
      <c r="I1210" s="3" t="s">
        <v>1973</v>
      </c>
      <c r="J1210" s="3" t="s">
        <v>31</v>
      </c>
      <c r="K1210" s="4">
        <v>79.56</v>
      </c>
      <c r="L1210" s="2">
        <v>1</v>
      </c>
      <c r="M1210" s="2">
        <v>12</v>
      </c>
      <c r="N1210" s="2">
        <v>0.75</v>
      </c>
      <c r="O1210" s="3" t="s">
        <v>32</v>
      </c>
      <c r="P1210" s="3" t="s">
        <v>29</v>
      </c>
      <c r="Q1210" s="5">
        <v>18.55</v>
      </c>
      <c r="S1210" s="6">
        <v>16.02</v>
      </c>
      <c r="T1210" s="5">
        <v>0.35</v>
      </c>
      <c r="U1210" s="6">
        <v>16.37</v>
      </c>
      <c r="V1210" s="2">
        <v>24.1</v>
      </c>
      <c r="W1210" s="8">
        <v>5.0000000000000711E-2</v>
      </c>
      <c r="X1210" s="9" t="s">
        <v>3216</v>
      </c>
      <c r="Y1210" s="7">
        <v>43794</v>
      </c>
    </row>
    <row r="1211" spans="1:25" x14ac:dyDescent="0.25">
      <c r="A1211" s="2">
        <v>763586</v>
      </c>
      <c r="B1211" s="3" t="s">
        <v>1880</v>
      </c>
      <c r="C1211" s="3" t="s">
        <v>2265</v>
      </c>
      <c r="D1211" s="3" t="s">
        <v>688</v>
      </c>
      <c r="E1211" s="3" t="s">
        <v>28</v>
      </c>
      <c r="F1211" s="3" t="s">
        <v>29</v>
      </c>
      <c r="G1211" s="2">
        <v>12</v>
      </c>
      <c r="H1211" s="3" t="s">
        <v>80</v>
      </c>
      <c r="I1211" s="3" t="s">
        <v>1885</v>
      </c>
      <c r="J1211" s="3" t="s">
        <v>39</v>
      </c>
      <c r="K1211" s="4">
        <v>214.36</v>
      </c>
      <c r="L1211" s="2">
        <v>1</v>
      </c>
      <c r="M1211" s="2">
        <v>1</v>
      </c>
      <c r="N1211" s="2">
        <v>30</v>
      </c>
      <c r="O1211" s="3" t="s">
        <v>956</v>
      </c>
      <c r="P1211" s="3" t="s">
        <v>29</v>
      </c>
      <c r="Q1211" s="5">
        <v>596.25</v>
      </c>
      <c r="S1211" s="6">
        <v>524.39</v>
      </c>
      <c r="T1211" s="5">
        <v>0.35</v>
      </c>
      <c r="U1211" s="6">
        <v>524.74</v>
      </c>
      <c r="V1211" s="2">
        <v>775.1</v>
      </c>
      <c r="W1211" s="8"/>
      <c r="X1211" s="9" t="s">
        <v>3214</v>
      </c>
      <c r="Y1211" s="7">
        <v>43803</v>
      </c>
    </row>
    <row r="1212" spans="1:25" x14ac:dyDescent="0.25">
      <c r="A1212" s="2">
        <v>327791</v>
      </c>
      <c r="B1212" s="3" t="s">
        <v>1880</v>
      </c>
      <c r="C1212" s="3" t="s">
        <v>2266</v>
      </c>
      <c r="D1212" s="3" t="s">
        <v>27</v>
      </c>
      <c r="E1212" s="3" t="s">
        <v>28</v>
      </c>
      <c r="F1212" s="3" t="s">
        <v>29</v>
      </c>
      <c r="G1212" s="2">
        <v>14</v>
      </c>
      <c r="H1212" s="3" t="s">
        <v>80</v>
      </c>
      <c r="I1212" s="3" t="s">
        <v>1882</v>
      </c>
      <c r="J1212" s="3" t="s">
        <v>31</v>
      </c>
      <c r="K1212" s="4">
        <v>153.12</v>
      </c>
      <c r="L1212" s="2">
        <v>1</v>
      </c>
      <c r="M1212" s="2">
        <v>12</v>
      </c>
      <c r="N1212" s="2">
        <v>0.75</v>
      </c>
      <c r="O1212" s="3" t="s">
        <v>32</v>
      </c>
      <c r="P1212" s="3" t="s">
        <v>29</v>
      </c>
      <c r="Q1212" s="5">
        <v>31.2</v>
      </c>
      <c r="S1212" s="6">
        <v>27.15</v>
      </c>
      <c r="T1212" s="5">
        <v>0.35</v>
      </c>
      <c r="U1212" s="6">
        <v>27.5</v>
      </c>
      <c r="V1212" s="2">
        <v>40.549999999999997</v>
      </c>
      <c r="W1212" s="8"/>
      <c r="X1212" s="10" t="s">
        <v>29</v>
      </c>
      <c r="Y1212" s="7">
        <v>43661</v>
      </c>
    </row>
    <row r="1213" spans="1:25" x14ac:dyDescent="0.25">
      <c r="A1213" s="2">
        <v>723759</v>
      </c>
      <c r="B1213" s="3" t="s">
        <v>1880</v>
      </c>
      <c r="C1213" s="3" t="s">
        <v>2267</v>
      </c>
      <c r="D1213" s="3" t="s">
        <v>27</v>
      </c>
      <c r="E1213" s="3" t="s">
        <v>28</v>
      </c>
      <c r="F1213" s="3" t="s">
        <v>29</v>
      </c>
      <c r="G1213" s="2">
        <v>14.8</v>
      </c>
      <c r="H1213" s="3" t="s">
        <v>1827</v>
      </c>
      <c r="I1213" s="3" t="s">
        <v>1929</v>
      </c>
      <c r="J1213" s="3" t="s">
        <v>31</v>
      </c>
      <c r="K1213" s="4">
        <v>113.16</v>
      </c>
      <c r="L1213" s="2">
        <v>1</v>
      </c>
      <c r="M1213" s="2">
        <v>12</v>
      </c>
      <c r="N1213" s="2">
        <v>0.75</v>
      </c>
      <c r="O1213" s="3" t="s">
        <v>32</v>
      </c>
      <c r="P1213" s="3" t="s">
        <v>29</v>
      </c>
      <c r="Q1213" s="5">
        <v>24.3</v>
      </c>
      <c r="S1213" s="6">
        <v>21.08</v>
      </c>
      <c r="T1213" s="5">
        <v>0.35</v>
      </c>
      <c r="U1213" s="6">
        <v>21.43</v>
      </c>
      <c r="V1213" s="2">
        <v>31.6</v>
      </c>
      <c r="W1213" s="8">
        <v>-0.25</v>
      </c>
      <c r="X1213" s="9" t="s">
        <v>3215</v>
      </c>
      <c r="Y1213" s="7">
        <v>43794</v>
      </c>
    </row>
    <row r="1214" spans="1:25" x14ac:dyDescent="0.25">
      <c r="A1214" s="2">
        <v>56457</v>
      </c>
      <c r="B1214" s="3" t="s">
        <v>1880</v>
      </c>
      <c r="C1214" s="3" t="s">
        <v>2274</v>
      </c>
      <c r="D1214" s="3" t="s">
        <v>27</v>
      </c>
      <c r="E1214" s="3" t="s">
        <v>28</v>
      </c>
      <c r="F1214" s="3" t="s">
        <v>97</v>
      </c>
      <c r="G1214" s="2">
        <v>14.5</v>
      </c>
      <c r="H1214" s="3" t="s">
        <v>889</v>
      </c>
      <c r="I1214" s="3" t="s">
        <v>1887</v>
      </c>
      <c r="J1214" s="3" t="s">
        <v>31</v>
      </c>
      <c r="K1214" s="4">
        <v>67.2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16.45</v>
      </c>
      <c r="S1214" s="6">
        <v>14.17</v>
      </c>
      <c r="T1214" s="5">
        <v>0.35</v>
      </c>
      <c r="U1214" s="6">
        <v>14.52</v>
      </c>
      <c r="V1214" s="2">
        <v>21.4</v>
      </c>
      <c r="W1214" s="8"/>
      <c r="X1214" s="10" t="s">
        <v>29</v>
      </c>
      <c r="Y1214" s="7">
        <v>43654</v>
      </c>
    </row>
    <row r="1215" spans="1:25" x14ac:dyDescent="0.25">
      <c r="A1215" s="2">
        <v>64725</v>
      </c>
      <c r="B1215" s="3" t="s">
        <v>1880</v>
      </c>
      <c r="C1215" s="3" t="s">
        <v>2280</v>
      </c>
      <c r="D1215" s="3" t="s">
        <v>27</v>
      </c>
      <c r="E1215" s="3" t="s">
        <v>28</v>
      </c>
      <c r="F1215" s="3" t="s">
        <v>86</v>
      </c>
      <c r="G1215" s="2">
        <v>14</v>
      </c>
      <c r="H1215" s="3" t="s">
        <v>1827</v>
      </c>
      <c r="I1215" s="3" t="s">
        <v>1885</v>
      </c>
      <c r="J1215" s="3" t="s">
        <v>31</v>
      </c>
      <c r="K1215" s="4">
        <v>99.68</v>
      </c>
      <c r="L1215" s="2">
        <v>1</v>
      </c>
      <c r="M1215" s="2">
        <v>6</v>
      </c>
      <c r="N1215" s="2">
        <v>0.75</v>
      </c>
      <c r="O1215" s="3" t="s">
        <v>32</v>
      </c>
      <c r="P1215" s="3" t="s">
        <v>29</v>
      </c>
      <c r="Q1215" s="5">
        <v>38.4</v>
      </c>
      <c r="S1215" s="6">
        <v>33.479999999999997</v>
      </c>
      <c r="T1215" s="5">
        <v>0.35</v>
      </c>
      <c r="U1215" s="6">
        <v>33.83</v>
      </c>
      <c r="V1215" s="2">
        <v>49.9</v>
      </c>
      <c r="W1215" s="8"/>
      <c r="X1215" s="10" t="s">
        <v>29</v>
      </c>
      <c r="Y1215" s="7">
        <v>43640</v>
      </c>
    </row>
    <row r="1216" spans="1:25" x14ac:dyDescent="0.25">
      <c r="A1216" s="2">
        <v>867150</v>
      </c>
      <c r="B1216" s="3" t="s">
        <v>1880</v>
      </c>
      <c r="C1216" s="3" t="s">
        <v>2290</v>
      </c>
      <c r="D1216" s="3" t="s">
        <v>27</v>
      </c>
      <c r="E1216" s="3" t="s">
        <v>28</v>
      </c>
      <c r="F1216" s="3" t="s">
        <v>29</v>
      </c>
      <c r="G1216" s="2">
        <v>13</v>
      </c>
      <c r="H1216" s="3" t="s">
        <v>204</v>
      </c>
      <c r="I1216" s="3" t="s">
        <v>29</v>
      </c>
      <c r="J1216" s="3" t="s">
        <v>31</v>
      </c>
      <c r="K1216" s="4">
        <v>205.8</v>
      </c>
      <c r="L1216" s="2">
        <v>1</v>
      </c>
      <c r="M1216" s="2">
        <v>12</v>
      </c>
      <c r="N1216" s="2">
        <v>0.75</v>
      </c>
      <c r="O1216" s="3" t="s">
        <v>32</v>
      </c>
      <c r="P1216" s="3" t="s">
        <v>29</v>
      </c>
      <c r="Q1216" s="5">
        <v>39.25</v>
      </c>
      <c r="S1216" s="6">
        <v>34.229999999999997</v>
      </c>
      <c r="T1216" s="5">
        <v>0.35</v>
      </c>
      <c r="U1216" s="6">
        <v>34.58</v>
      </c>
      <c r="V1216" s="2">
        <v>51</v>
      </c>
      <c r="W1216" s="8"/>
      <c r="X1216" s="10" t="s">
        <v>29</v>
      </c>
      <c r="Y1216" s="7">
        <v>43697</v>
      </c>
    </row>
    <row r="1217" spans="1:25" x14ac:dyDescent="0.25">
      <c r="A1217" s="2">
        <v>586453</v>
      </c>
      <c r="B1217" s="3" t="s">
        <v>1880</v>
      </c>
      <c r="C1217" s="3" t="s">
        <v>2291</v>
      </c>
      <c r="D1217" s="3" t="s">
        <v>27</v>
      </c>
      <c r="E1217" s="3" t="s">
        <v>28</v>
      </c>
      <c r="F1217" s="3" t="s">
        <v>29</v>
      </c>
      <c r="G1217" s="2">
        <v>13</v>
      </c>
      <c r="H1217" s="3" t="s">
        <v>204</v>
      </c>
      <c r="I1217" s="3" t="s">
        <v>29</v>
      </c>
      <c r="J1217" s="3" t="s">
        <v>31</v>
      </c>
      <c r="K1217" s="4">
        <v>268.8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1000.34</v>
      </c>
      <c r="S1217" s="6">
        <v>879.99</v>
      </c>
      <c r="T1217" s="5">
        <v>0.35</v>
      </c>
      <c r="U1217" s="6">
        <v>880.34</v>
      </c>
      <c r="V1217" s="2">
        <v>1300.45</v>
      </c>
      <c r="W1217" s="8"/>
      <c r="X1217" s="10" t="s">
        <v>29</v>
      </c>
      <c r="Y1217" s="7">
        <v>43697</v>
      </c>
    </row>
    <row r="1218" spans="1:25" x14ac:dyDescent="0.25">
      <c r="A1218" s="2">
        <v>282707</v>
      </c>
      <c r="B1218" s="3" t="s">
        <v>1880</v>
      </c>
      <c r="C1218" s="3" t="s">
        <v>2292</v>
      </c>
      <c r="D1218" s="3" t="s">
        <v>27</v>
      </c>
      <c r="E1218" s="3" t="s">
        <v>28</v>
      </c>
      <c r="F1218" s="3" t="s">
        <v>29</v>
      </c>
      <c r="G1218" s="2">
        <v>14</v>
      </c>
      <c r="H1218" s="3" t="s">
        <v>80</v>
      </c>
      <c r="I1218" s="3" t="s">
        <v>29</v>
      </c>
      <c r="J1218" s="3" t="s">
        <v>31</v>
      </c>
      <c r="K1218" s="4">
        <v>182.88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36.299999999999997</v>
      </c>
      <c r="S1218" s="6">
        <v>31.64</v>
      </c>
      <c r="T1218" s="5">
        <v>0.35</v>
      </c>
      <c r="U1218" s="6">
        <v>31.99</v>
      </c>
      <c r="V1218" s="2">
        <v>47.2</v>
      </c>
      <c r="W1218" s="8"/>
      <c r="X1218" s="10" t="s">
        <v>29</v>
      </c>
      <c r="Y1218" s="7">
        <v>43676</v>
      </c>
    </row>
    <row r="1219" spans="1:25" x14ac:dyDescent="0.25">
      <c r="A1219" s="2">
        <v>809738</v>
      </c>
      <c r="B1219" s="3" t="s">
        <v>1880</v>
      </c>
      <c r="C1219" s="3" t="s">
        <v>2296</v>
      </c>
      <c r="D1219" s="3" t="s">
        <v>27</v>
      </c>
      <c r="E1219" s="3" t="s">
        <v>28</v>
      </c>
      <c r="F1219" s="3" t="s">
        <v>29</v>
      </c>
      <c r="G1219" s="2">
        <v>14.2</v>
      </c>
      <c r="H1219" s="3" t="s">
        <v>1884</v>
      </c>
      <c r="I1219" s="3" t="s">
        <v>1889</v>
      </c>
      <c r="J1219" s="3" t="s">
        <v>39</v>
      </c>
      <c r="K1219" s="4">
        <v>128.55000000000001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26.6</v>
      </c>
      <c r="S1219" s="6">
        <v>23.1</v>
      </c>
      <c r="T1219" s="5">
        <v>0.35</v>
      </c>
      <c r="U1219" s="6">
        <v>23.45</v>
      </c>
      <c r="V1219" s="2">
        <v>34.6</v>
      </c>
      <c r="W1219" s="8"/>
      <c r="X1219" s="10" t="s">
        <v>29</v>
      </c>
      <c r="Y1219" s="7">
        <v>43732</v>
      </c>
    </row>
    <row r="1220" spans="1:25" x14ac:dyDescent="0.25">
      <c r="A1220" s="2">
        <v>610188</v>
      </c>
      <c r="B1220" s="3" t="s">
        <v>1880</v>
      </c>
      <c r="C1220" s="3" t="s">
        <v>2297</v>
      </c>
      <c r="D1220" s="3" t="s">
        <v>27</v>
      </c>
      <c r="E1220" s="3" t="s">
        <v>28</v>
      </c>
      <c r="F1220" s="3" t="s">
        <v>29</v>
      </c>
      <c r="G1220" s="2">
        <v>12.5</v>
      </c>
      <c r="H1220" s="3" t="s">
        <v>432</v>
      </c>
      <c r="I1220" s="3" t="s">
        <v>1885</v>
      </c>
      <c r="J1220" s="3" t="s">
        <v>31</v>
      </c>
      <c r="K1220" s="4">
        <v>58.08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14.7</v>
      </c>
      <c r="S1220" s="6">
        <v>12.63</v>
      </c>
      <c r="T1220" s="5">
        <v>0.35</v>
      </c>
      <c r="U1220" s="6">
        <v>12.98</v>
      </c>
      <c r="V1220" s="2">
        <v>19.100000000000001</v>
      </c>
      <c r="W1220" s="8">
        <v>0.19999999999999929</v>
      </c>
      <c r="X1220" s="9" t="s">
        <v>3216</v>
      </c>
      <c r="Y1220" s="7">
        <v>43794</v>
      </c>
    </row>
    <row r="1221" spans="1:25" x14ac:dyDescent="0.25">
      <c r="A1221" s="2">
        <v>238329</v>
      </c>
      <c r="B1221" s="3" t="s">
        <v>1880</v>
      </c>
      <c r="C1221" s="3" t="s">
        <v>2307</v>
      </c>
      <c r="D1221" s="3" t="s">
        <v>27</v>
      </c>
      <c r="E1221" s="3" t="s">
        <v>28</v>
      </c>
      <c r="F1221" s="3" t="s">
        <v>86</v>
      </c>
      <c r="G1221" s="2">
        <v>14.5</v>
      </c>
      <c r="H1221" s="3" t="s">
        <v>1884</v>
      </c>
      <c r="I1221" s="3" t="s">
        <v>1885</v>
      </c>
      <c r="J1221" s="3" t="s">
        <v>31</v>
      </c>
      <c r="K1221" s="4">
        <v>101.52</v>
      </c>
      <c r="L1221" s="2">
        <v>1</v>
      </c>
      <c r="M1221" s="2">
        <v>12</v>
      </c>
      <c r="N1221" s="2">
        <v>0.75</v>
      </c>
      <c r="O1221" s="3" t="s">
        <v>32</v>
      </c>
      <c r="P1221" s="3" t="s">
        <v>29</v>
      </c>
      <c r="Q1221" s="5">
        <v>22.35</v>
      </c>
      <c r="S1221" s="6">
        <v>19.36</v>
      </c>
      <c r="T1221" s="5">
        <v>0.35</v>
      </c>
      <c r="U1221" s="6">
        <v>19.71</v>
      </c>
      <c r="V1221" s="2">
        <v>29.05</v>
      </c>
      <c r="W1221" s="8">
        <v>-4.1999999999999993</v>
      </c>
      <c r="X1221" s="9" t="s">
        <v>3215</v>
      </c>
      <c r="Y1221" s="7">
        <v>43790</v>
      </c>
    </row>
    <row r="1222" spans="1:25" x14ac:dyDescent="0.25">
      <c r="A1222" s="2">
        <v>749925</v>
      </c>
      <c r="B1222" s="3" t="s">
        <v>1880</v>
      </c>
      <c r="C1222" s="3" t="s">
        <v>2316</v>
      </c>
      <c r="D1222" s="3" t="s">
        <v>27</v>
      </c>
      <c r="E1222" s="3" t="s">
        <v>28</v>
      </c>
      <c r="F1222" s="3" t="s">
        <v>29</v>
      </c>
      <c r="H1222" s="3" t="s">
        <v>102</v>
      </c>
      <c r="I1222" s="3" t="s">
        <v>1882</v>
      </c>
      <c r="J1222" s="3" t="s">
        <v>39</v>
      </c>
      <c r="K1222" s="4">
        <v>343.64</v>
      </c>
      <c r="L1222" s="2">
        <v>1</v>
      </c>
      <c r="M1222" s="2">
        <v>6</v>
      </c>
      <c r="N1222" s="2">
        <v>0.75</v>
      </c>
      <c r="O1222" s="3" t="s">
        <v>32</v>
      </c>
      <c r="P1222" s="3" t="s">
        <v>29</v>
      </c>
      <c r="Q1222" s="5">
        <v>100.3</v>
      </c>
      <c r="S1222" s="6">
        <v>87.96</v>
      </c>
      <c r="T1222" s="5">
        <v>0.35</v>
      </c>
      <c r="U1222" s="6">
        <v>88.31</v>
      </c>
      <c r="V1222" s="2">
        <v>130.4</v>
      </c>
      <c r="W1222" s="8"/>
      <c r="X1222" s="10" t="s">
        <v>29</v>
      </c>
      <c r="Y1222" s="7">
        <v>43748</v>
      </c>
    </row>
    <row r="1223" spans="1:25" x14ac:dyDescent="0.25">
      <c r="A1223" s="2">
        <v>739967</v>
      </c>
      <c r="B1223" s="3" t="s">
        <v>1880</v>
      </c>
      <c r="C1223" s="3" t="s">
        <v>2317</v>
      </c>
      <c r="D1223" s="3" t="s">
        <v>27</v>
      </c>
      <c r="E1223" s="3" t="s">
        <v>28</v>
      </c>
      <c r="F1223" s="3" t="s">
        <v>29</v>
      </c>
      <c r="H1223" s="3" t="s">
        <v>102</v>
      </c>
      <c r="I1223" s="3" t="s">
        <v>1885</v>
      </c>
      <c r="J1223" s="3" t="s">
        <v>39</v>
      </c>
      <c r="K1223" s="4">
        <v>343.64</v>
      </c>
      <c r="L1223" s="2">
        <v>1</v>
      </c>
      <c r="M1223" s="2">
        <v>6</v>
      </c>
      <c r="N1223" s="2">
        <v>0.75</v>
      </c>
      <c r="O1223" s="3" t="s">
        <v>32</v>
      </c>
      <c r="P1223" s="3" t="s">
        <v>29</v>
      </c>
      <c r="Q1223" s="5">
        <v>100.3</v>
      </c>
      <c r="S1223" s="6">
        <v>87.96</v>
      </c>
      <c r="T1223" s="5">
        <v>0.35</v>
      </c>
      <c r="U1223" s="6">
        <v>88.31</v>
      </c>
      <c r="V1223" s="2">
        <v>130.4</v>
      </c>
      <c r="W1223" s="8"/>
      <c r="X1223" s="10" t="s">
        <v>29</v>
      </c>
      <c r="Y1223" s="7">
        <v>43748</v>
      </c>
    </row>
    <row r="1224" spans="1:25" x14ac:dyDescent="0.25">
      <c r="A1224" s="2">
        <v>807434</v>
      </c>
      <c r="B1224" s="3" t="s">
        <v>1880</v>
      </c>
      <c r="C1224" s="3" t="s">
        <v>2318</v>
      </c>
      <c r="D1224" s="3" t="s">
        <v>27</v>
      </c>
      <c r="E1224" s="3" t="s">
        <v>28</v>
      </c>
      <c r="F1224" s="3" t="s">
        <v>29</v>
      </c>
      <c r="H1224" s="3" t="s">
        <v>102</v>
      </c>
      <c r="I1224" s="3" t="s">
        <v>1887</v>
      </c>
      <c r="J1224" s="3" t="s">
        <v>39</v>
      </c>
      <c r="K1224" s="4">
        <v>1937</v>
      </c>
      <c r="L1224" s="2">
        <v>1</v>
      </c>
      <c r="M1224" s="2">
        <v>3</v>
      </c>
      <c r="N1224" s="2">
        <v>0.75</v>
      </c>
      <c r="O1224" s="3" t="s">
        <v>32</v>
      </c>
      <c r="P1224" s="3" t="s">
        <v>29</v>
      </c>
      <c r="Q1224" s="5">
        <v>1000.3</v>
      </c>
      <c r="S1224" s="6">
        <v>879.96</v>
      </c>
      <c r="T1224" s="5">
        <v>0.35</v>
      </c>
      <c r="U1224" s="6">
        <v>880.31</v>
      </c>
      <c r="V1224" s="2">
        <v>1300.4000000000001</v>
      </c>
      <c r="W1224" s="8"/>
      <c r="X1224" s="10" t="s">
        <v>29</v>
      </c>
      <c r="Y1224" s="7">
        <v>43748</v>
      </c>
    </row>
    <row r="1225" spans="1:25" x14ac:dyDescent="0.25">
      <c r="A1225" s="2">
        <v>564278</v>
      </c>
      <c r="B1225" s="3" t="s">
        <v>1880</v>
      </c>
      <c r="C1225" s="3" t="s">
        <v>2320</v>
      </c>
      <c r="D1225" s="3" t="s">
        <v>27</v>
      </c>
      <c r="E1225" s="3" t="s">
        <v>28</v>
      </c>
      <c r="F1225" s="3" t="s">
        <v>29</v>
      </c>
      <c r="H1225" s="3" t="s">
        <v>102</v>
      </c>
      <c r="I1225" s="3" t="s">
        <v>1887</v>
      </c>
      <c r="J1225" s="3" t="s">
        <v>39</v>
      </c>
      <c r="K1225" s="4">
        <v>929.44</v>
      </c>
      <c r="L1225" s="2">
        <v>1</v>
      </c>
      <c r="M1225" s="2">
        <v>6</v>
      </c>
      <c r="N1225" s="2">
        <v>0.75</v>
      </c>
      <c r="O1225" s="3" t="s">
        <v>32</v>
      </c>
      <c r="P1225" s="3" t="s">
        <v>29</v>
      </c>
      <c r="Q1225" s="5">
        <v>249.95</v>
      </c>
      <c r="S1225" s="6">
        <v>219.65</v>
      </c>
      <c r="T1225" s="5">
        <v>0.35</v>
      </c>
      <c r="U1225" s="6">
        <v>220</v>
      </c>
      <c r="V1225" s="2">
        <v>324.95</v>
      </c>
      <c r="W1225" s="8"/>
      <c r="X1225" s="10" t="s">
        <v>29</v>
      </c>
      <c r="Y1225" s="7">
        <v>43748</v>
      </c>
    </row>
    <row r="1226" spans="1:25" x14ac:dyDescent="0.25">
      <c r="A1226" s="2">
        <v>419259</v>
      </c>
      <c r="B1226" s="3" t="s">
        <v>1880</v>
      </c>
      <c r="C1226" s="3" t="s">
        <v>2321</v>
      </c>
      <c r="D1226" s="3" t="s">
        <v>27</v>
      </c>
      <c r="E1226" s="3" t="s">
        <v>28</v>
      </c>
      <c r="F1226" s="3" t="s">
        <v>97</v>
      </c>
      <c r="G1226" s="2">
        <v>14</v>
      </c>
      <c r="H1226" s="3" t="s">
        <v>102</v>
      </c>
      <c r="I1226" s="3" t="s">
        <v>1882</v>
      </c>
      <c r="J1226" s="3" t="s">
        <v>39</v>
      </c>
      <c r="K1226" s="4">
        <v>56.4</v>
      </c>
      <c r="L1226" s="2">
        <v>1</v>
      </c>
      <c r="M1226" s="2">
        <v>12</v>
      </c>
      <c r="N1226" s="2">
        <v>0.75</v>
      </c>
      <c r="O1226" s="3" t="s">
        <v>32</v>
      </c>
      <c r="P1226" s="3" t="s">
        <v>29</v>
      </c>
      <c r="Q1226" s="5">
        <v>13.9</v>
      </c>
      <c r="S1226" s="6">
        <v>11.92</v>
      </c>
      <c r="T1226" s="5">
        <v>0.35</v>
      </c>
      <c r="U1226" s="6">
        <v>12.27</v>
      </c>
      <c r="V1226" s="2">
        <v>18.05</v>
      </c>
      <c r="W1226" s="8"/>
      <c r="X1226" s="10" t="s">
        <v>29</v>
      </c>
      <c r="Y1226" s="7">
        <v>43769</v>
      </c>
    </row>
    <row r="1227" spans="1:25" x14ac:dyDescent="0.25">
      <c r="A1227" s="2">
        <v>125856</v>
      </c>
      <c r="B1227" s="3" t="s">
        <v>1880</v>
      </c>
      <c r="C1227" s="3" t="s">
        <v>2323</v>
      </c>
      <c r="D1227" s="3" t="s">
        <v>27</v>
      </c>
      <c r="E1227" s="3" t="s">
        <v>28</v>
      </c>
      <c r="F1227" s="3" t="s">
        <v>29</v>
      </c>
      <c r="G1227" s="2">
        <v>14</v>
      </c>
      <c r="H1227" s="3" t="s">
        <v>204</v>
      </c>
      <c r="I1227" s="3" t="s">
        <v>29</v>
      </c>
      <c r="J1227" s="3" t="s">
        <v>31</v>
      </c>
      <c r="K1227" s="4">
        <v>106.68</v>
      </c>
      <c r="L1227" s="2">
        <v>1</v>
      </c>
      <c r="M1227" s="2">
        <v>12</v>
      </c>
      <c r="N1227" s="2">
        <v>0.75</v>
      </c>
      <c r="O1227" s="3" t="s">
        <v>32</v>
      </c>
      <c r="P1227" s="3" t="s">
        <v>29</v>
      </c>
      <c r="Q1227" s="5">
        <v>23.2</v>
      </c>
      <c r="S1227" s="6">
        <v>20.11</v>
      </c>
      <c r="T1227" s="5">
        <v>0.35</v>
      </c>
      <c r="U1227" s="6">
        <v>20.46</v>
      </c>
      <c r="V1227" s="2">
        <v>30.15</v>
      </c>
      <c r="W1227" s="8">
        <v>-0.69999999999999929</v>
      </c>
      <c r="X1227" s="9" t="s">
        <v>3215</v>
      </c>
      <c r="Y1227" s="7">
        <v>43790</v>
      </c>
    </row>
    <row r="1228" spans="1:25" x14ac:dyDescent="0.25">
      <c r="A1228" s="2">
        <v>126722</v>
      </c>
      <c r="B1228" s="3" t="s">
        <v>1880</v>
      </c>
      <c r="C1228" s="3" t="s">
        <v>2324</v>
      </c>
      <c r="D1228" s="3" t="s">
        <v>27</v>
      </c>
      <c r="E1228" s="3" t="s">
        <v>28</v>
      </c>
      <c r="F1228" s="3" t="s">
        <v>97</v>
      </c>
      <c r="G1228" s="2">
        <v>10.5</v>
      </c>
      <c r="H1228" s="3" t="s">
        <v>204</v>
      </c>
      <c r="I1228" s="3" t="s">
        <v>1929</v>
      </c>
      <c r="J1228" s="3" t="s">
        <v>31</v>
      </c>
      <c r="K1228" s="4">
        <v>73.2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17.45</v>
      </c>
      <c r="S1228" s="6">
        <v>15.05</v>
      </c>
      <c r="T1228" s="5">
        <v>0.35</v>
      </c>
      <c r="U1228" s="6">
        <v>15.4</v>
      </c>
      <c r="V1228" s="2">
        <v>22.7</v>
      </c>
      <c r="W1228" s="8">
        <v>3.0999999999999996</v>
      </c>
      <c r="X1228" s="9" t="s">
        <v>3216</v>
      </c>
      <c r="Y1228" s="7">
        <v>43790</v>
      </c>
    </row>
    <row r="1229" spans="1:25" x14ac:dyDescent="0.25">
      <c r="A1229" s="2">
        <v>392944</v>
      </c>
      <c r="B1229" s="3" t="s">
        <v>1880</v>
      </c>
      <c r="C1229" s="3" t="s">
        <v>2327</v>
      </c>
      <c r="D1229" s="3" t="s">
        <v>27</v>
      </c>
      <c r="E1229" s="3" t="s">
        <v>28</v>
      </c>
      <c r="F1229" s="3" t="s">
        <v>29</v>
      </c>
      <c r="G1229" s="2">
        <v>13</v>
      </c>
      <c r="H1229" s="3" t="s">
        <v>102</v>
      </c>
      <c r="I1229" s="3" t="s">
        <v>1892</v>
      </c>
      <c r="J1229" s="3" t="s">
        <v>31</v>
      </c>
      <c r="K1229" s="4">
        <v>105</v>
      </c>
      <c r="L1229" s="2">
        <v>1</v>
      </c>
      <c r="M1229" s="2">
        <v>12</v>
      </c>
      <c r="N1229" s="2">
        <v>0.75</v>
      </c>
      <c r="O1229" s="3" t="s">
        <v>32</v>
      </c>
      <c r="P1229" s="3" t="s">
        <v>29</v>
      </c>
      <c r="Q1229" s="5">
        <v>22.9</v>
      </c>
      <c r="S1229" s="6">
        <v>19.84</v>
      </c>
      <c r="T1229" s="5">
        <v>0.35</v>
      </c>
      <c r="U1229" s="6">
        <v>20.190000000000001</v>
      </c>
      <c r="V1229" s="2">
        <v>29.75</v>
      </c>
      <c r="W1229" s="8"/>
      <c r="X1229" s="10" t="s">
        <v>29</v>
      </c>
      <c r="Y1229" s="7">
        <v>43709</v>
      </c>
    </row>
    <row r="1230" spans="1:25" x14ac:dyDescent="0.25">
      <c r="A1230" s="2">
        <v>114322</v>
      </c>
      <c r="B1230" s="3" t="s">
        <v>1880</v>
      </c>
      <c r="C1230" s="3" t="s">
        <v>2328</v>
      </c>
      <c r="D1230" s="3" t="s">
        <v>27</v>
      </c>
      <c r="E1230" s="3" t="s">
        <v>28</v>
      </c>
      <c r="F1230" s="3" t="s">
        <v>29</v>
      </c>
      <c r="H1230" s="3" t="s">
        <v>1727</v>
      </c>
      <c r="I1230" s="3" t="s">
        <v>29</v>
      </c>
      <c r="J1230" s="3" t="s">
        <v>31</v>
      </c>
      <c r="K1230" s="4">
        <v>69.84</v>
      </c>
      <c r="L1230" s="2">
        <v>1</v>
      </c>
      <c r="M1230" s="2">
        <v>12</v>
      </c>
      <c r="N1230" s="2">
        <v>0.75</v>
      </c>
      <c r="O1230" s="3" t="s">
        <v>32</v>
      </c>
      <c r="P1230" s="3" t="s">
        <v>29</v>
      </c>
      <c r="Q1230" s="5">
        <v>16.899999999999999</v>
      </c>
      <c r="S1230" s="6">
        <v>14.56</v>
      </c>
      <c r="T1230" s="5">
        <v>0.35</v>
      </c>
      <c r="U1230" s="6">
        <v>14.91</v>
      </c>
      <c r="V1230" s="2">
        <v>21.95</v>
      </c>
      <c r="W1230" s="8"/>
      <c r="X1230" s="10" t="s">
        <v>29</v>
      </c>
      <c r="Y1230" s="7">
        <v>43678</v>
      </c>
    </row>
    <row r="1231" spans="1:25" x14ac:dyDescent="0.25">
      <c r="A1231" s="2">
        <v>592873</v>
      </c>
      <c r="B1231" s="3" t="s">
        <v>1880</v>
      </c>
      <c r="C1231" s="3" t="s">
        <v>2329</v>
      </c>
      <c r="D1231" s="3" t="s">
        <v>27</v>
      </c>
      <c r="E1231" s="3" t="s">
        <v>28</v>
      </c>
      <c r="F1231" s="3" t="s">
        <v>86</v>
      </c>
      <c r="G1231" s="2">
        <v>14.5</v>
      </c>
      <c r="H1231" s="3" t="s">
        <v>889</v>
      </c>
      <c r="I1231" s="3" t="s">
        <v>1887</v>
      </c>
      <c r="J1231" s="3" t="s">
        <v>31</v>
      </c>
      <c r="K1231" s="4">
        <v>92.88</v>
      </c>
      <c r="L1231" s="2">
        <v>1</v>
      </c>
      <c r="M1231" s="2">
        <v>12</v>
      </c>
      <c r="N1231" s="2">
        <v>0.75</v>
      </c>
      <c r="O1231" s="3" t="s">
        <v>32</v>
      </c>
      <c r="P1231" s="3" t="s">
        <v>29</v>
      </c>
      <c r="Q1231" s="5">
        <v>20.85</v>
      </c>
      <c r="S1231" s="6">
        <v>18.04</v>
      </c>
      <c r="T1231" s="5">
        <v>0.35</v>
      </c>
      <c r="U1231" s="6">
        <v>18.39</v>
      </c>
      <c r="V1231" s="2">
        <v>27.1</v>
      </c>
      <c r="W1231" s="8"/>
      <c r="X1231" s="10" t="s">
        <v>29</v>
      </c>
      <c r="Y1231" s="7">
        <v>43739</v>
      </c>
    </row>
    <row r="1232" spans="1:25" x14ac:dyDescent="0.25">
      <c r="A1232" s="2">
        <v>842245</v>
      </c>
      <c r="B1232" s="3" t="s">
        <v>1880</v>
      </c>
      <c r="C1232" s="3" t="s">
        <v>2332</v>
      </c>
      <c r="D1232" s="3" t="s">
        <v>27</v>
      </c>
      <c r="E1232" s="3" t="s">
        <v>28</v>
      </c>
      <c r="F1232" s="3" t="s">
        <v>86</v>
      </c>
      <c r="G1232" s="2">
        <v>12.5</v>
      </c>
      <c r="H1232" s="3" t="s">
        <v>1827</v>
      </c>
      <c r="I1232" s="3" t="s">
        <v>1887</v>
      </c>
      <c r="J1232" s="3" t="s">
        <v>31</v>
      </c>
      <c r="K1232" s="4">
        <v>99.62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22</v>
      </c>
      <c r="S1232" s="6">
        <v>19.05</v>
      </c>
      <c r="T1232" s="5">
        <v>0.35</v>
      </c>
      <c r="U1232" s="6">
        <v>19.399999999999999</v>
      </c>
      <c r="V1232" s="2">
        <v>28.6</v>
      </c>
      <c r="W1232" s="8"/>
      <c r="X1232" s="10" t="s">
        <v>29</v>
      </c>
      <c r="Y1232" s="7">
        <v>43799</v>
      </c>
    </row>
    <row r="1233" spans="1:25" x14ac:dyDescent="0.25">
      <c r="A1233" s="2">
        <v>576975</v>
      </c>
      <c r="B1233" s="3" t="s">
        <v>1880</v>
      </c>
      <c r="C1233" s="3" t="s">
        <v>2337</v>
      </c>
      <c r="D1233" s="3" t="s">
        <v>27</v>
      </c>
      <c r="E1233" s="3" t="s">
        <v>28</v>
      </c>
      <c r="F1233" s="3" t="s">
        <v>86</v>
      </c>
      <c r="G1233" s="2">
        <v>13.5</v>
      </c>
      <c r="H1233" s="3" t="s">
        <v>1727</v>
      </c>
      <c r="I1233" s="3" t="s">
        <v>29</v>
      </c>
      <c r="J1233" s="3" t="s">
        <v>31</v>
      </c>
      <c r="K1233" s="4">
        <v>81</v>
      </c>
      <c r="L1233" s="2">
        <v>1</v>
      </c>
      <c r="M1233" s="2">
        <v>12</v>
      </c>
      <c r="N1233" s="2">
        <v>0.75</v>
      </c>
      <c r="O1233" s="3" t="s">
        <v>32</v>
      </c>
      <c r="P1233" s="3" t="s">
        <v>29</v>
      </c>
      <c r="Q1233" s="5">
        <v>18.8</v>
      </c>
      <c r="S1233" s="6">
        <v>16.239999999999998</v>
      </c>
      <c r="T1233" s="5">
        <v>0.35</v>
      </c>
      <c r="U1233" s="6">
        <v>16.59</v>
      </c>
      <c r="V1233" s="2">
        <v>24.45</v>
      </c>
      <c r="W1233" s="8">
        <v>-2.25</v>
      </c>
      <c r="X1233" s="9" t="s">
        <v>3215</v>
      </c>
      <c r="Y1233" s="7">
        <v>43794</v>
      </c>
    </row>
    <row r="1234" spans="1:25" x14ac:dyDescent="0.25">
      <c r="A1234" s="2">
        <v>570804</v>
      </c>
      <c r="B1234" s="3" t="s">
        <v>1880</v>
      </c>
      <c r="C1234" s="3" t="s">
        <v>2338</v>
      </c>
      <c r="D1234" s="3" t="s">
        <v>27</v>
      </c>
      <c r="E1234" s="3" t="s">
        <v>28</v>
      </c>
      <c r="F1234" s="3" t="s">
        <v>29</v>
      </c>
      <c r="G1234" s="2">
        <v>12</v>
      </c>
      <c r="H1234" s="3" t="s">
        <v>432</v>
      </c>
      <c r="I1234" s="3" t="s">
        <v>29</v>
      </c>
      <c r="J1234" s="3" t="s">
        <v>31</v>
      </c>
      <c r="K1234" s="4">
        <v>65.760000000000005</v>
      </c>
      <c r="L1234" s="2">
        <v>1</v>
      </c>
      <c r="M1234" s="2">
        <v>12</v>
      </c>
      <c r="N1234" s="2">
        <v>0.75</v>
      </c>
      <c r="O1234" s="3" t="s">
        <v>32</v>
      </c>
      <c r="P1234" s="3" t="s">
        <v>29</v>
      </c>
      <c r="Q1234" s="5">
        <v>16.2</v>
      </c>
      <c r="S1234" s="6">
        <v>13.95</v>
      </c>
      <c r="T1234" s="5">
        <v>0.35</v>
      </c>
      <c r="U1234" s="6">
        <v>14.3</v>
      </c>
      <c r="V1234" s="2">
        <v>21.05</v>
      </c>
      <c r="W1234" s="8">
        <v>0.59999999999999964</v>
      </c>
      <c r="X1234" s="9" t="s">
        <v>3216</v>
      </c>
      <c r="Y1234" s="7">
        <v>43794</v>
      </c>
    </row>
    <row r="1235" spans="1:25" x14ac:dyDescent="0.25">
      <c r="A1235" s="2">
        <v>749218</v>
      </c>
      <c r="B1235" s="3" t="s">
        <v>1880</v>
      </c>
      <c r="C1235" s="3" t="s">
        <v>2344</v>
      </c>
      <c r="D1235" s="3" t="s">
        <v>27</v>
      </c>
      <c r="E1235" s="3" t="s">
        <v>28</v>
      </c>
      <c r="F1235" s="3" t="s">
        <v>210</v>
      </c>
      <c r="G1235" s="2">
        <v>14</v>
      </c>
      <c r="H1235" s="3" t="s">
        <v>30</v>
      </c>
      <c r="I1235" s="3" t="s">
        <v>1949</v>
      </c>
      <c r="J1235" s="3" t="s">
        <v>31</v>
      </c>
      <c r="K1235" s="4">
        <v>65.88</v>
      </c>
      <c r="L1235" s="2">
        <v>1</v>
      </c>
      <c r="M1235" s="2">
        <v>12</v>
      </c>
      <c r="N1235" s="2">
        <v>0.75</v>
      </c>
      <c r="O1235" s="3" t="s">
        <v>32</v>
      </c>
      <c r="P1235" s="3" t="s">
        <v>29</v>
      </c>
      <c r="Q1235" s="5">
        <v>16.2</v>
      </c>
      <c r="S1235" s="6">
        <v>13.95</v>
      </c>
      <c r="T1235" s="5">
        <v>0.35</v>
      </c>
      <c r="U1235" s="6">
        <v>14.3</v>
      </c>
      <c r="V1235" s="2">
        <v>21.05</v>
      </c>
      <c r="W1235" s="8"/>
      <c r="X1235" s="10" t="s">
        <v>29</v>
      </c>
      <c r="Y1235" s="7">
        <v>43709</v>
      </c>
    </row>
    <row r="1236" spans="1:25" x14ac:dyDescent="0.25">
      <c r="A1236" s="2">
        <v>818641</v>
      </c>
      <c r="B1236" s="3" t="s">
        <v>1880</v>
      </c>
      <c r="C1236" s="3" t="s">
        <v>2348</v>
      </c>
      <c r="D1236" s="3" t="s">
        <v>27</v>
      </c>
      <c r="E1236" s="3" t="s">
        <v>28</v>
      </c>
      <c r="F1236" s="3" t="s">
        <v>86</v>
      </c>
      <c r="G1236" s="2">
        <v>12</v>
      </c>
      <c r="H1236" s="3" t="s">
        <v>1827</v>
      </c>
      <c r="I1236" s="3" t="s">
        <v>1882</v>
      </c>
      <c r="J1236" s="3" t="s">
        <v>39</v>
      </c>
      <c r="K1236" s="4">
        <v>83.88</v>
      </c>
      <c r="L1236" s="2">
        <v>1</v>
      </c>
      <c r="M1236" s="2">
        <v>12</v>
      </c>
      <c r="N1236" s="2">
        <v>0.75</v>
      </c>
      <c r="O1236" s="3" t="s">
        <v>32</v>
      </c>
      <c r="P1236" s="3" t="s">
        <v>29</v>
      </c>
      <c r="Q1236" s="5">
        <v>18.95</v>
      </c>
      <c r="S1236" s="6">
        <v>16.37</v>
      </c>
      <c r="T1236" s="5">
        <v>0.35</v>
      </c>
      <c r="U1236" s="6">
        <v>16.72</v>
      </c>
      <c r="V1236" s="2">
        <v>24.65</v>
      </c>
      <c r="W1236" s="8"/>
      <c r="X1236" s="10" t="s">
        <v>29</v>
      </c>
      <c r="Y1236" s="7">
        <v>43770</v>
      </c>
    </row>
    <row r="1237" spans="1:25" x14ac:dyDescent="0.25">
      <c r="A1237" s="2">
        <v>26771</v>
      </c>
      <c r="B1237" s="3" t="s">
        <v>1880</v>
      </c>
      <c r="C1237" s="3" t="s">
        <v>2349</v>
      </c>
      <c r="D1237" s="3" t="s">
        <v>27</v>
      </c>
      <c r="E1237" s="3" t="s">
        <v>28</v>
      </c>
      <c r="F1237" s="3" t="s">
        <v>97</v>
      </c>
      <c r="G1237" s="2">
        <v>13.5</v>
      </c>
      <c r="H1237" s="3" t="s">
        <v>432</v>
      </c>
      <c r="I1237" s="3" t="s">
        <v>29</v>
      </c>
      <c r="J1237" s="3" t="s">
        <v>31</v>
      </c>
      <c r="K1237" s="4">
        <v>65.16</v>
      </c>
      <c r="L1237" s="2">
        <v>1</v>
      </c>
      <c r="M1237" s="2">
        <v>12</v>
      </c>
      <c r="N1237" s="2">
        <v>0.75</v>
      </c>
      <c r="O1237" s="3" t="s">
        <v>32</v>
      </c>
      <c r="P1237" s="3" t="s">
        <v>29</v>
      </c>
      <c r="Q1237" s="5">
        <v>16.100000000000001</v>
      </c>
      <c r="S1237" s="6">
        <v>13.86</v>
      </c>
      <c r="T1237" s="5">
        <v>0.35</v>
      </c>
      <c r="U1237" s="6">
        <v>14.21</v>
      </c>
      <c r="V1237" s="2">
        <v>20.95</v>
      </c>
      <c r="W1237" s="8">
        <v>-3.5499999999999972</v>
      </c>
      <c r="X1237" s="9" t="s">
        <v>3215</v>
      </c>
      <c r="Y1237" s="7">
        <v>43790</v>
      </c>
    </row>
    <row r="1238" spans="1:25" x14ac:dyDescent="0.25">
      <c r="A1238" s="2">
        <v>212814</v>
      </c>
      <c r="B1238" s="3" t="s">
        <v>1880</v>
      </c>
      <c r="C1238" s="3" t="s">
        <v>2351</v>
      </c>
      <c r="D1238" s="3" t="s">
        <v>27</v>
      </c>
      <c r="E1238" s="3" t="s">
        <v>28</v>
      </c>
      <c r="F1238" s="3" t="s">
        <v>29</v>
      </c>
      <c r="G1238" s="2">
        <v>14</v>
      </c>
      <c r="H1238" s="3" t="s">
        <v>80</v>
      </c>
      <c r="I1238" s="3" t="s">
        <v>1882</v>
      </c>
      <c r="J1238" s="3" t="s">
        <v>31</v>
      </c>
      <c r="K1238" s="4">
        <v>99.24</v>
      </c>
      <c r="L1238" s="2">
        <v>1</v>
      </c>
      <c r="M1238" s="2">
        <v>12</v>
      </c>
      <c r="N1238" s="2">
        <v>0.75</v>
      </c>
      <c r="O1238" s="3" t="s">
        <v>32</v>
      </c>
      <c r="P1238" s="3" t="s">
        <v>29</v>
      </c>
      <c r="Q1238" s="5">
        <v>21.95</v>
      </c>
      <c r="S1238" s="6">
        <v>19.010000000000002</v>
      </c>
      <c r="T1238" s="5">
        <v>0.35</v>
      </c>
      <c r="U1238" s="6">
        <v>19.36</v>
      </c>
      <c r="V1238" s="2">
        <v>28.55</v>
      </c>
      <c r="W1238" s="8"/>
      <c r="X1238" s="10" t="s">
        <v>29</v>
      </c>
      <c r="Y1238" s="7">
        <v>43670</v>
      </c>
    </row>
    <row r="1239" spans="1:25" x14ac:dyDescent="0.25">
      <c r="A1239" s="2">
        <v>865154</v>
      </c>
      <c r="B1239" s="3" t="s">
        <v>1880</v>
      </c>
      <c r="C1239" s="3" t="s">
        <v>2355</v>
      </c>
      <c r="D1239" s="3" t="s">
        <v>27</v>
      </c>
      <c r="E1239" s="3" t="s">
        <v>28</v>
      </c>
      <c r="F1239" s="3" t="s">
        <v>97</v>
      </c>
      <c r="G1239" s="2">
        <v>14.5</v>
      </c>
      <c r="H1239" s="3" t="s">
        <v>204</v>
      </c>
      <c r="I1239" s="3" t="s">
        <v>29</v>
      </c>
      <c r="J1239" s="3" t="s">
        <v>31</v>
      </c>
      <c r="K1239" s="4">
        <v>186.72</v>
      </c>
      <c r="L1239" s="2">
        <v>1</v>
      </c>
      <c r="M1239" s="2">
        <v>12</v>
      </c>
      <c r="N1239" s="2">
        <v>0.75</v>
      </c>
      <c r="O1239" s="3" t="s">
        <v>32</v>
      </c>
      <c r="P1239" s="3" t="s">
        <v>29</v>
      </c>
      <c r="Q1239" s="5">
        <v>36.799999999999997</v>
      </c>
      <c r="S1239" s="6">
        <v>32.08</v>
      </c>
      <c r="T1239" s="5">
        <v>0.35</v>
      </c>
      <c r="U1239" s="6">
        <v>32.43</v>
      </c>
      <c r="V1239" s="2">
        <v>47.85</v>
      </c>
      <c r="W1239" s="8">
        <v>1.5999999999999943</v>
      </c>
      <c r="X1239" s="9" t="s">
        <v>3216</v>
      </c>
      <c r="Y1239" s="7">
        <v>43794</v>
      </c>
    </row>
    <row r="1240" spans="1:25" x14ac:dyDescent="0.25">
      <c r="A1240" s="2">
        <v>290098</v>
      </c>
      <c r="B1240" s="3" t="s">
        <v>1880</v>
      </c>
      <c r="C1240" s="3" t="s">
        <v>2371</v>
      </c>
      <c r="D1240" s="3" t="s">
        <v>27</v>
      </c>
      <c r="E1240" s="3" t="s">
        <v>28</v>
      </c>
      <c r="F1240" s="3" t="s">
        <v>97</v>
      </c>
      <c r="G1240" s="2">
        <v>13.5</v>
      </c>
      <c r="H1240" s="3" t="s">
        <v>2372</v>
      </c>
      <c r="I1240" s="3" t="s">
        <v>1882</v>
      </c>
      <c r="J1240" s="3" t="s">
        <v>31</v>
      </c>
      <c r="K1240" s="4">
        <v>45.24</v>
      </c>
      <c r="L1240" s="2">
        <v>1</v>
      </c>
      <c r="M1240" s="2">
        <v>12</v>
      </c>
      <c r="N1240" s="2">
        <v>0.75</v>
      </c>
      <c r="O1240" s="3" t="s">
        <v>32</v>
      </c>
      <c r="P1240" s="3" t="s">
        <v>29</v>
      </c>
      <c r="Q1240" s="5">
        <v>11.9</v>
      </c>
      <c r="S1240" s="6">
        <v>10.16</v>
      </c>
      <c r="T1240" s="5">
        <v>0.35</v>
      </c>
      <c r="U1240" s="6">
        <v>10.51</v>
      </c>
      <c r="V1240" s="2">
        <v>15.45</v>
      </c>
      <c r="W1240" s="8">
        <v>-6.6</v>
      </c>
      <c r="X1240" s="9" t="s">
        <v>3215</v>
      </c>
      <c r="Y1240" s="7">
        <v>43790</v>
      </c>
    </row>
    <row r="1241" spans="1:25" x14ac:dyDescent="0.25">
      <c r="A1241" s="2">
        <v>286179</v>
      </c>
      <c r="B1241" s="3" t="s">
        <v>1880</v>
      </c>
      <c r="C1241" s="3" t="s">
        <v>2375</v>
      </c>
      <c r="D1241" s="3" t="s">
        <v>27</v>
      </c>
      <c r="E1241" s="3" t="s">
        <v>28</v>
      </c>
      <c r="F1241" s="3" t="s">
        <v>97</v>
      </c>
      <c r="G1241" s="2">
        <v>13.5</v>
      </c>
      <c r="H1241" s="3" t="s">
        <v>899</v>
      </c>
      <c r="I1241" s="3" t="s">
        <v>1929</v>
      </c>
      <c r="J1241" s="3" t="s">
        <v>31</v>
      </c>
      <c r="K1241" s="4">
        <v>59.52</v>
      </c>
      <c r="L1241" s="2">
        <v>1</v>
      </c>
      <c r="M1241" s="2">
        <v>12</v>
      </c>
      <c r="N1241" s="2">
        <v>0.75</v>
      </c>
      <c r="O1241" s="3" t="s">
        <v>32</v>
      </c>
      <c r="P1241" s="3" t="s">
        <v>29</v>
      </c>
      <c r="Q1241" s="5">
        <v>15</v>
      </c>
      <c r="S1241" s="6">
        <v>12.89</v>
      </c>
      <c r="T1241" s="5">
        <v>0.35</v>
      </c>
      <c r="U1241" s="6">
        <v>13.24</v>
      </c>
      <c r="V1241" s="2">
        <v>19.5</v>
      </c>
      <c r="W1241" s="8"/>
      <c r="X1241" s="10" t="s">
        <v>29</v>
      </c>
      <c r="Y1241" s="7">
        <v>43711</v>
      </c>
    </row>
    <row r="1242" spans="1:25" x14ac:dyDescent="0.25">
      <c r="A1242" s="2">
        <v>348870</v>
      </c>
      <c r="B1242" s="3" t="s">
        <v>1880</v>
      </c>
      <c r="C1242" s="3" t="s">
        <v>2378</v>
      </c>
      <c r="D1242" s="3" t="s">
        <v>27</v>
      </c>
      <c r="E1242" s="3" t="s">
        <v>28</v>
      </c>
      <c r="F1242" s="3" t="s">
        <v>97</v>
      </c>
      <c r="G1242" s="2">
        <v>13</v>
      </c>
      <c r="H1242" s="3" t="s">
        <v>899</v>
      </c>
      <c r="I1242" s="3" t="s">
        <v>1882</v>
      </c>
      <c r="J1242" s="3" t="s">
        <v>31</v>
      </c>
      <c r="K1242" s="4">
        <v>50.04</v>
      </c>
      <c r="L1242" s="2">
        <v>1</v>
      </c>
      <c r="M1242" s="2">
        <v>12</v>
      </c>
      <c r="N1242" s="2">
        <v>0.75</v>
      </c>
      <c r="O1242" s="3" t="s">
        <v>32</v>
      </c>
      <c r="P1242" s="3" t="s">
        <v>29</v>
      </c>
      <c r="Q1242" s="5">
        <v>12.95</v>
      </c>
      <c r="S1242" s="6">
        <v>11.09</v>
      </c>
      <c r="T1242" s="5">
        <v>0.35</v>
      </c>
      <c r="U1242" s="6">
        <v>11.44</v>
      </c>
      <c r="V1242" s="2">
        <v>16.850000000000001</v>
      </c>
      <c r="W1242" s="8">
        <v>-4.25</v>
      </c>
      <c r="X1242" s="9" t="s">
        <v>3215</v>
      </c>
      <c r="Y1242" s="7">
        <v>43790</v>
      </c>
    </row>
    <row r="1243" spans="1:25" x14ac:dyDescent="0.25">
      <c r="A1243" s="2">
        <v>788902</v>
      </c>
      <c r="B1243" s="3" t="s">
        <v>1880</v>
      </c>
      <c r="C1243" s="3" t="s">
        <v>2383</v>
      </c>
      <c r="D1243" s="3" t="s">
        <v>1793</v>
      </c>
      <c r="E1243" s="3" t="s">
        <v>28</v>
      </c>
      <c r="F1243" s="3" t="s">
        <v>29</v>
      </c>
      <c r="G1243" s="2">
        <v>12.5</v>
      </c>
      <c r="H1243" s="3" t="s">
        <v>38</v>
      </c>
      <c r="I1243" s="3" t="s">
        <v>1929</v>
      </c>
      <c r="J1243" s="3" t="s">
        <v>39</v>
      </c>
      <c r="K1243" s="4">
        <v>48.32</v>
      </c>
      <c r="L1243" s="2">
        <v>1</v>
      </c>
      <c r="M1243" s="2">
        <v>6</v>
      </c>
      <c r="N1243" s="2">
        <v>1.5</v>
      </c>
      <c r="O1243" s="3" t="s">
        <v>956</v>
      </c>
      <c r="P1243" s="3" t="s">
        <v>29</v>
      </c>
      <c r="Q1243" s="5">
        <v>23.95</v>
      </c>
      <c r="S1243" s="6">
        <v>20.77</v>
      </c>
      <c r="T1243" s="5">
        <v>0.35</v>
      </c>
      <c r="U1243" s="6">
        <v>21.12</v>
      </c>
      <c r="V1243" s="2">
        <v>31.15</v>
      </c>
      <c r="W1243" s="8"/>
      <c r="X1243" s="10" t="s">
        <v>29</v>
      </c>
      <c r="Y1243" s="7">
        <v>43769</v>
      </c>
    </row>
    <row r="1244" spans="1:25" x14ac:dyDescent="0.25">
      <c r="A1244" s="2">
        <v>893826</v>
      </c>
      <c r="B1244" s="3" t="s">
        <v>1880</v>
      </c>
      <c r="C1244" s="3" t="s">
        <v>2390</v>
      </c>
      <c r="D1244" s="3" t="s">
        <v>27</v>
      </c>
      <c r="E1244" s="3" t="s">
        <v>28</v>
      </c>
      <c r="F1244" s="3" t="s">
        <v>29</v>
      </c>
      <c r="H1244" s="3" t="s">
        <v>297</v>
      </c>
      <c r="I1244" s="3" t="s">
        <v>29</v>
      </c>
      <c r="J1244" s="3" t="s">
        <v>31</v>
      </c>
      <c r="K1244" s="4">
        <v>118.44</v>
      </c>
      <c r="L1244" s="2">
        <v>1</v>
      </c>
      <c r="M1244" s="2">
        <v>12</v>
      </c>
      <c r="N1244" s="2">
        <v>0.75</v>
      </c>
      <c r="O1244" s="3" t="s">
        <v>32</v>
      </c>
      <c r="P1244" s="3" t="s">
        <v>29</v>
      </c>
      <c r="Q1244" s="5">
        <v>25.25</v>
      </c>
      <c r="S1244" s="6">
        <v>21.91</v>
      </c>
      <c r="T1244" s="5">
        <v>0.35</v>
      </c>
      <c r="U1244" s="6">
        <v>22.26</v>
      </c>
      <c r="V1244" s="2">
        <v>32.799999999999997</v>
      </c>
      <c r="W1244" s="8">
        <v>5.0000000000000711E-2</v>
      </c>
      <c r="X1244" s="9" t="s">
        <v>3216</v>
      </c>
      <c r="Y1244" s="7">
        <v>43794</v>
      </c>
    </row>
    <row r="1245" spans="1:25" x14ac:dyDescent="0.25">
      <c r="A1245" s="2">
        <v>94342</v>
      </c>
      <c r="B1245" s="3" t="s">
        <v>1880</v>
      </c>
      <c r="C1245" s="3" t="s">
        <v>2391</v>
      </c>
      <c r="D1245" s="3" t="s">
        <v>27</v>
      </c>
      <c r="E1245" s="3" t="s">
        <v>28</v>
      </c>
      <c r="F1245" s="3" t="s">
        <v>97</v>
      </c>
      <c r="G1245" s="2">
        <v>14.5</v>
      </c>
      <c r="H1245" s="3" t="s">
        <v>102</v>
      </c>
      <c r="I1245" s="3" t="s">
        <v>1887</v>
      </c>
      <c r="J1245" s="3" t="s">
        <v>31</v>
      </c>
      <c r="K1245" s="4">
        <v>144.24</v>
      </c>
      <c r="L1245" s="2">
        <v>1</v>
      </c>
      <c r="M1245" s="2">
        <v>12</v>
      </c>
      <c r="N1245" s="2">
        <v>0.75</v>
      </c>
      <c r="O1245" s="3" t="s">
        <v>32</v>
      </c>
      <c r="P1245" s="3" t="s">
        <v>29</v>
      </c>
      <c r="Q1245" s="5">
        <v>29.65</v>
      </c>
      <c r="S1245" s="6">
        <v>25.78</v>
      </c>
      <c r="T1245" s="5">
        <v>0.35</v>
      </c>
      <c r="U1245" s="6">
        <v>26.13</v>
      </c>
      <c r="V1245" s="2">
        <v>38.549999999999997</v>
      </c>
      <c r="W1245" s="8">
        <v>-1.5500000000000007</v>
      </c>
      <c r="X1245" s="9" t="s">
        <v>3215</v>
      </c>
      <c r="Y1245" s="7">
        <v>43794</v>
      </c>
    </row>
    <row r="1246" spans="1:25" x14ac:dyDescent="0.25">
      <c r="A1246" s="2">
        <v>83139</v>
      </c>
      <c r="B1246" s="3" t="s">
        <v>1880</v>
      </c>
      <c r="C1246" s="3" t="s">
        <v>2393</v>
      </c>
      <c r="D1246" s="3" t="s">
        <v>27</v>
      </c>
      <c r="E1246" s="3" t="s">
        <v>28</v>
      </c>
      <c r="F1246" s="3" t="s">
        <v>29</v>
      </c>
      <c r="H1246" s="3" t="s">
        <v>30</v>
      </c>
      <c r="I1246" s="3" t="s">
        <v>29</v>
      </c>
      <c r="J1246" s="3" t="s">
        <v>31</v>
      </c>
      <c r="K1246" s="4" t="s">
        <v>3165</v>
      </c>
      <c r="L1246" s="2">
        <v>1</v>
      </c>
      <c r="M1246" s="2">
        <v>12</v>
      </c>
      <c r="N1246" s="2">
        <v>0.75</v>
      </c>
      <c r="O1246" s="3" t="s">
        <v>32</v>
      </c>
      <c r="P1246" s="3" t="s">
        <v>29</v>
      </c>
      <c r="Q1246" s="5">
        <v>15.65</v>
      </c>
      <c r="S1246" s="6">
        <v>13.46</v>
      </c>
      <c r="T1246" s="5">
        <v>0.35</v>
      </c>
      <c r="U1246" s="6">
        <v>13.81</v>
      </c>
      <c r="V1246" s="2">
        <v>20.350000000000001</v>
      </c>
      <c r="W1246" s="8"/>
      <c r="X1246" s="9" t="s">
        <v>3214</v>
      </c>
      <c r="Y1246" s="7">
        <v>43796</v>
      </c>
    </row>
    <row r="1247" spans="1:25" x14ac:dyDescent="0.25">
      <c r="A1247" s="2">
        <v>740079</v>
      </c>
      <c r="B1247" s="3" t="s">
        <v>1880</v>
      </c>
      <c r="C1247" s="3" t="s">
        <v>2394</v>
      </c>
      <c r="D1247" s="3" t="s">
        <v>27</v>
      </c>
      <c r="E1247" s="3" t="s">
        <v>28</v>
      </c>
      <c r="F1247" s="3" t="s">
        <v>86</v>
      </c>
      <c r="G1247" s="2">
        <v>14.2</v>
      </c>
      <c r="H1247" s="3" t="s">
        <v>30</v>
      </c>
      <c r="I1247" s="3" t="s">
        <v>1885</v>
      </c>
      <c r="J1247" s="3" t="s">
        <v>39</v>
      </c>
      <c r="K1247" s="4">
        <v>91.83</v>
      </c>
      <c r="L1247" s="2">
        <v>1</v>
      </c>
      <c r="M1247" s="2">
        <v>12</v>
      </c>
      <c r="N1247" s="2">
        <v>0.75</v>
      </c>
      <c r="O1247" s="3" t="s">
        <v>32</v>
      </c>
      <c r="P1247" s="3" t="s">
        <v>29</v>
      </c>
      <c r="Q1247" s="5">
        <v>20.3</v>
      </c>
      <c r="S1247" s="6">
        <v>17.559999999999999</v>
      </c>
      <c r="T1247" s="5">
        <v>0.35</v>
      </c>
      <c r="U1247" s="6">
        <v>17.91</v>
      </c>
      <c r="V1247" s="2">
        <v>26.4</v>
      </c>
      <c r="W1247" s="8"/>
      <c r="X1247" s="10" t="s">
        <v>29</v>
      </c>
      <c r="Y1247" s="7">
        <v>43649</v>
      </c>
    </row>
    <row r="1248" spans="1:25" x14ac:dyDescent="0.25">
      <c r="A1248" s="2">
        <v>756289</v>
      </c>
      <c r="B1248" s="3" t="s">
        <v>1880</v>
      </c>
      <c r="C1248" s="3" t="s">
        <v>2395</v>
      </c>
      <c r="D1248" s="3" t="s">
        <v>27</v>
      </c>
      <c r="E1248" s="3" t="s">
        <v>28</v>
      </c>
      <c r="F1248" s="3" t="s">
        <v>86</v>
      </c>
      <c r="G1248" s="2">
        <v>13.9</v>
      </c>
      <c r="H1248" s="3" t="s">
        <v>30</v>
      </c>
      <c r="I1248" s="3" t="s">
        <v>1882</v>
      </c>
      <c r="J1248" s="3" t="s">
        <v>39</v>
      </c>
      <c r="K1248" s="4">
        <v>91.83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20.3</v>
      </c>
      <c r="S1248" s="6">
        <v>17.559999999999999</v>
      </c>
      <c r="T1248" s="5">
        <v>0.35</v>
      </c>
      <c r="U1248" s="6">
        <v>17.91</v>
      </c>
      <c r="V1248" s="2">
        <v>26.4</v>
      </c>
      <c r="W1248" s="8"/>
      <c r="X1248" s="10" t="s">
        <v>29</v>
      </c>
      <c r="Y1248" s="7">
        <v>43649</v>
      </c>
    </row>
    <row r="1249" spans="1:25" x14ac:dyDescent="0.25">
      <c r="A1249" s="2">
        <v>181313</v>
      </c>
      <c r="B1249" s="3" t="s">
        <v>1880</v>
      </c>
      <c r="C1249" s="3" t="s">
        <v>2396</v>
      </c>
      <c r="D1249" s="3" t="s">
        <v>27</v>
      </c>
      <c r="E1249" s="3" t="s">
        <v>28</v>
      </c>
      <c r="F1249" s="3" t="s">
        <v>97</v>
      </c>
      <c r="G1249" s="2">
        <v>13.9</v>
      </c>
      <c r="H1249" s="3" t="s">
        <v>30</v>
      </c>
      <c r="I1249" s="3" t="s">
        <v>1949</v>
      </c>
      <c r="J1249" s="3" t="s">
        <v>39</v>
      </c>
      <c r="K1249" s="4">
        <v>91.83</v>
      </c>
      <c r="L1249" s="2">
        <v>1</v>
      </c>
      <c r="M1249" s="2">
        <v>12</v>
      </c>
      <c r="N1249" s="2">
        <v>0.75</v>
      </c>
      <c r="O1249" s="3" t="s">
        <v>32</v>
      </c>
      <c r="P1249" s="3" t="s">
        <v>29</v>
      </c>
      <c r="Q1249" s="5">
        <v>20.3</v>
      </c>
      <c r="S1249" s="6">
        <v>17.559999999999999</v>
      </c>
      <c r="T1249" s="5">
        <v>0.35</v>
      </c>
      <c r="U1249" s="6">
        <v>17.91</v>
      </c>
      <c r="V1249" s="2">
        <v>26.4</v>
      </c>
      <c r="W1249" s="8"/>
      <c r="X1249" s="10" t="s">
        <v>29</v>
      </c>
      <c r="Y1249" s="7">
        <v>43711</v>
      </c>
    </row>
    <row r="1250" spans="1:25" x14ac:dyDescent="0.25">
      <c r="A1250" s="2">
        <v>23465</v>
      </c>
      <c r="B1250" s="3" t="s">
        <v>1880</v>
      </c>
      <c r="C1250" s="3" t="s">
        <v>2398</v>
      </c>
      <c r="D1250" s="3" t="s">
        <v>27</v>
      </c>
      <c r="E1250" s="3" t="s">
        <v>28</v>
      </c>
      <c r="F1250" s="3" t="s">
        <v>97</v>
      </c>
      <c r="G1250" s="2">
        <v>13</v>
      </c>
      <c r="H1250" s="3" t="s">
        <v>30</v>
      </c>
      <c r="I1250" s="3" t="s">
        <v>29</v>
      </c>
      <c r="J1250" s="3" t="s">
        <v>31</v>
      </c>
      <c r="K1250" s="4">
        <v>107.52</v>
      </c>
      <c r="L1250" s="2">
        <v>1</v>
      </c>
      <c r="M1250" s="2">
        <v>12</v>
      </c>
      <c r="N1250" s="2">
        <v>0.75</v>
      </c>
      <c r="O1250" s="3" t="s">
        <v>32</v>
      </c>
      <c r="P1250" s="3" t="s">
        <v>29</v>
      </c>
      <c r="Q1250" s="5">
        <v>23.35</v>
      </c>
      <c r="S1250" s="6">
        <v>20.239999999999998</v>
      </c>
      <c r="T1250" s="5">
        <v>0.35</v>
      </c>
      <c r="U1250" s="6">
        <v>20.59</v>
      </c>
      <c r="V1250" s="2">
        <v>30.35</v>
      </c>
      <c r="W1250" s="8">
        <v>1.4000000000000021</v>
      </c>
      <c r="X1250" s="9" t="s">
        <v>3216</v>
      </c>
      <c r="Y1250" s="7">
        <v>43790</v>
      </c>
    </row>
    <row r="1251" spans="1:25" x14ac:dyDescent="0.25">
      <c r="A1251" s="2">
        <v>816348</v>
      </c>
      <c r="B1251" s="3" t="s">
        <v>1880</v>
      </c>
      <c r="C1251" s="3" t="s">
        <v>2401</v>
      </c>
      <c r="D1251" s="3" t="s">
        <v>27</v>
      </c>
      <c r="E1251" s="3" t="s">
        <v>28</v>
      </c>
      <c r="F1251" s="3" t="s">
        <v>29</v>
      </c>
      <c r="G1251" s="2">
        <v>13.5</v>
      </c>
      <c r="H1251" s="3" t="s">
        <v>297</v>
      </c>
      <c r="I1251" s="3" t="s">
        <v>1885</v>
      </c>
      <c r="J1251" s="3" t="s">
        <v>39</v>
      </c>
      <c r="K1251" s="4">
        <v>148.03</v>
      </c>
      <c r="L1251" s="2">
        <v>1</v>
      </c>
      <c r="M1251" s="2">
        <v>12</v>
      </c>
      <c r="N1251" s="2">
        <v>0.75</v>
      </c>
      <c r="O1251" s="3" t="s">
        <v>32</v>
      </c>
      <c r="P1251" s="3" t="s">
        <v>29</v>
      </c>
      <c r="Q1251" s="5">
        <v>29.95</v>
      </c>
      <c r="S1251" s="6">
        <v>26.05</v>
      </c>
      <c r="T1251" s="5">
        <v>0.35</v>
      </c>
      <c r="U1251" s="6">
        <v>26.4</v>
      </c>
      <c r="V1251" s="2">
        <v>38.950000000000003</v>
      </c>
      <c r="W1251" s="8"/>
      <c r="X1251" s="10" t="s">
        <v>29</v>
      </c>
      <c r="Y1251" s="7">
        <v>43769</v>
      </c>
    </row>
    <row r="1252" spans="1:25" x14ac:dyDescent="0.25">
      <c r="A1252" s="2">
        <v>473389</v>
      </c>
      <c r="B1252" s="3" t="s">
        <v>1880</v>
      </c>
      <c r="C1252" s="3" t="s">
        <v>2402</v>
      </c>
      <c r="D1252" s="3" t="s">
        <v>27</v>
      </c>
      <c r="E1252" s="3" t="s">
        <v>28</v>
      </c>
      <c r="F1252" s="3" t="s">
        <v>29</v>
      </c>
      <c r="G1252" s="2">
        <v>13.5</v>
      </c>
      <c r="H1252" s="3" t="s">
        <v>30</v>
      </c>
      <c r="I1252" s="3" t="s">
        <v>1885</v>
      </c>
      <c r="J1252" s="3" t="s">
        <v>39</v>
      </c>
      <c r="K1252" s="4">
        <v>396.85</v>
      </c>
      <c r="L1252" s="2">
        <v>1</v>
      </c>
      <c r="M1252" s="2">
        <v>12</v>
      </c>
      <c r="N1252" s="2">
        <v>0.75</v>
      </c>
      <c r="O1252" s="3" t="s">
        <v>32</v>
      </c>
      <c r="P1252" s="3" t="s">
        <v>29</v>
      </c>
      <c r="Q1252" s="5">
        <v>63.3</v>
      </c>
      <c r="S1252" s="6">
        <v>55.4</v>
      </c>
      <c r="T1252" s="5">
        <v>0.35</v>
      </c>
      <c r="U1252" s="6">
        <v>55.75</v>
      </c>
      <c r="V1252" s="2">
        <v>82.3</v>
      </c>
      <c r="W1252" s="8"/>
      <c r="X1252" s="10" t="s">
        <v>29</v>
      </c>
      <c r="Y1252" s="7">
        <v>43748</v>
      </c>
    </row>
    <row r="1253" spans="1:25" x14ac:dyDescent="0.25">
      <c r="A1253" s="2">
        <v>770603</v>
      </c>
      <c r="B1253" s="3" t="s">
        <v>1880</v>
      </c>
      <c r="C1253" s="3" t="s">
        <v>2403</v>
      </c>
      <c r="D1253" s="3" t="s">
        <v>27</v>
      </c>
      <c r="E1253" s="3" t="s">
        <v>28</v>
      </c>
      <c r="F1253" s="3" t="s">
        <v>29</v>
      </c>
      <c r="H1253" s="3" t="s">
        <v>30</v>
      </c>
      <c r="I1253" s="3" t="s">
        <v>1882</v>
      </c>
      <c r="J1253" s="3" t="s">
        <v>39</v>
      </c>
      <c r="K1253" s="4">
        <v>530.1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80.3</v>
      </c>
      <c r="S1253" s="6">
        <v>70.36</v>
      </c>
      <c r="T1253" s="5">
        <v>0.35</v>
      </c>
      <c r="U1253" s="6">
        <v>70.709999999999994</v>
      </c>
      <c r="V1253" s="2">
        <v>104.4</v>
      </c>
      <c r="W1253" s="8"/>
      <c r="X1253" s="10" t="s">
        <v>29</v>
      </c>
      <c r="Y1253" s="7">
        <v>43748</v>
      </c>
    </row>
    <row r="1254" spans="1:25" x14ac:dyDescent="0.25">
      <c r="A1254" s="2">
        <v>433052</v>
      </c>
      <c r="B1254" s="3" t="s">
        <v>1880</v>
      </c>
      <c r="C1254" s="3" t="s">
        <v>2404</v>
      </c>
      <c r="D1254" s="3" t="s">
        <v>27</v>
      </c>
      <c r="E1254" s="3" t="s">
        <v>28</v>
      </c>
      <c r="F1254" s="3" t="s">
        <v>29</v>
      </c>
      <c r="H1254" s="3" t="s">
        <v>30</v>
      </c>
      <c r="I1254" s="3" t="s">
        <v>29</v>
      </c>
      <c r="J1254" s="3" t="s">
        <v>39</v>
      </c>
      <c r="K1254" s="4">
        <v>302.60000000000002</v>
      </c>
      <c r="L1254" s="2">
        <v>1</v>
      </c>
      <c r="M1254" s="2">
        <v>12</v>
      </c>
      <c r="N1254" s="2">
        <v>0.75</v>
      </c>
      <c r="O1254" s="3" t="s">
        <v>32</v>
      </c>
      <c r="P1254" s="3" t="s">
        <v>29</v>
      </c>
      <c r="Q1254" s="5">
        <v>51.3</v>
      </c>
      <c r="S1254" s="6">
        <v>44.84</v>
      </c>
      <c r="T1254" s="5">
        <v>0.35</v>
      </c>
      <c r="U1254" s="6">
        <v>45.19</v>
      </c>
      <c r="V1254" s="2">
        <v>66.7</v>
      </c>
      <c r="W1254" s="8"/>
      <c r="X1254" s="10" t="s">
        <v>29</v>
      </c>
      <c r="Y1254" s="7">
        <v>43748</v>
      </c>
    </row>
    <row r="1255" spans="1:25" x14ac:dyDescent="0.25">
      <c r="A1255" s="2">
        <v>736734</v>
      </c>
      <c r="B1255" s="3" t="s">
        <v>1880</v>
      </c>
      <c r="C1255" s="3" t="s">
        <v>2410</v>
      </c>
      <c r="D1255" s="3" t="s">
        <v>27</v>
      </c>
      <c r="E1255" s="3" t="s">
        <v>28</v>
      </c>
      <c r="F1255" s="3" t="s">
        <v>29</v>
      </c>
      <c r="G1255" s="2">
        <v>13.5</v>
      </c>
      <c r="H1255" s="3" t="s">
        <v>297</v>
      </c>
      <c r="I1255" s="3" t="s">
        <v>1892</v>
      </c>
      <c r="J1255" s="3" t="s">
        <v>39</v>
      </c>
      <c r="K1255" s="4">
        <v>77.05</v>
      </c>
      <c r="L1255" s="2">
        <v>1</v>
      </c>
      <c r="M1255" s="2">
        <v>12</v>
      </c>
      <c r="N1255" s="2">
        <v>0.75</v>
      </c>
      <c r="O1255" s="3" t="s">
        <v>32</v>
      </c>
      <c r="P1255" s="3" t="s">
        <v>29</v>
      </c>
      <c r="Q1255" s="5">
        <v>17.75</v>
      </c>
      <c r="S1255" s="6">
        <v>15.31</v>
      </c>
      <c r="T1255" s="5">
        <v>0.35</v>
      </c>
      <c r="U1255" s="6">
        <v>15.66</v>
      </c>
      <c r="V1255" s="2">
        <v>23.1</v>
      </c>
      <c r="W1255" s="8"/>
      <c r="X1255" s="10" t="s">
        <v>29</v>
      </c>
      <c r="Y1255" s="7">
        <v>43769</v>
      </c>
    </row>
    <row r="1256" spans="1:25" x14ac:dyDescent="0.25">
      <c r="A1256" s="2">
        <v>431395</v>
      </c>
      <c r="B1256" s="3" t="s">
        <v>1880</v>
      </c>
      <c r="C1256" s="3" t="s">
        <v>2411</v>
      </c>
      <c r="D1256" s="3" t="s">
        <v>27</v>
      </c>
      <c r="E1256" s="3" t="s">
        <v>28</v>
      </c>
      <c r="F1256" s="3" t="s">
        <v>29</v>
      </c>
      <c r="G1256" s="2">
        <v>14</v>
      </c>
      <c r="H1256" s="3" t="s">
        <v>38</v>
      </c>
      <c r="I1256" s="3" t="s">
        <v>29</v>
      </c>
      <c r="J1256" s="3" t="s">
        <v>31</v>
      </c>
      <c r="K1256" s="4">
        <v>113.16</v>
      </c>
      <c r="L1256" s="2">
        <v>1</v>
      </c>
      <c r="M1256" s="2">
        <v>12</v>
      </c>
      <c r="N1256" s="2">
        <v>0.75</v>
      </c>
      <c r="O1256" s="3" t="s">
        <v>32</v>
      </c>
      <c r="P1256" s="3" t="s">
        <v>29</v>
      </c>
      <c r="Q1256" s="5">
        <v>24.3</v>
      </c>
      <c r="S1256" s="6">
        <v>21.08</v>
      </c>
      <c r="T1256" s="5">
        <v>0.35</v>
      </c>
      <c r="U1256" s="6">
        <v>21.43</v>
      </c>
      <c r="V1256" s="2">
        <v>31.6</v>
      </c>
      <c r="W1256" s="8"/>
      <c r="X1256" s="10" t="s">
        <v>29</v>
      </c>
      <c r="Y1256" s="7">
        <v>43654</v>
      </c>
    </row>
    <row r="1257" spans="1:25" ht="30" x14ac:dyDescent="0.25">
      <c r="A1257" s="2">
        <v>392969</v>
      </c>
      <c r="B1257" s="3" t="s">
        <v>1880</v>
      </c>
      <c r="C1257" s="3" t="s">
        <v>2412</v>
      </c>
      <c r="D1257" s="3" t="s">
        <v>27</v>
      </c>
      <c r="E1257" s="3" t="s">
        <v>28</v>
      </c>
      <c r="F1257" s="3" t="s">
        <v>97</v>
      </c>
      <c r="G1257" s="2">
        <v>13.5</v>
      </c>
      <c r="H1257" s="3" t="s">
        <v>30</v>
      </c>
      <c r="I1257" s="3" t="s">
        <v>1885</v>
      </c>
      <c r="J1257" s="3" t="s">
        <v>31</v>
      </c>
      <c r="K1257" s="4">
        <v>92.64</v>
      </c>
      <c r="L1257" s="2">
        <v>1</v>
      </c>
      <c r="M1257" s="2">
        <v>12</v>
      </c>
      <c r="N1257" s="2">
        <v>0.75</v>
      </c>
      <c r="O1257" s="3" t="s">
        <v>32</v>
      </c>
      <c r="P1257" s="3" t="s">
        <v>29</v>
      </c>
      <c r="Q1257" s="5">
        <v>20.8</v>
      </c>
      <c r="S1257" s="6">
        <v>18</v>
      </c>
      <c r="T1257" s="5">
        <v>0.35</v>
      </c>
      <c r="U1257" s="6">
        <v>18.350000000000001</v>
      </c>
      <c r="V1257" s="2">
        <v>27.05</v>
      </c>
      <c r="W1257" s="8">
        <v>5.0000000000000711E-2</v>
      </c>
      <c r="X1257" s="9" t="s">
        <v>3216</v>
      </c>
      <c r="Y1257" s="7">
        <v>43790</v>
      </c>
    </row>
    <row r="1258" spans="1:25" x14ac:dyDescent="0.25">
      <c r="A1258" s="2">
        <v>385765</v>
      </c>
      <c r="B1258" s="3" t="s">
        <v>1880</v>
      </c>
      <c r="C1258" s="3" t="s">
        <v>2414</v>
      </c>
      <c r="D1258" s="3" t="s">
        <v>27</v>
      </c>
      <c r="E1258" s="3" t="s">
        <v>28</v>
      </c>
      <c r="F1258" s="3" t="s">
        <v>86</v>
      </c>
      <c r="G1258" s="2">
        <v>13.5</v>
      </c>
      <c r="H1258" s="3" t="s">
        <v>432</v>
      </c>
      <c r="I1258" s="3" t="s">
        <v>29</v>
      </c>
      <c r="J1258" s="3" t="s">
        <v>31</v>
      </c>
      <c r="K1258" s="4">
        <v>83.04</v>
      </c>
      <c r="L1258" s="2">
        <v>1</v>
      </c>
      <c r="M1258" s="2">
        <v>12</v>
      </c>
      <c r="N1258" s="2">
        <v>0.75</v>
      </c>
      <c r="O1258" s="3" t="s">
        <v>32</v>
      </c>
      <c r="P1258" s="3" t="s">
        <v>29</v>
      </c>
      <c r="Q1258" s="5">
        <v>19.149999999999999</v>
      </c>
      <c r="S1258" s="6">
        <v>16.54</v>
      </c>
      <c r="T1258" s="5">
        <v>0.35</v>
      </c>
      <c r="U1258" s="6">
        <v>16.89</v>
      </c>
      <c r="V1258" s="2">
        <v>24.9</v>
      </c>
      <c r="W1258" s="8"/>
      <c r="X1258" s="10" t="s">
        <v>29</v>
      </c>
      <c r="Y1258" s="7">
        <v>43712</v>
      </c>
    </row>
    <row r="1259" spans="1:25" x14ac:dyDescent="0.25">
      <c r="A1259" s="2">
        <v>320713</v>
      </c>
      <c r="B1259" s="3" t="s">
        <v>1880</v>
      </c>
      <c r="C1259" s="3" t="s">
        <v>2415</v>
      </c>
      <c r="D1259" s="3" t="s">
        <v>27</v>
      </c>
      <c r="E1259" s="3" t="s">
        <v>28</v>
      </c>
      <c r="F1259" s="3" t="s">
        <v>97</v>
      </c>
      <c r="G1259" s="2">
        <v>14</v>
      </c>
      <c r="H1259" s="3" t="s">
        <v>1827</v>
      </c>
      <c r="I1259" s="3" t="s">
        <v>1882</v>
      </c>
      <c r="J1259" s="3" t="s">
        <v>31</v>
      </c>
      <c r="K1259" s="4">
        <v>70</v>
      </c>
      <c r="L1259" s="2">
        <v>1</v>
      </c>
      <c r="M1259" s="2">
        <v>12</v>
      </c>
      <c r="N1259" s="2">
        <v>0.75</v>
      </c>
      <c r="O1259" s="3" t="s">
        <v>32</v>
      </c>
      <c r="P1259" s="3" t="s">
        <v>29</v>
      </c>
      <c r="Q1259" s="5">
        <v>16.899999999999999</v>
      </c>
      <c r="S1259" s="6">
        <v>14.56</v>
      </c>
      <c r="T1259" s="5">
        <v>0.35</v>
      </c>
      <c r="U1259" s="6">
        <v>14.91</v>
      </c>
      <c r="V1259" s="2">
        <v>21.95</v>
      </c>
      <c r="W1259" s="8"/>
      <c r="X1259" s="10" t="s">
        <v>29</v>
      </c>
      <c r="Y1259" s="7">
        <v>43711</v>
      </c>
    </row>
    <row r="1260" spans="1:25" x14ac:dyDescent="0.25">
      <c r="A1260" s="2">
        <v>365635</v>
      </c>
      <c r="B1260" s="3" t="s">
        <v>1880</v>
      </c>
      <c r="C1260" s="3" t="s">
        <v>2417</v>
      </c>
      <c r="D1260" s="3" t="s">
        <v>27</v>
      </c>
      <c r="E1260" s="3" t="s">
        <v>28</v>
      </c>
      <c r="F1260" s="3" t="s">
        <v>29</v>
      </c>
      <c r="H1260" s="3" t="s">
        <v>1827</v>
      </c>
      <c r="I1260" s="3" t="s">
        <v>29</v>
      </c>
      <c r="J1260" s="3" t="s">
        <v>31</v>
      </c>
      <c r="K1260" s="4">
        <v>74.599999999999994</v>
      </c>
      <c r="L1260" s="2">
        <v>1</v>
      </c>
      <c r="M1260" s="2">
        <v>6</v>
      </c>
      <c r="N1260" s="2">
        <v>0.75</v>
      </c>
      <c r="O1260" s="3" t="s">
        <v>32</v>
      </c>
      <c r="P1260" s="3" t="s">
        <v>29</v>
      </c>
      <c r="Q1260" s="5">
        <v>30.5</v>
      </c>
      <c r="S1260" s="6">
        <v>26.53</v>
      </c>
      <c r="T1260" s="5">
        <v>0.35</v>
      </c>
      <c r="U1260" s="6">
        <v>26.88</v>
      </c>
      <c r="V1260" s="2">
        <v>39.65</v>
      </c>
      <c r="W1260" s="8"/>
      <c r="X1260" s="10" t="s">
        <v>29</v>
      </c>
      <c r="Y1260" s="7">
        <v>43654</v>
      </c>
    </row>
    <row r="1261" spans="1:25" x14ac:dyDescent="0.25">
      <c r="A1261" s="2">
        <v>200881</v>
      </c>
      <c r="B1261" s="3" t="s">
        <v>1880</v>
      </c>
      <c r="C1261" s="3" t="s">
        <v>2419</v>
      </c>
      <c r="D1261" s="3" t="s">
        <v>27</v>
      </c>
      <c r="E1261" s="3" t="s">
        <v>28</v>
      </c>
      <c r="F1261" s="3" t="s">
        <v>29</v>
      </c>
      <c r="G1261" s="2">
        <v>13.1</v>
      </c>
      <c r="H1261" s="3" t="s">
        <v>38</v>
      </c>
      <c r="I1261" s="3" t="s">
        <v>29</v>
      </c>
      <c r="J1261" s="3" t="s">
        <v>31</v>
      </c>
      <c r="K1261" s="4">
        <v>182.52</v>
      </c>
      <c r="L1261" s="2">
        <v>1</v>
      </c>
      <c r="M1261" s="2">
        <v>12</v>
      </c>
      <c r="N1261" s="2">
        <v>0.75</v>
      </c>
      <c r="O1261" s="3" t="s">
        <v>32</v>
      </c>
      <c r="P1261" s="3" t="s">
        <v>29</v>
      </c>
      <c r="Q1261" s="5">
        <v>36.25</v>
      </c>
      <c r="S1261" s="6">
        <v>31.59</v>
      </c>
      <c r="T1261" s="5">
        <v>0.35</v>
      </c>
      <c r="U1261" s="6">
        <v>31.94</v>
      </c>
      <c r="V1261" s="2">
        <v>47.1</v>
      </c>
      <c r="W1261" s="8"/>
      <c r="X1261" s="10" t="s">
        <v>29</v>
      </c>
      <c r="Y1261" s="7">
        <v>43739</v>
      </c>
    </row>
    <row r="1262" spans="1:25" x14ac:dyDescent="0.25">
      <c r="A1262" s="2">
        <v>735870</v>
      </c>
      <c r="B1262" s="3" t="s">
        <v>1880</v>
      </c>
      <c r="C1262" s="3" t="s">
        <v>2421</v>
      </c>
      <c r="D1262" s="3" t="s">
        <v>27</v>
      </c>
      <c r="E1262" s="3" t="s">
        <v>28</v>
      </c>
      <c r="F1262" s="3" t="s">
        <v>29</v>
      </c>
      <c r="G1262" s="2">
        <v>13</v>
      </c>
      <c r="H1262" s="3" t="s">
        <v>38</v>
      </c>
      <c r="I1262" s="3" t="s">
        <v>1882</v>
      </c>
      <c r="J1262" s="3" t="s">
        <v>39</v>
      </c>
      <c r="K1262" s="4">
        <v>184.95</v>
      </c>
      <c r="L1262" s="2">
        <v>1</v>
      </c>
      <c r="M1262" s="2">
        <v>12</v>
      </c>
      <c r="N1262" s="2">
        <v>0.75</v>
      </c>
      <c r="O1262" s="3" t="s">
        <v>32</v>
      </c>
      <c r="P1262" s="3" t="s">
        <v>29</v>
      </c>
      <c r="Q1262" s="5">
        <v>36.299999999999997</v>
      </c>
      <c r="S1262" s="6">
        <v>31.64</v>
      </c>
      <c r="T1262" s="5">
        <v>0.35</v>
      </c>
      <c r="U1262" s="6">
        <v>31.99</v>
      </c>
      <c r="V1262" s="2">
        <v>47.2</v>
      </c>
      <c r="W1262" s="8"/>
      <c r="X1262" s="9" t="s">
        <v>3214</v>
      </c>
      <c r="Y1262" s="7">
        <v>43803</v>
      </c>
    </row>
    <row r="1263" spans="1:25" x14ac:dyDescent="0.25">
      <c r="A1263" s="2">
        <v>110312</v>
      </c>
      <c r="B1263" s="3" t="s">
        <v>1880</v>
      </c>
      <c r="C1263" s="3" t="s">
        <v>2422</v>
      </c>
      <c r="D1263" s="3" t="s">
        <v>27</v>
      </c>
      <c r="E1263" s="3" t="s">
        <v>28</v>
      </c>
      <c r="F1263" s="3" t="s">
        <v>97</v>
      </c>
      <c r="G1263" s="2">
        <v>15</v>
      </c>
      <c r="H1263" s="3" t="s">
        <v>80</v>
      </c>
      <c r="I1263" s="3" t="s">
        <v>29</v>
      </c>
      <c r="J1263" s="3" t="s">
        <v>31</v>
      </c>
      <c r="K1263" s="4">
        <v>378.96</v>
      </c>
      <c r="L1263" s="2">
        <v>1</v>
      </c>
      <c r="M1263" s="2">
        <v>12</v>
      </c>
      <c r="N1263" s="2">
        <v>0.75</v>
      </c>
      <c r="O1263" s="3" t="s">
        <v>32</v>
      </c>
      <c r="P1263" s="3" t="s">
        <v>29</v>
      </c>
      <c r="Q1263" s="5">
        <v>61.3</v>
      </c>
      <c r="S1263" s="6">
        <v>53.64</v>
      </c>
      <c r="T1263" s="5">
        <v>0.35</v>
      </c>
      <c r="U1263" s="6">
        <v>53.99</v>
      </c>
      <c r="V1263" s="2">
        <v>79.7</v>
      </c>
      <c r="W1263" s="8">
        <v>0.59999999999999432</v>
      </c>
      <c r="X1263" s="9" t="s">
        <v>3216</v>
      </c>
      <c r="Y1263" s="7">
        <v>43790</v>
      </c>
    </row>
    <row r="1264" spans="1:25" x14ac:dyDescent="0.25">
      <c r="A1264" s="2">
        <v>858548</v>
      </c>
      <c r="B1264" s="3" t="s">
        <v>1880</v>
      </c>
      <c r="C1264" s="3" t="s">
        <v>2423</v>
      </c>
      <c r="D1264" s="3" t="s">
        <v>27</v>
      </c>
      <c r="E1264" s="3" t="s">
        <v>28</v>
      </c>
      <c r="F1264" s="3" t="s">
        <v>86</v>
      </c>
      <c r="G1264" s="2">
        <v>14</v>
      </c>
      <c r="H1264" s="3" t="s">
        <v>80</v>
      </c>
      <c r="I1264" s="3" t="s">
        <v>29</v>
      </c>
      <c r="J1264" s="3" t="s">
        <v>31</v>
      </c>
      <c r="K1264" s="4">
        <v>122.16</v>
      </c>
      <c r="L1264" s="2">
        <v>1</v>
      </c>
      <c r="M1264" s="2">
        <v>12</v>
      </c>
      <c r="N1264" s="2">
        <v>0.75</v>
      </c>
      <c r="O1264" s="3" t="s">
        <v>32</v>
      </c>
      <c r="P1264" s="3" t="s">
        <v>29</v>
      </c>
      <c r="Q1264" s="5">
        <v>25.85</v>
      </c>
      <c r="S1264" s="6">
        <v>22.44</v>
      </c>
      <c r="T1264" s="5">
        <v>0.35</v>
      </c>
      <c r="U1264" s="6">
        <v>22.79</v>
      </c>
      <c r="V1264" s="2">
        <v>33.6</v>
      </c>
      <c r="W1264" s="8"/>
      <c r="X1264" s="10" t="s">
        <v>29</v>
      </c>
      <c r="Y1264" s="7">
        <v>43739</v>
      </c>
    </row>
    <row r="1265" spans="1:25" x14ac:dyDescent="0.25">
      <c r="A1265" s="2">
        <v>851691</v>
      </c>
      <c r="B1265" s="3" t="s">
        <v>1880</v>
      </c>
      <c r="C1265" s="3" t="s">
        <v>2424</v>
      </c>
      <c r="D1265" s="3" t="s">
        <v>27</v>
      </c>
      <c r="E1265" s="3" t="s">
        <v>28</v>
      </c>
      <c r="F1265" s="3" t="s">
        <v>29</v>
      </c>
      <c r="G1265" s="2">
        <v>12.5</v>
      </c>
      <c r="H1265" s="3" t="s">
        <v>30</v>
      </c>
      <c r="I1265" s="3" t="s">
        <v>2025</v>
      </c>
      <c r="J1265" s="3" t="s">
        <v>31</v>
      </c>
      <c r="K1265" s="4">
        <v>92.88</v>
      </c>
      <c r="L1265" s="2">
        <v>1</v>
      </c>
      <c r="M1265" s="2">
        <v>12</v>
      </c>
      <c r="N1265" s="2">
        <v>0.75</v>
      </c>
      <c r="O1265" s="3" t="s">
        <v>32</v>
      </c>
      <c r="P1265" s="3" t="s">
        <v>29</v>
      </c>
      <c r="Q1265" s="5">
        <v>20.85</v>
      </c>
      <c r="S1265" s="6">
        <v>18.04</v>
      </c>
      <c r="T1265" s="5">
        <v>0.35</v>
      </c>
      <c r="U1265" s="6">
        <v>18.39</v>
      </c>
      <c r="V1265" s="2">
        <v>27.1</v>
      </c>
      <c r="W1265" s="8">
        <v>5.0000000000000711E-2</v>
      </c>
      <c r="X1265" s="9" t="s">
        <v>3216</v>
      </c>
      <c r="Y1265" s="7">
        <v>43794</v>
      </c>
    </row>
    <row r="1266" spans="1:25" x14ac:dyDescent="0.25">
      <c r="A1266" s="2">
        <v>765065</v>
      </c>
      <c r="B1266" s="3" t="s">
        <v>1880</v>
      </c>
      <c r="C1266" s="3" t="s">
        <v>2425</v>
      </c>
      <c r="D1266" s="3" t="s">
        <v>27</v>
      </c>
      <c r="E1266" s="3" t="s">
        <v>28</v>
      </c>
      <c r="F1266" s="3" t="s">
        <v>97</v>
      </c>
      <c r="G1266" s="2">
        <v>12.5</v>
      </c>
      <c r="H1266" s="3" t="s">
        <v>102</v>
      </c>
      <c r="I1266" s="3" t="s">
        <v>29</v>
      </c>
      <c r="J1266" s="3" t="s">
        <v>31</v>
      </c>
      <c r="K1266" s="4">
        <v>53.52</v>
      </c>
      <c r="L1266" s="2">
        <v>1</v>
      </c>
      <c r="M1266" s="2">
        <v>12</v>
      </c>
      <c r="N1266" s="2">
        <v>0.75</v>
      </c>
      <c r="O1266" s="3" t="s">
        <v>32</v>
      </c>
      <c r="P1266" s="3" t="s">
        <v>29</v>
      </c>
      <c r="Q1266" s="5">
        <v>13.7</v>
      </c>
      <c r="S1266" s="6">
        <v>11.75</v>
      </c>
      <c r="T1266" s="5">
        <v>0.35</v>
      </c>
      <c r="U1266" s="6">
        <v>12.1</v>
      </c>
      <c r="V1266" s="2">
        <v>17.8</v>
      </c>
      <c r="W1266" s="8">
        <v>-4.4000000000000021</v>
      </c>
      <c r="X1266" s="9" t="s">
        <v>3215</v>
      </c>
      <c r="Y1266" s="7">
        <v>43794</v>
      </c>
    </row>
    <row r="1267" spans="1:25" x14ac:dyDescent="0.25">
      <c r="A1267" s="2">
        <v>135244</v>
      </c>
      <c r="B1267" s="3" t="s">
        <v>1880</v>
      </c>
      <c r="C1267" s="3" t="s">
        <v>2427</v>
      </c>
      <c r="D1267" s="3" t="s">
        <v>27</v>
      </c>
      <c r="E1267" s="3" t="s">
        <v>28</v>
      </c>
      <c r="F1267" s="3" t="s">
        <v>97</v>
      </c>
      <c r="G1267" s="2">
        <v>13.5</v>
      </c>
      <c r="H1267" s="3" t="s">
        <v>102</v>
      </c>
      <c r="I1267" s="3" t="s">
        <v>29</v>
      </c>
      <c r="J1267" s="3" t="s">
        <v>31</v>
      </c>
      <c r="K1267" s="4">
        <v>76.680000000000007</v>
      </c>
      <c r="L1267" s="2">
        <v>1</v>
      </c>
      <c r="M1267" s="2">
        <v>12</v>
      </c>
      <c r="N1267" s="2">
        <v>0.75</v>
      </c>
      <c r="O1267" s="3" t="s">
        <v>32</v>
      </c>
      <c r="P1267" s="3" t="s">
        <v>29</v>
      </c>
      <c r="Q1267" s="5">
        <v>18.05</v>
      </c>
      <c r="S1267" s="6">
        <v>15.58</v>
      </c>
      <c r="T1267" s="5">
        <v>0.35</v>
      </c>
      <c r="U1267" s="6">
        <v>15.93</v>
      </c>
      <c r="V1267" s="2">
        <v>23.45</v>
      </c>
      <c r="W1267" s="8">
        <v>5.0000000000000711E-2</v>
      </c>
      <c r="X1267" s="9" t="s">
        <v>3216</v>
      </c>
      <c r="Y1267" s="7">
        <v>43790</v>
      </c>
    </row>
    <row r="1268" spans="1:25" x14ac:dyDescent="0.25">
      <c r="A1268" s="2">
        <v>803210</v>
      </c>
      <c r="B1268" s="3" t="s">
        <v>1880</v>
      </c>
      <c r="C1268" s="3" t="s">
        <v>2428</v>
      </c>
      <c r="D1268" s="3" t="s">
        <v>27</v>
      </c>
      <c r="E1268" s="3" t="s">
        <v>28</v>
      </c>
      <c r="F1268" s="3" t="s">
        <v>29</v>
      </c>
      <c r="G1268" s="2">
        <v>13.5</v>
      </c>
      <c r="H1268" s="3" t="s">
        <v>30</v>
      </c>
      <c r="I1268" s="3" t="s">
        <v>1882</v>
      </c>
      <c r="J1268" s="3" t="s">
        <v>39</v>
      </c>
      <c r="K1268" s="4">
        <v>150.05000000000001</v>
      </c>
      <c r="L1268" s="2">
        <v>1</v>
      </c>
      <c r="M1268" s="2">
        <v>12</v>
      </c>
      <c r="N1268" s="2">
        <v>0.75</v>
      </c>
      <c r="O1268" s="3" t="s">
        <v>32</v>
      </c>
      <c r="P1268" s="3" t="s">
        <v>29</v>
      </c>
      <c r="Q1268" s="5">
        <v>30.3</v>
      </c>
      <c r="S1268" s="6">
        <v>26.36</v>
      </c>
      <c r="T1268" s="5">
        <v>0.35</v>
      </c>
      <c r="U1268" s="6">
        <v>26.71</v>
      </c>
      <c r="V1268" s="2">
        <v>39.4</v>
      </c>
      <c r="W1268" s="8"/>
      <c r="X1268" s="10" t="s">
        <v>29</v>
      </c>
      <c r="Y1268" s="7">
        <v>43649</v>
      </c>
    </row>
    <row r="1269" spans="1:25" x14ac:dyDescent="0.25">
      <c r="A1269" s="2">
        <v>803211</v>
      </c>
      <c r="B1269" s="3" t="s">
        <v>1880</v>
      </c>
      <c r="C1269" s="3" t="s">
        <v>2429</v>
      </c>
      <c r="D1269" s="3" t="s">
        <v>27</v>
      </c>
      <c r="E1269" s="3" t="s">
        <v>28</v>
      </c>
      <c r="F1269" s="3" t="s">
        <v>29</v>
      </c>
      <c r="G1269" s="2">
        <v>14</v>
      </c>
      <c r="H1269" s="3" t="s">
        <v>30</v>
      </c>
      <c r="I1269" s="3" t="s">
        <v>1882</v>
      </c>
      <c r="J1269" s="3" t="s">
        <v>39</v>
      </c>
      <c r="K1269" s="4">
        <v>150.05000000000001</v>
      </c>
      <c r="L1269" s="2">
        <v>1</v>
      </c>
      <c r="M1269" s="2">
        <v>12</v>
      </c>
      <c r="N1269" s="2">
        <v>0.75</v>
      </c>
      <c r="O1269" s="3" t="s">
        <v>32</v>
      </c>
      <c r="P1269" s="3" t="s">
        <v>29</v>
      </c>
      <c r="Q1269" s="5">
        <v>30.3</v>
      </c>
      <c r="S1269" s="6">
        <v>26.36</v>
      </c>
      <c r="T1269" s="5">
        <v>0.35</v>
      </c>
      <c r="U1269" s="6">
        <v>26.71</v>
      </c>
      <c r="V1269" s="2">
        <v>39.4</v>
      </c>
      <c r="W1269" s="8"/>
      <c r="X1269" s="10" t="s">
        <v>29</v>
      </c>
      <c r="Y1269" s="7">
        <v>43649</v>
      </c>
    </row>
    <row r="1270" spans="1:25" x14ac:dyDescent="0.25">
      <c r="A1270" s="2">
        <v>214721</v>
      </c>
      <c r="B1270" s="3" t="s">
        <v>1880</v>
      </c>
      <c r="C1270" s="3" t="s">
        <v>2432</v>
      </c>
      <c r="D1270" s="3" t="s">
        <v>27</v>
      </c>
      <c r="E1270" s="3" t="s">
        <v>28</v>
      </c>
      <c r="F1270" s="3" t="s">
        <v>29</v>
      </c>
      <c r="G1270" s="2">
        <v>12.5</v>
      </c>
      <c r="H1270" s="3" t="s">
        <v>61</v>
      </c>
      <c r="I1270" s="3" t="s">
        <v>29</v>
      </c>
      <c r="J1270" s="3" t="s">
        <v>31</v>
      </c>
      <c r="K1270" s="4">
        <v>143.04</v>
      </c>
      <c r="L1270" s="2">
        <v>1</v>
      </c>
      <c r="M1270" s="2">
        <v>12</v>
      </c>
      <c r="N1270" s="2">
        <v>0.75</v>
      </c>
      <c r="O1270" s="3" t="s">
        <v>32</v>
      </c>
      <c r="P1270" s="3" t="s">
        <v>29</v>
      </c>
      <c r="Q1270" s="5">
        <v>29.45</v>
      </c>
      <c r="S1270" s="6">
        <v>25.61</v>
      </c>
      <c r="T1270" s="5">
        <v>0.35</v>
      </c>
      <c r="U1270" s="6">
        <v>25.96</v>
      </c>
      <c r="V1270" s="2">
        <v>38.299999999999997</v>
      </c>
      <c r="W1270" s="8"/>
      <c r="X1270" s="10" t="s">
        <v>29</v>
      </c>
      <c r="Y1270" s="7">
        <v>43675</v>
      </c>
    </row>
    <row r="1271" spans="1:25" x14ac:dyDescent="0.25">
      <c r="A1271" s="2">
        <v>832022</v>
      </c>
      <c r="B1271" s="3" t="s">
        <v>1880</v>
      </c>
      <c r="C1271" s="3" t="s">
        <v>2433</v>
      </c>
      <c r="D1271" s="3" t="s">
        <v>27</v>
      </c>
      <c r="E1271" s="3" t="s">
        <v>28</v>
      </c>
      <c r="F1271" s="3" t="s">
        <v>97</v>
      </c>
      <c r="G1271" s="2">
        <v>12.5</v>
      </c>
      <c r="H1271" s="3" t="s">
        <v>102</v>
      </c>
      <c r="I1271" s="3" t="s">
        <v>1887</v>
      </c>
      <c r="J1271" s="3" t="s">
        <v>31</v>
      </c>
      <c r="K1271" s="4">
        <v>79.92</v>
      </c>
      <c r="L1271" s="2">
        <v>1</v>
      </c>
      <c r="M1271" s="2">
        <v>12</v>
      </c>
      <c r="N1271" s="2">
        <v>0.75</v>
      </c>
      <c r="O1271" s="3" t="s">
        <v>32</v>
      </c>
      <c r="P1271" s="3" t="s">
        <v>29</v>
      </c>
      <c r="Q1271" s="5">
        <v>18.600000000000001</v>
      </c>
      <c r="S1271" s="6">
        <v>16.059999999999999</v>
      </c>
      <c r="T1271" s="5">
        <v>0.35</v>
      </c>
      <c r="U1271" s="6">
        <v>16.41</v>
      </c>
      <c r="V1271" s="2">
        <v>24.2</v>
      </c>
      <c r="W1271" s="8">
        <v>1.2000000000000028</v>
      </c>
      <c r="X1271" s="9" t="s">
        <v>3216</v>
      </c>
      <c r="Y1271" s="7">
        <v>43794</v>
      </c>
    </row>
    <row r="1272" spans="1:25" x14ac:dyDescent="0.25">
      <c r="A1272" s="2">
        <v>167896</v>
      </c>
      <c r="B1272" s="3" t="s">
        <v>1880</v>
      </c>
      <c r="C1272" s="3" t="s">
        <v>2434</v>
      </c>
      <c r="D1272" s="3" t="s">
        <v>27</v>
      </c>
      <c r="E1272" s="3" t="s">
        <v>28</v>
      </c>
      <c r="F1272" s="3" t="s">
        <v>29</v>
      </c>
      <c r="G1272" s="2">
        <v>12.5</v>
      </c>
      <c r="H1272" s="3" t="s">
        <v>432</v>
      </c>
      <c r="I1272" s="3" t="s">
        <v>29</v>
      </c>
      <c r="J1272" s="3" t="s">
        <v>31</v>
      </c>
      <c r="K1272" s="4">
        <v>49.08</v>
      </c>
      <c r="L1272" s="2">
        <v>1</v>
      </c>
      <c r="M1272" s="2">
        <v>12</v>
      </c>
      <c r="N1272" s="2">
        <v>0.75</v>
      </c>
      <c r="O1272" s="3" t="s">
        <v>32</v>
      </c>
      <c r="P1272" s="3" t="s">
        <v>29</v>
      </c>
      <c r="Q1272" s="5">
        <v>12.75</v>
      </c>
      <c r="S1272" s="6">
        <v>10.91</v>
      </c>
      <c r="T1272" s="5">
        <v>0.35</v>
      </c>
      <c r="U1272" s="6">
        <v>11.26</v>
      </c>
      <c r="V1272" s="2">
        <v>16.600000000000001</v>
      </c>
      <c r="W1272" s="8">
        <v>-2.75</v>
      </c>
      <c r="X1272" s="9" t="s">
        <v>3215</v>
      </c>
      <c r="Y1272" s="7">
        <v>43790</v>
      </c>
    </row>
    <row r="1273" spans="1:25" x14ac:dyDescent="0.25">
      <c r="A1273" s="2">
        <v>894949</v>
      </c>
      <c r="B1273" s="3" t="s">
        <v>1880</v>
      </c>
      <c r="C1273" s="3" t="s">
        <v>2435</v>
      </c>
      <c r="D1273" s="3" t="s">
        <v>27</v>
      </c>
      <c r="E1273" s="3" t="s">
        <v>28</v>
      </c>
      <c r="F1273" s="3" t="s">
        <v>97</v>
      </c>
      <c r="G1273" s="2">
        <v>12.5</v>
      </c>
      <c r="H1273" s="3" t="s">
        <v>1884</v>
      </c>
      <c r="I1273" s="3" t="s">
        <v>1882</v>
      </c>
      <c r="J1273" s="3" t="s">
        <v>31</v>
      </c>
      <c r="K1273" s="4">
        <v>79.44</v>
      </c>
      <c r="L1273" s="2">
        <v>1</v>
      </c>
      <c r="M1273" s="2">
        <v>12</v>
      </c>
      <c r="N1273" s="2">
        <v>0.75</v>
      </c>
      <c r="O1273" s="3" t="s">
        <v>32</v>
      </c>
      <c r="P1273" s="3" t="s">
        <v>29</v>
      </c>
      <c r="Q1273" s="5">
        <v>18.55</v>
      </c>
      <c r="S1273" s="6">
        <v>16.02</v>
      </c>
      <c r="T1273" s="5">
        <v>0.35</v>
      </c>
      <c r="U1273" s="6">
        <v>16.37</v>
      </c>
      <c r="V1273" s="2">
        <v>24.1</v>
      </c>
      <c r="W1273" s="8">
        <v>1.1999999999999993</v>
      </c>
      <c r="X1273" s="9" t="s">
        <v>3216</v>
      </c>
      <c r="Y1273" s="7">
        <v>43794</v>
      </c>
    </row>
    <row r="1274" spans="1:25" x14ac:dyDescent="0.25">
      <c r="A1274" s="2">
        <v>36200</v>
      </c>
      <c r="B1274" s="3" t="s">
        <v>1880</v>
      </c>
      <c r="C1274" s="3" t="s">
        <v>2436</v>
      </c>
      <c r="D1274" s="3" t="s">
        <v>27</v>
      </c>
      <c r="E1274" s="3" t="s">
        <v>28</v>
      </c>
      <c r="F1274" s="3" t="s">
        <v>86</v>
      </c>
      <c r="G1274" s="2">
        <v>13.5</v>
      </c>
      <c r="H1274" s="3" t="s">
        <v>432</v>
      </c>
      <c r="I1274" s="3" t="s">
        <v>29</v>
      </c>
      <c r="J1274" s="3" t="s">
        <v>31</v>
      </c>
      <c r="K1274" s="4">
        <v>74.040000000000006</v>
      </c>
      <c r="L1274" s="2">
        <v>1</v>
      </c>
      <c r="M1274" s="2">
        <v>12</v>
      </c>
      <c r="N1274" s="2">
        <v>0.75</v>
      </c>
      <c r="O1274" s="3" t="s">
        <v>32</v>
      </c>
      <c r="P1274" s="3" t="s">
        <v>29</v>
      </c>
      <c r="Q1274" s="5">
        <v>17.600000000000001</v>
      </c>
      <c r="S1274" s="6">
        <v>15.18</v>
      </c>
      <c r="T1274" s="5">
        <v>0.35</v>
      </c>
      <c r="U1274" s="6">
        <v>15.53</v>
      </c>
      <c r="V1274" s="2">
        <v>22.9</v>
      </c>
      <c r="W1274" s="8"/>
      <c r="X1274" s="10" t="s">
        <v>29</v>
      </c>
      <c r="Y1274" s="7">
        <v>43712</v>
      </c>
    </row>
    <row r="1275" spans="1:25" x14ac:dyDescent="0.25">
      <c r="A1275" s="2">
        <v>915793</v>
      </c>
      <c r="B1275" s="3" t="s">
        <v>1880</v>
      </c>
      <c r="C1275" s="3" t="s">
        <v>2442</v>
      </c>
      <c r="D1275" s="3" t="s">
        <v>27</v>
      </c>
      <c r="E1275" s="3" t="s">
        <v>28</v>
      </c>
      <c r="F1275" s="3" t="s">
        <v>29</v>
      </c>
      <c r="G1275" s="2">
        <v>14.8</v>
      </c>
      <c r="H1275" s="3" t="s">
        <v>1884</v>
      </c>
      <c r="I1275" s="3" t="s">
        <v>29</v>
      </c>
      <c r="J1275" s="3" t="s">
        <v>31</v>
      </c>
      <c r="K1275" s="4">
        <v>115.68</v>
      </c>
      <c r="L1275" s="2">
        <v>1</v>
      </c>
      <c r="M1275" s="2">
        <v>12</v>
      </c>
      <c r="N1275" s="2">
        <v>0.75</v>
      </c>
      <c r="O1275" s="3" t="s">
        <v>32</v>
      </c>
      <c r="P1275" s="3" t="s">
        <v>29</v>
      </c>
      <c r="Q1275" s="5">
        <v>24.75</v>
      </c>
      <c r="S1275" s="6">
        <v>21.47</v>
      </c>
      <c r="T1275" s="5">
        <v>0.35</v>
      </c>
      <c r="U1275" s="6">
        <v>21.82</v>
      </c>
      <c r="V1275" s="2">
        <v>32.200000000000003</v>
      </c>
      <c r="W1275" s="8">
        <v>5.25</v>
      </c>
      <c r="X1275" s="9" t="s">
        <v>3216</v>
      </c>
      <c r="Y1275" s="7">
        <v>43794</v>
      </c>
    </row>
    <row r="1276" spans="1:25" x14ac:dyDescent="0.25">
      <c r="A1276" s="2">
        <v>158949</v>
      </c>
      <c r="B1276" s="3" t="s">
        <v>1880</v>
      </c>
      <c r="C1276" s="3" t="s">
        <v>2444</v>
      </c>
      <c r="D1276" s="3" t="s">
        <v>27</v>
      </c>
      <c r="E1276" s="3" t="s">
        <v>28</v>
      </c>
      <c r="F1276" s="3" t="s">
        <v>405</v>
      </c>
      <c r="G1276" s="2">
        <v>12</v>
      </c>
      <c r="H1276" s="3" t="s">
        <v>80</v>
      </c>
      <c r="I1276" s="3" t="s">
        <v>29</v>
      </c>
      <c r="J1276" s="3" t="s">
        <v>31</v>
      </c>
      <c r="K1276" s="4">
        <v>86.04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19.649999999999999</v>
      </c>
      <c r="R1276" s="5">
        <v>1</v>
      </c>
      <c r="S1276" s="6">
        <v>16.100000000000001</v>
      </c>
      <c r="T1276" s="5">
        <v>0.35</v>
      </c>
      <c r="U1276" s="6">
        <v>16.45</v>
      </c>
      <c r="V1276" s="2">
        <v>25.55</v>
      </c>
      <c r="W1276" s="8"/>
      <c r="X1276" s="10" t="s">
        <v>29</v>
      </c>
      <c r="Y1276" s="7">
        <v>43800</v>
      </c>
    </row>
    <row r="1277" spans="1:25" x14ac:dyDescent="0.25">
      <c r="A1277" s="2">
        <v>0</v>
      </c>
      <c r="B1277" s="3" t="s">
        <v>1880</v>
      </c>
      <c r="C1277" s="3" t="s">
        <v>2447</v>
      </c>
      <c r="D1277" s="3" t="s">
        <v>27</v>
      </c>
      <c r="E1277" s="3" t="s">
        <v>28</v>
      </c>
      <c r="F1277" s="3" t="s">
        <v>281</v>
      </c>
      <c r="G1277" s="2">
        <v>13.5</v>
      </c>
      <c r="H1277" s="3" t="s">
        <v>30</v>
      </c>
      <c r="I1277" s="3" t="s">
        <v>29</v>
      </c>
      <c r="J1277" s="3" t="s">
        <v>31</v>
      </c>
      <c r="K1277" s="4">
        <v>104.4</v>
      </c>
      <c r="L1277" s="2">
        <v>1</v>
      </c>
      <c r="M1277" s="2">
        <v>12</v>
      </c>
      <c r="N1277" s="2">
        <v>0.75</v>
      </c>
      <c r="O1277" s="3" t="s">
        <v>32</v>
      </c>
      <c r="P1277" s="3" t="s">
        <v>29</v>
      </c>
      <c r="Q1277" s="5">
        <v>22.8</v>
      </c>
      <c r="S1277" s="6">
        <v>19.760000000000002</v>
      </c>
      <c r="T1277" s="5">
        <v>0.35</v>
      </c>
      <c r="U1277" s="6">
        <v>20.11</v>
      </c>
      <c r="V1277" s="2">
        <v>29.65</v>
      </c>
      <c r="W1277" s="8">
        <v>11.65</v>
      </c>
      <c r="X1277" s="9" t="s">
        <v>3216</v>
      </c>
      <c r="Y1277" s="7">
        <v>43721</v>
      </c>
    </row>
    <row r="1278" spans="1:25" x14ac:dyDescent="0.25">
      <c r="A1278" s="2">
        <v>769302</v>
      </c>
      <c r="B1278" s="3" t="s">
        <v>1880</v>
      </c>
      <c r="C1278" s="3" t="s">
        <v>2451</v>
      </c>
      <c r="D1278" s="3" t="s">
        <v>27</v>
      </c>
      <c r="E1278" s="3" t="s">
        <v>28</v>
      </c>
      <c r="F1278" s="3" t="s">
        <v>97</v>
      </c>
      <c r="G1278" s="2">
        <v>14.5</v>
      </c>
      <c r="H1278" s="3" t="s">
        <v>30</v>
      </c>
      <c r="I1278" s="3" t="s">
        <v>1885</v>
      </c>
      <c r="J1278" s="3" t="s">
        <v>39</v>
      </c>
      <c r="K1278" s="4">
        <v>235.47</v>
      </c>
      <c r="L1278" s="2">
        <v>1</v>
      </c>
      <c r="M1278" s="2">
        <v>12</v>
      </c>
      <c r="N1278" s="2">
        <v>0.75</v>
      </c>
      <c r="O1278" s="3" t="s">
        <v>32</v>
      </c>
      <c r="P1278" s="3" t="s">
        <v>29</v>
      </c>
      <c r="Q1278" s="5">
        <v>42.75</v>
      </c>
      <c r="S1278" s="6">
        <v>37.31</v>
      </c>
      <c r="T1278" s="5">
        <v>0.35</v>
      </c>
      <c r="U1278" s="6">
        <v>37.659999999999997</v>
      </c>
      <c r="V1278" s="2">
        <v>55.6</v>
      </c>
      <c r="W1278" s="8"/>
      <c r="X1278" s="10" t="s">
        <v>29</v>
      </c>
      <c r="Y1278" s="7">
        <v>43718</v>
      </c>
    </row>
    <row r="1279" spans="1:25" x14ac:dyDescent="0.25">
      <c r="A1279" s="2">
        <v>698878</v>
      </c>
      <c r="B1279" s="3" t="s">
        <v>1880</v>
      </c>
      <c r="C1279" s="3" t="s">
        <v>2453</v>
      </c>
      <c r="D1279" s="3" t="s">
        <v>27</v>
      </c>
      <c r="E1279" s="3" t="s">
        <v>28</v>
      </c>
      <c r="F1279" s="3" t="s">
        <v>97</v>
      </c>
      <c r="G1279" s="2">
        <v>13.8</v>
      </c>
      <c r="H1279" s="3" t="s">
        <v>102</v>
      </c>
      <c r="I1279" s="3" t="s">
        <v>1885</v>
      </c>
      <c r="J1279" s="3" t="s">
        <v>31</v>
      </c>
      <c r="K1279" s="4">
        <v>189.72</v>
      </c>
      <c r="L1279" s="2">
        <v>1</v>
      </c>
      <c r="M1279" s="2">
        <v>12</v>
      </c>
      <c r="N1279" s="2">
        <v>0.75</v>
      </c>
      <c r="O1279" s="3" t="s">
        <v>32</v>
      </c>
      <c r="P1279" s="3" t="s">
        <v>29</v>
      </c>
      <c r="Q1279" s="5">
        <v>37.200000000000003</v>
      </c>
      <c r="S1279" s="6">
        <v>32.43</v>
      </c>
      <c r="T1279" s="5">
        <v>0.35</v>
      </c>
      <c r="U1279" s="6">
        <v>32.78</v>
      </c>
      <c r="V1279" s="2">
        <v>48.35</v>
      </c>
      <c r="W1279" s="8">
        <v>0.95000000000000284</v>
      </c>
      <c r="X1279" s="9" t="s">
        <v>3216</v>
      </c>
      <c r="Y1279" s="7">
        <v>43794</v>
      </c>
    </row>
    <row r="1280" spans="1:25" x14ac:dyDescent="0.25">
      <c r="A1280" s="2">
        <v>114314</v>
      </c>
      <c r="B1280" s="3" t="s">
        <v>1880</v>
      </c>
      <c r="C1280" s="3" t="s">
        <v>2456</v>
      </c>
      <c r="D1280" s="3" t="s">
        <v>27</v>
      </c>
      <c r="E1280" s="3" t="s">
        <v>28</v>
      </c>
      <c r="F1280" s="3" t="s">
        <v>86</v>
      </c>
      <c r="H1280" s="3" t="s">
        <v>899</v>
      </c>
      <c r="I1280" s="3" t="s">
        <v>29</v>
      </c>
      <c r="J1280" s="3" t="s">
        <v>31</v>
      </c>
      <c r="K1280" s="4">
        <v>91.8</v>
      </c>
      <c r="L1280" s="2">
        <v>1</v>
      </c>
      <c r="M1280" s="2">
        <v>12</v>
      </c>
      <c r="N1280" s="2">
        <v>0.75</v>
      </c>
      <c r="O1280" s="3" t="s">
        <v>32</v>
      </c>
      <c r="P1280" s="3" t="s">
        <v>29</v>
      </c>
      <c r="Q1280" s="5">
        <v>20.65</v>
      </c>
      <c r="S1280" s="6">
        <v>17.86</v>
      </c>
      <c r="T1280" s="5">
        <v>0.35</v>
      </c>
      <c r="U1280" s="6">
        <v>18.21</v>
      </c>
      <c r="V1280" s="2">
        <v>26.85</v>
      </c>
      <c r="W1280" s="8"/>
      <c r="X1280" s="10" t="s">
        <v>29</v>
      </c>
      <c r="Y1280" s="7">
        <v>43739</v>
      </c>
    </row>
    <row r="1281" spans="1:25" x14ac:dyDescent="0.25">
      <c r="A1281" s="2">
        <v>319053</v>
      </c>
      <c r="B1281" s="3" t="s">
        <v>1880</v>
      </c>
      <c r="C1281" s="3" t="s">
        <v>2459</v>
      </c>
      <c r="D1281" s="3" t="s">
        <v>27</v>
      </c>
      <c r="E1281" s="3" t="s">
        <v>28</v>
      </c>
      <c r="F1281" s="3" t="s">
        <v>29</v>
      </c>
      <c r="G1281" s="2">
        <v>10</v>
      </c>
      <c r="H1281" s="3" t="s">
        <v>1727</v>
      </c>
      <c r="I1281" s="3" t="s">
        <v>29</v>
      </c>
      <c r="J1281" s="3" t="s">
        <v>31</v>
      </c>
      <c r="K1281" s="4">
        <v>75.959999999999994</v>
      </c>
      <c r="L1281" s="2">
        <v>1</v>
      </c>
      <c r="M1281" s="2">
        <v>12</v>
      </c>
      <c r="N1281" s="2">
        <v>0.75</v>
      </c>
      <c r="O1281" s="3" t="s">
        <v>32</v>
      </c>
      <c r="P1281" s="3" t="s">
        <v>29</v>
      </c>
      <c r="Q1281" s="5">
        <v>17.95</v>
      </c>
      <c r="S1281" s="6">
        <v>15.49</v>
      </c>
      <c r="T1281" s="5">
        <v>0.35</v>
      </c>
      <c r="U1281" s="6">
        <v>15.84</v>
      </c>
      <c r="V1281" s="2">
        <v>23.35</v>
      </c>
      <c r="W1281" s="8"/>
      <c r="X1281" s="10" t="s">
        <v>29</v>
      </c>
      <c r="Y1281" s="7">
        <v>43712</v>
      </c>
    </row>
    <row r="1282" spans="1:25" x14ac:dyDescent="0.25">
      <c r="A1282" s="2">
        <v>140900</v>
      </c>
      <c r="B1282" s="3" t="s">
        <v>1880</v>
      </c>
      <c r="C1282" s="3" t="s">
        <v>2461</v>
      </c>
      <c r="D1282" s="3" t="s">
        <v>27</v>
      </c>
      <c r="E1282" s="3" t="s">
        <v>28</v>
      </c>
      <c r="F1282" s="3" t="s">
        <v>29</v>
      </c>
      <c r="G1282" s="2">
        <v>13.5</v>
      </c>
      <c r="H1282" s="3" t="s">
        <v>1727</v>
      </c>
      <c r="I1282" s="3" t="s">
        <v>1882</v>
      </c>
      <c r="J1282" s="3" t="s">
        <v>31</v>
      </c>
      <c r="K1282" s="4">
        <v>103.08</v>
      </c>
      <c r="L1282" s="2">
        <v>1</v>
      </c>
      <c r="M1282" s="2">
        <v>12</v>
      </c>
      <c r="N1282" s="2">
        <v>0.75</v>
      </c>
      <c r="O1282" s="3" t="s">
        <v>32</v>
      </c>
      <c r="P1282" s="3" t="s">
        <v>29</v>
      </c>
      <c r="Q1282" s="5">
        <v>22.6</v>
      </c>
      <c r="S1282" s="6">
        <v>19.579999999999998</v>
      </c>
      <c r="T1282" s="5">
        <v>0.35</v>
      </c>
      <c r="U1282" s="6">
        <v>19.93</v>
      </c>
      <c r="V1282" s="2">
        <v>29.4</v>
      </c>
      <c r="W1282" s="8"/>
      <c r="X1282" s="10" t="s">
        <v>29</v>
      </c>
      <c r="Y1282" s="7">
        <v>43661</v>
      </c>
    </row>
    <row r="1283" spans="1:25" x14ac:dyDescent="0.25">
      <c r="A1283" s="2">
        <v>140895</v>
      </c>
      <c r="B1283" s="3" t="s">
        <v>1880</v>
      </c>
      <c r="C1283" s="3" t="s">
        <v>2462</v>
      </c>
      <c r="D1283" s="3" t="s">
        <v>27</v>
      </c>
      <c r="E1283" s="3" t="s">
        <v>28</v>
      </c>
      <c r="F1283" s="3" t="s">
        <v>29</v>
      </c>
      <c r="G1283" s="2">
        <v>13.5</v>
      </c>
      <c r="H1283" s="3" t="s">
        <v>1727</v>
      </c>
      <c r="I1283" s="3" t="s">
        <v>1882</v>
      </c>
      <c r="J1283" s="3" t="s">
        <v>31</v>
      </c>
      <c r="K1283" s="4">
        <v>149.88</v>
      </c>
      <c r="L1283" s="2">
        <v>1</v>
      </c>
      <c r="M1283" s="2">
        <v>12</v>
      </c>
      <c r="N1283" s="2">
        <v>0.75</v>
      </c>
      <c r="O1283" s="3" t="s">
        <v>32</v>
      </c>
      <c r="P1283" s="3" t="s">
        <v>29</v>
      </c>
      <c r="Q1283" s="5">
        <v>30.65</v>
      </c>
      <c r="S1283" s="6">
        <v>26.66</v>
      </c>
      <c r="T1283" s="5">
        <v>0.35</v>
      </c>
      <c r="U1283" s="6">
        <v>27.01</v>
      </c>
      <c r="V1283" s="2">
        <v>39.85</v>
      </c>
      <c r="W1283" s="8"/>
      <c r="X1283" s="10" t="s">
        <v>29</v>
      </c>
      <c r="Y1283" s="7">
        <v>43661</v>
      </c>
    </row>
    <row r="1284" spans="1:25" x14ac:dyDescent="0.25">
      <c r="A1284" s="2">
        <v>505958</v>
      </c>
      <c r="B1284" s="3" t="s">
        <v>1880</v>
      </c>
      <c r="C1284" s="3" t="s">
        <v>2463</v>
      </c>
      <c r="D1284" s="3" t="s">
        <v>27</v>
      </c>
      <c r="E1284" s="3" t="s">
        <v>28</v>
      </c>
      <c r="F1284" s="3" t="s">
        <v>29</v>
      </c>
      <c r="G1284" s="2">
        <v>14</v>
      </c>
      <c r="H1284" s="3" t="s">
        <v>899</v>
      </c>
      <c r="I1284" s="3" t="s">
        <v>1882</v>
      </c>
      <c r="J1284" s="3" t="s">
        <v>31</v>
      </c>
      <c r="K1284" s="4">
        <v>111.24</v>
      </c>
      <c r="L1284" s="2">
        <v>1</v>
      </c>
      <c r="M1284" s="2">
        <v>12</v>
      </c>
      <c r="N1284" s="2">
        <v>0.75</v>
      </c>
      <c r="O1284" s="3" t="s">
        <v>32</v>
      </c>
      <c r="P1284" s="3" t="s">
        <v>29</v>
      </c>
      <c r="Q1284" s="5">
        <v>24</v>
      </c>
      <c r="S1284" s="6">
        <v>20.81</v>
      </c>
      <c r="T1284" s="5">
        <v>0.35</v>
      </c>
      <c r="U1284" s="6">
        <v>21.16</v>
      </c>
      <c r="V1284" s="2">
        <v>31.2</v>
      </c>
      <c r="W1284" s="8">
        <v>-5.1000000000000014</v>
      </c>
      <c r="X1284" s="9" t="s">
        <v>3215</v>
      </c>
      <c r="Y1284" s="7">
        <v>43794</v>
      </c>
    </row>
    <row r="1285" spans="1:25" x14ac:dyDescent="0.25">
      <c r="A1285" s="2">
        <v>0</v>
      </c>
      <c r="B1285" s="3" t="s">
        <v>1880</v>
      </c>
      <c r="C1285" s="3" t="s">
        <v>2464</v>
      </c>
      <c r="D1285" s="3" t="s">
        <v>27</v>
      </c>
      <c r="E1285" s="3" t="s">
        <v>28</v>
      </c>
      <c r="F1285" s="3" t="s">
        <v>281</v>
      </c>
      <c r="G1285" s="2">
        <v>14</v>
      </c>
      <c r="H1285" s="3" t="s">
        <v>80</v>
      </c>
      <c r="I1285" s="3" t="s">
        <v>29</v>
      </c>
      <c r="J1285" s="3" t="s">
        <v>31</v>
      </c>
      <c r="K1285" s="4">
        <v>96.84</v>
      </c>
      <c r="L1285" s="2">
        <v>1</v>
      </c>
      <c r="M1285" s="2">
        <v>12</v>
      </c>
      <c r="N1285" s="2">
        <v>0.75</v>
      </c>
      <c r="O1285" s="3" t="s">
        <v>32</v>
      </c>
      <c r="P1285" s="3" t="s">
        <v>29</v>
      </c>
      <c r="Q1285" s="5">
        <v>21.5</v>
      </c>
      <c r="S1285" s="6">
        <v>18.61</v>
      </c>
      <c r="T1285" s="5">
        <v>0.35</v>
      </c>
      <c r="U1285" s="6">
        <v>18.96</v>
      </c>
      <c r="V1285" s="2">
        <v>27.95</v>
      </c>
      <c r="W1285" s="8">
        <v>10.35</v>
      </c>
      <c r="X1285" s="9" t="s">
        <v>3216</v>
      </c>
      <c r="Y1285" s="7">
        <v>43721</v>
      </c>
    </row>
    <row r="1286" spans="1:25" x14ac:dyDescent="0.25">
      <c r="A1286" s="2">
        <v>405258</v>
      </c>
      <c r="B1286" s="3" t="s">
        <v>1880</v>
      </c>
      <c r="C1286" s="3" t="s">
        <v>2465</v>
      </c>
      <c r="D1286" s="3" t="s">
        <v>27</v>
      </c>
      <c r="E1286" s="3" t="s">
        <v>28</v>
      </c>
      <c r="F1286" s="3" t="s">
        <v>29</v>
      </c>
      <c r="H1286" s="3" t="s">
        <v>80</v>
      </c>
      <c r="I1286" s="3" t="s">
        <v>29</v>
      </c>
      <c r="J1286" s="3" t="s">
        <v>31</v>
      </c>
      <c r="K1286" s="4">
        <v>100.8</v>
      </c>
      <c r="L1286" s="2">
        <v>1</v>
      </c>
      <c r="M1286" s="2">
        <v>12</v>
      </c>
      <c r="N1286" s="2">
        <v>0.75</v>
      </c>
      <c r="O1286" s="3" t="s">
        <v>32</v>
      </c>
      <c r="P1286" s="3" t="s">
        <v>29</v>
      </c>
      <c r="Q1286" s="5">
        <v>22.2</v>
      </c>
      <c r="S1286" s="6">
        <v>19.23</v>
      </c>
      <c r="T1286" s="5">
        <v>0.35</v>
      </c>
      <c r="U1286" s="6">
        <v>19.579999999999998</v>
      </c>
      <c r="V1286" s="2">
        <v>28.85</v>
      </c>
      <c r="W1286" s="8"/>
      <c r="X1286" s="10" t="s">
        <v>29</v>
      </c>
      <c r="Y1286" s="7">
        <v>43714</v>
      </c>
    </row>
    <row r="1287" spans="1:25" x14ac:dyDescent="0.25">
      <c r="A1287" s="2">
        <v>966986</v>
      </c>
      <c r="B1287" s="3" t="s">
        <v>1880</v>
      </c>
      <c r="C1287" s="3" t="s">
        <v>2466</v>
      </c>
      <c r="D1287" s="3" t="s">
        <v>27</v>
      </c>
      <c r="E1287" s="3" t="s">
        <v>28</v>
      </c>
      <c r="F1287" s="3" t="s">
        <v>29</v>
      </c>
      <c r="G1287" s="2">
        <v>13</v>
      </c>
      <c r="H1287" s="3" t="s">
        <v>1727</v>
      </c>
      <c r="I1287" s="3" t="s">
        <v>29</v>
      </c>
      <c r="J1287" s="3" t="s">
        <v>31</v>
      </c>
      <c r="K1287" s="4">
        <v>66</v>
      </c>
      <c r="L1287" s="2">
        <v>1</v>
      </c>
      <c r="M1287" s="2">
        <v>12</v>
      </c>
      <c r="N1287" s="2">
        <v>0.75</v>
      </c>
      <c r="O1287" s="3" t="s">
        <v>32</v>
      </c>
      <c r="P1287" s="3" t="s">
        <v>29</v>
      </c>
      <c r="Q1287" s="5">
        <v>16.25</v>
      </c>
      <c r="S1287" s="6">
        <v>13.99</v>
      </c>
      <c r="T1287" s="5">
        <v>0.35</v>
      </c>
      <c r="U1287" s="6">
        <v>14.34</v>
      </c>
      <c r="V1287" s="2">
        <v>21.1</v>
      </c>
      <c r="W1287" s="8"/>
      <c r="X1287" s="10" t="s">
        <v>29</v>
      </c>
      <c r="Y1287" s="7">
        <v>43721</v>
      </c>
    </row>
    <row r="1288" spans="1:25" x14ac:dyDescent="0.25">
      <c r="A1288" s="2">
        <v>12070</v>
      </c>
      <c r="B1288" s="3" t="s">
        <v>1880</v>
      </c>
      <c r="C1288" s="3" t="s">
        <v>2473</v>
      </c>
      <c r="D1288" s="3" t="s">
        <v>27</v>
      </c>
      <c r="E1288" s="3" t="s">
        <v>28</v>
      </c>
      <c r="F1288" s="3" t="s">
        <v>86</v>
      </c>
      <c r="G1288" s="2">
        <v>14.1</v>
      </c>
      <c r="H1288" s="3" t="s">
        <v>1884</v>
      </c>
      <c r="I1288" s="3" t="s">
        <v>1882</v>
      </c>
      <c r="J1288" s="3" t="s">
        <v>31</v>
      </c>
      <c r="K1288" s="4">
        <v>98.76</v>
      </c>
      <c r="L1288" s="2">
        <v>1</v>
      </c>
      <c r="M1288" s="2">
        <v>12</v>
      </c>
      <c r="N1288" s="2">
        <v>0.75</v>
      </c>
      <c r="O1288" s="3" t="s">
        <v>32</v>
      </c>
      <c r="P1288" s="3" t="s">
        <v>29</v>
      </c>
      <c r="Q1288" s="5">
        <v>21.85</v>
      </c>
      <c r="S1288" s="6">
        <v>18.920000000000002</v>
      </c>
      <c r="T1288" s="5">
        <v>0.35</v>
      </c>
      <c r="U1288" s="6">
        <v>19.27</v>
      </c>
      <c r="V1288" s="2">
        <v>28.4</v>
      </c>
      <c r="W1288" s="8">
        <v>0.20000000000000284</v>
      </c>
      <c r="X1288" s="9" t="s">
        <v>3216</v>
      </c>
      <c r="Y1288" s="7">
        <v>43790</v>
      </c>
    </row>
    <row r="1289" spans="1:25" x14ac:dyDescent="0.25">
      <c r="A1289" s="2">
        <v>206490</v>
      </c>
      <c r="B1289" s="3" t="s">
        <v>1880</v>
      </c>
      <c r="C1289" s="3" t="s">
        <v>2475</v>
      </c>
      <c r="D1289" s="3" t="s">
        <v>27</v>
      </c>
      <c r="E1289" s="3" t="s">
        <v>28</v>
      </c>
      <c r="F1289" s="3" t="s">
        <v>97</v>
      </c>
      <c r="G1289" s="2">
        <v>13</v>
      </c>
      <c r="H1289" s="3" t="s">
        <v>80</v>
      </c>
      <c r="I1289" s="3" t="s">
        <v>29</v>
      </c>
      <c r="J1289" s="3" t="s">
        <v>31</v>
      </c>
      <c r="K1289" s="4">
        <v>110.88</v>
      </c>
      <c r="L1289" s="2">
        <v>1</v>
      </c>
      <c r="M1289" s="2">
        <v>12</v>
      </c>
      <c r="N1289" s="2">
        <v>0.75</v>
      </c>
      <c r="O1289" s="3" t="s">
        <v>32</v>
      </c>
      <c r="P1289" s="3" t="s">
        <v>29</v>
      </c>
      <c r="Q1289" s="5">
        <v>23.95</v>
      </c>
      <c r="S1289" s="6">
        <v>20.77</v>
      </c>
      <c r="T1289" s="5">
        <v>0.35</v>
      </c>
      <c r="U1289" s="6">
        <v>21.12</v>
      </c>
      <c r="V1289" s="2">
        <v>31.15</v>
      </c>
      <c r="W1289" s="8">
        <v>5.0000000000000711E-2</v>
      </c>
      <c r="X1289" s="9" t="s">
        <v>3216</v>
      </c>
      <c r="Y1289" s="7">
        <v>43790</v>
      </c>
    </row>
    <row r="1290" spans="1:25" x14ac:dyDescent="0.25">
      <c r="A1290" s="2">
        <v>22001</v>
      </c>
      <c r="B1290" s="3" t="s">
        <v>1880</v>
      </c>
      <c r="C1290" s="3" t="s">
        <v>2476</v>
      </c>
      <c r="D1290" s="3" t="s">
        <v>27</v>
      </c>
      <c r="E1290" s="3" t="s">
        <v>28</v>
      </c>
      <c r="F1290" s="3" t="s">
        <v>29</v>
      </c>
      <c r="G1290" s="2">
        <v>13.5</v>
      </c>
      <c r="H1290" s="3" t="s">
        <v>102</v>
      </c>
      <c r="I1290" s="3" t="s">
        <v>1885</v>
      </c>
      <c r="J1290" s="3" t="s">
        <v>31</v>
      </c>
      <c r="K1290" s="4">
        <v>231.36</v>
      </c>
      <c r="L1290" s="2">
        <v>1</v>
      </c>
      <c r="M1290" s="2">
        <v>6</v>
      </c>
      <c r="N1290" s="2">
        <v>0.75</v>
      </c>
      <c r="O1290" s="3" t="s">
        <v>32</v>
      </c>
      <c r="P1290" s="3" t="s">
        <v>29</v>
      </c>
      <c r="Q1290" s="5">
        <v>71.95</v>
      </c>
      <c r="S1290" s="6">
        <v>63.01</v>
      </c>
      <c r="T1290" s="5">
        <v>0.35</v>
      </c>
      <c r="U1290" s="6">
        <v>63.36</v>
      </c>
      <c r="V1290" s="2">
        <v>93.55</v>
      </c>
      <c r="W1290" s="8"/>
      <c r="X1290" s="10" t="s">
        <v>29</v>
      </c>
      <c r="Y1290" s="7">
        <v>43661</v>
      </c>
    </row>
    <row r="1291" spans="1:25" x14ac:dyDescent="0.25">
      <c r="A1291" s="2">
        <v>220635</v>
      </c>
      <c r="B1291" s="3" t="s">
        <v>1880</v>
      </c>
      <c r="C1291" s="3" t="s">
        <v>2478</v>
      </c>
      <c r="D1291" s="3" t="s">
        <v>27</v>
      </c>
      <c r="E1291" s="3" t="s">
        <v>28</v>
      </c>
      <c r="F1291" s="3" t="s">
        <v>29</v>
      </c>
      <c r="G1291" s="2">
        <v>15</v>
      </c>
      <c r="H1291" s="3" t="s">
        <v>30</v>
      </c>
      <c r="I1291" s="3" t="s">
        <v>29</v>
      </c>
      <c r="J1291" s="3" t="s">
        <v>31</v>
      </c>
      <c r="K1291" s="4">
        <v>79.319999999999993</v>
      </c>
      <c r="L1291" s="2">
        <v>1</v>
      </c>
      <c r="M1291" s="2">
        <v>12</v>
      </c>
      <c r="N1291" s="2">
        <v>0.75</v>
      </c>
      <c r="O1291" s="3" t="s">
        <v>32</v>
      </c>
      <c r="P1291" s="3" t="s">
        <v>29</v>
      </c>
      <c r="Q1291" s="5">
        <v>18.5</v>
      </c>
      <c r="S1291" s="6">
        <v>15.97</v>
      </c>
      <c r="T1291" s="5">
        <v>0.35</v>
      </c>
      <c r="U1291" s="6">
        <v>16.32</v>
      </c>
      <c r="V1291" s="2">
        <v>24.05</v>
      </c>
      <c r="W1291" s="8"/>
      <c r="X1291" s="10" t="s">
        <v>29</v>
      </c>
      <c r="Y1291" s="7">
        <v>43721</v>
      </c>
    </row>
    <row r="1292" spans="1:25" x14ac:dyDescent="0.25">
      <c r="A1292" s="2">
        <v>866095</v>
      </c>
      <c r="B1292" s="3" t="s">
        <v>1880</v>
      </c>
      <c r="C1292" s="3" t="s">
        <v>2479</v>
      </c>
      <c r="D1292" s="3" t="s">
        <v>27</v>
      </c>
      <c r="E1292" s="3" t="s">
        <v>28</v>
      </c>
      <c r="F1292" s="3" t="s">
        <v>29</v>
      </c>
      <c r="G1292" s="2">
        <v>12.2</v>
      </c>
      <c r="H1292" s="3" t="s">
        <v>38</v>
      </c>
      <c r="I1292" s="3" t="s">
        <v>1882</v>
      </c>
      <c r="J1292" s="3" t="s">
        <v>39</v>
      </c>
      <c r="K1292" s="4">
        <v>46.92</v>
      </c>
      <c r="L1292" s="2">
        <v>1</v>
      </c>
      <c r="M1292" s="2">
        <v>12</v>
      </c>
      <c r="N1292" s="2">
        <v>0.75</v>
      </c>
      <c r="O1292" s="3" t="s">
        <v>32</v>
      </c>
      <c r="P1292" s="3" t="s">
        <v>29</v>
      </c>
      <c r="Q1292" s="5">
        <v>11.8</v>
      </c>
      <c r="S1292" s="6">
        <v>10.08</v>
      </c>
      <c r="T1292" s="5">
        <v>0.35</v>
      </c>
      <c r="U1292" s="6">
        <v>10.43</v>
      </c>
      <c r="V1292" s="2">
        <v>15.35</v>
      </c>
      <c r="W1292" s="8"/>
      <c r="X1292" s="10" t="s">
        <v>29</v>
      </c>
      <c r="Y1292" s="7">
        <v>43769</v>
      </c>
    </row>
    <row r="1293" spans="1:25" x14ac:dyDescent="0.25">
      <c r="A1293" s="2">
        <v>774890</v>
      </c>
      <c r="B1293" s="3" t="s">
        <v>1880</v>
      </c>
      <c r="C1293" s="3" t="s">
        <v>2480</v>
      </c>
      <c r="D1293" s="3" t="s">
        <v>27</v>
      </c>
      <c r="E1293" s="3" t="s">
        <v>28</v>
      </c>
      <c r="F1293" s="3" t="s">
        <v>29</v>
      </c>
      <c r="G1293" s="2">
        <v>13</v>
      </c>
      <c r="H1293" s="3" t="s">
        <v>38</v>
      </c>
      <c r="I1293" s="3" t="s">
        <v>1885</v>
      </c>
      <c r="J1293" s="3" t="s">
        <v>39</v>
      </c>
      <c r="K1293" s="4">
        <v>46.92</v>
      </c>
      <c r="L1293" s="2">
        <v>1</v>
      </c>
      <c r="M1293" s="2">
        <v>12</v>
      </c>
      <c r="N1293" s="2">
        <v>0.75</v>
      </c>
      <c r="O1293" s="3" t="s">
        <v>32</v>
      </c>
      <c r="P1293" s="3" t="s">
        <v>29</v>
      </c>
      <c r="Q1293" s="5">
        <v>11.8</v>
      </c>
      <c r="S1293" s="6">
        <v>10.08</v>
      </c>
      <c r="T1293" s="5">
        <v>0.35</v>
      </c>
      <c r="U1293" s="6">
        <v>10.43</v>
      </c>
      <c r="V1293" s="2">
        <v>15.35</v>
      </c>
      <c r="W1293" s="8"/>
      <c r="X1293" s="10" t="s">
        <v>29</v>
      </c>
      <c r="Y1293" s="7">
        <v>43769</v>
      </c>
    </row>
    <row r="1294" spans="1:25" x14ac:dyDescent="0.25">
      <c r="A1294" s="2">
        <v>651018</v>
      </c>
      <c r="B1294" s="3" t="s">
        <v>1880</v>
      </c>
      <c r="C1294" s="3" t="s">
        <v>2482</v>
      </c>
      <c r="D1294" s="3" t="s">
        <v>1195</v>
      </c>
      <c r="E1294" s="3" t="s">
        <v>28</v>
      </c>
      <c r="F1294" s="3" t="s">
        <v>29</v>
      </c>
      <c r="G1294" s="2">
        <v>13.5</v>
      </c>
      <c r="H1294" s="3" t="s">
        <v>38</v>
      </c>
      <c r="I1294" s="3" t="s">
        <v>1887</v>
      </c>
      <c r="J1294" s="3" t="s">
        <v>39</v>
      </c>
      <c r="K1294" s="4">
        <v>49.39</v>
      </c>
      <c r="L1294" s="2">
        <v>1</v>
      </c>
      <c r="M1294" s="2">
        <v>4</v>
      </c>
      <c r="N1294" s="2">
        <v>3</v>
      </c>
      <c r="O1294" s="3" t="s">
        <v>956</v>
      </c>
      <c r="P1294" s="3" t="s">
        <v>29</v>
      </c>
      <c r="Q1294" s="5">
        <v>36.299999999999997</v>
      </c>
      <c r="S1294" s="6">
        <v>31.64</v>
      </c>
      <c r="T1294" s="5">
        <v>0.35</v>
      </c>
      <c r="U1294" s="6">
        <v>31.99</v>
      </c>
      <c r="V1294" s="2">
        <v>47.2</v>
      </c>
      <c r="W1294" s="8"/>
      <c r="X1294" s="10" t="s">
        <v>29</v>
      </c>
      <c r="Y1294" s="7">
        <v>43649</v>
      </c>
    </row>
    <row r="1295" spans="1:25" x14ac:dyDescent="0.25">
      <c r="A1295" s="2">
        <v>802027</v>
      </c>
      <c r="B1295" s="3" t="s">
        <v>1880</v>
      </c>
      <c r="C1295" s="3" t="s">
        <v>2484</v>
      </c>
      <c r="D1295" s="3" t="s">
        <v>1914</v>
      </c>
      <c r="E1295" s="3" t="s">
        <v>28</v>
      </c>
      <c r="F1295" s="3" t="s">
        <v>29</v>
      </c>
      <c r="G1295" s="2">
        <v>12.5</v>
      </c>
      <c r="H1295" s="3" t="s">
        <v>38</v>
      </c>
      <c r="I1295" s="3" t="s">
        <v>1929</v>
      </c>
      <c r="J1295" s="3" t="s">
        <v>39</v>
      </c>
      <c r="K1295" s="4">
        <v>63.28</v>
      </c>
      <c r="L1295" s="2">
        <v>1</v>
      </c>
      <c r="M1295" s="2">
        <v>4</v>
      </c>
      <c r="N1295" s="2">
        <v>4</v>
      </c>
      <c r="O1295" s="3" t="s">
        <v>956</v>
      </c>
      <c r="P1295" s="3" t="s">
        <v>29</v>
      </c>
      <c r="Q1295" s="5">
        <v>46.5</v>
      </c>
      <c r="S1295" s="6">
        <v>40.61</v>
      </c>
      <c r="T1295" s="5">
        <v>0.35</v>
      </c>
      <c r="U1295" s="6">
        <v>40.96</v>
      </c>
      <c r="V1295" s="2">
        <v>60.45</v>
      </c>
      <c r="W1295" s="8"/>
      <c r="X1295" s="10" t="s">
        <v>29</v>
      </c>
      <c r="Y1295" s="7">
        <v>43769</v>
      </c>
    </row>
    <row r="1296" spans="1:25" ht="30" x14ac:dyDescent="0.25">
      <c r="A1296" s="2">
        <v>802026</v>
      </c>
      <c r="B1296" s="3" t="s">
        <v>1880</v>
      </c>
      <c r="C1296" s="3" t="s">
        <v>2485</v>
      </c>
      <c r="D1296" s="3" t="s">
        <v>1914</v>
      </c>
      <c r="E1296" s="3" t="s">
        <v>28</v>
      </c>
      <c r="F1296" s="3" t="s">
        <v>29</v>
      </c>
      <c r="G1296" s="2">
        <v>12.5</v>
      </c>
      <c r="H1296" s="3" t="s">
        <v>38</v>
      </c>
      <c r="I1296" s="3" t="s">
        <v>2385</v>
      </c>
      <c r="J1296" s="3" t="s">
        <v>39</v>
      </c>
      <c r="K1296" s="4">
        <v>63.28</v>
      </c>
      <c r="L1296" s="2">
        <v>1</v>
      </c>
      <c r="M1296" s="2">
        <v>4</v>
      </c>
      <c r="N1296" s="2">
        <v>4</v>
      </c>
      <c r="O1296" s="3" t="s">
        <v>956</v>
      </c>
      <c r="P1296" s="3" t="s">
        <v>29</v>
      </c>
      <c r="Q1296" s="5">
        <v>46.5</v>
      </c>
      <c r="S1296" s="6">
        <v>40.61</v>
      </c>
      <c r="T1296" s="5">
        <v>0.35</v>
      </c>
      <c r="U1296" s="6">
        <v>40.96</v>
      </c>
      <c r="V1296" s="2">
        <v>60.45</v>
      </c>
      <c r="W1296" s="8"/>
      <c r="X1296" s="10" t="s">
        <v>29</v>
      </c>
      <c r="Y1296" s="7">
        <v>43769</v>
      </c>
    </row>
    <row r="1297" spans="1:25" x14ac:dyDescent="0.25">
      <c r="A1297" s="2">
        <v>611509</v>
      </c>
      <c r="B1297" s="3" t="s">
        <v>1880</v>
      </c>
      <c r="C1297" s="3" t="s">
        <v>2490</v>
      </c>
      <c r="D1297" s="3" t="s">
        <v>27</v>
      </c>
      <c r="E1297" s="3" t="s">
        <v>28</v>
      </c>
      <c r="F1297" s="3" t="s">
        <v>405</v>
      </c>
      <c r="G1297" s="2">
        <v>14</v>
      </c>
      <c r="H1297" s="3" t="s">
        <v>102</v>
      </c>
      <c r="I1297" s="3" t="s">
        <v>1892</v>
      </c>
      <c r="J1297" s="3" t="s">
        <v>39</v>
      </c>
      <c r="K1297" s="4">
        <v>86.89</v>
      </c>
      <c r="L1297" s="2">
        <v>1</v>
      </c>
      <c r="M1297" s="2">
        <v>12</v>
      </c>
      <c r="N1297" s="2">
        <v>0.75</v>
      </c>
      <c r="O1297" s="3" t="s">
        <v>32</v>
      </c>
      <c r="P1297" s="3" t="s">
        <v>29</v>
      </c>
      <c r="Q1297" s="5">
        <v>19.45</v>
      </c>
      <c r="R1297" s="5">
        <v>2</v>
      </c>
      <c r="S1297" s="6">
        <v>15.05</v>
      </c>
      <c r="T1297" s="5">
        <v>0.35</v>
      </c>
      <c r="U1297" s="6">
        <v>15.4</v>
      </c>
      <c r="V1297" s="2">
        <v>25.3</v>
      </c>
      <c r="W1297" s="8"/>
      <c r="X1297" s="10" t="s">
        <v>29</v>
      </c>
      <c r="Y1297" s="7">
        <v>43800</v>
      </c>
    </row>
    <row r="1298" spans="1:25" x14ac:dyDescent="0.25">
      <c r="A1298" s="2">
        <v>502039</v>
      </c>
      <c r="B1298" s="3" t="s">
        <v>1880</v>
      </c>
      <c r="C1298" s="3" t="s">
        <v>2493</v>
      </c>
      <c r="D1298" s="3" t="s">
        <v>27</v>
      </c>
      <c r="E1298" s="3" t="s">
        <v>28</v>
      </c>
      <c r="F1298" s="3" t="s">
        <v>97</v>
      </c>
      <c r="G1298" s="2">
        <v>14.5</v>
      </c>
      <c r="H1298" s="3" t="s">
        <v>102</v>
      </c>
      <c r="I1298" s="3" t="s">
        <v>29</v>
      </c>
      <c r="J1298" s="3" t="s">
        <v>31</v>
      </c>
      <c r="K1298" s="4">
        <v>207.6</v>
      </c>
      <c r="L1298" s="2">
        <v>1</v>
      </c>
      <c r="M1298" s="2">
        <v>12</v>
      </c>
      <c r="N1298" s="2">
        <v>0.75</v>
      </c>
      <c r="O1298" s="3" t="s">
        <v>32</v>
      </c>
      <c r="P1298" s="3" t="s">
        <v>29</v>
      </c>
      <c r="Q1298" s="5">
        <v>23.45</v>
      </c>
      <c r="S1298" s="6">
        <v>20.329999999999998</v>
      </c>
      <c r="T1298" s="5">
        <v>0.35</v>
      </c>
      <c r="U1298" s="6">
        <v>20.68</v>
      </c>
      <c r="V1298" s="2">
        <v>30.5</v>
      </c>
      <c r="W1298" s="8"/>
      <c r="X1298" s="10" t="s">
        <v>29</v>
      </c>
      <c r="Y1298" s="7">
        <v>43769</v>
      </c>
    </row>
    <row r="1299" spans="1:25" x14ac:dyDescent="0.25">
      <c r="A1299" s="2">
        <v>256415</v>
      </c>
      <c r="B1299" s="3" t="s">
        <v>1880</v>
      </c>
      <c r="C1299" s="3" t="s">
        <v>2495</v>
      </c>
      <c r="D1299" s="3" t="s">
        <v>27</v>
      </c>
      <c r="E1299" s="3" t="s">
        <v>28</v>
      </c>
      <c r="F1299" s="3" t="s">
        <v>29</v>
      </c>
      <c r="G1299" s="2">
        <v>14</v>
      </c>
      <c r="H1299" s="3" t="s">
        <v>432</v>
      </c>
      <c r="I1299" s="3" t="s">
        <v>29</v>
      </c>
      <c r="J1299" s="3" t="s">
        <v>31</v>
      </c>
      <c r="K1299" s="4">
        <v>79.08</v>
      </c>
      <c r="L1299" s="2">
        <v>1</v>
      </c>
      <c r="M1299" s="2">
        <v>12</v>
      </c>
      <c r="N1299" s="2">
        <v>0.75</v>
      </c>
      <c r="O1299" s="3" t="s">
        <v>32</v>
      </c>
      <c r="P1299" s="3" t="s">
        <v>29</v>
      </c>
      <c r="Q1299" s="5">
        <v>18.45</v>
      </c>
      <c r="S1299" s="6">
        <v>15.93</v>
      </c>
      <c r="T1299" s="5">
        <v>0.35</v>
      </c>
      <c r="U1299" s="6">
        <v>16.28</v>
      </c>
      <c r="V1299" s="2">
        <v>24</v>
      </c>
      <c r="W1299" s="8">
        <v>-2.3500000000000014</v>
      </c>
      <c r="X1299" s="9" t="s">
        <v>3215</v>
      </c>
      <c r="Y1299" s="7">
        <v>43790</v>
      </c>
    </row>
    <row r="1300" spans="1:25" x14ac:dyDescent="0.25">
      <c r="A1300" s="2">
        <v>98350</v>
      </c>
      <c r="B1300" s="3" t="s">
        <v>1880</v>
      </c>
      <c r="C1300" s="3" t="s">
        <v>2498</v>
      </c>
      <c r="D1300" s="3" t="s">
        <v>1793</v>
      </c>
      <c r="E1300" s="3" t="s">
        <v>28</v>
      </c>
      <c r="F1300" s="3" t="s">
        <v>210</v>
      </c>
      <c r="G1300" s="2">
        <v>13.5</v>
      </c>
      <c r="H1300" s="3" t="s">
        <v>102</v>
      </c>
      <c r="I1300" s="3" t="s">
        <v>1887</v>
      </c>
      <c r="J1300" s="3" t="s">
        <v>31</v>
      </c>
      <c r="K1300" s="4">
        <v>48.36</v>
      </c>
      <c r="L1300" s="2">
        <v>1</v>
      </c>
      <c r="M1300" s="2">
        <v>6</v>
      </c>
      <c r="N1300" s="2">
        <v>1.5</v>
      </c>
      <c r="O1300" s="3" t="s">
        <v>32</v>
      </c>
      <c r="P1300" s="3" t="s">
        <v>29</v>
      </c>
      <c r="Q1300" s="5">
        <v>24.9</v>
      </c>
      <c r="S1300" s="6">
        <v>21.6</v>
      </c>
      <c r="T1300" s="5">
        <v>0.35</v>
      </c>
      <c r="U1300" s="6">
        <v>21.95</v>
      </c>
      <c r="V1300" s="2">
        <v>32.35</v>
      </c>
      <c r="W1300" s="8">
        <v>-3.3500000000000014</v>
      </c>
      <c r="X1300" s="9" t="s">
        <v>3215</v>
      </c>
      <c r="Y1300" s="7">
        <v>43794</v>
      </c>
    </row>
    <row r="1301" spans="1:25" x14ac:dyDescent="0.25">
      <c r="A1301" s="2">
        <v>699835</v>
      </c>
      <c r="B1301" s="3" t="s">
        <v>1880</v>
      </c>
      <c r="C1301" s="3" t="s">
        <v>2500</v>
      </c>
      <c r="D1301" s="3" t="s">
        <v>27</v>
      </c>
      <c r="E1301" s="3" t="s">
        <v>28</v>
      </c>
      <c r="F1301" s="3" t="s">
        <v>86</v>
      </c>
      <c r="G1301" s="2">
        <v>13</v>
      </c>
      <c r="H1301" s="3" t="s">
        <v>80</v>
      </c>
      <c r="I1301" s="3" t="s">
        <v>29</v>
      </c>
      <c r="J1301" s="3" t="s">
        <v>31</v>
      </c>
      <c r="K1301" s="4">
        <v>118.32</v>
      </c>
      <c r="L1301" s="2">
        <v>1</v>
      </c>
      <c r="M1301" s="2">
        <v>12</v>
      </c>
      <c r="N1301" s="2">
        <v>0.75</v>
      </c>
      <c r="O1301" s="3" t="s">
        <v>32</v>
      </c>
      <c r="P1301" s="3" t="s">
        <v>29</v>
      </c>
      <c r="Q1301" s="5">
        <v>25.2</v>
      </c>
      <c r="S1301" s="6">
        <v>21.87</v>
      </c>
      <c r="T1301" s="5">
        <v>0.35</v>
      </c>
      <c r="U1301" s="6">
        <v>22.22</v>
      </c>
      <c r="V1301" s="2">
        <v>32.75</v>
      </c>
      <c r="W1301" s="8"/>
      <c r="X1301" s="10" t="s">
        <v>29</v>
      </c>
      <c r="Y1301" s="7">
        <v>43648</v>
      </c>
    </row>
    <row r="1302" spans="1:25" x14ac:dyDescent="0.25">
      <c r="A1302" s="2">
        <v>233302</v>
      </c>
      <c r="B1302" s="3" t="s">
        <v>2502</v>
      </c>
      <c r="C1302" s="3" t="s">
        <v>2503</v>
      </c>
      <c r="D1302" s="3" t="s">
        <v>27</v>
      </c>
      <c r="E1302" s="3" t="s">
        <v>28</v>
      </c>
      <c r="F1302" s="3" t="s">
        <v>29</v>
      </c>
      <c r="G1302" s="2">
        <v>12</v>
      </c>
      <c r="H1302" s="3" t="s">
        <v>30</v>
      </c>
      <c r="I1302" s="3" t="s">
        <v>1856</v>
      </c>
      <c r="J1302" s="3" t="s">
        <v>31</v>
      </c>
      <c r="K1302" s="4">
        <v>89.16</v>
      </c>
      <c r="L1302" s="2">
        <v>1</v>
      </c>
      <c r="M1302" s="2">
        <v>12</v>
      </c>
      <c r="N1302" s="2">
        <v>0.75</v>
      </c>
      <c r="O1302" s="3" t="s">
        <v>32</v>
      </c>
      <c r="P1302" s="3" t="s">
        <v>29</v>
      </c>
      <c r="Q1302" s="5">
        <v>20.2</v>
      </c>
      <c r="S1302" s="6">
        <v>17.47</v>
      </c>
      <c r="T1302" s="5">
        <v>0.35</v>
      </c>
      <c r="U1302" s="6">
        <v>17.82</v>
      </c>
      <c r="V1302" s="2">
        <v>26.25</v>
      </c>
      <c r="W1302" s="8">
        <v>-0.65000000000000213</v>
      </c>
      <c r="X1302" s="9" t="s">
        <v>3215</v>
      </c>
      <c r="Y1302" s="7">
        <v>43794</v>
      </c>
    </row>
    <row r="1303" spans="1:25" x14ac:dyDescent="0.25">
      <c r="A1303" s="2">
        <v>122651</v>
      </c>
      <c r="B1303" s="3" t="s">
        <v>2502</v>
      </c>
      <c r="C1303" s="3" t="s">
        <v>2504</v>
      </c>
      <c r="D1303" s="3" t="s">
        <v>27</v>
      </c>
      <c r="E1303" s="3" t="s">
        <v>28</v>
      </c>
      <c r="F1303" s="3" t="s">
        <v>29</v>
      </c>
      <c r="G1303" s="2">
        <v>12</v>
      </c>
      <c r="H1303" s="3" t="s">
        <v>30</v>
      </c>
      <c r="I1303" s="3" t="s">
        <v>1856</v>
      </c>
      <c r="J1303" s="3" t="s">
        <v>31</v>
      </c>
      <c r="K1303" s="4">
        <v>79.44</v>
      </c>
      <c r="L1303" s="2">
        <v>1</v>
      </c>
      <c r="M1303" s="2">
        <v>12</v>
      </c>
      <c r="N1303" s="2">
        <v>0.75</v>
      </c>
      <c r="O1303" s="3" t="s">
        <v>32</v>
      </c>
      <c r="P1303" s="3" t="s">
        <v>29</v>
      </c>
      <c r="Q1303" s="5">
        <v>18.55</v>
      </c>
      <c r="S1303" s="6">
        <v>16.02</v>
      </c>
      <c r="T1303" s="5">
        <v>0.35</v>
      </c>
      <c r="U1303" s="6">
        <v>16.37</v>
      </c>
      <c r="V1303" s="2">
        <v>24.1</v>
      </c>
      <c r="W1303" s="8"/>
      <c r="X1303" s="10" t="s">
        <v>29</v>
      </c>
      <c r="Y1303" s="7">
        <v>43661</v>
      </c>
    </row>
    <row r="1304" spans="1:25" x14ac:dyDescent="0.25">
      <c r="A1304" s="2">
        <v>178512</v>
      </c>
      <c r="B1304" s="3" t="s">
        <v>2502</v>
      </c>
      <c r="C1304" s="3" t="s">
        <v>2505</v>
      </c>
      <c r="D1304" s="3" t="s">
        <v>27</v>
      </c>
      <c r="E1304" s="3" t="s">
        <v>28</v>
      </c>
      <c r="F1304" s="3" t="s">
        <v>86</v>
      </c>
      <c r="G1304" s="2">
        <v>13</v>
      </c>
      <c r="H1304" s="3" t="s">
        <v>1884</v>
      </c>
      <c r="I1304" s="3" t="s">
        <v>1856</v>
      </c>
      <c r="J1304" s="3" t="s">
        <v>31</v>
      </c>
      <c r="K1304" s="4">
        <v>81.599999999999994</v>
      </c>
      <c r="L1304" s="2">
        <v>1</v>
      </c>
      <c r="M1304" s="2">
        <v>12</v>
      </c>
      <c r="N1304" s="2">
        <v>0.75</v>
      </c>
      <c r="O1304" s="3" t="s">
        <v>32</v>
      </c>
      <c r="P1304" s="3" t="s">
        <v>29</v>
      </c>
      <c r="Q1304" s="5">
        <v>18.899999999999999</v>
      </c>
      <c r="S1304" s="6">
        <v>16.32</v>
      </c>
      <c r="T1304" s="5">
        <v>0.35</v>
      </c>
      <c r="U1304" s="6">
        <v>16.670000000000002</v>
      </c>
      <c r="V1304" s="2">
        <v>24.55</v>
      </c>
      <c r="W1304" s="8"/>
      <c r="X1304" s="10" t="s">
        <v>29</v>
      </c>
      <c r="Y1304" s="7">
        <v>43629</v>
      </c>
    </row>
    <row r="1305" spans="1:25" x14ac:dyDescent="0.25">
      <c r="A1305" s="2">
        <v>239756</v>
      </c>
      <c r="B1305" s="3" t="s">
        <v>2502</v>
      </c>
      <c r="C1305" s="3" t="s">
        <v>2506</v>
      </c>
      <c r="D1305" s="3" t="s">
        <v>27</v>
      </c>
      <c r="E1305" s="3" t="s">
        <v>28</v>
      </c>
      <c r="F1305" s="3" t="s">
        <v>29</v>
      </c>
      <c r="G1305" s="2">
        <v>10</v>
      </c>
      <c r="H1305" s="3" t="s">
        <v>30</v>
      </c>
      <c r="I1305" s="3" t="s">
        <v>1949</v>
      </c>
      <c r="J1305" s="3" t="s">
        <v>39</v>
      </c>
      <c r="K1305" s="4">
        <v>44.78</v>
      </c>
      <c r="L1305" s="2">
        <v>1</v>
      </c>
      <c r="M1305" s="2">
        <v>12</v>
      </c>
      <c r="N1305" s="2">
        <v>0.75</v>
      </c>
      <c r="O1305" s="3" t="s">
        <v>32</v>
      </c>
      <c r="P1305" s="3" t="s">
        <v>29</v>
      </c>
      <c r="Q1305" s="5">
        <v>11.35</v>
      </c>
      <c r="S1305" s="6">
        <v>9.68</v>
      </c>
      <c r="T1305" s="5">
        <v>0.35</v>
      </c>
      <c r="U1305" s="6">
        <v>10.029999999999999</v>
      </c>
      <c r="V1305" s="2">
        <v>14.75</v>
      </c>
      <c r="W1305" s="8"/>
      <c r="X1305" s="10" t="s">
        <v>29</v>
      </c>
      <c r="Y1305" s="7">
        <v>43769</v>
      </c>
    </row>
    <row r="1306" spans="1:25" x14ac:dyDescent="0.25">
      <c r="A1306" s="2">
        <v>727972</v>
      </c>
      <c r="B1306" s="3" t="s">
        <v>2502</v>
      </c>
      <c r="C1306" s="3" t="s">
        <v>2506</v>
      </c>
      <c r="D1306" s="3" t="s">
        <v>1793</v>
      </c>
      <c r="E1306" s="3" t="s">
        <v>28</v>
      </c>
      <c r="F1306" s="3" t="s">
        <v>29</v>
      </c>
      <c r="G1306" s="2">
        <v>10</v>
      </c>
      <c r="H1306" s="3" t="s">
        <v>30</v>
      </c>
      <c r="I1306" s="3" t="s">
        <v>1949</v>
      </c>
      <c r="J1306" s="3" t="s">
        <v>39</v>
      </c>
      <c r="K1306" s="4">
        <v>43.76</v>
      </c>
      <c r="L1306" s="2">
        <v>1</v>
      </c>
      <c r="M1306" s="2">
        <v>6</v>
      </c>
      <c r="N1306" s="2">
        <v>1.5</v>
      </c>
      <c r="O1306" s="3" t="s">
        <v>32</v>
      </c>
      <c r="P1306" s="3" t="s">
        <v>29</v>
      </c>
      <c r="Q1306" s="5">
        <v>21.95</v>
      </c>
      <c r="S1306" s="6">
        <v>19.010000000000002</v>
      </c>
      <c r="T1306" s="5">
        <v>0.35</v>
      </c>
      <c r="U1306" s="6">
        <v>19.36</v>
      </c>
      <c r="V1306" s="2">
        <v>28.55</v>
      </c>
      <c r="W1306" s="8"/>
      <c r="X1306" s="10" t="s">
        <v>29</v>
      </c>
      <c r="Y1306" s="7">
        <v>43769</v>
      </c>
    </row>
    <row r="1307" spans="1:25" x14ac:dyDescent="0.25">
      <c r="A1307" s="2">
        <v>811668</v>
      </c>
      <c r="B1307" s="3" t="s">
        <v>2502</v>
      </c>
      <c r="C1307" s="3" t="s">
        <v>2509</v>
      </c>
      <c r="D1307" s="3" t="s">
        <v>1793</v>
      </c>
      <c r="E1307" s="3" t="s">
        <v>28</v>
      </c>
      <c r="F1307" s="3" t="s">
        <v>29</v>
      </c>
      <c r="G1307" s="2">
        <v>12.5</v>
      </c>
      <c r="H1307" s="3" t="s">
        <v>204</v>
      </c>
      <c r="I1307" s="3" t="s">
        <v>1856</v>
      </c>
      <c r="J1307" s="3" t="s">
        <v>31</v>
      </c>
      <c r="K1307" s="4" t="s">
        <v>3173</v>
      </c>
      <c r="L1307" s="2">
        <v>1</v>
      </c>
      <c r="M1307" s="2">
        <v>6</v>
      </c>
      <c r="N1307" s="2">
        <v>1.5</v>
      </c>
      <c r="O1307" s="3" t="s">
        <v>32</v>
      </c>
      <c r="P1307" s="3" t="s">
        <v>29</v>
      </c>
      <c r="Q1307" s="5">
        <v>30.3</v>
      </c>
      <c r="S1307" s="6">
        <v>26.36</v>
      </c>
      <c r="T1307" s="5">
        <v>0.35</v>
      </c>
      <c r="U1307" s="6">
        <v>26.71</v>
      </c>
      <c r="V1307" s="2">
        <v>39.4</v>
      </c>
      <c r="W1307" s="8"/>
      <c r="X1307" s="10" t="s">
        <v>29</v>
      </c>
      <c r="Y1307" s="7">
        <v>43738</v>
      </c>
    </row>
    <row r="1308" spans="1:25" x14ac:dyDescent="0.25">
      <c r="A1308" s="2">
        <v>23762</v>
      </c>
      <c r="B1308" s="3" t="s">
        <v>2502</v>
      </c>
      <c r="C1308" s="3" t="s">
        <v>2511</v>
      </c>
      <c r="D1308" s="3" t="s">
        <v>27</v>
      </c>
      <c r="E1308" s="3" t="s">
        <v>28</v>
      </c>
      <c r="F1308" s="3" t="s">
        <v>29</v>
      </c>
      <c r="G1308" s="2">
        <v>10.5</v>
      </c>
      <c r="H1308" s="3" t="s">
        <v>1727</v>
      </c>
      <c r="I1308" s="3" t="s">
        <v>1856</v>
      </c>
      <c r="J1308" s="3" t="s">
        <v>31</v>
      </c>
      <c r="K1308" s="4">
        <v>61.8</v>
      </c>
      <c r="L1308" s="2">
        <v>1</v>
      </c>
      <c r="M1308" s="2">
        <v>12</v>
      </c>
      <c r="N1308" s="2">
        <v>0.75</v>
      </c>
      <c r="O1308" s="3" t="s">
        <v>32</v>
      </c>
      <c r="P1308" s="3" t="s">
        <v>29</v>
      </c>
      <c r="Q1308" s="5">
        <v>15.5</v>
      </c>
      <c r="S1308" s="6">
        <v>13.33</v>
      </c>
      <c r="T1308" s="5">
        <v>0.35</v>
      </c>
      <c r="U1308" s="6">
        <v>13.68</v>
      </c>
      <c r="V1308" s="2">
        <v>20.149999999999999</v>
      </c>
      <c r="W1308" s="8">
        <v>0.5</v>
      </c>
      <c r="X1308" s="9" t="s">
        <v>3216</v>
      </c>
      <c r="Y1308" s="7">
        <v>43794</v>
      </c>
    </row>
    <row r="1309" spans="1:25" x14ac:dyDescent="0.25">
      <c r="A1309" s="2">
        <v>280248</v>
      </c>
      <c r="B1309" s="3" t="s">
        <v>2502</v>
      </c>
      <c r="C1309" s="3" t="s">
        <v>2515</v>
      </c>
      <c r="D1309" s="3" t="s">
        <v>27</v>
      </c>
      <c r="E1309" s="3" t="s">
        <v>28</v>
      </c>
      <c r="F1309" s="3" t="s">
        <v>29</v>
      </c>
      <c r="G1309" s="2">
        <v>11</v>
      </c>
      <c r="H1309" s="3" t="s">
        <v>1884</v>
      </c>
      <c r="I1309" s="3" t="s">
        <v>1856</v>
      </c>
      <c r="J1309" s="3" t="s">
        <v>31</v>
      </c>
      <c r="K1309" s="4">
        <v>67.08</v>
      </c>
      <c r="L1309" s="2">
        <v>1</v>
      </c>
      <c r="M1309" s="2">
        <v>12</v>
      </c>
      <c r="N1309" s="2">
        <v>0.75</v>
      </c>
      <c r="O1309" s="3" t="s">
        <v>32</v>
      </c>
      <c r="P1309" s="3" t="s">
        <v>29</v>
      </c>
      <c r="Q1309" s="5">
        <v>16.399999999999999</v>
      </c>
      <c r="S1309" s="6">
        <v>14.12</v>
      </c>
      <c r="T1309" s="5">
        <v>0.35</v>
      </c>
      <c r="U1309" s="6">
        <v>14.47</v>
      </c>
      <c r="V1309" s="2">
        <v>21.3</v>
      </c>
      <c r="W1309" s="8">
        <v>4.9999999999997158E-2</v>
      </c>
      <c r="X1309" s="9" t="s">
        <v>3216</v>
      </c>
      <c r="Y1309" s="7">
        <v>43794</v>
      </c>
    </row>
    <row r="1310" spans="1:25" ht="30" x14ac:dyDescent="0.25">
      <c r="A1310" s="2">
        <v>141906</v>
      </c>
      <c r="B1310" s="3" t="s">
        <v>2502</v>
      </c>
      <c r="C1310" s="3" t="s">
        <v>2524</v>
      </c>
      <c r="D1310" s="3" t="s">
        <v>27</v>
      </c>
      <c r="E1310" s="3" t="s">
        <v>28</v>
      </c>
      <c r="F1310" s="3" t="s">
        <v>29</v>
      </c>
      <c r="G1310" s="2">
        <v>12.5</v>
      </c>
      <c r="H1310" s="3" t="s">
        <v>204</v>
      </c>
      <c r="I1310" s="3" t="s">
        <v>1856</v>
      </c>
      <c r="J1310" s="3" t="s">
        <v>31</v>
      </c>
      <c r="K1310" s="4">
        <v>98.76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21.85</v>
      </c>
      <c r="S1310" s="6">
        <v>18.920000000000002</v>
      </c>
      <c r="T1310" s="5">
        <v>0.35</v>
      </c>
      <c r="U1310" s="6">
        <v>19.27</v>
      </c>
      <c r="V1310" s="2">
        <v>28.4</v>
      </c>
      <c r="W1310" s="8"/>
      <c r="X1310" s="10" t="s">
        <v>29</v>
      </c>
      <c r="Y1310" s="7">
        <v>43675</v>
      </c>
    </row>
    <row r="1311" spans="1:25" x14ac:dyDescent="0.25">
      <c r="A1311" s="2">
        <v>229815</v>
      </c>
      <c r="B1311" s="3" t="s">
        <v>2502</v>
      </c>
      <c r="C1311" s="3" t="s">
        <v>2529</v>
      </c>
      <c r="D1311" s="3" t="s">
        <v>27</v>
      </c>
      <c r="E1311" s="3" t="s">
        <v>28</v>
      </c>
      <c r="F1311" s="3" t="s">
        <v>86</v>
      </c>
      <c r="G1311" s="2">
        <v>13</v>
      </c>
      <c r="H1311" s="3" t="s">
        <v>204</v>
      </c>
      <c r="I1311" s="3" t="s">
        <v>1856</v>
      </c>
      <c r="J1311" s="3" t="s">
        <v>31</v>
      </c>
      <c r="K1311" s="4">
        <v>93.72</v>
      </c>
      <c r="L1311" s="2">
        <v>1</v>
      </c>
      <c r="M1311" s="2">
        <v>12</v>
      </c>
      <c r="N1311" s="2">
        <v>0.75</v>
      </c>
      <c r="O1311" s="3" t="s">
        <v>32</v>
      </c>
      <c r="P1311" s="3" t="s">
        <v>29</v>
      </c>
      <c r="Q1311" s="5">
        <v>21</v>
      </c>
      <c r="S1311" s="6">
        <v>18.170000000000002</v>
      </c>
      <c r="T1311" s="5">
        <v>0.35</v>
      </c>
      <c r="U1311" s="6">
        <v>18.52</v>
      </c>
      <c r="V1311" s="2">
        <v>27.3</v>
      </c>
      <c r="W1311" s="8"/>
      <c r="X1311" s="10" t="s">
        <v>29</v>
      </c>
      <c r="Y1311" s="7">
        <v>43709</v>
      </c>
    </row>
    <row r="1312" spans="1:25" x14ac:dyDescent="0.25">
      <c r="A1312" s="2">
        <v>764068</v>
      </c>
      <c r="B1312" s="3" t="s">
        <v>2502</v>
      </c>
      <c r="C1312" s="3" t="s">
        <v>2530</v>
      </c>
      <c r="D1312" s="3" t="s">
        <v>27</v>
      </c>
      <c r="E1312" s="3" t="s">
        <v>28</v>
      </c>
      <c r="F1312" s="3" t="s">
        <v>29</v>
      </c>
      <c r="H1312" s="3" t="s">
        <v>80</v>
      </c>
      <c r="I1312" s="3" t="s">
        <v>29</v>
      </c>
      <c r="J1312" s="3" t="s">
        <v>31</v>
      </c>
      <c r="K1312" s="4">
        <v>98.64</v>
      </c>
      <c r="L1312" s="2">
        <v>1</v>
      </c>
      <c r="M1312" s="2">
        <v>12</v>
      </c>
      <c r="N1312" s="2">
        <v>0.75</v>
      </c>
      <c r="O1312" s="3" t="s">
        <v>32</v>
      </c>
      <c r="P1312" s="3" t="s">
        <v>29</v>
      </c>
      <c r="Q1312" s="5">
        <v>21.85</v>
      </c>
      <c r="S1312" s="6">
        <v>18.920000000000002</v>
      </c>
      <c r="T1312" s="5">
        <v>0.35</v>
      </c>
      <c r="U1312" s="6">
        <v>19.27</v>
      </c>
      <c r="V1312" s="2">
        <v>28.4</v>
      </c>
      <c r="W1312" s="8">
        <v>1.2000000000000028</v>
      </c>
      <c r="X1312" s="9" t="s">
        <v>3216</v>
      </c>
      <c r="Y1312" s="7">
        <v>43794</v>
      </c>
    </row>
    <row r="1313" spans="1:25" x14ac:dyDescent="0.25">
      <c r="A1313" s="2">
        <v>206066</v>
      </c>
      <c r="B1313" s="3" t="s">
        <v>2502</v>
      </c>
      <c r="C1313" s="3" t="s">
        <v>2532</v>
      </c>
      <c r="D1313" s="3" t="s">
        <v>27</v>
      </c>
      <c r="E1313" s="3" t="s">
        <v>28</v>
      </c>
      <c r="F1313" s="3" t="s">
        <v>86</v>
      </c>
      <c r="G1313" s="2">
        <v>13.2</v>
      </c>
      <c r="H1313" s="3" t="s">
        <v>30</v>
      </c>
      <c r="I1313" s="3" t="s">
        <v>1856</v>
      </c>
      <c r="J1313" s="3" t="s">
        <v>31</v>
      </c>
      <c r="K1313" s="4" t="s">
        <v>3111</v>
      </c>
      <c r="L1313" s="2">
        <v>1</v>
      </c>
      <c r="M1313" s="2">
        <v>12</v>
      </c>
      <c r="N1313" s="2">
        <v>0.75</v>
      </c>
      <c r="O1313" s="3" t="s">
        <v>32</v>
      </c>
      <c r="P1313" s="3" t="s">
        <v>29</v>
      </c>
      <c r="Q1313" s="5">
        <v>23.9</v>
      </c>
      <c r="S1313" s="6">
        <v>20.72</v>
      </c>
      <c r="T1313" s="5">
        <v>0.35</v>
      </c>
      <c r="U1313" s="6">
        <v>21.07</v>
      </c>
      <c r="V1313" s="2">
        <v>31.05</v>
      </c>
      <c r="W1313" s="8"/>
      <c r="X1313" s="9" t="s">
        <v>3214</v>
      </c>
      <c r="Y1313" s="7">
        <v>43768</v>
      </c>
    </row>
    <row r="1314" spans="1:25" x14ac:dyDescent="0.25">
      <c r="A1314" s="2">
        <v>601161</v>
      </c>
      <c r="B1314" s="3" t="s">
        <v>2502</v>
      </c>
      <c r="C1314" s="3" t="s">
        <v>2534</v>
      </c>
      <c r="D1314" s="3" t="s">
        <v>27</v>
      </c>
      <c r="E1314" s="3" t="s">
        <v>28</v>
      </c>
      <c r="F1314" s="3" t="s">
        <v>29</v>
      </c>
      <c r="G1314" s="2">
        <v>13.5</v>
      </c>
      <c r="H1314" s="3" t="s">
        <v>1827</v>
      </c>
      <c r="I1314" s="3" t="s">
        <v>29</v>
      </c>
      <c r="J1314" s="3" t="s">
        <v>39</v>
      </c>
      <c r="K1314" s="4">
        <v>81.41</v>
      </c>
      <c r="L1314" s="2">
        <v>1</v>
      </c>
      <c r="M1314" s="2">
        <v>12</v>
      </c>
      <c r="N1314" s="2">
        <v>0.75</v>
      </c>
      <c r="O1314" s="3" t="s">
        <v>32</v>
      </c>
      <c r="P1314" s="3" t="s">
        <v>29</v>
      </c>
      <c r="Q1314" s="5">
        <v>18.5</v>
      </c>
      <c r="S1314" s="6">
        <v>15.97</v>
      </c>
      <c r="T1314" s="5">
        <v>0.35</v>
      </c>
      <c r="U1314" s="6">
        <v>16.32</v>
      </c>
      <c r="V1314" s="2">
        <v>24.05</v>
      </c>
      <c r="W1314" s="8"/>
      <c r="X1314" s="10" t="s">
        <v>29</v>
      </c>
      <c r="Y1314" s="7">
        <v>43769</v>
      </c>
    </row>
    <row r="1315" spans="1:25" x14ac:dyDescent="0.25">
      <c r="A1315" s="2">
        <v>814460</v>
      </c>
      <c r="B1315" s="3" t="s">
        <v>2502</v>
      </c>
      <c r="C1315" s="3" t="s">
        <v>2535</v>
      </c>
      <c r="D1315" s="3" t="s">
        <v>27</v>
      </c>
      <c r="E1315" s="3" t="s">
        <v>28</v>
      </c>
      <c r="F1315" s="3" t="s">
        <v>29</v>
      </c>
      <c r="G1315" s="2">
        <v>12.5</v>
      </c>
      <c r="H1315" s="3" t="s">
        <v>1827</v>
      </c>
      <c r="I1315" s="3" t="s">
        <v>1856</v>
      </c>
      <c r="J1315" s="3" t="s">
        <v>39</v>
      </c>
      <c r="K1315" s="4">
        <v>176.55</v>
      </c>
      <c r="L1315" s="2">
        <v>1</v>
      </c>
      <c r="M1315" s="2">
        <v>12</v>
      </c>
      <c r="N1315" s="2">
        <v>0.75</v>
      </c>
      <c r="O1315" s="3" t="s">
        <v>32</v>
      </c>
      <c r="P1315" s="3" t="s">
        <v>29</v>
      </c>
      <c r="Q1315" s="5">
        <v>34.85</v>
      </c>
      <c r="S1315" s="6">
        <v>30.36</v>
      </c>
      <c r="T1315" s="5">
        <v>0.35</v>
      </c>
      <c r="U1315" s="6">
        <v>30.71</v>
      </c>
      <c r="V1315" s="2">
        <v>45.3</v>
      </c>
      <c r="W1315" s="8"/>
      <c r="X1315" s="10" t="s">
        <v>29</v>
      </c>
      <c r="Y1315" s="7">
        <v>43658</v>
      </c>
    </row>
    <row r="1316" spans="1:25" x14ac:dyDescent="0.25">
      <c r="A1316" s="2">
        <v>5526</v>
      </c>
      <c r="B1316" s="3" t="s">
        <v>2502</v>
      </c>
      <c r="C1316" s="3" t="s">
        <v>2543</v>
      </c>
      <c r="D1316" s="3" t="s">
        <v>27</v>
      </c>
      <c r="E1316" s="3" t="s">
        <v>28</v>
      </c>
      <c r="F1316" s="3" t="s">
        <v>29</v>
      </c>
      <c r="G1316" s="2">
        <v>13.5</v>
      </c>
      <c r="H1316" s="3" t="s">
        <v>204</v>
      </c>
      <c r="I1316" s="3" t="s">
        <v>1856</v>
      </c>
      <c r="J1316" s="3" t="s">
        <v>31</v>
      </c>
      <c r="K1316" s="4">
        <v>59.88</v>
      </c>
      <c r="L1316" s="2">
        <v>1</v>
      </c>
      <c r="M1316" s="2">
        <v>12</v>
      </c>
      <c r="N1316" s="2">
        <v>0.75</v>
      </c>
      <c r="O1316" s="3" t="s">
        <v>32</v>
      </c>
      <c r="P1316" s="3" t="s">
        <v>29</v>
      </c>
      <c r="Q1316" s="5">
        <v>15.1</v>
      </c>
      <c r="S1316" s="6">
        <v>12.98</v>
      </c>
      <c r="T1316" s="5">
        <v>0.35</v>
      </c>
      <c r="U1316" s="6">
        <v>13.33</v>
      </c>
      <c r="V1316" s="2">
        <v>19.649999999999999</v>
      </c>
      <c r="W1316" s="8"/>
      <c r="X1316" s="10" t="s">
        <v>29</v>
      </c>
      <c r="Y1316" s="7">
        <v>43777</v>
      </c>
    </row>
    <row r="1317" spans="1:25" x14ac:dyDescent="0.25">
      <c r="A1317" s="2">
        <v>618785</v>
      </c>
      <c r="B1317" s="3" t="s">
        <v>2502</v>
      </c>
      <c r="C1317" s="3" t="s">
        <v>2544</v>
      </c>
      <c r="D1317" s="3" t="s">
        <v>27</v>
      </c>
      <c r="E1317" s="3" t="s">
        <v>28</v>
      </c>
      <c r="F1317" s="3" t="s">
        <v>86</v>
      </c>
      <c r="G1317" s="2">
        <v>13.5</v>
      </c>
      <c r="H1317" s="3" t="s">
        <v>1827</v>
      </c>
      <c r="I1317" s="3" t="s">
        <v>29</v>
      </c>
      <c r="J1317" s="3" t="s">
        <v>39</v>
      </c>
      <c r="K1317" s="4">
        <v>83.88</v>
      </c>
      <c r="L1317" s="2">
        <v>1</v>
      </c>
      <c r="M1317" s="2">
        <v>12</v>
      </c>
      <c r="N1317" s="2">
        <v>0.75</v>
      </c>
      <c r="O1317" s="3" t="s">
        <v>32</v>
      </c>
      <c r="P1317" s="3" t="s">
        <v>29</v>
      </c>
      <c r="Q1317" s="5">
        <v>18.95</v>
      </c>
      <c r="S1317" s="6">
        <v>16.37</v>
      </c>
      <c r="T1317" s="5">
        <v>0.35</v>
      </c>
      <c r="U1317" s="6">
        <v>16.72</v>
      </c>
      <c r="V1317" s="2">
        <v>24.65</v>
      </c>
      <c r="W1317" s="8"/>
      <c r="X1317" s="10" t="s">
        <v>29</v>
      </c>
      <c r="Y1317" s="7">
        <v>43770</v>
      </c>
    </row>
    <row r="1318" spans="1:25" x14ac:dyDescent="0.25">
      <c r="A1318" s="2">
        <v>122768</v>
      </c>
      <c r="B1318" s="3" t="s">
        <v>2502</v>
      </c>
      <c r="C1318" s="3" t="s">
        <v>2545</v>
      </c>
      <c r="D1318" s="3" t="s">
        <v>27</v>
      </c>
      <c r="E1318" s="3" t="s">
        <v>28</v>
      </c>
      <c r="F1318" s="3" t="s">
        <v>29</v>
      </c>
      <c r="G1318" s="2">
        <v>9</v>
      </c>
      <c r="H1318" s="3" t="s">
        <v>297</v>
      </c>
      <c r="I1318" s="3" t="s">
        <v>1856</v>
      </c>
      <c r="J1318" s="3" t="s">
        <v>31</v>
      </c>
      <c r="K1318" s="4" t="s">
        <v>3180</v>
      </c>
      <c r="L1318" s="2">
        <v>1</v>
      </c>
      <c r="M1318" s="2">
        <v>12</v>
      </c>
      <c r="N1318" s="2">
        <v>0.75</v>
      </c>
      <c r="O1318" s="3" t="s">
        <v>32</v>
      </c>
      <c r="P1318" s="3" t="s">
        <v>29</v>
      </c>
      <c r="Q1318" s="5">
        <v>18.350000000000001</v>
      </c>
      <c r="S1318" s="6">
        <v>15.84</v>
      </c>
      <c r="T1318" s="5">
        <v>0.35</v>
      </c>
      <c r="U1318" s="6">
        <v>16.190000000000001</v>
      </c>
      <c r="V1318" s="2">
        <v>23.85</v>
      </c>
      <c r="W1318" s="8"/>
      <c r="X1318" s="10" t="s">
        <v>29</v>
      </c>
      <c r="Y1318" s="7">
        <v>43661</v>
      </c>
    </row>
    <row r="1319" spans="1:25" x14ac:dyDescent="0.25">
      <c r="A1319" s="2">
        <v>180469</v>
      </c>
      <c r="B1319" s="3" t="s">
        <v>2502</v>
      </c>
      <c r="C1319" s="3" t="s">
        <v>2546</v>
      </c>
      <c r="D1319" s="3" t="s">
        <v>27</v>
      </c>
      <c r="E1319" s="3" t="s">
        <v>28</v>
      </c>
      <c r="F1319" s="3" t="s">
        <v>29</v>
      </c>
      <c r="G1319" s="2">
        <v>13.5</v>
      </c>
      <c r="H1319" s="3" t="s">
        <v>297</v>
      </c>
      <c r="I1319" s="3" t="s">
        <v>29</v>
      </c>
      <c r="J1319" s="3" t="s">
        <v>31</v>
      </c>
      <c r="K1319" s="4">
        <v>92.64</v>
      </c>
      <c r="L1319" s="2">
        <v>1</v>
      </c>
      <c r="M1319" s="2">
        <v>12</v>
      </c>
      <c r="N1319" s="2">
        <v>0.75</v>
      </c>
      <c r="O1319" s="3" t="s">
        <v>32</v>
      </c>
      <c r="P1319" s="3" t="s">
        <v>29</v>
      </c>
      <c r="Q1319" s="5">
        <v>20.8</v>
      </c>
      <c r="S1319" s="6">
        <v>18</v>
      </c>
      <c r="T1319" s="5">
        <v>0.35</v>
      </c>
      <c r="U1319" s="6">
        <v>18.350000000000001</v>
      </c>
      <c r="V1319" s="2">
        <v>27.05</v>
      </c>
      <c r="W1319" s="8"/>
      <c r="X1319" s="10" t="s">
        <v>29</v>
      </c>
      <c r="Y1319" s="7">
        <v>43739</v>
      </c>
    </row>
    <row r="1320" spans="1:25" x14ac:dyDescent="0.25">
      <c r="A1320" s="2">
        <v>45633</v>
      </c>
      <c r="B1320" s="3" t="s">
        <v>2502</v>
      </c>
      <c r="C1320" s="3" t="s">
        <v>2550</v>
      </c>
      <c r="D1320" s="3" t="s">
        <v>27</v>
      </c>
      <c r="E1320" s="3" t="s">
        <v>28</v>
      </c>
      <c r="F1320" s="3" t="s">
        <v>29</v>
      </c>
      <c r="G1320" s="2">
        <v>12</v>
      </c>
      <c r="H1320" s="3" t="s">
        <v>432</v>
      </c>
      <c r="I1320" s="3" t="s">
        <v>1856</v>
      </c>
      <c r="J1320" s="3" t="s">
        <v>31</v>
      </c>
      <c r="K1320" s="4">
        <v>49.08</v>
      </c>
      <c r="L1320" s="2">
        <v>1</v>
      </c>
      <c r="M1320" s="2">
        <v>12</v>
      </c>
      <c r="N1320" s="2">
        <v>0.75</v>
      </c>
      <c r="O1320" s="3" t="s">
        <v>32</v>
      </c>
      <c r="P1320" s="3" t="s">
        <v>29</v>
      </c>
      <c r="Q1320" s="5">
        <v>12.75</v>
      </c>
      <c r="S1320" s="6">
        <v>10.91</v>
      </c>
      <c r="T1320" s="5">
        <v>0.35</v>
      </c>
      <c r="U1320" s="6">
        <v>11.26</v>
      </c>
      <c r="V1320" s="2">
        <v>16.600000000000001</v>
      </c>
      <c r="W1320" s="8">
        <v>-2.75</v>
      </c>
      <c r="X1320" s="9" t="s">
        <v>3215</v>
      </c>
      <c r="Y1320" s="7">
        <v>43794</v>
      </c>
    </row>
    <row r="1321" spans="1:25" x14ac:dyDescent="0.25">
      <c r="A1321" s="2">
        <v>246165</v>
      </c>
      <c r="B1321" s="3" t="s">
        <v>2553</v>
      </c>
      <c r="C1321" s="3" t="s">
        <v>2554</v>
      </c>
      <c r="D1321" s="3" t="s">
        <v>27</v>
      </c>
      <c r="E1321" s="3" t="s">
        <v>28</v>
      </c>
      <c r="F1321" s="3" t="s">
        <v>97</v>
      </c>
      <c r="G1321" s="2">
        <v>13.7</v>
      </c>
      <c r="H1321" s="3" t="s">
        <v>1884</v>
      </c>
      <c r="I1321" s="3" t="s">
        <v>2555</v>
      </c>
      <c r="J1321" s="3" t="s">
        <v>31</v>
      </c>
      <c r="K1321" s="4">
        <v>79.680000000000007</v>
      </c>
      <c r="L1321" s="2">
        <v>1</v>
      </c>
      <c r="M1321" s="2">
        <v>12</v>
      </c>
      <c r="N1321" s="2">
        <v>0.75</v>
      </c>
      <c r="O1321" s="3" t="s">
        <v>32</v>
      </c>
      <c r="P1321" s="3" t="s">
        <v>29</v>
      </c>
      <c r="Q1321" s="5">
        <v>18.55</v>
      </c>
      <c r="S1321" s="6">
        <v>16.02</v>
      </c>
      <c r="T1321" s="5">
        <v>0.35</v>
      </c>
      <c r="U1321" s="6">
        <v>16.37</v>
      </c>
      <c r="V1321" s="2">
        <v>24.1</v>
      </c>
      <c r="W1321" s="8">
        <v>5.0000000000000711E-2</v>
      </c>
      <c r="X1321" s="9" t="s">
        <v>3216</v>
      </c>
      <c r="Y1321" s="7">
        <v>43794</v>
      </c>
    </row>
    <row r="1322" spans="1:25" x14ac:dyDescent="0.25">
      <c r="A1322" s="2">
        <v>796003</v>
      </c>
      <c r="B1322" s="3" t="s">
        <v>2553</v>
      </c>
      <c r="C1322" s="3" t="s">
        <v>2556</v>
      </c>
      <c r="D1322" s="3" t="s">
        <v>27</v>
      </c>
      <c r="E1322" s="3" t="s">
        <v>28</v>
      </c>
      <c r="F1322" s="3" t="s">
        <v>86</v>
      </c>
      <c r="G1322" s="2">
        <v>14</v>
      </c>
      <c r="H1322" s="3" t="s">
        <v>102</v>
      </c>
      <c r="I1322" s="3" t="s">
        <v>2557</v>
      </c>
      <c r="J1322" s="3" t="s">
        <v>39</v>
      </c>
      <c r="K1322" s="4">
        <v>96.62</v>
      </c>
      <c r="L1322" s="2">
        <v>1</v>
      </c>
      <c r="M1322" s="2">
        <v>12</v>
      </c>
      <c r="N1322" s="2">
        <v>0.75</v>
      </c>
      <c r="O1322" s="3" t="s">
        <v>32</v>
      </c>
      <c r="P1322" s="3" t="s">
        <v>29</v>
      </c>
      <c r="Q1322" s="5">
        <v>21.15</v>
      </c>
      <c r="S1322" s="6">
        <v>18.3</v>
      </c>
      <c r="T1322" s="5">
        <v>0.35</v>
      </c>
      <c r="U1322" s="6">
        <v>18.649999999999999</v>
      </c>
      <c r="V1322" s="2">
        <v>27.5</v>
      </c>
      <c r="W1322" s="8"/>
      <c r="X1322" s="10" t="s">
        <v>29</v>
      </c>
      <c r="Y1322" s="7">
        <v>43648</v>
      </c>
    </row>
    <row r="1323" spans="1:25" x14ac:dyDescent="0.25">
      <c r="A1323" s="2">
        <v>164272</v>
      </c>
      <c r="B1323" s="3" t="s">
        <v>2553</v>
      </c>
      <c r="C1323" s="3" t="s">
        <v>2560</v>
      </c>
      <c r="D1323" s="3" t="s">
        <v>27</v>
      </c>
      <c r="E1323" s="3" t="s">
        <v>28</v>
      </c>
      <c r="F1323" s="3" t="s">
        <v>86</v>
      </c>
      <c r="G1323" s="2">
        <v>13.5</v>
      </c>
      <c r="H1323" s="3" t="s">
        <v>80</v>
      </c>
      <c r="I1323" s="3" t="s">
        <v>29</v>
      </c>
      <c r="J1323" s="3" t="s">
        <v>31</v>
      </c>
      <c r="K1323" s="4">
        <v>64.56</v>
      </c>
      <c r="L1323" s="2">
        <v>1</v>
      </c>
      <c r="M1323" s="2">
        <v>12</v>
      </c>
      <c r="N1323" s="2">
        <v>0.75</v>
      </c>
      <c r="O1323" s="3" t="s">
        <v>32</v>
      </c>
      <c r="P1323" s="3" t="s">
        <v>29</v>
      </c>
      <c r="Q1323" s="5">
        <v>16</v>
      </c>
      <c r="S1323" s="6">
        <v>13.77</v>
      </c>
      <c r="T1323" s="5">
        <v>0.35</v>
      </c>
      <c r="U1323" s="6">
        <v>14.12</v>
      </c>
      <c r="V1323" s="2">
        <v>20.8</v>
      </c>
      <c r="W1323" s="8"/>
      <c r="X1323" s="10" t="s">
        <v>29</v>
      </c>
      <c r="Y1323" s="7">
        <v>43699</v>
      </c>
    </row>
    <row r="1324" spans="1:25" x14ac:dyDescent="0.25">
      <c r="A1324" s="2">
        <v>164275</v>
      </c>
      <c r="B1324" s="3" t="s">
        <v>2553</v>
      </c>
      <c r="C1324" s="3" t="s">
        <v>2561</v>
      </c>
      <c r="D1324" s="3" t="s">
        <v>27</v>
      </c>
      <c r="E1324" s="3" t="s">
        <v>28</v>
      </c>
      <c r="F1324" s="3" t="s">
        <v>86</v>
      </c>
      <c r="G1324" s="2">
        <v>13.5</v>
      </c>
      <c r="H1324" s="3" t="s">
        <v>80</v>
      </c>
      <c r="I1324" s="3" t="s">
        <v>29</v>
      </c>
      <c r="J1324" s="3" t="s">
        <v>31</v>
      </c>
      <c r="K1324" s="4">
        <v>64.56</v>
      </c>
      <c r="L1324" s="2">
        <v>1</v>
      </c>
      <c r="M1324" s="2">
        <v>12</v>
      </c>
      <c r="N1324" s="2">
        <v>0.75</v>
      </c>
      <c r="O1324" s="3" t="s">
        <v>32</v>
      </c>
      <c r="P1324" s="3" t="s">
        <v>29</v>
      </c>
      <c r="Q1324" s="5">
        <v>16</v>
      </c>
      <c r="S1324" s="6">
        <v>13.77</v>
      </c>
      <c r="T1324" s="5">
        <v>0.35</v>
      </c>
      <c r="U1324" s="6">
        <v>14.12</v>
      </c>
      <c r="V1324" s="2">
        <v>20.8</v>
      </c>
      <c r="W1324" s="8"/>
      <c r="X1324" s="10" t="s">
        <v>29</v>
      </c>
      <c r="Y1324" s="7">
        <v>43699</v>
      </c>
    </row>
    <row r="1325" spans="1:25" x14ac:dyDescent="0.25">
      <c r="A1325" s="2">
        <v>170860</v>
      </c>
      <c r="B1325" s="3" t="s">
        <v>2553</v>
      </c>
      <c r="C1325" s="3" t="s">
        <v>2562</v>
      </c>
      <c r="D1325" s="3" t="s">
        <v>27</v>
      </c>
      <c r="E1325" s="3" t="s">
        <v>28</v>
      </c>
      <c r="F1325" s="3" t="s">
        <v>29</v>
      </c>
      <c r="H1325" s="3" t="s">
        <v>1884</v>
      </c>
      <c r="I1325" s="3" t="s">
        <v>2563</v>
      </c>
      <c r="J1325" s="3" t="s">
        <v>39</v>
      </c>
      <c r="K1325" s="4">
        <v>94.95</v>
      </c>
      <c r="L1325" s="2">
        <v>1</v>
      </c>
      <c r="M1325" s="2">
        <v>12</v>
      </c>
      <c r="N1325" s="2">
        <v>0.75</v>
      </c>
      <c r="O1325" s="3" t="s">
        <v>32</v>
      </c>
      <c r="P1325" s="3" t="s">
        <v>29</v>
      </c>
      <c r="Q1325" s="5">
        <v>20.85</v>
      </c>
      <c r="S1325" s="6">
        <v>18.04</v>
      </c>
      <c r="T1325" s="5">
        <v>0.35</v>
      </c>
      <c r="U1325" s="6">
        <v>18.39</v>
      </c>
      <c r="V1325" s="2">
        <v>27.1</v>
      </c>
      <c r="W1325" s="8"/>
      <c r="X1325" s="10" t="s">
        <v>29</v>
      </c>
      <c r="Y1325" s="7">
        <v>43704</v>
      </c>
    </row>
    <row r="1326" spans="1:25" x14ac:dyDescent="0.25">
      <c r="A1326" s="2">
        <v>942342</v>
      </c>
      <c r="B1326" s="3" t="s">
        <v>2553</v>
      </c>
      <c r="C1326" s="3" t="s">
        <v>2564</v>
      </c>
      <c r="D1326" s="3" t="s">
        <v>27</v>
      </c>
      <c r="E1326" s="3" t="s">
        <v>28</v>
      </c>
      <c r="F1326" s="3" t="s">
        <v>86</v>
      </c>
      <c r="H1326" s="3" t="s">
        <v>1884</v>
      </c>
      <c r="I1326" s="3" t="s">
        <v>29</v>
      </c>
      <c r="J1326" s="3" t="s">
        <v>31</v>
      </c>
      <c r="K1326" s="4">
        <v>85.8</v>
      </c>
      <c r="L1326" s="2">
        <v>1</v>
      </c>
      <c r="M1326" s="2">
        <v>12</v>
      </c>
      <c r="N1326" s="2">
        <v>0.75</v>
      </c>
      <c r="O1326" s="3" t="s">
        <v>32</v>
      </c>
      <c r="P1326" s="3" t="s">
        <v>29</v>
      </c>
      <c r="Q1326" s="5">
        <v>19.649999999999999</v>
      </c>
      <c r="S1326" s="6">
        <v>16.98</v>
      </c>
      <c r="T1326" s="5">
        <v>0.35</v>
      </c>
      <c r="U1326" s="6">
        <v>17.329999999999998</v>
      </c>
      <c r="V1326" s="2">
        <v>25.55</v>
      </c>
      <c r="W1326" s="8"/>
      <c r="X1326" s="10" t="s">
        <v>29</v>
      </c>
      <c r="Y1326" s="7">
        <v>43739</v>
      </c>
    </row>
    <row r="1327" spans="1:25" x14ac:dyDescent="0.25">
      <c r="A1327" s="2">
        <v>588350</v>
      </c>
      <c r="B1327" s="3" t="s">
        <v>2553</v>
      </c>
      <c r="C1327" s="3" t="s">
        <v>2565</v>
      </c>
      <c r="D1327" s="3" t="s">
        <v>27</v>
      </c>
      <c r="E1327" s="3" t="s">
        <v>28</v>
      </c>
      <c r="F1327" s="3" t="s">
        <v>210</v>
      </c>
      <c r="G1327" s="2">
        <v>13</v>
      </c>
      <c r="H1327" s="3" t="s">
        <v>899</v>
      </c>
      <c r="I1327" s="3" t="s">
        <v>29</v>
      </c>
      <c r="J1327" s="3" t="s">
        <v>31</v>
      </c>
      <c r="K1327" s="4">
        <v>79.2</v>
      </c>
      <c r="L1327" s="2">
        <v>1</v>
      </c>
      <c r="M1327" s="2">
        <v>12</v>
      </c>
      <c r="N1327" s="2">
        <v>0.75</v>
      </c>
      <c r="O1327" s="3" t="s">
        <v>32</v>
      </c>
      <c r="P1327" s="3" t="s">
        <v>29</v>
      </c>
      <c r="Q1327" s="5">
        <v>18.5</v>
      </c>
      <c r="S1327" s="6">
        <v>15.97</v>
      </c>
      <c r="T1327" s="5">
        <v>0.35</v>
      </c>
      <c r="U1327" s="6">
        <v>16.32</v>
      </c>
      <c r="V1327" s="2">
        <v>24.05</v>
      </c>
      <c r="W1327" s="8"/>
      <c r="X1327" s="10" t="s">
        <v>29</v>
      </c>
      <c r="Y1327" s="7">
        <v>43693</v>
      </c>
    </row>
    <row r="1328" spans="1:25" x14ac:dyDescent="0.25">
      <c r="A1328" s="2">
        <v>6737</v>
      </c>
      <c r="B1328" s="3" t="s">
        <v>2553</v>
      </c>
      <c r="C1328" s="3" t="s">
        <v>2566</v>
      </c>
      <c r="D1328" s="3" t="s">
        <v>27</v>
      </c>
      <c r="E1328" s="3" t="s">
        <v>28</v>
      </c>
      <c r="F1328" s="3" t="s">
        <v>29</v>
      </c>
      <c r="G1328" s="2">
        <v>13.5</v>
      </c>
      <c r="H1328" s="3" t="s">
        <v>30</v>
      </c>
      <c r="I1328" s="3" t="s">
        <v>2557</v>
      </c>
      <c r="J1328" s="3" t="s">
        <v>31</v>
      </c>
      <c r="K1328" s="4">
        <v>173.16</v>
      </c>
      <c r="L1328" s="2">
        <v>1</v>
      </c>
      <c r="M1328" s="2">
        <v>12</v>
      </c>
      <c r="N1328" s="2">
        <v>0.75</v>
      </c>
      <c r="O1328" s="3" t="s">
        <v>32</v>
      </c>
      <c r="P1328" s="3" t="s">
        <v>29</v>
      </c>
      <c r="Q1328" s="5">
        <v>34.65</v>
      </c>
      <c r="S1328" s="6">
        <v>30.18</v>
      </c>
      <c r="T1328" s="5">
        <v>0.35</v>
      </c>
      <c r="U1328" s="6">
        <v>30.53</v>
      </c>
      <c r="V1328" s="2">
        <v>45.05</v>
      </c>
      <c r="W1328" s="8"/>
      <c r="X1328" s="10" t="s">
        <v>29</v>
      </c>
      <c r="Y1328" s="7">
        <v>43670</v>
      </c>
    </row>
    <row r="1329" spans="1:25" x14ac:dyDescent="0.25">
      <c r="A1329" s="2">
        <v>138980</v>
      </c>
      <c r="B1329" s="3" t="s">
        <v>2553</v>
      </c>
      <c r="C1329" s="3" t="s">
        <v>2570</v>
      </c>
      <c r="D1329" s="3" t="s">
        <v>27</v>
      </c>
      <c r="E1329" s="3" t="s">
        <v>28</v>
      </c>
      <c r="F1329" s="3" t="s">
        <v>210</v>
      </c>
      <c r="G1329" s="2">
        <v>13</v>
      </c>
      <c r="H1329" s="3" t="s">
        <v>297</v>
      </c>
      <c r="I1329" s="3" t="s">
        <v>2062</v>
      </c>
      <c r="J1329" s="3" t="s">
        <v>31</v>
      </c>
      <c r="K1329" s="4">
        <v>88.56</v>
      </c>
      <c r="L1329" s="2">
        <v>1</v>
      </c>
      <c r="M1329" s="2">
        <v>12</v>
      </c>
      <c r="N1329" s="2">
        <v>0.75</v>
      </c>
      <c r="O1329" s="3" t="s">
        <v>32</v>
      </c>
      <c r="P1329" s="3" t="s">
        <v>29</v>
      </c>
      <c r="Q1329" s="5">
        <v>20.100000000000001</v>
      </c>
      <c r="S1329" s="6">
        <v>17.38</v>
      </c>
      <c r="T1329" s="5">
        <v>0.35</v>
      </c>
      <c r="U1329" s="6">
        <v>17.73</v>
      </c>
      <c r="V1329" s="2">
        <v>26.15</v>
      </c>
      <c r="W1329" s="8"/>
      <c r="X1329" s="10" t="s">
        <v>29</v>
      </c>
      <c r="Y1329" s="7">
        <v>43685</v>
      </c>
    </row>
    <row r="1330" spans="1:25" x14ac:dyDescent="0.25">
      <c r="A1330" s="2">
        <v>629311</v>
      </c>
      <c r="B1330" s="3" t="s">
        <v>2553</v>
      </c>
      <c r="C1330" s="3" t="s">
        <v>2571</v>
      </c>
      <c r="D1330" s="3" t="s">
        <v>27</v>
      </c>
      <c r="E1330" s="3" t="s">
        <v>28</v>
      </c>
      <c r="F1330" s="3" t="s">
        <v>210</v>
      </c>
      <c r="G1330" s="2">
        <v>12.5</v>
      </c>
      <c r="H1330" s="3" t="s">
        <v>899</v>
      </c>
      <c r="I1330" s="3" t="s">
        <v>2062</v>
      </c>
      <c r="J1330" s="3" t="s">
        <v>31</v>
      </c>
      <c r="K1330" s="4">
        <v>43.08</v>
      </c>
      <c r="L1330" s="2">
        <v>1</v>
      </c>
      <c r="M1330" s="2">
        <v>12</v>
      </c>
      <c r="N1330" s="2">
        <v>0.75</v>
      </c>
      <c r="O1330" s="3" t="s">
        <v>32</v>
      </c>
      <c r="P1330" s="3" t="s">
        <v>29</v>
      </c>
      <c r="Q1330" s="5">
        <v>11.4</v>
      </c>
      <c r="S1330" s="6">
        <v>9.7200000000000006</v>
      </c>
      <c r="T1330" s="5">
        <v>0.35</v>
      </c>
      <c r="U1330" s="6">
        <v>10.07</v>
      </c>
      <c r="V1330" s="2">
        <v>14.8</v>
      </c>
      <c r="W1330" s="8">
        <v>-2.9000000000000004</v>
      </c>
      <c r="X1330" s="9" t="s">
        <v>3215</v>
      </c>
      <c r="Y1330" s="7">
        <v>43794</v>
      </c>
    </row>
    <row r="1331" spans="1:25" x14ac:dyDescent="0.25">
      <c r="A1331" s="2">
        <v>738021</v>
      </c>
      <c r="B1331" s="3" t="s">
        <v>2553</v>
      </c>
      <c r="C1331" s="3" t="s">
        <v>2573</v>
      </c>
      <c r="D1331" s="3" t="s">
        <v>27</v>
      </c>
      <c r="E1331" s="3" t="s">
        <v>28</v>
      </c>
      <c r="F1331" s="3" t="s">
        <v>86</v>
      </c>
      <c r="G1331" s="2">
        <v>13</v>
      </c>
      <c r="H1331" s="3" t="s">
        <v>297</v>
      </c>
      <c r="I1331" s="3" t="s">
        <v>2062</v>
      </c>
      <c r="J1331" s="3" t="s">
        <v>31</v>
      </c>
      <c r="K1331" s="4">
        <v>192.48</v>
      </c>
      <c r="L1331" s="2">
        <v>1</v>
      </c>
      <c r="M1331" s="2">
        <v>12</v>
      </c>
      <c r="N1331" s="2">
        <v>0.75</v>
      </c>
      <c r="O1331" s="3" t="s">
        <v>32</v>
      </c>
      <c r="P1331" s="3" t="s">
        <v>29</v>
      </c>
      <c r="Q1331" s="5">
        <v>37.549999999999997</v>
      </c>
      <c r="S1331" s="6">
        <v>32.74</v>
      </c>
      <c r="T1331" s="5">
        <v>0.35</v>
      </c>
      <c r="U1331" s="6">
        <v>33.090000000000003</v>
      </c>
      <c r="V1331" s="2">
        <v>48.8</v>
      </c>
      <c r="W1331" s="8"/>
      <c r="X1331" s="10" t="s">
        <v>29</v>
      </c>
      <c r="Y1331" s="7">
        <v>43675</v>
      </c>
    </row>
    <row r="1332" spans="1:25" ht="30" x14ac:dyDescent="0.25">
      <c r="A1332" s="2">
        <v>137477</v>
      </c>
      <c r="B1332" s="3" t="s">
        <v>2553</v>
      </c>
      <c r="C1332" s="3" t="s">
        <v>2574</v>
      </c>
      <c r="D1332" s="3" t="s">
        <v>27</v>
      </c>
      <c r="E1332" s="3" t="s">
        <v>28</v>
      </c>
      <c r="F1332" s="3" t="s">
        <v>86</v>
      </c>
      <c r="G1332" s="2">
        <v>12</v>
      </c>
      <c r="H1332" s="3" t="s">
        <v>30</v>
      </c>
      <c r="I1332" s="3" t="s">
        <v>2385</v>
      </c>
      <c r="J1332" s="3" t="s">
        <v>31</v>
      </c>
      <c r="K1332" s="4">
        <v>79.44</v>
      </c>
      <c r="L1332" s="2">
        <v>1</v>
      </c>
      <c r="M1332" s="2">
        <v>12</v>
      </c>
      <c r="N1332" s="2">
        <v>0.75</v>
      </c>
      <c r="O1332" s="3" t="s">
        <v>32</v>
      </c>
      <c r="P1332" s="3" t="s">
        <v>29</v>
      </c>
      <c r="Q1332" s="5">
        <v>18.55</v>
      </c>
      <c r="S1332" s="6">
        <v>16.02</v>
      </c>
      <c r="T1332" s="5">
        <v>0.35</v>
      </c>
      <c r="U1332" s="6">
        <v>16.37</v>
      </c>
      <c r="V1332" s="2">
        <v>24.1</v>
      </c>
      <c r="W1332" s="8"/>
      <c r="X1332" s="10" t="s">
        <v>29</v>
      </c>
      <c r="Y1332" s="7">
        <v>43661</v>
      </c>
    </row>
    <row r="1333" spans="1:25" x14ac:dyDescent="0.25">
      <c r="A1333" s="2">
        <v>217709</v>
      </c>
      <c r="B1333" s="3" t="s">
        <v>2553</v>
      </c>
      <c r="C1333" s="3" t="s">
        <v>2581</v>
      </c>
      <c r="D1333" s="3" t="s">
        <v>27</v>
      </c>
      <c r="E1333" s="3" t="s">
        <v>28</v>
      </c>
      <c r="F1333" s="3" t="s">
        <v>29</v>
      </c>
      <c r="G1333" s="2">
        <v>14.3</v>
      </c>
      <c r="H1333" s="3" t="s">
        <v>30</v>
      </c>
      <c r="I1333" s="3" t="s">
        <v>2062</v>
      </c>
      <c r="J1333" s="3" t="s">
        <v>31</v>
      </c>
      <c r="K1333" s="4">
        <v>193.2</v>
      </c>
      <c r="L1333" s="2">
        <v>1</v>
      </c>
      <c r="M1333" s="2">
        <v>12</v>
      </c>
      <c r="N1333" s="2">
        <v>0.75</v>
      </c>
      <c r="O1333" s="3" t="s">
        <v>32</v>
      </c>
      <c r="P1333" s="3" t="s">
        <v>29</v>
      </c>
      <c r="Q1333" s="5">
        <v>37.6</v>
      </c>
      <c r="S1333" s="6">
        <v>32.78</v>
      </c>
      <c r="T1333" s="5">
        <v>0.35</v>
      </c>
      <c r="U1333" s="6">
        <v>33.130000000000003</v>
      </c>
      <c r="V1333" s="2">
        <v>48.9</v>
      </c>
      <c r="W1333" s="8"/>
      <c r="X1333" s="10" t="s">
        <v>29</v>
      </c>
      <c r="Y1333" s="7">
        <v>43670</v>
      </c>
    </row>
    <row r="1334" spans="1:25" x14ac:dyDescent="0.25">
      <c r="A1334" s="2">
        <v>583641</v>
      </c>
      <c r="B1334" s="3" t="s">
        <v>2553</v>
      </c>
      <c r="C1334" s="3" t="s">
        <v>2584</v>
      </c>
      <c r="D1334" s="3" t="s">
        <v>27</v>
      </c>
      <c r="E1334" s="3" t="s">
        <v>28</v>
      </c>
      <c r="F1334" s="3" t="s">
        <v>97</v>
      </c>
      <c r="G1334" s="2">
        <v>10</v>
      </c>
      <c r="H1334" s="3" t="s">
        <v>38</v>
      </c>
      <c r="I1334" s="3" t="s">
        <v>29</v>
      </c>
      <c r="J1334" s="3" t="s">
        <v>31</v>
      </c>
      <c r="K1334" s="4">
        <v>118.32</v>
      </c>
      <c r="L1334" s="2">
        <v>1</v>
      </c>
      <c r="M1334" s="2">
        <v>12</v>
      </c>
      <c r="N1334" s="2">
        <v>0.75</v>
      </c>
      <c r="O1334" s="3" t="s">
        <v>32</v>
      </c>
      <c r="P1334" s="3" t="s">
        <v>29</v>
      </c>
      <c r="Q1334" s="5">
        <v>25.2</v>
      </c>
      <c r="S1334" s="6">
        <v>21.87</v>
      </c>
      <c r="T1334" s="5">
        <v>0.35</v>
      </c>
      <c r="U1334" s="6">
        <v>22.22</v>
      </c>
      <c r="V1334" s="2">
        <v>32.75</v>
      </c>
      <c r="W1334" s="8">
        <v>-1.25</v>
      </c>
      <c r="X1334" s="9" t="s">
        <v>3215</v>
      </c>
      <c r="Y1334" s="7">
        <v>43794</v>
      </c>
    </row>
    <row r="1335" spans="1:25" x14ac:dyDescent="0.25">
      <c r="A1335" s="2">
        <v>169009</v>
      </c>
      <c r="B1335" s="3" t="s">
        <v>2553</v>
      </c>
      <c r="C1335" s="3" t="s">
        <v>2585</v>
      </c>
      <c r="D1335" s="3" t="s">
        <v>27</v>
      </c>
      <c r="E1335" s="3" t="s">
        <v>28</v>
      </c>
      <c r="F1335" s="3" t="s">
        <v>29</v>
      </c>
      <c r="G1335" s="2">
        <v>13</v>
      </c>
      <c r="H1335" s="3" t="s">
        <v>626</v>
      </c>
      <c r="I1335" s="3" t="s">
        <v>1869</v>
      </c>
      <c r="J1335" s="3" t="s">
        <v>31</v>
      </c>
      <c r="K1335" s="4">
        <v>147.9</v>
      </c>
      <c r="L1335" s="2">
        <v>1</v>
      </c>
      <c r="M1335" s="2">
        <v>6</v>
      </c>
      <c r="N1335" s="2">
        <v>0.75</v>
      </c>
      <c r="O1335" s="3" t="s">
        <v>32</v>
      </c>
      <c r="P1335" s="3" t="s">
        <v>29</v>
      </c>
      <c r="Q1335" s="5">
        <v>50.7</v>
      </c>
      <c r="S1335" s="6">
        <v>44.31</v>
      </c>
      <c r="T1335" s="5">
        <v>0.35</v>
      </c>
      <c r="U1335" s="6">
        <v>44.66</v>
      </c>
      <c r="V1335" s="2">
        <v>65.900000000000006</v>
      </c>
      <c r="W1335" s="8"/>
      <c r="X1335" s="10" t="s">
        <v>29</v>
      </c>
      <c r="Y1335" s="7">
        <v>43661</v>
      </c>
    </row>
    <row r="1336" spans="1:25" ht="30" x14ac:dyDescent="0.25">
      <c r="A1336" s="2">
        <v>800736</v>
      </c>
      <c r="B1336" s="3" t="s">
        <v>2553</v>
      </c>
      <c r="C1336" s="3" t="s">
        <v>2586</v>
      </c>
      <c r="D1336" s="3" t="s">
        <v>27</v>
      </c>
      <c r="E1336" s="3" t="s">
        <v>28</v>
      </c>
      <c r="F1336" s="3" t="s">
        <v>29</v>
      </c>
      <c r="G1336" s="2">
        <v>13.5</v>
      </c>
      <c r="H1336" s="3" t="s">
        <v>102</v>
      </c>
      <c r="I1336" s="3" t="s">
        <v>2557</v>
      </c>
      <c r="J1336" s="3" t="s">
        <v>39</v>
      </c>
      <c r="K1336" s="4">
        <v>86.84</v>
      </c>
      <c r="L1336" s="2">
        <v>1</v>
      </c>
      <c r="M1336" s="2">
        <v>12</v>
      </c>
      <c r="N1336" s="2">
        <v>0.75</v>
      </c>
      <c r="O1336" s="3" t="s">
        <v>32</v>
      </c>
      <c r="P1336" s="3" t="s">
        <v>29</v>
      </c>
      <c r="Q1336" s="5">
        <v>19.45</v>
      </c>
      <c r="S1336" s="6">
        <v>16.809999999999999</v>
      </c>
      <c r="T1336" s="5">
        <v>0.35</v>
      </c>
      <c r="U1336" s="6">
        <v>17.16</v>
      </c>
      <c r="V1336" s="2">
        <v>25.3</v>
      </c>
      <c r="W1336" s="8"/>
      <c r="X1336" s="10" t="s">
        <v>29</v>
      </c>
      <c r="Y1336" s="7">
        <v>43769</v>
      </c>
    </row>
    <row r="1337" spans="1:25" x14ac:dyDescent="0.25">
      <c r="A1337" s="2">
        <v>567446</v>
      </c>
      <c r="B1337" s="3" t="s">
        <v>2553</v>
      </c>
      <c r="C1337" s="3" t="s">
        <v>2587</v>
      </c>
      <c r="D1337" s="3" t="s">
        <v>27</v>
      </c>
      <c r="E1337" s="3" t="s">
        <v>28</v>
      </c>
      <c r="F1337" s="3" t="s">
        <v>97</v>
      </c>
      <c r="G1337" s="2">
        <v>12.3</v>
      </c>
      <c r="H1337" s="3" t="s">
        <v>30</v>
      </c>
      <c r="I1337" s="3" t="s">
        <v>29</v>
      </c>
      <c r="J1337" s="3" t="s">
        <v>39</v>
      </c>
      <c r="K1337" s="4">
        <v>55.65</v>
      </c>
      <c r="L1337" s="2">
        <v>1</v>
      </c>
      <c r="M1337" s="2">
        <v>12</v>
      </c>
      <c r="N1337" s="2">
        <v>0.75</v>
      </c>
      <c r="O1337" s="3" t="s">
        <v>32</v>
      </c>
      <c r="P1337" s="3" t="s">
        <v>29</v>
      </c>
      <c r="Q1337" s="5">
        <v>13.7</v>
      </c>
      <c r="S1337" s="6">
        <v>11.75</v>
      </c>
      <c r="T1337" s="5">
        <v>0.35</v>
      </c>
      <c r="U1337" s="6">
        <v>12.1</v>
      </c>
      <c r="V1337" s="2">
        <v>17.8</v>
      </c>
      <c r="W1337" s="8"/>
      <c r="X1337" s="10" t="s">
        <v>29</v>
      </c>
      <c r="Y1337" s="7">
        <v>43650</v>
      </c>
    </row>
    <row r="1338" spans="1:25" ht="30" x14ac:dyDescent="0.25">
      <c r="A1338" s="2">
        <v>49687</v>
      </c>
      <c r="B1338" s="3" t="s">
        <v>2553</v>
      </c>
      <c r="C1338" s="3" t="s">
        <v>2593</v>
      </c>
      <c r="D1338" s="3" t="s">
        <v>1914</v>
      </c>
      <c r="E1338" s="3" t="s">
        <v>28</v>
      </c>
      <c r="F1338" s="3" t="s">
        <v>1697</v>
      </c>
      <c r="G1338" s="2">
        <v>11</v>
      </c>
      <c r="H1338" s="3" t="s">
        <v>38</v>
      </c>
      <c r="I1338" s="3" t="s">
        <v>2385</v>
      </c>
      <c r="J1338" s="3" t="s">
        <v>31</v>
      </c>
      <c r="K1338" s="4">
        <v>56.67</v>
      </c>
      <c r="L1338" s="2">
        <v>1</v>
      </c>
      <c r="M1338" s="2">
        <v>4</v>
      </c>
      <c r="N1338" s="2">
        <v>4</v>
      </c>
      <c r="O1338" s="3" t="s">
        <v>956</v>
      </c>
      <c r="P1338" s="3" t="s">
        <v>29</v>
      </c>
      <c r="Q1338" s="5">
        <v>43.65</v>
      </c>
      <c r="R1338" s="5">
        <v>2</v>
      </c>
      <c r="S1338" s="6">
        <v>36.340000000000003</v>
      </c>
      <c r="T1338" s="5">
        <v>0.35</v>
      </c>
      <c r="U1338" s="6">
        <v>36.69</v>
      </c>
      <c r="V1338" s="2">
        <v>56.75</v>
      </c>
      <c r="W1338" s="8"/>
      <c r="X1338" s="10" t="s">
        <v>29</v>
      </c>
      <c r="Y1338" s="7">
        <v>43800</v>
      </c>
    </row>
    <row r="1339" spans="1:25" x14ac:dyDescent="0.25">
      <c r="A1339" s="2">
        <v>86965</v>
      </c>
      <c r="B1339" s="3" t="s">
        <v>2553</v>
      </c>
      <c r="C1339" s="3" t="s">
        <v>2594</v>
      </c>
      <c r="D1339" s="3" t="s">
        <v>1914</v>
      </c>
      <c r="E1339" s="3" t="s">
        <v>28</v>
      </c>
      <c r="F1339" s="3" t="s">
        <v>1697</v>
      </c>
      <c r="G1339" s="2">
        <v>11</v>
      </c>
      <c r="H1339" s="3" t="s">
        <v>38</v>
      </c>
      <c r="I1339" s="3" t="s">
        <v>2563</v>
      </c>
      <c r="J1339" s="3" t="s">
        <v>31</v>
      </c>
      <c r="K1339" s="4">
        <v>56.67</v>
      </c>
      <c r="L1339" s="2">
        <v>1</v>
      </c>
      <c r="M1339" s="2">
        <v>4</v>
      </c>
      <c r="N1339" s="2">
        <v>4</v>
      </c>
      <c r="O1339" s="3" t="s">
        <v>956</v>
      </c>
      <c r="P1339" s="3" t="s">
        <v>29</v>
      </c>
      <c r="Q1339" s="5">
        <v>43.65</v>
      </c>
      <c r="R1339" s="5">
        <v>2</v>
      </c>
      <c r="S1339" s="6">
        <v>36.340000000000003</v>
      </c>
      <c r="T1339" s="5">
        <v>0.35</v>
      </c>
      <c r="U1339" s="6">
        <v>36.69</v>
      </c>
      <c r="V1339" s="2">
        <v>56.75</v>
      </c>
      <c r="W1339" s="8"/>
      <c r="X1339" s="10" t="s">
        <v>29</v>
      </c>
      <c r="Y1339" s="7">
        <v>43800</v>
      </c>
    </row>
    <row r="1340" spans="1:25" x14ac:dyDescent="0.25">
      <c r="A1340" s="2">
        <v>17640</v>
      </c>
      <c r="B1340" s="3" t="s">
        <v>2553</v>
      </c>
      <c r="C1340" s="3" t="s">
        <v>2597</v>
      </c>
      <c r="D1340" s="3" t="s">
        <v>27</v>
      </c>
      <c r="E1340" s="3" t="s">
        <v>28</v>
      </c>
      <c r="F1340" s="3" t="s">
        <v>86</v>
      </c>
      <c r="H1340" s="3" t="s">
        <v>80</v>
      </c>
      <c r="I1340" s="3" t="s">
        <v>29</v>
      </c>
      <c r="J1340" s="3" t="s">
        <v>31</v>
      </c>
      <c r="K1340" s="4">
        <v>68.52</v>
      </c>
      <c r="L1340" s="2">
        <v>1</v>
      </c>
      <c r="M1340" s="2">
        <v>12</v>
      </c>
      <c r="N1340" s="2">
        <v>0.75</v>
      </c>
      <c r="O1340" s="3" t="s">
        <v>32</v>
      </c>
      <c r="P1340" s="3" t="s">
        <v>29</v>
      </c>
      <c r="Q1340" s="5">
        <v>16.649999999999999</v>
      </c>
      <c r="S1340" s="6">
        <v>14.34</v>
      </c>
      <c r="T1340" s="5">
        <v>0.35</v>
      </c>
      <c r="U1340" s="6">
        <v>14.69</v>
      </c>
      <c r="V1340" s="2">
        <v>21.65</v>
      </c>
      <c r="W1340" s="8"/>
      <c r="X1340" s="10" t="s">
        <v>29</v>
      </c>
      <c r="Y1340" s="7">
        <v>43739</v>
      </c>
    </row>
    <row r="1341" spans="1:25" x14ac:dyDescent="0.25">
      <c r="A1341" s="2">
        <v>552349</v>
      </c>
      <c r="B1341" s="3" t="s">
        <v>2553</v>
      </c>
      <c r="C1341" s="3" t="s">
        <v>2599</v>
      </c>
      <c r="D1341" s="3" t="s">
        <v>27</v>
      </c>
      <c r="E1341" s="3" t="s">
        <v>28</v>
      </c>
      <c r="F1341" s="3" t="s">
        <v>29</v>
      </c>
      <c r="G1341" s="2">
        <v>13</v>
      </c>
      <c r="H1341" s="3" t="s">
        <v>204</v>
      </c>
      <c r="I1341" s="3" t="s">
        <v>2563</v>
      </c>
      <c r="J1341" s="3" t="s">
        <v>31</v>
      </c>
      <c r="K1341" s="4">
        <v>146.76</v>
      </c>
      <c r="L1341" s="2">
        <v>1</v>
      </c>
      <c r="M1341" s="2">
        <v>12</v>
      </c>
      <c r="N1341" s="2">
        <v>0.75</v>
      </c>
      <c r="O1341" s="3" t="s">
        <v>32</v>
      </c>
      <c r="P1341" s="3" t="s">
        <v>29</v>
      </c>
      <c r="Q1341" s="5">
        <v>30.1</v>
      </c>
      <c r="S1341" s="6">
        <v>26.18</v>
      </c>
      <c r="T1341" s="5">
        <v>0.35</v>
      </c>
      <c r="U1341" s="6">
        <v>26.53</v>
      </c>
      <c r="V1341" s="2">
        <v>39.15</v>
      </c>
      <c r="W1341" s="8"/>
      <c r="X1341" s="10" t="s">
        <v>29</v>
      </c>
      <c r="Y1341" s="7">
        <v>43661</v>
      </c>
    </row>
    <row r="1342" spans="1:25" x14ac:dyDescent="0.25">
      <c r="A1342" s="2">
        <v>199367</v>
      </c>
      <c r="B1342" s="3" t="s">
        <v>2553</v>
      </c>
      <c r="C1342" s="3" t="s">
        <v>2601</v>
      </c>
      <c r="D1342" s="3" t="s">
        <v>27</v>
      </c>
      <c r="E1342" s="3" t="s">
        <v>28</v>
      </c>
      <c r="F1342" s="3" t="s">
        <v>29</v>
      </c>
      <c r="G1342" s="2">
        <v>13.6</v>
      </c>
      <c r="H1342" s="3" t="s">
        <v>80</v>
      </c>
      <c r="I1342" s="3" t="s">
        <v>29</v>
      </c>
      <c r="J1342" s="3" t="s">
        <v>31</v>
      </c>
      <c r="K1342" s="4">
        <v>122.76</v>
      </c>
      <c r="L1342" s="2">
        <v>1</v>
      </c>
      <c r="M1342" s="2">
        <v>12</v>
      </c>
      <c r="N1342" s="2">
        <v>0.75</v>
      </c>
      <c r="O1342" s="3" t="s">
        <v>32</v>
      </c>
      <c r="P1342" s="3" t="s">
        <v>29</v>
      </c>
      <c r="Q1342" s="5">
        <v>25.95</v>
      </c>
      <c r="S1342" s="6">
        <v>22.53</v>
      </c>
      <c r="T1342" s="5">
        <v>0.35</v>
      </c>
      <c r="U1342" s="6">
        <v>22.88</v>
      </c>
      <c r="V1342" s="2">
        <v>33.75</v>
      </c>
      <c r="W1342" s="8"/>
      <c r="X1342" s="10" t="s">
        <v>29</v>
      </c>
      <c r="Y1342" s="7">
        <v>43721</v>
      </c>
    </row>
    <row r="1343" spans="1:25" x14ac:dyDescent="0.25">
      <c r="A1343" s="2">
        <v>19455</v>
      </c>
      <c r="B1343" s="3" t="s">
        <v>2553</v>
      </c>
      <c r="C1343" s="3" t="s">
        <v>2610</v>
      </c>
      <c r="D1343" s="3" t="s">
        <v>27</v>
      </c>
      <c r="E1343" s="3" t="s">
        <v>28</v>
      </c>
      <c r="F1343" s="3" t="s">
        <v>29</v>
      </c>
      <c r="G1343" s="2">
        <v>12</v>
      </c>
      <c r="H1343" s="3" t="s">
        <v>432</v>
      </c>
      <c r="I1343" s="3" t="s">
        <v>29</v>
      </c>
      <c r="J1343" s="3" t="s">
        <v>31</v>
      </c>
      <c r="K1343" s="4" t="s">
        <v>3175</v>
      </c>
      <c r="L1343" s="2">
        <v>1</v>
      </c>
      <c r="M1343" s="2">
        <v>12</v>
      </c>
      <c r="N1343" s="2">
        <v>0.75</v>
      </c>
      <c r="O1343" s="3" t="s">
        <v>32</v>
      </c>
      <c r="P1343" s="3" t="s">
        <v>29</v>
      </c>
      <c r="Q1343" s="5">
        <v>12.2</v>
      </c>
      <c r="S1343" s="6">
        <v>10.43</v>
      </c>
      <c r="T1343" s="5">
        <v>0.35</v>
      </c>
      <c r="U1343" s="6">
        <v>10.78</v>
      </c>
      <c r="V1343" s="2">
        <v>15.85</v>
      </c>
      <c r="W1343" s="8"/>
      <c r="X1343" s="10" t="s">
        <v>29</v>
      </c>
      <c r="Y1343" s="7">
        <v>43647</v>
      </c>
    </row>
    <row r="1344" spans="1:25" ht="30" x14ac:dyDescent="0.25">
      <c r="A1344" s="2">
        <v>561175</v>
      </c>
      <c r="B1344" s="3" t="s">
        <v>2553</v>
      </c>
      <c r="C1344" s="3" t="s">
        <v>2611</v>
      </c>
      <c r="D1344" s="3" t="s">
        <v>27</v>
      </c>
      <c r="E1344" s="3" t="s">
        <v>28</v>
      </c>
      <c r="F1344" s="3" t="s">
        <v>97</v>
      </c>
      <c r="G1344" s="2">
        <v>13</v>
      </c>
      <c r="H1344" s="3" t="s">
        <v>1827</v>
      </c>
      <c r="I1344" s="3" t="s">
        <v>2385</v>
      </c>
      <c r="J1344" s="3" t="s">
        <v>39</v>
      </c>
      <c r="K1344" s="4">
        <v>124.2</v>
      </c>
      <c r="L1344" s="2">
        <v>1</v>
      </c>
      <c r="M1344" s="2">
        <v>12</v>
      </c>
      <c r="N1344" s="2">
        <v>0.75</v>
      </c>
      <c r="O1344" s="3" t="s">
        <v>32</v>
      </c>
      <c r="P1344" s="3" t="s">
        <v>29</v>
      </c>
      <c r="Q1344" s="5">
        <v>25.85</v>
      </c>
      <c r="S1344" s="6">
        <v>22.44</v>
      </c>
      <c r="T1344" s="5">
        <v>0.35</v>
      </c>
      <c r="U1344" s="6">
        <v>22.79</v>
      </c>
      <c r="V1344" s="2">
        <v>33.6</v>
      </c>
      <c r="W1344" s="8"/>
      <c r="X1344" s="10" t="s">
        <v>29</v>
      </c>
      <c r="Y1344" s="7">
        <v>43769</v>
      </c>
    </row>
    <row r="1345" spans="1:25" x14ac:dyDescent="0.25">
      <c r="A1345" s="2">
        <v>237974</v>
      </c>
      <c r="B1345" s="3" t="s">
        <v>2553</v>
      </c>
      <c r="C1345" s="3" t="s">
        <v>2612</v>
      </c>
      <c r="D1345" s="3" t="s">
        <v>27</v>
      </c>
      <c r="E1345" s="3" t="s">
        <v>28</v>
      </c>
      <c r="F1345" s="3" t="s">
        <v>29</v>
      </c>
      <c r="G1345" s="2">
        <v>13</v>
      </c>
      <c r="H1345" s="3" t="s">
        <v>1827</v>
      </c>
      <c r="I1345" s="3" t="s">
        <v>2557</v>
      </c>
      <c r="J1345" s="3" t="s">
        <v>39</v>
      </c>
      <c r="K1345" s="4">
        <v>124.16</v>
      </c>
      <c r="L1345" s="2">
        <v>1</v>
      </c>
      <c r="M1345" s="2">
        <v>12</v>
      </c>
      <c r="N1345" s="2">
        <v>0.75</v>
      </c>
      <c r="O1345" s="3" t="s">
        <v>32</v>
      </c>
      <c r="P1345" s="3" t="s">
        <v>29</v>
      </c>
      <c r="Q1345" s="5">
        <v>25.85</v>
      </c>
      <c r="S1345" s="6">
        <v>22.44</v>
      </c>
      <c r="T1345" s="5">
        <v>0.35</v>
      </c>
      <c r="U1345" s="6">
        <v>22.79</v>
      </c>
      <c r="V1345" s="2">
        <v>33.6</v>
      </c>
      <c r="W1345" s="8"/>
      <c r="X1345" s="10" t="s">
        <v>29</v>
      </c>
      <c r="Y1345" s="7">
        <v>43770</v>
      </c>
    </row>
    <row r="1346" spans="1:25" x14ac:dyDescent="0.25">
      <c r="A1346" s="2">
        <v>264945</v>
      </c>
      <c r="B1346" s="3" t="s">
        <v>2553</v>
      </c>
      <c r="C1346" s="3" t="s">
        <v>2613</v>
      </c>
      <c r="D1346" s="3" t="s">
        <v>27</v>
      </c>
      <c r="E1346" s="3" t="s">
        <v>28</v>
      </c>
      <c r="F1346" s="3" t="s">
        <v>29</v>
      </c>
      <c r="G1346" s="2">
        <v>12</v>
      </c>
      <c r="H1346" s="3" t="s">
        <v>204</v>
      </c>
      <c r="I1346" s="3" t="s">
        <v>29</v>
      </c>
      <c r="J1346" s="3" t="s">
        <v>31</v>
      </c>
      <c r="K1346" s="4">
        <v>243.36</v>
      </c>
      <c r="L1346" s="2">
        <v>1</v>
      </c>
      <c r="M1346" s="2">
        <v>12</v>
      </c>
      <c r="N1346" s="2">
        <v>0.75</v>
      </c>
      <c r="O1346" s="3" t="s">
        <v>32</v>
      </c>
      <c r="P1346" s="3" t="s">
        <v>29</v>
      </c>
      <c r="Q1346" s="5">
        <v>44</v>
      </c>
      <c r="S1346" s="6">
        <v>38.409999999999997</v>
      </c>
      <c r="T1346" s="5">
        <v>0.35</v>
      </c>
      <c r="U1346" s="6">
        <v>38.76</v>
      </c>
      <c r="V1346" s="2">
        <v>57.2</v>
      </c>
      <c r="W1346" s="8"/>
      <c r="X1346" s="10" t="s">
        <v>29</v>
      </c>
      <c r="Y1346" s="7">
        <v>43654</v>
      </c>
    </row>
    <row r="1347" spans="1:25" x14ac:dyDescent="0.25">
      <c r="A1347" s="2">
        <v>794010</v>
      </c>
      <c r="B1347" s="3" t="s">
        <v>2553</v>
      </c>
      <c r="C1347" s="3" t="s">
        <v>2617</v>
      </c>
      <c r="D1347" s="3" t="s">
        <v>27</v>
      </c>
      <c r="E1347" s="3" t="s">
        <v>28</v>
      </c>
      <c r="F1347" s="3" t="s">
        <v>29</v>
      </c>
      <c r="H1347" s="3" t="s">
        <v>38</v>
      </c>
      <c r="I1347" s="3" t="s">
        <v>2557</v>
      </c>
      <c r="J1347" s="3" t="s">
        <v>39</v>
      </c>
      <c r="K1347" s="4">
        <v>138.44</v>
      </c>
      <c r="L1347" s="2">
        <v>1</v>
      </c>
      <c r="M1347" s="2">
        <v>3</v>
      </c>
      <c r="N1347" s="2">
        <v>0.75</v>
      </c>
      <c r="O1347" s="3" t="s">
        <v>32</v>
      </c>
      <c r="P1347" s="3" t="s">
        <v>29</v>
      </c>
      <c r="Q1347" s="5">
        <v>83.3</v>
      </c>
      <c r="S1347" s="6">
        <v>73</v>
      </c>
      <c r="T1347" s="5">
        <v>0.35</v>
      </c>
      <c r="U1347" s="6">
        <v>73.349999999999994</v>
      </c>
      <c r="V1347" s="2">
        <v>108.3</v>
      </c>
      <c r="W1347" s="8"/>
      <c r="X1347" s="10" t="s">
        <v>29</v>
      </c>
      <c r="Y1347" s="7">
        <v>43748</v>
      </c>
    </row>
    <row r="1348" spans="1:25" x14ac:dyDescent="0.25">
      <c r="A1348" s="2">
        <v>787318</v>
      </c>
      <c r="B1348" s="3" t="s">
        <v>2553</v>
      </c>
      <c r="C1348" s="3" t="s">
        <v>2618</v>
      </c>
      <c r="D1348" s="3" t="s">
        <v>27</v>
      </c>
      <c r="E1348" s="3" t="s">
        <v>28</v>
      </c>
      <c r="F1348" s="3" t="s">
        <v>29</v>
      </c>
      <c r="H1348" s="3" t="s">
        <v>38</v>
      </c>
      <c r="I1348" s="3" t="s">
        <v>1929</v>
      </c>
      <c r="J1348" s="3" t="s">
        <v>39</v>
      </c>
      <c r="K1348" s="4">
        <v>116.82</v>
      </c>
      <c r="L1348" s="2">
        <v>1</v>
      </c>
      <c r="M1348" s="2">
        <v>3</v>
      </c>
      <c r="N1348" s="2">
        <v>0.75</v>
      </c>
      <c r="O1348" s="3" t="s">
        <v>32</v>
      </c>
      <c r="P1348" s="3" t="s">
        <v>29</v>
      </c>
      <c r="Q1348" s="5">
        <v>72.3</v>
      </c>
      <c r="S1348" s="6">
        <v>63.32</v>
      </c>
      <c r="T1348" s="5">
        <v>0.35</v>
      </c>
      <c r="U1348" s="6">
        <v>63.67</v>
      </c>
      <c r="V1348" s="2">
        <v>94</v>
      </c>
      <c r="W1348" s="8"/>
      <c r="X1348" s="10" t="s">
        <v>29</v>
      </c>
      <c r="Y1348" s="7">
        <v>43748</v>
      </c>
    </row>
    <row r="1349" spans="1:25" ht="30" x14ac:dyDescent="0.25">
      <c r="A1349" s="2">
        <v>794012</v>
      </c>
      <c r="B1349" s="3" t="s">
        <v>2553</v>
      </c>
      <c r="C1349" s="3" t="s">
        <v>2619</v>
      </c>
      <c r="D1349" s="3" t="s">
        <v>27</v>
      </c>
      <c r="E1349" s="3" t="s">
        <v>28</v>
      </c>
      <c r="F1349" s="3" t="s">
        <v>29</v>
      </c>
      <c r="H1349" s="3" t="s">
        <v>38</v>
      </c>
      <c r="I1349" s="3" t="s">
        <v>2557</v>
      </c>
      <c r="J1349" s="3" t="s">
        <v>39</v>
      </c>
      <c r="K1349" s="4">
        <v>122.75</v>
      </c>
      <c r="L1349" s="2">
        <v>1</v>
      </c>
      <c r="M1349" s="2">
        <v>3</v>
      </c>
      <c r="N1349" s="2">
        <v>0.75</v>
      </c>
      <c r="O1349" s="3" t="s">
        <v>32</v>
      </c>
      <c r="P1349" s="3" t="s">
        <v>29</v>
      </c>
      <c r="Q1349" s="5">
        <v>75.3</v>
      </c>
      <c r="S1349" s="6">
        <v>65.959999999999994</v>
      </c>
      <c r="T1349" s="5">
        <v>0.35</v>
      </c>
      <c r="U1349" s="6">
        <v>66.31</v>
      </c>
      <c r="V1349" s="2">
        <v>97.9</v>
      </c>
      <c r="W1349" s="8"/>
      <c r="X1349" s="10" t="s">
        <v>29</v>
      </c>
      <c r="Y1349" s="7">
        <v>43748</v>
      </c>
    </row>
    <row r="1350" spans="1:25" x14ac:dyDescent="0.25">
      <c r="A1350" s="2">
        <v>794013</v>
      </c>
      <c r="B1350" s="3" t="s">
        <v>2553</v>
      </c>
      <c r="C1350" s="3" t="s">
        <v>2620</v>
      </c>
      <c r="D1350" s="3" t="s">
        <v>27</v>
      </c>
      <c r="E1350" s="3" t="s">
        <v>28</v>
      </c>
      <c r="F1350" s="3" t="s">
        <v>29</v>
      </c>
      <c r="H1350" s="3" t="s">
        <v>38</v>
      </c>
      <c r="I1350" s="3" t="s">
        <v>2557</v>
      </c>
      <c r="J1350" s="3" t="s">
        <v>39</v>
      </c>
      <c r="K1350" s="4">
        <v>142.38</v>
      </c>
      <c r="L1350" s="2">
        <v>1</v>
      </c>
      <c r="M1350" s="2">
        <v>3</v>
      </c>
      <c r="N1350" s="2">
        <v>0.75</v>
      </c>
      <c r="O1350" s="3" t="s">
        <v>32</v>
      </c>
      <c r="P1350" s="3" t="s">
        <v>29</v>
      </c>
      <c r="Q1350" s="5">
        <v>85.3</v>
      </c>
      <c r="S1350" s="6">
        <v>74.760000000000005</v>
      </c>
      <c r="T1350" s="5">
        <v>0.35</v>
      </c>
      <c r="U1350" s="6">
        <v>75.11</v>
      </c>
      <c r="V1350" s="2">
        <v>110.9</v>
      </c>
      <c r="W1350" s="8"/>
      <c r="X1350" s="10" t="s">
        <v>29</v>
      </c>
      <c r="Y1350" s="7">
        <v>43748</v>
      </c>
    </row>
    <row r="1351" spans="1:25" x14ac:dyDescent="0.25">
      <c r="A1351" s="2">
        <v>81425</v>
      </c>
      <c r="B1351" s="3" t="s">
        <v>2553</v>
      </c>
      <c r="C1351" s="3" t="s">
        <v>2621</v>
      </c>
      <c r="D1351" s="3" t="s">
        <v>27</v>
      </c>
      <c r="E1351" s="3" t="s">
        <v>28</v>
      </c>
      <c r="F1351" s="3" t="s">
        <v>29</v>
      </c>
      <c r="G1351" s="2">
        <v>12.5</v>
      </c>
      <c r="H1351" s="3" t="s">
        <v>1727</v>
      </c>
      <c r="I1351" s="3" t="s">
        <v>2563</v>
      </c>
      <c r="J1351" s="3" t="s">
        <v>31</v>
      </c>
      <c r="K1351" s="4">
        <v>92.4</v>
      </c>
      <c r="L1351" s="2">
        <v>1</v>
      </c>
      <c r="M1351" s="2">
        <v>12</v>
      </c>
      <c r="N1351" s="2">
        <v>0.75</v>
      </c>
      <c r="O1351" s="3" t="s">
        <v>32</v>
      </c>
      <c r="P1351" s="3" t="s">
        <v>29</v>
      </c>
      <c r="Q1351" s="5">
        <v>20.75</v>
      </c>
      <c r="S1351" s="6">
        <v>17.95</v>
      </c>
      <c r="T1351" s="5">
        <v>0.35</v>
      </c>
      <c r="U1351" s="6">
        <v>18.3</v>
      </c>
      <c r="V1351" s="2">
        <v>27</v>
      </c>
      <c r="W1351" s="8"/>
      <c r="X1351" s="10" t="s">
        <v>29</v>
      </c>
      <c r="Y1351" s="7">
        <v>43672</v>
      </c>
    </row>
    <row r="1352" spans="1:25" x14ac:dyDescent="0.25">
      <c r="A1352" s="2">
        <v>593400</v>
      </c>
      <c r="B1352" s="3" t="s">
        <v>2553</v>
      </c>
      <c r="C1352" s="3" t="s">
        <v>2626</v>
      </c>
      <c r="D1352" s="3" t="s">
        <v>27</v>
      </c>
      <c r="E1352" s="3" t="s">
        <v>28</v>
      </c>
      <c r="F1352" s="3" t="s">
        <v>29</v>
      </c>
      <c r="G1352" s="2">
        <v>14.7</v>
      </c>
      <c r="H1352" s="3" t="s">
        <v>899</v>
      </c>
      <c r="I1352" s="3" t="s">
        <v>2062</v>
      </c>
      <c r="J1352" s="3" t="s">
        <v>31</v>
      </c>
      <c r="K1352" s="4">
        <v>56.52</v>
      </c>
      <c r="L1352" s="2">
        <v>1</v>
      </c>
      <c r="M1352" s="2">
        <v>12</v>
      </c>
      <c r="N1352" s="2">
        <v>0.75</v>
      </c>
      <c r="O1352" s="3" t="s">
        <v>32</v>
      </c>
      <c r="P1352" s="3" t="s">
        <v>29</v>
      </c>
      <c r="Q1352" s="5">
        <v>14.35</v>
      </c>
      <c r="S1352" s="6">
        <v>12.32</v>
      </c>
      <c r="T1352" s="5">
        <v>0.35</v>
      </c>
      <c r="U1352" s="6">
        <v>12.67</v>
      </c>
      <c r="V1352" s="2">
        <v>18.649999999999999</v>
      </c>
      <c r="W1352" s="8"/>
      <c r="X1352" s="10" t="s">
        <v>29</v>
      </c>
      <c r="Y1352" s="7">
        <v>43654</v>
      </c>
    </row>
    <row r="1353" spans="1:25" x14ac:dyDescent="0.25">
      <c r="A1353" s="2">
        <v>257212</v>
      </c>
      <c r="B1353" s="3" t="s">
        <v>2553</v>
      </c>
      <c r="C1353" s="3" t="s">
        <v>2639</v>
      </c>
      <c r="D1353" s="3" t="s">
        <v>27</v>
      </c>
      <c r="E1353" s="3" t="s">
        <v>28</v>
      </c>
      <c r="F1353" s="3" t="s">
        <v>86</v>
      </c>
      <c r="G1353" s="2">
        <v>14</v>
      </c>
      <c r="H1353" s="3" t="s">
        <v>899</v>
      </c>
      <c r="I1353" s="3" t="s">
        <v>2557</v>
      </c>
      <c r="J1353" s="3" t="s">
        <v>31</v>
      </c>
      <c r="K1353" s="4">
        <v>98.04</v>
      </c>
      <c r="L1353" s="2">
        <v>1</v>
      </c>
      <c r="M1353" s="2">
        <v>12</v>
      </c>
      <c r="N1353" s="2">
        <v>0.75</v>
      </c>
      <c r="O1353" s="3" t="s">
        <v>32</v>
      </c>
      <c r="P1353" s="3" t="s">
        <v>29</v>
      </c>
      <c r="Q1353" s="5">
        <v>21.75</v>
      </c>
      <c r="S1353" s="6">
        <v>18.829999999999998</v>
      </c>
      <c r="T1353" s="5">
        <v>0.35</v>
      </c>
      <c r="U1353" s="6">
        <v>19.18</v>
      </c>
      <c r="V1353" s="2">
        <v>28.3</v>
      </c>
      <c r="W1353" s="8"/>
      <c r="X1353" s="10" t="s">
        <v>29</v>
      </c>
      <c r="Y1353" s="7">
        <v>43629</v>
      </c>
    </row>
    <row r="1354" spans="1:25" x14ac:dyDescent="0.25">
      <c r="A1354" s="2">
        <v>300319</v>
      </c>
      <c r="B1354" s="3" t="s">
        <v>2553</v>
      </c>
      <c r="C1354" s="3" t="s">
        <v>2640</v>
      </c>
      <c r="D1354" s="3" t="s">
        <v>27</v>
      </c>
      <c r="E1354" s="3" t="s">
        <v>28</v>
      </c>
      <c r="F1354" s="3" t="s">
        <v>86</v>
      </c>
      <c r="G1354" s="2">
        <v>13.5</v>
      </c>
      <c r="H1354" s="3" t="s">
        <v>899</v>
      </c>
      <c r="I1354" s="3" t="s">
        <v>2262</v>
      </c>
      <c r="J1354" s="3" t="s">
        <v>31</v>
      </c>
      <c r="K1354" s="4">
        <v>86.64</v>
      </c>
      <c r="L1354" s="2">
        <v>1</v>
      </c>
      <c r="M1354" s="2">
        <v>12</v>
      </c>
      <c r="N1354" s="2">
        <v>0.75</v>
      </c>
      <c r="O1354" s="3" t="s">
        <v>32</v>
      </c>
      <c r="P1354" s="3" t="s">
        <v>29</v>
      </c>
      <c r="Q1354" s="5">
        <v>19.75</v>
      </c>
      <c r="S1354" s="6">
        <v>17.07</v>
      </c>
      <c r="T1354" s="5">
        <v>0.35</v>
      </c>
      <c r="U1354" s="6">
        <v>17.420000000000002</v>
      </c>
      <c r="V1354" s="2">
        <v>25.7</v>
      </c>
      <c r="W1354" s="8"/>
      <c r="X1354" s="10" t="s">
        <v>29</v>
      </c>
      <c r="Y1354" s="7">
        <v>43629</v>
      </c>
    </row>
    <row r="1355" spans="1:25" x14ac:dyDescent="0.25">
      <c r="A1355" s="2">
        <v>614420</v>
      </c>
      <c r="B1355" s="3" t="s">
        <v>2553</v>
      </c>
      <c r="C1355" s="3" t="s">
        <v>2641</v>
      </c>
      <c r="D1355" s="3" t="s">
        <v>27</v>
      </c>
      <c r="E1355" s="3" t="s">
        <v>28</v>
      </c>
      <c r="F1355" s="3" t="s">
        <v>29</v>
      </c>
      <c r="G1355" s="2">
        <v>13.5</v>
      </c>
      <c r="H1355" s="3" t="s">
        <v>297</v>
      </c>
      <c r="I1355" s="3" t="s">
        <v>2062</v>
      </c>
      <c r="J1355" s="3" t="s">
        <v>31</v>
      </c>
      <c r="K1355" s="4">
        <v>163.80000000000001</v>
      </c>
      <c r="L1355" s="2">
        <v>1</v>
      </c>
      <c r="M1355" s="2">
        <v>12</v>
      </c>
      <c r="N1355" s="2">
        <v>0.75</v>
      </c>
      <c r="O1355" s="3" t="s">
        <v>32</v>
      </c>
      <c r="P1355" s="3" t="s">
        <v>29</v>
      </c>
      <c r="Q1355" s="5">
        <v>33</v>
      </c>
      <c r="S1355" s="6">
        <v>28.73</v>
      </c>
      <c r="T1355" s="5">
        <v>0.35</v>
      </c>
      <c r="U1355" s="6">
        <v>29.08</v>
      </c>
      <c r="V1355" s="2">
        <v>42.9</v>
      </c>
      <c r="W1355" s="8"/>
      <c r="X1355" s="10" t="s">
        <v>29</v>
      </c>
      <c r="Y1355" s="7">
        <v>43672</v>
      </c>
    </row>
    <row r="1356" spans="1:25" x14ac:dyDescent="0.25">
      <c r="A1356" s="2">
        <v>106328</v>
      </c>
      <c r="B1356" s="3" t="s">
        <v>2553</v>
      </c>
      <c r="C1356" s="3" t="s">
        <v>2647</v>
      </c>
      <c r="D1356" s="3" t="s">
        <v>27</v>
      </c>
      <c r="E1356" s="3" t="s">
        <v>28</v>
      </c>
      <c r="F1356" s="3" t="s">
        <v>29</v>
      </c>
      <c r="G1356" s="2">
        <v>10</v>
      </c>
      <c r="H1356" s="3" t="s">
        <v>61</v>
      </c>
      <c r="I1356" s="3" t="s">
        <v>1869</v>
      </c>
      <c r="J1356" s="3" t="s">
        <v>31</v>
      </c>
      <c r="K1356" s="4" t="s">
        <v>3183</v>
      </c>
      <c r="L1356" s="2">
        <v>1</v>
      </c>
      <c r="M1356" s="2">
        <v>12</v>
      </c>
      <c r="N1356" s="2">
        <v>0.75</v>
      </c>
      <c r="O1356" s="3" t="s">
        <v>32</v>
      </c>
      <c r="P1356" s="3" t="s">
        <v>29</v>
      </c>
      <c r="Q1356" s="5">
        <v>17.45</v>
      </c>
      <c r="S1356" s="6">
        <v>15.05</v>
      </c>
      <c r="T1356" s="5">
        <v>0.35</v>
      </c>
      <c r="U1356" s="6">
        <v>15.4</v>
      </c>
      <c r="V1356" s="2">
        <v>22.7</v>
      </c>
      <c r="W1356" s="8"/>
      <c r="X1356" s="10" t="s">
        <v>29</v>
      </c>
      <c r="Y1356" s="7">
        <v>43770</v>
      </c>
    </row>
    <row r="1357" spans="1:25" ht="30" x14ac:dyDescent="0.25">
      <c r="A1357" s="2">
        <v>125658</v>
      </c>
      <c r="B1357" s="3" t="s">
        <v>2553</v>
      </c>
      <c r="C1357" s="3" t="s">
        <v>2648</v>
      </c>
      <c r="D1357" s="3" t="s">
        <v>27</v>
      </c>
      <c r="E1357" s="3" t="s">
        <v>28</v>
      </c>
      <c r="F1357" s="3" t="s">
        <v>97</v>
      </c>
      <c r="G1357" s="2">
        <v>12.5</v>
      </c>
      <c r="H1357" s="3" t="s">
        <v>80</v>
      </c>
      <c r="I1357" s="3" t="s">
        <v>2385</v>
      </c>
      <c r="J1357" s="3" t="s">
        <v>31</v>
      </c>
      <c r="K1357" s="4">
        <v>96.36</v>
      </c>
      <c r="L1357" s="2">
        <v>1</v>
      </c>
      <c r="M1357" s="2">
        <v>12</v>
      </c>
      <c r="N1357" s="2">
        <v>0.75</v>
      </c>
      <c r="O1357" s="3" t="s">
        <v>32</v>
      </c>
      <c r="P1357" s="3" t="s">
        <v>29</v>
      </c>
      <c r="Q1357" s="5">
        <v>21.45</v>
      </c>
      <c r="S1357" s="6">
        <v>18.57</v>
      </c>
      <c r="T1357" s="5">
        <v>0.35</v>
      </c>
      <c r="U1357" s="6">
        <v>18.920000000000002</v>
      </c>
      <c r="V1357" s="2">
        <v>27.9</v>
      </c>
      <c r="W1357" s="8">
        <v>0.25</v>
      </c>
      <c r="X1357" s="9" t="s">
        <v>3216</v>
      </c>
      <c r="Y1357" s="7">
        <v>43794</v>
      </c>
    </row>
    <row r="1358" spans="1:25" x14ac:dyDescent="0.25">
      <c r="A1358" s="2">
        <v>785001</v>
      </c>
      <c r="B1358" s="3" t="s">
        <v>2553</v>
      </c>
      <c r="C1358" s="3" t="s">
        <v>2652</v>
      </c>
      <c r="D1358" s="3" t="s">
        <v>27</v>
      </c>
      <c r="E1358" s="3" t="s">
        <v>28</v>
      </c>
      <c r="F1358" s="3" t="s">
        <v>86</v>
      </c>
      <c r="G1358" s="2">
        <v>12.5</v>
      </c>
      <c r="H1358" s="3" t="s">
        <v>204</v>
      </c>
      <c r="I1358" s="3" t="s">
        <v>2563</v>
      </c>
      <c r="J1358" s="3" t="s">
        <v>39</v>
      </c>
      <c r="K1358" s="4">
        <v>120.81</v>
      </c>
      <c r="L1358" s="2">
        <v>1</v>
      </c>
      <c r="M1358" s="2">
        <v>6</v>
      </c>
      <c r="N1358" s="2">
        <v>0.75</v>
      </c>
      <c r="O1358" s="3" t="s">
        <v>32</v>
      </c>
      <c r="P1358" s="3" t="s">
        <v>29</v>
      </c>
      <c r="Q1358" s="5">
        <v>41.95</v>
      </c>
      <c r="S1358" s="6">
        <v>36.61</v>
      </c>
      <c r="T1358" s="5">
        <v>0.35</v>
      </c>
      <c r="U1358" s="6">
        <v>36.96</v>
      </c>
      <c r="V1358" s="2">
        <v>54.55</v>
      </c>
      <c r="W1358" s="8"/>
      <c r="X1358" s="10" t="s">
        <v>29</v>
      </c>
      <c r="Y1358" s="7">
        <v>43628</v>
      </c>
    </row>
    <row r="1359" spans="1:25" x14ac:dyDescent="0.25">
      <c r="A1359" s="2">
        <v>183962</v>
      </c>
      <c r="B1359" s="3" t="s">
        <v>2553</v>
      </c>
      <c r="C1359" s="3" t="s">
        <v>2655</v>
      </c>
      <c r="D1359" s="3" t="s">
        <v>27</v>
      </c>
      <c r="E1359" s="3" t="s">
        <v>28</v>
      </c>
      <c r="F1359" s="3" t="s">
        <v>97</v>
      </c>
      <c r="G1359" s="2">
        <v>10</v>
      </c>
      <c r="H1359" s="3" t="s">
        <v>61</v>
      </c>
      <c r="I1359" s="3" t="s">
        <v>29</v>
      </c>
      <c r="J1359" s="3" t="s">
        <v>31</v>
      </c>
      <c r="K1359" s="4">
        <v>94.56</v>
      </c>
      <c r="L1359" s="2">
        <v>1</v>
      </c>
      <c r="M1359" s="2">
        <v>12</v>
      </c>
      <c r="N1359" s="2">
        <v>0.75</v>
      </c>
      <c r="O1359" s="3" t="s">
        <v>32</v>
      </c>
      <c r="P1359" s="3" t="s">
        <v>29</v>
      </c>
      <c r="Q1359" s="5">
        <v>21.15</v>
      </c>
      <c r="S1359" s="6">
        <v>18.3</v>
      </c>
      <c r="T1359" s="5">
        <v>0.35</v>
      </c>
      <c r="U1359" s="6">
        <v>18.649999999999999</v>
      </c>
      <c r="V1359" s="2">
        <v>27.5</v>
      </c>
      <c r="W1359" s="8">
        <v>2.5999999999999979</v>
      </c>
      <c r="X1359" s="9" t="s">
        <v>3216</v>
      </c>
      <c r="Y1359" s="7">
        <v>43794</v>
      </c>
    </row>
    <row r="1360" spans="1:25" x14ac:dyDescent="0.25">
      <c r="A1360" s="2">
        <v>219992</v>
      </c>
      <c r="B1360" s="3" t="s">
        <v>2553</v>
      </c>
      <c r="C1360" s="3" t="s">
        <v>2660</v>
      </c>
      <c r="D1360" s="3" t="s">
        <v>27</v>
      </c>
      <c r="E1360" s="3" t="s">
        <v>28</v>
      </c>
      <c r="F1360" s="3" t="s">
        <v>29</v>
      </c>
      <c r="G1360" s="2">
        <v>13</v>
      </c>
      <c r="H1360" s="3" t="s">
        <v>80</v>
      </c>
      <c r="I1360" s="3" t="s">
        <v>29</v>
      </c>
      <c r="J1360" s="3" t="s">
        <v>31</v>
      </c>
      <c r="K1360" s="4">
        <v>153.36000000000001</v>
      </c>
      <c r="L1360" s="2">
        <v>1</v>
      </c>
      <c r="M1360" s="2">
        <v>12</v>
      </c>
      <c r="N1360" s="2">
        <v>0.75</v>
      </c>
      <c r="O1360" s="3" t="s">
        <v>32</v>
      </c>
      <c r="P1360" s="3" t="s">
        <v>29</v>
      </c>
      <c r="Q1360" s="5">
        <v>31.25</v>
      </c>
      <c r="S1360" s="6">
        <v>27.19</v>
      </c>
      <c r="T1360" s="5">
        <v>0.35</v>
      </c>
      <c r="U1360" s="6">
        <v>27.54</v>
      </c>
      <c r="V1360" s="2">
        <v>40.6</v>
      </c>
      <c r="W1360" s="8"/>
      <c r="X1360" s="10" t="s">
        <v>29</v>
      </c>
      <c r="Y1360" s="7">
        <v>43709</v>
      </c>
    </row>
    <row r="1361" spans="1:25" x14ac:dyDescent="0.25">
      <c r="A1361" s="2">
        <v>286385</v>
      </c>
      <c r="B1361" s="3" t="s">
        <v>2553</v>
      </c>
      <c r="C1361" s="3" t="s">
        <v>2661</v>
      </c>
      <c r="D1361" s="3" t="s">
        <v>27</v>
      </c>
      <c r="E1361" s="3" t="s">
        <v>28</v>
      </c>
      <c r="F1361" s="3" t="s">
        <v>86</v>
      </c>
      <c r="H1361" s="3" t="s">
        <v>899</v>
      </c>
      <c r="I1361" s="3" t="s">
        <v>2062</v>
      </c>
      <c r="J1361" s="3" t="s">
        <v>31</v>
      </c>
      <c r="K1361" s="4">
        <v>68.52</v>
      </c>
      <c r="L1361" s="2">
        <v>1</v>
      </c>
      <c r="M1361" s="2">
        <v>12</v>
      </c>
      <c r="N1361" s="2">
        <v>0.75</v>
      </c>
      <c r="O1361" s="3" t="s">
        <v>32</v>
      </c>
      <c r="P1361" s="3" t="s">
        <v>29</v>
      </c>
      <c r="Q1361" s="5">
        <v>16.649999999999999</v>
      </c>
      <c r="S1361" s="6">
        <v>14.34</v>
      </c>
      <c r="T1361" s="5">
        <v>0.35</v>
      </c>
      <c r="U1361" s="6">
        <v>14.69</v>
      </c>
      <c r="V1361" s="2">
        <v>21.65</v>
      </c>
      <c r="W1361" s="8"/>
      <c r="X1361" s="10" t="s">
        <v>29</v>
      </c>
      <c r="Y1361" s="7">
        <v>43629</v>
      </c>
    </row>
    <row r="1362" spans="1:25" x14ac:dyDescent="0.25">
      <c r="A1362" s="2">
        <v>360685</v>
      </c>
      <c r="B1362" s="3" t="s">
        <v>2553</v>
      </c>
      <c r="C1362" s="3" t="s">
        <v>2662</v>
      </c>
      <c r="D1362" s="3" t="s">
        <v>27</v>
      </c>
      <c r="E1362" s="3" t="s">
        <v>28</v>
      </c>
      <c r="F1362" s="3" t="s">
        <v>29</v>
      </c>
      <c r="G1362" s="2">
        <v>12.5</v>
      </c>
      <c r="H1362" s="3" t="s">
        <v>204</v>
      </c>
      <c r="I1362" s="3" t="s">
        <v>29</v>
      </c>
      <c r="J1362" s="3" t="s">
        <v>31</v>
      </c>
      <c r="K1362" s="4">
        <v>78.959999999999994</v>
      </c>
      <c r="L1362" s="2">
        <v>1</v>
      </c>
      <c r="M1362" s="2">
        <v>12</v>
      </c>
      <c r="N1362" s="2">
        <v>0.75</v>
      </c>
      <c r="O1362" s="3" t="s">
        <v>32</v>
      </c>
      <c r="P1362" s="3" t="s">
        <v>29</v>
      </c>
      <c r="Q1362" s="5">
        <v>18.45</v>
      </c>
      <c r="S1362" s="6">
        <v>15.93</v>
      </c>
      <c r="T1362" s="5">
        <v>0.35</v>
      </c>
      <c r="U1362" s="6">
        <v>16.28</v>
      </c>
      <c r="V1362" s="2">
        <v>24</v>
      </c>
      <c r="W1362" s="8"/>
      <c r="X1362" s="10" t="s">
        <v>29</v>
      </c>
      <c r="Y1362" s="7">
        <v>43714</v>
      </c>
    </row>
    <row r="1363" spans="1:25" x14ac:dyDescent="0.25">
      <c r="A1363" s="2">
        <v>364182</v>
      </c>
      <c r="B1363" s="3" t="s">
        <v>2553</v>
      </c>
      <c r="C1363" s="3" t="s">
        <v>2663</v>
      </c>
      <c r="D1363" s="3" t="s">
        <v>27</v>
      </c>
      <c r="E1363" s="3" t="s">
        <v>28</v>
      </c>
      <c r="F1363" s="3" t="s">
        <v>29</v>
      </c>
      <c r="G1363" s="2">
        <v>12.5</v>
      </c>
      <c r="H1363" s="3" t="s">
        <v>204</v>
      </c>
      <c r="I1363" s="3" t="s">
        <v>29</v>
      </c>
      <c r="J1363" s="3" t="s">
        <v>31</v>
      </c>
      <c r="K1363" s="4">
        <v>78.959999999999994</v>
      </c>
      <c r="L1363" s="2">
        <v>1</v>
      </c>
      <c r="M1363" s="2">
        <v>12</v>
      </c>
      <c r="N1363" s="2">
        <v>0.75</v>
      </c>
      <c r="O1363" s="3" t="s">
        <v>32</v>
      </c>
      <c r="P1363" s="3" t="s">
        <v>29</v>
      </c>
      <c r="Q1363" s="5">
        <v>18.45</v>
      </c>
      <c r="S1363" s="6">
        <v>15.93</v>
      </c>
      <c r="T1363" s="5">
        <v>0.35</v>
      </c>
      <c r="U1363" s="6">
        <v>16.28</v>
      </c>
      <c r="V1363" s="2">
        <v>24</v>
      </c>
      <c r="W1363" s="8"/>
      <c r="X1363" s="10" t="s">
        <v>29</v>
      </c>
      <c r="Y1363" s="7">
        <v>43714</v>
      </c>
    </row>
    <row r="1364" spans="1:25" ht="30" x14ac:dyDescent="0.25">
      <c r="A1364" s="2">
        <v>773366</v>
      </c>
      <c r="B1364" s="3" t="s">
        <v>2553</v>
      </c>
      <c r="C1364" s="3" t="s">
        <v>2668</v>
      </c>
      <c r="D1364" s="3" t="s">
        <v>27</v>
      </c>
      <c r="E1364" s="3" t="s">
        <v>28</v>
      </c>
      <c r="F1364" s="3" t="s">
        <v>29</v>
      </c>
      <c r="G1364" s="2">
        <v>12</v>
      </c>
      <c r="H1364" s="3" t="s">
        <v>1884</v>
      </c>
      <c r="I1364" s="3" t="s">
        <v>2385</v>
      </c>
      <c r="J1364" s="3" t="s">
        <v>39</v>
      </c>
      <c r="K1364" s="4">
        <v>42.39</v>
      </c>
      <c r="L1364" s="2">
        <v>1</v>
      </c>
      <c r="M1364" s="2">
        <v>12</v>
      </c>
      <c r="N1364" s="2">
        <v>0.75</v>
      </c>
      <c r="O1364" s="3" t="s">
        <v>32</v>
      </c>
      <c r="P1364" s="3" t="s">
        <v>29</v>
      </c>
      <c r="Q1364" s="5">
        <v>10.8</v>
      </c>
      <c r="S1364" s="6">
        <v>9.1999999999999993</v>
      </c>
      <c r="T1364" s="5">
        <v>0.35</v>
      </c>
      <c r="U1364" s="6">
        <v>9.5500000000000007</v>
      </c>
      <c r="V1364" s="2">
        <v>14.05</v>
      </c>
      <c r="W1364" s="8"/>
      <c r="X1364" s="10" t="s">
        <v>29</v>
      </c>
      <c r="Y1364" s="7">
        <v>43629</v>
      </c>
    </row>
    <row r="1365" spans="1:25" x14ac:dyDescent="0.25">
      <c r="A1365" s="2">
        <v>538025</v>
      </c>
      <c r="B1365" s="3" t="s">
        <v>2553</v>
      </c>
      <c r="C1365" s="3" t="s">
        <v>2670</v>
      </c>
      <c r="D1365" s="3" t="s">
        <v>27</v>
      </c>
      <c r="E1365" s="3" t="s">
        <v>28</v>
      </c>
      <c r="F1365" s="3" t="s">
        <v>86</v>
      </c>
      <c r="H1365" s="3" t="s">
        <v>1884</v>
      </c>
      <c r="I1365" s="3" t="s">
        <v>1802</v>
      </c>
      <c r="J1365" s="3" t="s">
        <v>31</v>
      </c>
      <c r="K1365" s="4">
        <v>67.08</v>
      </c>
      <c r="L1365" s="2">
        <v>1</v>
      </c>
      <c r="M1365" s="2">
        <v>12</v>
      </c>
      <c r="N1365" s="2">
        <v>0.75</v>
      </c>
      <c r="O1365" s="3" t="s">
        <v>32</v>
      </c>
      <c r="P1365" s="3" t="s">
        <v>29</v>
      </c>
      <c r="Q1365" s="5">
        <v>16.399999999999999</v>
      </c>
      <c r="S1365" s="6">
        <v>14.12</v>
      </c>
      <c r="T1365" s="5">
        <v>0.35</v>
      </c>
      <c r="U1365" s="6">
        <v>14.47</v>
      </c>
      <c r="V1365" s="2">
        <v>21.3</v>
      </c>
      <c r="W1365" s="8"/>
      <c r="X1365" s="10" t="s">
        <v>29</v>
      </c>
      <c r="Y1365" s="7">
        <v>43629</v>
      </c>
    </row>
    <row r="1366" spans="1:25" x14ac:dyDescent="0.25">
      <c r="A1366" s="2">
        <v>409383</v>
      </c>
      <c r="B1366" s="3" t="s">
        <v>2553</v>
      </c>
      <c r="C1366" s="3" t="s">
        <v>2673</v>
      </c>
      <c r="D1366" s="3" t="s">
        <v>194</v>
      </c>
      <c r="E1366" s="3" t="s">
        <v>28</v>
      </c>
      <c r="F1366" s="3" t="s">
        <v>97</v>
      </c>
      <c r="G1366" s="2">
        <v>13</v>
      </c>
      <c r="H1366" s="3" t="s">
        <v>204</v>
      </c>
      <c r="I1366" s="3" t="s">
        <v>2557</v>
      </c>
      <c r="J1366" s="3" t="s">
        <v>31</v>
      </c>
      <c r="K1366" s="4">
        <v>60.3</v>
      </c>
      <c r="L1366" s="2">
        <v>1</v>
      </c>
      <c r="M1366" s="2">
        <v>10</v>
      </c>
      <c r="N1366" s="2">
        <v>1</v>
      </c>
      <c r="O1366" s="3" t="s">
        <v>956</v>
      </c>
      <c r="P1366" s="3" t="s">
        <v>29</v>
      </c>
      <c r="Q1366" s="5">
        <v>18.149999999999999</v>
      </c>
      <c r="S1366" s="6">
        <v>15.66</v>
      </c>
      <c r="T1366" s="5">
        <v>0.35</v>
      </c>
      <c r="U1366" s="6">
        <v>16.010000000000002</v>
      </c>
      <c r="V1366" s="2">
        <v>23.6</v>
      </c>
      <c r="W1366" s="8">
        <v>0.34999999999999787</v>
      </c>
      <c r="X1366" s="9" t="s">
        <v>3216</v>
      </c>
      <c r="Y1366" s="7">
        <v>43794</v>
      </c>
    </row>
    <row r="1367" spans="1:25" x14ac:dyDescent="0.25">
      <c r="A1367" s="2">
        <v>167205</v>
      </c>
      <c r="B1367" s="3" t="s">
        <v>2553</v>
      </c>
      <c r="C1367" s="3" t="s">
        <v>2674</v>
      </c>
      <c r="D1367" s="3" t="s">
        <v>27</v>
      </c>
      <c r="E1367" s="3" t="s">
        <v>28</v>
      </c>
      <c r="F1367" s="3" t="s">
        <v>29</v>
      </c>
      <c r="H1367" s="3" t="s">
        <v>102</v>
      </c>
      <c r="I1367" s="3" t="s">
        <v>29</v>
      </c>
      <c r="J1367" s="3" t="s">
        <v>31</v>
      </c>
      <c r="K1367" s="4">
        <v>75.599999999999994</v>
      </c>
      <c r="L1367" s="2">
        <v>1</v>
      </c>
      <c r="M1367" s="2">
        <v>12</v>
      </c>
      <c r="N1367" s="2">
        <v>0.75</v>
      </c>
      <c r="O1367" s="3" t="s">
        <v>32</v>
      </c>
      <c r="P1367" s="3" t="s">
        <v>29</v>
      </c>
      <c r="Q1367" s="5">
        <v>17.850000000000001</v>
      </c>
      <c r="S1367" s="6">
        <v>15.4</v>
      </c>
      <c r="T1367" s="5">
        <v>0.35</v>
      </c>
      <c r="U1367" s="6">
        <v>15.75</v>
      </c>
      <c r="V1367" s="2">
        <v>23.2</v>
      </c>
      <c r="W1367" s="8">
        <v>0.70000000000000284</v>
      </c>
      <c r="X1367" s="9" t="s">
        <v>3216</v>
      </c>
      <c r="Y1367" s="7">
        <v>43794</v>
      </c>
    </row>
    <row r="1368" spans="1:25" x14ac:dyDescent="0.25">
      <c r="A1368" s="2">
        <v>320135</v>
      </c>
      <c r="B1368" s="3" t="s">
        <v>2553</v>
      </c>
      <c r="C1368" s="3" t="s">
        <v>2675</v>
      </c>
      <c r="D1368" s="3" t="s">
        <v>27</v>
      </c>
      <c r="E1368" s="3" t="s">
        <v>28</v>
      </c>
      <c r="F1368" s="3" t="s">
        <v>29</v>
      </c>
      <c r="H1368" s="3" t="s">
        <v>61</v>
      </c>
      <c r="I1368" s="3" t="s">
        <v>1869</v>
      </c>
      <c r="J1368" s="3" t="s">
        <v>31</v>
      </c>
      <c r="K1368" s="4">
        <v>97.56</v>
      </c>
      <c r="L1368" s="2">
        <v>1</v>
      </c>
      <c r="M1368" s="2">
        <v>12</v>
      </c>
      <c r="N1368" s="2">
        <v>0.75</v>
      </c>
      <c r="O1368" s="3" t="s">
        <v>32</v>
      </c>
      <c r="P1368" s="3" t="s">
        <v>29</v>
      </c>
      <c r="Q1368" s="5">
        <v>21.65</v>
      </c>
      <c r="S1368" s="6">
        <v>18.739999999999998</v>
      </c>
      <c r="T1368" s="5">
        <v>0.35</v>
      </c>
      <c r="U1368" s="6">
        <v>19.09</v>
      </c>
      <c r="V1368" s="2">
        <v>28.15</v>
      </c>
      <c r="W1368" s="8">
        <v>1.8999999999999986</v>
      </c>
      <c r="X1368" s="9" t="s">
        <v>3216</v>
      </c>
      <c r="Y1368" s="7">
        <v>43794</v>
      </c>
    </row>
    <row r="1369" spans="1:25" x14ac:dyDescent="0.25">
      <c r="A1369" s="2">
        <v>141432</v>
      </c>
      <c r="B1369" s="3" t="s">
        <v>2553</v>
      </c>
      <c r="C1369" s="3" t="s">
        <v>2679</v>
      </c>
      <c r="D1369" s="3" t="s">
        <v>27</v>
      </c>
      <c r="E1369" s="3" t="s">
        <v>28</v>
      </c>
      <c r="F1369" s="3" t="s">
        <v>29</v>
      </c>
      <c r="G1369" s="2">
        <v>9</v>
      </c>
      <c r="H1369" s="3" t="s">
        <v>1727</v>
      </c>
      <c r="I1369" s="3" t="s">
        <v>29</v>
      </c>
      <c r="J1369" s="3" t="s">
        <v>31</v>
      </c>
      <c r="K1369" s="4">
        <v>60.72</v>
      </c>
      <c r="L1369" s="2">
        <v>1</v>
      </c>
      <c r="M1369" s="2">
        <v>12</v>
      </c>
      <c r="N1369" s="2">
        <v>0.75</v>
      </c>
      <c r="O1369" s="3" t="s">
        <v>32</v>
      </c>
      <c r="P1369" s="3" t="s">
        <v>29</v>
      </c>
      <c r="Q1369" s="5">
        <v>15.3</v>
      </c>
      <c r="S1369" s="6">
        <v>13.16</v>
      </c>
      <c r="T1369" s="5">
        <v>0.35</v>
      </c>
      <c r="U1369" s="6">
        <v>13.51</v>
      </c>
      <c r="V1369" s="2">
        <v>19.899999999999999</v>
      </c>
      <c r="W1369" s="8">
        <v>0.30000000000000071</v>
      </c>
      <c r="X1369" s="9" t="s">
        <v>3216</v>
      </c>
      <c r="Y1369" s="7">
        <v>43794</v>
      </c>
    </row>
    <row r="1370" spans="1:25" x14ac:dyDescent="0.25">
      <c r="A1370" s="2">
        <v>298679</v>
      </c>
      <c r="B1370" s="3" t="s">
        <v>2553</v>
      </c>
      <c r="C1370" s="3" t="s">
        <v>2682</v>
      </c>
      <c r="D1370" s="3" t="s">
        <v>27</v>
      </c>
      <c r="E1370" s="3" t="s">
        <v>28</v>
      </c>
      <c r="F1370" s="3" t="s">
        <v>29</v>
      </c>
      <c r="G1370" s="2">
        <v>13</v>
      </c>
      <c r="H1370" s="3" t="s">
        <v>297</v>
      </c>
      <c r="I1370" s="3" t="s">
        <v>2062</v>
      </c>
      <c r="J1370" s="3" t="s">
        <v>31</v>
      </c>
      <c r="K1370" s="4">
        <v>87.6</v>
      </c>
      <c r="L1370" s="2">
        <v>1</v>
      </c>
      <c r="M1370" s="2">
        <v>12</v>
      </c>
      <c r="N1370" s="2">
        <v>0.75</v>
      </c>
      <c r="O1370" s="3" t="s">
        <v>32</v>
      </c>
      <c r="P1370" s="3" t="s">
        <v>29</v>
      </c>
      <c r="Q1370" s="5">
        <v>19.95</v>
      </c>
      <c r="S1370" s="6">
        <v>17.25</v>
      </c>
      <c r="T1370" s="5">
        <v>0.35</v>
      </c>
      <c r="U1370" s="6">
        <v>17.600000000000001</v>
      </c>
      <c r="V1370" s="2">
        <v>25.95</v>
      </c>
      <c r="W1370" s="8"/>
      <c r="X1370" s="10" t="s">
        <v>29</v>
      </c>
      <c r="Y1370" s="7">
        <v>43661</v>
      </c>
    </row>
    <row r="1371" spans="1:25" x14ac:dyDescent="0.25">
      <c r="A1371" s="2">
        <v>156463</v>
      </c>
      <c r="B1371" s="3" t="s">
        <v>2553</v>
      </c>
      <c r="C1371" s="3" t="s">
        <v>2691</v>
      </c>
      <c r="D1371" s="3" t="s">
        <v>27</v>
      </c>
      <c r="E1371" s="3" t="s">
        <v>28</v>
      </c>
      <c r="F1371" s="3" t="s">
        <v>29</v>
      </c>
      <c r="G1371" s="2">
        <v>11.5</v>
      </c>
      <c r="H1371" s="3" t="s">
        <v>1191</v>
      </c>
      <c r="I1371" s="3" t="s">
        <v>29</v>
      </c>
      <c r="J1371" s="3" t="s">
        <v>31</v>
      </c>
      <c r="K1371" s="4">
        <v>58.8</v>
      </c>
      <c r="L1371" s="2">
        <v>1</v>
      </c>
      <c r="M1371" s="2">
        <v>12</v>
      </c>
      <c r="N1371" s="2">
        <v>0.75</v>
      </c>
      <c r="O1371" s="3" t="s">
        <v>32</v>
      </c>
      <c r="P1371" s="3" t="s">
        <v>29</v>
      </c>
      <c r="Q1371" s="5">
        <v>14.85</v>
      </c>
      <c r="S1371" s="6">
        <v>12.76</v>
      </c>
      <c r="T1371" s="5">
        <v>0.35</v>
      </c>
      <c r="U1371" s="6">
        <v>13.11</v>
      </c>
      <c r="V1371" s="2">
        <v>19.3</v>
      </c>
      <c r="W1371" s="8">
        <v>2.75</v>
      </c>
      <c r="X1371" s="9" t="s">
        <v>3216</v>
      </c>
      <c r="Y1371" s="7">
        <v>43794</v>
      </c>
    </row>
    <row r="1372" spans="1:25" x14ac:dyDescent="0.25">
      <c r="A1372" s="2">
        <v>335638</v>
      </c>
      <c r="B1372" s="3" t="s">
        <v>2553</v>
      </c>
      <c r="C1372" s="3" t="s">
        <v>2692</v>
      </c>
      <c r="D1372" s="3" t="s">
        <v>27</v>
      </c>
      <c r="E1372" s="3" t="s">
        <v>28</v>
      </c>
      <c r="F1372" s="3" t="s">
        <v>97</v>
      </c>
      <c r="G1372" s="2">
        <v>10</v>
      </c>
      <c r="H1372" s="3" t="s">
        <v>102</v>
      </c>
      <c r="I1372" s="3" t="s">
        <v>2563</v>
      </c>
      <c r="J1372" s="3" t="s">
        <v>31</v>
      </c>
      <c r="K1372" s="4">
        <v>56.28</v>
      </c>
      <c r="L1372" s="2">
        <v>1</v>
      </c>
      <c r="M1372" s="2">
        <v>12</v>
      </c>
      <c r="N1372" s="2">
        <v>0.75</v>
      </c>
      <c r="O1372" s="3" t="s">
        <v>32</v>
      </c>
      <c r="P1372" s="3" t="s">
        <v>29</v>
      </c>
      <c r="Q1372" s="5">
        <v>14.3</v>
      </c>
      <c r="S1372" s="6">
        <v>12.28</v>
      </c>
      <c r="T1372" s="5">
        <v>0.35</v>
      </c>
      <c r="U1372" s="6">
        <v>12.63</v>
      </c>
      <c r="V1372" s="2">
        <v>18.600000000000001</v>
      </c>
      <c r="W1372" s="8"/>
      <c r="X1372" s="10" t="s">
        <v>29</v>
      </c>
      <c r="Y1372" s="7">
        <v>43711</v>
      </c>
    </row>
    <row r="1373" spans="1:25" x14ac:dyDescent="0.25">
      <c r="A1373" s="2">
        <v>738633</v>
      </c>
      <c r="B1373" s="3" t="s">
        <v>2553</v>
      </c>
      <c r="C1373" s="3" t="s">
        <v>2694</v>
      </c>
      <c r="D1373" s="3" t="s">
        <v>27</v>
      </c>
      <c r="E1373" s="3" t="s">
        <v>28</v>
      </c>
      <c r="F1373" s="3" t="s">
        <v>29</v>
      </c>
      <c r="G1373" s="2">
        <v>12.5</v>
      </c>
      <c r="H1373" s="3" t="s">
        <v>204</v>
      </c>
      <c r="I1373" s="3" t="s">
        <v>2262</v>
      </c>
      <c r="J1373" s="3" t="s">
        <v>39</v>
      </c>
      <c r="K1373" s="4">
        <v>204.99</v>
      </c>
      <c r="L1373" s="2">
        <v>1</v>
      </c>
      <c r="M1373" s="2">
        <v>12</v>
      </c>
      <c r="N1373" s="2">
        <v>0.75</v>
      </c>
      <c r="O1373" s="3" t="s">
        <v>32</v>
      </c>
      <c r="P1373" s="3" t="s">
        <v>29</v>
      </c>
      <c r="Q1373" s="5">
        <v>38.85</v>
      </c>
      <c r="S1373" s="6">
        <v>33.880000000000003</v>
      </c>
      <c r="T1373" s="5">
        <v>0.35</v>
      </c>
      <c r="U1373" s="6">
        <v>34.229999999999997</v>
      </c>
      <c r="V1373" s="2">
        <v>50.5</v>
      </c>
      <c r="W1373" s="8"/>
      <c r="X1373" s="9" t="s">
        <v>3214</v>
      </c>
      <c r="Y1373" s="7">
        <v>43803</v>
      </c>
    </row>
    <row r="1374" spans="1:25" x14ac:dyDescent="0.25">
      <c r="A1374" s="2">
        <v>486357</v>
      </c>
      <c r="B1374" s="3" t="s">
        <v>2553</v>
      </c>
      <c r="C1374" s="3" t="s">
        <v>2695</v>
      </c>
      <c r="D1374" s="3" t="s">
        <v>27</v>
      </c>
      <c r="E1374" s="3" t="s">
        <v>28</v>
      </c>
      <c r="F1374" s="3" t="s">
        <v>97</v>
      </c>
      <c r="G1374" s="2">
        <v>12.5</v>
      </c>
      <c r="H1374" s="3" t="s">
        <v>889</v>
      </c>
      <c r="I1374" s="3" t="s">
        <v>29</v>
      </c>
      <c r="J1374" s="3" t="s">
        <v>31</v>
      </c>
      <c r="K1374" s="4">
        <v>64.8</v>
      </c>
      <c r="L1374" s="2">
        <v>1</v>
      </c>
      <c r="M1374" s="2">
        <v>12</v>
      </c>
      <c r="N1374" s="2">
        <v>0.75</v>
      </c>
      <c r="O1374" s="3" t="s">
        <v>32</v>
      </c>
      <c r="P1374" s="3" t="s">
        <v>29</v>
      </c>
      <c r="Q1374" s="5">
        <v>16</v>
      </c>
      <c r="S1374" s="6">
        <v>13.77</v>
      </c>
      <c r="T1374" s="5">
        <v>0.35</v>
      </c>
      <c r="U1374" s="6">
        <v>14.12</v>
      </c>
      <c r="V1374" s="2">
        <v>20.8</v>
      </c>
      <c r="W1374" s="8"/>
      <c r="X1374" s="10" t="s">
        <v>29</v>
      </c>
      <c r="Y1374" s="7">
        <v>43711</v>
      </c>
    </row>
    <row r="1375" spans="1:25" x14ac:dyDescent="0.25">
      <c r="A1375" s="2">
        <v>313833</v>
      </c>
      <c r="B1375" s="3" t="s">
        <v>2553</v>
      </c>
      <c r="C1375" s="3" t="s">
        <v>2697</v>
      </c>
      <c r="D1375" s="3" t="s">
        <v>42</v>
      </c>
      <c r="E1375" s="3" t="s">
        <v>28</v>
      </c>
      <c r="F1375" s="3" t="s">
        <v>86</v>
      </c>
      <c r="G1375" s="2">
        <v>12</v>
      </c>
      <c r="H1375" s="3" t="s">
        <v>30</v>
      </c>
      <c r="I1375" s="3" t="s">
        <v>2557</v>
      </c>
      <c r="J1375" s="3" t="s">
        <v>31</v>
      </c>
      <c r="K1375" s="4">
        <v>78.959999999999994</v>
      </c>
      <c r="L1375" s="2">
        <v>1</v>
      </c>
      <c r="M1375" s="2">
        <v>12</v>
      </c>
      <c r="N1375" s="2">
        <v>0.375</v>
      </c>
      <c r="O1375" s="3" t="s">
        <v>32</v>
      </c>
      <c r="P1375" s="3" t="s">
        <v>29</v>
      </c>
      <c r="Q1375" s="5">
        <v>16.2</v>
      </c>
      <c r="S1375" s="6">
        <v>14.17</v>
      </c>
      <c r="T1375" s="5">
        <v>0.1</v>
      </c>
      <c r="U1375" s="6">
        <v>14.27</v>
      </c>
      <c r="V1375" s="2">
        <v>21.05</v>
      </c>
      <c r="W1375" s="8"/>
      <c r="X1375" s="10" t="s">
        <v>29</v>
      </c>
      <c r="Y1375" s="7">
        <v>43739</v>
      </c>
    </row>
    <row r="1376" spans="1:25" ht="30" x14ac:dyDescent="0.25">
      <c r="A1376" s="2">
        <v>149354</v>
      </c>
      <c r="B1376" s="3" t="s">
        <v>2553</v>
      </c>
      <c r="C1376" s="3" t="s">
        <v>2698</v>
      </c>
      <c r="D1376" s="3" t="s">
        <v>27</v>
      </c>
      <c r="E1376" s="3" t="s">
        <v>28</v>
      </c>
      <c r="F1376" s="3" t="s">
        <v>29</v>
      </c>
      <c r="G1376" s="2">
        <v>10.8</v>
      </c>
      <c r="H1376" s="3" t="s">
        <v>102</v>
      </c>
      <c r="I1376" s="3" t="s">
        <v>2385</v>
      </c>
      <c r="J1376" s="3" t="s">
        <v>31</v>
      </c>
      <c r="K1376" s="4" t="s">
        <v>3186</v>
      </c>
      <c r="L1376" s="2">
        <v>1</v>
      </c>
      <c r="M1376" s="2">
        <v>12</v>
      </c>
      <c r="N1376" s="2">
        <v>0.75</v>
      </c>
      <c r="O1376" s="3" t="s">
        <v>32</v>
      </c>
      <c r="P1376" s="3" t="s">
        <v>29</v>
      </c>
      <c r="Q1376" s="5">
        <v>14.8</v>
      </c>
      <c r="S1376" s="6">
        <v>12.72</v>
      </c>
      <c r="T1376" s="5">
        <v>0.35</v>
      </c>
      <c r="U1376" s="6">
        <v>13.07</v>
      </c>
      <c r="V1376" s="2">
        <v>19.25</v>
      </c>
      <c r="W1376" s="8"/>
      <c r="X1376" s="10" t="s">
        <v>29</v>
      </c>
      <c r="Y1376" s="7">
        <v>43767</v>
      </c>
    </row>
    <row r="1377" spans="1:25" ht="30" x14ac:dyDescent="0.25">
      <c r="A1377" s="2">
        <v>150315</v>
      </c>
      <c r="B1377" s="3" t="s">
        <v>2553</v>
      </c>
      <c r="C1377" s="3" t="s">
        <v>2699</v>
      </c>
      <c r="D1377" s="3" t="s">
        <v>27</v>
      </c>
      <c r="E1377" s="3" t="s">
        <v>28</v>
      </c>
      <c r="F1377" s="3" t="s">
        <v>29</v>
      </c>
      <c r="G1377" s="2">
        <v>13.8</v>
      </c>
      <c r="H1377" s="3" t="s">
        <v>102</v>
      </c>
      <c r="I1377" s="3" t="s">
        <v>2557</v>
      </c>
      <c r="J1377" s="3" t="s">
        <v>31</v>
      </c>
      <c r="K1377" s="4">
        <v>48.36</v>
      </c>
      <c r="L1377" s="2">
        <v>1</v>
      </c>
      <c r="M1377" s="2">
        <v>6</v>
      </c>
      <c r="N1377" s="2">
        <v>0.75</v>
      </c>
      <c r="O1377" s="3" t="s">
        <v>32</v>
      </c>
      <c r="P1377" s="3" t="s">
        <v>29</v>
      </c>
      <c r="Q1377" s="5">
        <v>21.5</v>
      </c>
      <c r="S1377" s="6">
        <v>18.61</v>
      </c>
      <c r="T1377" s="5">
        <v>0.35</v>
      </c>
      <c r="U1377" s="6">
        <v>18.96</v>
      </c>
      <c r="V1377" s="2">
        <v>27.95</v>
      </c>
      <c r="W1377" s="8"/>
      <c r="X1377" s="10" t="s">
        <v>29</v>
      </c>
      <c r="Y1377" s="7">
        <v>43709</v>
      </c>
    </row>
    <row r="1378" spans="1:25" x14ac:dyDescent="0.25">
      <c r="A1378" s="2">
        <v>968081</v>
      </c>
      <c r="B1378" s="3" t="s">
        <v>2553</v>
      </c>
      <c r="C1378" s="3" t="s">
        <v>2701</v>
      </c>
      <c r="D1378" s="3" t="s">
        <v>1951</v>
      </c>
      <c r="E1378" s="3" t="s">
        <v>28</v>
      </c>
      <c r="F1378" s="3" t="s">
        <v>210</v>
      </c>
      <c r="G1378" s="2">
        <v>7.6</v>
      </c>
      <c r="H1378" s="3" t="s">
        <v>102</v>
      </c>
      <c r="I1378" s="3" t="s">
        <v>1833</v>
      </c>
      <c r="J1378" s="3" t="s">
        <v>31</v>
      </c>
      <c r="K1378" s="4" t="s">
        <v>3123</v>
      </c>
      <c r="L1378" s="2">
        <v>1</v>
      </c>
      <c r="M1378" s="2">
        <v>24</v>
      </c>
      <c r="N1378" s="2">
        <v>0.25</v>
      </c>
      <c r="O1378" s="3" t="s">
        <v>140</v>
      </c>
      <c r="P1378" s="3" t="s">
        <v>29</v>
      </c>
      <c r="Q1378" s="5">
        <v>5.8</v>
      </c>
      <c r="S1378" s="6">
        <v>5.0199999999999996</v>
      </c>
      <c r="T1378" s="5">
        <v>0.1</v>
      </c>
      <c r="U1378" s="6">
        <v>5.12</v>
      </c>
      <c r="V1378" s="2">
        <v>7.55</v>
      </c>
      <c r="W1378" s="8"/>
      <c r="X1378" s="10" t="s">
        <v>29</v>
      </c>
      <c r="Y1378" s="7">
        <v>43711</v>
      </c>
    </row>
    <row r="1379" spans="1:25" x14ac:dyDescent="0.25">
      <c r="A1379" s="2">
        <v>182501</v>
      </c>
      <c r="B1379" s="3" t="s">
        <v>2553</v>
      </c>
      <c r="C1379" s="3" t="s">
        <v>2704</v>
      </c>
      <c r="D1379" s="3" t="s">
        <v>1793</v>
      </c>
      <c r="E1379" s="3" t="s">
        <v>28</v>
      </c>
      <c r="F1379" s="3" t="s">
        <v>97</v>
      </c>
      <c r="G1379" s="2">
        <v>12.5</v>
      </c>
      <c r="H1379" s="3" t="s">
        <v>38</v>
      </c>
      <c r="I1379" s="3" t="s">
        <v>2557</v>
      </c>
      <c r="J1379" s="3" t="s">
        <v>31</v>
      </c>
      <c r="K1379" s="4">
        <v>39.56</v>
      </c>
      <c r="L1379" s="2">
        <v>1</v>
      </c>
      <c r="M1379" s="2">
        <v>6</v>
      </c>
      <c r="N1379" s="2">
        <v>1.5</v>
      </c>
      <c r="O1379" s="3" t="s">
        <v>32</v>
      </c>
      <c r="P1379" s="3" t="s">
        <v>29</v>
      </c>
      <c r="Q1379" s="5">
        <v>21.05</v>
      </c>
      <c r="S1379" s="6">
        <v>18.22</v>
      </c>
      <c r="T1379" s="5">
        <v>0.35</v>
      </c>
      <c r="U1379" s="6">
        <v>18.57</v>
      </c>
      <c r="V1379" s="2">
        <v>27.35</v>
      </c>
      <c r="W1379" s="8"/>
      <c r="X1379" s="10" t="s">
        <v>29</v>
      </c>
      <c r="Y1379" s="7">
        <v>43711</v>
      </c>
    </row>
    <row r="1380" spans="1:25" x14ac:dyDescent="0.25">
      <c r="A1380" s="2">
        <v>213009</v>
      </c>
      <c r="B1380" s="3" t="s">
        <v>2553</v>
      </c>
      <c r="C1380" s="3" t="s">
        <v>2714</v>
      </c>
      <c r="D1380" s="3" t="s">
        <v>27</v>
      </c>
      <c r="E1380" s="3" t="s">
        <v>28</v>
      </c>
      <c r="F1380" s="3" t="s">
        <v>210</v>
      </c>
      <c r="G1380" s="2">
        <v>12.5</v>
      </c>
      <c r="H1380" s="3" t="s">
        <v>297</v>
      </c>
      <c r="I1380" s="3" t="s">
        <v>1869</v>
      </c>
      <c r="J1380" s="3" t="s">
        <v>31</v>
      </c>
      <c r="K1380" s="4">
        <v>99.48</v>
      </c>
      <c r="L1380" s="2">
        <v>1</v>
      </c>
      <c r="M1380" s="2">
        <v>12</v>
      </c>
      <c r="N1380" s="2">
        <v>0.75</v>
      </c>
      <c r="O1380" s="3" t="s">
        <v>32</v>
      </c>
      <c r="P1380" s="3" t="s">
        <v>29</v>
      </c>
      <c r="Q1380" s="5">
        <v>22</v>
      </c>
      <c r="S1380" s="6">
        <v>19.05</v>
      </c>
      <c r="T1380" s="5">
        <v>0.35</v>
      </c>
      <c r="U1380" s="6">
        <v>19.399999999999999</v>
      </c>
      <c r="V1380" s="2">
        <v>28.6</v>
      </c>
      <c r="W1380" s="8"/>
      <c r="X1380" s="10" t="s">
        <v>29</v>
      </c>
      <c r="Y1380" s="7">
        <v>43677</v>
      </c>
    </row>
    <row r="1381" spans="1:25" x14ac:dyDescent="0.25">
      <c r="A1381" s="2">
        <v>863613</v>
      </c>
      <c r="B1381" s="3" t="s">
        <v>2553</v>
      </c>
      <c r="C1381" s="3" t="s">
        <v>2717</v>
      </c>
      <c r="D1381" s="3" t="s">
        <v>27</v>
      </c>
      <c r="E1381" s="3" t="s">
        <v>28</v>
      </c>
      <c r="F1381" s="3" t="s">
        <v>29</v>
      </c>
      <c r="G1381" s="2">
        <v>13.5</v>
      </c>
      <c r="H1381" s="3" t="s">
        <v>80</v>
      </c>
      <c r="I1381" s="3" t="s">
        <v>29</v>
      </c>
      <c r="J1381" s="3" t="s">
        <v>31</v>
      </c>
      <c r="K1381" s="4">
        <v>99</v>
      </c>
      <c r="L1381" s="2">
        <v>1</v>
      </c>
      <c r="M1381" s="2">
        <v>12</v>
      </c>
      <c r="N1381" s="2">
        <v>0.75</v>
      </c>
      <c r="O1381" s="3" t="s">
        <v>32</v>
      </c>
      <c r="P1381" s="3" t="s">
        <v>29</v>
      </c>
      <c r="Q1381" s="5">
        <v>21.9</v>
      </c>
      <c r="S1381" s="6">
        <v>18.96</v>
      </c>
      <c r="T1381" s="5">
        <v>0.35</v>
      </c>
      <c r="U1381" s="6">
        <v>19.309999999999999</v>
      </c>
      <c r="V1381" s="2">
        <v>28.45</v>
      </c>
      <c r="W1381" s="8"/>
      <c r="X1381" s="10" t="s">
        <v>29</v>
      </c>
      <c r="Y1381" s="7">
        <v>43703</v>
      </c>
    </row>
    <row r="1382" spans="1:25" x14ac:dyDescent="0.25">
      <c r="A1382" s="2">
        <v>298505</v>
      </c>
      <c r="B1382" s="3" t="s">
        <v>2553</v>
      </c>
      <c r="C1382" s="3" t="s">
        <v>2718</v>
      </c>
      <c r="D1382" s="3" t="s">
        <v>27</v>
      </c>
      <c r="E1382" s="3" t="s">
        <v>28</v>
      </c>
      <c r="F1382" s="3" t="s">
        <v>29</v>
      </c>
      <c r="G1382" s="2">
        <v>12</v>
      </c>
      <c r="H1382" s="3" t="s">
        <v>204</v>
      </c>
      <c r="I1382" s="3" t="s">
        <v>29</v>
      </c>
      <c r="J1382" s="3" t="s">
        <v>31</v>
      </c>
      <c r="K1382" s="4">
        <v>66.48</v>
      </c>
      <c r="L1382" s="2">
        <v>1</v>
      </c>
      <c r="M1382" s="2">
        <v>12</v>
      </c>
      <c r="N1382" s="2">
        <v>0.75</v>
      </c>
      <c r="O1382" s="3" t="s">
        <v>32</v>
      </c>
      <c r="P1382" s="3" t="s">
        <v>29</v>
      </c>
      <c r="Q1382" s="5">
        <v>16.3</v>
      </c>
      <c r="S1382" s="6">
        <v>14.04</v>
      </c>
      <c r="T1382" s="5">
        <v>0.35</v>
      </c>
      <c r="U1382" s="6">
        <v>14.39</v>
      </c>
      <c r="V1382" s="2">
        <v>21.2</v>
      </c>
      <c r="W1382" s="8">
        <v>1.2000000000000011</v>
      </c>
      <c r="X1382" s="9" t="s">
        <v>3216</v>
      </c>
      <c r="Y1382" s="7">
        <v>43794</v>
      </c>
    </row>
    <row r="1383" spans="1:25" x14ac:dyDescent="0.25">
      <c r="A1383" s="2">
        <v>793422</v>
      </c>
      <c r="B1383" s="3" t="s">
        <v>2553</v>
      </c>
      <c r="C1383" s="3" t="s">
        <v>2721</v>
      </c>
      <c r="D1383" s="3" t="s">
        <v>27</v>
      </c>
      <c r="E1383" s="3" t="s">
        <v>28</v>
      </c>
      <c r="F1383" s="3" t="s">
        <v>97</v>
      </c>
      <c r="G1383" s="2">
        <v>14.3</v>
      </c>
      <c r="H1383" s="3" t="s">
        <v>30</v>
      </c>
      <c r="I1383" s="3" t="s">
        <v>2062</v>
      </c>
      <c r="J1383" s="3" t="s">
        <v>31</v>
      </c>
      <c r="K1383" s="4">
        <v>126.96</v>
      </c>
      <c r="L1383" s="2">
        <v>1</v>
      </c>
      <c r="M1383" s="2">
        <v>12</v>
      </c>
      <c r="N1383" s="2">
        <v>0.75</v>
      </c>
      <c r="O1383" s="3" t="s">
        <v>32</v>
      </c>
      <c r="P1383" s="3" t="s">
        <v>29</v>
      </c>
      <c r="Q1383" s="5">
        <v>26.7</v>
      </c>
      <c r="S1383" s="6">
        <v>23.19</v>
      </c>
      <c r="T1383" s="5">
        <v>0.35</v>
      </c>
      <c r="U1383" s="6">
        <v>23.54</v>
      </c>
      <c r="V1383" s="2">
        <v>34.700000000000003</v>
      </c>
      <c r="W1383" s="8">
        <v>1.4499999999999993</v>
      </c>
      <c r="X1383" s="9" t="s">
        <v>3216</v>
      </c>
      <c r="Y1383" s="7">
        <v>43794</v>
      </c>
    </row>
    <row r="1384" spans="1:25" x14ac:dyDescent="0.25">
      <c r="A1384" s="2">
        <v>41756</v>
      </c>
      <c r="B1384" s="3" t="s">
        <v>2553</v>
      </c>
      <c r="C1384" s="3" t="s">
        <v>2724</v>
      </c>
      <c r="D1384" s="3" t="s">
        <v>27</v>
      </c>
      <c r="E1384" s="3" t="s">
        <v>28</v>
      </c>
      <c r="F1384" s="3" t="s">
        <v>97</v>
      </c>
      <c r="G1384" s="2">
        <v>10</v>
      </c>
      <c r="H1384" s="3" t="s">
        <v>61</v>
      </c>
      <c r="I1384" s="3" t="s">
        <v>1869</v>
      </c>
      <c r="J1384" s="3" t="s">
        <v>31</v>
      </c>
      <c r="K1384" s="4">
        <v>101.88</v>
      </c>
      <c r="L1384" s="2">
        <v>1</v>
      </c>
      <c r="M1384" s="2">
        <v>12</v>
      </c>
      <c r="N1384" s="2">
        <v>0.75</v>
      </c>
      <c r="O1384" s="3" t="s">
        <v>32</v>
      </c>
      <c r="P1384" s="3" t="s">
        <v>29</v>
      </c>
      <c r="Q1384" s="5">
        <v>22.4</v>
      </c>
      <c r="S1384" s="6">
        <v>19.399999999999999</v>
      </c>
      <c r="T1384" s="5">
        <v>0.35</v>
      </c>
      <c r="U1384" s="6">
        <v>19.75</v>
      </c>
      <c r="V1384" s="2">
        <v>29.1</v>
      </c>
      <c r="W1384" s="8">
        <v>0.5</v>
      </c>
      <c r="X1384" s="9" t="s">
        <v>3216</v>
      </c>
      <c r="Y1384" s="7">
        <v>43794</v>
      </c>
    </row>
    <row r="1385" spans="1:25" x14ac:dyDescent="0.25">
      <c r="A1385" s="2">
        <v>239467</v>
      </c>
      <c r="B1385" s="3" t="s">
        <v>2553</v>
      </c>
      <c r="C1385" s="3" t="s">
        <v>2725</v>
      </c>
      <c r="D1385" s="3" t="s">
        <v>27</v>
      </c>
      <c r="E1385" s="3" t="s">
        <v>28</v>
      </c>
      <c r="F1385" s="3" t="s">
        <v>86</v>
      </c>
      <c r="G1385" s="2">
        <v>11.5</v>
      </c>
      <c r="H1385" s="3" t="s">
        <v>204</v>
      </c>
      <c r="I1385" s="3" t="s">
        <v>29</v>
      </c>
      <c r="J1385" s="3" t="s">
        <v>31</v>
      </c>
      <c r="K1385" s="4" t="s">
        <v>3178</v>
      </c>
      <c r="L1385" s="2">
        <v>1</v>
      </c>
      <c r="M1385" s="2">
        <v>12</v>
      </c>
      <c r="N1385" s="2">
        <v>0.75</v>
      </c>
      <c r="O1385" s="3" t="s">
        <v>32</v>
      </c>
      <c r="P1385" s="3" t="s">
        <v>29</v>
      </c>
      <c r="Q1385" s="5">
        <v>18.25</v>
      </c>
      <c r="S1385" s="6">
        <v>15.75</v>
      </c>
      <c r="T1385" s="5">
        <v>0.35</v>
      </c>
      <c r="U1385" s="6">
        <v>16.100000000000001</v>
      </c>
      <c r="V1385" s="2">
        <v>23.7</v>
      </c>
      <c r="W1385" s="8"/>
      <c r="X1385" s="10" t="s">
        <v>29</v>
      </c>
      <c r="Y1385" s="7">
        <v>43708</v>
      </c>
    </row>
    <row r="1386" spans="1:25" x14ac:dyDescent="0.25">
      <c r="A1386" s="2">
        <v>175042</v>
      </c>
      <c r="B1386" s="3" t="s">
        <v>2553</v>
      </c>
      <c r="C1386" s="3" t="s">
        <v>2726</v>
      </c>
      <c r="D1386" s="3" t="s">
        <v>27</v>
      </c>
      <c r="E1386" s="3" t="s">
        <v>28</v>
      </c>
      <c r="F1386" s="3" t="s">
        <v>86</v>
      </c>
      <c r="G1386" s="2">
        <v>13.5</v>
      </c>
      <c r="H1386" s="3" t="s">
        <v>204</v>
      </c>
      <c r="I1386" s="3" t="s">
        <v>29</v>
      </c>
      <c r="J1386" s="3" t="s">
        <v>31</v>
      </c>
      <c r="K1386" s="4">
        <v>91.32</v>
      </c>
      <c r="L1386" s="2">
        <v>1</v>
      </c>
      <c r="M1386" s="2">
        <v>12</v>
      </c>
      <c r="N1386" s="2">
        <v>0.75</v>
      </c>
      <c r="O1386" s="3" t="s">
        <v>32</v>
      </c>
      <c r="P1386" s="3" t="s">
        <v>29</v>
      </c>
      <c r="Q1386" s="5">
        <v>20.55</v>
      </c>
      <c r="S1386" s="6">
        <v>17.78</v>
      </c>
      <c r="T1386" s="5">
        <v>0.35</v>
      </c>
      <c r="U1386" s="6">
        <v>18.13</v>
      </c>
      <c r="V1386" s="2">
        <v>26.7</v>
      </c>
      <c r="W1386" s="8">
        <v>0.5</v>
      </c>
      <c r="X1386" s="9" t="s">
        <v>3216</v>
      </c>
      <c r="Y1386" s="7">
        <v>43794</v>
      </c>
    </row>
    <row r="1387" spans="1:25" x14ac:dyDescent="0.25">
      <c r="A1387" s="2">
        <v>520627</v>
      </c>
      <c r="B1387" s="3" t="s">
        <v>2553</v>
      </c>
      <c r="C1387" s="3" t="s">
        <v>2727</v>
      </c>
      <c r="D1387" s="3" t="s">
        <v>27</v>
      </c>
      <c r="E1387" s="3" t="s">
        <v>28</v>
      </c>
      <c r="F1387" s="3" t="s">
        <v>97</v>
      </c>
      <c r="G1387" s="2">
        <v>12</v>
      </c>
      <c r="H1387" s="3" t="s">
        <v>432</v>
      </c>
      <c r="I1387" s="3" t="s">
        <v>2062</v>
      </c>
      <c r="J1387" s="3" t="s">
        <v>31</v>
      </c>
      <c r="K1387" s="4" t="s">
        <v>3193</v>
      </c>
      <c r="L1387" s="2">
        <v>1</v>
      </c>
      <c r="M1387" s="2">
        <v>12</v>
      </c>
      <c r="N1387" s="2">
        <v>0.75</v>
      </c>
      <c r="O1387" s="3" t="s">
        <v>32</v>
      </c>
      <c r="P1387" s="3" t="s">
        <v>29</v>
      </c>
      <c r="Q1387" s="5">
        <v>15.65</v>
      </c>
      <c r="S1387" s="6">
        <v>13.46</v>
      </c>
      <c r="T1387" s="5">
        <v>0.35</v>
      </c>
      <c r="U1387" s="6">
        <v>13.81</v>
      </c>
      <c r="V1387" s="2">
        <v>20.350000000000001</v>
      </c>
      <c r="W1387" s="8"/>
      <c r="X1387" s="10" t="s">
        <v>29</v>
      </c>
      <c r="Y1387" s="7">
        <v>43711</v>
      </c>
    </row>
    <row r="1388" spans="1:25" x14ac:dyDescent="0.25">
      <c r="A1388" s="2">
        <v>631473</v>
      </c>
      <c r="B1388" s="3" t="s">
        <v>2553</v>
      </c>
      <c r="C1388" s="3" t="s">
        <v>2210</v>
      </c>
      <c r="D1388" s="3" t="s">
        <v>1793</v>
      </c>
      <c r="E1388" s="3" t="s">
        <v>28</v>
      </c>
      <c r="F1388" s="3" t="s">
        <v>29</v>
      </c>
      <c r="G1388" s="2">
        <v>11</v>
      </c>
      <c r="H1388" s="3" t="s">
        <v>102</v>
      </c>
      <c r="I1388" s="3" t="s">
        <v>1929</v>
      </c>
      <c r="J1388" s="3" t="s">
        <v>39</v>
      </c>
      <c r="K1388" s="4">
        <v>57.57</v>
      </c>
      <c r="L1388" s="2">
        <v>1</v>
      </c>
      <c r="M1388" s="2">
        <v>6</v>
      </c>
      <c r="N1388" s="2">
        <v>1.5</v>
      </c>
      <c r="O1388" s="3" t="s">
        <v>32</v>
      </c>
      <c r="P1388" s="3" t="s">
        <v>29</v>
      </c>
      <c r="Q1388" s="5">
        <v>28</v>
      </c>
      <c r="S1388" s="6">
        <v>24.33</v>
      </c>
      <c r="T1388" s="5">
        <v>0.35</v>
      </c>
      <c r="U1388" s="6">
        <v>24.68</v>
      </c>
      <c r="V1388" s="2">
        <v>36.4</v>
      </c>
      <c r="W1388" s="8"/>
      <c r="X1388" s="10" t="s">
        <v>29</v>
      </c>
      <c r="Y1388" s="7">
        <v>43769</v>
      </c>
    </row>
    <row r="1389" spans="1:25" x14ac:dyDescent="0.25">
      <c r="A1389" s="2">
        <v>794001</v>
      </c>
      <c r="B1389" s="3" t="s">
        <v>2553</v>
      </c>
      <c r="C1389" s="3" t="s">
        <v>2728</v>
      </c>
      <c r="D1389" s="3" t="s">
        <v>1195</v>
      </c>
      <c r="E1389" s="3" t="s">
        <v>28</v>
      </c>
      <c r="F1389" s="3" t="s">
        <v>29</v>
      </c>
      <c r="G1389" s="2">
        <v>13</v>
      </c>
      <c r="H1389" s="3" t="s">
        <v>102</v>
      </c>
      <c r="I1389" s="3" t="s">
        <v>2557</v>
      </c>
      <c r="J1389" s="3" t="s">
        <v>39</v>
      </c>
      <c r="K1389" s="4">
        <v>59.72</v>
      </c>
      <c r="L1389" s="2">
        <v>1</v>
      </c>
      <c r="M1389" s="2">
        <v>4</v>
      </c>
      <c r="N1389" s="2">
        <v>3</v>
      </c>
      <c r="O1389" s="3" t="s">
        <v>956</v>
      </c>
      <c r="P1389" s="3" t="s">
        <v>29</v>
      </c>
      <c r="Q1389" s="5">
        <v>43.1</v>
      </c>
      <c r="S1389" s="6">
        <v>37.619999999999997</v>
      </c>
      <c r="T1389" s="5">
        <v>0.35</v>
      </c>
      <c r="U1389" s="6">
        <v>37.97</v>
      </c>
      <c r="V1389" s="2">
        <v>56.05</v>
      </c>
      <c r="W1389" s="8"/>
      <c r="X1389" s="10" t="s">
        <v>29</v>
      </c>
      <c r="Y1389" s="7">
        <v>43769</v>
      </c>
    </row>
    <row r="1390" spans="1:25" ht="30" x14ac:dyDescent="0.25">
      <c r="A1390" s="2">
        <v>811544</v>
      </c>
      <c r="B1390" s="3" t="s">
        <v>2553</v>
      </c>
      <c r="C1390" s="3" t="s">
        <v>2729</v>
      </c>
      <c r="D1390" s="3" t="s">
        <v>1195</v>
      </c>
      <c r="E1390" s="3" t="s">
        <v>28</v>
      </c>
      <c r="F1390" s="3" t="s">
        <v>29</v>
      </c>
      <c r="G1390" s="2">
        <v>10.5</v>
      </c>
      <c r="H1390" s="3" t="s">
        <v>102</v>
      </c>
      <c r="I1390" s="3" t="s">
        <v>2385</v>
      </c>
      <c r="J1390" s="3" t="s">
        <v>39</v>
      </c>
      <c r="K1390" s="4">
        <v>59.72</v>
      </c>
      <c r="L1390" s="2">
        <v>1</v>
      </c>
      <c r="M1390" s="2">
        <v>4</v>
      </c>
      <c r="N1390" s="2">
        <v>3</v>
      </c>
      <c r="O1390" s="3" t="s">
        <v>956</v>
      </c>
      <c r="P1390" s="3" t="s">
        <v>29</v>
      </c>
      <c r="Q1390" s="5">
        <v>43.1</v>
      </c>
      <c r="S1390" s="6">
        <v>37.619999999999997</v>
      </c>
      <c r="T1390" s="5">
        <v>0.35</v>
      </c>
      <c r="U1390" s="6">
        <v>37.97</v>
      </c>
      <c r="V1390" s="2">
        <v>56.05</v>
      </c>
      <c r="W1390" s="8"/>
      <c r="X1390" s="10" t="s">
        <v>29</v>
      </c>
      <c r="Y1390" s="7">
        <v>43769</v>
      </c>
    </row>
    <row r="1391" spans="1:25" x14ac:dyDescent="0.25">
      <c r="A1391" s="2">
        <v>684837</v>
      </c>
      <c r="B1391" s="3" t="s">
        <v>2553</v>
      </c>
      <c r="C1391" s="3" t="s">
        <v>2731</v>
      </c>
      <c r="D1391" s="3" t="s">
        <v>27</v>
      </c>
      <c r="E1391" s="3" t="s">
        <v>28</v>
      </c>
      <c r="F1391" s="3" t="s">
        <v>97</v>
      </c>
      <c r="G1391" s="2">
        <v>8</v>
      </c>
      <c r="H1391" s="3" t="s">
        <v>102</v>
      </c>
      <c r="I1391" s="3" t="s">
        <v>1833</v>
      </c>
      <c r="J1391" s="3" t="s">
        <v>39</v>
      </c>
      <c r="K1391" s="4">
        <v>58.31</v>
      </c>
      <c r="L1391" s="2">
        <v>1</v>
      </c>
      <c r="M1391" s="2">
        <v>12</v>
      </c>
      <c r="N1391" s="2">
        <v>0.75</v>
      </c>
      <c r="O1391" s="3" t="s">
        <v>32</v>
      </c>
      <c r="P1391" s="3" t="s">
        <v>29</v>
      </c>
      <c r="Q1391" s="5">
        <v>14.3</v>
      </c>
      <c r="S1391" s="6">
        <v>12.28</v>
      </c>
      <c r="T1391" s="5">
        <v>0.35</v>
      </c>
      <c r="U1391" s="6">
        <v>12.63</v>
      </c>
      <c r="V1391" s="2">
        <v>18.600000000000001</v>
      </c>
      <c r="W1391" s="8"/>
      <c r="X1391" s="10" t="s">
        <v>29</v>
      </c>
      <c r="Y1391" s="7">
        <v>43738</v>
      </c>
    </row>
    <row r="1392" spans="1:25" x14ac:dyDescent="0.25">
      <c r="A1392" s="2">
        <v>88336</v>
      </c>
      <c r="B1392" s="3" t="s">
        <v>2553</v>
      </c>
      <c r="C1392" s="3" t="s">
        <v>2733</v>
      </c>
      <c r="D1392" s="3" t="s">
        <v>27</v>
      </c>
      <c r="E1392" s="3" t="s">
        <v>28</v>
      </c>
      <c r="F1392" s="3" t="s">
        <v>29</v>
      </c>
      <c r="G1392" s="2">
        <v>0</v>
      </c>
      <c r="H1392" s="3" t="s">
        <v>30</v>
      </c>
      <c r="I1392" s="3" t="s">
        <v>2557</v>
      </c>
      <c r="J1392" s="3" t="s">
        <v>31</v>
      </c>
      <c r="K1392" s="4">
        <v>110.4</v>
      </c>
      <c r="L1392" s="2">
        <v>1</v>
      </c>
      <c r="M1392" s="2">
        <v>12</v>
      </c>
      <c r="N1392" s="2">
        <v>0.75</v>
      </c>
      <c r="O1392" s="3" t="s">
        <v>32</v>
      </c>
      <c r="P1392" s="3" t="s">
        <v>29</v>
      </c>
      <c r="Q1392" s="5">
        <v>23.85</v>
      </c>
      <c r="S1392" s="6">
        <v>20.68</v>
      </c>
      <c r="T1392" s="5">
        <v>0.35</v>
      </c>
      <c r="U1392" s="6">
        <v>21.03</v>
      </c>
      <c r="V1392" s="2">
        <v>31</v>
      </c>
      <c r="W1392" s="8"/>
      <c r="X1392" s="10" t="s">
        <v>29</v>
      </c>
      <c r="Y1392" s="7">
        <v>43654</v>
      </c>
    </row>
    <row r="1393" spans="1:25" x14ac:dyDescent="0.25">
      <c r="A1393" s="2">
        <v>568634</v>
      </c>
      <c r="B1393" s="3" t="s">
        <v>2553</v>
      </c>
      <c r="C1393" s="3" t="s">
        <v>2734</v>
      </c>
      <c r="D1393" s="3" t="s">
        <v>27</v>
      </c>
      <c r="E1393" s="3" t="s">
        <v>28</v>
      </c>
      <c r="F1393" s="3" t="s">
        <v>29</v>
      </c>
      <c r="G1393" s="2">
        <v>11.5</v>
      </c>
      <c r="H1393" s="3" t="s">
        <v>61</v>
      </c>
      <c r="I1393" s="3" t="s">
        <v>1869</v>
      </c>
      <c r="J1393" s="3" t="s">
        <v>31</v>
      </c>
      <c r="K1393" s="4">
        <v>106.2</v>
      </c>
      <c r="L1393" s="2">
        <v>1</v>
      </c>
      <c r="M1393" s="2">
        <v>12</v>
      </c>
      <c r="N1393" s="2">
        <v>0.75</v>
      </c>
      <c r="O1393" s="3" t="s">
        <v>32</v>
      </c>
      <c r="P1393" s="3" t="s">
        <v>29</v>
      </c>
      <c r="Q1393" s="5">
        <v>23.15</v>
      </c>
      <c r="S1393" s="6">
        <v>20.059999999999999</v>
      </c>
      <c r="T1393" s="5">
        <v>0.35</v>
      </c>
      <c r="U1393" s="6">
        <v>20.41</v>
      </c>
      <c r="V1393" s="2">
        <v>30.1</v>
      </c>
      <c r="W1393" s="8">
        <v>2.5499999999999972</v>
      </c>
      <c r="X1393" s="9" t="s">
        <v>3216</v>
      </c>
      <c r="Y1393" s="7">
        <v>43794</v>
      </c>
    </row>
    <row r="1394" spans="1:25" x14ac:dyDescent="0.25">
      <c r="A1394" s="2">
        <v>589432</v>
      </c>
      <c r="B1394" s="3" t="s">
        <v>2553</v>
      </c>
      <c r="C1394" s="3" t="s">
        <v>2737</v>
      </c>
      <c r="D1394" s="3" t="s">
        <v>27</v>
      </c>
      <c r="E1394" s="3" t="s">
        <v>28</v>
      </c>
      <c r="F1394" s="3" t="s">
        <v>86</v>
      </c>
      <c r="G1394" s="2">
        <v>12.5</v>
      </c>
      <c r="H1394" s="3" t="s">
        <v>204</v>
      </c>
      <c r="I1394" s="3" t="s">
        <v>29</v>
      </c>
      <c r="J1394" s="3" t="s">
        <v>31</v>
      </c>
      <c r="K1394" s="4">
        <v>87.84</v>
      </c>
      <c r="L1394" s="2">
        <v>1</v>
      </c>
      <c r="M1394" s="2">
        <v>12</v>
      </c>
      <c r="N1394" s="2">
        <v>0.75</v>
      </c>
      <c r="O1394" s="3" t="s">
        <v>32</v>
      </c>
      <c r="P1394" s="3" t="s">
        <v>29</v>
      </c>
      <c r="Q1394" s="5">
        <v>20</v>
      </c>
      <c r="S1394" s="6">
        <v>17.29</v>
      </c>
      <c r="T1394" s="5">
        <v>0.35</v>
      </c>
      <c r="U1394" s="6">
        <v>17.64</v>
      </c>
      <c r="V1394" s="2">
        <v>26</v>
      </c>
      <c r="W1394" s="8"/>
      <c r="X1394" s="10" t="s">
        <v>29</v>
      </c>
      <c r="Y1394" s="7">
        <v>43678</v>
      </c>
    </row>
    <row r="1395" spans="1:25" x14ac:dyDescent="0.25">
      <c r="A1395" s="2">
        <v>403881</v>
      </c>
      <c r="B1395" s="3" t="s">
        <v>2553</v>
      </c>
      <c r="C1395" s="3" t="s">
        <v>2738</v>
      </c>
      <c r="D1395" s="3" t="s">
        <v>27</v>
      </c>
      <c r="E1395" s="3" t="s">
        <v>28</v>
      </c>
      <c r="F1395" s="3" t="s">
        <v>29</v>
      </c>
      <c r="G1395" s="2">
        <v>12.5</v>
      </c>
      <c r="H1395" s="3" t="s">
        <v>1727</v>
      </c>
      <c r="I1395" s="3" t="s">
        <v>2563</v>
      </c>
      <c r="J1395" s="3" t="s">
        <v>31</v>
      </c>
      <c r="K1395" s="4">
        <v>128.88</v>
      </c>
      <c r="L1395" s="2">
        <v>1</v>
      </c>
      <c r="M1395" s="2">
        <v>12</v>
      </c>
      <c r="N1395" s="2">
        <v>0.75</v>
      </c>
      <c r="O1395" s="3" t="s">
        <v>32</v>
      </c>
      <c r="P1395" s="3" t="s">
        <v>29</v>
      </c>
      <c r="Q1395" s="5">
        <v>27</v>
      </c>
      <c r="S1395" s="6">
        <v>23.45</v>
      </c>
      <c r="T1395" s="5">
        <v>0.35</v>
      </c>
      <c r="U1395" s="6">
        <v>23.8</v>
      </c>
      <c r="V1395" s="2">
        <v>35.1</v>
      </c>
      <c r="W1395" s="8"/>
      <c r="X1395" s="10" t="s">
        <v>29</v>
      </c>
      <c r="Y1395" s="7">
        <v>43661</v>
      </c>
    </row>
    <row r="1396" spans="1:25" x14ac:dyDescent="0.25">
      <c r="A1396" s="2">
        <v>542969</v>
      </c>
      <c r="B1396" s="3" t="s">
        <v>2553</v>
      </c>
      <c r="C1396" s="3" t="s">
        <v>2739</v>
      </c>
      <c r="D1396" s="3" t="s">
        <v>27</v>
      </c>
      <c r="E1396" s="3" t="s">
        <v>28</v>
      </c>
      <c r="F1396" s="3" t="s">
        <v>97</v>
      </c>
      <c r="H1396" s="3" t="s">
        <v>80</v>
      </c>
      <c r="I1396" s="3" t="s">
        <v>2262</v>
      </c>
      <c r="J1396" s="3" t="s">
        <v>31</v>
      </c>
      <c r="K1396" s="4">
        <v>85.92</v>
      </c>
      <c r="L1396" s="2">
        <v>1</v>
      </c>
      <c r="M1396" s="2">
        <v>12</v>
      </c>
      <c r="N1396" s="2">
        <v>0.75</v>
      </c>
      <c r="O1396" s="3" t="s">
        <v>32</v>
      </c>
      <c r="P1396" s="3" t="s">
        <v>29</v>
      </c>
      <c r="Q1396" s="5">
        <v>19.649999999999999</v>
      </c>
      <c r="S1396" s="6">
        <v>16.98</v>
      </c>
      <c r="T1396" s="5">
        <v>0.35</v>
      </c>
      <c r="U1396" s="6">
        <v>17.329999999999998</v>
      </c>
      <c r="V1396" s="2">
        <v>25.55</v>
      </c>
      <c r="W1396" s="8"/>
      <c r="X1396" s="10" t="s">
        <v>29</v>
      </c>
      <c r="Y1396" s="7">
        <v>43711</v>
      </c>
    </row>
    <row r="1397" spans="1:25" x14ac:dyDescent="0.25">
      <c r="A1397" s="2">
        <v>486779</v>
      </c>
      <c r="B1397" s="3" t="s">
        <v>2553</v>
      </c>
      <c r="C1397" s="3" t="s">
        <v>2741</v>
      </c>
      <c r="D1397" s="3" t="s">
        <v>42</v>
      </c>
      <c r="E1397" s="3" t="s">
        <v>28</v>
      </c>
      <c r="F1397" s="3" t="s">
        <v>86</v>
      </c>
      <c r="G1397" s="2">
        <v>10.5</v>
      </c>
      <c r="H1397" s="3" t="s">
        <v>1827</v>
      </c>
      <c r="I1397" s="3" t="s">
        <v>29</v>
      </c>
      <c r="J1397" s="3" t="s">
        <v>31</v>
      </c>
      <c r="K1397" s="4">
        <v>303.36</v>
      </c>
      <c r="L1397" s="2">
        <v>1</v>
      </c>
      <c r="M1397" s="2">
        <v>12</v>
      </c>
      <c r="N1397" s="2">
        <v>0.375</v>
      </c>
      <c r="O1397" s="3" t="s">
        <v>32</v>
      </c>
      <c r="P1397" s="3" t="s">
        <v>29</v>
      </c>
      <c r="Q1397" s="5">
        <v>45.35</v>
      </c>
      <c r="S1397" s="6">
        <v>39.82</v>
      </c>
      <c r="T1397" s="5">
        <v>0.1</v>
      </c>
      <c r="U1397" s="6">
        <v>39.92</v>
      </c>
      <c r="V1397" s="2">
        <v>58.95</v>
      </c>
      <c r="W1397" s="8"/>
      <c r="X1397" s="10" t="s">
        <v>29</v>
      </c>
      <c r="Y1397" s="7">
        <v>43709</v>
      </c>
    </row>
    <row r="1398" spans="1:25" x14ac:dyDescent="0.25">
      <c r="A1398" s="2">
        <v>854240</v>
      </c>
      <c r="B1398" s="3" t="s">
        <v>2553</v>
      </c>
      <c r="C1398" s="3" t="s">
        <v>2742</v>
      </c>
      <c r="D1398" s="3" t="s">
        <v>27</v>
      </c>
      <c r="E1398" s="3" t="s">
        <v>28</v>
      </c>
      <c r="F1398" s="3" t="s">
        <v>29</v>
      </c>
      <c r="G1398" s="2">
        <v>13.5</v>
      </c>
      <c r="H1398" s="3" t="s">
        <v>297</v>
      </c>
      <c r="I1398" s="3" t="s">
        <v>29</v>
      </c>
      <c r="J1398" s="3" t="s">
        <v>31</v>
      </c>
      <c r="K1398" s="4">
        <v>96.72</v>
      </c>
      <c r="L1398" s="2">
        <v>1</v>
      </c>
      <c r="M1398" s="2">
        <v>12</v>
      </c>
      <c r="N1398" s="2">
        <v>0.75</v>
      </c>
      <c r="O1398" s="3" t="s">
        <v>32</v>
      </c>
      <c r="P1398" s="3" t="s">
        <v>29</v>
      </c>
      <c r="Q1398" s="5">
        <v>21.5</v>
      </c>
      <c r="S1398" s="6">
        <v>18.61</v>
      </c>
      <c r="T1398" s="5">
        <v>0.35</v>
      </c>
      <c r="U1398" s="6">
        <v>18.96</v>
      </c>
      <c r="V1398" s="2">
        <v>27.95</v>
      </c>
      <c r="W1398" s="8">
        <v>0.80000000000000071</v>
      </c>
      <c r="X1398" s="9" t="s">
        <v>3216</v>
      </c>
      <c r="Y1398" s="7">
        <v>43794</v>
      </c>
    </row>
    <row r="1399" spans="1:25" x14ac:dyDescent="0.25">
      <c r="A1399" s="2">
        <v>576306</v>
      </c>
      <c r="B1399" s="3" t="s">
        <v>2553</v>
      </c>
      <c r="C1399" s="3" t="s">
        <v>2745</v>
      </c>
      <c r="D1399" s="3" t="s">
        <v>27</v>
      </c>
      <c r="E1399" s="3" t="s">
        <v>28</v>
      </c>
      <c r="F1399" s="3" t="s">
        <v>29</v>
      </c>
      <c r="G1399" s="2">
        <v>11.49</v>
      </c>
      <c r="H1399" s="3" t="s">
        <v>102</v>
      </c>
      <c r="I1399" s="3" t="s">
        <v>29</v>
      </c>
      <c r="J1399" s="3" t="s">
        <v>31</v>
      </c>
      <c r="K1399" s="4">
        <v>55.8</v>
      </c>
      <c r="L1399" s="2">
        <v>1</v>
      </c>
      <c r="M1399" s="2">
        <v>12</v>
      </c>
      <c r="N1399" s="2">
        <v>0.75</v>
      </c>
      <c r="O1399" s="3" t="s">
        <v>32</v>
      </c>
      <c r="P1399" s="3" t="s">
        <v>29</v>
      </c>
      <c r="Q1399" s="5">
        <v>14.2</v>
      </c>
      <c r="S1399" s="6">
        <v>12.19</v>
      </c>
      <c r="T1399" s="5">
        <v>0.35</v>
      </c>
      <c r="U1399" s="6">
        <v>12.54</v>
      </c>
      <c r="V1399" s="2">
        <v>18.45</v>
      </c>
      <c r="W1399" s="8">
        <v>1.4499999999999993</v>
      </c>
      <c r="X1399" s="9" t="s">
        <v>3216</v>
      </c>
      <c r="Y1399" s="7">
        <v>43794</v>
      </c>
    </row>
    <row r="1400" spans="1:25" x14ac:dyDescent="0.25">
      <c r="A1400" s="2">
        <v>300301</v>
      </c>
      <c r="B1400" s="3" t="s">
        <v>2553</v>
      </c>
      <c r="C1400" s="3" t="s">
        <v>2749</v>
      </c>
      <c r="D1400" s="3" t="s">
        <v>27</v>
      </c>
      <c r="E1400" s="3" t="s">
        <v>28</v>
      </c>
      <c r="F1400" s="3" t="s">
        <v>86</v>
      </c>
      <c r="G1400" s="2">
        <v>13.5</v>
      </c>
      <c r="H1400" s="3" t="s">
        <v>1827</v>
      </c>
      <c r="I1400" s="3" t="s">
        <v>2750</v>
      </c>
      <c r="J1400" s="3" t="s">
        <v>39</v>
      </c>
      <c r="K1400" s="4">
        <v>81.41</v>
      </c>
      <c r="L1400" s="2">
        <v>1</v>
      </c>
      <c r="M1400" s="2">
        <v>12</v>
      </c>
      <c r="N1400" s="2">
        <v>0.75</v>
      </c>
      <c r="O1400" s="3" t="s">
        <v>32</v>
      </c>
      <c r="P1400" s="3" t="s">
        <v>29</v>
      </c>
      <c r="Q1400" s="5">
        <v>18.5</v>
      </c>
      <c r="S1400" s="6">
        <v>15.97</v>
      </c>
      <c r="T1400" s="5">
        <v>0.35</v>
      </c>
      <c r="U1400" s="6">
        <v>16.32</v>
      </c>
      <c r="V1400" s="2">
        <v>24.05</v>
      </c>
      <c r="W1400" s="8"/>
      <c r="X1400" s="10" t="s">
        <v>29</v>
      </c>
      <c r="Y1400" s="7">
        <v>43770</v>
      </c>
    </row>
    <row r="1401" spans="1:25" x14ac:dyDescent="0.25">
      <c r="A1401" s="2">
        <v>537076</v>
      </c>
      <c r="B1401" s="3" t="s">
        <v>2553</v>
      </c>
      <c r="C1401" s="3" t="s">
        <v>2752</v>
      </c>
      <c r="D1401" s="3" t="s">
        <v>27</v>
      </c>
      <c r="E1401" s="3" t="s">
        <v>28</v>
      </c>
      <c r="F1401" s="3" t="s">
        <v>29</v>
      </c>
      <c r="H1401" s="3" t="s">
        <v>38</v>
      </c>
      <c r="I1401" s="3" t="s">
        <v>29</v>
      </c>
      <c r="J1401" s="3" t="s">
        <v>31</v>
      </c>
      <c r="K1401" s="4">
        <v>114.84</v>
      </c>
      <c r="L1401" s="2">
        <v>1</v>
      </c>
      <c r="M1401" s="2">
        <v>12</v>
      </c>
      <c r="N1401" s="2">
        <v>0.75</v>
      </c>
      <c r="O1401" s="3" t="s">
        <v>32</v>
      </c>
      <c r="P1401" s="3" t="s">
        <v>29</v>
      </c>
      <c r="Q1401" s="5">
        <v>24.25</v>
      </c>
      <c r="S1401" s="6">
        <v>21.03</v>
      </c>
      <c r="T1401" s="5">
        <v>0.35</v>
      </c>
      <c r="U1401" s="6">
        <v>21.38</v>
      </c>
      <c r="V1401" s="2">
        <v>31.5</v>
      </c>
      <c r="W1401" s="8"/>
      <c r="X1401" s="10" t="s">
        <v>29</v>
      </c>
      <c r="Y1401" s="7">
        <v>43770</v>
      </c>
    </row>
    <row r="1402" spans="1:25" x14ac:dyDescent="0.25">
      <c r="A1402" s="2">
        <v>388629</v>
      </c>
      <c r="B1402" s="3" t="s">
        <v>2553</v>
      </c>
      <c r="C1402" s="3" t="s">
        <v>2753</v>
      </c>
      <c r="D1402" s="3" t="s">
        <v>27</v>
      </c>
      <c r="E1402" s="3" t="s">
        <v>28</v>
      </c>
      <c r="F1402" s="3" t="s">
        <v>86</v>
      </c>
      <c r="G1402" s="2">
        <v>12</v>
      </c>
      <c r="H1402" s="3" t="s">
        <v>1827</v>
      </c>
      <c r="I1402" s="3" t="s">
        <v>2062</v>
      </c>
      <c r="J1402" s="3" t="s">
        <v>39</v>
      </c>
      <c r="K1402" s="4">
        <v>136.38999999999999</v>
      </c>
      <c r="L1402" s="2">
        <v>1</v>
      </c>
      <c r="M1402" s="2">
        <v>12</v>
      </c>
      <c r="N1402" s="2">
        <v>0.75</v>
      </c>
      <c r="O1402" s="3" t="s">
        <v>32</v>
      </c>
      <c r="P1402" s="3" t="s">
        <v>29</v>
      </c>
      <c r="Q1402" s="5">
        <v>27.95</v>
      </c>
      <c r="S1402" s="6">
        <v>24.29</v>
      </c>
      <c r="T1402" s="5">
        <v>0.35</v>
      </c>
      <c r="U1402" s="6">
        <v>24.64</v>
      </c>
      <c r="V1402" s="2">
        <v>36.35</v>
      </c>
      <c r="W1402" s="8"/>
      <c r="X1402" s="10" t="s">
        <v>29</v>
      </c>
      <c r="Y1402" s="7">
        <v>43770</v>
      </c>
    </row>
    <row r="1403" spans="1:25" x14ac:dyDescent="0.25">
      <c r="A1403" s="2">
        <v>639757</v>
      </c>
      <c r="B1403" s="3" t="s">
        <v>2553</v>
      </c>
      <c r="C1403" s="3" t="s">
        <v>2755</v>
      </c>
      <c r="D1403" s="3" t="s">
        <v>27</v>
      </c>
      <c r="E1403" s="3" t="s">
        <v>28</v>
      </c>
      <c r="F1403" s="3" t="s">
        <v>97</v>
      </c>
      <c r="G1403" s="2">
        <v>13.7</v>
      </c>
      <c r="H1403" s="3" t="s">
        <v>204</v>
      </c>
      <c r="I1403" s="3" t="s">
        <v>2555</v>
      </c>
      <c r="J1403" s="3" t="s">
        <v>31</v>
      </c>
      <c r="K1403" s="4">
        <v>89.16</v>
      </c>
      <c r="L1403" s="2">
        <v>1</v>
      </c>
      <c r="M1403" s="2">
        <v>12</v>
      </c>
      <c r="N1403" s="2">
        <v>0.75</v>
      </c>
      <c r="O1403" s="3" t="s">
        <v>32</v>
      </c>
      <c r="P1403" s="3" t="s">
        <v>29</v>
      </c>
      <c r="Q1403" s="5">
        <v>20.2</v>
      </c>
      <c r="S1403" s="6">
        <v>17.47</v>
      </c>
      <c r="T1403" s="5">
        <v>0.35</v>
      </c>
      <c r="U1403" s="6">
        <v>17.82</v>
      </c>
      <c r="V1403" s="2">
        <v>26.25</v>
      </c>
      <c r="W1403" s="8"/>
      <c r="X1403" s="10" t="s">
        <v>29</v>
      </c>
      <c r="Y1403" s="7">
        <v>43711</v>
      </c>
    </row>
    <row r="1404" spans="1:25" x14ac:dyDescent="0.25">
      <c r="A1404" s="2">
        <v>288670</v>
      </c>
      <c r="B1404" s="3" t="s">
        <v>2553</v>
      </c>
      <c r="C1404" s="3" t="s">
        <v>2762</v>
      </c>
      <c r="D1404" s="3" t="s">
        <v>27</v>
      </c>
      <c r="E1404" s="3" t="s">
        <v>28</v>
      </c>
      <c r="F1404" s="3" t="s">
        <v>86</v>
      </c>
      <c r="G1404" s="2">
        <v>8</v>
      </c>
      <c r="H1404" s="3" t="s">
        <v>61</v>
      </c>
      <c r="I1404" s="3" t="s">
        <v>29</v>
      </c>
      <c r="J1404" s="3" t="s">
        <v>31</v>
      </c>
      <c r="K1404" s="4">
        <v>75.72</v>
      </c>
      <c r="L1404" s="2">
        <v>1</v>
      </c>
      <c r="M1404" s="2">
        <v>12</v>
      </c>
      <c r="N1404" s="2">
        <v>0.75</v>
      </c>
      <c r="O1404" s="3" t="s">
        <v>32</v>
      </c>
      <c r="P1404" s="3" t="s">
        <v>29</v>
      </c>
      <c r="Q1404" s="5">
        <v>17.899999999999999</v>
      </c>
      <c r="S1404" s="6">
        <v>15.44</v>
      </c>
      <c r="T1404" s="5">
        <v>0.35</v>
      </c>
      <c r="U1404" s="6">
        <v>15.79</v>
      </c>
      <c r="V1404" s="2">
        <v>23.25</v>
      </c>
      <c r="W1404" s="8"/>
      <c r="X1404" s="10" t="s">
        <v>29</v>
      </c>
      <c r="Y1404" s="7">
        <v>43709</v>
      </c>
    </row>
    <row r="1405" spans="1:25" x14ac:dyDescent="0.25">
      <c r="A1405" s="2">
        <v>387399</v>
      </c>
      <c r="B1405" s="3" t="s">
        <v>2553</v>
      </c>
      <c r="C1405" s="3" t="s">
        <v>2764</v>
      </c>
      <c r="D1405" s="3" t="s">
        <v>27</v>
      </c>
      <c r="E1405" s="3" t="s">
        <v>28</v>
      </c>
      <c r="F1405" s="3" t="s">
        <v>29</v>
      </c>
      <c r="G1405" s="2">
        <v>11</v>
      </c>
      <c r="H1405" s="3" t="s">
        <v>61</v>
      </c>
      <c r="I1405" s="3" t="s">
        <v>29</v>
      </c>
      <c r="J1405" s="3" t="s">
        <v>31</v>
      </c>
      <c r="K1405" s="4">
        <v>59.04</v>
      </c>
      <c r="L1405" s="2">
        <v>1</v>
      </c>
      <c r="M1405" s="2">
        <v>12</v>
      </c>
      <c r="N1405" s="2">
        <v>0.75</v>
      </c>
      <c r="O1405" s="3" t="s">
        <v>32</v>
      </c>
      <c r="P1405" s="3" t="s">
        <v>29</v>
      </c>
      <c r="Q1405" s="5">
        <v>14.9</v>
      </c>
      <c r="S1405" s="6">
        <v>12.8</v>
      </c>
      <c r="T1405" s="5">
        <v>0.35</v>
      </c>
      <c r="U1405" s="6">
        <v>13.15</v>
      </c>
      <c r="V1405" s="2">
        <v>19.350000000000001</v>
      </c>
      <c r="W1405" s="8">
        <v>5.0000000000000711E-2</v>
      </c>
      <c r="X1405" s="9" t="s">
        <v>3216</v>
      </c>
      <c r="Y1405" s="7">
        <v>43794</v>
      </c>
    </row>
    <row r="1406" spans="1:25" ht="30" x14ac:dyDescent="0.25">
      <c r="A1406" s="2">
        <v>382713</v>
      </c>
      <c r="B1406" s="3" t="s">
        <v>2553</v>
      </c>
      <c r="C1406" s="3" t="s">
        <v>2768</v>
      </c>
      <c r="D1406" s="3" t="s">
        <v>27</v>
      </c>
      <c r="E1406" s="3" t="s">
        <v>28</v>
      </c>
      <c r="F1406" s="3" t="s">
        <v>29</v>
      </c>
      <c r="G1406" s="2">
        <v>13.6</v>
      </c>
      <c r="H1406" s="3" t="s">
        <v>889</v>
      </c>
      <c r="I1406" s="3" t="s">
        <v>2062</v>
      </c>
      <c r="J1406" s="3" t="s">
        <v>31</v>
      </c>
      <c r="K1406" s="4">
        <v>67.319999999999993</v>
      </c>
      <c r="L1406" s="2">
        <v>1</v>
      </c>
      <c r="M1406" s="2">
        <v>12</v>
      </c>
      <c r="N1406" s="2">
        <v>0.75</v>
      </c>
      <c r="O1406" s="3" t="s">
        <v>32</v>
      </c>
      <c r="P1406" s="3" t="s">
        <v>29</v>
      </c>
      <c r="Q1406" s="5">
        <v>16.45</v>
      </c>
      <c r="S1406" s="6">
        <v>14.17</v>
      </c>
      <c r="T1406" s="5">
        <v>0.35</v>
      </c>
      <c r="U1406" s="6">
        <v>14.52</v>
      </c>
      <c r="V1406" s="2">
        <v>21.4</v>
      </c>
      <c r="W1406" s="8"/>
      <c r="X1406" s="10" t="s">
        <v>29</v>
      </c>
      <c r="Y1406" s="7">
        <v>43767</v>
      </c>
    </row>
    <row r="1407" spans="1:25" x14ac:dyDescent="0.25">
      <c r="A1407" s="2">
        <v>626432</v>
      </c>
      <c r="B1407" s="3" t="s">
        <v>2553</v>
      </c>
      <c r="C1407" s="3" t="s">
        <v>2770</v>
      </c>
      <c r="D1407" s="3" t="s">
        <v>27</v>
      </c>
      <c r="E1407" s="3" t="s">
        <v>28</v>
      </c>
      <c r="F1407" s="3" t="s">
        <v>86</v>
      </c>
      <c r="H1407" s="3" t="s">
        <v>1827</v>
      </c>
      <c r="I1407" s="3" t="s">
        <v>29</v>
      </c>
      <c r="J1407" s="3" t="s">
        <v>31</v>
      </c>
      <c r="K1407" s="4">
        <v>124.49</v>
      </c>
      <c r="L1407" s="2">
        <v>1</v>
      </c>
      <c r="M1407" s="2">
        <v>12</v>
      </c>
      <c r="N1407" s="2">
        <v>0.75</v>
      </c>
      <c r="O1407" s="3" t="s">
        <v>32</v>
      </c>
      <c r="P1407" s="3" t="s">
        <v>29</v>
      </c>
      <c r="Q1407" s="5">
        <v>26.25</v>
      </c>
      <c r="S1407" s="6">
        <v>22.79</v>
      </c>
      <c r="T1407" s="5">
        <v>0.35</v>
      </c>
      <c r="U1407" s="6">
        <v>23.14</v>
      </c>
      <c r="V1407" s="2">
        <v>34.1</v>
      </c>
      <c r="W1407" s="8"/>
      <c r="X1407" s="10" t="s">
        <v>29</v>
      </c>
      <c r="Y1407" s="7">
        <v>43640</v>
      </c>
    </row>
    <row r="1408" spans="1:25" x14ac:dyDescent="0.25">
      <c r="A1408" s="2">
        <v>615732</v>
      </c>
      <c r="B1408" s="3" t="s">
        <v>2553</v>
      </c>
      <c r="C1408" s="3" t="s">
        <v>2771</v>
      </c>
      <c r="D1408" s="3" t="s">
        <v>27</v>
      </c>
      <c r="E1408" s="3" t="s">
        <v>28</v>
      </c>
      <c r="F1408" s="3" t="s">
        <v>86</v>
      </c>
      <c r="G1408" s="2">
        <v>13</v>
      </c>
      <c r="H1408" s="3" t="s">
        <v>1827</v>
      </c>
      <c r="I1408" s="3" t="s">
        <v>2262</v>
      </c>
      <c r="J1408" s="3" t="s">
        <v>31</v>
      </c>
      <c r="K1408" s="4">
        <v>124.49</v>
      </c>
      <c r="L1408" s="2">
        <v>1</v>
      </c>
      <c r="M1408" s="2">
        <v>12</v>
      </c>
      <c r="N1408" s="2">
        <v>0.75</v>
      </c>
      <c r="O1408" s="3" t="s">
        <v>32</v>
      </c>
      <c r="P1408" s="3" t="s">
        <v>29</v>
      </c>
      <c r="Q1408" s="5">
        <v>26.25</v>
      </c>
      <c r="S1408" s="6">
        <v>22.79</v>
      </c>
      <c r="T1408" s="5">
        <v>0.35</v>
      </c>
      <c r="U1408" s="6">
        <v>23.14</v>
      </c>
      <c r="V1408" s="2">
        <v>34.1</v>
      </c>
      <c r="W1408" s="8"/>
      <c r="X1408" s="10" t="s">
        <v>29</v>
      </c>
      <c r="Y1408" s="7">
        <v>43640</v>
      </c>
    </row>
    <row r="1409" spans="1:25" x14ac:dyDescent="0.25">
      <c r="A1409" s="2">
        <v>644971</v>
      </c>
      <c r="B1409" s="3" t="s">
        <v>2553</v>
      </c>
      <c r="C1409" s="3" t="s">
        <v>2773</v>
      </c>
      <c r="D1409" s="3" t="s">
        <v>27</v>
      </c>
      <c r="E1409" s="3" t="s">
        <v>28</v>
      </c>
      <c r="F1409" s="3" t="s">
        <v>29</v>
      </c>
      <c r="G1409" s="2">
        <v>14</v>
      </c>
      <c r="H1409" s="3" t="s">
        <v>102</v>
      </c>
      <c r="I1409" s="3" t="s">
        <v>2557</v>
      </c>
      <c r="J1409" s="3" t="s">
        <v>31</v>
      </c>
      <c r="K1409" s="4">
        <v>105.72</v>
      </c>
      <c r="L1409" s="2">
        <v>1</v>
      </c>
      <c r="M1409" s="2">
        <v>12</v>
      </c>
      <c r="N1409" s="2">
        <v>0.75</v>
      </c>
      <c r="O1409" s="3" t="s">
        <v>32</v>
      </c>
      <c r="P1409" s="3" t="s">
        <v>29</v>
      </c>
      <c r="Q1409" s="5">
        <v>23.05</v>
      </c>
      <c r="S1409" s="6">
        <v>19.98</v>
      </c>
      <c r="T1409" s="5">
        <v>0.35</v>
      </c>
      <c r="U1409" s="6">
        <v>20.329999999999998</v>
      </c>
      <c r="V1409" s="2">
        <v>29.95</v>
      </c>
      <c r="W1409" s="8">
        <v>3.8000000000000007</v>
      </c>
      <c r="X1409" s="9" t="s">
        <v>3216</v>
      </c>
      <c r="Y1409" s="7">
        <v>43794</v>
      </c>
    </row>
    <row r="1410" spans="1:25" x14ac:dyDescent="0.25">
      <c r="A1410" s="2">
        <v>267849</v>
      </c>
      <c r="B1410" s="3" t="s">
        <v>2553</v>
      </c>
      <c r="C1410" s="3" t="s">
        <v>2775</v>
      </c>
      <c r="D1410" s="3" t="s">
        <v>27</v>
      </c>
      <c r="E1410" s="3" t="s">
        <v>28</v>
      </c>
      <c r="F1410" s="3" t="s">
        <v>29</v>
      </c>
      <c r="G1410" s="2">
        <v>13</v>
      </c>
      <c r="H1410" s="3" t="s">
        <v>204</v>
      </c>
      <c r="I1410" s="3" t="s">
        <v>2557</v>
      </c>
      <c r="J1410" s="3" t="s">
        <v>31</v>
      </c>
      <c r="K1410" s="4">
        <v>200.64</v>
      </c>
      <c r="L1410" s="2">
        <v>1</v>
      </c>
      <c r="M1410" s="2">
        <v>12</v>
      </c>
      <c r="N1410" s="2">
        <v>0.75</v>
      </c>
      <c r="O1410" s="3" t="s">
        <v>32</v>
      </c>
      <c r="P1410" s="3" t="s">
        <v>29</v>
      </c>
      <c r="Q1410" s="5">
        <v>38.549999999999997</v>
      </c>
      <c r="S1410" s="6">
        <v>33.619999999999997</v>
      </c>
      <c r="T1410" s="5">
        <v>0.35</v>
      </c>
      <c r="U1410" s="6">
        <v>33.97</v>
      </c>
      <c r="V1410" s="2">
        <v>50.1</v>
      </c>
      <c r="W1410" s="8"/>
      <c r="X1410" s="10" t="s">
        <v>29</v>
      </c>
      <c r="Y1410" s="7">
        <v>43697</v>
      </c>
    </row>
    <row r="1411" spans="1:25" x14ac:dyDescent="0.25">
      <c r="A1411" s="2">
        <v>559526</v>
      </c>
      <c r="B1411" s="3" t="s">
        <v>2553</v>
      </c>
      <c r="C1411" s="3" t="s">
        <v>2776</v>
      </c>
      <c r="D1411" s="3" t="s">
        <v>27</v>
      </c>
      <c r="E1411" s="3" t="s">
        <v>28</v>
      </c>
      <c r="F1411" s="3" t="s">
        <v>29</v>
      </c>
      <c r="G1411" s="2">
        <v>13</v>
      </c>
      <c r="H1411" s="3" t="s">
        <v>204</v>
      </c>
      <c r="I1411" s="3" t="s">
        <v>29</v>
      </c>
      <c r="J1411" s="3" t="s">
        <v>31</v>
      </c>
      <c r="K1411" s="4">
        <v>268.8</v>
      </c>
      <c r="L1411" s="2">
        <v>1</v>
      </c>
      <c r="M1411" s="2">
        <v>12</v>
      </c>
      <c r="N1411" s="2">
        <v>0.75</v>
      </c>
      <c r="O1411" s="3" t="s">
        <v>32</v>
      </c>
      <c r="P1411" s="3" t="s">
        <v>29</v>
      </c>
      <c r="Q1411" s="5">
        <v>47.25</v>
      </c>
      <c r="S1411" s="6">
        <v>41.27</v>
      </c>
      <c r="T1411" s="5">
        <v>0.35</v>
      </c>
      <c r="U1411" s="6">
        <v>41.62</v>
      </c>
      <c r="V1411" s="2">
        <v>61.4</v>
      </c>
      <c r="W1411" s="8"/>
      <c r="X1411" s="10" t="s">
        <v>29</v>
      </c>
      <c r="Y1411" s="7">
        <v>43697</v>
      </c>
    </row>
    <row r="1412" spans="1:25" x14ac:dyDescent="0.25">
      <c r="A1412" s="2">
        <v>872648</v>
      </c>
      <c r="B1412" s="3" t="s">
        <v>2553</v>
      </c>
      <c r="C1412" s="3" t="s">
        <v>2778</v>
      </c>
      <c r="D1412" s="3" t="s">
        <v>27</v>
      </c>
      <c r="E1412" s="3" t="s">
        <v>28</v>
      </c>
      <c r="F1412" s="3" t="s">
        <v>97</v>
      </c>
      <c r="G1412" s="2">
        <v>14</v>
      </c>
      <c r="H1412" s="3" t="s">
        <v>1827</v>
      </c>
      <c r="I1412" s="3" t="s">
        <v>2557</v>
      </c>
      <c r="J1412" s="3" t="s">
        <v>31</v>
      </c>
      <c r="K1412" s="4">
        <v>64.73</v>
      </c>
      <c r="L1412" s="2">
        <v>1</v>
      </c>
      <c r="M1412" s="2">
        <v>12</v>
      </c>
      <c r="N1412" s="2">
        <v>0.75</v>
      </c>
      <c r="O1412" s="3" t="s">
        <v>32</v>
      </c>
      <c r="P1412" s="3" t="s">
        <v>29</v>
      </c>
      <c r="Q1412" s="5">
        <v>16</v>
      </c>
      <c r="S1412" s="6">
        <v>13.77</v>
      </c>
      <c r="T1412" s="5">
        <v>0.35</v>
      </c>
      <c r="U1412" s="6">
        <v>14.12</v>
      </c>
      <c r="V1412" s="2">
        <v>20.8</v>
      </c>
      <c r="W1412" s="8"/>
      <c r="X1412" s="10" t="s">
        <v>29</v>
      </c>
      <c r="Y1412" s="7">
        <v>43711</v>
      </c>
    </row>
    <row r="1413" spans="1:25" x14ac:dyDescent="0.25">
      <c r="A1413" s="2">
        <v>45310</v>
      </c>
      <c r="B1413" s="3" t="s">
        <v>2553</v>
      </c>
      <c r="C1413" s="3" t="s">
        <v>2780</v>
      </c>
      <c r="D1413" s="3" t="s">
        <v>27</v>
      </c>
      <c r="E1413" s="3" t="s">
        <v>28</v>
      </c>
      <c r="F1413" s="3" t="s">
        <v>97</v>
      </c>
      <c r="G1413" s="2">
        <v>13.5</v>
      </c>
      <c r="H1413" s="3" t="s">
        <v>1827</v>
      </c>
      <c r="I1413" s="3" t="s">
        <v>29</v>
      </c>
      <c r="J1413" s="3" t="s">
        <v>31</v>
      </c>
      <c r="K1413" s="4">
        <v>64.73</v>
      </c>
      <c r="L1413" s="2">
        <v>1</v>
      </c>
      <c r="M1413" s="2">
        <v>12</v>
      </c>
      <c r="N1413" s="2">
        <v>0.75</v>
      </c>
      <c r="O1413" s="3" t="s">
        <v>32</v>
      </c>
      <c r="P1413" s="3" t="s">
        <v>29</v>
      </c>
      <c r="Q1413" s="5">
        <v>16</v>
      </c>
      <c r="S1413" s="6">
        <v>13.77</v>
      </c>
      <c r="T1413" s="5">
        <v>0.35</v>
      </c>
      <c r="U1413" s="6">
        <v>14.12</v>
      </c>
      <c r="V1413" s="2">
        <v>20.8</v>
      </c>
      <c r="W1413" s="8"/>
      <c r="X1413" s="10" t="s">
        <v>29</v>
      </c>
      <c r="Y1413" s="7">
        <v>43711</v>
      </c>
    </row>
    <row r="1414" spans="1:25" x14ac:dyDescent="0.25">
      <c r="A1414" s="2">
        <v>31198</v>
      </c>
      <c r="B1414" s="3" t="s">
        <v>2553</v>
      </c>
      <c r="C1414" s="3" t="s">
        <v>2781</v>
      </c>
      <c r="D1414" s="3" t="s">
        <v>27</v>
      </c>
      <c r="E1414" s="3" t="s">
        <v>28</v>
      </c>
      <c r="F1414" s="3" t="s">
        <v>97</v>
      </c>
      <c r="G1414" s="2">
        <v>13.5</v>
      </c>
      <c r="H1414" s="3" t="s">
        <v>1827</v>
      </c>
      <c r="I1414" s="3" t="s">
        <v>2563</v>
      </c>
      <c r="J1414" s="3" t="s">
        <v>31</v>
      </c>
      <c r="K1414" s="4">
        <v>64.73</v>
      </c>
      <c r="L1414" s="2">
        <v>1</v>
      </c>
      <c r="M1414" s="2">
        <v>12</v>
      </c>
      <c r="N1414" s="2">
        <v>0.75</v>
      </c>
      <c r="O1414" s="3" t="s">
        <v>32</v>
      </c>
      <c r="P1414" s="3" t="s">
        <v>29</v>
      </c>
      <c r="Q1414" s="5">
        <v>16</v>
      </c>
      <c r="S1414" s="6">
        <v>13.77</v>
      </c>
      <c r="T1414" s="5">
        <v>0.35</v>
      </c>
      <c r="U1414" s="6">
        <v>14.12</v>
      </c>
      <c r="V1414" s="2">
        <v>20.8</v>
      </c>
      <c r="W1414" s="8"/>
      <c r="X1414" s="10" t="s">
        <v>29</v>
      </c>
      <c r="Y1414" s="7">
        <v>43711</v>
      </c>
    </row>
    <row r="1415" spans="1:25" x14ac:dyDescent="0.25">
      <c r="A1415" s="2">
        <v>124834</v>
      </c>
      <c r="B1415" s="3" t="s">
        <v>2553</v>
      </c>
      <c r="C1415" s="3" t="s">
        <v>2782</v>
      </c>
      <c r="D1415" s="3" t="s">
        <v>27</v>
      </c>
      <c r="E1415" s="3" t="s">
        <v>28</v>
      </c>
      <c r="F1415" s="3" t="s">
        <v>29</v>
      </c>
      <c r="G1415" s="2">
        <v>12.5</v>
      </c>
      <c r="H1415" s="3" t="s">
        <v>204</v>
      </c>
      <c r="I1415" s="3" t="s">
        <v>29</v>
      </c>
      <c r="J1415" s="3" t="s">
        <v>31</v>
      </c>
      <c r="K1415" s="4">
        <v>89.04</v>
      </c>
      <c r="L1415" s="2">
        <v>1</v>
      </c>
      <c r="M1415" s="2">
        <v>12</v>
      </c>
      <c r="N1415" s="2">
        <v>0.75</v>
      </c>
      <c r="O1415" s="3" t="s">
        <v>32</v>
      </c>
      <c r="P1415" s="3" t="s">
        <v>29</v>
      </c>
      <c r="Q1415" s="5">
        <v>20.2</v>
      </c>
      <c r="S1415" s="6">
        <v>17.47</v>
      </c>
      <c r="T1415" s="5">
        <v>0.35</v>
      </c>
      <c r="U1415" s="6">
        <v>17.82</v>
      </c>
      <c r="V1415" s="2">
        <v>26.25</v>
      </c>
      <c r="W1415" s="8">
        <v>9.9999999999997868E-2</v>
      </c>
      <c r="X1415" s="9" t="s">
        <v>3216</v>
      </c>
      <c r="Y1415" s="7">
        <v>43794</v>
      </c>
    </row>
    <row r="1416" spans="1:25" x14ac:dyDescent="0.25">
      <c r="A1416" s="2">
        <v>26623</v>
      </c>
      <c r="B1416" s="3" t="s">
        <v>2553</v>
      </c>
      <c r="C1416" s="3" t="s">
        <v>2786</v>
      </c>
      <c r="D1416" s="3" t="s">
        <v>27</v>
      </c>
      <c r="E1416" s="3" t="s">
        <v>28</v>
      </c>
      <c r="F1416" s="3" t="s">
        <v>29</v>
      </c>
      <c r="G1416" s="2">
        <v>12</v>
      </c>
      <c r="H1416" s="3" t="s">
        <v>80</v>
      </c>
      <c r="I1416" s="3" t="s">
        <v>2262</v>
      </c>
      <c r="J1416" s="3" t="s">
        <v>31</v>
      </c>
      <c r="K1416" s="4">
        <v>45.72</v>
      </c>
      <c r="L1416" s="2">
        <v>1</v>
      </c>
      <c r="M1416" s="2">
        <v>12</v>
      </c>
      <c r="N1416" s="2">
        <v>0.75</v>
      </c>
      <c r="O1416" s="3" t="s">
        <v>32</v>
      </c>
      <c r="P1416" s="3" t="s">
        <v>29</v>
      </c>
      <c r="Q1416" s="5">
        <v>12</v>
      </c>
      <c r="S1416" s="6">
        <v>10.25</v>
      </c>
      <c r="T1416" s="5">
        <v>0.35</v>
      </c>
      <c r="U1416" s="6">
        <v>10.6</v>
      </c>
      <c r="V1416" s="2">
        <v>15.6</v>
      </c>
      <c r="W1416" s="8"/>
      <c r="X1416" s="10" t="s">
        <v>29</v>
      </c>
      <c r="Y1416" s="7">
        <v>43685</v>
      </c>
    </row>
    <row r="1417" spans="1:25" ht="30" x14ac:dyDescent="0.25">
      <c r="A1417" s="2">
        <v>714355</v>
      </c>
      <c r="B1417" s="3" t="s">
        <v>2553</v>
      </c>
      <c r="C1417" s="3" t="s">
        <v>2790</v>
      </c>
      <c r="D1417" s="3" t="s">
        <v>27</v>
      </c>
      <c r="E1417" s="3" t="s">
        <v>28</v>
      </c>
      <c r="F1417" s="3" t="s">
        <v>29</v>
      </c>
      <c r="H1417" s="3" t="s">
        <v>102</v>
      </c>
      <c r="I1417" s="3" t="s">
        <v>1887</v>
      </c>
      <c r="J1417" s="3" t="s">
        <v>39</v>
      </c>
      <c r="K1417" s="4">
        <v>174.83</v>
      </c>
      <c r="L1417" s="2">
        <v>1</v>
      </c>
      <c r="M1417" s="2">
        <v>6</v>
      </c>
      <c r="N1417" s="2">
        <v>0.75</v>
      </c>
      <c r="O1417" s="3" t="s">
        <v>32</v>
      </c>
      <c r="P1417" s="3" t="s">
        <v>29</v>
      </c>
      <c r="Q1417" s="5">
        <v>57.3</v>
      </c>
      <c r="S1417" s="6">
        <v>50.12</v>
      </c>
      <c r="T1417" s="5">
        <v>0.35</v>
      </c>
      <c r="U1417" s="6">
        <v>50.47</v>
      </c>
      <c r="V1417" s="2">
        <v>74.5</v>
      </c>
      <c r="W1417" s="8"/>
      <c r="X1417" s="10" t="s">
        <v>29</v>
      </c>
      <c r="Y1417" s="7">
        <v>43748</v>
      </c>
    </row>
    <row r="1418" spans="1:25" x14ac:dyDescent="0.25">
      <c r="A1418" s="2">
        <v>752341</v>
      </c>
      <c r="B1418" s="3" t="s">
        <v>2553</v>
      </c>
      <c r="C1418" s="3" t="s">
        <v>2791</v>
      </c>
      <c r="D1418" s="3" t="s">
        <v>27</v>
      </c>
      <c r="E1418" s="3" t="s">
        <v>28</v>
      </c>
      <c r="F1418" s="3" t="s">
        <v>29</v>
      </c>
      <c r="H1418" s="3" t="s">
        <v>102</v>
      </c>
      <c r="I1418" s="3" t="s">
        <v>1887</v>
      </c>
      <c r="J1418" s="3" t="s">
        <v>39</v>
      </c>
      <c r="K1418" s="4">
        <v>174.83</v>
      </c>
      <c r="L1418" s="2">
        <v>1</v>
      </c>
      <c r="M1418" s="2">
        <v>6</v>
      </c>
      <c r="N1418" s="2">
        <v>0.75</v>
      </c>
      <c r="O1418" s="3" t="s">
        <v>32</v>
      </c>
      <c r="P1418" s="3" t="s">
        <v>29</v>
      </c>
      <c r="Q1418" s="5">
        <v>57.3</v>
      </c>
      <c r="S1418" s="6">
        <v>50.12</v>
      </c>
      <c r="T1418" s="5">
        <v>0.35</v>
      </c>
      <c r="U1418" s="6">
        <v>50.47</v>
      </c>
      <c r="V1418" s="2">
        <v>74.5</v>
      </c>
      <c r="W1418" s="8"/>
      <c r="X1418" s="10" t="s">
        <v>29</v>
      </c>
      <c r="Y1418" s="7">
        <v>43748</v>
      </c>
    </row>
    <row r="1419" spans="1:25" x14ac:dyDescent="0.25">
      <c r="A1419" s="2">
        <v>758531</v>
      </c>
      <c r="B1419" s="3" t="s">
        <v>2553</v>
      </c>
      <c r="C1419" s="3" t="s">
        <v>2792</v>
      </c>
      <c r="D1419" s="3" t="s">
        <v>27</v>
      </c>
      <c r="E1419" s="3" t="s">
        <v>28</v>
      </c>
      <c r="F1419" s="3" t="s">
        <v>29</v>
      </c>
      <c r="H1419" s="3" t="s">
        <v>102</v>
      </c>
      <c r="I1419" s="3" t="s">
        <v>2557</v>
      </c>
      <c r="J1419" s="3" t="s">
        <v>39</v>
      </c>
      <c r="K1419" s="4">
        <v>174.83</v>
      </c>
      <c r="L1419" s="2">
        <v>1</v>
      </c>
      <c r="M1419" s="2">
        <v>6</v>
      </c>
      <c r="N1419" s="2">
        <v>0.75</v>
      </c>
      <c r="O1419" s="3" t="s">
        <v>32</v>
      </c>
      <c r="P1419" s="3" t="s">
        <v>29</v>
      </c>
      <c r="Q1419" s="5">
        <v>57.3</v>
      </c>
      <c r="S1419" s="6">
        <v>50.12</v>
      </c>
      <c r="T1419" s="5">
        <v>0.35</v>
      </c>
      <c r="U1419" s="6">
        <v>50.47</v>
      </c>
      <c r="V1419" s="2">
        <v>74.5</v>
      </c>
      <c r="W1419" s="8"/>
      <c r="X1419" s="10" t="s">
        <v>29</v>
      </c>
      <c r="Y1419" s="7">
        <v>43748</v>
      </c>
    </row>
    <row r="1420" spans="1:25" x14ac:dyDescent="0.25">
      <c r="A1420" s="2">
        <v>612119</v>
      </c>
      <c r="B1420" s="3" t="s">
        <v>2553</v>
      </c>
      <c r="C1420" s="3" t="s">
        <v>2793</v>
      </c>
      <c r="D1420" s="3" t="s">
        <v>27</v>
      </c>
      <c r="E1420" s="3" t="s">
        <v>28</v>
      </c>
      <c r="F1420" s="3" t="s">
        <v>86</v>
      </c>
      <c r="G1420" s="2">
        <v>13.5</v>
      </c>
      <c r="H1420" s="3" t="s">
        <v>204</v>
      </c>
      <c r="I1420" s="3" t="s">
        <v>29</v>
      </c>
      <c r="J1420" s="3" t="s">
        <v>31</v>
      </c>
      <c r="K1420" s="4">
        <v>112.56</v>
      </c>
      <c r="L1420" s="2">
        <v>1</v>
      </c>
      <c r="M1420" s="2">
        <v>12</v>
      </c>
      <c r="N1420" s="2">
        <v>0.75</v>
      </c>
      <c r="O1420" s="3" t="s">
        <v>32</v>
      </c>
      <c r="P1420" s="3" t="s">
        <v>29</v>
      </c>
      <c r="Q1420" s="5">
        <v>24.2</v>
      </c>
      <c r="S1420" s="6">
        <v>20.99</v>
      </c>
      <c r="T1420" s="5">
        <v>0.35</v>
      </c>
      <c r="U1420" s="6">
        <v>21.34</v>
      </c>
      <c r="V1420" s="2">
        <v>31.45</v>
      </c>
      <c r="W1420" s="8">
        <v>1</v>
      </c>
      <c r="X1420" s="9" t="s">
        <v>3216</v>
      </c>
      <c r="Y1420" s="7">
        <v>43794</v>
      </c>
    </row>
    <row r="1421" spans="1:25" ht="30" x14ac:dyDescent="0.25">
      <c r="A1421" s="2">
        <v>615898</v>
      </c>
      <c r="B1421" s="3" t="s">
        <v>2553</v>
      </c>
      <c r="C1421" s="3" t="s">
        <v>2794</v>
      </c>
      <c r="D1421" s="3" t="s">
        <v>27</v>
      </c>
      <c r="E1421" s="3" t="s">
        <v>28</v>
      </c>
      <c r="F1421" s="3" t="s">
        <v>97</v>
      </c>
      <c r="G1421" s="2">
        <v>13.5</v>
      </c>
      <c r="H1421" s="3" t="s">
        <v>204</v>
      </c>
      <c r="I1421" s="3" t="s">
        <v>29</v>
      </c>
      <c r="J1421" s="3" t="s">
        <v>31</v>
      </c>
      <c r="K1421" s="4">
        <v>211.92</v>
      </c>
      <c r="L1421" s="2">
        <v>1</v>
      </c>
      <c r="M1421" s="2">
        <v>12</v>
      </c>
      <c r="N1421" s="2">
        <v>0.75</v>
      </c>
      <c r="O1421" s="3" t="s">
        <v>32</v>
      </c>
      <c r="P1421" s="3" t="s">
        <v>29</v>
      </c>
      <c r="Q1421" s="5">
        <v>40</v>
      </c>
      <c r="S1421" s="6">
        <v>34.89</v>
      </c>
      <c r="T1421" s="5">
        <v>0.35</v>
      </c>
      <c r="U1421" s="6">
        <v>35.24</v>
      </c>
      <c r="V1421" s="2">
        <v>52</v>
      </c>
      <c r="W1421" s="8">
        <v>0.85000000000000142</v>
      </c>
      <c r="X1421" s="9" t="s">
        <v>3216</v>
      </c>
      <c r="Y1421" s="7">
        <v>43794</v>
      </c>
    </row>
    <row r="1422" spans="1:25" ht="30" x14ac:dyDescent="0.25">
      <c r="A1422" s="2">
        <v>616144</v>
      </c>
      <c r="B1422" s="3" t="s">
        <v>2553</v>
      </c>
      <c r="C1422" s="3" t="s">
        <v>2795</v>
      </c>
      <c r="D1422" s="3" t="s">
        <v>27</v>
      </c>
      <c r="E1422" s="3" t="s">
        <v>28</v>
      </c>
      <c r="F1422" s="3" t="s">
        <v>86</v>
      </c>
      <c r="G1422" s="2">
        <v>13</v>
      </c>
      <c r="H1422" s="3" t="s">
        <v>204</v>
      </c>
      <c r="I1422" s="3" t="s">
        <v>2385</v>
      </c>
      <c r="J1422" s="3" t="s">
        <v>31</v>
      </c>
      <c r="K1422" s="4">
        <v>116.4</v>
      </c>
      <c r="L1422" s="2">
        <v>1</v>
      </c>
      <c r="M1422" s="2">
        <v>12</v>
      </c>
      <c r="N1422" s="2">
        <v>0.75</v>
      </c>
      <c r="O1422" s="3" t="s">
        <v>32</v>
      </c>
      <c r="P1422" s="3" t="s">
        <v>29</v>
      </c>
      <c r="Q1422" s="5">
        <v>24.9</v>
      </c>
      <c r="S1422" s="6">
        <v>21.6</v>
      </c>
      <c r="T1422" s="5">
        <v>0.35</v>
      </c>
      <c r="U1422" s="6">
        <v>21.95</v>
      </c>
      <c r="V1422" s="2">
        <v>32.35</v>
      </c>
      <c r="W1422" s="8"/>
      <c r="X1422" s="10" t="s">
        <v>29</v>
      </c>
      <c r="Y1422" s="7">
        <v>43709</v>
      </c>
    </row>
    <row r="1423" spans="1:25" x14ac:dyDescent="0.25">
      <c r="A1423" s="2">
        <v>126698</v>
      </c>
      <c r="B1423" s="3" t="s">
        <v>2553</v>
      </c>
      <c r="C1423" s="3" t="s">
        <v>2796</v>
      </c>
      <c r="D1423" s="3" t="s">
        <v>27</v>
      </c>
      <c r="E1423" s="3" t="s">
        <v>28</v>
      </c>
      <c r="F1423" s="3" t="s">
        <v>29</v>
      </c>
      <c r="G1423" s="2">
        <v>9.5</v>
      </c>
      <c r="H1423" s="3" t="s">
        <v>204</v>
      </c>
      <c r="I1423" s="3" t="s">
        <v>2557</v>
      </c>
      <c r="J1423" s="3" t="s">
        <v>31</v>
      </c>
      <c r="K1423" s="4">
        <v>73.2</v>
      </c>
      <c r="L1423" s="2">
        <v>1</v>
      </c>
      <c r="M1423" s="2">
        <v>12</v>
      </c>
      <c r="N1423" s="2">
        <v>0.75</v>
      </c>
      <c r="O1423" s="3" t="s">
        <v>32</v>
      </c>
      <c r="P1423" s="3" t="s">
        <v>29</v>
      </c>
      <c r="Q1423" s="5">
        <v>17.45</v>
      </c>
      <c r="S1423" s="6">
        <v>15.05</v>
      </c>
      <c r="T1423" s="5">
        <v>0.35</v>
      </c>
      <c r="U1423" s="6">
        <v>15.4</v>
      </c>
      <c r="V1423" s="2">
        <v>22.7</v>
      </c>
      <c r="W1423" s="8">
        <v>3.0999999999999996</v>
      </c>
      <c r="X1423" s="9" t="s">
        <v>3216</v>
      </c>
      <c r="Y1423" s="7">
        <v>43794</v>
      </c>
    </row>
    <row r="1424" spans="1:25" x14ac:dyDescent="0.25">
      <c r="A1424" s="2">
        <v>176537</v>
      </c>
      <c r="B1424" s="3" t="s">
        <v>2553</v>
      </c>
      <c r="C1424" s="3" t="s">
        <v>2798</v>
      </c>
      <c r="D1424" s="3" t="s">
        <v>27</v>
      </c>
      <c r="E1424" s="3" t="s">
        <v>28</v>
      </c>
      <c r="F1424" s="3" t="s">
        <v>29</v>
      </c>
      <c r="H1424" s="3" t="s">
        <v>30</v>
      </c>
      <c r="I1424" s="3" t="s">
        <v>2555</v>
      </c>
      <c r="J1424" s="3" t="s">
        <v>31</v>
      </c>
      <c r="K1424" s="4">
        <v>102.48</v>
      </c>
      <c r="L1424" s="2">
        <v>1</v>
      </c>
      <c r="M1424" s="2">
        <v>12</v>
      </c>
      <c r="N1424" s="2">
        <v>0.75</v>
      </c>
      <c r="O1424" s="3" t="s">
        <v>32</v>
      </c>
      <c r="P1424" s="3" t="s">
        <v>29</v>
      </c>
      <c r="Q1424" s="5">
        <v>22.5</v>
      </c>
      <c r="S1424" s="6">
        <v>19.489999999999998</v>
      </c>
      <c r="T1424" s="5">
        <v>0.35</v>
      </c>
      <c r="U1424" s="6">
        <v>19.84</v>
      </c>
      <c r="V1424" s="2">
        <v>29.25</v>
      </c>
      <c r="W1424" s="8">
        <v>-2.4499999999999993</v>
      </c>
      <c r="X1424" s="9" t="s">
        <v>3215</v>
      </c>
      <c r="Y1424" s="7">
        <v>43794</v>
      </c>
    </row>
    <row r="1425" spans="1:25" ht="30" x14ac:dyDescent="0.25">
      <c r="A1425" s="2">
        <v>196264</v>
      </c>
      <c r="B1425" s="3" t="s">
        <v>2553</v>
      </c>
      <c r="C1425" s="3" t="s">
        <v>2799</v>
      </c>
      <c r="D1425" s="3" t="s">
        <v>27</v>
      </c>
      <c r="E1425" s="3" t="s">
        <v>28</v>
      </c>
      <c r="F1425" s="3" t="s">
        <v>86</v>
      </c>
      <c r="H1425" s="3" t="s">
        <v>38</v>
      </c>
      <c r="I1425" s="3" t="s">
        <v>2385</v>
      </c>
      <c r="J1425" s="3" t="s">
        <v>31</v>
      </c>
      <c r="K1425" s="4">
        <v>101.76</v>
      </c>
      <c r="L1425" s="2">
        <v>1</v>
      </c>
      <c r="M1425" s="2">
        <v>12</v>
      </c>
      <c r="N1425" s="2">
        <v>0.75</v>
      </c>
      <c r="O1425" s="3" t="s">
        <v>32</v>
      </c>
      <c r="P1425" s="3" t="s">
        <v>29</v>
      </c>
      <c r="Q1425" s="5">
        <v>22.35</v>
      </c>
      <c r="S1425" s="6">
        <v>19.36</v>
      </c>
      <c r="T1425" s="5">
        <v>0.35</v>
      </c>
      <c r="U1425" s="6">
        <v>19.71</v>
      </c>
      <c r="V1425" s="2">
        <v>29.05</v>
      </c>
      <c r="W1425" s="8"/>
      <c r="X1425" s="10" t="s">
        <v>29</v>
      </c>
      <c r="Y1425" s="7">
        <v>43709</v>
      </c>
    </row>
    <row r="1426" spans="1:25" x14ac:dyDescent="0.25">
      <c r="A1426" s="2">
        <v>851337</v>
      </c>
      <c r="B1426" s="3" t="s">
        <v>2553</v>
      </c>
      <c r="C1426" s="3" t="s">
        <v>2808</v>
      </c>
      <c r="D1426" s="3" t="s">
        <v>1142</v>
      </c>
      <c r="E1426" s="3" t="s">
        <v>28</v>
      </c>
      <c r="F1426" s="3" t="s">
        <v>86</v>
      </c>
      <c r="H1426" s="3" t="s">
        <v>1827</v>
      </c>
      <c r="I1426" s="3" t="s">
        <v>29</v>
      </c>
      <c r="J1426" s="3" t="s">
        <v>31</v>
      </c>
      <c r="K1426" s="4">
        <v>331.92</v>
      </c>
      <c r="L1426" s="2">
        <v>1</v>
      </c>
      <c r="M1426" s="2">
        <v>12</v>
      </c>
      <c r="N1426" s="2">
        <v>0.2</v>
      </c>
      <c r="O1426" s="3" t="s">
        <v>32</v>
      </c>
      <c r="P1426" s="3" t="s">
        <v>29</v>
      </c>
      <c r="Q1426" s="5">
        <v>45.95</v>
      </c>
      <c r="S1426" s="6">
        <v>40.35</v>
      </c>
      <c r="T1426" s="5">
        <v>0.1</v>
      </c>
      <c r="U1426" s="6">
        <v>40.450000000000003</v>
      </c>
      <c r="V1426" s="2">
        <v>59.75</v>
      </c>
      <c r="W1426" s="8"/>
      <c r="X1426" s="10" t="s">
        <v>29</v>
      </c>
      <c r="Y1426" s="7">
        <v>43739</v>
      </c>
    </row>
    <row r="1427" spans="1:25" x14ac:dyDescent="0.25">
      <c r="A1427" s="2">
        <v>433730</v>
      </c>
      <c r="B1427" s="3" t="s">
        <v>2553</v>
      </c>
      <c r="C1427" s="3" t="s">
        <v>2809</v>
      </c>
      <c r="D1427" s="3" t="s">
        <v>27</v>
      </c>
      <c r="E1427" s="3" t="s">
        <v>28</v>
      </c>
      <c r="F1427" s="3" t="s">
        <v>86</v>
      </c>
      <c r="G1427" s="2">
        <v>10</v>
      </c>
      <c r="H1427" s="3" t="s">
        <v>1727</v>
      </c>
      <c r="I1427" s="3" t="s">
        <v>29</v>
      </c>
      <c r="J1427" s="3" t="s">
        <v>31</v>
      </c>
      <c r="K1427" s="4">
        <v>43.02</v>
      </c>
      <c r="L1427" s="2">
        <v>1</v>
      </c>
      <c r="M1427" s="2">
        <v>6</v>
      </c>
      <c r="N1427" s="2">
        <v>0.75</v>
      </c>
      <c r="O1427" s="3" t="s">
        <v>32</v>
      </c>
      <c r="P1427" s="3" t="s">
        <v>29</v>
      </c>
      <c r="Q1427" s="5">
        <v>19.649999999999999</v>
      </c>
      <c r="S1427" s="6">
        <v>16.98</v>
      </c>
      <c r="T1427" s="5">
        <v>0.35</v>
      </c>
      <c r="U1427" s="6">
        <v>17.329999999999998</v>
      </c>
      <c r="V1427" s="2">
        <v>25.55</v>
      </c>
      <c r="W1427" s="8"/>
      <c r="X1427" s="10" t="s">
        <v>29</v>
      </c>
      <c r="Y1427" s="7">
        <v>43712</v>
      </c>
    </row>
    <row r="1428" spans="1:25" x14ac:dyDescent="0.25">
      <c r="A1428" s="2">
        <v>988725</v>
      </c>
      <c r="B1428" s="3" t="s">
        <v>2553</v>
      </c>
      <c r="C1428" s="3" t="s">
        <v>2810</v>
      </c>
      <c r="D1428" s="3" t="s">
        <v>27</v>
      </c>
      <c r="E1428" s="3" t="s">
        <v>28</v>
      </c>
      <c r="F1428" s="3" t="s">
        <v>29</v>
      </c>
      <c r="G1428" s="2">
        <v>12</v>
      </c>
      <c r="H1428" s="3" t="s">
        <v>432</v>
      </c>
      <c r="I1428" s="3" t="s">
        <v>29</v>
      </c>
      <c r="J1428" s="3" t="s">
        <v>31</v>
      </c>
      <c r="K1428" s="4">
        <v>55.92</v>
      </c>
      <c r="L1428" s="2">
        <v>1</v>
      </c>
      <c r="M1428" s="2">
        <v>12</v>
      </c>
      <c r="N1428" s="2">
        <v>0.75</v>
      </c>
      <c r="O1428" s="3" t="s">
        <v>32</v>
      </c>
      <c r="P1428" s="3" t="s">
        <v>29</v>
      </c>
      <c r="Q1428" s="5">
        <v>14.25</v>
      </c>
      <c r="S1428" s="6">
        <v>12.23</v>
      </c>
      <c r="T1428" s="5">
        <v>0.35</v>
      </c>
      <c r="U1428" s="6">
        <v>12.58</v>
      </c>
      <c r="V1428" s="2">
        <v>18.5</v>
      </c>
      <c r="W1428" s="8">
        <v>-1.3499999999999996</v>
      </c>
      <c r="X1428" s="9" t="s">
        <v>3215</v>
      </c>
      <c r="Y1428" s="7">
        <v>43794</v>
      </c>
    </row>
    <row r="1429" spans="1:25" x14ac:dyDescent="0.25">
      <c r="A1429" s="2">
        <v>620492</v>
      </c>
      <c r="B1429" s="3" t="s">
        <v>2553</v>
      </c>
      <c r="C1429" s="3" t="s">
        <v>2811</v>
      </c>
      <c r="D1429" s="3" t="s">
        <v>27</v>
      </c>
      <c r="E1429" s="3" t="s">
        <v>28</v>
      </c>
      <c r="F1429" s="3" t="s">
        <v>29</v>
      </c>
      <c r="G1429" s="2">
        <v>12</v>
      </c>
      <c r="H1429" s="3" t="s">
        <v>204</v>
      </c>
      <c r="I1429" s="3" t="s">
        <v>2555</v>
      </c>
      <c r="J1429" s="3" t="s">
        <v>31</v>
      </c>
      <c r="K1429" s="4">
        <v>87.36</v>
      </c>
      <c r="L1429" s="2">
        <v>1</v>
      </c>
      <c r="M1429" s="2">
        <v>12</v>
      </c>
      <c r="N1429" s="2">
        <v>0.75</v>
      </c>
      <c r="O1429" s="3" t="s">
        <v>32</v>
      </c>
      <c r="P1429" s="3" t="s">
        <v>29</v>
      </c>
      <c r="Q1429" s="5">
        <v>19.899999999999999</v>
      </c>
      <c r="S1429" s="6">
        <v>17.2</v>
      </c>
      <c r="T1429" s="5">
        <v>0.35</v>
      </c>
      <c r="U1429" s="6">
        <v>17.55</v>
      </c>
      <c r="V1429" s="2">
        <v>25.85</v>
      </c>
      <c r="W1429" s="8">
        <v>1</v>
      </c>
      <c r="X1429" s="9" t="s">
        <v>3216</v>
      </c>
      <c r="Y1429" s="7">
        <v>43794</v>
      </c>
    </row>
    <row r="1430" spans="1:25" ht="30" x14ac:dyDescent="0.25">
      <c r="A1430" s="2">
        <v>787056</v>
      </c>
      <c r="B1430" s="3" t="s">
        <v>2553</v>
      </c>
      <c r="C1430" s="3" t="s">
        <v>2813</v>
      </c>
      <c r="D1430" s="3" t="s">
        <v>735</v>
      </c>
      <c r="E1430" s="3" t="s">
        <v>28</v>
      </c>
      <c r="F1430" s="3" t="s">
        <v>29</v>
      </c>
      <c r="G1430" s="2">
        <v>12</v>
      </c>
      <c r="H1430" s="3" t="s">
        <v>38</v>
      </c>
      <c r="I1430" s="3" t="s">
        <v>2385</v>
      </c>
      <c r="J1430" s="3" t="s">
        <v>39</v>
      </c>
      <c r="K1430" s="4">
        <v>173.82</v>
      </c>
      <c r="L1430" s="2">
        <v>1</v>
      </c>
      <c r="M1430" s="2">
        <v>1</v>
      </c>
      <c r="N1430" s="2">
        <v>19.5</v>
      </c>
      <c r="O1430" s="3" t="s">
        <v>956</v>
      </c>
      <c r="P1430" s="3" t="s">
        <v>29</v>
      </c>
      <c r="Q1430" s="5">
        <v>460.15</v>
      </c>
      <c r="S1430" s="6">
        <v>404.62</v>
      </c>
      <c r="T1430" s="5">
        <v>0.35</v>
      </c>
      <c r="U1430" s="6">
        <v>404.97</v>
      </c>
      <c r="V1430" s="2">
        <v>598.20000000000005</v>
      </c>
      <c r="W1430" s="8"/>
      <c r="X1430" s="9" t="s">
        <v>3214</v>
      </c>
      <c r="Y1430" s="7">
        <v>43803</v>
      </c>
    </row>
    <row r="1431" spans="1:25" x14ac:dyDescent="0.25">
      <c r="A1431" s="2">
        <v>845552</v>
      </c>
      <c r="B1431" s="3" t="s">
        <v>2553</v>
      </c>
      <c r="C1431" s="3" t="s">
        <v>2814</v>
      </c>
      <c r="D1431" s="3" t="s">
        <v>27</v>
      </c>
      <c r="E1431" s="3" t="s">
        <v>28</v>
      </c>
      <c r="F1431" s="3" t="s">
        <v>86</v>
      </c>
      <c r="G1431" s="2">
        <v>12</v>
      </c>
      <c r="H1431" s="3" t="s">
        <v>1827</v>
      </c>
      <c r="I1431" s="3" t="s">
        <v>2563</v>
      </c>
      <c r="J1431" s="3" t="s">
        <v>39</v>
      </c>
      <c r="K1431" s="4">
        <v>83.88</v>
      </c>
      <c r="L1431" s="2">
        <v>1</v>
      </c>
      <c r="M1431" s="2">
        <v>12</v>
      </c>
      <c r="N1431" s="2">
        <v>0.75</v>
      </c>
      <c r="O1431" s="3" t="s">
        <v>32</v>
      </c>
      <c r="P1431" s="3" t="s">
        <v>29</v>
      </c>
      <c r="Q1431" s="5">
        <v>18.95</v>
      </c>
      <c r="S1431" s="6">
        <v>16.37</v>
      </c>
      <c r="T1431" s="5">
        <v>0.35</v>
      </c>
      <c r="U1431" s="6">
        <v>16.72</v>
      </c>
      <c r="V1431" s="2">
        <v>24.65</v>
      </c>
      <c r="W1431" s="8"/>
      <c r="X1431" s="10" t="s">
        <v>29</v>
      </c>
      <c r="Y1431" s="7">
        <v>43770</v>
      </c>
    </row>
    <row r="1432" spans="1:25" x14ac:dyDescent="0.25">
      <c r="A1432" s="2">
        <v>805043</v>
      </c>
      <c r="B1432" s="3" t="s">
        <v>2553</v>
      </c>
      <c r="C1432" s="3" t="s">
        <v>2824</v>
      </c>
      <c r="D1432" s="3" t="s">
        <v>27</v>
      </c>
      <c r="E1432" s="3" t="s">
        <v>28</v>
      </c>
      <c r="F1432" s="3" t="s">
        <v>29</v>
      </c>
      <c r="G1432" s="2">
        <v>13.6</v>
      </c>
      <c r="H1432" s="3" t="s">
        <v>1827</v>
      </c>
      <c r="I1432" s="3" t="s">
        <v>29</v>
      </c>
      <c r="J1432" s="3" t="s">
        <v>39</v>
      </c>
      <c r="K1432" s="4">
        <v>192.51</v>
      </c>
      <c r="L1432" s="2">
        <v>1</v>
      </c>
      <c r="M1432" s="2">
        <v>12</v>
      </c>
      <c r="N1432" s="2">
        <v>0.75</v>
      </c>
      <c r="O1432" s="3" t="s">
        <v>32</v>
      </c>
      <c r="P1432" s="3" t="s">
        <v>29</v>
      </c>
      <c r="Q1432" s="5">
        <v>37.25</v>
      </c>
      <c r="S1432" s="6">
        <v>32.47</v>
      </c>
      <c r="T1432" s="5">
        <v>0.35</v>
      </c>
      <c r="U1432" s="6">
        <v>32.82</v>
      </c>
      <c r="V1432" s="2">
        <v>48.4</v>
      </c>
      <c r="W1432" s="8"/>
      <c r="X1432" s="9" t="s">
        <v>3214</v>
      </c>
      <c r="Y1432" s="7">
        <v>43803</v>
      </c>
    </row>
    <row r="1433" spans="1:25" x14ac:dyDescent="0.25">
      <c r="A1433" s="2">
        <v>170910</v>
      </c>
      <c r="B1433" s="3" t="s">
        <v>2553</v>
      </c>
      <c r="C1433" s="3" t="s">
        <v>2827</v>
      </c>
      <c r="D1433" s="3" t="s">
        <v>1793</v>
      </c>
      <c r="E1433" s="3" t="s">
        <v>28</v>
      </c>
      <c r="F1433" s="3" t="s">
        <v>97</v>
      </c>
      <c r="G1433" s="2">
        <v>13.2</v>
      </c>
      <c r="H1433" s="3" t="s">
        <v>899</v>
      </c>
      <c r="I1433" s="3" t="s">
        <v>2062</v>
      </c>
      <c r="J1433" s="3" t="s">
        <v>31</v>
      </c>
      <c r="K1433" s="4">
        <v>33.72</v>
      </c>
      <c r="L1433" s="2">
        <v>1</v>
      </c>
      <c r="M1433" s="2">
        <v>6</v>
      </c>
      <c r="N1433" s="2">
        <v>1.5</v>
      </c>
      <c r="O1433" s="3" t="s">
        <v>32</v>
      </c>
      <c r="P1433" s="3" t="s">
        <v>29</v>
      </c>
      <c r="Q1433" s="5">
        <v>18.5</v>
      </c>
      <c r="S1433" s="6">
        <v>15.97</v>
      </c>
      <c r="T1433" s="5">
        <v>0.35</v>
      </c>
      <c r="U1433" s="6">
        <v>16.32</v>
      </c>
      <c r="V1433" s="2">
        <v>24.05</v>
      </c>
      <c r="W1433" s="8">
        <v>-2.6000000000000014</v>
      </c>
      <c r="X1433" s="9" t="s">
        <v>3215</v>
      </c>
      <c r="Y1433" s="7">
        <v>43794</v>
      </c>
    </row>
    <row r="1434" spans="1:25" x14ac:dyDescent="0.25">
      <c r="A1434" s="2">
        <v>845107</v>
      </c>
      <c r="B1434" s="3" t="s">
        <v>2553</v>
      </c>
      <c r="C1434" s="3" t="s">
        <v>2833</v>
      </c>
      <c r="D1434" s="3" t="s">
        <v>27</v>
      </c>
      <c r="E1434" s="3" t="s">
        <v>28</v>
      </c>
      <c r="F1434" s="3" t="s">
        <v>29</v>
      </c>
      <c r="G1434" s="2">
        <v>13.3</v>
      </c>
      <c r="H1434" s="3" t="s">
        <v>899</v>
      </c>
      <c r="I1434" s="3" t="s">
        <v>2563</v>
      </c>
      <c r="J1434" s="3" t="s">
        <v>31</v>
      </c>
      <c r="K1434" s="4" t="s">
        <v>3203</v>
      </c>
      <c r="L1434" s="2">
        <v>1</v>
      </c>
      <c r="M1434" s="2">
        <v>12</v>
      </c>
      <c r="N1434" s="2">
        <v>0.75</v>
      </c>
      <c r="O1434" s="3" t="s">
        <v>32</v>
      </c>
      <c r="P1434" s="3" t="s">
        <v>29</v>
      </c>
      <c r="Q1434" s="5">
        <v>14.4</v>
      </c>
      <c r="S1434" s="6">
        <v>12.36</v>
      </c>
      <c r="T1434" s="5">
        <v>0.35</v>
      </c>
      <c r="U1434" s="6">
        <v>12.71</v>
      </c>
      <c r="V1434" s="2">
        <v>18.7</v>
      </c>
      <c r="W1434" s="8"/>
      <c r="X1434" s="10" t="s">
        <v>29</v>
      </c>
      <c r="Y1434" s="7">
        <v>43722</v>
      </c>
    </row>
    <row r="1435" spans="1:25" ht="30" x14ac:dyDescent="0.25">
      <c r="A1435" s="2">
        <v>115632</v>
      </c>
      <c r="B1435" s="3" t="s">
        <v>2553</v>
      </c>
      <c r="C1435" s="3" t="s">
        <v>2834</v>
      </c>
      <c r="D1435" s="3" t="s">
        <v>27</v>
      </c>
      <c r="E1435" s="3" t="s">
        <v>28</v>
      </c>
      <c r="F1435" s="3" t="s">
        <v>29</v>
      </c>
      <c r="G1435" s="2">
        <v>12.5</v>
      </c>
      <c r="H1435" s="3" t="s">
        <v>80</v>
      </c>
      <c r="I1435" s="3" t="s">
        <v>2557</v>
      </c>
      <c r="J1435" s="3" t="s">
        <v>31</v>
      </c>
      <c r="K1435" s="4">
        <v>85.08</v>
      </c>
      <c r="L1435" s="2">
        <v>1</v>
      </c>
      <c r="M1435" s="2">
        <v>12</v>
      </c>
      <c r="N1435" s="2">
        <v>0.75</v>
      </c>
      <c r="O1435" s="3" t="s">
        <v>32</v>
      </c>
      <c r="P1435" s="3" t="s">
        <v>29</v>
      </c>
      <c r="Q1435" s="5">
        <v>19.5</v>
      </c>
      <c r="S1435" s="6">
        <v>16.850000000000001</v>
      </c>
      <c r="T1435" s="5">
        <v>0.35</v>
      </c>
      <c r="U1435" s="6">
        <v>17.2</v>
      </c>
      <c r="V1435" s="2">
        <v>25.35</v>
      </c>
      <c r="W1435" s="8"/>
      <c r="X1435" s="10" t="s">
        <v>29</v>
      </c>
      <c r="Y1435" s="7">
        <v>43675</v>
      </c>
    </row>
    <row r="1436" spans="1:25" x14ac:dyDescent="0.25">
      <c r="A1436" s="2">
        <v>145425</v>
      </c>
      <c r="B1436" s="3" t="s">
        <v>2553</v>
      </c>
      <c r="C1436" s="3" t="s">
        <v>2839</v>
      </c>
      <c r="D1436" s="3" t="s">
        <v>27</v>
      </c>
      <c r="E1436" s="3" t="s">
        <v>28</v>
      </c>
      <c r="F1436" s="3" t="s">
        <v>210</v>
      </c>
      <c r="G1436" s="2">
        <v>8.5</v>
      </c>
      <c r="H1436" s="3" t="s">
        <v>61</v>
      </c>
      <c r="I1436" s="3" t="s">
        <v>29</v>
      </c>
      <c r="J1436" s="3" t="s">
        <v>31</v>
      </c>
      <c r="K1436" s="4">
        <v>62.28</v>
      </c>
      <c r="L1436" s="2">
        <v>1</v>
      </c>
      <c r="M1436" s="2">
        <v>12</v>
      </c>
      <c r="N1436" s="2">
        <v>0.75</v>
      </c>
      <c r="O1436" s="3" t="s">
        <v>32</v>
      </c>
      <c r="P1436" s="3" t="s">
        <v>29</v>
      </c>
      <c r="Q1436" s="5">
        <v>15.6</v>
      </c>
      <c r="S1436" s="6">
        <v>13.42</v>
      </c>
      <c r="T1436" s="5">
        <v>0.35</v>
      </c>
      <c r="U1436" s="6">
        <v>13.77</v>
      </c>
      <c r="V1436" s="2">
        <v>20.3</v>
      </c>
      <c r="W1436" s="8"/>
      <c r="X1436" s="10" t="s">
        <v>29</v>
      </c>
      <c r="Y1436" s="7">
        <v>43739</v>
      </c>
    </row>
    <row r="1437" spans="1:25" ht="30" x14ac:dyDescent="0.25">
      <c r="A1437" s="2">
        <v>814572</v>
      </c>
      <c r="B1437" s="3" t="s">
        <v>2553</v>
      </c>
      <c r="C1437" s="3" t="s">
        <v>2841</v>
      </c>
      <c r="D1437" s="3" t="s">
        <v>1793</v>
      </c>
      <c r="E1437" s="3" t="s">
        <v>28</v>
      </c>
      <c r="F1437" s="3" t="s">
        <v>29</v>
      </c>
      <c r="G1437" s="2">
        <v>12</v>
      </c>
      <c r="H1437" s="3" t="s">
        <v>38</v>
      </c>
      <c r="I1437" s="3" t="s">
        <v>2385</v>
      </c>
      <c r="J1437" s="3" t="s">
        <v>39</v>
      </c>
      <c r="K1437" s="4">
        <v>48.32</v>
      </c>
      <c r="L1437" s="2">
        <v>1</v>
      </c>
      <c r="M1437" s="2">
        <v>6</v>
      </c>
      <c r="N1437" s="2">
        <v>1.5</v>
      </c>
      <c r="O1437" s="3" t="s">
        <v>956</v>
      </c>
      <c r="P1437" s="3" t="s">
        <v>29</v>
      </c>
      <c r="Q1437" s="5">
        <v>23.95</v>
      </c>
      <c r="S1437" s="6">
        <v>20.77</v>
      </c>
      <c r="T1437" s="5">
        <v>0.35</v>
      </c>
      <c r="U1437" s="6">
        <v>21.12</v>
      </c>
      <c r="V1437" s="2">
        <v>31.15</v>
      </c>
      <c r="W1437" s="8"/>
      <c r="X1437" s="10" t="s">
        <v>29</v>
      </c>
      <c r="Y1437" s="7">
        <v>43769</v>
      </c>
    </row>
    <row r="1438" spans="1:25" x14ac:dyDescent="0.25">
      <c r="A1438" s="2">
        <v>756976</v>
      </c>
      <c r="B1438" s="3" t="s">
        <v>2553</v>
      </c>
      <c r="C1438" s="3" t="s">
        <v>2384</v>
      </c>
      <c r="D1438" s="3" t="s">
        <v>27</v>
      </c>
      <c r="E1438" s="3" t="s">
        <v>28</v>
      </c>
      <c r="F1438" s="3" t="s">
        <v>86</v>
      </c>
      <c r="G1438" s="2">
        <v>12</v>
      </c>
      <c r="H1438" s="3" t="s">
        <v>38</v>
      </c>
      <c r="I1438" s="3" t="s">
        <v>1887</v>
      </c>
      <c r="J1438" s="3" t="s">
        <v>39</v>
      </c>
      <c r="K1438" s="4">
        <v>49.27</v>
      </c>
      <c r="L1438" s="2">
        <v>1</v>
      </c>
      <c r="M1438" s="2">
        <v>12</v>
      </c>
      <c r="N1438" s="2">
        <v>0.75</v>
      </c>
      <c r="O1438" s="3" t="s">
        <v>32</v>
      </c>
      <c r="P1438" s="3" t="s">
        <v>29</v>
      </c>
      <c r="Q1438" s="5">
        <v>12.3</v>
      </c>
      <c r="S1438" s="6">
        <v>10.52</v>
      </c>
      <c r="T1438" s="5">
        <v>0.35</v>
      </c>
      <c r="U1438" s="6">
        <v>10.87</v>
      </c>
      <c r="V1438" s="2">
        <v>16</v>
      </c>
      <c r="W1438" s="8"/>
      <c r="X1438" s="10" t="s">
        <v>29</v>
      </c>
      <c r="Y1438" s="7">
        <v>43708</v>
      </c>
    </row>
    <row r="1439" spans="1:25" x14ac:dyDescent="0.25">
      <c r="A1439" s="2">
        <v>511782</v>
      </c>
      <c r="B1439" s="3" t="s">
        <v>2553</v>
      </c>
      <c r="C1439" s="3" t="s">
        <v>2843</v>
      </c>
      <c r="D1439" s="3" t="s">
        <v>27</v>
      </c>
      <c r="E1439" s="3" t="s">
        <v>28</v>
      </c>
      <c r="F1439" s="3" t="s">
        <v>97</v>
      </c>
      <c r="G1439" s="2">
        <v>14</v>
      </c>
      <c r="H1439" s="3" t="s">
        <v>889</v>
      </c>
      <c r="I1439" s="3" t="s">
        <v>2557</v>
      </c>
      <c r="J1439" s="3" t="s">
        <v>31</v>
      </c>
      <c r="K1439" s="4">
        <v>19.559999999999999</v>
      </c>
      <c r="L1439" s="2">
        <v>1</v>
      </c>
      <c r="M1439" s="2">
        <v>6</v>
      </c>
      <c r="N1439" s="2">
        <v>0.75</v>
      </c>
      <c r="O1439" s="3" t="s">
        <v>32</v>
      </c>
      <c r="P1439" s="3" t="s">
        <v>29</v>
      </c>
      <c r="Q1439" s="5">
        <v>16.55</v>
      </c>
      <c r="S1439" s="6">
        <v>14.26</v>
      </c>
      <c r="T1439" s="5">
        <v>0.35</v>
      </c>
      <c r="U1439" s="6">
        <v>14.61</v>
      </c>
      <c r="V1439" s="2">
        <v>21.5</v>
      </c>
      <c r="W1439" s="8">
        <v>-0.59999999999999787</v>
      </c>
      <c r="X1439" s="9" t="s">
        <v>3215</v>
      </c>
      <c r="Y1439" s="7">
        <v>43794</v>
      </c>
    </row>
    <row r="1440" spans="1:25" x14ac:dyDescent="0.25">
      <c r="A1440" s="2">
        <v>208825</v>
      </c>
      <c r="B1440" s="3" t="s">
        <v>2553</v>
      </c>
      <c r="C1440" s="3" t="s">
        <v>2847</v>
      </c>
      <c r="D1440" s="3" t="s">
        <v>27</v>
      </c>
      <c r="E1440" s="3" t="s">
        <v>28</v>
      </c>
      <c r="F1440" s="3" t="s">
        <v>29</v>
      </c>
      <c r="G1440" s="2">
        <v>9</v>
      </c>
      <c r="H1440" s="3" t="s">
        <v>297</v>
      </c>
      <c r="I1440" s="3" t="s">
        <v>2062</v>
      </c>
      <c r="J1440" s="3" t="s">
        <v>31</v>
      </c>
      <c r="K1440" s="4" t="s">
        <v>3180</v>
      </c>
      <c r="L1440" s="2">
        <v>1</v>
      </c>
      <c r="M1440" s="2">
        <v>12</v>
      </c>
      <c r="N1440" s="2">
        <v>0.75</v>
      </c>
      <c r="O1440" s="3" t="s">
        <v>32</v>
      </c>
      <c r="P1440" s="3" t="s">
        <v>29</v>
      </c>
      <c r="Q1440" s="5">
        <v>18.350000000000001</v>
      </c>
      <c r="S1440" s="6">
        <v>15.84</v>
      </c>
      <c r="T1440" s="5">
        <v>0.35</v>
      </c>
      <c r="U1440" s="6">
        <v>16.190000000000001</v>
      </c>
      <c r="V1440" s="2">
        <v>23.85</v>
      </c>
      <c r="W1440" s="8"/>
      <c r="X1440" s="10" t="s">
        <v>29</v>
      </c>
      <c r="Y1440" s="7">
        <v>43661</v>
      </c>
    </row>
    <row r="1441" spans="1:25" x14ac:dyDescent="0.25">
      <c r="A1441" s="2">
        <v>958900</v>
      </c>
      <c r="B1441" s="3" t="s">
        <v>2553</v>
      </c>
      <c r="C1441" s="3" t="s">
        <v>2850</v>
      </c>
      <c r="D1441" s="3" t="s">
        <v>27</v>
      </c>
      <c r="E1441" s="3" t="s">
        <v>28</v>
      </c>
      <c r="F1441" s="3" t="s">
        <v>29</v>
      </c>
      <c r="G1441" s="2">
        <v>12.5</v>
      </c>
      <c r="H1441" s="3" t="s">
        <v>80</v>
      </c>
      <c r="I1441" s="3" t="s">
        <v>29</v>
      </c>
      <c r="J1441" s="3" t="s">
        <v>31</v>
      </c>
      <c r="K1441" s="4">
        <v>100.8</v>
      </c>
      <c r="L1441" s="2">
        <v>1</v>
      </c>
      <c r="M1441" s="2">
        <v>12</v>
      </c>
      <c r="N1441" s="2">
        <v>0.75</v>
      </c>
      <c r="O1441" s="3" t="s">
        <v>32</v>
      </c>
      <c r="P1441" s="3" t="s">
        <v>29</v>
      </c>
      <c r="Q1441" s="5">
        <v>22.234999999999999</v>
      </c>
      <c r="S1441" s="6">
        <v>19.260000000000002</v>
      </c>
      <c r="T1441" s="5">
        <v>0.35</v>
      </c>
      <c r="U1441" s="6">
        <v>19.61</v>
      </c>
      <c r="V1441" s="2">
        <v>28.9</v>
      </c>
      <c r="W1441" s="8">
        <v>0.83500000000000085</v>
      </c>
      <c r="X1441" s="9" t="s">
        <v>3216</v>
      </c>
      <c r="Y1441" s="7">
        <v>43794</v>
      </c>
    </row>
    <row r="1442" spans="1:25" x14ac:dyDescent="0.25">
      <c r="A1442" s="2">
        <v>229073</v>
      </c>
      <c r="B1442" s="3" t="s">
        <v>2553</v>
      </c>
      <c r="C1442" s="3" t="s">
        <v>2851</v>
      </c>
      <c r="D1442" s="3" t="s">
        <v>27</v>
      </c>
      <c r="E1442" s="3" t="s">
        <v>28</v>
      </c>
      <c r="F1442" s="3" t="s">
        <v>29</v>
      </c>
      <c r="G1442" s="2">
        <v>11</v>
      </c>
      <c r="H1442" s="3" t="s">
        <v>1827</v>
      </c>
      <c r="I1442" s="3" t="s">
        <v>2563</v>
      </c>
      <c r="J1442" s="3" t="s">
        <v>31</v>
      </c>
      <c r="K1442" s="4" t="s">
        <v>3204</v>
      </c>
      <c r="L1442" s="2">
        <v>1</v>
      </c>
      <c r="M1442" s="2">
        <v>12</v>
      </c>
      <c r="N1442" s="2">
        <v>0.75</v>
      </c>
      <c r="O1442" s="3" t="s">
        <v>32</v>
      </c>
      <c r="P1442" s="3" t="s">
        <v>29</v>
      </c>
      <c r="Q1442" s="5">
        <v>42</v>
      </c>
      <c r="S1442" s="6">
        <v>36.65</v>
      </c>
      <c r="T1442" s="5">
        <v>0.35</v>
      </c>
      <c r="U1442" s="6">
        <v>37</v>
      </c>
      <c r="V1442" s="2">
        <v>54.6</v>
      </c>
      <c r="W1442" s="8"/>
      <c r="X1442" s="10" t="s">
        <v>29</v>
      </c>
      <c r="Y1442" s="7">
        <v>43661</v>
      </c>
    </row>
    <row r="1443" spans="1:25" x14ac:dyDescent="0.25">
      <c r="A1443" s="2">
        <v>71589</v>
      </c>
      <c r="B1443" s="3" t="s">
        <v>2553</v>
      </c>
      <c r="C1443" s="3" t="s">
        <v>2858</v>
      </c>
      <c r="D1443" s="3" t="s">
        <v>27</v>
      </c>
      <c r="E1443" s="3" t="s">
        <v>28</v>
      </c>
      <c r="F1443" s="3" t="s">
        <v>86</v>
      </c>
      <c r="G1443" s="2">
        <v>9.5</v>
      </c>
      <c r="H1443" s="3" t="s">
        <v>61</v>
      </c>
      <c r="I1443" s="3" t="s">
        <v>1869</v>
      </c>
      <c r="J1443" s="3" t="s">
        <v>31</v>
      </c>
      <c r="K1443" s="4">
        <v>100.68</v>
      </c>
      <c r="L1443" s="2">
        <v>1</v>
      </c>
      <c r="M1443" s="2">
        <v>12</v>
      </c>
      <c r="N1443" s="2">
        <v>0.75</v>
      </c>
      <c r="O1443" s="3" t="s">
        <v>32</v>
      </c>
      <c r="P1443" s="3" t="s">
        <v>29</v>
      </c>
      <c r="Q1443" s="5">
        <v>22.2</v>
      </c>
      <c r="S1443" s="6">
        <v>19.23</v>
      </c>
      <c r="T1443" s="5">
        <v>0.35</v>
      </c>
      <c r="U1443" s="6">
        <v>19.579999999999998</v>
      </c>
      <c r="V1443" s="2">
        <v>28.85</v>
      </c>
      <c r="W1443" s="8">
        <v>0.25</v>
      </c>
      <c r="X1443" s="9" t="s">
        <v>3216</v>
      </c>
      <c r="Y1443" s="7">
        <v>43794</v>
      </c>
    </row>
    <row r="1444" spans="1:25" x14ac:dyDescent="0.25">
      <c r="A1444" s="2">
        <v>535963</v>
      </c>
      <c r="B1444" s="3" t="s">
        <v>2553</v>
      </c>
      <c r="C1444" s="3" t="s">
        <v>2859</v>
      </c>
      <c r="D1444" s="3" t="s">
        <v>27</v>
      </c>
      <c r="E1444" s="3" t="s">
        <v>28</v>
      </c>
      <c r="F1444" s="3" t="s">
        <v>29</v>
      </c>
      <c r="G1444" s="2">
        <v>12.5</v>
      </c>
      <c r="H1444" s="3" t="s">
        <v>102</v>
      </c>
      <c r="I1444" s="3" t="s">
        <v>2563</v>
      </c>
      <c r="J1444" s="3" t="s">
        <v>31</v>
      </c>
      <c r="K1444" s="4">
        <v>54</v>
      </c>
      <c r="L1444" s="2">
        <v>1</v>
      </c>
      <c r="M1444" s="2">
        <v>12</v>
      </c>
      <c r="N1444" s="2">
        <v>0.75</v>
      </c>
      <c r="O1444" s="3" t="s">
        <v>32</v>
      </c>
      <c r="P1444" s="3" t="s">
        <v>29</v>
      </c>
      <c r="Q1444" s="5">
        <v>13.8</v>
      </c>
      <c r="S1444" s="6">
        <v>11.84</v>
      </c>
      <c r="T1444" s="5">
        <v>0.35</v>
      </c>
      <c r="U1444" s="6">
        <v>12.19</v>
      </c>
      <c r="V1444" s="2">
        <v>17.95</v>
      </c>
      <c r="W1444" s="8">
        <v>-4.3499999999999979</v>
      </c>
      <c r="X1444" s="9" t="s">
        <v>3215</v>
      </c>
      <c r="Y1444" s="7">
        <v>43794</v>
      </c>
    </row>
    <row r="1445" spans="1:25" x14ac:dyDescent="0.25">
      <c r="A1445" s="2">
        <v>643874</v>
      </c>
      <c r="B1445" s="3" t="s">
        <v>2553</v>
      </c>
      <c r="C1445" s="3" t="s">
        <v>2862</v>
      </c>
      <c r="D1445" s="3" t="s">
        <v>27</v>
      </c>
      <c r="E1445" s="3" t="s">
        <v>28</v>
      </c>
      <c r="F1445" s="3" t="s">
        <v>29</v>
      </c>
      <c r="G1445" s="2">
        <v>12.5</v>
      </c>
      <c r="H1445" s="3" t="s">
        <v>30</v>
      </c>
      <c r="I1445" s="3" t="s">
        <v>2557</v>
      </c>
      <c r="J1445" s="3" t="s">
        <v>39</v>
      </c>
      <c r="K1445" s="4">
        <v>77.05</v>
      </c>
      <c r="L1445" s="2">
        <v>1</v>
      </c>
      <c r="M1445" s="2">
        <v>12</v>
      </c>
      <c r="N1445" s="2">
        <v>0.75</v>
      </c>
      <c r="O1445" s="3" t="s">
        <v>32</v>
      </c>
      <c r="P1445" s="3" t="s">
        <v>29</v>
      </c>
      <c r="Q1445" s="5">
        <v>17.75</v>
      </c>
      <c r="S1445" s="6">
        <v>15.31</v>
      </c>
      <c r="T1445" s="5">
        <v>0.35</v>
      </c>
      <c r="U1445" s="6">
        <v>15.66</v>
      </c>
      <c r="V1445" s="2">
        <v>23.1</v>
      </c>
      <c r="W1445" s="8"/>
      <c r="X1445" s="10" t="s">
        <v>29</v>
      </c>
      <c r="Y1445" s="7">
        <v>43769</v>
      </c>
    </row>
    <row r="1446" spans="1:25" ht="30" x14ac:dyDescent="0.25">
      <c r="A1446" s="2">
        <v>751659</v>
      </c>
      <c r="B1446" s="3" t="s">
        <v>2553</v>
      </c>
      <c r="C1446" s="3" t="s">
        <v>2863</v>
      </c>
      <c r="D1446" s="3" t="s">
        <v>27</v>
      </c>
      <c r="E1446" s="3" t="s">
        <v>28</v>
      </c>
      <c r="F1446" s="3" t="s">
        <v>29</v>
      </c>
      <c r="G1446" s="2">
        <v>13</v>
      </c>
      <c r="H1446" s="3" t="s">
        <v>30</v>
      </c>
      <c r="I1446" s="3" t="s">
        <v>2385</v>
      </c>
      <c r="J1446" s="3" t="s">
        <v>39</v>
      </c>
      <c r="K1446" s="4">
        <v>77.05</v>
      </c>
      <c r="L1446" s="2">
        <v>1</v>
      </c>
      <c r="M1446" s="2">
        <v>12</v>
      </c>
      <c r="N1446" s="2">
        <v>0.75</v>
      </c>
      <c r="O1446" s="3" t="s">
        <v>32</v>
      </c>
      <c r="P1446" s="3" t="s">
        <v>29</v>
      </c>
      <c r="Q1446" s="5">
        <v>17.75</v>
      </c>
      <c r="S1446" s="6">
        <v>15.31</v>
      </c>
      <c r="T1446" s="5">
        <v>0.35</v>
      </c>
      <c r="U1446" s="6">
        <v>15.66</v>
      </c>
      <c r="V1446" s="2">
        <v>23.1</v>
      </c>
      <c r="W1446" s="8"/>
      <c r="X1446" s="10" t="s">
        <v>29</v>
      </c>
      <c r="Y1446" s="7">
        <v>43769</v>
      </c>
    </row>
    <row r="1447" spans="1:25" x14ac:dyDescent="0.25">
      <c r="A1447" s="2">
        <v>734589</v>
      </c>
      <c r="B1447" s="3" t="s">
        <v>2553</v>
      </c>
      <c r="C1447" s="3" t="s">
        <v>2864</v>
      </c>
      <c r="D1447" s="3" t="s">
        <v>27</v>
      </c>
      <c r="E1447" s="3" t="s">
        <v>28</v>
      </c>
      <c r="F1447" s="3" t="s">
        <v>29</v>
      </c>
      <c r="G1447" s="2">
        <v>12.5</v>
      </c>
      <c r="H1447" s="3" t="s">
        <v>30</v>
      </c>
      <c r="I1447" s="3" t="s">
        <v>2062</v>
      </c>
      <c r="J1447" s="3" t="s">
        <v>39</v>
      </c>
      <c r="K1447" s="4">
        <v>77.05</v>
      </c>
      <c r="L1447" s="2">
        <v>1</v>
      </c>
      <c r="M1447" s="2">
        <v>12</v>
      </c>
      <c r="N1447" s="2">
        <v>0.75</v>
      </c>
      <c r="O1447" s="3" t="s">
        <v>32</v>
      </c>
      <c r="P1447" s="3" t="s">
        <v>29</v>
      </c>
      <c r="Q1447" s="5">
        <v>17.75</v>
      </c>
      <c r="S1447" s="6">
        <v>15.31</v>
      </c>
      <c r="T1447" s="5">
        <v>0.35</v>
      </c>
      <c r="U1447" s="6">
        <v>15.66</v>
      </c>
      <c r="V1447" s="2">
        <v>23.1</v>
      </c>
      <c r="W1447" s="8"/>
      <c r="X1447" s="10" t="s">
        <v>29</v>
      </c>
      <c r="Y1447" s="7">
        <v>43769</v>
      </c>
    </row>
    <row r="1448" spans="1:25" x14ac:dyDescent="0.25">
      <c r="A1448" s="2">
        <v>194167</v>
      </c>
      <c r="B1448" s="3" t="s">
        <v>2553</v>
      </c>
      <c r="C1448" s="3" t="s">
        <v>2865</v>
      </c>
      <c r="D1448" s="3" t="s">
        <v>27</v>
      </c>
      <c r="E1448" s="3" t="s">
        <v>28</v>
      </c>
      <c r="F1448" s="3" t="s">
        <v>29</v>
      </c>
      <c r="G1448" s="2">
        <v>13</v>
      </c>
      <c r="H1448" s="3" t="s">
        <v>38</v>
      </c>
      <c r="I1448" s="3" t="s">
        <v>2563</v>
      </c>
      <c r="J1448" s="3" t="s">
        <v>31</v>
      </c>
      <c r="K1448" s="4">
        <v>99.24</v>
      </c>
      <c r="L1448" s="2">
        <v>1</v>
      </c>
      <c r="M1448" s="2">
        <v>12</v>
      </c>
      <c r="N1448" s="2">
        <v>0.75</v>
      </c>
      <c r="O1448" s="3" t="s">
        <v>32</v>
      </c>
      <c r="P1448" s="3" t="s">
        <v>29</v>
      </c>
      <c r="Q1448" s="5">
        <v>21.95</v>
      </c>
      <c r="S1448" s="6">
        <v>19.010000000000002</v>
      </c>
      <c r="T1448" s="5">
        <v>0.35</v>
      </c>
      <c r="U1448" s="6">
        <v>19.36</v>
      </c>
      <c r="V1448" s="2">
        <v>28.55</v>
      </c>
      <c r="W1448" s="8"/>
      <c r="X1448" s="10" t="s">
        <v>29</v>
      </c>
      <c r="Y1448" s="7">
        <v>43672</v>
      </c>
    </row>
    <row r="1449" spans="1:25" x14ac:dyDescent="0.25">
      <c r="A1449" s="2">
        <v>593087</v>
      </c>
      <c r="B1449" s="3" t="s">
        <v>2553</v>
      </c>
      <c r="C1449" s="3" t="s">
        <v>2869</v>
      </c>
      <c r="D1449" s="3" t="s">
        <v>27</v>
      </c>
      <c r="E1449" s="3" t="s">
        <v>28</v>
      </c>
      <c r="F1449" s="3" t="s">
        <v>97</v>
      </c>
      <c r="G1449" s="2">
        <v>13.5</v>
      </c>
      <c r="H1449" s="3" t="s">
        <v>1827</v>
      </c>
      <c r="I1449" s="3" t="s">
        <v>29</v>
      </c>
      <c r="J1449" s="3" t="s">
        <v>31</v>
      </c>
      <c r="K1449" s="4">
        <v>70.25</v>
      </c>
      <c r="L1449" s="2">
        <v>1</v>
      </c>
      <c r="M1449" s="2">
        <v>12</v>
      </c>
      <c r="N1449" s="2">
        <v>0.75</v>
      </c>
      <c r="O1449" s="3" t="s">
        <v>32</v>
      </c>
      <c r="P1449" s="3" t="s">
        <v>29</v>
      </c>
      <c r="Q1449" s="5">
        <v>16.95</v>
      </c>
      <c r="S1449" s="6">
        <v>14.61</v>
      </c>
      <c r="T1449" s="5">
        <v>0.35</v>
      </c>
      <c r="U1449" s="6">
        <v>14.96</v>
      </c>
      <c r="V1449" s="2">
        <v>22.05</v>
      </c>
      <c r="W1449" s="8"/>
      <c r="X1449" s="10" t="s">
        <v>29</v>
      </c>
      <c r="Y1449" s="7">
        <v>43711</v>
      </c>
    </row>
    <row r="1450" spans="1:25" x14ac:dyDescent="0.25">
      <c r="A1450" s="2">
        <v>530683</v>
      </c>
      <c r="B1450" s="3" t="s">
        <v>2553</v>
      </c>
      <c r="C1450" s="3" t="s">
        <v>2873</v>
      </c>
      <c r="D1450" s="3" t="s">
        <v>27</v>
      </c>
      <c r="E1450" s="3" t="s">
        <v>28</v>
      </c>
      <c r="F1450" s="3" t="s">
        <v>29</v>
      </c>
      <c r="G1450" s="2">
        <v>12.9</v>
      </c>
      <c r="H1450" s="3" t="s">
        <v>1827</v>
      </c>
      <c r="I1450" s="3" t="s">
        <v>29</v>
      </c>
      <c r="J1450" s="3" t="s">
        <v>31</v>
      </c>
      <c r="K1450" s="4">
        <v>101.64</v>
      </c>
      <c r="L1450" s="2">
        <v>1</v>
      </c>
      <c r="M1450" s="2">
        <v>12</v>
      </c>
      <c r="N1450" s="2">
        <v>0.75</v>
      </c>
      <c r="O1450" s="3" t="s">
        <v>32</v>
      </c>
      <c r="P1450" s="3" t="s">
        <v>29</v>
      </c>
      <c r="Q1450" s="5">
        <v>22.35</v>
      </c>
      <c r="S1450" s="6">
        <v>19.36</v>
      </c>
      <c r="T1450" s="5">
        <v>0.35</v>
      </c>
      <c r="U1450" s="6">
        <v>19.71</v>
      </c>
      <c r="V1450" s="2">
        <v>29.05</v>
      </c>
      <c r="W1450" s="8"/>
      <c r="X1450" s="10" t="s">
        <v>29</v>
      </c>
      <c r="Y1450" s="7">
        <v>43739</v>
      </c>
    </row>
    <row r="1451" spans="1:25" x14ac:dyDescent="0.25">
      <c r="A1451" s="2">
        <v>165316</v>
      </c>
      <c r="B1451" s="3" t="s">
        <v>2553</v>
      </c>
      <c r="C1451" s="3" t="s">
        <v>2876</v>
      </c>
      <c r="D1451" s="3" t="s">
        <v>27</v>
      </c>
      <c r="E1451" s="3" t="s">
        <v>28</v>
      </c>
      <c r="F1451" s="3" t="s">
        <v>97</v>
      </c>
      <c r="G1451" s="2">
        <v>11</v>
      </c>
      <c r="H1451" s="3" t="s">
        <v>432</v>
      </c>
      <c r="I1451" s="3" t="s">
        <v>29</v>
      </c>
      <c r="J1451" s="3" t="s">
        <v>31</v>
      </c>
      <c r="K1451" s="4">
        <v>86.16</v>
      </c>
      <c r="L1451" s="2">
        <v>1</v>
      </c>
      <c r="M1451" s="2">
        <v>12</v>
      </c>
      <c r="N1451" s="2">
        <v>0.75</v>
      </c>
      <c r="O1451" s="3" t="s">
        <v>32</v>
      </c>
      <c r="P1451" s="3" t="s">
        <v>29</v>
      </c>
      <c r="Q1451" s="5">
        <v>19.7</v>
      </c>
      <c r="S1451" s="6">
        <v>17.03</v>
      </c>
      <c r="T1451" s="5">
        <v>0.35</v>
      </c>
      <c r="U1451" s="6">
        <v>17.38</v>
      </c>
      <c r="V1451" s="2">
        <v>25.6</v>
      </c>
      <c r="W1451" s="8"/>
      <c r="X1451" s="10" t="s">
        <v>29</v>
      </c>
      <c r="Y1451" s="7">
        <v>43724</v>
      </c>
    </row>
    <row r="1452" spans="1:25" x14ac:dyDescent="0.25">
      <c r="A1452" s="2">
        <v>234126</v>
      </c>
      <c r="B1452" s="3" t="s">
        <v>2553</v>
      </c>
      <c r="C1452" s="3" t="s">
        <v>2882</v>
      </c>
      <c r="D1452" s="3" t="s">
        <v>27</v>
      </c>
      <c r="E1452" s="3" t="s">
        <v>28</v>
      </c>
      <c r="F1452" s="3" t="s">
        <v>29</v>
      </c>
      <c r="G1452" s="2">
        <v>12.5</v>
      </c>
      <c r="H1452" s="3" t="s">
        <v>80</v>
      </c>
      <c r="I1452" s="3" t="s">
        <v>29</v>
      </c>
      <c r="J1452" s="3" t="s">
        <v>31</v>
      </c>
      <c r="K1452" s="4">
        <v>123.96</v>
      </c>
      <c r="L1452" s="2">
        <v>1</v>
      </c>
      <c r="M1452" s="2">
        <v>12</v>
      </c>
      <c r="N1452" s="2">
        <v>0.75</v>
      </c>
      <c r="O1452" s="3" t="s">
        <v>32</v>
      </c>
      <c r="P1452" s="3" t="s">
        <v>29</v>
      </c>
      <c r="Q1452" s="5">
        <v>26.2</v>
      </c>
      <c r="S1452" s="6">
        <v>22.75</v>
      </c>
      <c r="T1452" s="5">
        <v>0.35</v>
      </c>
      <c r="U1452" s="6">
        <v>23.1</v>
      </c>
      <c r="V1452" s="2">
        <v>34.049999999999997</v>
      </c>
      <c r="W1452" s="8"/>
      <c r="X1452" s="10" t="s">
        <v>29</v>
      </c>
      <c r="Y1452" s="7">
        <v>43672</v>
      </c>
    </row>
    <row r="1453" spans="1:25" x14ac:dyDescent="0.25">
      <c r="A1453" s="2">
        <v>796201</v>
      </c>
      <c r="B1453" s="3" t="s">
        <v>2553</v>
      </c>
      <c r="C1453" s="3" t="s">
        <v>2885</v>
      </c>
      <c r="D1453" s="3" t="s">
        <v>27</v>
      </c>
      <c r="E1453" s="3" t="s">
        <v>28</v>
      </c>
      <c r="F1453" s="3" t="s">
        <v>29</v>
      </c>
      <c r="G1453" s="2">
        <v>9</v>
      </c>
      <c r="H1453" s="3" t="s">
        <v>1727</v>
      </c>
      <c r="I1453" s="3" t="s">
        <v>29</v>
      </c>
      <c r="J1453" s="3" t="s">
        <v>31</v>
      </c>
      <c r="K1453" s="4">
        <v>72.72</v>
      </c>
      <c r="L1453" s="2">
        <v>1</v>
      </c>
      <c r="M1453" s="2">
        <v>12</v>
      </c>
      <c r="N1453" s="2">
        <v>0.75</v>
      </c>
      <c r="O1453" s="3" t="s">
        <v>32</v>
      </c>
      <c r="P1453" s="3" t="s">
        <v>29</v>
      </c>
      <c r="Q1453" s="5">
        <v>17.399999999999999</v>
      </c>
      <c r="S1453" s="6">
        <v>15</v>
      </c>
      <c r="T1453" s="5">
        <v>0.35</v>
      </c>
      <c r="U1453" s="6">
        <v>15.35</v>
      </c>
      <c r="V1453" s="2">
        <v>22.6</v>
      </c>
      <c r="W1453" s="8">
        <v>0.5</v>
      </c>
      <c r="X1453" s="9" t="s">
        <v>3216</v>
      </c>
      <c r="Y1453" s="7">
        <v>43794</v>
      </c>
    </row>
    <row r="1454" spans="1:25" x14ac:dyDescent="0.25">
      <c r="A1454" s="2">
        <v>23812</v>
      </c>
      <c r="B1454" s="3" t="s">
        <v>2553</v>
      </c>
      <c r="C1454" s="3" t="s">
        <v>2889</v>
      </c>
      <c r="D1454" s="3" t="s">
        <v>27</v>
      </c>
      <c r="E1454" s="3" t="s">
        <v>28</v>
      </c>
      <c r="F1454" s="3" t="s">
        <v>86</v>
      </c>
      <c r="G1454" s="2">
        <v>13</v>
      </c>
      <c r="H1454" s="3" t="s">
        <v>1827</v>
      </c>
      <c r="I1454" s="3" t="s">
        <v>2062</v>
      </c>
      <c r="J1454" s="3" t="s">
        <v>39</v>
      </c>
      <c r="K1454" s="4">
        <v>68.599999999999994</v>
      </c>
      <c r="L1454" s="2">
        <v>1</v>
      </c>
      <c r="M1454" s="2">
        <v>12</v>
      </c>
      <c r="N1454" s="2">
        <v>0.75</v>
      </c>
      <c r="O1454" s="3" t="s">
        <v>32</v>
      </c>
      <c r="P1454" s="3" t="s">
        <v>29</v>
      </c>
      <c r="Q1454" s="5">
        <v>16.3</v>
      </c>
      <c r="S1454" s="6">
        <v>14.04</v>
      </c>
      <c r="T1454" s="5">
        <v>0.35</v>
      </c>
      <c r="U1454" s="6">
        <v>14.39</v>
      </c>
      <c r="V1454" s="2">
        <v>21.2</v>
      </c>
      <c r="W1454" s="8"/>
      <c r="X1454" s="10" t="s">
        <v>29</v>
      </c>
      <c r="Y1454" s="7">
        <v>43770</v>
      </c>
    </row>
    <row r="1455" spans="1:25" x14ac:dyDescent="0.25">
      <c r="A1455" s="2">
        <v>414755</v>
      </c>
      <c r="B1455" s="3" t="s">
        <v>2553</v>
      </c>
      <c r="C1455" s="3" t="s">
        <v>2890</v>
      </c>
      <c r="D1455" s="3" t="s">
        <v>27</v>
      </c>
      <c r="E1455" s="3" t="s">
        <v>28</v>
      </c>
      <c r="F1455" s="3" t="s">
        <v>86</v>
      </c>
      <c r="H1455" s="3" t="s">
        <v>38</v>
      </c>
      <c r="I1455" s="3" t="s">
        <v>29</v>
      </c>
      <c r="J1455" s="3" t="s">
        <v>31</v>
      </c>
      <c r="K1455" s="4">
        <v>100.68</v>
      </c>
      <c r="L1455" s="2">
        <v>1</v>
      </c>
      <c r="M1455" s="2">
        <v>12</v>
      </c>
      <c r="N1455" s="2">
        <v>0.75</v>
      </c>
      <c r="O1455" s="3" t="s">
        <v>32</v>
      </c>
      <c r="P1455" s="3" t="s">
        <v>29</v>
      </c>
      <c r="Q1455" s="5">
        <v>22.2</v>
      </c>
      <c r="S1455" s="6">
        <v>19.23</v>
      </c>
      <c r="T1455" s="5">
        <v>0.35</v>
      </c>
      <c r="U1455" s="6">
        <v>19.579999999999998</v>
      </c>
      <c r="V1455" s="2">
        <v>28.85</v>
      </c>
      <c r="W1455" s="8">
        <v>-2.4499999999999993</v>
      </c>
      <c r="X1455" s="9" t="s">
        <v>3215</v>
      </c>
      <c r="Y1455" s="7">
        <v>43794</v>
      </c>
    </row>
    <row r="1456" spans="1:25" x14ac:dyDescent="0.25">
      <c r="A1456" s="2">
        <v>629683</v>
      </c>
      <c r="B1456" s="3" t="s">
        <v>2553</v>
      </c>
      <c r="C1456" s="3" t="s">
        <v>2892</v>
      </c>
      <c r="D1456" s="3" t="s">
        <v>27</v>
      </c>
      <c r="E1456" s="3" t="s">
        <v>28</v>
      </c>
      <c r="F1456" s="3" t="s">
        <v>29</v>
      </c>
      <c r="G1456" s="2">
        <v>11.5</v>
      </c>
      <c r="H1456" s="3" t="s">
        <v>38</v>
      </c>
      <c r="I1456" s="3" t="s">
        <v>29</v>
      </c>
      <c r="J1456" s="3" t="s">
        <v>39</v>
      </c>
      <c r="K1456" s="4">
        <v>46.92</v>
      </c>
      <c r="L1456" s="2">
        <v>1</v>
      </c>
      <c r="M1456" s="2">
        <v>12</v>
      </c>
      <c r="N1456" s="2">
        <v>0.75</v>
      </c>
      <c r="O1456" s="3" t="s">
        <v>32</v>
      </c>
      <c r="P1456" s="3" t="s">
        <v>29</v>
      </c>
      <c r="Q1456" s="5">
        <v>11.8</v>
      </c>
      <c r="S1456" s="6">
        <v>10.08</v>
      </c>
      <c r="T1456" s="5">
        <v>0.35</v>
      </c>
      <c r="U1456" s="6">
        <v>10.43</v>
      </c>
      <c r="V1456" s="2">
        <v>15.35</v>
      </c>
      <c r="W1456" s="8"/>
      <c r="X1456" s="10" t="s">
        <v>29</v>
      </c>
      <c r="Y1456" s="7">
        <v>43770</v>
      </c>
    </row>
    <row r="1457" spans="1:25" x14ac:dyDescent="0.25">
      <c r="A1457" s="2">
        <v>428201</v>
      </c>
      <c r="B1457" s="3" t="s">
        <v>2553</v>
      </c>
      <c r="C1457" s="3" t="s">
        <v>2894</v>
      </c>
      <c r="D1457" s="3" t="s">
        <v>27</v>
      </c>
      <c r="E1457" s="3" t="s">
        <v>28</v>
      </c>
      <c r="F1457" s="3" t="s">
        <v>29</v>
      </c>
      <c r="G1457" s="2">
        <v>13</v>
      </c>
      <c r="H1457" s="3" t="s">
        <v>38</v>
      </c>
      <c r="I1457" s="3" t="s">
        <v>2062</v>
      </c>
      <c r="J1457" s="3" t="s">
        <v>39</v>
      </c>
      <c r="K1457" s="4">
        <v>46.92</v>
      </c>
      <c r="L1457" s="2">
        <v>1</v>
      </c>
      <c r="M1457" s="2">
        <v>12</v>
      </c>
      <c r="N1457" s="2">
        <v>0.75</v>
      </c>
      <c r="O1457" s="3" t="s">
        <v>32</v>
      </c>
      <c r="P1457" s="3" t="s">
        <v>29</v>
      </c>
      <c r="Q1457" s="5">
        <v>11.8</v>
      </c>
      <c r="S1457" s="6">
        <v>10.08</v>
      </c>
      <c r="T1457" s="5">
        <v>0.35</v>
      </c>
      <c r="U1457" s="6">
        <v>10.43</v>
      </c>
      <c r="V1457" s="2">
        <v>15.35</v>
      </c>
      <c r="W1457" s="8"/>
      <c r="X1457" s="10" t="s">
        <v>29</v>
      </c>
      <c r="Y1457" s="7">
        <v>43770</v>
      </c>
    </row>
    <row r="1458" spans="1:25" x14ac:dyDescent="0.25">
      <c r="A1458" s="2">
        <v>50674</v>
      </c>
      <c r="B1458" s="3" t="s">
        <v>2553</v>
      </c>
      <c r="C1458" s="3" t="s">
        <v>2896</v>
      </c>
      <c r="D1458" s="3" t="s">
        <v>1793</v>
      </c>
      <c r="E1458" s="3" t="s">
        <v>28</v>
      </c>
      <c r="F1458" s="3" t="s">
        <v>29</v>
      </c>
      <c r="G1458" s="2">
        <v>9.5</v>
      </c>
      <c r="H1458" s="3" t="s">
        <v>61</v>
      </c>
      <c r="I1458" s="3" t="s">
        <v>1869</v>
      </c>
      <c r="J1458" s="3" t="s">
        <v>31</v>
      </c>
      <c r="K1458" s="4">
        <v>45.9</v>
      </c>
      <c r="L1458" s="2">
        <v>1</v>
      </c>
      <c r="M1458" s="2">
        <v>6</v>
      </c>
      <c r="N1458" s="2">
        <v>1.5</v>
      </c>
      <c r="O1458" s="3" t="s">
        <v>32</v>
      </c>
      <c r="P1458" s="3" t="s">
        <v>29</v>
      </c>
      <c r="Q1458" s="5">
        <v>23.85</v>
      </c>
      <c r="S1458" s="6">
        <v>20.68</v>
      </c>
      <c r="T1458" s="5">
        <v>0.35</v>
      </c>
      <c r="U1458" s="6">
        <v>21.03</v>
      </c>
      <c r="V1458" s="2">
        <v>31</v>
      </c>
      <c r="W1458" s="8">
        <v>2.5</v>
      </c>
      <c r="X1458" s="9" t="s">
        <v>3216</v>
      </c>
      <c r="Y1458" s="7">
        <v>43794</v>
      </c>
    </row>
    <row r="1459" spans="1:25" x14ac:dyDescent="0.25">
      <c r="A1459" s="2">
        <v>598102</v>
      </c>
      <c r="B1459" s="3" t="s">
        <v>2553</v>
      </c>
      <c r="C1459" s="3" t="s">
        <v>2488</v>
      </c>
      <c r="D1459" s="3" t="s">
        <v>1793</v>
      </c>
      <c r="E1459" s="3" t="s">
        <v>28</v>
      </c>
      <c r="F1459" s="3" t="s">
        <v>29</v>
      </c>
      <c r="G1459" s="2">
        <v>13</v>
      </c>
      <c r="H1459" s="3" t="s">
        <v>102</v>
      </c>
      <c r="I1459" s="3" t="s">
        <v>1885</v>
      </c>
      <c r="J1459" s="3" t="s">
        <v>39</v>
      </c>
      <c r="K1459" s="4">
        <v>84.91</v>
      </c>
      <c r="L1459" s="2">
        <v>1</v>
      </c>
      <c r="M1459" s="2">
        <v>6</v>
      </c>
      <c r="N1459" s="2">
        <v>1.5</v>
      </c>
      <c r="O1459" s="3" t="s">
        <v>32</v>
      </c>
      <c r="P1459" s="3" t="s">
        <v>29</v>
      </c>
      <c r="Q1459" s="5">
        <v>37.950000000000003</v>
      </c>
      <c r="S1459" s="6">
        <v>33.090000000000003</v>
      </c>
      <c r="T1459" s="5">
        <v>0.35</v>
      </c>
      <c r="U1459" s="6">
        <v>33.44</v>
      </c>
      <c r="V1459" s="2">
        <v>49.35</v>
      </c>
      <c r="W1459" s="8"/>
      <c r="X1459" s="10" t="s">
        <v>29</v>
      </c>
      <c r="Y1459" s="7">
        <v>43769</v>
      </c>
    </row>
    <row r="1460" spans="1:25" x14ac:dyDescent="0.25">
      <c r="A1460" s="2">
        <v>611475</v>
      </c>
      <c r="B1460" s="3" t="s">
        <v>2553</v>
      </c>
      <c r="C1460" s="3" t="s">
        <v>2899</v>
      </c>
      <c r="D1460" s="3" t="s">
        <v>27</v>
      </c>
      <c r="E1460" s="3" t="s">
        <v>28</v>
      </c>
      <c r="F1460" s="3" t="s">
        <v>97</v>
      </c>
      <c r="G1460" s="2">
        <v>12.5</v>
      </c>
      <c r="H1460" s="3" t="s">
        <v>102</v>
      </c>
      <c r="I1460" s="3" t="s">
        <v>2062</v>
      </c>
      <c r="J1460" s="3" t="s">
        <v>39</v>
      </c>
      <c r="K1460" s="4">
        <v>81.7</v>
      </c>
      <c r="L1460" s="2">
        <v>1</v>
      </c>
      <c r="M1460" s="2">
        <v>12</v>
      </c>
      <c r="N1460" s="2">
        <v>0.75</v>
      </c>
      <c r="O1460" s="3" t="s">
        <v>32</v>
      </c>
      <c r="P1460" s="3" t="s">
        <v>29</v>
      </c>
      <c r="Q1460" s="5">
        <v>18.55</v>
      </c>
      <c r="S1460" s="6">
        <v>16.02</v>
      </c>
      <c r="T1460" s="5">
        <v>0.35</v>
      </c>
      <c r="U1460" s="6">
        <v>16.37</v>
      </c>
      <c r="V1460" s="2">
        <v>24.1</v>
      </c>
      <c r="W1460" s="8"/>
      <c r="X1460" s="10" t="s">
        <v>29</v>
      </c>
      <c r="Y1460" s="7">
        <v>43649</v>
      </c>
    </row>
  </sheetData>
  <autoFilter ref="A1:Y146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841"/>
  <sheetViews>
    <sheetView workbookViewId="0">
      <selection activeCell="A126" sqref="A126:XFD2935"/>
    </sheetView>
  </sheetViews>
  <sheetFormatPr defaultRowHeight="15" x14ac:dyDescent="0.25"/>
  <cols>
    <col min="1" max="1" width="8.5703125" customWidth="1"/>
    <col min="2" max="2" width="20.42578125" bestFit="1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idden="1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3211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3216</v>
      </c>
      <c r="Y2" s="7">
        <v>43789</v>
      </c>
    </row>
    <row r="3" spans="1:25" hidden="1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3211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3215</v>
      </c>
      <c r="Y3" s="7">
        <v>43789</v>
      </c>
    </row>
    <row r="4" spans="1:25" hidden="1" x14ac:dyDescent="0.25">
      <c r="A4" s="2">
        <v>900266</v>
      </c>
      <c r="B4" s="3" t="s">
        <v>25</v>
      </c>
      <c r="C4" s="3" t="s">
        <v>35</v>
      </c>
      <c r="D4" s="3" t="s">
        <v>36</v>
      </c>
      <c r="E4" s="3" t="s">
        <v>37</v>
      </c>
      <c r="F4" s="3" t="s">
        <v>29</v>
      </c>
      <c r="G4" s="2">
        <v>5</v>
      </c>
      <c r="H4" s="3" t="s">
        <v>38</v>
      </c>
      <c r="I4" s="3" t="s">
        <v>34</v>
      </c>
      <c r="J4" s="3" t="s">
        <v>39</v>
      </c>
      <c r="K4" s="4">
        <v>6.63</v>
      </c>
      <c r="L4" s="2">
        <v>6</v>
      </c>
      <c r="M4" s="2">
        <v>1</v>
      </c>
      <c r="N4" s="2">
        <v>0.34100000000000003</v>
      </c>
      <c r="O4" s="3" t="s">
        <v>32</v>
      </c>
      <c r="P4" s="3" t="s">
        <v>29</v>
      </c>
      <c r="Q4" s="5">
        <v>15.45</v>
      </c>
      <c r="S4" s="6">
        <v>13.07</v>
      </c>
      <c r="T4" s="5">
        <v>0.6</v>
      </c>
      <c r="U4" s="6">
        <v>13.67</v>
      </c>
      <c r="V4" s="2">
        <v>20.100000000000001</v>
      </c>
      <c r="W4" s="8"/>
      <c r="X4" s="10" t="s">
        <v>29</v>
      </c>
      <c r="Y4" s="7">
        <v>43466</v>
      </c>
    </row>
    <row r="5" spans="1:25" hidden="1" x14ac:dyDescent="0.25">
      <c r="A5" s="2">
        <v>900100</v>
      </c>
      <c r="B5" s="3" t="s">
        <v>25</v>
      </c>
      <c r="C5" s="3" t="s">
        <v>35</v>
      </c>
      <c r="D5" s="3" t="s">
        <v>40</v>
      </c>
      <c r="E5" s="3" t="s">
        <v>37</v>
      </c>
      <c r="F5" s="3" t="s">
        <v>29</v>
      </c>
      <c r="G5" s="2">
        <v>5</v>
      </c>
      <c r="H5" s="3" t="s">
        <v>38</v>
      </c>
      <c r="I5" s="3" t="s">
        <v>34</v>
      </c>
      <c r="J5" s="3" t="s">
        <v>39</v>
      </c>
      <c r="K5" s="4">
        <v>9.98</v>
      </c>
      <c r="L5" s="2">
        <v>12</v>
      </c>
      <c r="M5" s="2">
        <v>1</v>
      </c>
      <c r="N5" s="2">
        <v>0.34100000000000003</v>
      </c>
      <c r="O5" s="3" t="s">
        <v>32</v>
      </c>
      <c r="P5" s="3" t="s">
        <v>29</v>
      </c>
      <c r="Q5" s="5">
        <v>26.5</v>
      </c>
      <c r="S5" s="6">
        <v>22.26</v>
      </c>
      <c r="T5" s="5">
        <v>1.2</v>
      </c>
      <c r="U5" s="6">
        <v>23.46</v>
      </c>
      <c r="V5" s="2">
        <v>34.450000000000003</v>
      </c>
      <c r="W5" s="8"/>
      <c r="X5" s="10" t="s">
        <v>29</v>
      </c>
      <c r="Y5" s="7">
        <v>43466</v>
      </c>
    </row>
    <row r="6" spans="1:25" hidden="1" x14ac:dyDescent="0.25">
      <c r="A6" s="2">
        <v>176014</v>
      </c>
      <c r="B6" s="3" t="s">
        <v>25</v>
      </c>
      <c r="C6" s="3" t="s">
        <v>41</v>
      </c>
      <c r="D6" s="3" t="s">
        <v>42</v>
      </c>
      <c r="E6" s="3" t="s">
        <v>28</v>
      </c>
      <c r="F6" s="3" t="s">
        <v>29</v>
      </c>
      <c r="H6" s="3" t="s">
        <v>30</v>
      </c>
      <c r="I6" s="3" t="s">
        <v>43</v>
      </c>
      <c r="J6" s="3" t="s">
        <v>31</v>
      </c>
      <c r="K6" s="4">
        <v>109.68</v>
      </c>
      <c r="L6" s="2">
        <v>1</v>
      </c>
      <c r="M6" s="2">
        <v>12</v>
      </c>
      <c r="N6" s="2">
        <v>0.375</v>
      </c>
      <c r="O6" s="3" t="s">
        <v>32</v>
      </c>
      <c r="P6" s="3" t="s">
        <v>3211</v>
      </c>
      <c r="Q6" s="5">
        <v>12.95</v>
      </c>
      <c r="S6" s="6">
        <v>11.31</v>
      </c>
      <c r="T6" s="5">
        <v>0.1</v>
      </c>
      <c r="U6" s="6">
        <v>11.41</v>
      </c>
      <c r="V6" s="2">
        <v>16.850000000000001</v>
      </c>
      <c r="W6" s="8">
        <v>-1.6000000000000014</v>
      </c>
      <c r="X6" s="9" t="s">
        <v>3215</v>
      </c>
      <c r="Y6" s="7">
        <v>43789</v>
      </c>
    </row>
    <row r="7" spans="1:25" hidden="1" x14ac:dyDescent="0.25">
      <c r="A7" s="2">
        <v>188795</v>
      </c>
      <c r="B7" s="3" t="s">
        <v>25</v>
      </c>
      <c r="C7" s="3" t="s">
        <v>44</v>
      </c>
      <c r="D7" s="3" t="s">
        <v>27</v>
      </c>
      <c r="E7" s="3" t="s">
        <v>28</v>
      </c>
      <c r="F7" s="3" t="s">
        <v>29</v>
      </c>
      <c r="H7" s="3" t="s">
        <v>30</v>
      </c>
      <c r="I7" s="3" t="s">
        <v>34</v>
      </c>
      <c r="J7" s="3" t="s">
        <v>31</v>
      </c>
      <c r="K7" s="4">
        <v>107.04</v>
      </c>
      <c r="L7" s="2">
        <v>1</v>
      </c>
      <c r="M7" s="2">
        <v>12</v>
      </c>
      <c r="N7" s="2">
        <v>0.75</v>
      </c>
      <c r="O7" s="3" t="s">
        <v>32</v>
      </c>
      <c r="P7" s="3" t="s">
        <v>3211</v>
      </c>
      <c r="Q7" s="5">
        <v>13.3</v>
      </c>
      <c r="S7" s="6">
        <v>11.4</v>
      </c>
      <c r="T7" s="5">
        <v>0.35</v>
      </c>
      <c r="U7" s="6">
        <v>11.75</v>
      </c>
      <c r="V7" s="2">
        <v>17.3</v>
      </c>
      <c r="W7" s="8">
        <v>-3.5</v>
      </c>
      <c r="X7" s="9" t="s">
        <v>3215</v>
      </c>
      <c r="Y7" s="7">
        <v>43789</v>
      </c>
    </row>
    <row r="8" spans="1:25" hidden="1" x14ac:dyDescent="0.25">
      <c r="A8" s="2">
        <v>439950</v>
      </c>
      <c r="B8" s="3" t="s">
        <v>25</v>
      </c>
      <c r="C8" s="3" t="s">
        <v>45</v>
      </c>
      <c r="D8" s="3" t="s">
        <v>46</v>
      </c>
      <c r="E8" s="3" t="s">
        <v>37</v>
      </c>
      <c r="F8" s="3" t="s">
        <v>29</v>
      </c>
      <c r="G8" s="2">
        <v>5</v>
      </c>
      <c r="H8" s="3" t="s">
        <v>47</v>
      </c>
      <c r="I8" s="3" t="s">
        <v>48</v>
      </c>
      <c r="J8" s="3" t="s">
        <v>31</v>
      </c>
      <c r="K8" s="4">
        <v>31.32</v>
      </c>
      <c r="L8" s="2">
        <v>6</v>
      </c>
      <c r="M8" s="2">
        <v>4</v>
      </c>
      <c r="N8" s="2">
        <v>0.33</v>
      </c>
      <c r="O8" s="3" t="s">
        <v>32</v>
      </c>
      <c r="P8" s="3" t="s">
        <v>29</v>
      </c>
      <c r="Q8" s="5">
        <v>17.600000000000001</v>
      </c>
      <c r="S8" s="6">
        <v>14.96</v>
      </c>
      <c r="T8" s="5">
        <v>0.6</v>
      </c>
      <c r="U8" s="6">
        <v>15.56</v>
      </c>
      <c r="V8" s="2">
        <v>22.9</v>
      </c>
      <c r="W8" s="8"/>
      <c r="X8" s="10" t="s">
        <v>29</v>
      </c>
      <c r="Y8" s="7">
        <v>43738</v>
      </c>
    </row>
    <row r="9" spans="1:25" hidden="1" x14ac:dyDescent="0.25">
      <c r="A9" s="2">
        <v>307462</v>
      </c>
      <c r="B9" s="3" t="s">
        <v>25</v>
      </c>
      <c r="C9" s="3" t="s">
        <v>49</v>
      </c>
      <c r="D9" s="3" t="s">
        <v>50</v>
      </c>
      <c r="E9" s="3" t="s">
        <v>28</v>
      </c>
      <c r="F9" s="3" t="s">
        <v>51</v>
      </c>
      <c r="H9" s="3" t="s">
        <v>38</v>
      </c>
      <c r="I9" s="3" t="s">
        <v>34</v>
      </c>
      <c r="J9" s="3" t="s">
        <v>31</v>
      </c>
      <c r="K9" s="4">
        <v>63.84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9.15</v>
      </c>
      <c r="S9" s="6">
        <v>7.96</v>
      </c>
      <c r="T9" s="5">
        <v>0.1</v>
      </c>
      <c r="U9" s="6">
        <v>8.06</v>
      </c>
      <c r="V9" s="2">
        <v>11.9</v>
      </c>
      <c r="W9" s="8"/>
      <c r="X9" s="10" t="s">
        <v>29</v>
      </c>
      <c r="Y9" s="7">
        <v>43684</v>
      </c>
    </row>
    <row r="10" spans="1:25" hidden="1" x14ac:dyDescent="0.25">
      <c r="A10" s="2">
        <v>169334</v>
      </c>
      <c r="B10" s="3" t="s">
        <v>25</v>
      </c>
      <c r="C10" s="3" t="s">
        <v>52</v>
      </c>
      <c r="D10" s="3" t="s">
        <v>53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53.4</v>
      </c>
      <c r="L10" s="2">
        <v>4</v>
      </c>
      <c r="M10" s="2">
        <v>4</v>
      </c>
      <c r="N10" s="2">
        <v>0.6</v>
      </c>
      <c r="O10" s="3" t="s">
        <v>32</v>
      </c>
      <c r="P10" s="3" t="s">
        <v>29</v>
      </c>
      <c r="Q10" s="5">
        <v>25.05</v>
      </c>
      <c r="S10" s="6">
        <v>21.69</v>
      </c>
      <c r="T10" s="5">
        <v>0.4</v>
      </c>
      <c r="U10" s="6">
        <v>22.09</v>
      </c>
      <c r="V10" s="2">
        <v>32.549999999999997</v>
      </c>
      <c r="W10" s="8"/>
      <c r="X10" s="10" t="s">
        <v>29</v>
      </c>
      <c r="Y10" s="7">
        <v>43698</v>
      </c>
    </row>
    <row r="11" spans="1:25" hidden="1" x14ac:dyDescent="0.25">
      <c r="A11" s="2">
        <v>789530</v>
      </c>
      <c r="B11" s="3" t="s">
        <v>25</v>
      </c>
      <c r="C11" s="3" t="s">
        <v>54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hidden="1" x14ac:dyDescent="0.25">
      <c r="A12" s="2">
        <v>19370</v>
      </c>
      <c r="B12" s="3" t="s">
        <v>25</v>
      </c>
      <c r="C12" s="3" t="s">
        <v>55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56</v>
      </c>
      <c r="J12" s="3" t="s">
        <v>31</v>
      </c>
      <c r="K12" s="4">
        <v>60.72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8.8000000000000007</v>
      </c>
      <c r="S12" s="6">
        <v>7.66</v>
      </c>
      <c r="T12" s="5">
        <v>0.1</v>
      </c>
      <c r="U12" s="6">
        <v>7.76</v>
      </c>
      <c r="V12" s="2">
        <v>11.45</v>
      </c>
      <c r="W12" s="8">
        <v>0.65000000000000036</v>
      </c>
      <c r="X12" s="9" t="s">
        <v>3216</v>
      </c>
      <c r="Y12" s="7">
        <v>43789</v>
      </c>
    </row>
    <row r="13" spans="1:25" hidden="1" x14ac:dyDescent="0.25">
      <c r="A13" s="2">
        <v>807596</v>
      </c>
      <c r="B13" s="3" t="s">
        <v>25</v>
      </c>
      <c r="C13" s="3" t="s">
        <v>57</v>
      </c>
      <c r="D13" s="3" t="s">
        <v>50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39</v>
      </c>
      <c r="K13" s="4">
        <v>56.76</v>
      </c>
      <c r="L13" s="2">
        <v>1</v>
      </c>
      <c r="M13" s="2">
        <v>12</v>
      </c>
      <c r="N13" s="2">
        <v>0.6</v>
      </c>
      <c r="O13" s="3" t="s">
        <v>32</v>
      </c>
      <c r="P13" s="3" t="s">
        <v>29</v>
      </c>
      <c r="Q13" s="5">
        <v>8.15</v>
      </c>
      <c r="S13" s="6">
        <v>7.08</v>
      </c>
      <c r="T13" s="5">
        <v>0.1</v>
      </c>
      <c r="U13" s="6">
        <v>7.18</v>
      </c>
      <c r="V13" s="2">
        <v>10.6</v>
      </c>
      <c r="W13" s="8"/>
      <c r="X13" s="10" t="s">
        <v>29</v>
      </c>
      <c r="Y13" s="7">
        <v>43698</v>
      </c>
    </row>
    <row r="14" spans="1:25" hidden="1" x14ac:dyDescent="0.25">
      <c r="A14" s="2">
        <v>785864</v>
      </c>
      <c r="B14" s="3" t="s">
        <v>25</v>
      </c>
      <c r="C14" s="3" t="s">
        <v>58</v>
      </c>
      <c r="D14" s="3" t="s">
        <v>50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39</v>
      </c>
      <c r="K14" s="4">
        <v>56.76</v>
      </c>
      <c r="L14" s="2">
        <v>1</v>
      </c>
      <c r="M14" s="2">
        <v>12</v>
      </c>
      <c r="N14" s="2">
        <v>0.6</v>
      </c>
      <c r="O14" s="3" t="s">
        <v>32</v>
      </c>
      <c r="P14" s="3" t="s">
        <v>29</v>
      </c>
      <c r="Q14" s="5">
        <v>8.15</v>
      </c>
      <c r="S14" s="6">
        <v>7.08</v>
      </c>
      <c r="T14" s="5">
        <v>0.1</v>
      </c>
      <c r="U14" s="6">
        <v>7.18</v>
      </c>
      <c r="V14" s="2">
        <v>10.6</v>
      </c>
      <c r="W14" s="8"/>
      <c r="X14" s="10" t="s">
        <v>29</v>
      </c>
      <c r="Y14" s="7">
        <v>43698</v>
      </c>
    </row>
    <row r="15" spans="1:25" hidden="1" x14ac:dyDescent="0.25">
      <c r="A15" s="2">
        <v>876243</v>
      </c>
      <c r="B15" s="3" t="s">
        <v>25</v>
      </c>
      <c r="C15" s="3" t="s">
        <v>59</v>
      </c>
      <c r="D15" s="3" t="s">
        <v>50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63.84</v>
      </c>
      <c r="L15" s="2">
        <v>1</v>
      </c>
      <c r="M15" s="2">
        <v>12</v>
      </c>
      <c r="N15" s="2">
        <v>0.6</v>
      </c>
      <c r="O15" s="3" t="s">
        <v>32</v>
      </c>
      <c r="P15" s="3" t="s">
        <v>29</v>
      </c>
      <c r="Q15" s="5">
        <v>8.15</v>
      </c>
      <c r="S15" s="6">
        <v>7.08</v>
      </c>
      <c r="T15" s="5">
        <v>0.1</v>
      </c>
      <c r="U15" s="6">
        <v>7.18</v>
      </c>
      <c r="V15" s="2">
        <v>10.6</v>
      </c>
      <c r="W15" s="8"/>
      <c r="X15" s="10" t="s">
        <v>29</v>
      </c>
      <c r="Y15" s="7">
        <v>43718</v>
      </c>
    </row>
    <row r="16" spans="1:25" hidden="1" x14ac:dyDescent="0.25">
      <c r="A16" s="2">
        <v>9209</v>
      </c>
      <c r="B16" s="3" t="s">
        <v>25</v>
      </c>
      <c r="C16" s="3" t="s">
        <v>60</v>
      </c>
      <c r="D16" s="3" t="s">
        <v>46</v>
      </c>
      <c r="E16" s="3" t="s">
        <v>37</v>
      </c>
      <c r="F16" s="3" t="s">
        <v>29</v>
      </c>
      <c r="G16" s="2">
        <v>5</v>
      </c>
      <c r="H16" s="3" t="s">
        <v>61</v>
      </c>
      <c r="I16" s="3" t="s">
        <v>62</v>
      </c>
      <c r="J16" s="3" t="s">
        <v>39</v>
      </c>
      <c r="K16" s="4">
        <v>32.11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17.149999999999999</v>
      </c>
      <c r="S16" s="6">
        <v>14.56</v>
      </c>
      <c r="T16" s="5">
        <v>0.6</v>
      </c>
      <c r="U16" s="6">
        <v>15.16</v>
      </c>
      <c r="V16" s="2">
        <v>22.3</v>
      </c>
      <c r="W16" s="8"/>
      <c r="X16" s="10" t="s">
        <v>29</v>
      </c>
      <c r="Y16" s="7">
        <v>43466</v>
      </c>
    </row>
    <row r="17" spans="1:25" hidden="1" x14ac:dyDescent="0.25">
      <c r="A17" s="2">
        <v>212343</v>
      </c>
      <c r="B17" s="3" t="s">
        <v>25</v>
      </c>
      <c r="C17" s="3" t="s">
        <v>63</v>
      </c>
      <c r="D17" s="3" t="s">
        <v>64</v>
      </c>
      <c r="E17" s="3" t="s">
        <v>28</v>
      </c>
      <c r="F17" s="3" t="s">
        <v>29</v>
      </c>
      <c r="H17" s="3" t="s">
        <v>38</v>
      </c>
      <c r="I17" s="3" t="s">
        <v>29</v>
      </c>
      <c r="J17" s="3" t="s">
        <v>31</v>
      </c>
      <c r="K17" s="4">
        <v>216.72</v>
      </c>
      <c r="L17" s="2">
        <v>1</v>
      </c>
      <c r="M17" s="2">
        <v>12</v>
      </c>
      <c r="N17" s="2">
        <v>0.5</v>
      </c>
      <c r="O17" s="3" t="s">
        <v>32</v>
      </c>
      <c r="P17" s="3" t="s">
        <v>3211</v>
      </c>
      <c r="Q17" s="5">
        <v>24.95</v>
      </c>
      <c r="S17" s="6">
        <v>21.87</v>
      </c>
      <c r="T17" s="5">
        <v>0.1</v>
      </c>
      <c r="U17" s="6">
        <v>21.97</v>
      </c>
      <c r="V17" s="2">
        <v>32.450000000000003</v>
      </c>
      <c r="W17" s="8"/>
      <c r="X17" s="10" t="s">
        <v>29</v>
      </c>
      <c r="Y17" s="7">
        <v>43642</v>
      </c>
    </row>
    <row r="18" spans="1:25" hidden="1" x14ac:dyDescent="0.25">
      <c r="A18" s="2">
        <v>128681</v>
      </c>
      <c r="B18" s="3" t="s">
        <v>25</v>
      </c>
      <c r="C18" s="3" t="s">
        <v>65</v>
      </c>
      <c r="D18" s="3" t="s">
        <v>64</v>
      </c>
      <c r="E18" s="3" t="s">
        <v>28</v>
      </c>
      <c r="F18" s="3" t="s">
        <v>29</v>
      </c>
      <c r="H18" s="3" t="s">
        <v>38</v>
      </c>
      <c r="I18" s="3" t="s">
        <v>29</v>
      </c>
      <c r="J18" s="3" t="s">
        <v>31</v>
      </c>
      <c r="K18" s="4">
        <v>216.72</v>
      </c>
      <c r="L18" s="2">
        <v>1</v>
      </c>
      <c r="M18" s="2">
        <v>12</v>
      </c>
      <c r="N18" s="2">
        <v>0.5</v>
      </c>
      <c r="O18" s="3" t="s">
        <v>32</v>
      </c>
      <c r="P18" s="3" t="s">
        <v>3211</v>
      </c>
      <c r="Q18" s="5">
        <v>24.95</v>
      </c>
      <c r="S18" s="6">
        <v>21.87</v>
      </c>
      <c r="T18" s="5">
        <v>0.1</v>
      </c>
      <c r="U18" s="6">
        <v>21.97</v>
      </c>
      <c r="V18" s="2">
        <v>32.450000000000003</v>
      </c>
      <c r="W18" s="8"/>
      <c r="X18" s="10" t="s">
        <v>29</v>
      </c>
      <c r="Y18" s="7">
        <v>43642</v>
      </c>
    </row>
    <row r="19" spans="1:25" hidden="1" x14ac:dyDescent="0.25">
      <c r="A19" s="2">
        <v>81998</v>
      </c>
      <c r="B19" s="3" t="s">
        <v>25</v>
      </c>
      <c r="C19" s="3" t="s">
        <v>66</v>
      </c>
      <c r="D19" s="3" t="s">
        <v>64</v>
      </c>
      <c r="E19" s="3" t="s">
        <v>28</v>
      </c>
      <c r="F19" s="3" t="s">
        <v>29</v>
      </c>
      <c r="H19" s="3" t="s">
        <v>38</v>
      </c>
      <c r="I19" s="3" t="s">
        <v>29</v>
      </c>
      <c r="J19" s="3" t="s">
        <v>31</v>
      </c>
      <c r="K19" s="4">
        <v>115.92</v>
      </c>
      <c r="L19" s="2">
        <v>1</v>
      </c>
      <c r="M19" s="2">
        <v>12</v>
      </c>
      <c r="N19" s="2">
        <v>0.5</v>
      </c>
      <c r="O19" s="3" t="s">
        <v>32</v>
      </c>
      <c r="P19" s="3" t="s">
        <v>3211</v>
      </c>
      <c r="Q19" s="5">
        <v>13.75</v>
      </c>
      <c r="S19" s="6">
        <v>12.01</v>
      </c>
      <c r="T19" s="5">
        <v>0.1</v>
      </c>
      <c r="U19" s="6">
        <v>12.11</v>
      </c>
      <c r="V19" s="2">
        <v>17.899999999999999</v>
      </c>
      <c r="W19" s="8"/>
      <c r="X19" s="10" t="s">
        <v>29</v>
      </c>
      <c r="Y19" s="7">
        <v>43642</v>
      </c>
    </row>
    <row r="20" spans="1:25" hidden="1" x14ac:dyDescent="0.25">
      <c r="A20" s="2">
        <v>786917</v>
      </c>
      <c r="B20" s="3" t="s">
        <v>25</v>
      </c>
      <c r="C20" s="3" t="s">
        <v>67</v>
      </c>
      <c r="D20" s="3" t="s">
        <v>46</v>
      </c>
      <c r="E20" s="3" t="s">
        <v>28</v>
      </c>
      <c r="F20" s="3" t="s">
        <v>29</v>
      </c>
      <c r="G20" s="2">
        <v>4.9000000000000004</v>
      </c>
      <c r="H20" s="3" t="s">
        <v>38</v>
      </c>
      <c r="I20" s="3" t="s">
        <v>62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hidden="1" x14ac:dyDescent="0.25">
      <c r="A21" s="2">
        <v>924266</v>
      </c>
      <c r="B21" s="3" t="s">
        <v>25</v>
      </c>
      <c r="C21" s="3" t="s">
        <v>68</v>
      </c>
      <c r="D21" s="3" t="s">
        <v>46</v>
      </c>
      <c r="E21" s="3" t="s">
        <v>28</v>
      </c>
      <c r="F21" s="3" t="s">
        <v>29</v>
      </c>
      <c r="G21" s="2">
        <v>5</v>
      </c>
      <c r="H21" s="3" t="s">
        <v>38</v>
      </c>
      <c r="I21" s="3" t="s">
        <v>69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hidden="1" x14ac:dyDescent="0.25">
      <c r="A22" s="2">
        <v>761145</v>
      </c>
      <c r="B22" s="3" t="s">
        <v>25</v>
      </c>
      <c r="C22" s="3" t="s">
        <v>68</v>
      </c>
      <c r="D22" s="3" t="s">
        <v>70</v>
      </c>
      <c r="E22" s="3" t="s">
        <v>28</v>
      </c>
      <c r="F22" s="3" t="s">
        <v>29</v>
      </c>
      <c r="G22" s="2">
        <v>5</v>
      </c>
      <c r="H22" s="3" t="s">
        <v>38</v>
      </c>
      <c r="I22" s="3" t="s">
        <v>69</v>
      </c>
      <c r="J22" s="3" t="s">
        <v>39</v>
      </c>
      <c r="K22" s="4">
        <v>11.07</v>
      </c>
      <c r="L22" s="2">
        <v>12</v>
      </c>
      <c r="M22" s="2">
        <v>1</v>
      </c>
      <c r="N22" s="2">
        <v>0.33</v>
      </c>
      <c r="O22" s="3" t="s">
        <v>32</v>
      </c>
      <c r="P22" s="3" t="s">
        <v>29</v>
      </c>
      <c r="Q22" s="5">
        <v>27.6</v>
      </c>
      <c r="S22" s="6">
        <v>23.23</v>
      </c>
      <c r="T22" s="5">
        <v>1.2</v>
      </c>
      <c r="U22" s="6">
        <v>24.43</v>
      </c>
      <c r="V22" s="2">
        <v>35.9</v>
      </c>
      <c r="W22" s="8"/>
      <c r="X22" s="10" t="s">
        <v>29</v>
      </c>
      <c r="Y22" s="7">
        <v>43745</v>
      </c>
    </row>
    <row r="23" spans="1:25" hidden="1" x14ac:dyDescent="0.25">
      <c r="A23" s="2">
        <v>761150</v>
      </c>
      <c r="B23" s="3" t="s">
        <v>25</v>
      </c>
      <c r="C23" s="3" t="s">
        <v>71</v>
      </c>
      <c r="D23" s="3" t="s">
        <v>70</v>
      </c>
      <c r="E23" s="3" t="s">
        <v>28</v>
      </c>
      <c r="F23" s="3" t="s">
        <v>29</v>
      </c>
      <c r="G23" s="2">
        <v>5</v>
      </c>
      <c r="H23" s="3" t="s">
        <v>38</v>
      </c>
      <c r="I23" s="3" t="s">
        <v>48</v>
      </c>
      <c r="J23" s="3" t="s">
        <v>39</v>
      </c>
      <c r="K23" s="4">
        <v>11.07</v>
      </c>
      <c r="L23" s="2">
        <v>12</v>
      </c>
      <c r="M23" s="2">
        <v>1</v>
      </c>
      <c r="N23" s="2">
        <v>0.33</v>
      </c>
      <c r="O23" s="3" t="s">
        <v>32</v>
      </c>
      <c r="P23" s="3" t="s">
        <v>29</v>
      </c>
      <c r="Q23" s="5">
        <v>27.6</v>
      </c>
      <c r="S23" s="6">
        <v>23.23</v>
      </c>
      <c r="T23" s="5">
        <v>1.2</v>
      </c>
      <c r="U23" s="6">
        <v>24.43</v>
      </c>
      <c r="V23" s="2">
        <v>35.9</v>
      </c>
      <c r="W23" s="8"/>
      <c r="X23" s="10" t="s">
        <v>29</v>
      </c>
      <c r="Y23" s="7">
        <v>43745</v>
      </c>
    </row>
    <row r="24" spans="1:25" hidden="1" x14ac:dyDescent="0.25">
      <c r="A24" s="2">
        <v>761151</v>
      </c>
      <c r="B24" s="3" t="s">
        <v>25</v>
      </c>
      <c r="C24" s="3" t="s">
        <v>72</v>
      </c>
      <c r="D24" s="3" t="s">
        <v>46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73</v>
      </c>
      <c r="J24" s="3" t="s">
        <v>39</v>
      </c>
      <c r="K24" s="4">
        <v>6.65</v>
      </c>
      <c r="L24" s="2">
        <v>6</v>
      </c>
      <c r="M24" s="2">
        <v>1</v>
      </c>
      <c r="N24" s="2">
        <v>0.33</v>
      </c>
      <c r="O24" s="3" t="s">
        <v>32</v>
      </c>
      <c r="P24" s="3" t="s">
        <v>29</v>
      </c>
      <c r="Q24" s="5">
        <v>15.3</v>
      </c>
      <c r="S24" s="6">
        <v>12.94</v>
      </c>
      <c r="T24" s="5">
        <v>0.6</v>
      </c>
      <c r="U24" s="6">
        <v>13.54</v>
      </c>
      <c r="V24" s="2">
        <v>19.899999999999999</v>
      </c>
      <c r="W24" s="8"/>
      <c r="X24" s="10" t="s">
        <v>29</v>
      </c>
      <c r="Y24" s="7">
        <v>43745</v>
      </c>
    </row>
    <row r="25" spans="1:25" hidden="1" x14ac:dyDescent="0.25">
      <c r="A25" s="2">
        <v>814005</v>
      </c>
      <c r="B25" s="3" t="s">
        <v>25</v>
      </c>
      <c r="C25" s="3" t="s">
        <v>74</v>
      </c>
      <c r="D25" s="3" t="s">
        <v>46</v>
      </c>
      <c r="E25" s="3" t="s">
        <v>28</v>
      </c>
      <c r="F25" s="3" t="s">
        <v>29</v>
      </c>
      <c r="G25" s="2">
        <v>3.8</v>
      </c>
      <c r="H25" s="3" t="s">
        <v>38</v>
      </c>
      <c r="I25" s="3" t="s">
        <v>48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hidden="1" x14ac:dyDescent="0.25">
      <c r="A26" s="2">
        <v>763932</v>
      </c>
      <c r="B26" s="3" t="s">
        <v>25</v>
      </c>
      <c r="C26" s="3" t="s">
        <v>75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38</v>
      </c>
      <c r="I26" s="3" t="s">
        <v>48</v>
      </c>
      <c r="J26" s="3" t="s">
        <v>39</v>
      </c>
      <c r="K26" s="4">
        <v>6.65</v>
      </c>
      <c r="L26" s="2">
        <v>6</v>
      </c>
      <c r="M26" s="2">
        <v>1</v>
      </c>
      <c r="N26" s="2">
        <v>0.33</v>
      </c>
      <c r="O26" s="3" t="s">
        <v>32</v>
      </c>
      <c r="P26" s="3" t="s">
        <v>29</v>
      </c>
      <c r="Q26" s="5">
        <v>15.3</v>
      </c>
      <c r="S26" s="6">
        <v>12.94</v>
      </c>
      <c r="T26" s="5">
        <v>0.6</v>
      </c>
      <c r="U26" s="6">
        <v>13.54</v>
      </c>
      <c r="V26" s="2">
        <v>19.899999999999999</v>
      </c>
      <c r="W26" s="8"/>
      <c r="X26" s="10" t="s">
        <v>29</v>
      </c>
      <c r="Y26" s="7">
        <v>43745</v>
      </c>
    </row>
    <row r="27" spans="1:25" hidden="1" x14ac:dyDescent="0.25">
      <c r="A27" s="2">
        <v>761156</v>
      </c>
      <c r="B27" s="3" t="s">
        <v>25</v>
      </c>
      <c r="C27" s="3" t="s">
        <v>76</v>
      </c>
      <c r="D27" s="3" t="s">
        <v>46</v>
      </c>
      <c r="E27" s="3" t="s">
        <v>28</v>
      </c>
      <c r="F27" s="3" t="s">
        <v>29</v>
      </c>
      <c r="G27" s="2">
        <v>7</v>
      </c>
      <c r="H27" s="3" t="s">
        <v>38</v>
      </c>
      <c r="I27" s="3" t="s">
        <v>34</v>
      </c>
      <c r="J27" s="3" t="s">
        <v>39</v>
      </c>
      <c r="K27" s="4">
        <v>6.65</v>
      </c>
      <c r="L27" s="2">
        <v>6</v>
      </c>
      <c r="M27" s="2">
        <v>1</v>
      </c>
      <c r="N27" s="2">
        <v>0.33</v>
      </c>
      <c r="O27" s="3" t="s">
        <v>32</v>
      </c>
      <c r="P27" s="3" t="s">
        <v>29</v>
      </c>
      <c r="Q27" s="5">
        <v>15.3</v>
      </c>
      <c r="S27" s="6">
        <v>12.94</v>
      </c>
      <c r="T27" s="5">
        <v>0.6</v>
      </c>
      <c r="U27" s="6">
        <v>13.54</v>
      </c>
      <c r="V27" s="2">
        <v>19.899999999999999</v>
      </c>
      <c r="W27" s="8"/>
      <c r="X27" s="10" t="s">
        <v>29</v>
      </c>
      <c r="Y27" s="7">
        <v>43745</v>
      </c>
    </row>
    <row r="28" spans="1:25" hidden="1" x14ac:dyDescent="0.25">
      <c r="A28" s="2">
        <v>907253</v>
      </c>
      <c r="B28" s="3" t="s">
        <v>25</v>
      </c>
      <c r="C28" s="3" t="s">
        <v>77</v>
      </c>
      <c r="D28" s="3" t="s">
        <v>46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34</v>
      </c>
      <c r="J28" s="3" t="s">
        <v>39</v>
      </c>
      <c r="K28" s="4">
        <v>6.65</v>
      </c>
      <c r="L28" s="2">
        <v>6</v>
      </c>
      <c r="M28" s="2">
        <v>1</v>
      </c>
      <c r="N28" s="2">
        <v>0.33</v>
      </c>
      <c r="O28" s="3" t="s">
        <v>32</v>
      </c>
      <c r="P28" s="3" t="s">
        <v>29</v>
      </c>
      <c r="Q28" s="5">
        <v>15.3</v>
      </c>
      <c r="S28" s="6">
        <v>12.94</v>
      </c>
      <c r="T28" s="5">
        <v>0.6</v>
      </c>
      <c r="U28" s="6">
        <v>13.54</v>
      </c>
      <c r="V28" s="2">
        <v>19.899999999999999</v>
      </c>
      <c r="W28" s="8"/>
      <c r="X28" s="10" t="s">
        <v>29</v>
      </c>
      <c r="Y28" s="7">
        <v>43745</v>
      </c>
    </row>
    <row r="29" spans="1:25" hidden="1" x14ac:dyDescent="0.25">
      <c r="A29" s="2">
        <v>761158</v>
      </c>
      <c r="B29" s="3" t="s">
        <v>25</v>
      </c>
      <c r="C29" s="3" t="s">
        <v>77</v>
      </c>
      <c r="D29" s="3" t="s">
        <v>70</v>
      </c>
      <c r="E29" s="3" t="s">
        <v>28</v>
      </c>
      <c r="F29" s="3" t="s">
        <v>29</v>
      </c>
      <c r="G29" s="2">
        <v>5</v>
      </c>
      <c r="H29" s="3" t="s">
        <v>38</v>
      </c>
      <c r="I29" s="3" t="s">
        <v>34</v>
      </c>
      <c r="J29" s="3" t="s">
        <v>39</v>
      </c>
      <c r="K29" s="4">
        <v>11.07</v>
      </c>
      <c r="L29" s="2">
        <v>12</v>
      </c>
      <c r="M29" s="2">
        <v>1</v>
      </c>
      <c r="N29" s="2">
        <v>0.33</v>
      </c>
      <c r="O29" s="3" t="s">
        <v>32</v>
      </c>
      <c r="P29" s="3" t="s">
        <v>29</v>
      </c>
      <c r="Q29" s="5">
        <v>27.6</v>
      </c>
      <c r="S29" s="6">
        <v>23.23</v>
      </c>
      <c r="T29" s="5">
        <v>1.2</v>
      </c>
      <c r="U29" s="6">
        <v>24.43</v>
      </c>
      <c r="V29" s="2">
        <v>35.9</v>
      </c>
      <c r="W29" s="8"/>
      <c r="X29" s="10" t="s">
        <v>29</v>
      </c>
      <c r="Y29" s="7">
        <v>43745</v>
      </c>
    </row>
    <row r="30" spans="1:25" hidden="1" x14ac:dyDescent="0.25">
      <c r="A30" s="2">
        <v>761161</v>
      </c>
      <c r="B30" s="3" t="s">
        <v>25</v>
      </c>
      <c r="C30" s="3" t="s">
        <v>78</v>
      </c>
      <c r="D30" s="3" t="s">
        <v>46</v>
      </c>
      <c r="E30" s="3" t="s">
        <v>28</v>
      </c>
      <c r="F30" s="3" t="s">
        <v>29</v>
      </c>
      <c r="G30" s="2">
        <v>4.5</v>
      </c>
      <c r="H30" s="3" t="s">
        <v>38</v>
      </c>
      <c r="I30" s="3" t="s">
        <v>34</v>
      </c>
      <c r="J30" s="3" t="s">
        <v>39</v>
      </c>
      <c r="K30" s="4">
        <v>6.65</v>
      </c>
      <c r="L30" s="2">
        <v>6</v>
      </c>
      <c r="M30" s="2">
        <v>1</v>
      </c>
      <c r="N30" s="2">
        <v>0.33</v>
      </c>
      <c r="O30" s="3" t="s">
        <v>32</v>
      </c>
      <c r="P30" s="3" t="s">
        <v>29</v>
      </c>
      <c r="Q30" s="5">
        <v>15.3</v>
      </c>
      <c r="S30" s="6">
        <v>12.94</v>
      </c>
      <c r="T30" s="5">
        <v>0.6</v>
      </c>
      <c r="U30" s="6">
        <v>13.54</v>
      </c>
      <c r="V30" s="2">
        <v>19.899999999999999</v>
      </c>
      <c r="W30" s="8"/>
      <c r="X30" s="10" t="s">
        <v>29</v>
      </c>
      <c r="Y30" s="7">
        <v>43745</v>
      </c>
    </row>
    <row r="31" spans="1:25" hidden="1" x14ac:dyDescent="0.25">
      <c r="A31" s="2">
        <v>676130</v>
      </c>
      <c r="B31" s="3" t="s">
        <v>25</v>
      </c>
      <c r="C31" s="3" t="s">
        <v>79</v>
      </c>
      <c r="D31" s="3" t="s">
        <v>46</v>
      </c>
      <c r="E31" s="3" t="s">
        <v>28</v>
      </c>
      <c r="F31" s="3" t="s">
        <v>29</v>
      </c>
      <c r="G31" s="2">
        <v>4.5999999999999996</v>
      </c>
      <c r="H31" s="3" t="s">
        <v>80</v>
      </c>
      <c r="I31" s="3" t="s">
        <v>29</v>
      </c>
      <c r="J31" s="3" t="s">
        <v>31</v>
      </c>
      <c r="K31" s="4">
        <v>35.28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18.899999999999999</v>
      </c>
      <c r="S31" s="6">
        <v>16.100000000000001</v>
      </c>
      <c r="T31" s="5">
        <v>0.6</v>
      </c>
      <c r="U31" s="6">
        <v>16.7</v>
      </c>
      <c r="V31" s="2">
        <v>24.55</v>
      </c>
      <c r="W31" s="8">
        <v>2.5999999999999979</v>
      </c>
      <c r="X31" s="9" t="s">
        <v>3216</v>
      </c>
      <c r="Y31" s="7">
        <v>43788</v>
      </c>
    </row>
    <row r="32" spans="1:25" hidden="1" x14ac:dyDescent="0.25">
      <c r="A32" s="2">
        <v>419333</v>
      </c>
      <c r="B32" s="3" t="s">
        <v>25</v>
      </c>
      <c r="C32" s="3" t="s">
        <v>79</v>
      </c>
      <c r="D32" s="3" t="s">
        <v>46</v>
      </c>
      <c r="E32" s="3" t="s">
        <v>28</v>
      </c>
      <c r="F32" s="3" t="s">
        <v>29</v>
      </c>
      <c r="G32" s="2">
        <v>4.5999999999999996</v>
      </c>
      <c r="H32" s="3" t="s">
        <v>80</v>
      </c>
      <c r="I32" s="3" t="s">
        <v>29</v>
      </c>
      <c r="J32" s="3" t="s">
        <v>39</v>
      </c>
      <c r="K32" s="4">
        <v>39.99</v>
      </c>
      <c r="L32" s="2">
        <v>6</v>
      </c>
      <c r="M32" s="2">
        <v>4</v>
      </c>
      <c r="N32" s="2">
        <v>0.33</v>
      </c>
      <c r="O32" s="3" t="s">
        <v>32</v>
      </c>
      <c r="P32" s="3" t="s">
        <v>29</v>
      </c>
      <c r="Q32" s="5">
        <v>19.75</v>
      </c>
      <c r="S32" s="6">
        <v>16.850000000000001</v>
      </c>
      <c r="T32" s="5">
        <v>0.6</v>
      </c>
      <c r="U32" s="6">
        <v>17.45</v>
      </c>
      <c r="V32" s="2">
        <v>25.7</v>
      </c>
      <c r="W32" s="8"/>
      <c r="X32" s="10" t="s">
        <v>29</v>
      </c>
      <c r="Y32" s="7">
        <v>43732</v>
      </c>
    </row>
    <row r="33" spans="1:25" hidden="1" x14ac:dyDescent="0.25">
      <c r="A33" s="2">
        <v>122785</v>
      </c>
      <c r="B33" s="3" t="s">
        <v>25</v>
      </c>
      <c r="C33" s="3" t="s">
        <v>81</v>
      </c>
      <c r="D33" s="3" t="s">
        <v>27</v>
      </c>
      <c r="E33" s="3" t="s">
        <v>28</v>
      </c>
      <c r="F33" s="3" t="s">
        <v>29</v>
      </c>
      <c r="H33" s="3" t="s">
        <v>38</v>
      </c>
      <c r="I33" s="3" t="s">
        <v>82</v>
      </c>
      <c r="J33" s="3" t="s">
        <v>31</v>
      </c>
      <c r="K33" s="4">
        <v>215.52</v>
      </c>
      <c r="L33" s="2">
        <v>1</v>
      </c>
      <c r="M33" s="2">
        <v>12</v>
      </c>
      <c r="N33" s="2">
        <v>0.75</v>
      </c>
      <c r="O33" s="3" t="s">
        <v>32</v>
      </c>
      <c r="P33" s="3" t="s">
        <v>3211</v>
      </c>
      <c r="Q33" s="5">
        <v>25.3</v>
      </c>
      <c r="S33" s="6">
        <v>21.96</v>
      </c>
      <c r="T33" s="5">
        <v>0.35</v>
      </c>
      <c r="U33" s="6">
        <v>22.31</v>
      </c>
      <c r="V33" s="2">
        <v>32.9</v>
      </c>
      <c r="W33" s="8"/>
      <c r="X33" s="10" t="s">
        <v>29</v>
      </c>
      <c r="Y33" s="7">
        <v>43642</v>
      </c>
    </row>
    <row r="34" spans="1:25" hidden="1" x14ac:dyDescent="0.25">
      <c r="A34" s="2">
        <v>81089</v>
      </c>
      <c r="B34" s="3" t="s">
        <v>25</v>
      </c>
      <c r="C34" s="3" t="s">
        <v>83</v>
      </c>
      <c r="D34" s="3" t="s">
        <v>27</v>
      </c>
      <c r="E34" s="3" t="s">
        <v>28</v>
      </c>
      <c r="F34" s="3" t="s">
        <v>29</v>
      </c>
      <c r="H34" s="3" t="s">
        <v>38</v>
      </c>
      <c r="I34" s="3" t="s">
        <v>29</v>
      </c>
      <c r="J34" s="3" t="s">
        <v>31</v>
      </c>
      <c r="K34" s="4">
        <v>202.92</v>
      </c>
      <c r="L34" s="2">
        <v>1</v>
      </c>
      <c r="M34" s="2">
        <v>12</v>
      </c>
      <c r="N34" s="2">
        <v>0.75</v>
      </c>
      <c r="O34" s="3" t="s">
        <v>32</v>
      </c>
      <c r="P34" s="3" t="s">
        <v>3211</v>
      </c>
      <c r="Q34" s="5">
        <v>23.9</v>
      </c>
      <c r="S34" s="6">
        <v>20.72</v>
      </c>
      <c r="T34" s="5">
        <v>0.35</v>
      </c>
      <c r="U34" s="6">
        <v>21.07</v>
      </c>
      <c r="V34" s="2">
        <v>31.05</v>
      </c>
      <c r="W34" s="8"/>
      <c r="X34" s="10" t="s">
        <v>29</v>
      </c>
      <c r="Y34" s="7">
        <v>43642</v>
      </c>
    </row>
    <row r="35" spans="1:25" hidden="1" x14ac:dyDescent="0.25">
      <c r="A35" s="2">
        <v>814200</v>
      </c>
      <c r="B35" s="3" t="s">
        <v>25</v>
      </c>
      <c r="C35" s="3" t="s">
        <v>84</v>
      </c>
      <c r="D35" s="3" t="s">
        <v>85</v>
      </c>
      <c r="E35" s="3" t="s">
        <v>28</v>
      </c>
      <c r="F35" s="3" t="s">
        <v>86</v>
      </c>
      <c r="G35" s="2">
        <v>8.5</v>
      </c>
      <c r="H35" s="3" t="s">
        <v>38</v>
      </c>
      <c r="I35" s="3" t="s">
        <v>73</v>
      </c>
      <c r="J35" s="3" t="s">
        <v>39</v>
      </c>
      <c r="K35" s="4">
        <v>57.39</v>
      </c>
      <c r="L35" s="2">
        <v>1</v>
      </c>
      <c r="M35" s="2">
        <v>12</v>
      </c>
      <c r="N35" s="2">
        <v>0.65</v>
      </c>
      <c r="O35" s="3" t="s">
        <v>32</v>
      </c>
      <c r="P35" s="3" t="s">
        <v>29</v>
      </c>
      <c r="Q35" s="5">
        <v>8.35</v>
      </c>
      <c r="S35" s="6">
        <v>7.26</v>
      </c>
      <c r="T35" s="5">
        <v>0.1</v>
      </c>
      <c r="U35" s="6">
        <v>7.36</v>
      </c>
      <c r="V35" s="2">
        <v>10.85</v>
      </c>
      <c r="W35" s="8"/>
      <c r="X35" s="10" t="s">
        <v>29</v>
      </c>
      <c r="Y35" s="7">
        <v>43753</v>
      </c>
    </row>
    <row r="36" spans="1:25" hidden="1" x14ac:dyDescent="0.25">
      <c r="A36" s="2">
        <v>908624</v>
      </c>
      <c r="B36" s="3" t="s">
        <v>25</v>
      </c>
      <c r="C36" s="3" t="s">
        <v>87</v>
      </c>
      <c r="D36" s="3" t="s">
        <v>40</v>
      </c>
      <c r="E36" s="3" t="s">
        <v>37</v>
      </c>
      <c r="F36" s="3" t="s">
        <v>29</v>
      </c>
      <c r="G36" s="2">
        <v>4</v>
      </c>
      <c r="H36" s="3" t="s">
        <v>38</v>
      </c>
      <c r="I36" s="3" t="s">
        <v>48</v>
      </c>
      <c r="J36" s="3" t="s">
        <v>39</v>
      </c>
      <c r="K36" s="4">
        <v>9.11</v>
      </c>
      <c r="L36" s="2">
        <v>12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25.35</v>
      </c>
      <c r="S36" s="6">
        <v>21.25</v>
      </c>
      <c r="T36" s="5">
        <v>1.2</v>
      </c>
      <c r="U36" s="6">
        <v>22.45</v>
      </c>
      <c r="V36" s="2">
        <v>32.950000000000003</v>
      </c>
      <c r="W36" s="8"/>
      <c r="X36" s="10" t="s">
        <v>29</v>
      </c>
      <c r="Y36" s="7">
        <v>43466</v>
      </c>
    </row>
    <row r="37" spans="1:25" hidden="1" x14ac:dyDescent="0.25">
      <c r="A37" s="2">
        <v>902627</v>
      </c>
      <c r="B37" s="3" t="s">
        <v>25</v>
      </c>
      <c r="C37" s="3" t="s">
        <v>88</v>
      </c>
      <c r="D37" s="3" t="s">
        <v>40</v>
      </c>
      <c r="E37" s="3" t="s">
        <v>37</v>
      </c>
      <c r="F37" s="3" t="s">
        <v>29</v>
      </c>
      <c r="G37" s="2">
        <v>5</v>
      </c>
      <c r="H37" s="3" t="s">
        <v>38</v>
      </c>
      <c r="I37" s="3" t="s">
        <v>48</v>
      </c>
      <c r="J37" s="3" t="s">
        <v>39</v>
      </c>
      <c r="K37" s="4">
        <v>9.11</v>
      </c>
      <c r="L37" s="2">
        <v>12</v>
      </c>
      <c r="M37" s="2">
        <v>1</v>
      </c>
      <c r="N37" s="2">
        <v>0.34100000000000003</v>
      </c>
      <c r="O37" s="3" t="s">
        <v>32</v>
      </c>
      <c r="P37" s="3" t="s">
        <v>29</v>
      </c>
      <c r="Q37" s="5">
        <v>25.35</v>
      </c>
      <c r="S37" s="6">
        <v>21.25</v>
      </c>
      <c r="T37" s="5">
        <v>1.2</v>
      </c>
      <c r="U37" s="6">
        <v>22.45</v>
      </c>
      <c r="V37" s="2">
        <v>32.950000000000003</v>
      </c>
      <c r="W37" s="8"/>
      <c r="X37" s="10" t="s">
        <v>29</v>
      </c>
      <c r="Y37" s="7">
        <v>43466</v>
      </c>
    </row>
    <row r="38" spans="1:25" hidden="1" x14ac:dyDescent="0.25">
      <c r="A38" s="2">
        <v>902635</v>
      </c>
      <c r="B38" s="3" t="s">
        <v>25</v>
      </c>
      <c r="C38" s="3" t="s">
        <v>88</v>
      </c>
      <c r="D38" s="3" t="s">
        <v>89</v>
      </c>
      <c r="E38" s="3" t="s">
        <v>37</v>
      </c>
      <c r="F38" s="3" t="s">
        <v>29</v>
      </c>
      <c r="G38" s="2">
        <v>5</v>
      </c>
      <c r="H38" s="3" t="s">
        <v>38</v>
      </c>
      <c r="I38" s="3" t="s">
        <v>48</v>
      </c>
      <c r="J38" s="3" t="s">
        <v>39</v>
      </c>
      <c r="K38" s="4">
        <v>15.92</v>
      </c>
      <c r="L38" s="2">
        <v>24</v>
      </c>
      <c r="M38" s="2">
        <v>1</v>
      </c>
      <c r="N38" s="2">
        <v>0.34100000000000003</v>
      </c>
      <c r="O38" s="3" t="s">
        <v>32</v>
      </c>
      <c r="P38" s="3" t="s">
        <v>29</v>
      </c>
      <c r="Q38" s="5">
        <v>47.6</v>
      </c>
      <c r="S38" s="6">
        <v>39.78</v>
      </c>
      <c r="T38" s="5">
        <v>2.4</v>
      </c>
      <c r="U38" s="6">
        <v>42.18</v>
      </c>
      <c r="V38" s="2">
        <v>61.9</v>
      </c>
      <c r="W38" s="8"/>
      <c r="X38" s="10" t="s">
        <v>29</v>
      </c>
      <c r="Y38" s="7">
        <v>43466</v>
      </c>
    </row>
    <row r="39" spans="1:25" hidden="1" x14ac:dyDescent="0.25">
      <c r="A39" s="2">
        <v>900118</v>
      </c>
      <c r="B39" s="3" t="s">
        <v>25</v>
      </c>
      <c r="C39" s="3" t="s">
        <v>90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48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hidden="1" x14ac:dyDescent="0.25">
      <c r="A40" s="2">
        <v>900779</v>
      </c>
      <c r="B40" s="3" t="s">
        <v>25</v>
      </c>
      <c r="C40" s="3" t="s">
        <v>90</v>
      </c>
      <c r="D40" s="3" t="s">
        <v>89</v>
      </c>
      <c r="E40" s="3" t="s">
        <v>37</v>
      </c>
      <c r="F40" s="3" t="s">
        <v>29</v>
      </c>
      <c r="G40" s="2">
        <v>5</v>
      </c>
      <c r="H40" s="3" t="s">
        <v>38</v>
      </c>
      <c r="I40" s="3" t="s">
        <v>48</v>
      </c>
      <c r="J40" s="3" t="s">
        <v>39</v>
      </c>
      <c r="K40" s="4">
        <v>14.48</v>
      </c>
      <c r="L40" s="2">
        <v>24</v>
      </c>
      <c r="M40" s="2">
        <v>1</v>
      </c>
      <c r="N40" s="2">
        <v>0.34100000000000003</v>
      </c>
      <c r="O40" s="3" t="s">
        <v>32</v>
      </c>
      <c r="P40" s="3" t="s">
        <v>29</v>
      </c>
      <c r="Q40" s="5">
        <v>45.65</v>
      </c>
      <c r="S40" s="6">
        <v>38.06</v>
      </c>
      <c r="T40" s="5">
        <v>2.4</v>
      </c>
      <c r="U40" s="6">
        <v>40.46</v>
      </c>
      <c r="V40" s="2">
        <v>59.35</v>
      </c>
      <c r="W40" s="8"/>
      <c r="X40" s="10" t="s">
        <v>29</v>
      </c>
      <c r="Y40" s="7">
        <v>43466</v>
      </c>
    </row>
    <row r="41" spans="1:25" hidden="1" x14ac:dyDescent="0.25">
      <c r="A41" s="2">
        <v>54492</v>
      </c>
      <c r="B41" s="3" t="s">
        <v>25</v>
      </c>
      <c r="C41" s="3" t="s">
        <v>91</v>
      </c>
      <c r="D41" s="3" t="s">
        <v>64</v>
      </c>
      <c r="E41" s="3" t="s">
        <v>28</v>
      </c>
      <c r="F41" s="3" t="s">
        <v>29</v>
      </c>
      <c r="G41" s="2">
        <v>6.1</v>
      </c>
      <c r="H41" s="3" t="s">
        <v>38</v>
      </c>
      <c r="I41" s="3" t="s">
        <v>29</v>
      </c>
      <c r="J41" s="3" t="s">
        <v>31</v>
      </c>
      <c r="K41" s="4">
        <v>60</v>
      </c>
      <c r="L41" s="2">
        <v>1</v>
      </c>
      <c r="M41" s="2">
        <v>12</v>
      </c>
      <c r="N41" s="2">
        <v>0.5</v>
      </c>
      <c r="O41" s="3" t="s">
        <v>32</v>
      </c>
      <c r="P41" s="3" t="s">
        <v>3211</v>
      </c>
      <c r="Q41" s="5">
        <v>7.55</v>
      </c>
      <c r="S41" s="6">
        <v>6.56</v>
      </c>
      <c r="T41" s="5">
        <v>0.1</v>
      </c>
      <c r="U41" s="6">
        <v>6.66</v>
      </c>
      <c r="V41" s="2">
        <v>9.8000000000000007</v>
      </c>
      <c r="W41" s="8"/>
      <c r="X41" s="10" t="s">
        <v>29</v>
      </c>
      <c r="Y41" s="7">
        <v>43767</v>
      </c>
    </row>
    <row r="42" spans="1:25" hidden="1" x14ac:dyDescent="0.25">
      <c r="A42" s="2">
        <v>218239</v>
      </c>
      <c r="B42" s="3" t="s">
        <v>25</v>
      </c>
      <c r="C42" s="3" t="s">
        <v>92</v>
      </c>
      <c r="D42" s="3" t="s">
        <v>64</v>
      </c>
      <c r="E42" s="3" t="s">
        <v>28</v>
      </c>
      <c r="F42" s="3" t="s">
        <v>29</v>
      </c>
      <c r="H42" s="3" t="s">
        <v>38</v>
      </c>
      <c r="I42" s="3" t="s">
        <v>34</v>
      </c>
      <c r="J42" s="3" t="s">
        <v>31</v>
      </c>
      <c r="K42" s="4">
        <v>84</v>
      </c>
      <c r="L42" s="2">
        <v>1</v>
      </c>
      <c r="M42" s="2">
        <v>12</v>
      </c>
      <c r="N42" s="2">
        <v>0.5</v>
      </c>
      <c r="O42" s="3" t="s">
        <v>32</v>
      </c>
      <c r="P42" s="3" t="s">
        <v>3211</v>
      </c>
      <c r="Q42" s="5">
        <v>10.35</v>
      </c>
      <c r="S42" s="6">
        <v>9.02</v>
      </c>
      <c r="T42" s="5">
        <v>0.1</v>
      </c>
      <c r="U42" s="6">
        <v>9.1199999999999992</v>
      </c>
      <c r="V42" s="2">
        <v>13.45</v>
      </c>
      <c r="W42" s="8"/>
      <c r="X42" s="10" t="s">
        <v>29</v>
      </c>
      <c r="Y42" s="7">
        <v>43691</v>
      </c>
    </row>
    <row r="43" spans="1:25" hidden="1" x14ac:dyDescent="0.25">
      <c r="A43" s="2">
        <v>85843</v>
      </c>
      <c r="B43" s="3" t="s">
        <v>25</v>
      </c>
      <c r="C43" s="3" t="s">
        <v>93</v>
      </c>
      <c r="D43" s="3" t="s">
        <v>85</v>
      </c>
      <c r="E43" s="3" t="s">
        <v>28</v>
      </c>
      <c r="F43" s="3" t="s">
        <v>29</v>
      </c>
      <c r="H43" s="3" t="s">
        <v>38</v>
      </c>
      <c r="I43" s="3" t="s">
        <v>34</v>
      </c>
      <c r="J43" s="3" t="s">
        <v>31</v>
      </c>
      <c r="K43" s="4">
        <v>72</v>
      </c>
      <c r="L43" s="2">
        <v>1</v>
      </c>
      <c r="M43" s="2">
        <v>12</v>
      </c>
      <c r="N43" s="2">
        <v>0.65</v>
      </c>
      <c r="O43" s="3" t="s">
        <v>32</v>
      </c>
      <c r="P43" s="3" t="s">
        <v>3211</v>
      </c>
      <c r="Q43" s="5">
        <v>9.0500000000000007</v>
      </c>
      <c r="S43" s="6">
        <v>7.88</v>
      </c>
      <c r="T43" s="5">
        <v>0.1</v>
      </c>
      <c r="U43" s="6">
        <v>7.98</v>
      </c>
      <c r="V43" s="2">
        <v>11.75</v>
      </c>
      <c r="W43" s="8"/>
      <c r="X43" s="10" t="s">
        <v>29</v>
      </c>
      <c r="Y43" s="7">
        <v>43691</v>
      </c>
    </row>
    <row r="44" spans="1:25" hidden="1" x14ac:dyDescent="0.25">
      <c r="A44" s="2">
        <v>141773</v>
      </c>
      <c r="B44" s="3" t="s">
        <v>25</v>
      </c>
      <c r="C44" s="3" t="s">
        <v>94</v>
      </c>
      <c r="D44" s="3" t="s">
        <v>85</v>
      </c>
      <c r="E44" s="3" t="s">
        <v>28</v>
      </c>
      <c r="F44" s="3" t="s">
        <v>29</v>
      </c>
      <c r="H44" s="3" t="s">
        <v>38</v>
      </c>
      <c r="I44" s="3" t="s">
        <v>34</v>
      </c>
      <c r="J44" s="3" t="s">
        <v>31</v>
      </c>
      <c r="K44" s="4">
        <v>60</v>
      </c>
      <c r="L44" s="2">
        <v>1</v>
      </c>
      <c r="M44" s="2">
        <v>12</v>
      </c>
      <c r="N44" s="2">
        <v>0.65</v>
      </c>
      <c r="O44" s="3" t="s">
        <v>32</v>
      </c>
      <c r="P44" s="3" t="s">
        <v>3211</v>
      </c>
      <c r="Q44" s="5">
        <v>7.7</v>
      </c>
      <c r="S44" s="6">
        <v>6.69</v>
      </c>
      <c r="T44" s="5">
        <v>0.1</v>
      </c>
      <c r="U44" s="6">
        <v>6.79</v>
      </c>
      <c r="V44" s="2">
        <v>10</v>
      </c>
      <c r="W44" s="8"/>
      <c r="X44" s="10" t="s">
        <v>29</v>
      </c>
      <c r="Y44" s="7">
        <v>43691</v>
      </c>
    </row>
    <row r="45" spans="1:25" x14ac:dyDescent="0.25">
      <c r="A45" s="2">
        <v>357236</v>
      </c>
      <c r="B45" s="3" t="s">
        <v>25</v>
      </c>
      <c r="C45" s="3" t="s">
        <v>95</v>
      </c>
      <c r="D45" s="3" t="s">
        <v>96</v>
      </c>
      <c r="E45" s="3" t="s">
        <v>28</v>
      </c>
      <c r="F45" s="3" t="s">
        <v>97</v>
      </c>
      <c r="G45" s="2">
        <v>9</v>
      </c>
      <c r="H45" s="3" t="s">
        <v>98</v>
      </c>
      <c r="I45" s="3" t="s">
        <v>99</v>
      </c>
      <c r="J45" s="3" t="s">
        <v>31</v>
      </c>
      <c r="K45" s="4">
        <v>106.32</v>
      </c>
      <c r="L45" s="2">
        <v>1</v>
      </c>
      <c r="M45" s="2">
        <v>24</v>
      </c>
      <c r="N45" s="2">
        <v>0.33</v>
      </c>
      <c r="O45" s="3" t="s">
        <v>32</v>
      </c>
      <c r="P45" s="3" t="s">
        <v>29</v>
      </c>
      <c r="Q45" s="5">
        <v>7.15</v>
      </c>
      <c r="S45" s="6">
        <v>6.2</v>
      </c>
      <c r="T45" s="5">
        <v>0.1</v>
      </c>
      <c r="U45" s="6">
        <v>6.3</v>
      </c>
      <c r="V45" s="2">
        <v>9.3000000000000007</v>
      </c>
      <c r="W45" s="8">
        <v>5.0000000000000711E-2</v>
      </c>
      <c r="X45" s="9" t="s">
        <v>3216</v>
      </c>
      <c r="Y45" s="7">
        <v>43789</v>
      </c>
    </row>
    <row r="46" spans="1:25" hidden="1" x14ac:dyDescent="0.25">
      <c r="A46" s="2">
        <v>111344</v>
      </c>
      <c r="B46" s="3" t="s">
        <v>25</v>
      </c>
      <c r="C46" s="3" t="s">
        <v>100</v>
      </c>
      <c r="D46" s="3" t="s">
        <v>101</v>
      </c>
      <c r="E46" s="3" t="s">
        <v>28</v>
      </c>
      <c r="F46" s="3" t="s">
        <v>29</v>
      </c>
      <c r="H46" s="3" t="s">
        <v>102</v>
      </c>
      <c r="I46" s="3" t="s">
        <v>34</v>
      </c>
      <c r="J46" s="3" t="s">
        <v>31</v>
      </c>
      <c r="K46" s="4">
        <v>32.880000000000003</v>
      </c>
      <c r="L46" s="2">
        <v>6</v>
      </c>
      <c r="M46" s="2">
        <v>4</v>
      </c>
      <c r="N46" s="2">
        <v>0.375</v>
      </c>
      <c r="O46" s="3" t="s">
        <v>32</v>
      </c>
      <c r="P46" s="3" t="s">
        <v>29</v>
      </c>
      <c r="Q46" s="5">
        <v>19.350000000000001</v>
      </c>
      <c r="S46" s="6">
        <v>16.5</v>
      </c>
      <c r="T46" s="5">
        <v>0.6</v>
      </c>
      <c r="U46" s="6">
        <v>17.100000000000001</v>
      </c>
      <c r="V46" s="2">
        <v>25.15</v>
      </c>
      <c r="W46" s="8"/>
      <c r="X46" s="10" t="s">
        <v>29</v>
      </c>
      <c r="Y46" s="7">
        <v>43709</v>
      </c>
    </row>
    <row r="47" spans="1:25" hidden="1" x14ac:dyDescent="0.25">
      <c r="A47" s="2">
        <v>906578</v>
      </c>
      <c r="B47" s="3" t="s">
        <v>25</v>
      </c>
      <c r="C47" s="3" t="s">
        <v>103</v>
      </c>
      <c r="D47" s="3" t="s">
        <v>40</v>
      </c>
      <c r="E47" s="3" t="s">
        <v>37</v>
      </c>
      <c r="F47" s="3" t="s">
        <v>104</v>
      </c>
      <c r="G47" s="2">
        <v>4</v>
      </c>
      <c r="H47" s="3" t="s">
        <v>38</v>
      </c>
      <c r="I47" s="3" t="s">
        <v>48</v>
      </c>
      <c r="J47" s="3" t="s">
        <v>39</v>
      </c>
      <c r="K47" s="4">
        <v>8.5399999999999991</v>
      </c>
      <c r="L47" s="2">
        <v>12</v>
      </c>
      <c r="M47" s="2">
        <v>1</v>
      </c>
      <c r="N47" s="2">
        <v>0.34100000000000003</v>
      </c>
      <c r="O47" s="3" t="s">
        <v>32</v>
      </c>
      <c r="P47" s="3" t="s">
        <v>29</v>
      </c>
      <c r="Q47" s="5">
        <v>24.6</v>
      </c>
      <c r="R47" s="5">
        <v>2</v>
      </c>
      <c r="S47" s="6">
        <v>18.829999999999998</v>
      </c>
      <c r="T47" s="5">
        <v>1.2</v>
      </c>
      <c r="U47" s="6">
        <v>20.03</v>
      </c>
      <c r="V47" s="2">
        <v>32</v>
      </c>
      <c r="W47" s="8"/>
      <c r="X47" s="10" t="s">
        <v>29</v>
      </c>
      <c r="Y47" s="7">
        <v>43800</v>
      </c>
    </row>
    <row r="48" spans="1:25" hidden="1" x14ac:dyDescent="0.25">
      <c r="A48" s="2">
        <v>186510</v>
      </c>
      <c r="B48" s="3" t="s">
        <v>25</v>
      </c>
      <c r="C48" s="3" t="s">
        <v>105</v>
      </c>
      <c r="D48" s="3" t="s">
        <v>46</v>
      </c>
      <c r="E48" s="3" t="s">
        <v>37</v>
      </c>
      <c r="F48" s="3" t="s">
        <v>29</v>
      </c>
      <c r="G48" s="2">
        <v>4.5999999999999996</v>
      </c>
      <c r="H48" s="3" t="s">
        <v>106</v>
      </c>
      <c r="I48" s="3" t="s">
        <v>48</v>
      </c>
      <c r="J48" s="3" t="s">
        <v>39</v>
      </c>
      <c r="K48" s="4">
        <v>33.86</v>
      </c>
      <c r="L48" s="2">
        <v>6</v>
      </c>
      <c r="M48" s="2">
        <v>4</v>
      </c>
      <c r="N48" s="2">
        <v>0.33</v>
      </c>
      <c r="O48" s="3" t="s">
        <v>32</v>
      </c>
      <c r="P48" s="3" t="s">
        <v>29</v>
      </c>
      <c r="Q48" s="5">
        <v>17.7</v>
      </c>
      <c r="S48" s="6">
        <v>15.05</v>
      </c>
      <c r="T48" s="5">
        <v>0.6</v>
      </c>
      <c r="U48" s="6">
        <v>15.65</v>
      </c>
      <c r="V48" s="2">
        <v>23</v>
      </c>
      <c r="W48" s="8"/>
      <c r="X48" s="10" t="s">
        <v>29</v>
      </c>
      <c r="Y48" s="7">
        <v>43466</v>
      </c>
    </row>
    <row r="49" spans="1:25" hidden="1" x14ac:dyDescent="0.25">
      <c r="A49" s="2">
        <v>515643</v>
      </c>
      <c r="B49" s="3" t="s">
        <v>25</v>
      </c>
      <c r="C49" s="3" t="s">
        <v>107</v>
      </c>
      <c r="D49" s="3" t="s">
        <v>70</v>
      </c>
      <c r="E49" s="3" t="s">
        <v>37</v>
      </c>
      <c r="F49" s="3" t="s">
        <v>29</v>
      </c>
      <c r="G49" s="2">
        <v>4.5999999999999996</v>
      </c>
      <c r="H49" s="3" t="s">
        <v>106</v>
      </c>
      <c r="I49" s="3" t="s">
        <v>48</v>
      </c>
      <c r="J49" s="3" t="s">
        <v>39</v>
      </c>
      <c r="K49" s="4">
        <v>32.28</v>
      </c>
      <c r="L49" s="2">
        <v>12</v>
      </c>
      <c r="M49" s="2">
        <v>2</v>
      </c>
      <c r="N49" s="2">
        <v>0.33</v>
      </c>
      <c r="O49" s="3" t="s">
        <v>32</v>
      </c>
      <c r="P49" s="3" t="s">
        <v>29</v>
      </c>
      <c r="Q49" s="5">
        <v>34.35</v>
      </c>
      <c r="S49" s="6">
        <v>29.17</v>
      </c>
      <c r="T49" s="5">
        <v>1.2</v>
      </c>
      <c r="U49" s="6">
        <v>30.37</v>
      </c>
      <c r="V49" s="2">
        <v>44.65</v>
      </c>
      <c r="W49" s="8"/>
      <c r="X49" s="10" t="s">
        <v>29</v>
      </c>
      <c r="Y49" s="7">
        <v>43466</v>
      </c>
    </row>
    <row r="50" spans="1:25" hidden="1" x14ac:dyDescent="0.25">
      <c r="A50" s="2">
        <v>550764</v>
      </c>
      <c r="B50" s="3" t="s">
        <v>25</v>
      </c>
      <c r="C50" s="3" t="s">
        <v>108</v>
      </c>
      <c r="D50" s="3" t="s">
        <v>109</v>
      </c>
      <c r="E50" s="3" t="s">
        <v>37</v>
      </c>
      <c r="F50" s="3" t="s">
        <v>29</v>
      </c>
      <c r="G50" s="2">
        <v>4.5999999999999996</v>
      </c>
      <c r="H50" s="3" t="s">
        <v>106</v>
      </c>
      <c r="I50" s="3" t="s">
        <v>48</v>
      </c>
      <c r="J50" s="3" t="s">
        <v>39</v>
      </c>
      <c r="K50" s="4">
        <v>31.62</v>
      </c>
      <c r="L50" s="2">
        <v>1</v>
      </c>
      <c r="M50" s="2">
        <v>12</v>
      </c>
      <c r="N50" s="2">
        <v>0.71</v>
      </c>
      <c r="O50" s="3" t="s">
        <v>32</v>
      </c>
      <c r="P50" s="3" t="s">
        <v>29</v>
      </c>
      <c r="Q50" s="5">
        <v>5.65</v>
      </c>
      <c r="S50" s="6">
        <v>4.88</v>
      </c>
      <c r="T50" s="5">
        <v>0.1</v>
      </c>
      <c r="U50" s="6">
        <v>4.9800000000000004</v>
      </c>
      <c r="V50" s="2">
        <v>7.35</v>
      </c>
      <c r="W50" s="8"/>
      <c r="X50" s="10" t="s">
        <v>29</v>
      </c>
      <c r="Y50" s="7">
        <v>43466</v>
      </c>
    </row>
    <row r="51" spans="1:25" hidden="1" x14ac:dyDescent="0.25">
      <c r="A51" s="2">
        <v>617720</v>
      </c>
      <c r="B51" s="3" t="s">
        <v>25</v>
      </c>
      <c r="C51" s="3" t="s">
        <v>110</v>
      </c>
      <c r="D51" s="3" t="s">
        <v>46</v>
      </c>
      <c r="E51" s="3" t="s">
        <v>37</v>
      </c>
      <c r="F51" s="3" t="s">
        <v>29</v>
      </c>
      <c r="G51" s="2">
        <v>3.7</v>
      </c>
      <c r="H51" s="3" t="s">
        <v>106</v>
      </c>
      <c r="I51" s="3" t="s">
        <v>48</v>
      </c>
      <c r="J51" s="3" t="s">
        <v>39</v>
      </c>
      <c r="K51" s="4">
        <v>33.86</v>
      </c>
      <c r="L51" s="2">
        <v>6</v>
      </c>
      <c r="M51" s="2">
        <v>4</v>
      </c>
      <c r="N51" s="2">
        <v>0.33</v>
      </c>
      <c r="O51" s="3" t="s">
        <v>32</v>
      </c>
      <c r="P51" s="3" t="s">
        <v>29</v>
      </c>
      <c r="Q51" s="5">
        <v>17.7</v>
      </c>
      <c r="S51" s="6">
        <v>15.05</v>
      </c>
      <c r="T51" s="5">
        <v>0.6</v>
      </c>
      <c r="U51" s="6">
        <v>15.65</v>
      </c>
      <c r="V51" s="2">
        <v>23</v>
      </c>
      <c r="W51" s="8"/>
      <c r="X51" s="10" t="s">
        <v>29</v>
      </c>
      <c r="Y51" s="7">
        <v>43466</v>
      </c>
    </row>
    <row r="52" spans="1:25" hidden="1" x14ac:dyDescent="0.25">
      <c r="A52" s="2">
        <v>647222</v>
      </c>
      <c r="B52" s="3" t="s">
        <v>25</v>
      </c>
      <c r="C52" s="3" t="s">
        <v>111</v>
      </c>
      <c r="D52" s="3" t="s">
        <v>85</v>
      </c>
      <c r="E52" s="3" t="s">
        <v>28</v>
      </c>
      <c r="F52" s="3" t="s">
        <v>29</v>
      </c>
      <c r="G52" s="2">
        <v>5</v>
      </c>
      <c r="H52" s="3" t="s">
        <v>30</v>
      </c>
      <c r="I52" s="3" t="s">
        <v>73</v>
      </c>
      <c r="J52" s="3" t="s">
        <v>31</v>
      </c>
      <c r="K52" s="4">
        <v>85.92</v>
      </c>
      <c r="L52" s="2">
        <v>1</v>
      </c>
      <c r="M52" s="2">
        <v>12</v>
      </c>
      <c r="N52" s="2">
        <v>0.65</v>
      </c>
      <c r="O52" s="3" t="s">
        <v>32</v>
      </c>
      <c r="P52" s="3" t="s">
        <v>29</v>
      </c>
      <c r="Q52" s="5">
        <v>11.7</v>
      </c>
      <c r="S52" s="6">
        <v>10.210000000000001</v>
      </c>
      <c r="T52" s="5">
        <v>0.1</v>
      </c>
      <c r="U52" s="6">
        <v>10.31</v>
      </c>
      <c r="V52" s="2">
        <v>15.2</v>
      </c>
      <c r="W52" s="8">
        <v>0.69999999999999929</v>
      </c>
      <c r="X52" s="9" t="s">
        <v>3216</v>
      </c>
      <c r="Y52" s="7">
        <v>43789</v>
      </c>
    </row>
    <row r="53" spans="1:25" hidden="1" x14ac:dyDescent="0.25">
      <c r="A53" s="2">
        <v>429589</v>
      </c>
      <c r="B53" s="3" t="s">
        <v>25</v>
      </c>
      <c r="C53" s="3" t="s">
        <v>112</v>
      </c>
      <c r="D53" s="3" t="s">
        <v>85</v>
      </c>
      <c r="E53" s="3" t="s">
        <v>28</v>
      </c>
      <c r="F53" s="3" t="s">
        <v>51</v>
      </c>
      <c r="G53" s="2">
        <v>5</v>
      </c>
      <c r="H53" s="3" t="s">
        <v>30</v>
      </c>
      <c r="I53" s="3" t="s">
        <v>29</v>
      </c>
      <c r="J53" s="3" t="s">
        <v>31</v>
      </c>
      <c r="K53" s="4">
        <v>71.400000000000006</v>
      </c>
      <c r="L53" s="2">
        <v>1</v>
      </c>
      <c r="M53" s="2">
        <v>12</v>
      </c>
      <c r="N53" s="2">
        <v>0.65</v>
      </c>
      <c r="O53" s="3" t="s">
        <v>32</v>
      </c>
      <c r="P53" s="3" t="s">
        <v>29</v>
      </c>
      <c r="Q53" s="5">
        <v>10.1</v>
      </c>
      <c r="S53" s="6">
        <v>8.8000000000000007</v>
      </c>
      <c r="T53" s="5">
        <v>0.1</v>
      </c>
      <c r="U53" s="6">
        <v>8.9</v>
      </c>
      <c r="V53" s="2">
        <v>13.15</v>
      </c>
      <c r="W53" s="8">
        <v>0.5</v>
      </c>
      <c r="X53" s="9" t="s">
        <v>3216</v>
      </c>
      <c r="Y53" s="7">
        <v>43789</v>
      </c>
    </row>
    <row r="54" spans="1:25" hidden="1" x14ac:dyDescent="0.25">
      <c r="A54" s="2">
        <v>755218</v>
      </c>
      <c r="B54" s="3" t="s">
        <v>25</v>
      </c>
      <c r="C54" s="3" t="s">
        <v>113</v>
      </c>
      <c r="D54" s="3" t="s">
        <v>85</v>
      </c>
      <c r="E54" s="3" t="s">
        <v>28</v>
      </c>
      <c r="F54" s="3" t="s">
        <v>51</v>
      </c>
      <c r="H54" s="3" t="s">
        <v>30</v>
      </c>
      <c r="I54" s="3" t="s">
        <v>73</v>
      </c>
      <c r="J54" s="3" t="s">
        <v>39</v>
      </c>
      <c r="K54" s="4">
        <v>76.8</v>
      </c>
      <c r="L54" s="2">
        <v>1</v>
      </c>
      <c r="M54" s="2">
        <v>12</v>
      </c>
      <c r="N54" s="2">
        <v>0.65</v>
      </c>
      <c r="O54" s="3" t="s">
        <v>32</v>
      </c>
      <c r="P54" s="3" t="s">
        <v>29</v>
      </c>
      <c r="Q54" s="5">
        <v>10.5</v>
      </c>
      <c r="S54" s="6">
        <v>9.15</v>
      </c>
      <c r="T54" s="5">
        <v>0.1</v>
      </c>
      <c r="U54" s="6">
        <v>9.25</v>
      </c>
      <c r="V54" s="2">
        <v>13.65</v>
      </c>
      <c r="W54" s="8"/>
      <c r="X54" s="10" t="s">
        <v>29</v>
      </c>
      <c r="Y54" s="7">
        <v>43719</v>
      </c>
    </row>
    <row r="55" spans="1:25" hidden="1" x14ac:dyDescent="0.25">
      <c r="A55" s="2">
        <v>34775</v>
      </c>
      <c r="B55" s="3" t="s">
        <v>25</v>
      </c>
      <c r="C55" s="3" t="s">
        <v>114</v>
      </c>
      <c r="D55" s="3" t="s">
        <v>85</v>
      </c>
      <c r="E55" s="3" t="s">
        <v>28</v>
      </c>
      <c r="F55" s="3" t="s">
        <v>51</v>
      </c>
      <c r="H55" s="3" t="s">
        <v>30</v>
      </c>
      <c r="I55" s="3" t="s">
        <v>73</v>
      </c>
      <c r="J55" s="3" t="s">
        <v>31</v>
      </c>
      <c r="K55" s="4">
        <v>71.040000000000006</v>
      </c>
      <c r="L55" s="2">
        <v>1</v>
      </c>
      <c r="M55" s="2">
        <v>12</v>
      </c>
      <c r="N55" s="2">
        <v>0.65</v>
      </c>
      <c r="O55" s="3" t="s">
        <v>32</v>
      </c>
      <c r="P55" s="3" t="s">
        <v>29</v>
      </c>
      <c r="Q55" s="5">
        <v>10.1</v>
      </c>
      <c r="S55" s="6">
        <v>8.8000000000000007</v>
      </c>
      <c r="T55" s="5">
        <v>0.1</v>
      </c>
      <c r="U55" s="6">
        <v>8.9</v>
      </c>
      <c r="V55" s="2">
        <v>13.15</v>
      </c>
      <c r="W55" s="8">
        <v>0.5</v>
      </c>
      <c r="X55" s="9" t="s">
        <v>3216</v>
      </c>
      <c r="Y55" s="7">
        <v>43789</v>
      </c>
    </row>
    <row r="56" spans="1:25" hidden="1" x14ac:dyDescent="0.25">
      <c r="A56" s="2">
        <v>294322</v>
      </c>
      <c r="B56" s="3" t="s">
        <v>25</v>
      </c>
      <c r="C56" s="3" t="s">
        <v>115</v>
      </c>
      <c r="D56" s="3" t="s">
        <v>116</v>
      </c>
      <c r="E56" s="3" t="s">
        <v>28</v>
      </c>
      <c r="F56" s="3" t="s">
        <v>29</v>
      </c>
      <c r="G56" s="2">
        <v>4.5999999999999996</v>
      </c>
      <c r="H56" s="3" t="s">
        <v>106</v>
      </c>
      <c r="I56" s="3" t="s">
        <v>29</v>
      </c>
      <c r="J56" s="3" t="s">
        <v>31</v>
      </c>
      <c r="K56" s="4">
        <v>22.2</v>
      </c>
      <c r="L56" s="2">
        <v>6</v>
      </c>
      <c r="M56" s="2">
        <v>4</v>
      </c>
      <c r="N56" s="2">
        <v>0.20699999999999999</v>
      </c>
      <c r="O56" s="3" t="s">
        <v>32</v>
      </c>
      <c r="P56" s="3" t="s">
        <v>29</v>
      </c>
      <c r="Q56" s="5">
        <v>12.5</v>
      </c>
      <c r="S56" s="6">
        <v>10.47</v>
      </c>
      <c r="T56" s="5">
        <v>0.6</v>
      </c>
      <c r="U56" s="6">
        <v>11.07</v>
      </c>
      <c r="V56" s="2">
        <v>16.25</v>
      </c>
      <c r="W56" s="8">
        <v>0.15000000000000036</v>
      </c>
      <c r="X56" s="9" t="s">
        <v>3216</v>
      </c>
      <c r="Y56" s="7">
        <v>43789</v>
      </c>
    </row>
    <row r="57" spans="1:25" hidden="1" x14ac:dyDescent="0.25">
      <c r="A57" s="2">
        <v>825329</v>
      </c>
      <c r="B57" s="3" t="s">
        <v>25</v>
      </c>
      <c r="C57" s="3" t="s">
        <v>117</v>
      </c>
      <c r="D57" s="3" t="s">
        <v>118</v>
      </c>
      <c r="E57" s="3" t="s">
        <v>28</v>
      </c>
      <c r="F57" s="3" t="s">
        <v>119</v>
      </c>
      <c r="H57" s="3" t="s">
        <v>29</v>
      </c>
      <c r="I57" s="3" t="s">
        <v>29</v>
      </c>
      <c r="J57" s="3" t="s">
        <v>39</v>
      </c>
      <c r="K57" s="4">
        <v>105</v>
      </c>
      <c r="L57" s="2">
        <v>24</v>
      </c>
      <c r="M57" s="2">
        <v>1</v>
      </c>
      <c r="N57" s="2">
        <v>0.34100000000000003</v>
      </c>
      <c r="O57" s="3" t="s">
        <v>32</v>
      </c>
      <c r="P57" s="3" t="s">
        <v>29</v>
      </c>
      <c r="Q57" s="5">
        <v>164.65</v>
      </c>
      <c r="S57" s="6">
        <v>142.78</v>
      </c>
      <c r="T57" s="5">
        <v>2.4</v>
      </c>
      <c r="U57" s="6">
        <v>145.18</v>
      </c>
      <c r="V57" s="2">
        <v>214.05</v>
      </c>
      <c r="W57" s="8"/>
      <c r="X57" s="10" t="s">
        <v>29</v>
      </c>
      <c r="Y57" s="7">
        <v>43733</v>
      </c>
    </row>
    <row r="58" spans="1:25" hidden="1" x14ac:dyDescent="0.25">
      <c r="A58" s="2">
        <v>811746</v>
      </c>
      <c r="B58" s="3" t="s">
        <v>25</v>
      </c>
      <c r="C58" s="3" t="s">
        <v>120</v>
      </c>
      <c r="D58" s="3" t="s">
        <v>64</v>
      </c>
      <c r="E58" s="3" t="s">
        <v>28</v>
      </c>
      <c r="F58" s="3" t="s">
        <v>51</v>
      </c>
      <c r="G58" s="2">
        <v>8</v>
      </c>
      <c r="H58" s="3" t="s">
        <v>30</v>
      </c>
      <c r="I58" s="3" t="s">
        <v>29</v>
      </c>
      <c r="J58" s="3" t="s">
        <v>39</v>
      </c>
      <c r="K58" s="4">
        <v>68.150000000000006</v>
      </c>
      <c r="L58" s="2">
        <v>1</v>
      </c>
      <c r="M58" s="2">
        <v>12</v>
      </c>
      <c r="N58" s="2">
        <v>0.5</v>
      </c>
      <c r="O58" s="3" t="s">
        <v>32</v>
      </c>
      <c r="P58" s="3" t="s">
        <v>3212</v>
      </c>
      <c r="Q58" s="5">
        <v>8.4499999999999993</v>
      </c>
      <c r="S58" s="6">
        <v>7.35</v>
      </c>
      <c r="T58" s="5">
        <v>0.1</v>
      </c>
      <c r="U58" s="6">
        <v>7.45</v>
      </c>
      <c r="V58" s="2">
        <v>11</v>
      </c>
      <c r="W58" s="8"/>
      <c r="X58" s="10" t="s">
        <v>29</v>
      </c>
      <c r="Y58" s="7">
        <v>43705</v>
      </c>
    </row>
    <row r="59" spans="1:25" hidden="1" x14ac:dyDescent="0.25">
      <c r="A59" s="2">
        <v>796119</v>
      </c>
      <c r="B59" s="3" t="s">
        <v>25</v>
      </c>
      <c r="C59" s="3" t="s">
        <v>121</v>
      </c>
      <c r="D59" s="3" t="s">
        <v>85</v>
      </c>
      <c r="E59" s="3" t="s">
        <v>28</v>
      </c>
      <c r="F59" s="3" t="s">
        <v>51</v>
      </c>
      <c r="G59" s="2">
        <v>7.7</v>
      </c>
      <c r="H59" s="3" t="s">
        <v>30</v>
      </c>
      <c r="I59" s="3" t="s">
        <v>122</v>
      </c>
      <c r="J59" s="3" t="s">
        <v>39</v>
      </c>
      <c r="K59" s="4">
        <v>71.22</v>
      </c>
      <c r="L59" s="2">
        <v>1</v>
      </c>
      <c r="M59" s="2">
        <v>12</v>
      </c>
      <c r="N59" s="2">
        <v>0.5</v>
      </c>
      <c r="O59" s="3" t="s">
        <v>32</v>
      </c>
      <c r="P59" s="3" t="s">
        <v>3212</v>
      </c>
      <c r="Q59" s="5">
        <v>8.8000000000000007</v>
      </c>
      <c r="S59" s="6">
        <v>7.66</v>
      </c>
      <c r="T59" s="5">
        <v>0.1</v>
      </c>
      <c r="U59" s="6">
        <v>7.76</v>
      </c>
      <c r="V59" s="2">
        <v>11.45</v>
      </c>
      <c r="W59" s="8"/>
      <c r="X59" s="10" t="s">
        <v>29</v>
      </c>
      <c r="Y59" s="7">
        <v>43719</v>
      </c>
    </row>
    <row r="60" spans="1:25" ht="30" hidden="1" x14ac:dyDescent="0.25">
      <c r="A60" s="2">
        <v>591230</v>
      </c>
      <c r="B60" s="3" t="s">
        <v>25</v>
      </c>
      <c r="C60" s="3" t="s">
        <v>123</v>
      </c>
      <c r="D60" s="3" t="s">
        <v>64</v>
      </c>
      <c r="E60" s="3" t="s">
        <v>37</v>
      </c>
      <c r="F60" s="3" t="s">
        <v>29</v>
      </c>
      <c r="G60" s="2">
        <v>5</v>
      </c>
      <c r="H60" s="3" t="s">
        <v>124</v>
      </c>
      <c r="I60" s="3" t="s">
        <v>48</v>
      </c>
      <c r="J60" s="3" t="s">
        <v>31</v>
      </c>
      <c r="K60" s="4">
        <v>26.8</v>
      </c>
      <c r="L60" s="2">
        <v>1</v>
      </c>
      <c r="M60" s="2">
        <v>20</v>
      </c>
      <c r="N60" s="2">
        <v>0.5</v>
      </c>
      <c r="O60" s="3" t="s">
        <v>32</v>
      </c>
      <c r="P60" s="3" t="s">
        <v>29</v>
      </c>
      <c r="Q60" s="5">
        <v>3.55</v>
      </c>
      <c r="S60" s="6">
        <v>3.04</v>
      </c>
      <c r="T60" s="5">
        <v>0.1</v>
      </c>
      <c r="U60" s="6">
        <v>3.14</v>
      </c>
      <c r="V60" s="2">
        <v>4.5999999999999996</v>
      </c>
      <c r="W60" s="8"/>
      <c r="X60" s="10" t="s">
        <v>29</v>
      </c>
      <c r="Y60" s="7">
        <v>43738</v>
      </c>
    </row>
    <row r="61" spans="1:25" hidden="1" x14ac:dyDescent="0.25">
      <c r="A61" s="2">
        <v>771280</v>
      </c>
      <c r="B61" s="3" t="s">
        <v>25</v>
      </c>
      <c r="C61" s="3" t="s">
        <v>125</v>
      </c>
      <c r="D61" s="3" t="s">
        <v>85</v>
      </c>
      <c r="E61" s="3" t="s">
        <v>28</v>
      </c>
      <c r="F61" s="3" t="s">
        <v>29</v>
      </c>
      <c r="H61" s="3" t="s">
        <v>38</v>
      </c>
      <c r="I61" s="3" t="s">
        <v>29</v>
      </c>
      <c r="J61" s="3" t="s">
        <v>39</v>
      </c>
      <c r="K61" s="4">
        <v>69.63</v>
      </c>
      <c r="L61" s="2">
        <v>1</v>
      </c>
      <c r="M61" s="2">
        <v>12</v>
      </c>
      <c r="N61" s="2">
        <v>0.65</v>
      </c>
      <c r="O61" s="3" t="s">
        <v>32</v>
      </c>
      <c r="P61" s="3" t="s">
        <v>3211</v>
      </c>
      <c r="Q61" s="5">
        <v>8.5500000000000007</v>
      </c>
      <c r="S61" s="6">
        <v>7.44</v>
      </c>
      <c r="T61" s="5">
        <v>0.1</v>
      </c>
      <c r="U61" s="6">
        <v>7.54</v>
      </c>
      <c r="V61" s="2">
        <v>11.1</v>
      </c>
      <c r="W61" s="8"/>
      <c r="X61" s="10" t="s">
        <v>29</v>
      </c>
      <c r="Y61" s="7">
        <v>43728</v>
      </c>
    </row>
    <row r="62" spans="1:25" hidden="1" x14ac:dyDescent="0.25">
      <c r="A62" s="2">
        <v>777689</v>
      </c>
      <c r="B62" s="3" t="s">
        <v>25</v>
      </c>
      <c r="C62" s="3" t="s">
        <v>126</v>
      </c>
      <c r="D62" s="3" t="s">
        <v>64</v>
      </c>
      <c r="E62" s="3" t="s">
        <v>28</v>
      </c>
      <c r="F62" s="3" t="s">
        <v>29</v>
      </c>
      <c r="G62" s="2">
        <v>7</v>
      </c>
      <c r="H62" s="3" t="s">
        <v>38</v>
      </c>
      <c r="I62" s="3" t="s">
        <v>43</v>
      </c>
      <c r="J62" s="3" t="s">
        <v>127</v>
      </c>
      <c r="K62" s="4">
        <v>102</v>
      </c>
      <c r="L62" s="2">
        <v>1</v>
      </c>
      <c r="M62" s="2">
        <v>12</v>
      </c>
      <c r="N62" s="2">
        <v>0.5</v>
      </c>
      <c r="O62" s="3" t="s">
        <v>32</v>
      </c>
      <c r="P62" s="3" t="s">
        <v>3211</v>
      </c>
      <c r="Q62" s="5">
        <v>11.65</v>
      </c>
      <c r="S62" s="6">
        <v>10.16</v>
      </c>
      <c r="T62" s="5">
        <v>0.1</v>
      </c>
      <c r="U62" s="6">
        <v>10.26</v>
      </c>
      <c r="V62" s="2">
        <v>15.15</v>
      </c>
      <c r="W62" s="8"/>
      <c r="X62" s="10" t="s">
        <v>29</v>
      </c>
      <c r="Y62" s="7">
        <v>43704</v>
      </c>
    </row>
    <row r="63" spans="1:25" hidden="1" x14ac:dyDescent="0.25">
      <c r="A63" s="2">
        <v>777690</v>
      </c>
      <c r="B63" s="3" t="s">
        <v>25</v>
      </c>
      <c r="C63" s="3" t="s">
        <v>128</v>
      </c>
      <c r="D63" s="3" t="s">
        <v>64</v>
      </c>
      <c r="E63" s="3" t="s">
        <v>28</v>
      </c>
      <c r="F63" s="3" t="s">
        <v>29</v>
      </c>
      <c r="G63" s="2">
        <v>6.5</v>
      </c>
      <c r="H63" s="3" t="s">
        <v>38</v>
      </c>
      <c r="I63" s="3" t="s">
        <v>82</v>
      </c>
      <c r="J63" s="3" t="s">
        <v>127</v>
      </c>
      <c r="K63" s="4">
        <v>93</v>
      </c>
      <c r="L63" s="2">
        <v>1</v>
      </c>
      <c r="M63" s="2">
        <v>12</v>
      </c>
      <c r="N63" s="2">
        <v>0.5</v>
      </c>
      <c r="O63" s="3" t="s">
        <v>32</v>
      </c>
      <c r="P63" s="3" t="s">
        <v>3211</v>
      </c>
      <c r="Q63" s="5">
        <v>10.65</v>
      </c>
      <c r="S63" s="6">
        <v>9.2799999999999994</v>
      </c>
      <c r="T63" s="5">
        <v>0.1</v>
      </c>
      <c r="U63" s="6">
        <v>9.3800000000000008</v>
      </c>
      <c r="V63" s="2">
        <v>13.85</v>
      </c>
      <c r="W63" s="8"/>
      <c r="X63" s="10" t="s">
        <v>29</v>
      </c>
      <c r="Y63" s="7">
        <v>43668</v>
      </c>
    </row>
    <row r="64" spans="1:25" hidden="1" x14ac:dyDescent="0.25">
      <c r="A64" s="2">
        <v>777687</v>
      </c>
      <c r="B64" s="3" t="s">
        <v>25</v>
      </c>
      <c r="C64" s="3" t="s">
        <v>129</v>
      </c>
      <c r="D64" s="3" t="s">
        <v>64</v>
      </c>
      <c r="E64" s="3" t="s">
        <v>28</v>
      </c>
      <c r="F64" s="3" t="s">
        <v>29</v>
      </c>
      <c r="G64" s="2">
        <v>7</v>
      </c>
      <c r="H64" s="3" t="s">
        <v>38</v>
      </c>
      <c r="I64" s="3" t="s">
        <v>82</v>
      </c>
      <c r="J64" s="3" t="s">
        <v>127</v>
      </c>
      <c r="K64" s="4">
        <v>93</v>
      </c>
      <c r="L64" s="2">
        <v>1</v>
      </c>
      <c r="M64" s="2">
        <v>12</v>
      </c>
      <c r="N64" s="2">
        <v>0.5</v>
      </c>
      <c r="O64" s="3" t="s">
        <v>32</v>
      </c>
      <c r="P64" s="3" t="s">
        <v>3211</v>
      </c>
      <c r="Q64" s="5">
        <v>10.65</v>
      </c>
      <c r="S64" s="6">
        <v>9.2799999999999994</v>
      </c>
      <c r="T64" s="5">
        <v>0.1</v>
      </c>
      <c r="U64" s="6">
        <v>9.3800000000000008</v>
      </c>
      <c r="V64" s="2">
        <v>13.85</v>
      </c>
      <c r="W64" s="8"/>
      <c r="X64" s="10" t="s">
        <v>29</v>
      </c>
      <c r="Y64" s="7">
        <v>43668</v>
      </c>
    </row>
    <row r="65" spans="1:25" hidden="1" x14ac:dyDescent="0.25">
      <c r="A65" s="2">
        <v>777674</v>
      </c>
      <c r="B65" s="3" t="s">
        <v>25</v>
      </c>
      <c r="C65" s="3" t="s">
        <v>130</v>
      </c>
      <c r="D65" s="3" t="s">
        <v>64</v>
      </c>
      <c r="E65" s="3" t="s">
        <v>28</v>
      </c>
      <c r="F65" s="3" t="s">
        <v>29</v>
      </c>
      <c r="G65" s="2">
        <v>5.5</v>
      </c>
      <c r="H65" s="3" t="s">
        <v>38</v>
      </c>
      <c r="I65" s="3" t="s">
        <v>43</v>
      </c>
      <c r="J65" s="3" t="s">
        <v>127</v>
      </c>
      <c r="K65" s="4">
        <v>102</v>
      </c>
      <c r="L65" s="2">
        <v>1</v>
      </c>
      <c r="M65" s="2">
        <v>12</v>
      </c>
      <c r="N65" s="2">
        <v>0.5</v>
      </c>
      <c r="O65" s="3" t="s">
        <v>32</v>
      </c>
      <c r="P65" s="3" t="s">
        <v>3211</v>
      </c>
      <c r="Q65" s="5">
        <v>11.65</v>
      </c>
      <c r="S65" s="6">
        <v>10.16</v>
      </c>
      <c r="T65" s="5">
        <v>0.1</v>
      </c>
      <c r="U65" s="6">
        <v>10.26</v>
      </c>
      <c r="V65" s="2">
        <v>15.15</v>
      </c>
      <c r="W65" s="8"/>
      <c r="X65" s="10" t="s">
        <v>29</v>
      </c>
      <c r="Y65" s="7">
        <v>43704</v>
      </c>
    </row>
    <row r="66" spans="1:25" hidden="1" x14ac:dyDescent="0.25">
      <c r="A66" s="2">
        <v>777669</v>
      </c>
      <c r="B66" s="3" t="s">
        <v>25</v>
      </c>
      <c r="C66" s="3" t="s">
        <v>131</v>
      </c>
      <c r="D66" s="3" t="s">
        <v>64</v>
      </c>
      <c r="E66" s="3" t="s">
        <v>28</v>
      </c>
      <c r="F66" s="3" t="s">
        <v>29</v>
      </c>
      <c r="G66" s="2">
        <v>7.5</v>
      </c>
      <c r="H66" s="3" t="s">
        <v>38</v>
      </c>
      <c r="I66" s="3" t="s">
        <v>132</v>
      </c>
      <c r="J66" s="3" t="s">
        <v>127</v>
      </c>
      <c r="K66" s="4">
        <v>93</v>
      </c>
      <c r="L66" s="2">
        <v>1</v>
      </c>
      <c r="M66" s="2">
        <v>12</v>
      </c>
      <c r="N66" s="2">
        <v>0.5</v>
      </c>
      <c r="O66" s="3" t="s">
        <v>32</v>
      </c>
      <c r="P66" s="3" t="s">
        <v>3211</v>
      </c>
      <c r="Q66" s="5">
        <v>10.65</v>
      </c>
      <c r="S66" s="6">
        <v>9.2799999999999994</v>
      </c>
      <c r="T66" s="5">
        <v>0.1</v>
      </c>
      <c r="U66" s="6">
        <v>9.3800000000000008</v>
      </c>
      <c r="V66" s="2">
        <v>13.85</v>
      </c>
      <c r="W66" s="8"/>
      <c r="X66" s="10" t="s">
        <v>29</v>
      </c>
      <c r="Y66" s="7">
        <v>43668</v>
      </c>
    </row>
    <row r="67" spans="1:25" hidden="1" x14ac:dyDescent="0.25">
      <c r="A67" s="2">
        <v>777670</v>
      </c>
      <c r="B67" s="3" t="s">
        <v>25</v>
      </c>
      <c r="C67" s="3" t="s">
        <v>133</v>
      </c>
      <c r="D67" s="3" t="s">
        <v>64</v>
      </c>
      <c r="E67" s="3" t="s">
        <v>28</v>
      </c>
      <c r="F67" s="3" t="s">
        <v>29</v>
      </c>
      <c r="G67" s="2">
        <v>7.5</v>
      </c>
      <c r="H67" s="3" t="s">
        <v>38</v>
      </c>
      <c r="I67" s="3" t="s">
        <v>34</v>
      </c>
      <c r="J67" s="3" t="s">
        <v>127</v>
      </c>
      <c r="K67" s="4">
        <v>93</v>
      </c>
      <c r="L67" s="2">
        <v>1</v>
      </c>
      <c r="M67" s="2">
        <v>12</v>
      </c>
      <c r="N67" s="2">
        <v>0.5</v>
      </c>
      <c r="O67" s="3" t="s">
        <v>32</v>
      </c>
      <c r="P67" s="3" t="s">
        <v>3211</v>
      </c>
      <c r="Q67" s="5">
        <v>10.65</v>
      </c>
      <c r="S67" s="6">
        <v>9.2799999999999994</v>
      </c>
      <c r="T67" s="5">
        <v>0.1</v>
      </c>
      <c r="U67" s="6">
        <v>9.3800000000000008</v>
      </c>
      <c r="V67" s="2">
        <v>13.85</v>
      </c>
      <c r="W67" s="8"/>
      <c r="X67" s="10" t="s">
        <v>29</v>
      </c>
      <c r="Y67" s="7">
        <v>43668</v>
      </c>
    </row>
    <row r="68" spans="1:25" hidden="1" x14ac:dyDescent="0.25">
      <c r="A68" s="2">
        <v>777667</v>
      </c>
      <c r="B68" s="3" t="s">
        <v>25</v>
      </c>
      <c r="C68" s="3" t="s">
        <v>134</v>
      </c>
      <c r="D68" s="3" t="s">
        <v>64</v>
      </c>
      <c r="E68" s="3" t="s">
        <v>28</v>
      </c>
      <c r="F68" s="3" t="s">
        <v>29</v>
      </c>
      <c r="G68" s="2">
        <v>7</v>
      </c>
      <c r="H68" s="3" t="s">
        <v>38</v>
      </c>
      <c r="I68" s="3" t="s">
        <v>43</v>
      </c>
      <c r="J68" s="3" t="s">
        <v>127</v>
      </c>
      <c r="K68" s="4">
        <v>93</v>
      </c>
      <c r="L68" s="2">
        <v>1</v>
      </c>
      <c r="M68" s="2">
        <v>12</v>
      </c>
      <c r="N68" s="2">
        <v>0.5</v>
      </c>
      <c r="O68" s="3" t="s">
        <v>32</v>
      </c>
      <c r="P68" s="3" t="s">
        <v>3211</v>
      </c>
      <c r="Q68" s="5">
        <v>10.65</v>
      </c>
      <c r="S68" s="6">
        <v>9.2799999999999994</v>
      </c>
      <c r="T68" s="5">
        <v>0.1</v>
      </c>
      <c r="U68" s="6">
        <v>9.3800000000000008</v>
      </c>
      <c r="V68" s="2">
        <v>13.85</v>
      </c>
      <c r="W68" s="8"/>
      <c r="X68" s="10" t="s">
        <v>29</v>
      </c>
      <c r="Y68" s="7">
        <v>43668</v>
      </c>
    </row>
    <row r="69" spans="1:25" hidden="1" x14ac:dyDescent="0.25">
      <c r="A69" s="2">
        <v>777665</v>
      </c>
      <c r="B69" s="3" t="s">
        <v>25</v>
      </c>
      <c r="C69" s="3" t="s">
        <v>135</v>
      </c>
      <c r="D69" s="3" t="s">
        <v>64</v>
      </c>
      <c r="E69" s="3" t="s">
        <v>28</v>
      </c>
      <c r="F69" s="3" t="s">
        <v>29</v>
      </c>
      <c r="G69" s="2">
        <v>6</v>
      </c>
      <c r="H69" s="3" t="s">
        <v>38</v>
      </c>
      <c r="I69" s="3" t="s">
        <v>43</v>
      </c>
      <c r="J69" s="3" t="s">
        <v>127</v>
      </c>
      <c r="K69" s="4">
        <v>93</v>
      </c>
      <c r="L69" s="2">
        <v>1</v>
      </c>
      <c r="M69" s="2">
        <v>12</v>
      </c>
      <c r="N69" s="2">
        <v>0.5</v>
      </c>
      <c r="O69" s="3" t="s">
        <v>32</v>
      </c>
      <c r="P69" s="3" t="s">
        <v>3211</v>
      </c>
      <c r="Q69" s="5">
        <v>10.65</v>
      </c>
      <c r="S69" s="6">
        <v>9.2799999999999994</v>
      </c>
      <c r="T69" s="5">
        <v>0.1</v>
      </c>
      <c r="U69" s="6">
        <v>9.3800000000000008</v>
      </c>
      <c r="V69" s="2">
        <v>13.85</v>
      </c>
      <c r="W69" s="8"/>
      <c r="X69" s="10" t="s">
        <v>29</v>
      </c>
      <c r="Y69" s="7">
        <v>43668</v>
      </c>
    </row>
    <row r="70" spans="1:25" hidden="1" x14ac:dyDescent="0.25">
      <c r="A70" s="2">
        <v>777688</v>
      </c>
      <c r="B70" s="3" t="s">
        <v>25</v>
      </c>
      <c r="C70" s="3" t="s">
        <v>136</v>
      </c>
      <c r="D70" s="3" t="s">
        <v>64</v>
      </c>
      <c r="E70" s="3" t="s">
        <v>28</v>
      </c>
      <c r="F70" s="3" t="s">
        <v>29</v>
      </c>
      <c r="G70" s="2">
        <v>6</v>
      </c>
      <c r="H70" s="3" t="s">
        <v>38</v>
      </c>
      <c r="I70" s="3" t="s">
        <v>43</v>
      </c>
      <c r="J70" s="3" t="s">
        <v>127</v>
      </c>
      <c r="K70" s="4">
        <v>102</v>
      </c>
      <c r="L70" s="2">
        <v>1</v>
      </c>
      <c r="M70" s="2">
        <v>12</v>
      </c>
      <c r="N70" s="2">
        <v>0.5</v>
      </c>
      <c r="O70" s="3" t="s">
        <v>32</v>
      </c>
      <c r="P70" s="3" t="s">
        <v>3211</v>
      </c>
      <c r="Q70" s="5">
        <v>11.65</v>
      </c>
      <c r="S70" s="6">
        <v>10.16</v>
      </c>
      <c r="T70" s="5">
        <v>0.1</v>
      </c>
      <c r="U70" s="6">
        <v>10.26</v>
      </c>
      <c r="V70" s="2">
        <v>15.15</v>
      </c>
      <c r="W70" s="8"/>
      <c r="X70" s="10" t="s">
        <v>29</v>
      </c>
      <c r="Y70" s="7">
        <v>43704</v>
      </c>
    </row>
    <row r="71" spans="1:25" hidden="1" x14ac:dyDescent="0.25">
      <c r="A71" s="2">
        <v>21270</v>
      </c>
      <c r="B71" s="3" t="s">
        <v>25</v>
      </c>
      <c r="C71" s="3" t="s">
        <v>137</v>
      </c>
      <c r="D71" s="3" t="s">
        <v>85</v>
      </c>
      <c r="E71" s="3" t="s">
        <v>28</v>
      </c>
      <c r="F71" s="3" t="s">
        <v>29</v>
      </c>
      <c r="H71" s="3" t="s">
        <v>38</v>
      </c>
      <c r="I71" s="3" t="s">
        <v>73</v>
      </c>
      <c r="J71" s="3" t="s">
        <v>31</v>
      </c>
      <c r="K71" s="4">
        <v>55.2</v>
      </c>
      <c r="L71" s="2">
        <v>1</v>
      </c>
      <c r="M71" s="2">
        <v>12</v>
      </c>
      <c r="N71" s="2">
        <v>0.65</v>
      </c>
      <c r="O71" s="3" t="s">
        <v>32</v>
      </c>
      <c r="P71" s="3" t="s">
        <v>3211</v>
      </c>
      <c r="Q71" s="5">
        <v>7.2</v>
      </c>
      <c r="S71" s="6">
        <v>6.25</v>
      </c>
      <c r="T71" s="5">
        <v>0.1</v>
      </c>
      <c r="U71" s="6">
        <v>6.35</v>
      </c>
      <c r="V71" s="2">
        <v>9.35</v>
      </c>
      <c r="W71" s="8"/>
      <c r="X71" s="10" t="s">
        <v>29</v>
      </c>
      <c r="Y71" s="7">
        <v>43677</v>
      </c>
    </row>
    <row r="72" spans="1:25" hidden="1" x14ac:dyDescent="0.25">
      <c r="A72" s="2">
        <v>755077</v>
      </c>
      <c r="B72" s="3" t="s">
        <v>25</v>
      </c>
      <c r="C72" s="3" t="s">
        <v>138</v>
      </c>
      <c r="D72" s="3" t="s">
        <v>139</v>
      </c>
      <c r="E72" s="3" t="s">
        <v>28</v>
      </c>
      <c r="F72" s="3" t="s">
        <v>29</v>
      </c>
      <c r="G72" s="2">
        <v>6.2</v>
      </c>
      <c r="H72" s="3" t="s">
        <v>30</v>
      </c>
      <c r="I72" s="3" t="s">
        <v>56</v>
      </c>
      <c r="J72" s="3" t="s">
        <v>39</v>
      </c>
      <c r="K72" s="4">
        <v>52.15</v>
      </c>
      <c r="L72" s="2">
        <v>6</v>
      </c>
      <c r="M72" s="2">
        <v>4</v>
      </c>
      <c r="N72" s="2">
        <v>0.35499999999999998</v>
      </c>
      <c r="O72" s="3" t="s">
        <v>140</v>
      </c>
      <c r="P72" s="3" t="s">
        <v>29</v>
      </c>
      <c r="Q72" s="5">
        <v>23.8</v>
      </c>
      <c r="S72" s="6">
        <v>20.420000000000002</v>
      </c>
      <c r="T72" s="5">
        <v>0.6</v>
      </c>
      <c r="U72" s="6">
        <v>21.02</v>
      </c>
      <c r="V72" s="2">
        <v>30.95</v>
      </c>
      <c r="W72" s="8"/>
      <c r="X72" s="10" t="s">
        <v>29</v>
      </c>
      <c r="Y72" s="7">
        <v>43724</v>
      </c>
    </row>
    <row r="73" spans="1:25" hidden="1" x14ac:dyDescent="0.25">
      <c r="A73" s="2">
        <v>779714</v>
      </c>
      <c r="B73" s="3" t="s">
        <v>25</v>
      </c>
      <c r="C73" s="3" t="s">
        <v>141</v>
      </c>
      <c r="D73" s="3" t="s">
        <v>142</v>
      </c>
      <c r="E73" s="3" t="s">
        <v>28</v>
      </c>
      <c r="F73" s="3" t="s">
        <v>51</v>
      </c>
      <c r="H73" s="3" t="s">
        <v>38</v>
      </c>
      <c r="I73" s="3" t="s">
        <v>29</v>
      </c>
      <c r="J73" s="3" t="s">
        <v>39</v>
      </c>
      <c r="K73" s="4">
        <v>62.07</v>
      </c>
      <c r="L73" s="2">
        <v>4</v>
      </c>
      <c r="M73" s="2">
        <v>6</v>
      </c>
      <c r="N73" s="2">
        <v>0.34100000000000003</v>
      </c>
      <c r="O73" s="3" t="s">
        <v>32</v>
      </c>
      <c r="P73" s="3" t="s">
        <v>3213</v>
      </c>
      <c r="Q73" s="5">
        <v>15.8</v>
      </c>
      <c r="S73" s="6">
        <v>13.55</v>
      </c>
      <c r="T73" s="5">
        <v>0.4</v>
      </c>
      <c r="U73" s="6">
        <v>13.95</v>
      </c>
      <c r="V73" s="2">
        <v>20.55</v>
      </c>
      <c r="W73" s="8"/>
      <c r="X73" s="10" t="s">
        <v>29</v>
      </c>
      <c r="Y73" s="7">
        <v>43732</v>
      </c>
    </row>
    <row r="74" spans="1:25" hidden="1" x14ac:dyDescent="0.25">
      <c r="A74" s="2">
        <v>782185</v>
      </c>
      <c r="B74" s="3" t="s">
        <v>25</v>
      </c>
      <c r="C74" s="3" t="s">
        <v>143</v>
      </c>
      <c r="D74" s="3" t="s">
        <v>142</v>
      </c>
      <c r="E74" s="3" t="s">
        <v>28</v>
      </c>
      <c r="F74" s="3" t="s">
        <v>51</v>
      </c>
      <c r="H74" s="3" t="s">
        <v>38</v>
      </c>
      <c r="I74" s="3" t="s">
        <v>29</v>
      </c>
      <c r="J74" s="3" t="s">
        <v>31</v>
      </c>
      <c r="K74" s="4">
        <v>81.540000000000006</v>
      </c>
      <c r="L74" s="2">
        <v>4</v>
      </c>
      <c r="M74" s="2">
        <v>6</v>
      </c>
      <c r="N74" s="2">
        <v>0.34100000000000003</v>
      </c>
      <c r="O74" s="3" t="s">
        <v>32</v>
      </c>
      <c r="P74" s="3" t="s">
        <v>3213</v>
      </c>
      <c r="Q74" s="5">
        <v>20.6</v>
      </c>
      <c r="S74" s="6">
        <v>17.78</v>
      </c>
      <c r="T74" s="5">
        <v>0.4</v>
      </c>
      <c r="U74" s="6">
        <v>18.18</v>
      </c>
      <c r="V74" s="2">
        <v>26.8</v>
      </c>
      <c r="W74" s="8"/>
      <c r="X74" s="10" t="s">
        <v>29</v>
      </c>
      <c r="Y74" s="7">
        <v>43684</v>
      </c>
    </row>
    <row r="75" spans="1:25" hidden="1" x14ac:dyDescent="0.25">
      <c r="A75" s="2">
        <v>285981</v>
      </c>
      <c r="B75" s="3" t="s">
        <v>25</v>
      </c>
      <c r="C75" s="3" t="s">
        <v>144</v>
      </c>
      <c r="D75" s="3" t="s">
        <v>142</v>
      </c>
      <c r="E75" s="3" t="s">
        <v>28</v>
      </c>
      <c r="F75" s="3" t="s">
        <v>29</v>
      </c>
      <c r="H75" s="3" t="s">
        <v>38</v>
      </c>
      <c r="I75" s="3" t="s">
        <v>82</v>
      </c>
      <c r="J75" s="3" t="s">
        <v>31</v>
      </c>
      <c r="K75" s="4">
        <v>81.540000000000006</v>
      </c>
      <c r="L75" s="2">
        <v>4</v>
      </c>
      <c r="M75" s="2">
        <v>6</v>
      </c>
      <c r="N75" s="2">
        <v>0.34100000000000003</v>
      </c>
      <c r="O75" s="3" t="s">
        <v>32</v>
      </c>
      <c r="P75" s="3" t="s">
        <v>29</v>
      </c>
      <c r="Q75" s="5">
        <v>23</v>
      </c>
      <c r="S75" s="6">
        <v>19.89</v>
      </c>
      <c r="T75" s="5">
        <v>0.4</v>
      </c>
      <c r="U75" s="6">
        <v>20.29</v>
      </c>
      <c r="V75" s="2">
        <v>29.9</v>
      </c>
      <c r="W75" s="8">
        <v>0.14999999999999858</v>
      </c>
      <c r="X75" s="9" t="s">
        <v>3216</v>
      </c>
      <c r="Y75" s="7">
        <v>43789</v>
      </c>
    </row>
    <row r="76" spans="1:25" x14ac:dyDescent="0.25">
      <c r="A76" s="2">
        <v>119735</v>
      </c>
      <c r="B76" s="3" t="s">
        <v>25</v>
      </c>
      <c r="C76" s="3" t="s">
        <v>145</v>
      </c>
      <c r="D76" s="3" t="s">
        <v>139</v>
      </c>
      <c r="E76" s="3" t="s">
        <v>28</v>
      </c>
      <c r="F76" s="3" t="s">
        <v>97</v>
      </c>
      <c r="G76" s="2">
        <v>4.5999999999999996</v>
      </c>
      <c r="H76" s="3" t="s">
        <v>106</v>
      </c>
      <c r="I76" s="3" t="s">
        <v>34</v>
      </c>
      <c r="J76" s="3" t="s">
        <v>31</v>
      </c>
      <c r="K76" s="4">
        <v>36.08</v>
      </c>
      <c r="L76" s="2">
        <v>6</v>
      </c>
      <c r="M76" s="2">
        <v>4</v>
      </c>
      <c r="N76" s="2">
        <v>0.35499999999999998</v>
      </c>
      <c r="O76" s="3" t="s">
        <v>32</v>
      </c>
      <c r="P76" s="3" t="s">
        <v>29</v>
      </c>
      <c r="Q76" s="5">
        <v>19.600000000000001</v>
      </c>
      <c r="S76" s="6">
        <v>16.72</v>
      </c>
      <c r="T76" s="5">
        <v>0.6</v>
      </c>
      <c r="U76" s="6">
        <v>17.32</v>
      </c>
      <c r="V76" s="2">
        <v>25.5</v>
      </c>
      <c r="W76" s="8">
        <v>0.85000000000000142</v>
      </c>
      <c r="X76" s="9" t="s">
        <v>3216</v>
      </c>
      <c r="Y76" s="7">
        <v>43789</v>
      </c>
    </row>
    <row r="77" spans="1:25" hidden="1" x14ac:dyDescent="0.25">
      <c r="A77" s="2">
        <v>156174</v>
      </c>
      <c r="B77" s="3" t="s">
        <v>25</v>
      </c>
      <c r="C77" s="3" t="s">
        <v>146</v>
      </c>
      <c r="D77" s="3" t="s">
        <v>139</v>
      </c>
      <c r="E77" s="3" t="s">
        <v>37</v>
      </c>
      <c r="F77" s="3" t="s">
        <v>29</v>
      </c>
      <c r="G77" s="2">
        <v>4.5999999999999996</v>
      </c>
      <c r="H77" s="3" t="s">
        <v>106</v>
      </c>
      <c r="I77" s="3" t="s">
        <v>48</v>
      </c>
      <c r="J77" s="3" t="s">
        <v>31</v>
      </c>
      <c r="K77" s="4">
        <v>36.08</v>
      </c>
      <c r="L77" s="2">
        <v>6</v>
      </c>
      <c r="M77" s="2">
        <v>4</v>
      </c>
      <c r="N77" s="2">
        <v>0.35499999999999998</v>
      </c>
      <c r="O77" s="3" t="s">
        <v>32</v>
      </c>
      <c r="P77" s="3" t="s">
        <v>29</v>
      </c>
      <c r="Q77" s="5">
        <v>18.75</v>
      </c>
      <c r="S77" s="6">
        <v>15.97</v>
      </c>
      <c r="T77" s="5">
        <v>0.6</v>
      </c>
      <c r="U77" s="6">
        <v>16.57</v>
      </c>
      <c r="V77" s="2">
        <v>24.4</v>
      </c>
      <c r="W77" s="8"/>
      <c r="X77" s="10" t="s">
        <v>29</v>
      </c>
      <c r="Y77" s="7">
        <v>43466</v>
      </c>
    </row>
    <row r="78" spans="1:25" hidden="1" x14ac:dyDescent="0.25">
      <c r="A78" s="2">
        <v>781552</v>
      </c>
      <c r="B78" s="3" t="s">
        <v>25</v>
      </c>
      <c r="C78" s="3" t="s">
        <v>147</v>
      </c>
      <c r="D78" s="3" t="s">
        <v>64</v>
      </c>
      <c r="E78" s="3" t="s">
        <v>28</v>
      </c>
      <c r="F78" s="3" t="s">
        <v>51</v>
      </c>
      <c r="G78" s="2">
        <v>13.2</v>
      </c>
      <c r="H78" s="3" t="s">
        <v>30</v>
      </c>
      <c r="I78" s="3" t="s">
        <v>132</v>
      </c>
      <c r="J78" s="3" t="s">
        <v>39</v>
      </c>
      <c r="K78" s="4">
        <v>92.82</v>
      </c>
      <c r="L78" s="2">
        <v>1</v>
      </c>
      <c r="M78" s="2">
        <v>12</v>
      </c>
      <c r="N78" s="2">
        <v>0.5</v>
      </c>
      <c r="O78" s="3" t="s">
        <v>32</v>
      </c>
      <c r="P78" s="3" t="s">
        <v>3211</v>
      </c>
      <c r="Q78" s="5">
        <v>11</v>
      </c>
      <c r="S78" s="6">
        <v>9.59</v>
      </c>
      <c r="T78" s="5">
        <v>0.1</v>
      </c>
      <c r="U78" s="6">
        <v>9.69</v>
      </c>
      <c r="V78" s="2">
        <v>14.3</v>
      </c>
      <c r="W78" s="8"/>
      <c r="X78" s="10" t="s">
        <v>29</v>
      </c>
      <c r="Y78" s="7">
        <v>43705</v>
      </c>
    </row>
    <row r="79" spans="1:25" hidden="1" x14ac:dyDescent="0.25">
      <c r="A79" s="2">
        <v>528141</v>
      </c>
      <c r="B79" s="3" t="s">
        <v>25</v>
      </c>
      <c r="C79" s="3" t="s">
        <v>148</v>
      </c>
      <c r="D79" s="3" t="s">
        <v>85</v>
      </c>
      <c r="E79" s="3" t="s">
        <v>37</v>
      </c>
      <c r="F79" s="3" t="s">
        <v>29</v>
      </c>
      <c r="G79" s="2">
        <v>5.5</v>
      </c>
      <c r="H79" s="3" t="s">
        <v>38</v>
      </c>
      <c r="I79" s="3" t="s">
        <v>34</v>
      </c>
      <c r="J79" s="3" t="s">
        <v>31</v>
      </c>
      <c r="K79" s="4">
        <v>46.5</v>
      </c>
      <c r="L79" s="2">
        <v>1</v>
      </c>
      <c r="M79" s="2">
        <v>12</v>
      </c>
      <c r="N79" s="2">
        <v>0.65</v>
      </c>
      <c r="O79" s="3" t="s">
        <v>32</v>
      </c>
      <c r="P79" s="3" t="s">
        <v>3212</v>
      </c>
      <c r="Q79" s="5">
        <v>6.5</v>
      </c>
      <c r="S79" s="6">
        <v>5.63</v>
      </c>
      <c r="T79" s="5">
        <v>0.1</v>
      </c>
      <c r="U79" s="6">
        <v>5.73</v>
      </c>
      <c r="V79" s="2">
        <v>8.4499999999999993</v>
      </c>
      <c r="W79" s="8"/>
      <c r="X79" s="10" t="s">
        <v>29</v>
      </c>
      <c r="Y79" s="7">
        <v>43466</v>
      </c>
    </row>
    <row r="80" spans="1:25" hidden="1" x14ac:dyDescent="0.25">
      <c r="A80" s="2">
        <v>844399</v>
      </c>
      <c r="B80" s="3" t="s">
        <v>25</v>
      </c>
      <c r="C80" s="3" t="s">
        <v>149</v>
      </c>
      <c r="D80" s="3" t="s">
        <v>85</v>
      </c>
      <c r="E80" s="3" t="s">
        <v>37</v>
      </c>
      <c r="F80" s="3" t="s">
        <v>29</v>
      </c>
      <c r="G80" s="2">
        <v>7.6</v>
      </c>
      <c r="H80" s="3" t="s">
        <v>38</v>
      </c>
      <c r="I80" s="3" t="s">
        <v>73</v>
      </c>
      <c r="J80" s="3" t="s">
        <v>31</v>
      </c>
      <c r="K80" s="4">
        <v>51</v>
      </c>
      <c r="L80" s="2">
        <v>1</v>
      </c>
      <c r="M80" s="2">
        <v>12</v>
      </c>
      <c r="N80" s="2">
        <v>0.65</v>
      </c>
      <c r="O80" s="3" t="s">
        <v>32</v>
      </c>
      <c r="P80" s="3" t="s">
        <v>3212</v>
      </c>
      <c r="Q80" s="5">
        <v>7</v>
      </c>
      <c r="S80" s="6">
        <v>6.07</v>
      </c>
      <c r="T80" s="5">
        <v>0.1</v>
      </c>
      <c r="U80" s="6">
        <v>6.17</v>
      </c>
      <c r="V80" s="2">
        <v>9.1</v>
      </c>
      <c r="W80" s="8"/>
      <c r="X80" s="10" t="s">
        <v>29</v>
      </c>
      <c r="Y80" s="7">
        <v>43466</v>
      </c>
    </row>
    <row r="81" spans="1:25" hidden="1" x14ac:dyDescent="0.25">
      <c r="A81" s="2">
        <v>256402</v>
      </c>
      <c r="B81" s="3" t="s">
        <v>25</v>
      </c>
      <c r="C81" s="3" t="s">
        <v>150</v>
      </c>
      <c r="D81" s="3" t="s">
        <v>85</v>
      </c>
      <c r="E81" s="3" t="s">
        <v>28</v>
      </c>
      <c r="F81" s="3" t="s">
        <v>151</v>
      </c>
      <c r="G81" s="2">
        <v>7</v>
      </c>
      <c r="H81" s="3" t="s">
        <v>38</v>
      </c>
      <c r="I81" s="3" t="s">
        <v>73</v>
      </c>
      <c r="J81" s="3" t="s">
        <v>31</v>
      </c>
      <c r="K81" s="4">
        <v>51</v>
      </c>
      <c r="L81" s="2">
        <v>1</v>
      </c>
      <c r="M81" s="2">
        <v>12</v>
      </c>
      <c r="N81" s="2">
        <v>0.65</v>
      </c>
      <c r="O81" s="3" t="s">
        <v>32</v>
      </c>
      <c r="P81" s="3" t="s">
        <v>3212</v>
      </c>
      <c r="Q81" s="5">
        <v>7</v>
      </c>
      <c r="S81" s="6">
        <v>6.07</v>
      </c>
      <c r="T81" s="5">
        <v>0.1</v>
      </c>
      <c r="U81" s="6">
        <v>6.17</v>
      </c>
      <c r="V81" s="2">
        <v>9.1</v>
      </c>
      <c r="W81" s="8"/>
      <c r="X81" s="10" t="s">
        <v>29</v>
      </c>
      <c r="Y81" s="7">
        <v>43740</v>
      </c>
    </row>
    <row r="82" spans="1:25" hidden="1" x14ac:dyDescent="0.25">
      <c r="A82" s="2">
        <v>881250</v>
      </c>
      <c r="B82" s="3" t="s">
        <v>25</v>
      </c>
      <c r="C82" s="3" t="s">
        <v>152</v>
      </c>
      <c r="D82" s="3" t="s">
        <v>85</v>
      </c>
      <c r="E82" s="3" t="s">
        <v>28</v>
      </c>
      <c r="F82" s="3" t="s">
        <v>153</v>
      </c>
      <c r="G82" s="2">
        <v>11</v>
      </c>
      <c r="H82" s="3" t="s">
        <v>38</v>
      </c>
      <c r="I82" s="3" t="s">
        <v>73</v>
      </c>
      <c r="J82" s="3" t="s">
        <v>31</v>
      </c>
      <c r="K82" s="4">
        <v>102</v>
      </c>
      <c r="L82" s="2">
        <v>1</v>
      </c>
      <c r="M82" s="2">
        <v>12</v>
      </c>
      <c r="N82" s="2">
        <v>0.65</v>
      </c>
      <c r="O82" s="3" t="s">
        <v>32</v>
      </c>
      <c r="P82" s="3" t="s">
        <v>3212</v>
      </c>
      <c r="Q82" s="5">
        <v>12.65</v>
      </c>
      <c r="S82" s="6">
        <v>11.04</v>
      </c>
      <c r="T82" s="5">
        <v>0.1</v>
      </c>
      <c r="U82" s="6">
        <v>11.14</v>
      </c>
      <c r="V82" s="2">
        <v>16.45</v>
      </c>
      <c r="W82" s="8"/>
      <c r="X82" s="10" t="s">
        <v>29</v>
      </c>
      <c r="Y82" s="7">
        <v>43740</v>
      </c>
    </row>
    <row r="83" spans="1:25" hidden="1" x14ac:dyDescent="0.25">
      <c r="A83" s="2">
        <v>104174</v>
      </c>
      <c r="B83" s="3" t="s">
        <v>25</v>
      </c>
      <c r="C83" s="3" t="s">
        <v>154</v>
      </c>
      <c r="D83" s="3" t="s">
        <v>85</v>
      </c>
      <c r="E83" s="3" t="s">
        <v>28</v>
      </c>
      <c r="F83" s="3" t="s">
        <v>155</v>
      </c>
      <c r="G83" s="2">
        <v>9</v>
      </c>
      <c r="H83" s="3" t="s">
        <v>38</v>
      </c>
      <c r="I83" s="3" t="s">
        <v>73</v>
      </c>
      <c r="J83" s="3" t="s">
        <v>31</v>
      </c>
      <c r="K83" s="4">
        <v>61</v>
      </c>
      <c r="L83" s="2">
        <v>1</v>
      </c>
      <c r="M83" s="2">
        <v>12</v>
      </c>
      <c r="N83" s="2">
        <v>0.65</v>
      </c>
      <c r="O83" s="3" t="s">
        <v>32</v>
      </c>
      <c r="P83" s="3" t="s">
        <v>3212</v>
      </c>
      <c r="Q83" s="5">
        <v>8.1</v>
      </c>
      <c r="S83" s="6">
        <v>7.04</v>
      </c>
      <c r="T83" s="5">
        <v>0.1</v>
      </c>
      <c r="U83" s="6">
        <v>7.14</v>
      </c>
      <c r="V83" s="2">
        <v>10.55</v>
      </c>
      <c r="W83" s="8"/>
      <c r="X83" s="10" t="s">
        <v>29</v>
      </c>
      <c r="Y83" s="7">
        <v>43740</v>
      </c>
    </row>
    <row r="84" spans="1:25" hidden="1" x14ac:dyDescent="0.25">
      <c r="A84" s="2">
        <v>817431</v>
      </c>
      <c r="B84" s="3" t="s">
        <v>25</v>
      </c>
      <c r="C84" s="3" t="s">
        <v>156</v>
      </c>
      <c r="D84" s="3" t="s">
        <v>96</v>
      </c>
      <c r="E84" s="3" t="s">
        <v>28</v>
      </c>
      <c r="F84" s="3" t="s">
        <v>29</v>
      </c>
      <c r="G84" s="2">
        <v>6.2</v>
      </c>
      <c r="H84" s="3" t="s">
        <v>98</v>
      </c>
      <c r="I84" s="3" t="s">
        <v>29</v>
      </c>
      <c r="J84" s="3" t="s">
        <v>39</v>
      </c>
      <c r="K84" s="4">
        <v>91.47</v>
      </c>
      <c r="L84" s="2">
        <v>1</v>
      </c>
      <c r="M84" s="2">
        <v>24</v>
      </c>
      <c r="N84" s="2">
        <v>0.33</v>
      </c>
      <c r="O84" s="3" t="s">
        <v>32</v>
      </c>
      <c r="P84" s="3" t="s">
        <v>29</v>
      </c>
      <c r="Q84" s="5">
        <v>6.2</v>
      </c>
      <c r="S84" s="6">
        <v>5.37</v>
      </c>
      <c r="T84" s="5">
        <v>0.1</v>
      </c>
      <c r="U84" s="6">
        <v>5.47</v>
      </c>
      <c r="V84" s="2">
        <v>8.0500000000000007</v>
      </c>
      <c r="W84" s="8"/>
      <c r="X84" s="10" t="s">
        <v>29</v>
      </c>
      <c r="Y84" s="7">
        <v>43636</v>
      </c>
    </row>
    <row r="85" spans="1:25" hidden="1" x14ac:dyDescent="0.25">
      <c r="A85" s="2">
        <v>169563</v>
      </c>
      <c r="B85" s="3" t="s">
        <v>25</v>
      </c>
      <c r="C85" s="3" t="s">
        <v>157</v>
      </c>
      <c r="D85" s="3" t="s">
        <v>27</v>
      </c>
      <c r="E85" s="3" t="s">
        <v>28</v>
      </c>
      <c r="F85" s="3" t="s">
        <v>51</v>
      </c>
      <c r="H85" s="3" t="s">
        <v>38</v>
      </c>
      <c r="I85" s="3" t="s">
        <v>82</v>
      </c>
      <c r="J85" s="3" t="s">
        <v>31</v>
      </c>
      <c r="K85" s="4">
        <v>171.36</v>
      </c>
      <c r="L85" s="2">
        <v>1</v>
      </c>
      <c r="M85" s="2">
        <v>12</v>
      </c>
      <c r="N85" s="2">
        <v>0.75</v>
      </c>
      <c r="O85" s="3" t="s">
        <v>32</v>
      </c>
      <c r="P85" s="3" t="s">
        <v>3213</v>
      </c>
      <c r="Q85" s="5">
        <v>20.149999999999999</v>
      </c>
      <c r="S85" s="6">
        <v>17.420000000000002</v>
      </c>
      <c r="T85" s="5">
        <v>0.35</v>
      </c>
      <c r="U85" s="6">
        <v>17.77</v>
      </c>
      <c r="V85" s="2">
        <v>26.2</v>
      </c>
      <c r="W85" s="8"/>
      <c r="X85" s="10" t="s">
        <v>29</v>
      </c>
      <c r="Y85" s="7">
        <v>43738</v>
      </c>
    </row>
    <row r="86" spans="1:25" hidden="1" x14ac:dyDescent="0.25">
      <c r="A86" s="2">
        <v>759993</v>
      </c>
      <c r="B86" s="3" t="s">
        <v>25</v>
      </c>
      <c r="C86" s="3" t="s">
        <v>158</v>
      </c>
      <c r="D86" s="3" t="s">
        <v>27</v>
      </c>
      <c r="E86" s="3" t="s">
        <v>28</v>
      </c>
      <c r="F86" s="3" t="s">
        <v>29</v>
      </c>
      <c r="H86" s="3" t="s">
        <v>38</v>
      </c>
      <c r="I86" s="3" t="s">
        <v>29</v>
      </c>
      <c r="J86" s="3" t="s">
        <v>31</v>
      </c>
      <c r="K86" s="4">
        <v>140.16</v>
      </c>
      <c r="L86" s="2">
        <v>1</v>
      </c>
      <c r="M86" s="2">
        <v>12</v>
      </c>
      <c r="N86" s="2">
        <v>0.75</v>
      </c>
      <c r="O86" s="3" t="s">
        <v>32</v>
      </c>
      <c r="P86" s="3" t="s">
        <v>29</v>
      </c>
      <c r="Q86" s="5">
        <v>18.25</v>
      </c>
      <c r="S86" s="6">
        <v>15.75</v>
      </c>
      <c r="T86" s="5">
        <v>0.35</v>
      </c>
      <c r="U86" s="6">
        <v>16.100000000000001</v>
      </c>
      <c r="V86" s="2">
        <v>23.7</v>
      </c>
      <c r="W86" s="8"/>
      <c r="X86" s="10" t="s">
        <v>29</v>
      </c>
      <c r="Y86" s="7">
        <v>43712</v>
      </c>
    </row>
    <row r="87" spans="1:25" hidden="1" x14ac:dyDescent="0.25">
      <c r="A87" s="2">
        <v>165767</v>
      </c>
      <c r="B87" s="3" t="s">
        <v>25</v>
      </c>
      <c r="C87" s="3" t="s">
        <v>159</v>
      </c>
      <c r="D87" s="3" t="s">
        <v>42</v>
      </c>
      <c r="E87" s="3" t="s">
        <v>28</v>
      </c>
      <c r="F87" s="3" t="s">
        <v>29</v>
      </c>
      <c r="H87" s="3" t="s">
        <v>30</v>
      </c>
      <c r="I87" s="3" t="s">
        <v>29</v>
      </c>
      <c r="J87" s="3" t="s">
        <v>31</v>
      </c>
      <c r="K87" s="4">
        <v>92.88</v>
      </c>
      <c r="L87" s="2">
        <v>1</v>
      </c>
      <c r="M87" s="2">
        <v>12</v>
      </c>
      <c r="N87" s="2">
        <v>0.375</v>
      </c>
      <c r="O87" s="3" t="s">
        <v>32</v>
      </c>
      <c r="P87" s="3" t="s">
        <v>3211</v>
      </c>
      <c r="Q87" s="5">
        <v>11.1</v>
      </c>
      <c r="S87" s="6">
        <v>9.68</v>
      </c>
      <c r="T87" s="5">
        <v>0.1</v>
      </c>
      <c r="U87" s="6">
        <v>9.7799999999999994</v>
      </c>
      <c r="V87" s="2">
        <v>14.45</v>
      </c>
      <c r="W87" s="8">
        <v>-3.8000000000000007</v>
      </c>
      <c r="X87" s="9" t="s">
        <v>3215</v>
      </c>
      <c r="Y87" s="7">
        <v>43789</v>
      </c>
    </row>
    <row r="88" spans="1:25" hidden="1" x14ac:dyDescent="0.25">
      <c r="A88" s="2">
        <v>119616</v>
      </c>
      <c r="B88" s="3" t="s">
        <v>25</v>
      </c>
      <c r="C88" s="3" t="s">
        <v>160</v>
      </c>
      <c r="D88" s="3" t="s">
        <v>42</v>
      </c>
      <c r="E88" s="3" t="s">
        <v>28</v>
      </c>
      <c r="F88" s="3" t="s">
        <v>29</v>
      </c>
      <c r="H88" s="3" t="s">
        <v>30</v>
      </c>
      <c r="I88" s="3" t="s">
        <v>29</v>
      </c>
      <c r="J88" s="3" t="s">
        <v>31</v>
      </c>
      <c r="K88" s="4">
        <v>90.84</v>
      </c>
      <c r="L88" s="2">
        <v>1</v>
      </c>
      <c r="M88" s="2">
        <v>12</v>
      </c>
      <c r="N88" s="2">
        <v>0.375</v>
      </c>
      <c r="O88" s="3" t="s">
        <v>32</v>
      </c>
      <c r="P88" s="3" t="s">
        <v>3211</v>
      </c>
      <c r="Q88" s="5">
        <v>10.85</v>
      </c>
      <c r="S88" s="6">
        <v>9.4600000000000009</v>
      </c>
      <c r="T88" s="5">
        <v>0.1</v>
      </c>
      <c r="U88" s="6">
        <v>9.56</v>
      </c>
      <c r="V88" s="2">
        <v>14.1</v>
      </c>
      <c r="W88" s="8">
        <v>-3.5999999999999996</v>
      </c>
      <c r="X88" s="9" t="s">
        <v>3215</v>
      </c>
      <c r="Y88" s="7">
        <v>43789</v>
      </c>
    </row>
    <row r="89" spans="1:25" hidden="1" x14ac:dyDescent="0.25">
      <c r="A89" s="2">
        <v>165773</v>
      </c>
      <c r="B89" s="3" t="s">
        <v>25</v>
      </c>
      <c r="C89" s="3" t="s">
        <v>161</v>
      </c>
      <c r="D89" s="3" t="s">
        <v>42</v>
      </c>
      <c r="E89" s="3" t="s">
        <v>28</v>
      </c>
      <c r="F89" s="3" t="s">
        <v>29</v>
      </c>
      <c r="H89" s="3" t="s">
        <v>30</v>
      </c>
      <c r="I89" s="3" t="s">
        <v>29</v>
      </c>
      <c r="J89" s="3" t="s">
        <v>31</v>
      </c>
      <c r="K89" s="4">
        <v>92.88</v>
      </c>
      <c r="L89" s="2">
        <v>1</v>
      </c>
      <c r="M89" s="2">
        <v>12</v>
      </c>
      <c r="N89" s="2">
        <v>0.375</v>
      </c>
      <c r="O89" s="3" t="s">
        <v>32</v>
      </c>
      <c r="P89" s="3" t="s">
        <v>3211</v>
      </c>
      <c r="Q89" s="5">
        <v>11.1</v>
      </c>
      <c r="S89" s="6">
        <v>9.68</v>
      </c>
      <c r="T89" s="5">
        <v>0.1</v>
      </c>
      <c r="U89" s="6">
        <v>9.7799999999999994</v>
      </c>
      <c r="V89" s="2">
        <v>14.45</v>
      </c>
      <c r="W89" s="8">
        <v>-3.8000000000000007</v>
      </c>
      <c r="X89" s="9" t="s">
        <v>3215</v>
      </c>
      <c r="Y89" s="7">
        <v>43789</v>
      </c>
    </row>
    <row r="90" spans="1:25" hidden="1" x14ac:dyDescent="0.25">
      <c r="A90" s="2">
        <v>402230</v>
      </c>
      <c r="B90" s="3" t="s">
        <v>25</v>
      </c>
      <c r="C90" s="3" t="s">
        <v>162</v>
      </c>
      <c r="D90" s="3" t="s">
        <v>64</v>
      </c>
      <c r="E90" s="3" t="s">
        <v>28</v>
      </c>
      <c r="F90" s="3" t="s">
        <v>29</v>
      </c>
      <c r="G90" s="2">
        <v>5.3</v>
      </c>
      <c r="H90" s="3" t="s">
        <v>61</v>
      </c>
      <c r="I90" s="3" t="s">
        <v>29</v>
      </c>
      <c r="J90" s="3" t="s">
        <v>31</v>
      </c>
      <c r="K90" s="4">
        <v>25.44</v>
      </c>
      <c r="L90" s="2">
        <v>1</v>
      </c>
      <c r="M90" s="2">
        <v>12</v>
      </c>
      <c r="N90" s="2">
        <v>0.5</v>
      </c>
      <c r="O90" s="3" t="s">
        <v>32</v>
      </c>
      <c r="P90" s="3" t="s">
        <v>29</v>
      </c>
      <c r="Q90" s="5">
        <v>4.5999999999999996</v>
      </c>
      <c r="S90" s="6">
        <v>3.96</v>
      </c>
      <c r="T90" s="5">
        <v>0.1</v>
      </c>
      <c r="U90" s="6">
        <v>4.0599999999999996</v>
      </c>
      <c r="V90" s="2">
        <v>6</v>
      </c>
      <c r="W90" s="8">
        <v>9.9999999999999645E-2</v>
      </c>
      <c r="X90" s="9" t="s">
        <v>3216</v>
      </c>
      <c r="Y90" s="7">
        <v>43789</v>
      </c>
    </row>
    <row r="91" spans="1:25" hidden="1" x14ac:dyDescent="0.25">
      <c r="A91" s="2">
        <v>807901</v>
      </c>
      <c r="B91" s="3" t="s">
        <v>25</v>
      </c>
      <c r="C91" s="3" t="s">
        <v>163</v>
      </c>
      <c r="D91" s="3" t="s">
        <v>46</v>
      </c>
      <c r="E91" s="3" t="s">
        <v>28</v>
      </c>
      <c r="F91" s="3" t="s">
        <v>29</v>
      </c>
      <c r="H91" s="3" t="s">
        <v>38</v>
      </c>
      <c r="I91" s="3" t="s">
        <v>29</v>
      </c>
      <c r="J91" s="3" t="s">
        <v>39</v>
      </c>
      <c r="K91" s="4">
        <v>41.53</v>
      </c>
      <c r="L91" s="2">
        <v>6</v>
      </c>
      <c r="M91" s="2">
        <v>4</v>
      </c>
      <c r="N91" s="2">
        <v>0.33</v>
      </c>
      <c r="O91" s="3" t="s">
        <v>32</v>
      </c>
      <c r="P91" s="3" t="s">
        <v>29</v>
      </c>
      <c r="Q91" s="5">
        <v>20.25</v>
      </c>
      <c r="S91" s="6">
        <v>17.29</v>
      </c>
      <c r="T91" s="5">
        <v>0.6</v>
      </c>
      <c r="U91" s="6">
        <v>17.89</v>
      </c>
      <c r="V91" s="2">
        <v>26.3</v>
      </c>
      <c r="W91" s="8"/>
      <c r="X91" s="10" t="s">
        <v>29</v>
      </c>
      <c r="Y91" s="7">
        <v>43731</v>
      </c>
    </row>
    <row r="92" spans="1:25" hidden="1" x14ac:dyDescent="0.25">
      <c r="A92" s="2">
        <v>398040</v>
      </c>
      <c r="B92" s="3" t="s">
        <v>25</v>
      </c>
      <c r="C92" s="3" t="s">
        <v>164</v>
      </c>
      <c r="D92" s="3" t="s">
        <v>165</v>
      </c>
      <c r="E92" s="3" t="s">
        <v>28</v>
      </c>
      <c r="F92" s="3" t="s">
        <v>29</v>
      </c>
      <c r="G92" s="2">
        <v>7</v>
      </c>
      <c r="H92" s="3" t="s">
        <v>38</v>
      </c>
      <c r="I92" s="3" t="s">
        <v>73</v>
      </c>
      <c r="J92" s="3" t="s">
        <v>31</v>
      </c>
      <c r="K92" s="4">
        <v>41.4</v>
      </c>
      <c r="L92" s="2">
        <v>4</v>
      </c>
      <c r="M92" s="2">
        <v>6</v>
      </c>
      <c r="N92" s="2">
        <v>0.33</v>
      </c>
      <c r="O92" s="3" t="s">
        <v>32</v>
      </c>
      <c r="P92" s="3" t="s">
        <v>3211</v>
      </c>
      <c r="Q92" s="5">
        <v>11.65</v>
      </c>
      <c r="S92" s="6">
        <v>9.9</v>
      </c>
      <c r="T92" s="5">
        <v>0.4</v>
      </c>
      <c r="U92" s="6">
        <v>10.3</v>
      </c>
      <c r="V92" s="2">
        <v>15.15</v>
      </c>
      <c r="W92" s="8"/>
      <c r="X92" s="10" t="s">
        <v>29</v>
      </c>
      <c r="Y92" s="7">
        <v>43691</v>
      </c>
    </row>
    <row r="93" spans="1:25" hidden="1" x14ac:dyDescent="0.25">
      <c r="A93" s="2">
        <v>75952</v>
      </c>
      <c r="B93" s="3" t="s">
        <v>25</v>
      </c>
      <c r="C93" s="3" t="s">
        <v>166</v>
      </c>
      <c r="D93" s="3" t="s">
        <v>85</v>
      </c>
      <c r="E93" s="3" t="s">
        <v>28</v>
      </c>
      <c r="F93" s="3" t="s">
        <v>29</v>
      </c>
      <c r="G93" s="2">
        <v>7</v>
      </c>
      <c r="H93" s="3" t="s">
        <v>38</v>
      </c>
      <c r="I93" s="3" t="s">
        <v>29</v>
      </c>
      <c r="J93" s="3" t="s">
        <v>31</v>
      </c>
      <c r="K93" s="4">
        <v>56.04</v>
      </c>
      <c r="L93" s="2">
        <v>1</v>
      </c>
      <c r="M93" s="2">
        <v>12</v>
      </c>
      <c r="N93" s="2">
        <v>0.65</v>
      </c>
      <c r="O93" s="3" t="s">
        <v>32</v>
      </c>
      <c r="P93" s="3" t="s">
        <v>3211</v>
      </c>
      <c r="Q93" s="5">
        <v>7.3</v>
      </c>
      <c r="S93" s="6">
        <v>6.34</v>
      </c>
      <c r="T93" s="5">
        <v>0.1</v>
      </c>
      <c r="U93" s="6">
        <v>6.44</v>
      </c>
      <c r="V93" s="2">
        <v>9.5</v>
      </c>
      <c r="W93" s="8"/>
      <c r="X93" s="10" t="s">
        <v>29</v>
      </c>
      <c r="Y93" s="7">
        <v>43691</v>
      </c>
    </row>
    <row r="94" spans="1:25" hidden="1" x14ac:dyDescent="0.25">
      <c r="A94" s="2">
        <v>788626</v>
      </c>
      <c r="B94" s="3" t="s">
        <v>25</v>
      </c>
      <c r="C94" s="3" t="s">
        <v>167</v>
      </c>
      <c r="D94" s="3" t="s">
        <v>85</v>
      </c>
      <c r="E94" s="3" t="s">
        <v>28</v>
      </c>
      <c r="F94" s="3" t="s">
        <v>29</v>
      </c>
      <c r="G94" s="2">
        <v>7</v>
      </c>
      <c r="H94" s="3" t="s">
        <v>38</v>
      </c>
      <c r="I94" s="3" t="s">
        <v>29</v>
      </c>
      <c r="J94" s="3" t="s">
        <v>39</v>
      </c>
      <c r="K94" s="4">
        <v>79.11</v>
      </c>
      <c r="L94" s="2">
        <v>1</v>
      </c>
      <c r="M94" s="2">
        <v>12</v>
      </c>
      <c r="N94" s="2">
        <v>0.65</v>
      </c>
      <c r="O94" s="3" t="s">
        <v>32</v>
      </c>
      <c r="P94" s="3" t="s">
        <v>3211</v>
      </c>
      <c r="Q94" s="5">
        <v>9.6</v>
      </c>
      <c r="S94" s="6">
        <v>8.36</v>
      </c>
      <c r="T94" s="5">
        <v>0.1</v>
      </c>
      <c r="U94" s="6">
        <v>8.4600000000000009</v>
      </c>
      <c r="V94" s="2">
        <v>12.5</v>
      </c>
      <c r="W94" s="8"/>
      <c r="X94" s="10" t="s">
        <v>29</v>
      </c>
      <c r="Y94" s="7">
        <v>43724</v>
      </c>
    </row>
    <row r="95" spans="1:25" hidden="1" x14ac:dyDescent="0.25">
      <c r="A95" s="2">
        <v>871376</v>
      </c>
      <c r="B95" s="3" t="s">
        <v>25</v>
      </c>
      <c r="C95" s="3" t="s">
        <v>168</v>
      </c>
      <c r="D95" s="3" t="s">
        <v>85</v>
      </c>
      <c r="E95" s="3" t="s">
        <v>28</v>
      </c>
      <c r="F95" s="3" t="s">
        <v>29</v>
      </c>
      <c r="G95" s="2">
        <v>7</v>
      </c>
      <c r="H95" s="3" t="s">
        <v>38</v>
      </c>
      <c r="I95" s="3" t="s">
        <v>29</v>
      </c>
      <c r="J95" s="3" t="s">
        <v>31</v>
      </c>
      <c r="K95" s="4">
        <v>69.239999999999995</v>
      </c>
      <c r="L95" s="2">
        <v>1</v>
      </c>
      <c r="M95" s="2">
        <v>12</v>
      </c>
      <c r="N95" s="2">
        <v>0.65</v>
      </c>
      <c r="O95" s="3" t="s">
        <v>32</v>
      </c>
      <c r="P95" s="3" t="s">
        <v>3211</v>
      </c>
      <c r="Q95" s="5">
        <v>8.75</v>
      </c>
      <c r="S95" s="6">
        <v>7.61</v>
      </c>
      <c r="T95" s="5">
        <v>0.1</v>
      </c>
      <c r="U95" s="6">
        <v>7.71</v>
      </c>
      <c r="V95" s="2">
        <v>11.4</v>
      </c>
      <c r="W95" s="8"/>
      <c r="X95" s="10" t="s">
        <v>29</v>
      </c>
      <c r="Y95" s="7">
        <v>43731</v>
      </c>
    </row>
    <row r="96" spans="1:25" hidden="1" x14ac:dyDescent="0.25">
      <c r="A96" s="2">
        <v>678565</v>
      </c>
      <c r="B96" s="3" t="s">
        <v>25</v>
      </c>
      <c r="C96" s="3" t="s">
        <v>169</v>
      </c>
      <c r="D96" s="3" t="s">
        <v>165</v>
      </c>
      <c r="E96" s="3" t="s">
        <v>28</v>
      </c>
      <c r="F96" s="3" t="s">
        <v>29</v>
      </c>
      <c r="G96" s="2">
        <v>7</v>
      </c>
      <c r="H96" s="3" t="s">
        <v>38</v>
      </c>
      <c r="I96" s="3" t="s">
        <v>170</v>
      </c>
      <c r="J96" s="3" t="s">
        <v>31</v>
      </c>
      <c r="K96" s="4">
        <v>41.4</v>
      </c>
      <c r="L96" s="2">
        <v>4</v>
      </c>
      <c r="M96" s="2">
        <v>6</v>
      </c>
      <c r="N96" s="2">
        <v>0.33</v>
      </c>
      <c r="O96" s="3" t="s">
        <v>32</v>
      </c>
      <c r="P96" s="3" t="s">
        <v>3211</v>
      </c>
      <c r="Q96" s="5">
        <v>11.65</v>
      </c>
      <c r="S96" s="6">
        <v>9.9</v>
      </c>
      <c r="T96" s="5">
        <v>0.4</v>
      </c>
      <c r="U96" s="6">
        <v>10.3</v>
      </c>
      <c r="V96" s="2">
        <v>15.15</v>
      </c>
      <c r="W96" s="8"/>
      <c r="X96" s="10" t="s">
        <v>29</v>
      </c>
      <c r="Y96" s="7">
        <v>43691</v>
      </c>
    </row>
    <row r="97" spans="1:25" hidden="1" x14ac:dyDescent="0.25">
      <c r="A97" s="2">
        <v>592048</v>
      </c>
      <c r="B97" s="3" t="s">
        <v>25</v>
      </c>
      <c r="C97" s="3" t="s">
        <v>171</v>
      </c>
      <c r="D97" s="3" t="s">
        <v>27</v>
      </c>
      <c r="E97" s="3" t="s">
        <v>28</v>
      </c>
      <c r="F97" s="3" t="s">
        <v>29</v>
      </c>
      <c r="G97" s="2">
        <v>7</v>
      </c>
      <c r="H97" s="3" t="s">
        <v>38</v>
      </c>
      <c r="I97" s="3" t="s">
        <v>82</v>
      </c>
      <c r="J97" s="3" t="s">
        <v>31</v>
      </c>
      <c r="K97" s="4">
        <v>130.68</v>
      </c>
      <c r="L97" s="2">
        <v>1</v>
      </c>
      <c r="M97" s="2">
        <v>12</v>
      </c>
      <c r="N97" s="2">
        <v>0.75</v>
      </c>
      <c r="O97" s="3" t="s">
        <v>32</v>
      </c>
      <c r="P97" s="3" t="s">
        <v>3211</v>
      </c>
      <c r="Q97" s="5">
        <v>15.9</v>
      </c>
      <c r="S97" s="6">
        <v>13.68</v>
      </c>
      <c r="T97" s="5">
        <v>0.35</v>
      </c>
      <c r="U97" s="6">
        <v>14.03</v>
      </c>
      <c r="V97" s="2">
        <v>20.65</v>
      </c>
      <c r="W97" s="8"/>
      <c r="X97" s="10" t="s">
        <v>29</v>
      </c>
      <c r="Y97" s="7">
        <v>43693</v>
      </c>
    </row>
    <row r="98" spans="1:25" hidden="1" x14ac:dyDescent="0.25">
      <c r="A98" s="2">
        <v>134789</v>
      </c>
      <c r="B98" s="3" t="s">
        <v>25</v>
      </c>
      <c r="C98" s="3" t="s">
        <v>172</v>
      </c>
      <c r="D98" s="3" t="s">
        <v>70</v>
      </c>
      <c r="E98" s="3" t="s">
        <v>28</v>
      </c>
      <c r="F98" s="3" t="s">
        <v>29</v>
      </c>
      <c r="H98" s="3" t="s">
        <v>38</v>
      </c>
      <c r="I98" s="3" t="s">
        <v>29</v>
      </c>
      <c r="J98" s="3" t="s">
        <v>31</v>
      </c>
      <c r="K98" s="4">
        <v>19.29</v>
      </c>
      <c r="L98" s="2">
        <v>12</v>
      </c>
      <c r="M98" s="2">
        <v>1</v>
      </c>
      <c r="N98" s="2">
        <v>0.33</v>
      </c>
      <c r="O98" s="3" t="s">
        <v>32</v>
      </c>
      <c r="P98" s="3" t="s">
        <v>3211</v>
      </c>
      <c r="Q98" s="5">
        <v>28.45</v>
      </c>
      <c r="S98" s="6">
        <v>24.68</v>
      </c>
      <c r="T98" s="5">
        <v>0.4</v>
      </c>
      <c r="U98" s="6">
        <v>25.08</v>
      </c>
      <c r="V98" s="2">
        <v>37</v>
      </c>
      <c r="W98" s="8"/>
      <c r="X98" s="9" t="s">
        <v>3214</v>
      </c>
      <c r="Y98" s="7">
        <v>43795</v>
      </c>
    </row>
    <row r="99" spans="1:25" hidden="1" x14ac:dyDescent="0.25">
      <c r="A99" s="2">
        <v>648626</v>
      </c>
      <c r="B99" s="3" t="s">
        <v>25</v>
      </c>
      <c r="C99" s="3" t="s">
        <v>173</v>
      </c>
      <c r="D99" s="3" t="s">
        <v>165</v>
      </c>
      <c r="E99" s="3" t="s">
        <v>28</v>
      </c>
      <c r="F99" s="3" t="s">
        <v>29</v>
      </c>
      <c r="G99" s="2">
        <v>7</v>
      </c>
      <c r="H99" s="3" t="s">
        <v>38</v>
      </c>
      <c r="I99" s="3" t="s">
        <v>34</v>
      </c>
      <c r="J99" s="3" t="s">
        <v>31</v>
      </c>
      <c r="K99" s="4">
        <v>41.4</v>
      </c>
      <c r="L99" s="2">
        <v>4</v>
      </c>
      <c r="M99" s="2">
        <v>6</v>
      </c>
      <c r="N99" s="2">
        <v>0.33</v>
      </c>
      <c r="O99" s="3" t="s">
        <v>32</v>
      </c>
      <c r="P99" s="3" t="s">
        <v>3211</v>
      </c>
      <c r="Q99" s="5">
        <v>11.65</v>
      </c>
      <c r="S99" s="6">
        <v>9.9</v>
      </c>
      <c r="T99" s="5">
        <v>0.4</v>
      </c>
      <c r="U99" s="6">
        <v>10.3</v>
      </c>
      <c r="V99" s="2">
        <v>15.15</v>
      </c>
      <c r="W99" s="8"/>
      <c r="X99" s="10" t="s">
        <v>29</v>
      </c>
      <c r="Y99" s="7">
        <v>43691</v>
      </c>
    </row>
    <row r="100" spans="1:25" ht="30" hidden="1" x14ac:dyDescent="0.25">
      <c r="A100" s="2">
        <v>426809</v>
      </c>
      <c r="B100" s="3" t="s">
        <v>25</v>
      </c>
      <c r="C100" s="3" t="s">
        <v>174</v>
      </c>
      <c r="D100" s="3" t="s">
        <v>27</v>
      </c>
      <c r="E100" s="3" t="s">
        <v>28</v>
      </c>
      <c r="F100" s="3" t="s">
        <v>29</v>
      </c>
      <c r="H100" s="3" t="s">
        <v>38</v>
      </c>
      <c r="I100" s="3" t="s">
        <v>34</v>
      </c>
      <c r="J100" s="3" t="s">
        <v>31</v>
      </c>
      <c r="K100" s="4">
        <v>130.68</v>
      </c>
      <c r="L100" s="2">
        <v>1</v>
      </c>
      <c r="M100" s="2">
        <v>12</v>
      </c>
      <c r="N100" s="2">
        <v>0.75</v>
      </c>
      <c r="O100" s="3" t="s">
        <v>32</v>
      </c>
      <c r="P100" s="3" t="s">
        <v>3211</v>
      </c>
      <c r="Q100" s="5">
        <v>15.9</v>
      </c>
      <c r="S100" s="6">
        <v>13.68</v>
      </c>
      <c r="T100" s="5">
        <v>0.35</v>
      </c>
      <c r="U100" s="6">
        <v>14.03</v>
      </c>
      <c r="V100" s="2">
        <v>20.65</v>
      </c>
      <c r="W100" s="8"/>
      <c r="X100" s="10" t="s">
        <v>29</v>
      </c>
      <c r="Y100" s="7">
        <v>43693</v>
      </c>
    </row>
    <row r="101" spans="1:25" hidden="1" x14ac:dyDescent="0.25">
      <c r="A101" s="2">
        <v>469213</v>
      </c>
      <c r="B101" s="3" t="s">
        <v>25</v>
      </c>
      <c r="C101" s="3" t="s">
        <v>175</v>
      </c>
      <c r="D101" s="3" t="s">
        <v>165</v>
      </c>
      <c r="E101" s="3" t="s">
        <v>28</v>
      </c>
      <c r="F101" s="3" t="s">
        <v>29</v>
      </c>
      <c r="G101" s="2">
        <v>7</v>
      </c>
      <c r="H101" s="3" t="s">
        <v>38</v>
      </c>
      <c r="I101" s="3" t="s">
        <v>62</v>
      </c>
      <c r="J101" s="3" t="s">
        <v>31</v>
      </c>
      <c r="K101" s="4">
        <v>41.4</v>
      </c>
      <c r="L101" s="2">
        <v>4</v>
      </c>
      <c r="M101" s="2">
        <v>6</v>
      </c>
      <c r="N101" s="2">
        <v>0.33</v>
      </c>
      <c r="O101" s="3" t="s">
        <v>32</v>
      </c>
      <c r="P101" s="3" t="s">
        <v>3211</v>
      </c>
      <c r="Q101" s="5">
        <v>11.65</v>
      </c>
      <c r="S101" s="6">
        <v>9.9</v>
      </c>
      <c r="T101" s="5">
        <v>0.4</v>
      </c>
      <c r="U101" s="6">
        <v>10.3</v>
      </c>
      <c r="V101" s="2">
        <v>15.15</v>
      </c>
      <c r="W101" s="8"/>
      <c r="X101" s="10" t="s">
        <v>29</v>
      </c>
      <c r="Y101" s="7">
        <v>43691</v>
      </c>
    </row>
    <row r="102" spans="1:25" hidden="1" x14ac:dyDescent="0.25">
      <c r="A102" s="2">
        <v>26966</v>
      </c>
      <c r="B102" s="3" t="s">
        <v>25</v>
      </c>
      <c r="C102" s="3" t="s">
        <v>176</v>
      </c>
      <c r="D102" s="3" t="s">
        <v>27</v>
      </c>
      <c r="E102" s="3" t="s">
        <v>28</v>
      </c>
      <c r="F102" s="3" t="s">
        <v>29</v>
      </c>
      <c r="H102" s="3" t="s">
        <v>38</v>
      </c>
      <c r="I102" s="3" t="s">
        <v>34</v>
      </c>
      <c r="J102" s="3" t="s">
        <v>31</v>
      </c>
      <c r="K102" s="4">
        <v>130.68</v>
      </c>
      <c r="L102" s="2">
        <v>1</v>
      </c>
      <c r="M102" s="2">
        <v>12</v>
      </c>
      <c r="N102" s="2">
        <v>0.75</v>
      </c>
      <c r="O102" s="3" t="s">
        <v>32</v>
      </c>
      <c r="P102" s="3" t="s">
        <v>3211</v>
      </c>
      <c r="Q102" s="5">
        <v>15.9</v>
      </c>
      <c r="S102" s="6">
        <v>13.68</v>
      </c>
      <c r="T102" s="5">
        <v>0.35</v>
      </c>
      <c r="U102" s="6">
        <v>14.03</v>
      </c>
      <c r="V102" s="2">
        <v>20.65</v>
      </c>
      <c r="W102" s="8"/>
      <c r="X102" s="10" t="s">
        <v>29</v>
      </c>
      <c r="Y102" s="7">
        <v>43693</v>
      </c>
    </row>
    <row r="103" spans="1:25" hidden="1" x14ac:dyDescent="0.25">
      <c r="A103" s="2">
        <v>544429</v>
      </c>
      <c r="B103" s="3" t="s">
        <v>25</v>
      </c>
      <c r="C103" s="3" t="s">
        <v>177</v>
      </c>
      <c r="D103" s="3" t="s">
        <v>165</v>
      </c>
      <c r="E103" s="3" t="s">
        <v>28</v>
      </c>
      <c r="F103" s="3" t="s">
        <v>29</v>
      </c>
      <c r="G103" s="2">
        <v>7</v>
      </c>
      <c r="H103" s="3" t="s">
        <v>38</v>
      </c>
      <c r="I103" s="3" t="s">
        <v>82</v>
      </c>
      <c r="J103" s="3" t="s">
        <v>31</v>
      </c>
      <c r="K103" s="4">
        <v>41.4</v>
      </c>
      <c r="L103" s="2">
        <v>4</v>
      </c>
      <c r="M103" s="2">
        <v>6</v>
      </c>
      <c r="N103" s="2">
        <v>0.33</v>
      </c>
      <c r="O103" s="3" t="s">
        <v>32</v>
      </c>
      <c r="P103" s="3" t="s">
        <v>3211</v>
      </c>
      <c r="Q103" s="5">
        <v>11.65</v>
      </c>
      <c r="S103" s="6">
        <v>9.9</v>
      </c>
      <c r="T103" s="5">
        <v>0.4</v>
      </c>
      <c r="U103" s="6">
        <v>10.3</v>
      </c>
      <c r="V103" s="2">
        <v>15.15</v>
      </c>
      <c r="W103" s="8"/>
      <c r="X103" s="10" t="s">
        <v>29</v>
      </c>
      <c r="Y103" s="7">
        <v>43691</v>
      </c>
    </row>
    <row r="104" spans="1:25" hidden="1" x14ac:dyDescent="0.25">
      <c r="A104" s="2">
        <v>385708</v>
      </c>
      <c r="B104" s="3" t="s">
        <v>25</v>
      </c>
      <c r="C104" s="3" t="s">
        <v>178</v>
      </c>
      <c r="D104" s="3" t="s">
        <v>27</v>
      </c>
      <c r="E104" s="3" t="s">
        <v>28</v>
      </c>
      <c r="F104" s="3" t="s">
        <v>29</v>
      </c>
      <c r="G104" s="2">
        <v>7</v>
      </c>
      <c r="H104" s="3" t="s">
        <v>38</v>
      </c>
      <c r="I104" s="3" t="s">
        <v>34</v>
      </c>
      <c r="J104" s="3" t="s">
        <v>31</v>
      </c>
      <c r="K104" s="4">
        <v>130.68</v>
      </c>
      <c r="L104" s="2">
        <v>1</v>
      </c>
      <c r="M104" s="2">
        <v>12</v>
      </c>
      <c r="N104" s="2">
        <v>0.75</v>
      </c>
      <c r="O104" s="3" t="s">
        <v>32</v>
      </c>
      <c r="P104" s="3" t="s">
        <v>3211</v>
      </c>
      <c r="Q104" s="5">
        <v>15.9</v>
      </c>
      <c r="S104" s="6">
        <v>13.68</v>
      </c>
      <c r="T104" s="5">
        <v>0.35</v>
      </c>
      <c r="U104" s="6">
        <v>14.03</v>
      </c>
      <c r="V104" s="2">
        <v>20.65</v>
      </c>
      <c r="W104" s="8"/>
      <c r="X104" s="10" t="s">
        <v>29</v>
      </c>
      <c r="Y104" s="7">
        <v>43693</v>
      </c>
    </row>
    <row r="105" spans="1:25" hidden="1" x14ac:dyDescent="0.25">
      <c r="A105" s="2">
        <v>894006</v>
      </c>
      <c r="B105" s="3" t="s">
        <v>25</v>
      </c>
      <c r="C105" s="3" t="s">
        <v>179</v>
      </c>
      <c r="D105" s="3" t="s">
        <v>85</v>
      </c>
      <c r="E105" s="3" t="s">
        <v>28</v>
      </c>
      <c r="F105" s="3" t="s">
        <v>180</v>
      </c>
      <c r="G105" s="2">
        <v>7</v>
      </c>
      <c r="H105" s="3" t="s">
        <v>38</v>
      </c>
      <c r="I105" s="3" t="s">
        <v>29</v>
      </c>
      <c r="J105" s="3" t="s">
        <v>31</v>
      </c>
      <c r="K105" s="4">
        <v>68.040000000000006</v>
      </c>
      <c r="L105" s="2">
        <v>1</v>
      </c>
      <c r="M105" s="2">
        <v>12</v>
      </c>
      <c r="N105" s="2">
        <v>0.65</v>
      </c>
      <c r="O105" s="3" t="s">
        <v>32</v>
      </c>
      <c r="P105" s="3" t="s">
        <v>3211</v>
      </c>
      <c r="Q105" s="5">
        <v>8.6</v>
      </c>
      <c r="S105" s="6">
        <v>7.48</v>
      </c>
      <c r="T105" s="5">
        <v>0.1</v>
      </c>
      <c r="U105" s="6">
        <v>7.58</v>
      </c>
      <c r="V105" s="2">
        <v>11.2</v>
      </c>
      <c r="W105" s="8"/>
      <c r="X105" s="10" t="s">
        <v>29</v>
      </c>
      <c r="Y105" s="7">
        <v>43693</v>
      </c>
    </row>
    <row r="106" spans="1:25" hidden="1" x14ac:dyDescent="0.25">
      <c r="A106" s="2">
        <v>84842</v>
      </c>
      <c r="B106" s="3" t="s">
        <v>25</v>
      </c>
      <c r="C106" s="3" t="s">
        <v>181</v>
      </c>
      <c r="D106" s="3" t="s">
        <v>27</v>
      </c>
      <c r="E106" s="3" t="s">
        <v>28</v>
      </c>
      <c r="F106" s="3" t="s">
        <v>29</v>
      </c>
      <c r="H106" s="3" t="s">
        <v>30</v>
      </c>
      <c r="I106" s="3" t="s">
        <v>132</v>
      </c>
      <c r="J106" s="3" t="s">
        <v>31</v>
      </c>
      <c r="K106" s="4">
        <v>277.08</v>
      </c>
      <c r="L106" s="2">
        <v>1</v>
      </c>
      <c r="M106" s="2">
        <v>12</v>
      </c>
      <c r="N106" s="2">
        <v>0.75</v>
      </c>
      <c r="O106" s="3" t="s">
        <v>32</v>
      </c>
      <c r="P106" s="3" t="s">
        <v>29</v>
      </c>
      <c r="Q106" s="5">
        <v>33.450000000000003</v>
      </c>
      <c r="S106" s="6">
        <v>29.13</v>
      </c>
      <c r="T106" s="5">
        <v>0.35</v>
      </c>
      <c r="U106" s="6">
        <v>29.48</v>
      </c>
      <c r="V106" s="2">
        <v>43.5</v>
      </c>
      <c r="W106" s="8"/>
      <c r="X106" s="10" t="s">
        <v>29</v>
      </c>
      <c r="Y106" s="7">
        <v>43671</v>
      </c>
    </row>
    <row r="107" spans="1:25" hidden="1" x14ac:dyDescent="0.25">
      <c r="A107" s="2">
        <v>84836</v>
      </c>
      <c r="B107" s="3" t="s">
        <v>25</v>
      </c>
      <c r="C107" s="3" t="s">
        <v>182</v>
      </c>
      <c r="D107" s="3" t="s">
        <v>27</v>
      </c>
      <c r="E107" s="3" t="s">
        <v>28</v>
      </c>
      <c r="F107" s="3" t="s">
        <v>29</v>
      </c>
      <c r="H107" s="3" t="s">
        <v>30</v>
      </c>
      <c r="I107" s="3" t="s">
        <v>132</v>
      </c>
      <c r="J107" s="3" t="s">
        <v>31</v>
      </c>
      <c r="K107" s="4">
        <v>176.16</v>
      </c>
      <c r="L107" s="2">
        <v>1</v>
      </c>
      <c r="M107" s="2">
        <v>12</v>
      </c>
      <c r="N107" s="2">
        <v>0.75</v>
      </c>
      <c r="O107" s="3" t="s">
        <v>32</v>
      </c>
      <c r="P107" s="3" t="s">
        <v>29</v>
      </c>
      <c r="Q107" s="5">
        <v>22.45</v>
      </c>
      <c r="S107" s="6">
        <v>19.45</v>
      </c>
      <c r="T107" s="5">
        <v>0.35</v>
      </c>
      <c r="U107" s="6">
        <v>19.8</v>
      </c>
      <c r="V107" s="2">
        <v>29.2</v>
      </c>
      <c r="W107" s="8"/>
      <c r="X107" s="10" t="s">
        <v>29</v>
      </c>
      <c r="Y107" s="7">
        <v>43671</v>
      </c>
    </row>
    <row r="108" spans="1:25" hidden="1" x14ac:dyDescent="0.25">
      <c r="A108" s="2">
        <v>84845</v>
      </c>
      <c r="B108" s="3" t="s">
        <v>25</v>
      </c>
      <c r="C108" s="3" t="s">
        <v>183</v>
      </c>
      <c r="D108" s="3" t="s">
        <v>27</v>
      </c>
      <c r="E108" s="3" t="s">
        <v>28</v>
      </c>
      <c r="F108" s="3" t="s">
        <v>29</v>
      </c>
      <c r="H108" s="3" t="s">
        <v>30</v>
      </c>
      <c r="I108" s="3" t="s">
        <v>132</v>
      </c>
      <c r="J108" s="3" t="s">
        <v>31</v>
      </c>
      <c r="K108" s="4">
        <v>187.08</v>
      </c>
      <c r="L108" s="2">
        <v>1</v>
      </c>
      <c r="M108" s="2">
        <v>12</v>
      </c>
      <c r="N108" s="2">
        <v>0.75</v>
      </c>
      <c r="O108" s="3" t="s">
        <v>32</v>
      </c>
      <c r="P108" s="3" t="s">
        <v>29</v>
      </c>
      <c r="Q108" s="5">
        <v>23.45</v>
      </c>
      <c r="S108" s="6">
        <v>20.329999999999998</v>
      </c>
      <c r="T108" s="5">
        <v>0.35</v>
      </c>
      <c r="U108" s="6">
        <v>20.68</v>
      </c>
      <c r="V108" s="2">
        <v>30.5</v>
      </c>
      <c r="W108" s="8"/>
      <c r="X108" s="10" t="s">
        <v>29</v>
      </c>
      <c r="Y108" s="7">
        <v>43671</v>
      </c>
    </row>
    <row r="109" spans="1:25" hidden="1" x14ac:dyDescent="0.25">
      <c r="A109" s="2">
        <v>832717</v>
      </c>
      <c r="B109" s="3" t="s">
        <v>25</v>
      </c>
      <c r="C109" s="3" t="s">
        <v>184</v>
      </c>
      <c r="D109" s="3" t="s">
        <v>85</v>
      </c>
      <c r="E109" s="3" t="s">
        <v>28</v>
      </c>
      <c r="F109" s="3" t="s">
        <v>29</v>
      </c>
      <c r="H109" s="3" t="s">
        <v>30</v>
      </c>
      <c r="I109" s="3" t="s">
        <v>29</v>
      </c>
      <c r="J109" s="3" t="s">
        <v>31</v>
      </c>
      <c r="K109" s="4">
        <v>107.76</v>
      </c>
      <c r="L109" s="2">
        <v>1</v>
      </c>
      <c r="M109" s="2">
        <v>12</v>
      </c>
      <c r="N109" s="2">
        <v>0.65</v>
      </c>
      <c r="O109" s="3" t="s">
        <v>32</v>
      </c>
      <c r="P109" s="3" t="s">
        <v>3211</v>
      </c>
      <c r="Q109" s="5">
        <v>13</v>
      </c>
      <c r="S109" s="6">
        <v>11.35</v>
      </c>
      <c r="T109" s="5">
        <v>0.1</v>
      </c>
      <c r="U109" s="6">
        <v>11.45</v>
      </c>
      <c r="V109" s="2">
        <v>16.899999999999999</v>
      </c>
      <c r="W109" s="8">
        <v>-2.3000000000000007</v>
      </c>
      <c r="X109" s="9" t="s">
        <v>3215</v>
      </c>
      <c r="Y109" s="7">
        <v>43789</v>
      </c>
    </row>
    <row r="110" spans="1:25" hidden="1" x14ac:dyDescent="0.25">
      <c r="A110" s="2">
        <v>407205</v>
      </c>
      <c r="B110" s="3" t="s">
        <v>25</v>
      </c>
      <c r="C110" s="3" t="s">
        <v>185</v>
      </c>
      <c r="D110" s="3" t="s">
        <v>46</v>
      </c>
      <c r="E110" s="3" t="s">
        <v>37</v>
      </c>
      <c r="F110" s="3" t="s">
        <v>29</v>
      </c>
      <c r="G110" s="2">
        <v>5</v>
      </c>
      <c r="H110" s="3" t="s">
        <v>186</v>
      </c>
      <c r="I110" s="3" t="s">
        <v>48</v>
      </c>
      <c r="J110" s="3" t="s">
        <v>39</v>
      </c>
      <c r="K110" s="4">
        <v>29.54</v>
      </c>
      <c r="L110" s="2">
        <v>6</v>
      </c>
      <c r="M110" s="2">
        <v>4</v>
      </c>
      <c r="N110" s="2">
        <v>0.33</v>
      </c>
      <c r="O110" s="3" t="s">
        <v>32</v>
      </c>
      <c r="P110" s="3" t="s">
        <v>29</v>
      </c>
      <c r="Q110" s="5">
        <v>16.3</v>
      </c>
      <c r="S110" s="6">
        <v>13.82</v>
      </c>
      <c r="T110" s="5">
        <v>0.6</v>
      </c>
      <c r="U110" s="6">
        <v>14.42</v>
      </c>
      <c r="V110" s="2">
        <v>21.2</v>
      </c>
      <c r="W110" s="8"/>
      <c r="X110" s="10" t="s">
        <v>29</v>
      </c>
      <c r="Y110" s="7">
        <v>43738</v>
      </c>
    </row>
    <row r="111" spans="1:25" hidden="1" x14ac:dyDescent="0.25">
      <c r="A111" s="2">
        <v>349910</v>
      </c>
      <c r="B111" s="3" t="s">
        <v>25</v>
      </c>
      <c r="C111" s="3" t="s">
        <v>187</v>
      </c>
      <c r="D111" s="3" t="s">
        <v>96</v>
      </c>
      <c r="E111" s="3" t="s">
        <v>37</v>
      </c>
      <c r="F111" s="3" t="s">
        <v>29</v>
      </c>
      <c r="G111" s="2">
        <v>5.5</v>
      </c>
      <c r="H111" s="3" t="s">
        <v>98</v>
      </c>
      <c r="I111" s="3" t="s">
        <v>132</v>
      </c>
      <c r="J111" s="3" t="s">
        <v>31</v>
      </c>
      <c r="K111" s="4">
        <v>69.12</v>
      </c>
      <c r="L111" s="2">
        <v>1</v>
      </c>
      <c r="M111" s="2">
        <v>24</v>
      </c>
      <c r="N111" s="2">
        <v>0.33</v>
      </c>
      <c r="O111" s="3" t="s">
        <v>32</v>
      </c>
      <c r="P111" s="3" t="s">
        <v>29</v>
      </c>
      <c r="Q111" s="5">
        <v>5.05</v>
      </c>
      <c r="S111" s="6">
        <v>4.3600000000000003</v>
      </c>
      <c r="T111" s="5">
        <v>0.1</v>
      </c>
      <c r="U111" s="6">
        <v>4.46</v>
      </c>
      <c r="V111" s="2">
        <v>6.55</v>
      </c>
      <c r="W111" s="8"/>
      <c r="X111" s="10" t="s">
        <v>29</v>
      </c>
      <c r="Y111" s="7">
        <v>43466</v>
      </c>
    </row>
    <row r="112" spans="1:25" hidden="1" x14ac:dyDescent="0.25">
      <c r="A112" s="2">
        <v>822783</v>
      </c>
      <c r="B112" s="3" t="s">
        <v>25</v>
      </c>
      <c r="C112" s="3" t="s">
        <v>188</v>
      </c>
      <c r="D112" s="3" t="s">
        <v>64</v>
      </c>
      <c r="E112" s="3" t="s">
        <v>37</v>
      </c>
      <c r="F112" s="3" t="s">
        <v>29</v>
      </c>
      <c r="G112" s="2">
        <v>5.5</v>
      </c>
      <c r="H112" s="3" t="s">
        <v>61</v>
      </c>
      <c r="I112" s="3" t="s">
        <v>189</v>
      </c>
      <c r="J112" s="3" t="s">
        <v>31</v>
      </c>
      <c r="K112" s="4">
        <v>45</v>
      </c>
      <c r="L112" s="2">
        <v>1</v>
      </c>
      <c r="M112" s="2">
        <v>18</v>
      </c>
      <c r="N112" s="2">
        <v>0.5</v>
      </c>
      <c r="O112" s="3" t="s">
        <v>32</v>
      </c>
      <c r="P112" s="3" t="s">
        <v>29</v>
      </c>
      <c r="Q112" s="5">
        <v>5.0999999999999996</v>
      </c>
      <c r="S112" s="6">
        <v>4.4000000000000004</v>
      </c>
      <c r="T112" s="5">
        <v>0.1</v>
      </c>
      <c r="U112" s="6">
        <v>4.5</v>
      </c>
      <c r="V112" s="2">
        <v>6.65</v>
      </c>
      <c r="W112" s="8"/>
      <c r="X112" s="10" t="s">
        <v>29</v>
      </c>
      <c r="Y112" s="7">
        <v>43616</v>
      </c>
    </row>
    <row r="113" spans="1:25" hidden="1" x14ac:dyDescent="0.25">
      <c r="A113" s="2">
        <v>18</v>
      </c>
      <c r="B113" s="3" t="s">
        <v>25</v>
      </c>
      <c r="C113" s="3" t="s">
        <v>190</v>
      </c>
      <c r="D113" s="3" t="s">
        <v>46</v>
      </c>
      <c r="E113" s="3" t="s">
        <v>37</v>
      </c>
      <c r="F113" s="3" t="s">
        <v>29</v>
      </c>
      <c r="G113" s="2">
        <v>5</v>
      </c>
      <c r="H113" s="3" t="s">
        <v>191</v>
      </c>
      <c r="I113" s="3" t="s">
        <v>48</v>
      </c>
      <c r="J113" s="3" t="s">
        <v>31</v>
      </c>
      <c r="K113" s="4">
        <v>36.76</v>
      </c>
      <c r="L113" s="2">
        <v>6</v>
      </c>
      <c r="M113" s="2">
        <v>4</v>
      </c>
      <c r="N113" s="2">
        <v>0.33</v>
      </c>
      <c r="O113" s="3" t="s">
        <v>32</v>
      </c>
      <c r="P113" s="3" t="s">
        <v>29</v>
      </c>
      <c r="Q113" s="5">
        <v>18.600000000000001</v>
      </c>
      <c r="S113" s="6">
        <v>15.84</v>
      </c>
      <c r="T113" s="5">
        <v>0.6</v>
      </c>
      <c r="U113" s="6">
        <v>16.440000000000001</v>
      </c>
      <c r="V113" s="2">
        <v>24.2</v>
      </c>
      <c r="W113" s="8"/>
      <c r="X113" s="10" t="s">
        <v>29</v>
      </c>
      <c r="Y113" s="7">
        <v>43799</v>
      </c>
    </row>
    <row r="114" spans="1:25" hidden="1" x14ac:dyDescent="0.25">
      <c r="A114" s="2">
        <v>554089</v>
      </c>
      <c r="B114" s="3" t="s">
        <v>25</v>
      </c>
      <c r="C114" s="3" t="s">
        <v>192</v>
      </c>
      <c r="D114" s="3" t="s">
        <v>46</v>
      </c>
      <c r="E114" s="3" t="s">
        <v>37</v>
      </c>
      <c r="F114" s="3" t="s">
        <v>29</v>
      </c>
      <c r="G114" s="2">
        <v>5</v>
      </c>
      <c r="H114" s="3" t="s">
        <v>98</v>
      </c>
      <c r="I114" s="3" t="s">
        <v>69</v>
      </c>
      <c r="J114" s="3" t="s">
        <v>39</v>
      </c>
      <c r="K114" s="4">
        <v>39.69</v>
      </c>
      <c r="L114" s="2">
        <v>6</v>
      </c>
      <c r="M114" s="2">
        <v>4</v>
      </c>
      <c r="N114" s="2">
        <v>0.33</v>
      </c>
      <c r="O114" s="3" t="s">
        <v>32</v>
      </c>
      <c r="P114" s="3" t="s">
        <v>29</v>
      </c>
      <c r="Q114" s="5">
        <v>19.649999999999999</v>
      </c>
      <c r="S114" s="6">
        <v>16.760000000000002</v>
      </c>
      <c r="T114" s="5">
        <v>0.6</v>
      </c>
      <c r="U114" s="6">
        <v>17.36</v>
      </c>
      <c r="V114" s="2">
        <v>25.55</v>
      </c>
      <c r="W114" s="8"/>
      <c r="X114" s="10" t="s">
        <v>29</v>
      </c>
      <c r="Y114" s="7">
        <v>43466</v>
      </c>
    </row>
    <row r="115" spans="1:25" hidden="1" x14ac:dyDescent="0.25">
      <c r="A115" s="2">
        <v>844001</v>
      </c>
      <c r="B115" s="3" t="s">
        <v>25</v>
      </c>
      <c r="C115" s="3" t="s">
        <v>193</v>
      </c>
      <c r="D115" s="3" t="s">
        <v>194</v>
      </c>
      <c r="E115" s="3" t="s">
        <v>28</v>
      </c>
      <c r="F115" s="3" t="s">
        <v>29</v>
      </c>
      <c r="H115" s="3" t="s">
        <v>38</v>
      </c>
      <c r="I115" s="3" t="s">
        <v>29</v>
      </c>
      <c r="J115" s="3" t="s">
        <v>39</v>
      </c>
      <c r="K115" s="4">
        <v>88.83</v>
      </c>
      <c r="L115" s="2">
        <v>1</v>
      </c>
      <c r="M115" s="2">
        <v>12</v>
      </c>
      <c r="N115" s="2">
        <v>1</v>
      </c>
      <c r="O115" s="3" t="s">
        <v>32</v>
      </c>
      <c r="P115" s="3" t="s">
        <v>3213</v>
      </c>
      <c r="Q115" s="5">
        <v>11.5</v>
      </c>
      <c r="S115" s="6">
        <v>9.81</v>
      </c>
      <c r="T115" s="5">
        <v>0.35</v>
      </c>
      <c r="U115" s="6">
        <v>10.16</v>
      </c>
      <c r="V115" s="2">
        <v>14.95</v>
      </c>
      <c r="W115" s="8"/>
      <c r="X115" s="10" t="s">
        <v>29</v>
      </c>
      <c r="Y115" s="7">
        <v>43728</v>
      </c>
    </row>
    <row r="116" spans="1:25" hidden="1" x14ac:dyDescent="0.25">
      <c r="A116" s="2">
        <v>191957</v>
      </c>
      <c r="B116" s="3" t="s">
        <v>25</v>
      </c>
      <c r="C116" s="3" t="s">
        <v>195</v>
      </c>
      <c r="D116" s="3" t="s">
        <v>46</v>
      </c>
      <c r="E116" s="3" t="s">
        <v>37</v>
      </c>
      <c r="F116" s="3" t="s">
        <v>29</v>
      </c>
      <c r="G116" s="2">
        <v>6.6</v>
      </c>
      <c r="H116" s="3" t="s">
        <v>196</v>
      </c>
      <c r="I116" s="3" t="s">
        <v>197</v>
      </c>
      <c r="J116" s="3" t="s">
        <v>31</v>
      </c>
      <c r="K116" s="4">
        <v>45.6</v>
      </c>
      <c r="L116" s="2">
        <v>6</v>
      </c>
      <c r="M116" s="2">
        <v>4</v>
      </c>
      <c r="N116" s="2">
        <v>0.33</v>
      </c>
      <c r="O116" s="3" t="s">
        <v>32</v>
      </c>
      <c r="P116" s="3" t="s">
        <v>29</v>
      </c>
      <c r="Q116" s="5">
        <v>22.35</v>
      </c>
      <c r="R116" s="5">
        <v>2.2000000000000002</v>
      </c>
      <c r="S116" s="6">
        <v>17.2</v>
      </c>
      <c r="T116" s="5">
        <v>0.6</v>
      </c>
      <c r="U116" s="6">
        <v>17.8</v>
      </c>
      <c r="V116" s="2">
        <v>29.05</v>
      </c>
      <c r="W116" s="8"/>
      <c r="X116" s="10" t="s">
        <v>29</v>
      </c>
      <c r="Y116" s="7">
        <v>43794</v>
      </c>
    </row>
    <row r="117" spans="1:25" hidden="1" x14ac:dyDescent="0.25">
      <c r="A117" s="2">
        <v>72793</v>
      </c>
      <c r="B117" s="3" t="s">
        <v>25</v>
      </c>
      <c r="C117" s="3" t="s">
        <v>198</v>
      </c>
      <c r="D117" s="3" t="s">
        <v>96</v>
      </c>
      <c r="E117" s="3" t="s">
        <v>37</v>
      </c>
      <c r="F117" s="3" t="s">
        <v>29</v>
      </c>
      <c r="G117" s="2">
        <v>8</v>
      </c>
      <c r="H117" s="3" t="s">
        <v>98</v>
      </c>
      <c r="I117" s="3" t="s">
        <v>199</v>
      </c>
      <c r="J117" s="3" t="s">
        <v>31</v>
      </c>
      <c r="K117" s="4">
        <v>76.319999999999993</v>
      </c>
      <c r="L117" s="2">
        <v>1</v>
      </c>
      <c r="M117" s="2">
        <v>24</v>
      </c>
      <c r="N117" s="2">
        <v>0.33</v>
      </c>
      <c r="O117" s="3" t="s">
        <v>32</v>
      </c>
      <c r="P117" s="3" t="s">
        <v>29</v>
      </c>
      <c r="Q117" s="5">
        <v>5.45</v>
      </c>
      <c r="S117" s="6">
        <v>4.71</v>
      </c>
      <c r="T117" s="5">
        <v>0.1</v>
      </c>
      <c r="U117" s="6">
        <v>4.8099999999999996</v>
      </c>
      <c r="V117" s="2">
        <v>7.1</v>
      </c>
      <c r="W117" s="8"/>
      <c r="X117" s="10" t="s">
        <v>29</v>
      </c>
      <c r="Y117" s="7">
        <v>43738</v>
      </c>
    </row>
    <row r="118" spans="1:25" hidden="1" x14ac:dyDescent="0.25">
      <c r="A118" s="2">
        <v>516690</v>
      </c>
      <c r="B118" s="3" t="s">
        <v>25</v>
      </c>
      <c r="C118" s="3" t="s">
        <v>200</v>
      </c>
      <c r="D118" s="3" t="s">
        <v>85</v>
      </c>
      <c r="E118" s="3" t="s">
        <v>28</v>
      </c>
      <c r="F118" s="3" t="s">
        <v>29</v>
      </c>
      <c r="H118" s="3" t="s">
        <v>30</v>
      </c>
      <c r="I118" s="3" t="s">
        <v>29</v>
      </c>
      <c r="J118" s="3" t="s">
        <v>31</v>
      </c>
      <c r="K118" s="4">
        <v>43.05</v>
      </c>
      <c r="L118" s="2">
        <v>1</v>
      </c>
      <c r="M118" s="2">
        <v>15</v>
      </c>
      <c r="N118" s="2">
        <v>0.65</v>
      </c>
      <c r="O118" s="3" t="s">
        <v>32</v>
      </c>
      <c r="P118" s="3" t="s">
        <v>29</v>
      </c>
      <c r="Q118" s="5">
        <v>6</v>
      </c>
      <c r="S118" s="6">
        <v>5.19</v>
      </c>
      <c r="T118" s="5">
        <v>0.1</v>
      </c>
      <c r="U118" s="6">
        <v>5.29</v>
      </c>
      <c r="V118" s="2">
        <v>7.8</v>
      </c>
      <c r="W118" s="8"/>
      <c r="X118" s="10" t="s">
        <v>29</v>
      </c>
      <c r="Y118" s="7">
        <v>43678</v>
      </c>
    </row>
    <row r="119" spans="1:25" hidden="1" x14ac:dyDescent="0.25">
      <c r="A119" s="2">
        <v>903187</v>
      </c>
      <c r="B119" s="3" t="s">
        <v>25</v>
      </c>
      <c r="C119" s="3" t="s">
        <v>201</v>
      </c>
      <c r="D119" s="3" t="s">
        <v>40</v>
      </c>
      <c r="E119" s="3" t="s">
        <v>37</v>
      </c>
      <c r="F119" s="3" t="s">
        <v>29</v>
      </c>
      <c r="G119" s="2">
        <v>5</v>
      </c>
      <c r="H119" s="3" t="s">
        <v>38</v>
      </c>
      <c r="I119" s="3" t="s">
        <v>48</v>
      </c>
      <c r="J119" s="3" t="s">
        <v>39</v>
      </c>
      <c r="K119" s="4">
        <v>9.11</v>
      </c>
      <c r="L119" s="2">
        <v>12</v>
      </c>
      <c r="M119" s="2">
        <v>1</v>
      </c>
      <c r="N119" s="2">
        <v>0.34100000000000003</v>
      </c>
      <c r="O119" s="3" t="s">
        <v>32</v>
      </c>
      <c r="P119" s="3" t="s">
        <v>29</v>
      </c>
      <c r="Q119" s="5">
        <v>25.35</v>
      </c>
      <c r="S119" s="6">
        <v>21.25</v>
      </c>
      <c r="T119" s="5">
        <v>1.2</v>
      </c>
      <c r="U119" s="6">
        <v>22.45</v>
      </c>
      <c r="V119" s="2">
        <v>32.950000000000003</v>
      </c>
      <c r="W119" s="8"/>
      <c r="X119" s="10" t="s">
        <v>29</v>
      </c>
      <c r="Y119" s="7">
        <v>43466</v>
      </c>
    </row>
    <row r="120" spans="1:25" hidden="1" x14ac:dyDescent="0.25">
      <c r="A120" s="2">
        <v>909523</v>
      </c>
      <c r="B120" s="3" t="s">
        <v>25</v>
      </c>
      <c r="C120" s="3" t="s">
        <v>201</v>
      </c>
      <c r="D120" s="3" t="s">
        <v>89</v>
      </c>
      <c r="E120" s="3" t="s">
        <v>37</v>
      </c>
      <c r="F120" s="3" t="s">
        <v>29</v>
      </c>
      <c r="G120" s="2">
        <v>5</v>
      </c>
      <c r="H120" s="3" t="s">
        <v>38</v>
      </c>
      <c r="I120" s="3" t="s">
        <v>48</v>
      </c>
      <c r="J120" s="3" t="s">
        <v>39</v>
      </c>
      <c r="K120" s="4">
        <v>15.92</v>
      </c>
      <c r="L120" s="2">
        <v>24</v>
      </c>
      <c r="M120" s="2">
        <v>1</v>
      </c>
      <c r="N120" s="2">
        <v>0.34100000000000003</v>
      </c>
      <c r="O120" s="3" t="s">
        <v>32</v>
      </c>
      <c r="P120" s="3" t="s">
        <v>29</v>
      </c>
      <c r="Q120" s="5">
        <v>47.6</v>
      </c>
      <c r="S120" s="6">
        <v>39.78</v>
      </c>
      <c r="T120" s="5">
        <v>2.4</v>
      </c>
      <c r="U120" s="6">
        <v>42.18</v>
      </c>
      <c r="V120" s="2">
        <v>61.9</v>
      </c>
      <c r="W120" s="8"/>
      <c r="X120" s="10" t="s">
        <v>29</v>
      </c>
      <c r="Y120" s="7">
        <v>43466</v>
      </c>
    </row>
    <row r="121" spans="1:25" hidden="1" x14ac:dyDescent="0.25">
      <c r="A121" s="2">
        <v>11692</v>
      </c>
      <c r="B121" s="3" t="s">
        <v>25</v>
      </c>
      <c r="C121" s="3" t="s">
        <v>202</v>
      </c>
      <c r="D121" s="3" t="s">
        <v>64</v>
      </c>
      <c r="E121" s="3" t="s">
        <v>37</v>
      </c>
      <c r="F121" s="3" t="s">
        <v>29</v>
      </c>
      <c r="G121" s="2">
        <v>5.5</v>
      </c>
      <c r="H121" s="3" t="s">
        <v>61</v>
      </c>
      <c r="I121" s="3" t="s">
        <v>189</v>
      </c>
      <c r="J121" s="3" t="s">
        <v>31</v>
      </c>
      <c r="K121" s="4">
        <v>43.4</v>
      </c>
      <c r="L121" s="2">
        <v>1</v>
      </c>
      <c r="M121" s="2">
        <v>20</v>
      </c>
      <c r="N121" s="2">
        <v>0.5</v>
      </c>
      <c r="O121" s="3" t="s">
        <v>32</v>
      </c>
      <c r="P121" s="3" t="s">
        <v>29</v>
      </c>
      <c r="Q121" s="5">
        <v>4.6500000000000004</v>
      </c>
      <c r="S121" s="6">
        <v>4</v>
      </c>
      <c r="T121" s="5">
        <v>0.1</v>
      </c>
      <c r="U121" s="6">
        <v>4.0999999999999996</v>
      </c>
      <c r="V121" s="2">
        <v>6.05</v>
      </c>
      <c r="W121" s="8"/>
      <c r="X121" s="10" t="s">
        <v>29</v>
      </c>
      <c r="Y121" s="7">
        <v>43738</v>
      </c>
    </row>
    <row r="122" spans="1:25" hidden="1" x14ac:dyDescent="0.25">
      <c r="A122" s="2">
        <v>6106</v>
      </c>
      <c r="B122" s="3" t="s">
        <v>25</v>
      </c>
      <c r="C122" s="3" t="s">
        <v>203</v>
      </c>
      <c r="D122" s="3" t="s">
        <v>46</v>
      </c>
      <c r="E122" s="3" t="s">
        <v>28</v>
      </c>
      <c r="F122" s="3" t="s">
        <v>29</v>
      </c>
      <c r="H122" s="3" t="s">
        <v>204</v>
      </c>
      <c r="I122" s="3" t="s">
        <v>29</v>
      </c>
      <c r="J122" s="3" t="s">
        <v>31</v>
      </c>
      <c r="K122" s="4">
        <v>33.72</v>
      </c>
      <c r="L122" s="2">
        <v>6</v>
      </c>
      <c r="M122" s="2">
        <v>4</v>
      </c>
      <c r="N122" s="2">
        <v>0.33</v>
      </c>
      <c r="O122" s="3" t="s">
        <v>32</v>
      </c>
      <c r="P122" s="3" t="s">
        <v>29</v>
      </c>
      <c r="Q122" s="5">
        <v>17.350000000000001</v>
      </c>
      <c r="S122" s="6">
        <v>14.74</v>
      </c>
      <c r="T122" s="5">
        <v>0.6</v>
      </c>
      <c r="U122" s="6">
        <v>15.34</v>
      </c>
      <c r="V122" s="2">
        <v>22.55</v>
      </c>
      <c r="W122" s="8"/>
      <c r="X122" s="10" t="s">
        <v>29</v>
      </c>
      <c r="Y122" s="7">
        <v>43647</v>
      </c>
    </row>
    <row r="123" spans="1:25" hidden="1" x14ac:dyDescent="0.25">
      <c r="A123" s="2">
        <v>157495</v>
      </c>
      <c r="B123" s="3" t="s">
        <v>25</v>
      </c>
      <c r="C123" s="3" t="s">
        <v>205</v>
      </c>
      <c r="D123" s="3" t="s">
        <v>46</v>
      </c>
      <c r="E123" s="3" t="s">
        <v>37</v>
      </c>
      <c r="F123" s="3" t="s">
        <v>29</v>
      </c>
      <c r="G123" s="2">
        <v>5</v>
      </c>
      <c r="H123" s="3" t="s">
        <v>204</v>
      </c>
      <c r="I123" s="3" t="s">
        <v>48</v>
      </c>
      <c r="J123" s="3" t="s">
        <v>31</v>
      </c>
      <c r="K123" s="4">
        <v>34.92</v>
      </c>
      <c r="L123" s="2">
        <v>6</v>
      </c>
      <c r="M123" s="2">
        <v>4</v>
      </c>
      <c r="N123" s="2">
        <v>0.33</v>
      </c>
      <c r="O123" s="3" t="s">
        <v>32</v>
      </c>
      <c r="P123" s="3" t="s">
        <v>29</v>
      </c>
      <c r="Q123" s="5">
        <v>19.350000000000001</v>
      </c>
      <c r="R123" s="5">
        <v>1.9</v>
      </c>
      <c r="S123" s="6">
        <v>14.83</v>
      </c>
      <c r="T123" s="5">
        <v>0.6</v>
      </c>
      <c r="U123" s="6">
        <v>15.43</v>
      </c>
      <c r="V123" s="2">
        <v>25.15</v>
      </c>
      <c r="W123" s="8"/>
      <c r="X123" s="10" t="s">
        <v>29</v>
      </c>
      <c r="Y123" s="7">
        <v>43794</v>
      </c>
    </row>
    <row r="124" spans="1:25" hidden="1" x14ac:dyDescent="0.25">
      <c r="A124" s="2">
        <v>900035</v>
      </c>
      <c r="B124" s="3" t="s">
        <v>25</v>
      </c>
      <c r="C124" s="3" t="s">
        <v>206</v>
      </c>
      <c r="D124" s="3" t="s">
        <v>40</v>
      </c>
      <c r="E124" s="3" t="s">
        <v>37</v>
      </c>
      <c r="F124" s="3" t="s">
        <v>29</v>
      </c>
      <c r="G124" s="2">
        <v>5</v>
      </c>
      <c r="H124" s="3" t="s">
        <v>38</v>
      </c>
      <c r="I124" s="3" t="s">
        <v>48</v>
      </c>
      <c r="J124" s="3" t="s">
        <v>39</v>
      </c>
      <c r="K124" s="4">
        <v>9.11</v>
      </c>
      <c r="L124" s="2">
        <v>12</v>
      </c>
      <c r="M124" s="2">
        <v>1</v>
      </c>
      <c r="N124" s="2">
        <v>0.34100000000000003</v>
      </c>
      <c r="O124" s="3" t="s">
        <v>32</v>
      </c>
      <c r="P124" s="3" t="s">
        <v>29</v>
      </c>
      <c r="Q124" s="5">
        <v>25.35</v>
      </c>
      <c r="S124" s="6">
        <v>21.25</v>
      </c>
      <c r="T124" s="5">
        <v>1.2</v>
      </c>
      <c r="U124" s="6">
        <v>22.45</v>
      </c>
      <c r="V124" s="2">
        <v>32.950000000000003</v>
      </c>
      <c r="W124" s="8"/>
      <c r="X124" s="10" t="s">
        <v>29</v>
      </c>
      <c r="Y124" s="7">
        <v>43466</v>
      </c>
    </row>
    <row r="125" spans="1:25" hidden="1" x14ac:dyDescent="0.25">
      <c r="A125" s="2">
        <v>641167</v>
      </c>
      <c r="B125" s="3" t="s">
        <v>25</v>
      </c>
      <c r="C125" s="3" t="s">
        <v>207</v>
      </c>
      <c r="D125" s="3" t="s">
        <v>139</v>
      </c>
      <c r="E125" s="3" t="s">
        <v>37</v>
      </c>
      <c r="F125" s="3" t="s">
        <v>208</v>
      </c>
      <c r="G125" s="2">
        <v>6.2</v>
      </c>
      <c r="H125" s="3" t="s">
        <v>30</v>
      </c>
      <c r="I125" s="3" t="s">
        <v>73</v>
      </c>
      <c r="J125" s="3" t="s">
        <v>31</v>
      </c>
      <c r="K125" s="4">
        <v>31.56</v>
      </c>
      <c r="L125" s="2">
        <v>6</v>
      </c>
      <c r="M125" s="2">
        <v>4</v>
      </c>
      <c r="N125" s="2">
        <v>0.35499999999999998</v>
      </c>
      <c r="O125" s="3" t="s">
        <v>32</v>
      </c>
      <c r="P125" s="3" t="s">
        <v>29</v>
      </c>
      <c r="Q125" s="5">
        <v>20.6</v>
      </c>
      <c r="S125" s="6">
        <v>17.600000000000001</v>
      </c>
      <c r="T125" s="5">
        <v>0.6</v>
      </c>
      <c r="U125" s="6">
        <v>18.2</v>
      </c>
      <c r="V125" s="2">
        <v>26.8</v>
      </c>
      <c r="W125" s="8"/>
      <c r="X125" s="10" t="s">
        <v>29</v>
      </c>
      <c r="Y125" s="7">
        <v>43466</v>
      </c>
    </row>
    <row r="126" spans="1:25" hidden="1" x14ac:dyDescent="0.25">
      <c r="A126" s="2">
        <v>820284</v>
      </c>
      <c r="B126" s="3" t="s">
        <v>25</v>
      </c>
      <c r="C126" s="3" t="s">
        <v>213</v>
      </c>
      <c r="D126" s="3" t="s">
        <v>27</v>
      </c>
      <c r="E126" s="3" t="s">
        <v>28</v>
      </c>
      <c r="F126" s="3" t="s">
        <v>29</v>
      </c>
      <c r="H126" s="3" t="s">
        <v>38</v>
      </c>
      <c r="I126" s="3" t="s">
        <v>29</v>
      </c>
      <c r="J126" s="3" t="s">
        <v>39</v>
      </c>
      <c r="K126" s="4">
        <v>91.62</v>
      </c>
      <c r="L126" s="2">
        <v>1</v>
      </c>
      <c r="M126" s="2">
        <v>12</v>
      </c>
      <c r="N126" s="2">
        <v>0.75</v>
      </c>
      <c r="O126" s="3" t="s">
        <v>32</v>
      </c>
      <c r="P126" s="3" t="s">
        <v>3211</v>
      </c>
      <c r="Q126" s="5">
        <v>11.35</v>
      </c>
      <c r="S126" s="6">
        <v>9.68</v>
      </c>
      <c r="T126" s="5">
        <v>0.35</v>
      </c>
      <c r="U126" s="6">
        <v>10.029999999999999</v>
      </c>
      <c r="V126" s="2">
        <v>14.75</v>
      </c>
      <c r="W126" s="8"/>
      <c r="X126" s="10" t="s">
        <v>29</v>
      </c>
      <c r="Y126" s="7">
        <v>43706</v>
      </c>
    </row>
    <row r="127" spans="1:25" hidden="1" x14ac:dyDescent="0.25">
      <c r="A127" s="2">
        <v>802724</v>
      </c>
      <c r="B127" s="3" t="s">
        <v>25</v>
      </c>
      <c r="C127" s="3" t="s">
        <v>214</v>
      </c>
      <c r="D127" s="3" t="s">
        <v>27</v>
      </c>
      <c r="E127" s="3" t="s">
        <v>28</v>
      </c>
      <c r="F127" s="3" t="s">
        <v>29</v>
      </c>
      <c r="H127" s="3" t="s">
        <v>38</v>
      </c>
      <c r="I127" s="3" t="s">
        <v>29</v>
      </c>
      <c r="J127" s="3" t="s">
        <v>39</v>
      </c>
      <c r="K127" s="4">
        <v>83.55</v>
      </c>
      <c r="L127" s="2">
        <v>1</v>
      </c>
      <c r="M127" s="2">
        <v>12</v>
      </c>
      <c r="N127" s="2">
        <v>0.75</v>
      </c>
      <c r="O127" s="3" t="s">
        <v>32</v>
      </c>
      <c r="P127" s="3" t="s">
        <v>3211</v>
      </c>
      <c r="Q127" s="5">
        <v>10.45</v>
      </c>
      <c r="S127" s="6">
        <v>8.89</v>
      </c>
      <c r="T127" s="5">
        <v>0.35</v>
      </c>
      <c r="U127" s="6">
        <v>9.24</v>
      </c>
      <c r="V127" s="2">
        <v>13.6</v>
      </c>
      <c r="W127" s="8"/>
      <c r="X127" s="10" t="s">
        <v>29</v>
      </c>
      <c r="Y127" s="7">
        <v>43706</v>
      </c>
    </row>
    <row r="128" spans="1:25" hidden="1" x14ac:dyDescent="0.25">
      <c r="A128" s="2">
        <v>808716</v>
      </c>
      <c r="B128" s="3" t="s">
        <v>25</v>
      </c>
      <c r="C128" s="3" t="s">
        <v>215</v>
      </c>
      <c r="D128" s="3" t="s">
        <v>27</v>
      </c>
      <c r="E128" s="3" t="s">
        <v>28</v>
      </c>
      <c r="F128" s="3" t="s">
        <v>51</v>
      </c>
      <c r="G128" s="2">
        <v>6</v>
      </c>
      <c r="H128" s="3" t="s">
        <v>38</v>
      </c>
      <c r="I128" s="3" t="s">
        <v>29</v>
      </c>
      <c r="J128" s="3" t="s">
        <v>39</v>
      </c>
      <c r="K128" s="4">
        <v>83.55</v>
      </c>
      <c r="L128" s="2">
        <v>1</v>
      </c>
      <c r="M128" s="2">
        <v>12</v>
      </c>
      <c r="N128" s="2">
        <v>0.75</v>
      </c>
      <c r="O128" s="3" t="s">
        <v>32</v>
      </c>
      <c r="P128" s="3" t="s">
        <v>3211</v>
      </c>
      <c r="Q128" s="5">
        <v>10.45</v>
      </c>
      <c r="S128" s="6">
        <v>8.89</v>
      </c>
      <c r="T128" s="5">
        <v>0.35</v>
      </c>
      <c r="U128" s="6">
        <v>9.24</v>
      </c>
      <c r="V128" s="2">
        <v>13.6</v>
      </c>
      <c r="W128" s="8"/>
      <c r="X128" s="10" t="s">
        <v>29</v>
      </c>
      <c r="Y128" s="7">
        <v>43705</v>
      </c>
    </row>
    <row r="129" spans="1:25" hidden="1" x14ac:dyDescent="0.25">
      <c r="A129" s="2">
        <v>769139</v>
      </c>
      <c r="B129" s="3" t="s">
        <v>25</v>
      </c>
      <c r="C129" s="3" t="s">
        <v>216</v>
      </c>
      <c r="D129" s="3" t="s">
        <v>27</v>
      </c>
      <c r="E129" s="3" t="s">
        <v>28</v>
      </c>
      <c r="F129" s="3" t="s">
        <v>29</v>
      </c>
      <c r="H129" s="3" t="s">
        <v>38</v>
      </c>
      <c r="I129" s="3" t="s">
        <v>29</v>
      </c>
      <c r="J129" s="3" t="s">
        <v>39</v>
      </c>
      <c r="K129" s="4">
        <v>168.87</v>
      </c>
      <c r="L129" s="2">
        <v>1</v>
      </c>
      <c r="M129" s="2">
        <v>12</v>
      </c>
      <c r="N129" s="2">
        <v>0.75</v>
      </c>
      <c r="O129" s="3" t="s">
        <v>32</v>
      </c>
      <c r="P129" s="3" t="s">
        <v>3211</v>
      </c>
      <c r="Q129" s="5">
        <v>19.899999999999999</v>
      </c>
      <c r="S129" s="6">
        <v>17.2</v>
      </c>
      <c r="T129" s="5">
        <v>0.35</v>
      </c>
      <c r="U129" s="6">
        <v>17.55</v>
      </c>
      <c r="V129" s="2">
        <v>25.85</v>
      </c>
      <c r="W129" s="8"/>
      <c r="X129" s="10" t="s">
        <v>29</v>
      </c>
      <c r="Y129" s="7">
        <v>43706</v>
      </c>
    </row>
    <row r="130" spans="1:25" hidden="1" x14ac:dyDescent="0.25">
      <c r="A130" s="2">
        <v>738499</v>
      </c>
      <c r="B130" s="3" t="s">
        <v>25</v>
      </c>
      <c r="C130" s="3" t="s">
        <v>217</v>
      </c>
      <c r="D130" s="3" t="s">
        <v>27</v>
      </c>
      <c r="E130" s="3" t="s">
        <v>28</v>
      </c>
      <c r="F130" s="3" t="s">
        <v>51</v>
      </c>
      <c r="G130" s="2">
        <v>10.5</v>
      </c>
      <c r="H130" s="3" t="s">
        <v>38</v>
      </c>
      <c r="I130" s="3" t="s">
        <v>29</v>
      </c>
      <c r="J130" s="3" t="s">
        <v>39</v>
      </c>
      <c r="K130" s="4">
        <v>112.11</v>
      </c>
      <c r="L130" s="2">
        <v>1</v>
      </c>
      <c r="M130" s="2">
        <v>12</v>
      </c>
      <c r="N130" s="2">
        <v>0.75</v>
      </c>
      <c r="O130" s="3" t="s">
        <v>32</v>
      </c>
      <c r="P130" s="3" t="s">
        <v>3213</v>
      </c>
      <c r="Q130" s="5">
        <v>13.6</v>
      </c>
      <c r="S130" s="6">
        <v>11.66</v>
      </c>
      <c r="T130" s="5">
        <v>0.35</v>
      </c>
      <c r="U130" s="6">
        <v>12.01</v>
      </c>
      <c r="V130" s="2">
        <v>17.7</v>
      </c>
      <c r="W130" s="8"/>
      <c r="X130" s="10" t="s">
        <v>29</v>
      </c>
      <c r="Y130" s="7">
        <v>43706</v>
      </c>
    </row>
    <row r="131" spans="1:25" hidden="1" x14ac:dyDescent="0.25">
      <c r="A131" s="2">
        <v>824601</v>
      </c>
      <c r="B131" s="3" t="s">
        <v>25</v>
      </c>
      <c r="C131" s="3" t="s">
        <v>218</v>
      </c>
      <c r="D131" s="3" t="s">
        <v>27</v>
      </c>
      <c r="E131" s="3" t="s">
        <v>28</v>
      </c>
      <c r="F131" s="3" t="s">
        <v>29</v>
      </c>
      <c r="H131" s="3" t="s">
        <v>38</v>
      </c>
      <c r="I131" s="3" t="s">
        <v>29</v>
      </c>
      <c r="J131" s="3" t="s">
        <v>39</v>
      </c>
      <c r="K131" s="4">
        <v>112.11</v>
      </c>
      <c r="L131" s="2">
        <v>1</v>
      </c>
      <c r="M131" s="2">
        <v>12</v>
      </c>
      <c r="N131" s="2">
        <v>0.75</v>
      </c>
      <c r="O131" s="3" t="s">
        <v>32</v>
      </c>
      <c r="P131" s="3" t="s">
        <v>3211</v>
      </c>
      <c r="Q131" s="5">
        <v>13.6</v>
      </c>
      <c r="S131" s="6">
        <v>11.66</v>
      </c>
      <c r="T131" s="5">
        <v>0.35</v>
      </c>
      <c r="U131" s="6">
        <v>12.01</v>
      </c>
      <c r="V131" s="2">
        <v>17.7</v>
      </c>
      <c r="W131" s="8"/>
      <c r="X131" s="9" t="s">
        <v>3214</v>
      </c>
      <c r="Y131" s="7">
        <v>43801</v>
      </c>
    </row>
    <row r="132" spans="1:25" hidden="1" x14ac:dyDescent="0.25">
      <c r="A132" s="2">
        <v>790497</v>
      </c>
      <c r="B132" s="3" t="s">
        <v>25</v>
      </c>
      <c r="C132" s="3" t="s">
        <v>219</v>
      </c>
      <c r="D132" s="3" t="s">
        <v>220</v>
      </c>
      <c r="E132" s="3" t="s">
        <v>28</v>
      </c>
      <c r="F132" s="3" t="s">
        <v>29</v>
      </c>
      <c r="H132" s="3" t="s">
        <v>38</v>
      </c>
      <c r="I132" s="3" t="s">
        <v>29</v>
      </c>
      <c r="J132" s="3" t="s">
        <v>39</v>
      </c>
      <c r="K132" s="4">
        <v>75.63</v>
      </c>
      <c r="L132" s="2">
        <v>1</v>
      </c>
      <c r="M132" s="2">
        <v>24</v>
      </c>
      <c r="N132" s="2">
        <v>0.34100000000000003</v>
      </c>
      <c r="O132" s="3" t="s">
        <v>32</v>
      </c>
      <c r="P132" s="3" t="s">
        <v>3211</v>
      </c>
      <c r="Q132" s="5">
        <v>4.75</v>
      </c>
      <c r="S132" s="6">
        <v>4.09</v>
      </c>
      <c r="T132" s="5">
        <v>0.1</v>
      </c>
      <c r="U132" s="6">
        <v>4.1900000000000004</v>
      </c>
      <c r="V132" s="2">
        <v>6.2</v>
      </c>
      <c r="W132" s="8"/>
      <c r="X132" s="10" t="s">
        <v>29</v>
      </c>
      <c r="Y132" s="7">
        <v>43706</v>
      </c>
    </row>
    <row r="133" spans="1:25" hidden="1" x14ac:dyDescent="0.25">
      <c r="A133" s="2">
        <v>796806</v>
      </c>
      <c r="B133" s="3" t="s">
        <v>25</v>
      </c>
      <c r="C133" s="3" t="s">
        <v>221</v>
      </c>
      <c r="D133" s="3" t="s">
        <v>27</v>
      </c>
      <c r="E133" s="3" t="s">
        <v>28</v>
      </c>
      <c r="F133" s="3" t="s">
        <v>51</v>
      </c>
      <c r="G133" s="2">
        <v>6.1</v>
      </c>
      <c r="H133" s="3" t="s">
        <v>38</v>
      </c>
      <c r="I133" s="3" t="s">
        <v>29</v>
      </c>
      <c r="J133" s="3" t="s">
        <v>39</v>
      </c>
      <c r="K133" s="4">
        <v>83.55</v>
      </c>
      <c r="L133" s="2">
        <v>1</v>
      </c>
      <c r="M133" s="2">
        <v>12</v>
      </c>
      <c r="N133" s="2">
        <v>0.75</v>
      </c>
      <c r="O133" s="3" t="s">
        <v>32</v>
      </c>
      <c r="P133" s="3" t="s">
        <v>3211</v>
      </c>
      <c r="Q133" s="5">
        <v>10.45</v>
      </c>
      <c r="S133" s="6">
        <v>8.89</v>
      </c>
      <c r="T133" s="5">
        <v>0.35</v>
      </c>
      <c r="U133" s="6">
        <v>9.24</v>
      </c>
      <c r="V133" s="2">
        <v>13.6</v>
      </c>
      <c r="W133" s="8"/>
      <c r="X133" s="10" t="s">
        <v>29</v>
      </c>
      <c r="Y133" s="7">
        <v>43705</v>
      </c>
    </row>
    <row r="134" spans="1:25" hidden="1" x14ac:dyDescent="0.25">
      <c r="A134" s="2">
        <v>792594</v>
      </c>
      <c r="B134" s="3" t="s">
        <v>25</v>
      </c>
      <c r="C134" s="3" t="s">
        <v>222</v>
      </c>
      <c r="D134" s="3" t="s">
        <v>27</v>
      </c>
      <c r="E134" s="3" t="s">
        <v>28</v>
      </c>
      <c r="F134" s="3" t="s">
        <v>51</v>
      </c>
      <c r="G134" s="2">
        <v>10.5</v>
      </c>
      <c r="H134" s="3" t="s">
        <v>38</v>
      </c>
      <c r="I134" s="3" t="s">
        <v>29</v>
      </c>
      <c r="J134" s="3" t="s">
        <v>39</v>
      </c>
      <c r="K134" s="4">
        <v>112.11</v>
      </c>
      <c r="L134" s="2">
        <v>1</v>
      </c>
      <c r="M134" s="2">
        <v>12</v>
      </c>
      <c r="N134" s="2">
        <v>0.75</v>
      </c>
      <c r="O134" s="3" t="s">
        <v>32</v>
      </c>
      <c r="P134" s="3" t="s">
        <v>3211</v>
      </c>
      <c r="Q134" s="5">
        <v>13.6</v>
      </c>
      <c r="S134" s="6">
        <v>11.66</v>
      </c>
      <c r="T134" s="5">
        <v>0.35</v>
      </c>
      <c r="U134" s="6">
        <v>12.01</v>
      </c>
      <c r="V134" s="2">
        <v>17.7</v>
      </c>
      <c r="W134" s="8"/>
      <c r="X134" s="10" t="s">
        <v>29</v>
      </c>
      <c r="Y134" s="7">
        <v>43705</v>
      </c>
    </row>
    <row r="135" spans="1:25" hidden="1" x14ac:dyDescent="0.25">
      <c r="A135" s="2">
        <v>865030</v>
      </c>
      <c r="B135" s="3" t="s">
        <v>25</v>
      </c>
      <c r="C135" s="3" t="s">
        <v>223</v>
      </c>
      <c r="D135" s="3" t="s">
        <v>85</v>
      </c>
      <c r="E135" s="3" t="s">
        <v>28</v>
      </c>
      <c r="F135" s="3" t="s">
        <v>29</v>
      </c>
      <c r="H135" s="3" t="s">
        <v>224</v>
      </c>
      <c r="I135" s="3" t="s">
        <v>29</v>
      </c>
      <c r="J135" s="3" t="s">
        <v>39</v>
      </c>
      <c r="K135" s="4">
        <v>56.43</v>
      </c>
      <c r="L135" s="2">
        <v>1</v>
      </c>
      <c r="M135" s="2">
        <v>12</v>
      </c>
      <c r="N135" s="2">
        <v>0.65</v>
      </c>
      <c r="O135" s="3" t="s">
        <v>32</v>
      </c>
      <c r="P135" s="3" t="s">
        <v>29</v>
      </c>
      <c r="Q135" s="5">
        <v>8.25</v>
      </c>
      <c r="S135" s="6">
        <v>7.17</v>
      </c>
      <c r="T135" s="5">
        <v>0.1</v>
      </c>
      <c r="U135" s="6">
        <v>7.27</v>
      </c>
      <c r="V135" s="2">
        <v>10.7</v>
      </c>
      <c r="W135" s="8"/>
      <c r="X135" s="10" t="s">
        <v>29</v>
      </c>
      <c r="Y135" s="7">
        <v>43718</v>
      </c>
    </row>
    <row r="136" spans="1:25" hidden="1" x14ac:dyDescent="0.25">
      <c r="A136" s="2">
        <v>59113</v>
      </c>
      <c r="B136" s="3" t="s">
        <v>25</v>
      </c>
      <c r="C136" s="3" t="s">
        <v>225</v>
      </c>
      <c r="D136" s="3" t="s">
        <v>85</v>
      </c>
      <c r="E136" s="3" t="s">
        <v>28</v>
      </c>
      <c r="F136" s="3" t="s">
        <v>29</v>
      </c>
      <c r="H136" s="3" t="s">
        <v>30</v>
      </c>
      <c r="I136" s="3" t="s">
        <v>29</v>
      </c>
      <c r="J136" s="3" t="s">
        <v>39</v>
      </c>
      <c r="K136" s="4">
        <v>56.43</v>
      </c>
      <c r="L136" s="2">
        <v>1</v>
      </c>
      <c r="M136" s="2">
        <v>12</v>
      </c>
      <c r="N136" s="2">
        <v>0.65</v>
      </c>
      <c r="O136" s="3" t="s">
        <v>32</v>
      </c>
      <c r="P136" s="3" t="s">
        <v>29</v>
      </c>
      <c r="Q136" s="5">
        <v>8.25</v>
      </c>
      <c r="S136" s="6">
        <v>7.17</v>
      </c>
      <c r="T136" s="5">
        <v>0.1</v>
      </c>
      <c r="U136" s="6">
        <v>7.27</v>
      </c>
      <c r="V136" s="2">
        <v>10.7</v>
      </c>
      <c r="W136" s="8"/>
      <c r="X136" s="10" t="s">
        <v>29</v>
      </c>
      <c r="Y136" s="7">
        <v>43718</v>
      </c>
    </row>
    <row r="137" spans="1:25" hidden="1" x14ac:dyDescent="0.25">
      <c r="A137" s="2">
        <v>788375</v>
      </c>
      <c r="B137" s="3" t="s">
        <v>25</v>
      </c>
      <c r="C137" s="3" t="s">
        <v>226</v>
      </c>
      <c r="D137" s="3" t="s">
        <v>85</v>
      </c>
      <c r="E137" s="3" t="s">
        <v>28</v>
      </c>
      <c r="F137" s="3" t="s">
        <v>29</v>
      </c>
      <c r="G137" s="2">
        <v>4.8</v>
      </c>
      <c r="H137" s="3" t="s">
        <v>30</v>
      </c>
      <c r="I137" s="3" t="s">
        <v>73</v>
      </c>
      <c r="J137" s="3" t="s">
        <v>39</v>
      </c>
      <c r="K137" s="4">
        <v>56.55</v>
      </c>
      <c r="L137" s="2">
        <v>1</v>
      </c>
      <c r="M137" s="2">
        <v>12</v>
      </c>
      <c r="N137" s="2">
        <v>0.65</v>
      </c>
      <c r="O137" s="3" t="s">
        <v>32</v>
      </c>
      <c r="P137" s="3" t="s">
        <v>29</v>
      </c>
      <c r="Q137" s="5">
        <v>8.25</v>
      </c>
      <c r="S137" s="6">
        <v>7.17</v>
      </c>
      <c r="T137" s="5">
        <v>0.1</v>
      </c>
      <c r="U137" s="6">
        <v>7.27</v>
      </c>
      <c r="V137" s="2">
        <v>10.7</v>
      </c>
      <c r="W137" s="8"/>
      <c r="X137" s="10" t="s">
        <v>29</v>
      </c>
      <c r="Y137" s="7">
        <v>43718</v>
      </c>
    </row>
    <row r="138" spans="1:25" hidden="1" x14ac:dyDescent="0.25">
      <c r="A138" s="2">
        <v>922450</v>
      </c>
      <c r="B138" s="3" t="s">
        <v>25</v>
      </c>
      <c r="C138" s="3" t="s">
        <v>227</v>
      </c>
      <c r="D138" s="3" t="s">
        <v>36</v>
      </c>
      <c r="E138" s="3" t="s">
        <v>28</v>
      </c>
      <c r="F138" s="3" t="s">
        <v>29</v>
      </c>
      <c r="G138" s="2">
        <v>5.5</v>
      </c>
      <c r="H138" s="3" t="s">
        <v>38</v>
      </c>
      <c r="I138" s="3" t="s">
        <v>29</v>
      </c>
      <c r="J138" s="3" t="s">
        <v>31</v>
      </c>
      <c r="K138" s="4">
        <v>35.159999999999997</v>
      </c>
      <c r="L138" s="2">
        <v>6</v>
      </c>
      <c r="M138" s="2">
        <v>4</v>
      </c>
      <c r="N138" s="2">
        <v>0.34100000000000003</v>
      </c>
      <c r="O138" s="3" t="s">
        <v>32</v>
      </c>
      <c r="P138" s="3" t="s">
        <v>29</v>
      </c>
      <c r="Q138" s="5">
        <v>19.05</v>
      </c>
      <c r="S138" s="6">
        <v>16.239999999999998</v>
      </c>
      <c r="T138" s="5">
        <v>0.6</v>
      </c>
      <c r="U138" s="6">
        <v>16.84</v>
      </c>
      <c r="V138" s="2">
        <v>24.75</v>
      </c>
      <c r="W138" s="8"/>
      <c r="X138" s="10" t="s">
        <v>29</v>
      </c>
      <c r="Y138" s="7">
        <v>43711</v>
      </c>
    </row>
    <row r="139" spans="1:25" hidden="1" x14ac:dyDescent="0.25">
      <c r="A139" s="2">
        <v>138685</v>
      </c>
      <c r="B139" s="3" t="s">
        <v>25</v>
      </c>
      <c r="C139" s="3" t="s">
        <v>228</v>
      </c>
      <c r="D139" s="3" t="s">
        <v>36</v>
      </c>
      <c r="E139" s="3" t="s">
        <v>37</v>
      </c>
      <c r="F139" s="3" t="s">
        <v>104</v>
      </c>
      <c r="G139" s="2">
        <v>4.2</v>
      </c>
      <c r="H139" s="3" t="s">
        <v>38</v>
      </c>
      <c r="I139" s="3" t="s">
        <v>48</v>
      </c>
      <c r="J139" s="3" t="s">
        <v>39</v>
      </c>
      <c r="K139" s="4">
        <v>8.27</v>
      </c>
      <c r="L139" s="2">
        <v>6</v>
      </c>
      <c r="M139" s="2">
        <v>1</v>
      </c>
      <c r="N139" s="2">
        <v>0.34100000000000003</v>
      </c>
      <c r="O139" s="3" t="s">
        <v>32</v>
      </c>
      <c r="P139" s="3" t="s">
        <v>29</v>
      </c>
      <c r="Q139" s="5">
        <v>17.649999999999999</v>
      </c>
      <c r="R139" s="5">
        <v>1</v>
      </c>
      <c r="S139" s="6">
        <v>14.12</v>
      </c>
      <c r="T139" s="5">
        <v>0.6</v>
      </c>
      <c r="U139" s="6">
        <v>14.72</v>
      </c>
      <c r="V139" s="2">
        <v>22.95</v>
      </c>
      <c r="W139" s="8"/>
      <c r="X139" s="10" t="s">
        <v>29</v>
      </c>
      <c r="Y139" s="7">
        <v>43800</v>
      </c>
    </row>
    <row r="140" spans="1:25" hidden="1" x14ac:dyDescent="0.25">
      <c r="A140" s="2">
        <v>145216</v>
      </c>
      <c r="B140" s="3" t="s">
        <v>25</v>
      </c>
      <c r="C140" s="3" t="s">
        <v>229</v>
      </c>
      <c r="D140" s="3" t="s">
        <v>139</v>
      </c>
      <c r="E140" s="3" t="s">
        <v>37</v>
      </c>
      <c r="F140" s="3" t="s">
        <v>29</v>
      </c>
      <c r="G140" s="2">
        <v>4.7</v>
      </c>
      <c r="H140" s="3" t="s">
        <v>38</v>
      </c>
      <c r="I140" s="3" t="s">
        <v>48</v>
      </c>
      <c r="J140" s="3" t="s">
        <v>39</v>
      </c>
      <c r="K140" s="4">
        <v>5.03</v>
      </c>
      <c r="L140" s="2">
        <v>6</v>
      </c>
      <c r="M140" s="2">
        <v>1</v>
      </c>
      <c r="N140" s="2">
        <v>0.35499999999999998</v>
      </c>
      <c r="O140" s="3" t="s">
        <v>32</v>
      </c>
      <c r="P140" s="3" t="s">
        <v>29</v>
      </c>
      <c r="Q140" s="5">
        <v>13.55</v>
      </c>
      <c r="S140" s="6">
        <v>11.4</v>
      </c>
      <c r="T140" s="5">
        <v>0.6</v>
      </c>
      <c r="U140" s="6">
        <v>12</v>
      </c>
      <c r="V140" s="2">
        <v>17.600000000000001</v>
      </c>
      <c r="W140" s="8"/>
      <c r="X140" s="10" t="s">
        <v>29</v>
      </c>
      <c r="Y140" s="7">
        <v>43799</v>
      </c>
    </row>
    <row r="141" spans="1:25" hidden="1" x14ac:dyDescent="0.25">
      <c r="A141" s="2">
        <v>797296</v>
      </c>
      <c r="B141" s="3" t="s">
        <v>25</v>
      </c>
      <c r="C141" s="3" t="s">
        <v>229</v>
      </c>
      <c r="D141" s="3" t="s">
        <v>230</v>
      </c>
      <c r="E141" s="3" t="s">
        <v>28</v>
      </c>
      <c r="F141" s="3" t="s">
        <v>29</v>
      </c>
      <c r="H141" s="3" t="s">
        <v>38</v>
      </c>
      <c r="I141" s="3" t="s">
        <v>29</v>
      </c>
      <c r="J141" s="3" t="s">
        <v>39</v>
      </c>
      <c r="K141" s="4">
        <v>9.24</v>
      </c>
      <c r="L141" s="2">
        <v>12</v>
      </c>
      <c r="M141" s="2">
        <v>1</v>
      </c>
      <c r="N141" s="2">
        <v>0.35499999999999998</v>
      </c>
      <c r="O141" s="3" t="s">
        <v>32</v>
      </c>
      <c r="P141" s="3" t="s">
        <v>29</v>
      </c>
      <c r="Q141" s="5">
        <v>25.95</v>
      </c>
      <c r="S141" s="6">
        <v>21.78</v>
      </c>
      <c r="T141" s="5">
        <v>1.2</v>
      </c>
      <c r="U141" s="6">
        <v>22.98</v>
      </c>
      <c r="V141" s="2">
        <v>33.75</v>
      </c>
      <c r="W141" s="8"/>
      <c r="X141" s="10" t="s">
        <v>29</v>
      </c>
      <c r="Y141" s="7">
        <v>43690</v>
      </c>
    </row>
    <row r="142" spans="1:25" hidden="1" x14ac:dyDescent="0.25">
      <c r="A142" s="2">
        <v>689018</v>
      </c>
      <c r="B142" s="3" t="s">
        <v>25</v>
      </c>
      <c r="C142" s="3" t="s">
        <v>231</v>
      </c>
      <c r="D142" s="3" t="s">
        <v>230</v>
      </c>
      <c r="E142" s="3" t="s">
        <v>28</v>
      </c>
      <c r="F142" s="3" t="s">
        <v>29</v>
      </c>
      <c r="G142" s="2">
        <v>4.4000000000000004</v>
      </c>
      <c r="H142" s="3" t="s">
        <v>106</v>
      </c>
      <c r="I142" s="3" t="s">
        <v>29</v>
      </c>
      <c r="J142" s="3" t="s">
        <v>39</v>
      </c>
      <c r="K142" s="4">
        <v>24.83</v>
      </c>
      <c r="L142" s="2">
        <v>12</v>
      </c>
      <c r="M142" s="2">
        <v>2</v>
      </c>
      <c r="N142" s="2">
        <v>0.35499999999999998</v>
      </c>
      <c r="O142" s="3" t="s">
        <v>32</v>
      </c>
      <c r="P142" s="3" t="s">
        <v>29</v>
      </c>
      <c r="Q142" s="5">
        <v>30.15</v>
      </c>
      <c r="S142" s="6">
        <v>25.48</v>
      </c>
      <c r="T142" s="5">
        <v>1.2</v>
      </c>
      <c r="U142" s="6">
        <v>26.68</v>
      </c>
      <c r="V142" s="2">
        <v>39.200000000000003</v>
      </c>
      <c r="W142" s="8"/>
      <c r="X142" s="10" t="s">
        <v>29</v>
      </c>
      <c r="Y142" s="7">
        <v>43766</v>
      </c>
    </row>
    <row r="143" spans="1:25" hidden="1" x14ac:dyDescent="0.25">
      <c r="A143" s="2">
        <v>741866</v>
      </c>
      <c r="B143" s="3" t="s">
        <v>25</v>
      </c>
      <c r="C143" s="3" t="s">
        <v>232</v>
      </c>
      <c r="D143" s="3" t="s">
        <v>139</v>
      </c>
      <c r="E143" s="3" t="s">
        <v>37</v>
      </c>
      <c r="F143" s="3" t="s">
        <v>29</v>
      </c>
      <c r="G143" s="2">
        <v>5.3</v>
      </c>
      <c r="H143" s="3" t="s">
        <v>106</v>
      </c>
      <c r="I143" s="3" t="s">
        <v>48</v>
      </c>
      <c r="J143" s="3" t="s">
        <v>39</v>
      </c>
      <c r="K143" s="4">
        <v>32.630000000000003</v>
      </c>
      <c r="L143" s="2">
        <v>6</v>
      </c>
      <c r="M143" s="2">
        <v>4</v>
      </c>
      <c r="N143" s="2">
        <v>0.35499999999999998</v>
      </c>
      <c r="O143" s="3" t="s">
        <v>32</v>
      </c>
      <c r="P143" s="3" t="s">
        <v>29</v>
      </c>
      <c r="Q143" s="5">
        <v>17.7</v>
      </c>
      <c r="S143" s="6">
        <v>15.05</v>
      </c>
      <c r="T143" s="5">
        <v>0.6</v>
      </c>
      <c r="U143" s="6">
        <v>15.65</v>
      </c>
      <c r="V143" s="2">
        <v>23</v>
      </c>
      <c r="W143" s="8"/>
      <c r="X143" s="10" t="s">
        <v>29</v>
      </c>
      <c r="Y143" s="7">
        <v>43466</v>
      </c>
    </row>
    <row r="144" spans="1:25" hidden="1" x14ac:dyDescent="0.25">
      <c r="A144" s="2">
        <v>911396</v>
      </c>
      <c r="B144" s="3" t="s">
        <v>25</v>
      </c>
      <c r="C144" s="3" t="s">
        <v>233</v>
      </c>
      <c r="D144" s="3" t="s">
        <v>36</v>
      </c>
      <c r="E144" s="3" t="s">
        <v>28</v>
      </c>
      <c r="F144" s="3" t="s">
        <v>29</v>
      </c>
      <c r="H144" s="3" t="s">
        <v>38</v>
      </c>
      <c r="I144" s="3" t="s">
        <v>29</v>
      </c>
      <c r="J144" s="3" t="s">
        <v>31</v>
      </c>
      <c r="K144" s="4">
        <v>33.799999999999997</v>
      </c>
      <c r="L144" s="2">
        <v>6</v>
      </c>
      <c r="M144" s="2">
        <v>4</v>
      </c>
      <c r="N144" s="2">
        <v>0.34100000000000003</v>
      </c>
      <c r="O144" s="3" t="s">
        <v>32</v>
      </c>
      <c r="P144" s="3" t="s">
        <v>29</v>
      </c>
      <c r="Q144" s="5">
        <v>18.8</v>
      </c>
      <c r="S144" s="6">
        <v>16.02</v>
      </c>
      <c r="T144" s="5">
        <v>0.6</v>
      </c>
      <c r="U144" s="6">
        <v>16.62</v>
      </c>
      <c r="V144" s="2">
        <v>24.45</v>
      </c>
      <c r="W144" s="8"/>
      <c r="X144" s="10" t="s">
        <v>29</v>
      </c>
      <c r="Y144" s="7">
        <v>43700</v>
      </c>
    </row>
    <row r="145" spans="1:25" hidden="1" x14ac:dyDescent="0.25">
      <c r="A145" s="2">
        <v>911404</v>
      </c>
      <c r="B145" s="3" t="s">
        <v>25</v>
      </c>
      <c r="C145" s="3" t="s">
        <v>234</v>
      </c>
      <c r="D145" s="3" t="s">
        <v>40</v>
      </c>
      <c r="E145" s="3" t="s">
        <v>28</v>
      </c>
      <c r="F145" s="3" t="s">
        <v>29</v>
      </c>
      <c r="H145" s="3" t="s">
        <v>38</v>
      </c>
      <c r="I145" s="3" t="s">
        <v>29</v>
      </c>
      <c r="J145" s="3" t="s">
        <v>31</v>
      </c>
      <c r="K145" s="4">
        <v>15.06</v>
      </c>
      <c r="L145" s="2">
        <v>12</v>
      </c>
      <c r="M145" s="2">
        <v>1</v>
      </c>
      <c r="N145" s="2">
        <v>0.34100000000000003</v>
      </c>
      <c r="O145" s="3" t="s">
        <v>32</v>
      </c>
      <c r="P145" s="3" t="s">
        <v>29</v>
      </c>
      <c r="Q145" s="5">
        <v>34.65</v>
      </c>
      <c r="S145" s="6">
        <v>29.44</v>
      </c>
      <c r="T145" s="5">
        <v>1.2</v>
      </c>
      <c r="U145" s="6">
        <v>30.64</v>
      </c>
      <c r="V145" s="2">
        <v>45.05</v>
      </c>
      <c r="W145" s="8"/>
      <c r="X145" s="10" t="s">
        <v>29</v>
      </c>
      <c r="Y145" s="7">
        <v>43700</v>
      </c>
    </row>
    <row r="146" spans="1:25" hidden="1" x14ac:dyDescent="0.25">
      <c r="A146" s="2">
        <v>198559</v>
      </c>
      <c r="B146" s="3" t="s">
        <v>25</v>
      </c>
      <c r="C146" s="3" t="s">
        <v>235</v>
      </c>
      <c r="D146" s="3" t="s">
        <v>64</v>
      </c>
      <c r="E146" s="3" t="s">
        <v>28</v>
      </c>
      <c r="F146" s="3" t="s">
        <v>29</v>
      </c>
      <c r="H146" s="3" t="s">
        <v>30</v>
      </c>
      <c r="I146" s="3" t="s">
        <v>132</v>
      </c>
      <c r="J146" s="3" t="s">
        <v>31</v>
      </c>
      <c r="K146" s="4">
        <v>151.68</v>
      </c>
      <c r="L146" s="2">
        <v>1</v>
      </c>
      <c r="M146" s="2">
        <v>12</v>
      </c>
      <c r="N146" s="2">
        <v>0.5</v>
      </c>
      <c r="O146" s="3" t="s">
        <v>32</v>
      </c>
      <c r="P146" s="3" t="s">
        <v>29</v>
      </c>
      <c r="Q146" s="5">
        <v>18.600000000000001</v>
      </c>
      <c r="S146" s="6">
        <v>16.28</v>
      </c>
      <c r="T146" s="5">
        <v>0.1</v>
      </c>
      <c r="U146" s="6">
        <v>16.38</v>
      </c>
      <c r="V146" s="2">
        <v>24.2</v>
      </c>
      <c r="W146" s="8"/>
      <c r="X146" s="10" t="s">
        <v>29</v>
      </c>
      <c r="Y146" s="7">
        <v>43671</v>
      </c>
    </row>
    <row r="147" spans="1:25" hidden="1" x14ac:dyDescent="0.25">
      <c r="A147" s="2">
        <v>218110</v>
      </c>
      <c r="B147" s="3" t="s">
        <v>25</v>
      </c>
      <c r="C147" s="3" t="s">
        <v>236</v>
      </c>
      <c r="D147" s="3" t="s">
        <v>64</v>
      </c>
      <c r="E147" s="3" t="s">
        <v>28</v>
      </c>
      <c r="F147" s="3" t="s">
        <v>29</v>
      </c>
      <c r="H147" s="3" t="s">
        <v>30</v>
      </c>
      <c r="I147" s="3" t="s">
        <v>211</v>
      </c>
      <c r="J147" s="3" t="s">
        <v>31</v>
      </c>
      <c r="K147" s="4">
        <v>73.8</v>
      </c>
      <c r="L147" s="2">
        <v>1</v>
      </c>
      <c r="M147" s="2">
        <v>12</v>
      </c>
      <c r="N147" s="2">
        <v>0.5</v>
      </c>
      <c r="O147" s="3" t="s">
        <v>32</v>
      </c>
      <c r="P147" s="3" t="s">
        <v>29</v>
      </c>
      <c r="Q147" s="5">
        <v>9.9499999999999993</v>
      </c>
      <c r="S147" s="6">
        <v>8.67</v>
      </c>
      <c r="T147" s="5">
        <v>0.1</v>
      </c>
      <c r="U147" s="6">
        <v>8.77</v>
      </c>
      <c r="V147" s="2">
        <v>12.95</v>
      </c>
      <c r="W147" s="8"/>
      <c r="X147" s="10" t="s">
        <v>29</v>
      </c>
      <c r="Y147" s="7">
        <v>43671</v>
      </c>
    </row>
    <row r="148" spans="1:25" hidden="1" x14ac:dyDescent="0.25">
      <c r="A148" s="2">
        <v>218105</v>
      </c>
      <c r="B148" s="3" t="s">
        <v>25</v>
      </c>
      <c r="C148" s="3" t="s">
        <v>237</v>
      </c>
      <c r="D148" s="3" t="s">
        <v>64</v>
      </c>
      <c r="E148" s="3" t="s">
        <v>28</v>
      </c>
      <c r="F148" s="3" t="s">
        <v>29</v>
      </c>
      <c r="H148" s="3" t="s">
        <v>30</v>
      </c>
      <c r="I148" s="3" t="s">
        <v>211</v>
      </c>
      <c r="J148" s="3" t="s">
        <v>31</v>
      </c>
      <c r="K148" s="4">
        <v>73.8</v>
      </c>
      <c r="L148" s="2">
        <v>1</v>
      </c>
      <c r="M148" s="2">
        <v>12</v>
      </c>
      <c r="N148" s="2">
        <v>0.5</v>
      </c>
      <c r="O148" s="3" t="s">
        <v>32</v>
      </c>
      <c r="P148" s="3" t="s">
        <v>29</v>
      </c>
      <c r="Q148" s="5">
        <v>9.9499999999999993</v>
      </c>
      <c r="S148" s="6">
        <v>8.67</v>
      </c>
      <c r="T148" s="5">
        <v>0.1</v>
      </c>
      <c r="U148" s="6">
        <v>8.77</v>
      </c>
      <c r="V148" s="2">
        <v>12.95</v>
      </c>
      <c r="W148" s="8"/>
      <c r="X148" s="10" t="s">
        <v>29</v>
      </c>
      <c r="Y148" s="7">
        <v>43671</v>
      </c>
    </row>
    <row r="149" spans="1:25" hidden="1" x14ac:dyDescent="0.25">
      <c r="A149" s="2">
        <v>381749</v>
      </c>
      <c r="B149" s="3" t="s">
        <v>25</v>
      </c>
      <c r="C149" s="3" t="s">
        <v>238</v>
      </c>
      <c r="D149" s="3" t="s">
        <v>36</v>
      </c>
      <c r="E149" s="3" t="s">
        <v>28</v>
      </c>
      <c r="F149" s="3" t="s">
        <v>29</v>
      </c>
      <c r="H149" s="3" t="s">
        <v>38</v>
      </c>
      <c r="I149" s="3" t="s">
        <v>29</v>
      </c>
      <c r="J149" s="3" t="s">
        <v>31</v>
      </c>
      <c r="K149" s="4">
        <v>8</v>
      </c>
      <c r="L149" s="2">
        <v>6</v>
      </c>
      <c r="M149" s="2">
        <v>1</v>
      </c>
      <c r="N149" s="2">
        <v>0.34100000000000003</v>
      </c>
      <c r="O149" s="3" t="s">
        <v>32</v>
      </c>
      <c r="P149" s="3" t="s">
        <v>29</v>
      </c>
      <c r="Q149" s="5">
        <v>18</v>
      </c>
      <c r="S149" s="6">
        <v>15.31</v>
      </c>
      <c r="T149" s="5">
        <v>0.6</v>
      </c>
      <c r="U149" s="6">
        <v>15.91</v>
      </c>
      <c r="V149" s="2">
        <v>23.4</v>
      </c>
      <c r="W149" s="8"/>
      <c r="X149" s="10" t="s">
        <v>29</v>
      </c>
      <c r="Y149" s="7">
        <v>43693</v>
      </c>
    </row>
    <row r="150" spans="1:25" hidden="1" x14ac:dyDescent="0.25">
      <c r="A150" s="2">
        <v>928259</v>
      </c>
      <c r="B150" s="3" t="s">
        <v>25</v>
      </c>
      <c r="C150" s="3" t="s">
        <v>239</v>
      </c>
      <c r="D150" s="3" t="s">
        <v>36</v>
      </c>
      <c r="E150" s="3" t="s">
        <v>28</v>
      </c>
      <c r="F150" s="3" t="s">
        <v>240</v>
      </c>
      <c r="H150" s="3" t="s">
        <v>38</v>
      </c>
      <c r="I150" s="3" t="s">
        <v>29</v>
      </c>
      <c r="J150" s="3" t="s">
        <v>31</v>
      </c>
      <c r="K150" s="4">
        <v>8</v>
      </c>
      <c r="L150" s="2">
        <v>6</v>
      </c>
      <c r="M150" s="2">
        <v>1</v>
      </c>
      <c r="N150" s="2">
        <v>0.34100000000000003</v>
      </c>
      <c r="O150" s="3" t="s">
        <v>32</v>
      </c>
      <c r="P150" s="3" t="s">
        <v>29</v>
      </c>
      <c r="Q150" s="5">
        <v>18</v>
      </c>
      <c r="S150" s="6">
        <v>15.31</v>
      </c>
      <c r="T150" s="5">
        <v>0.6</v>
      </c>
      <c r="U150" s="6">
        <v>15.91</v>
      </c>
      <c r="V150" s="2">
        <v>23.4</v>
      </c>
      <c r="W150" s="8"/>
      <c r="X150" s="10" t="s">
        <v>29</v>
      </c>
      <c r="Y150" s="7">
        <v>43693</v>
      </c>
    </row>
    <row r="151" spans="1:25" hidden="1" x14ac:dyDescent="0.25">
      <c r="A151" s="2">
        <v>619486</v>
      </c>
      <c r="B151" s="3" t="s">
        <v>25</v>
      </c>
      <c r="C151" s="3" t="s">
        <v>241</v>
      </c>
      <c r="D151" s="3" t="s">
        <v>36</v>
      </c>
      <c r="E151" s="3" t="s">
        <v>28</v>
      </c>
      <c r="F151" s="3" t="s">
        <v>29</v>
      </c>
      <c r="G151" s="2">
        <v>5</v>
      </c>
      <c r="H151" s="3" t="s">
        <v>38</v>
      </c>
      <c r="I151" s="3" t="s">
        <v>48</v>
      </c>
      <c r="J151" s="3" t="s">
        <v>31</v>
      </c>
      <c r="K151" s="4">
        <v>8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18</v>
      </c>
      <c r="S151" s="6">
        <v>15.31</v>
      </c>
      <c r="T151" s="5">
        <v>0.6</v>
      </c>
      <c r="U151" s="6">
        <v>15.91</v>
      </c>
      <c r="V151" s="2">
        <v>23.4</v>
      </c>
      <c r="W151" s="8"/>
      <c r="X151" s="10" t="s">
        <v>29</v>
      </c>
      <c r="Y151" s="7">
        <v>43693</v>
      </c>
    </row>
    <row r="152" spans="1:25" hidden="1" x14ac:dyDescent="0.25">
      <c r="A152" s="2">
        <v>61887</v>
      </c>
      <c r="B152" s="3" t="s">
        <v>25</v>
      </c>
      <c r="C152" s="3" t="s">
        <v>241</v>
      </c>
      <c r="D152" s="3" t="s">
        <v>40</v>
      </c>
      <c r="E152" s="3" t="s">
        <v>28</v>
      </c>
      <c r="F152" s="3" t="s">
        <v>29</v>
      </c>
      <c r="G152" s="2">
        <v>5</v>
      </c>
      <c r="H152" s="3" t="s">
        <v>38</v>
      </c>
      <c r="I152" s="3" t="s">
        <v>29</v>
      </c>
      <c r="J152" s="3" t="s">
        <v>31</v>
      </c>
      <c r="K152" s="4">
        <v>14.55</v>
      </c>
      <c r="L152" s="2">
        <v>12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33.950000000000003</v>
      </c>
      <c r="S152" s="6">
        <v>28.82</v>
      </c>
      <c r="T152" s="5">
        <v>1.2</v>
      </c>
      <c r="U152" s="6">
        <v>30.02</v>
      </c>
      <c r="V152" s="2">
        <v>44.15</v>
      </c>
      <c r="W152" s="8"/>
      <c r="X152" s="10" t="s">
        <v>29</v>
      </c>
      <c r="Y152" s="7">
        <v>43693</v>
      </c>
    </row>
    <row r="153" spans="1:25" hidden="1" x14ac:dyDescent="0.25">
      <c r="A153" s="2">
        <v>175893</v>
      </c>
      <c r="B153" s="3" t="s">
        <v>25</v>
      </c>
      <c r="C153" s="3" t="s">
        <v>242</v>
      </c>
      <c r="D153" s="3" t="s">
        <v>36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29</v>
      </c>
      <c r="J153" s="3" t="s">
        <v>31</v>
      </c>
      <c r="K153" s="4">
        <v>8</v>
      </c>
      <c r="L153" s="2">
        <v>6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18</v>
      </c>
      <c r="S153" s="6">
        <v>15.31</v>
      </c>
      <c r="T153" s="5">
        <v>0.6</v>
      </c>
      <c r="U153" s="6">
        <v>15.91</v>
      </c>
      <c r="V153" s="2">
        <v>23.4</v>
      </c>
      <c r="W153" s="8"/>
      <c r="X153" s="10" t="s">
        <v>29</v>
      </c>
      <c r="Y153" s="7">
        <v>43693</v>
      </c>
    </row>
    <row r="154" spans="1:25" hidden="1" x14ac:dyDescent="0.25">
      <c r="A154" s="2">
        <v>928382</v>
      </c>
      <c r="B154" s="3" t="s">
        <v>25</v>
      </c>
      <c r="C154" s="3" t="s">
        <v>243</v>
      </c>
      <c r="D154" s="3" t="s">
        <v>36</v>
      </c>
      <c r="E154" s="3" t="s">
        <v>28</v>
      </c>
      <c r="F154" s="3" t="s">
        <v>29</v>
      </c>
      <c r="H154" s="3" t="s">
        <v>38</v>
      </c>
      <c r="I154" s="3" t="s">
        <v>29</v>
      </c>
      <c r="J154" s="3" t="s">
        <v>31</v>
      </c>
      <c r="K154" s="4">
        <v>8</v>
      </c>
      <c r="L154" s="2">
        <v>6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18</v>
      </c>
      <c r="S154" s="6">
        <v>15.31</v>
      </c>
      <c r="T154" s="5">
        <v>0.6</v>
      </c>
      <c r="U154" s="6">
        <v>15.91</v>
      </c>
      <c r="V154" s="2">
        <v>23.4</v>
      </c>
      <c r="W154" s="8"/>
      <c r="X154" s="10" t="s">
        <v>29</v>
      </c>
      <c r="Y154" s="7">
        <v>43693</v>
      </c>
    </row>
    <row r="155" spans="1:25" hidden="1" x14ac:dyDescent="0.25">
      <c r="A155" s="2">
        <v>931733</v>
      </c>
      <c r="B155" s="3" t="s">
        <v>25</v>
      </c>
      <c r="C155" s="3" t="s">
        <v>244</v>
      </c>
      <c r="D155" s="3" t="s">
        <v>40</v>
      </c>
      <c r="E155" s="3" t="s">
        <v>28</v>
      </c>
      <c r="F155" s="3" t="s">
        <v>29</v>
      </c>
      <c r="G155" s="2">
        <v>5</v>
      </c>
      <c r="H155" s="3" t="s">
        <v>38</v>
      </c>
      <c r="I155" s="3" t="s">
        <v>29</v>
      </c>
      <c r="J155" s="3" t="s">
        <v>31</v>
      </c>
      <c r="K155" s="4">
        <v>14.55</v>
      </c>
      <c r="L155" s="2">
        <v>12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33.950000000000003</v>
      </c>
      <c r="S155" s="6">
        <v>28.82</v>
      </c>
      <c r="T155" s="5">
        <v>1.2</v>
      </c>
      <c r="U155" s="6">
        <v>30.02</v>
      </c>
      <c r="V155" s="2">
        <v>44.15</v>
      </c>
      <c r="W155" s="8"/>
      <c r="X155" s="10" t="s">
        <v>29</v>
      </c>
      <c r="Y155" s="7">
        <v>43693</v>
      </c>
    </row>
    <row r="156" spans="1:25" hidden="1" x14ac:dyDescent="0.25">
      <c r="A156" s="2">
        <v>900134</v>
      </c>
      <c r="B156" s="3" t="s">
        <v>25</v>
      </c>
      <c r="C156" s="3" t="s">
        <v>245</v>
      </c>
      <c r="D156" s="3" t="s">
        <v>40</v>
      </c>
      <c r="E156" s="3" t="s">
        <v>37</v>
      </c>
      <c r="F156" s="3" t="s">
        <v>29</v>
      </c>
      <c r="G156" s="2">
        <v>5</v>
      </c>
      <c r="H156" s="3" t="s">
        <v>38</v>
      </c>
      <c r="I156" s="3" t="s">
        <v>62</v>
      </c>
      <c r="J156" s="3" t="s">
        <v>39</v>
      </c>
      <c r="K156" s="4">
        <v>8.5399999999999991</v>
      </c>
      <c r="L156" s="2">
        <v>12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24.6</v>
      </c>
      <c r="S156" s="6">
        <v>20.59</v>
      </c>
      <c r="T156" s="5">
        <v>1.2</v>
      </c>
      <c r="U156" s="6">
        <v>21.79</v>
      </c>
      <c r="V156" s="2">
        <v>32</v>
      </c>
      <c r="W156" s="8"/>
      <c r="X156" s="10" t="s">
        <v>29</v>
      </c>
      <c r="Y156" s="7">
        <v>43466</v>
      </c>
    </row>
    <row r="157" spans="1:25" hidden="1" x14ac:dyDescent="0.25">
      <c r="A157" s="2">
        <v>512574</v>
      </c>
      <c r="B157" s="3" t="s">
        <v>25</v>
      </c>
      <c r="C157" s="3" t="s">
        <v>246</v>
      </c>
      <c r="D157" s="3" t="s">
        <v>85</v>
      </c>
      <c r="E157" s="3" t="s">
        <v>28</v>
      </c>
      <c r="F157" s="3" t="s">
        <v>29</v>
      </c>
      <c r="G157" s="2">
        <v>5</v>
      </c>
      <c r="H157" s="3" t="s">
        <v>38</v>
      </c>
      <c r="I157" s="3" t="s">
        <v>73</v>
      </c>
      <c r="J157" s="3" t="s">
        <v>31</v>
      </c>
      <c r="K157" s="4">
        <v>72</v>
      </c>
      <c r="L157" s="2">
        <v>1</v>
      </c>
      <c r="M157" s="2">
        <v>12</v>
      </c>
      <c r="N157" s="2">
        <v>0.65</v>
      </c>
      <c r="O157" s="3" t="s">
        <v>32</v>
      </c>
      <c r="P157" s="3" t="s">
        <v>3211</v>
      </c>
      <c r="Q157" s="5">
        <v>9.0500000000000007</v>
      </c>
      <c r="S157" s="6">
        <v>7.88</v>
      </c>
      <c r="T157" s="5">
        <v>0.1</v>
      </c>
      <c r="U157" s="6">
        <v>7.98</v>
      </c>
      <c r="V157" s="2">
        <v>11.75</v>
      </c>
      <c r="W157" s="8"/>
      <c r="X157" s="10" t="s">
        <v>29</v>
      </c>
      <c r="Y157" s="7">
        <v>43690</v>
      </c>
    </row>
    <row r="158" spans="1:25" hidden="1" x14ac:dyDescent="0.25">
      <c r="A158" s="2">
        <v>288605</v>
      </c>
      <c r="B158" s="3" t="s">
        <v>25</v>
      </c>
      <c r="C158" s="3" t="s">
        <v>247</v>
      </c>
      <c r="D158" s="3" t="s">
        <v>85</v>
      </c>
      <c r="E158" s="3" t="s">
        <v>28</v>
      </c>
      <c r="F158" s="3" t="s">
        <v>29</v>
      </c>
      <c r="G158" s="2">
        <v>5</v>
      </c>
      <c r="H158" s="3" t="s">
        <v>38</v>
      </c>
      <c r="I158" s="3" t="s">
        <v>122</v>
      </c>
      <c r="J158" s="3" t="s">
        <v>31</v>
      </c>
      <c r="K158" s="4">
        <v>63.76</v>
      </c>
      <c r="L158" s="2">
        <v>1</v>
      </c>
      <c r="M158" s="2">
        <v>12</v>
      </c>
      <c r="N158" s="2">
        <v>0.65</v>
      </c>
      <c r="O158" s="3" t="s">
        <v>32</v>
      </c>
      <c r="P158" s="3" t="s">
        <v>3211</v>
      </c>
      <c r="Q158" s="5">
        <v>8.15</v>
      </c>
      <c r="S158" s="6">
        <v>7.08</v>
      </c>
      <c r="T158" s="5">
        <v>0.1</v>
      </c>
      <c r="U158" s="6">
        <v>7.18</v>
      </c>
      <c r="V158" s="2">
        <v>10.6</v>
      </c>
      <c r="W158" s="8"/>
      <c r="X158" s="10" t="s">
        <v>29</v>
      </c>
      <c r="Y158" s="7">
        <v>43727</v>
      </c>
    </row>
    <row r="159" spans="1:25" hidden="1" x14ac:dyDescent="0.25">
      <c r="A159" s="2">
        <v>428565</v>
      </c>
      <c r="B159" s="3" t="s">
        <v>25</v>
      </c>
      <c r="C159" s="3" t="s">
        <v>248</v>
      </c>
      <c r="D159" s="3" t="s">
        <v>85</v>
      </c>
      <c r="E159" s="3" t="s">
        <v>28</v>
      </c>
      <c r="F159" s="3" t="s">
        <v>29</v>
      </c>
      <c r="H159" s="3" t="s">
        <v>38</v>
      </c>
      <c r="I159" s="3" t="s">
        <v>29</v>
      </c>
      <c r="J159" s="3" t="s">
        <v>31</v>
      </c>
      <c r="K159" s="4">
        <v>70</v>
      </c>
      <c r="L159" s="2">
        <v>1</v>
      </c>
      <c r="M159" s="2">
        <v>12</v>
      </c>
      <c r="N159" s="2">
        <v>0.65</v>
      </c>
      <c r="O159" s="3" t="s">
        <v>32</v>
      </c>
      <c r="P159" s="3" t="s">
        <v>3211</v>
      </c>
      <c r="Q159" s="5">
        <v>8.8000000000000007</v>
      </c>
      <c r="S159" s="6">
        <v>7.66</v>
      </c>
      <c r="T159" s="5">
        <v>0.1</v>
      </c>
      <c r="U159" s="6">
        <v>7.76</v>
      </c>
      <c r="V159" s="2">
        <v>11.45</v>
      </c>
      <c r="W159" s="8"/>
      <c r="X159" s="10" t="s">
        <v>29</v>
      </c>
      <c r="Y159" s="7">
        <v>43690</v>
      </c>
    </row>
    <row r="160" spans="1:25" hidden="1" x14ac:dyDescent="0.25">
      <c r="A160" s="2">
        <v>227780</v>
      </c>
      <c r="B160" s="3" t="s">
        <v>25</v>
      </c>
      <c r="C160" s="3" t="s">
        <v>249</v>
      </c>
      <c r="D160" s="3" t="s">
        <v>85</v>
      </c>
      <c r="E160" s="3" t="s">
        <v>28</v>
      </c>
      <c r="F160" s="3" t="s">
        <v>29</v>
      </c>
      <c r="G160" s="2">
        <v>8</v>
      </c>
      <c r="H160" s="3" t="s">
        <v>38</v>
      </c>
      <c r="I160" s="3" t="s">
        <v>73</v>
      </c>
      <c r="J160" s="3" t="s">
        <v>31</v>
      </c>
      <c r="K160" s="4">
        <v>75</v>
      </c>
      <c r="L160" s="2">
        <v>1</v>
      </c>
      <c r="M160" s="2">
        <v>12</v>
      </c>
      <c r="N160" s="2">
        <v>0.65</v>
      </c>
      <c r="O160" s="3" t="s">
        <v>32</v>
      </c>
      <c r="P160" s="3" t="s">
        <v>3211</v>
      </c>
      <c r="Q160" s="5">
        <v>9.4</v>
      </c>
      <c r="S160" s="6">
        <v>8.18</v>
      </c>
      <c r="T160" s="5">
        <v>0.1</v>
      </c>
      <c r="U160" s="6">
        <v>8.2799999999999994</v>
      </c>
      <c r="V160" s="2">
        <v>12.2</v>
      </c>
      <c r="W160" s="8"/>
      <c r="X160" s="10" t="s">
        <v>29</v>
      </c>
      <c r="Y160" s="7">
        <v>43690</v>
      </c>
    </row>
    <row r="161" spans="1:25" hidden="1" x14ac:dyDescent="0.25">
      <c r="A161" s="2">
        <v>222786</v>
      </c>
      <c r="B161" s="3" t="s">
        <v>25</v>
      </c>
      <c r="C161" s="3" t="s">
        <v>250</v>
      </c>
      <c r="D161" s="3" t="s">
        <v>139</v>
      </c>
      <c r="E161" s="3" t="s">
        <v>37</v>
      </c>
      <c r="F161" s="3" t="s">
        <v>29</v>
      </c>
      <c r="G161" s="2">
        <v>5.8</v>
      </c>
      <c r="H161" s="3" t="s">
        <v>30</v>
      </c>
      <c r="I161" s="3" t="s">
        <v>34</v>
      </c>
      <c r="J161" s="3" t="s">
        <v>31</v>
      </c>
      <c r="K161" s="4">
        <v>41.8</v>
      </c>
      <c r="L161" s="2">
        <v>6</v>
      </c>
      <c r="M161" s="2">
        <v>4</v>
      </c>
      <c r="N161" s="2">
        <v>0.35499999999999998</v>
      </c>
      <c r="O161" s="3" t="s">
        <v>32</v>
      </c>
      <c r="P161" s="3" t="s">
        <v>29</v>
      </c>
      <c r="Q161" s="5">
        <v>21.55</v>
      </c>
      <c r="R161" s="5">
        <v>4.2</v>
      </c>
      <c r="S161" s="6">
        <v>14.74</v>
      </c>
      <c r="T161" s="5">
        <v>0.6</v>
      </c>
      <c r="U161" s="6">
        <v>15.34</v>
      </c>
      <c r="V161" s="2">
        <v>28</v>
      </c>
      <c r="W161" s="8"/>
      <c r="X161" s="10" t="s">
        <v>29</v>
      </c>
      <c r="Y161" s="7">
        <v>43794</v>
      </c>
    </row>
    <row r="162" spans="1:25" hidden="1" x14ac:dyDescent="0.25">
      <c r="A162" s="2">
        <v>223622</v>
      </c>
      <c r="B162" s="3" t="s">
        <v>25</v>
      </c>
      <c r="C162" s="3" t="s">
        <v>251</v>
      </c>
      <c r="D162" s="3" t="s">
        <v>64</v>
      </c>
      <c r="E162" s="3" t="s">
        <v>28</v>
      </c>
      <c r="F162" s="3" t="s">
        <v>29</v>
      </c>
      <c r="H162" s="3" t="s">
        <v>30</v>
      </c>
      <c r="I162" s="3" t="s">
        <v>34</v>
      </c>
      <c r="J162" s="3" t="s">
        <v>31</v>
      </c>
      <c r="K162" s="4">
        <v>193.56</v>
      </c>
      <c r="L162" s="2">
        <v>1</v>
      </c>
      <c r="M162" s="2">
        <v>12</v>
      </c>
      <c r="N162" s="2">
        <v>0.5</v>
      </c>
      <c r="O162" s="3" t="s">
        <v>32</v>
      </c>
      <c r="P162" s="3" t="s">
        <v>3211</v>
      </c>
      <c r="Q162" s="5">
        <v>22.35</v>
      </c>
      <c r="S162" s="6">
        <v>19.579999999999998</v>
      </c>
      <c r="T162" s="5">
        <v>0.1</v>
      </c>
      <c r="U162" s="6">
        <v>19.68</v>
      </c>
      <c r="V162" s="2">
        <v>29.05</v>
      </c>
      <c r="W162" s="8"/>
      <c r="X162" s="10" t="s">
        <v>29</v>
      </c>
      <c r="Y162" s="7">
        <v>43642</v>
      </c>
    </row>
    <row r="163" spans="1:25" hidden="1" x14ac:dyDescent="0.25">
      <c r="A163" s="2">
        <v>815820</v>
      </c>
      <c r="B163" s="3" t="s">
        <v>25</v>
      </c>
      <c r="C163" s="3" t="s">
        <v>252</v>
      </c>
      <c r="D163" s="3" t="s">
        <v>64</v>
      </c>
      <c r="E163" s="3" t="s">
        <v>28</v>
      </c>
      <c r="F163" s="3" t="s">
        <v>51</v>
      </c>
      <c r="G163" s="2">
        <v>5.5</v>
      </c>
      <c r="H163" s="3" t="s">
        <v>30</v>
      </c>
      <c r="I163" s="3" t="s">
        <v>34</v>
      </c>
      <c r="J163" s="3" t="s">
        <v>39</v>
      </c>
      <c r="K163" s="4">
        <v>132.22</v>
      </c>
      <c r="L163" s="2">
        <v>1</v>
      </c>
      <c r="M163" s="2">
        <v>12</v>
      </c>
      <c r="N163" s="2">
        <v>0.5</v>
      </c>
      <c r="O163" s="3" t="s">
        <v>32</v>
      </c>
      <c r="P163" s="3" t="s">
        <v>3211</v>
      </c>
      <c r="Q163" s="5">
        <v>15.35</v>
      </c>
      <c r="S163" s="6">
        <v>13.42</v>
      </c>
      <c r="T163" s="5">
        <v>0.1</v>
      </c>
      <c r="U163" s="6">
        <v>13.52</v>
      </c>
      <c r="V163" s="2">
        <v>19.95</v>
      </c>
      <c r="W163" s="8"/>
      <c r="X163" s="10" t="s">
        <v>29</v>
      </c>
      <c r="Y163" s="7">
        <v>43705</v>
      </c>
    </row>
    <row r="164" spans="1:25" hidden="1" x14ac:dyDescent="0.25">
      <c r="A164" s="2">
        <v>815824</v>
      </c>
      <c r="B164" s="3" t="s">
        <v>25</v>
      </c>
      <c r="C164" s="3" t="s">
        <v>253</v>
      </c>
      <c r="D164" s="3" t="s">
        <v>64</v>
      </c>
      <c r="E164" s="3" t="s">
        <v>28</v>
      </c>
      <c r="F164" s="3" t="s">
        <v>51</v>
      </c>
      <c r="G164" s="2">
        <v>7</v>
      </c>
      <c r="H164" s="3" t="s">
        <v>30</v>
      </c>
      <c r="I164" s="3" t="s">
        <v>34</v>
      </c>
      <c r="J164" s="3" t="s">
        <v>39</v>
      </c>
      <c r="K164" s="4">
        <v>206.5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3211</v>
      </c>
      <c r="Q164" s="5">
        <v>23.6</v>
      </c>
      <c r="S164" s="6">
        <v>20.68</v>
      </c>
      <c r="T164" s="5">
        <v>0.1</v>
      </c>
      <c r="U164" s="6">
        <v>20.78</v>
      </c>
      <c r="V164" s="2">
        <v>30.7</v>
      </c>
      <c r="W164" s="8"/>
      <c r="X164" s="10" t="s">
        <v>29</v>
      </c>
      <c r="Y164" s="7">
        <v>43705</v>
      </c>
    </row>
    <row r="165" spans="1:25" hidden="1" x14ac:dyDescent="0.25">
      <c r="A165" s="2">
        <v>223625</v>
      </c>
      <c r="B165" s="3" t="s">
        <v>25</v>
      </c>
      <c r="C165" s="3" t="s">
        <v>254</v>
      </c>
      <c r="D165" s="3" t="s">
        <v>64</v>
      </c>
      <c r="E165" s="3" t="s">
        <v>28</v>
      </c>
      <c r="F165" s="3" t="s">
        <v>29</v>
      </c>
      <c r="H165" s="3" t="s">
        <v>30</v>
      </c>
      <c r="I165" s="3" t="s">
        <v>29</v>
      </c>
      <c r="J165" s="3" t="s">
        <v>31</v>
      </c>
      <c r="K165" s="4">
        <v>193.56</v>
      </c>
      <c r="L165" s="2">
        <v>1</v>
      </c>
      <c r="M165" s="2">
        <v>12</v>
      </c>
      <c r="N165" s="2">
        <v>0.5</v>
      </c>
      <c r="O165" s="3" t="s">
        <v>32</v>
      </c>
      <c r="P165" s="3" t="s">
        <v>3211</v>
      </c>
      <c r="Q165" s="5">
        <v>22.35</v>
      </c>
      <c r="S165" s="6">
        <v>19.579999999999998</v>
      </c>
      <c r="T165" s="5">
        <v>0.1</v>
      </c>
      <c r="U165" s="6">
        <v>19.68</v>
      </c>
      <c r="V165" s="2">
        <v>29.05</v>
      </c>
      <c r="W165" s="8"/>
      <c r="X165" s="10" t="s">
        <v>29</v>
      </c>
      <c r="Y165" s="7">
        <v>43642</v>
      </c>
    </row>
    <row r="166" spans="1:25" hidden="1" x14ac:dyDescent="0.25">
      <c r="A166" s="2">
        <v>311357</v>
      </c>
      <c r="B166" s="3" t="s">
        <v>25</v>
      </c>
      <c r="C166" s="3" t="s">
        <v>255</v>
      </c>
      <c r="D166" s="3" t="s">
        <v>256</v>
      </c>
      <c r="E166" s="3" t="s">
        <v>28</v>
      </c>
      <c r="F166" s="3" t="s">
        <v>29</v>
      </c>
      <c r="H166" s="3" t="s">
        <v>30</v>
      </c>
      <c r="I166" s="3" t="s">
        <v>29</v>
      </c>
      <c r="J166" s="3" t="s">
        <v>31</v>
      </c>
      <c r="K166" s="4">
        <v>27.92</v>
      </c>
      <c r="L166" s="2">
        <v>1</v>
      </c>
      <c r="M166" s="2">
        <v>8</v>
      </c>
      <c r="N166" s="2">
        <v>1.18</v>
      </c>
      <c r="O166" s="3" t="s">
        <v>32</v>
      </c>
      <c r="P166" s="3" t="s">
        <v>29</v>
      </c>
      <c r="Q166" s="5">
        <v>8.9499999999999993</v>
      </c>
      <c r="S166" s="6">
        <v>7.57</v>
      </c>
      <c r="T166" s="5">
        <v>0.35</v>
      </c>
      <c r="U166" s="6">
        <v>7.92</v>
      </c>
      <c r="V166" s="2">
        <v>11.65</v>
      </c>
      <c r="W166" s="8">
        <v>0.25</v>
      </c>
      <c r="X166" s="9" t="s">
        <v>3216</v>
      </c>
      <c r="Y166" s="7">
        <v>43789</v>
      </c>
    </row>
    <row r="167" spans="1:25" hidden="1" x14ac:dyDescent="0.25">
      <c r="A167" s="2">
        <v>262626</v>
      </c>
      <c r="B167" s="3" t="s">
        <v>25</v>
      </c>
      <c r="C167" s="3" t="s">
        <v>257</v>
      </c>
      <c r="D167" s="3" t="s">
        <v>139</v>
      </c>
      <c r="E167" s="3" t="s">
        <v>37</v>
      </c>
      <c r="F167" s="3" t="s">
        <v>29</v>
      </c>
      <c r="G167" s="2">
        <v>4.5999999999999996</v>
      </c>
      <c r="H167" s="3" t="s">
        <v>106</v>
      </c>
      <c r="I167" s="3" t="s">
        <v>48</v>
      </c>
      <c r="J167" s="3" t="s">
        <v>39</v>
      </c>
      <c r="K167" s="4">
        <v>32.630000000000003</v>
      </c>
      <c r="L167" s="2">
        <v>6</v>
      </c>
      <c r="M167" s="2">
        <v>4</v>
      </c>
      <c r="N167" s="2">
        <v>0.35499999999999998</v>
      </c>
      <c r="O167" s="3" t="s">
        <v>32</v>
      </c>
      <c r="P167" s="3" t="s">
        <v>29</v>
      </c>
      <c r="Q167" s="5">
        <v>17.7</v>
      </c>
      <c r="S167" s="6">
        <v>15.05</v>
      </c>
      <c r="T167" s="5">
        <v>0.6</v>
      </c>
      <c r="U167" s="6">
        <v>15.65</v>
      </c>
      <c r="V167" s="2">
        <v>23</v>
      </c>
      <c r="W167" s="8"/>
      <c r="X167" s="10" t="s">
        <v>29</v>
      </c>
      <c r="Y167" s="7">
        <v>43466</v>
      </c>
    </row>
    <row r="168" spans="1:25" hidden="1" x14ac:dyDescent="0.25">
      <c r="A168" s="2">
        <v>525188</v>
      </c>
      <c r="B168" s="3" t="s">
        <v>25</v>
      </c>
      <c r="C168" s="3" t="s">
        <v>258</v>
      </c>
      <c r="D168" s="3" t="s">
        <v>46</v>
      </c>
      <c r="E168" s="3" t="s">
        <v>37</v>
      </c>
      <c r="F168" s="3" t="s">
        <v>104</v>
      </c>
      <c r="G168" s="2">
        <v>5.2</v>
      </c>
      <c r="H168" s="3" t="s">
        <v>80</v>
      </c>
      <c r="I168" s="3" t="s">
        <v>48</v>
      </c>
      <c r="J168" s="3" t="s">
        <v>39</v>
      </c>
      <c r="K168" s="4">
        <v>34.5</v>
      </c>
      <c r="L168" s="2">
        <v>6</v>
      </c>
      <c r="M168" s="2">
        <v>4</v>
      </c>
      <c r="N168" s="2">
        <v>0.33</v>
      </c>
      <c r="O168" s="3" t="s">
        <v>32</v>
      </c>
      <c r="P168" s="3" t="s">
        <v>29</v>
      </c>
      <c r="Q168" s="5">
        <v>17.95</v>
      </c>
      <c r="R168" s="5">
        <v>1</v>
      </c>
      <c r="S168" s="6">
        <v>14.39</v>
      </c>
      <c r="T168" s="5">
        <v>0.6</v>
      </c>
      <c r="U168" s="6">
        <v>14.99</v>
      </c>
      <c r="V168" s="2">
        <v>23.35</v>
      </c>
      <c r="W168" s="8"/>
      <c r="X168" s="10" t="s">
        <v>29</v>
      </c>
      <c r="Y168" s="7">
        <v>43800</v>
      </c>
    </row>
    <row r="169" spans="1:25" hidden="1" x14ac:dyDescent="0.25">
      <c r="A169" s="2">
        <v>510826</v>
      </c>
      <c r="B169" s="3" t="s">
        <v>25</v>
      </c>
      <c r="C169" s="3" t="s">
        <v>259</v>
      </c>
      <c r="D169" s="3" t="s">
        <v>85</v>
      </c>
      <c r="E169" s="3" t="s">
        <v>28</v>
      </c>
      <c r="F169" s="3" t="s">
        <v>29</v>
      </c>
      <c r="H169" s="3" t="s">
        <v>38</v>
      </c>
      <c r="I169" s="3" t="s">
        <v>29</v>
      </c>
      <c r="J169" s="3" t="s">
        <v>31</v>
      </c>
      <c r="K169" s="4">
        <v>84.56</v>
      </c>
      <c r="L169" s="2">
        <v>1</v>
      </c>
      <c r="M169" s="2">
        <v>12</v>
      </c>
      <c r="N169" s="2">
        <v>0.65</v>
      </c>
      <c r="O169" s="3" t="s">
        <v>32</v>
      </c>
      <c r="P169" s="3" t="s">
        <v>3211</v>
      </c>
      <c r="Q169" s="5">
        <v>9.8000000000000007</v>
      </c>
      <c r="S169" s="6">
        <v>8.5399999999999991</v>
      </c>
      <c r="T169" s="5">
        <v>0.1</v>
      </c>
      <c r="U169" s="6">
        <v>8.64</v>
      </c>
      <c r="V169" s="2">
        <v>12.75</v>
      </c>
      <c r="W169" s="8">
        <v>-2.0499999999999989</v>
      </c>
      <c r="X169" s="9" t="s">
        <v>3215</v>
      </c>
      <c r="Y169" s="7">
        <v>43789</v>
      </c>
    </row>
    <row r="170" spans="1:25" hidden="1" x14ac:dyDescent="0.25">
      <c r="A170" s="2">
        <v>779649</v>
      </c>
      <c r="B170" s="3" t="s">
        <v>25</v>
      </c>
      <c r="C170" s="3" t="s">
        <v>260</v>
      </c>
      <c r="D170" s="3" t="s">
        <v>85</v>
      </c>
      <c r="E170" s="3" t="s">
        <v>28</v>
      </c>
      <c r="F170" s="3" t="s">
        <v>29</v>
      </c>
      <c r="H170" s="3" t="s">
        <v>38</v>
      </c>
      <c r="I170" s="3" t="s">
        <v>73</v>
      </c>
      <c r="J170" s="3" t="s">
        <v>31</v>
      </c>
      <c r="K170" s="4">
        <v>62.56</v>
      </c>
      <c r="L170" s="2">
        <v>1</v>
      </c>
      <c r="M170" s="2">
        <v>12</v>
      </c>
      <c r="N170" s="2">
        <v>0.65</v>
      </c>
      <c r="O170" s="3" t="s">
        <v>32</v>
      </c>
      <c r="P170" s="3" t="s">
        <v>3211</v>
      </c>
      <c r="Q170" s="5">
        <v>7.4</v>
      </c>
      <c r="S170" s="6">
        <v>6.42</v>
      </c>
      <c r="T170" s="5">
        <v>0.1</v>
      </c>
      <c r="U170" s="6">
        <v>6.52</v>
      </c>
      <c r="V170" s="2">
        <v>9.6</v>
      </c>
      <c r="W170" s="8">
        <v>0.15000000000000036</v>
      </c>
      <c r="X170" s="9" t="s">
        <v>3216</v>
      </c>
      <c r="Y170" s="7">
        <v>43789</v>
      </c>
    </row>
    <row r="171" spans="1:25" hidden="1" x14ac:dyDescent="0.25">
      <c r="A171" s="2">
        <v>244561</v>
      </c>
      <c r="B171" s="3" t="s">
        <v>25</v>
      </c>
      <c r="C171" s="3" t="s">
        <v>261</v>
      </c>
      <c r="D171" s="3" t="s">
        <v>85</v>
      </c>
      <c r="E171" s="3" t="s">
        <v>28</v>
      </c>
      <c r="F171" s="3" t="s">
        <v>29</v>
      </c>
      <c r="H171" s="3" t="s">
        <v>38</v>
      </c>
      <c r="I171" s="3" t="s">
        <v>170</v>
      </c>
      <c r="J171" s="3" t="s">
        <v>31</v>
      </c>
      <c r="K171" s="4">
        <v>72.56</v>
      </c>
      <c r="L171" s="2">
        <v>1</v>
      </c>
      <c r="M171" s="2">
        <v>12</v>
      </c>
      <c r="N171" s="2">
        <v>0.65</v>
      </c>
      <c r="O171" s="3" t="s">
        <v>32</v>
      </c>
      <c r="P171" s="3" t="s">
        <v>3211</v>
      </c>
      <c r="Q171" s="5">
        <v>8.5</v>
      </c>
      <c r="S171" s="6">
        <v>7.39</v>
      </c>
      <c r="T171" s="5">
        <v>0.1</v>
      </c>
      <c r="U171" s="6">
        <v>7.49</v>
      </c>
      <c r="V171" s="2">
        <v>11.05</v>
      </c>
      <c r="W171" s="8">
        <v>0.79999999999999982</v>
      </c>
      <c r="X171" s="9" t="s">
        <v>3216</v>
      </c>
      <c r="Y171" s="7">
        <v>43789</v>
      </c>
    </row>
    <row r="172" spans="1:25" hidden="1" x14ac:dyDescent="0.25">
      <c r="A172" s="2">
        <v>839928</v>
      </c>
      <c r="B172" s="3" t="s">
        <v>25</v>
      </c>
      <c r="C172" s="3" t="s">
        <v>262</v>
      </c>
      <c r="D172" s="3" t="s">
        <v>85</v>
      </c>
      <c r="E172" s="3" t="s">
        <v>28</v>
      </c>
      <c r="F172" s="3" t="s">
        <v>29</v>
      </c>
      <c r="H172" s="3" t="s">
        <v>38</v>
      </c>
      <c r="I172" s="3" t="s">
        <v>82</v>
      </c>
      <c r="J172" s="3" t="s">
        <v>39</v>
      </c>
      <c r="K172" s="4">
        <v>67.53</v>
      </c>
      <c r="L172" s="2">
        <v>1</v>
      </c>
      <c r="M172" s="2">
        <v>12</v>
      </c>
      <c r="N172" s="2">
        <v>0.65</v>
      </c>
      <c r="O172" s="3" t="s">
        <v>32</v>
      </c>
      <c r="P172" s="3" t="s">
        <v>3211</v>
      </c>
      <c r="Q172" s="5">
        <v>8.35</v>
      </c>
      <c r="S172" s="6">
        <v>7.26</v>
      </c>
      <c r="T172" s="5">
        <v>0.1</v>
      </c>
      <c r="U172" s="6">
        <v>7.36</v>
      </c>
      <c r="V172" s="2">
        <v>10.85</v>
      </c>
      <c r="W172" s="8"/>
      <c r="X172" s="10" t="s">
        <v>29</v>
      </c>
      <c r="Y172" s="7">
        <v>43706</v>
      </c>
    </row>
    <row r="173" spans="1:25" hidden="1" x14ac:dyDescent="0.25">
      <c r="A173" s="2">
        <v>53314</v>
      </c>
      <c r="B173" s="3" t="s">
        <v>25</v>
      </c>
      <c r="C173" s="3" t="s">
        <v>263</v>
      </c>
      <c r="D173" s="3" t="s">
        <v>85</v>
      </c>
      <c r="E173" s="3" t="s">
        <v>28</v>
      </c>
      <c r="F173" s="3" t="s">
        <v>29</v>
      </c>
      <c r="H173" s="3" t="s">
        <v>38</v>
      </c>
      <c r="I173" s="3" t="s">
        <v>34</v>
      </c>
      <c r="J173" s="3" t="s">
        <v>31</v>
      </c>
      <c r="K173" s="4">
        <v>61.56</v>
      </c>
      <c r="L173" s="2">
        <v>1</v>
      </c>
      <c r="M173" s="2">
        <v>12</v>
      </c>
      <c r="N173" s="2">
        <v>0.65</v>
      </c>
      <c r="O173" s="3" t="s">
        <v>32</v>
      </c>
      <c r="P173" s="3" t="s">
        <v>3211</v>
      </c>
      <c r="Q173" s="5">
        <v>7.25</v>
      </c>
      <c r="S173" s="6">
        <v>6.29</v>
      </c>
      <c r="T173" s="5">
        <v>0.1</v>
      </c>
      <c r="U173" s="6">
        <v>6.39</v>
      </c>
      <c r="V173" s="2">
        <v>9.4</v>
      </c>
      <c r="W173" s="8">
        <v>0.20000000000000018</v>
      </c>
      <c r="X173" s="9" t="s">
        <v>3216</v>
      </c>
      <c r="Y173" s="7">
        <v>43789</v>
      </c>
    </row>
    <row r="174" spans="1:25" hidden="1" x14ac:dyDescent="0.25">
      <c r="A174" s="2">
        <v>410126</v>
      </c>
      <c r="B174" s="3" t="s">
        <v>25</v>
      </c>
      <c r="C174" s="3" t="s">
        <v>264</v>
      </c>
      <c r="D174" s="3" t="s">
        <v>42</v>
      </c>
      <c r="E174" s="3" t="s">
        <v>28</v>
      </c>
      <c r="F174" s="3" t="s">
        <v>29</v>
      </c>
      <c r="H174" s="3" t="s">
        <v>30</v>
      </c>
      <c r="I174" s="3" t="s">
        <v>29</v>
      </c>
      <c r="J174" s="3" t="s">
        <v>31</v>
      </c>
      <c r="K174" s="4">
        <v>97.08</v>
      </c>
      <c r="L174" s="2">
        <v>1</v>
      </c>
      <c r="M174" s="2">
        <v>12</v>
      </c>
      <c r="N174" s="2">
        <v>0.375</v>
      </c>
      <c r="O174" s="3" t="s">
        <v>32</v>
      </c>
      <c r="P174" s="3" t="s">
        <v>3212</v>
      </c>
      <c r="Q174" s="5">
        <v>11.7</v>
      </c>
      <c r="S174" s="6">
        <v>10.210000000000001</v>
      </c>
      <c r="T174" s="5">
        <v>0.1</v>
      </c>
      <c r="U174" s="6">
        <v>10.31</v>
      </c>
      <c r="V174" s="2">
        <v>15.2</v>
      </c>
      <c r="W174" s="8">
        <v>-1.6000000000000014</v>
      </c>
      <c r="X174" s="9" t="s">
        <v>3215</v>
      </c>
      <c r="Y174" s="7">
        <v>43789</v>
      </c>
    </row>
    <row r="175" spans="1:25" hidden="1" x14ac:dyDescent="0.25">
      <c r="A175" s="2">
        <v>172163</v>
      </c>
      <c r="B175" s="3" t="s">
        <v>25</v>
      </c>
      <c r="C175" s="3" t="s">
        <v>265</v>
      </c>
      <c r="D175" s="3" t="s">
        <v>85</v>
      </c>
      <c r="E175" s="3" t="s">
        <v>28</v>
      </c>
      <c r="F175" s="3" t="s">
        <v>29</v>
      </c>
      <c r="G175" s="2">
        <v>8.5</v>
      </c>
      <c r="H175" s="3" t="s">
        <v>38</v>
      </c>
      <c r="I175" s="3" t="s">
        <v>29</v>
      </c>
      <c r="J175" s="3" t="s">
        <v>39</v>
      </c>
      <c r="K175" s="4">
        <v>52.65</v>
      </c>
      <c r="L175" s="2">
        <v>1</v>
      </c>
      <c r="M175" s="2">
        <v>12</v>
      </c>
      <c r="N175" s="2">
        <v>0.65</v>
      </c>
      <c r="O175" s="3" t="s">
        <v>32</v>
      </c>
      <c r="P175" s="3" t="s">
        <v>29</v>
      </c>
      <c r="Q175" s="5">
        <v>7.8</v>
      </c>
      <c r="S175" s="6">
        <v>6.78</v>
      </c>
      <c r="T175" s="5">
        <v>0.1</v>
      </c>
      <c r="U175" s="6">
        <v>6.88</v>
      </c>
      <c r="V175" s="2">
        <v>10.15</v>
      </c>
      <c r="W175" s="8"/>
      <c r="X175" s="10" t="s">
        <v>29</v>
      </c>
      <c r="Y175" s="7">
        <v>43719</v>
      </c>
    </row>
    <row r="176" spans="1:25" hidden="1" x14ac:dyDescent="0.25">
      <c r="A176" s="2">
        <v>751081</v>
      </c>
      <c r="B176" s="3" t="s">
        <v>25</v>
      </c>
      <c r="C176" s="3" t="s">
        <v>266</v>
      </c>
      <c r="D176" s="3" t="s">
        <v>36</v>
      </c>
      <c r="E176" s="3" t="s">
        <v>28</v>
      </c>
      <c r="F176" s="3" t="s">
        <v>29</v>
      </c>
      <c r="G176" s="2">
        <v>5</v>
      </c>
      <c r="H176" s="3" t="s">
        <v>38</v>
      </c>
      <c r="I176" s="3" t="s">
        <v>29</v>
      </c>
      <c r="J176" s="3" t="s">
        <v>39</v>
      </c>
      <c r="K176" s="4">
        <v>35.85</v>
      </c>
      <c r="L176" s="2">
        <v>6</v>
      </c>
      <c r="M176" s="2">
        <v>4</v>
      </c>
      <c r="N176" s="2">
        <v>0.34100000000000003</v>
      </c>
      <c r="O176" s="3" t="s">
        <v>32</v>
      </c>
      <c r="P176" s="3" t="s">
        <v>29</v>
      </c>
      <c r="Q176" s="5">
        <v>18.55</v>
      </c>
      <c r="S176" s="6">
        <v>15.8</v>
      </c>
      <c r="T176" s="5">
        <v>0.6</v>
      </c>
      <c r="U176" s="6">
        <v>16.399999999999999</v>
      </c>
      <c r="V176" s="2">
        <v>24.1</v>
      </c>
      <c r="W176" s="8"/>
      <c r="X176" s="10" t="s">
        <v>29</v>
      </c>
      <c r="Y176" s="7">
        <v>43719</v>
      </c>
    </row>
    <row r="177" spans="1:25" hidden="1" x14ac:dyDescent="0.25">
      <c r="A177" s="2">
        <v>878090</v>
      </c>
      <c r="B177" s="3" t="s">
        <v>25</v>
      </c>
      <c r="C177" s="3" t="s">
        <v>267</v>
      </c>
      <c r="D177" s="3" t="s">
        <v>85</v>
      </c>
      <c r="E177" s="3" t="s">
        <v>28</v>
      </c>
      <c r="F177" s="3" t="s">
        <v>29</v>
      </c>
      <c r="G177" s="2">
        <v>5</v>
      </c>
      <c r="H177" s="3" t="s">
        <v>38</v>
      </c>
      <c r="I177" s="3" t="s">
        <v>29</v>
      </c>
      <c r="J177" s="3" t="s">
        <v>39</v>
      </c>
      <c r="K177" s="4">
        <v>47.97</v>
      </c>
      <c r="L177" s="2">
        <v>1</v>
      </c>
      <c r="M177" s="2">
        <v>12</v>
      </c>
      <c r="N177" s="2">
        <v>0.65</v>
      </c>
      <c r="O177" s="3" t="s">
        <v>32</v>
      </c>
      <c r="P177" s="3" t="s">
        <v>29</v>
      </c>
      <c r="Q177" s="5">
        <v>7.3</v>
      </c>
      <c r="S177" s="6">
        <v>6.34</v>
      </c>
      <c r="T177" s="5">
        <v>0.1</v>
      </c>
      <c r="U177" s="6">
        <v>6.44</v>
      </c>
      <c r="V177" s="2">
        <v>9.5</v>
      </c>
      <c r="W177" s="8"/>
      <c r="X177" s="10" t="s">
        <v>29</v>
      </c>
      <c r="Y177" s="7">
        <v>43719</v>
      </c>
    </row>
    <row r="178" spans="1:25" hidden="1" x14ac:dyDescent="0.25">
      <c r="A178" s="2">
        <v>172031</v>
      </c>
      <c r="B178" s="3" t="s">
        <v>25</v>
      </c>
      <c r="C178" s="3" t="s">
        <v>268</v>
      </c>
      <c r="D178" s="3" t="s">
        <v>85</v>
      </c>
      <c r="E178" s="3" t="s">
        <v>28</v>
      </c>
      <c r="F178" s="3" t="s">
        <v>29</v>
      </c>
      <c r="G178" s="2">
        <v>5.5</v>
      </c>
      <c r="H178" s="3" t="s">
        <v>38</v>
      </c>
      <c r="I178" s="3" t="s">
        <v>29</v>
      </c>
      <c r="J178" s="3" t="s">
        <v>39</v>
      </c>
      <c r="K178" s="4">
        <v>47.97</v>
      </c>
      <c r="L178" s="2">
        <v>1</v>
      </c>
      <c r="M178" s="2">
        <v>12</v>
      </c>
      <c r="N178" s="2">
        <v>0.65</v>
      </c>
      <c r="O178" s="3" t="s">
        <v>32</v>
      </c>
      <c r="P178" s="3" t="s">
        <v>29</v>
      </c>
      <c r="Q178" s="5">
        <v>7.3</v>
      </c>
      <c r="S178" s="6">
        <v>6.34</v>
      </c>
      <c r="T178" s="5">
        <v>0.1</v>
      </c>
      <c r="U178" s="6">
        <v>6.44</v>
      </c>
      <c r="V178" s="2">
        <v>9.5</v>
      </c>
      <c r="W178" s="8"/>
      <c r="X178" s="10" t="s">
        <v>29</v>
      </c>
      <c r="Y178" s="7">
        <v>43719</v>
      </c>
    </row>
    <row r="179" spans="1:25" hidden="1" x14ac:dyDescent="0.25">
      <c r="A179" s="2">
        <v>473090</v>
      </c>
      <c r="B179" s="3" t="s">
        <v>25</v>
      </c>
      <c r="C179" s="3" t="s">
        <v>269</v>
      </c>
      <c r="D179" s="3" t="s">
        <v>40</v>
      </c>
      <c r="E179" s="3" t="s">
        <v>28</v>
      </c>
      <c r="F179" s="3" t="s">
        <v>29</v>
      </c>
      <c r="G179" s="2">
        <v>5</v>
      </c>
      <c r="H179" s="3" t="s">
        <v>38</v>
      </c>
      <c r="I179" s="3" t="s">
        <v>29</v>
      </c>
      <c r="J179" s="3" t="s">
        <v>39</v>
      </c>
      <c r="K179" s="4">
        <v>33.85</v>
      </c>
      <c r="L179" s="2">
        <v>12</v>
      </c>
      <c r="M179" s="2">
        <v>2</v>
      </c>
      <c r="N179" s="2">
        <v>0.34100000000000003</v>
      </c>
      <c r="O179" s="3" t="s">
        <v>32</v>
      </c>
      <c r="P179" s="3" t="s">
        <v>29</v>
      </c>
      <c r="Q179" s="5">
        <v>35.75</v>
      </c>
      <c r="S179" s="6">
        <v>30.4</v>
      </c>
      <c r="T179" s="5">
        <v>1.2</v>
      </c>
      <c r="U179" s="6">
        <v>31.6</v>
      </c>
      <c r="V179" s="2">
        <v>46.5</v>
      </c>
      <c r="W179" s="8"/>
      <c r="X179" s="10" t="s">
        <v>29</v>
      </c>
      <c r="Y179" s="7">
        <v>43719</v>
      </c>
    </row>
    <row r="180" spans="1:25" ht="30" hidden="1" x14ac:dyDescent="0.25">
      <c r="A180" s="2">
        <v>388900</v>
      </c>
      <c r="B180" s="3" t="s">
        <v>25</v>
      </c>
      <c r="C180" s="3" t="s">
        <v>270</v>
      </c>
      <c r="D180" s="3" t="s">
        <v>46</v>
      </c>
      <c r="E180" s="3" t="s">
        <v>37</v>
      </c>
      <c r="F180" s="3" t="s">
        <v>29</v>
      </c>
      <c r="G180" s="2">
        <v>4.0999999999999996</v>
      </c>
      <c r="H180" s="3" t="s">
        <v>124</v>
      </c>
      <c r="I180" s="3" t="s">
        <v>62</v>
      </c>
      <c r="J180" s="3" t="s">
        <v>39</v>
      </c>
      <c r="K180" s="4">
        <v>34.58</v>
      </c>
      <c r="L180" s="2">
        <v>6</v>
      </c>
      <c r="M180" s="2">
        <v>4</v>
      </c>
      <c r="N180" s="2">
        <v>0.33</v>
      </c>
      <c r="O180" s="3" t="s">
        <v>32</v>
      </c>
      <c r="P180" s="3" t="s">
        <v>29</v>
      </c>
      <c r="Q180" s="5">
        <v>17.95</v>
      </c>
      <c r="S180" s="6">
        <v>15.27</v>
      </c>
      <c r="T180" s="5">
        <v>0.6</v>
      </c>
      <c r="U180" s="6">
        <v>15.87</v>
      </c>
      <c r="V180" s="2">
        <v>23.35</v>
      </c>
      <c r="W180" s="8"/>
      <c r="X180" s="10" t="s">
        <v>29</v>
      </c>
      <c r="Y180" s="7">
        <v>43708</v>
      </c>
    </row>
    <row r="181" spans="1:25" hidden="1" x14ac:dyDescent="0.25">
      <c r="A181" s="2">
        <v>259374</v>
      </c>
      <c r="B181" s="3" t="s">
        <v>25</v>
      </c>
      <c r="C181" s="3" t="s">
        <v>271</v>
      </c>
      <c r="D181" s="3" t="s">
        <v>139</v>
      </c>
      <c r="E181" s="3" t="s">
        <v>28</v>
      </c>
      <c r="F181" s="3" t="s">
        <v>29</v>
      </c>
      <c r="G181" s="2">
        <v>5.0999999999999996</v>
      </c>
      <c r="H181" s="3" t="s">
        <v>30</v>
      </c>
      <c r="I181" s="3" t="s">
        <v>29</v>
      </c>
      <c r="J181" s="3" t="s">
        <v>31</v>
      </c>
      <c r="K181" s="4">
        <v>34.44</v>
      </c>
      <c r="L181" s="2">
        <v>6</v>
      </c>
      <c r="M181" s="2">
        <v>4</v>
      </c>
      <c r="N181" s="2">
        <v>0.35499999999999998</v>
      </c>
      <c r="O181" s="3" t="s">
        <v>32</v>
      </c>
      <c r="P181" s="3" t="s">
        <v>29</v>
      </c>
      <c r="Q181" s="5">
        <v>19.05</v>
      </c>
      <c r="S181" s="6">
        <v>16.239999999999998</v>
      </c>
      <c r="T181" s="5">
        <v>0.6</v>
      </c>
      <c r="U181" s="6">
        <v>16.84</v>
      </c>
      <c r="V181" s="2">
        <v>24.75</v>
      </c>
      <c r="W181" s="8">
        <v>-0.89999999999999858</v>
      </c>
      <c r="X181" s="9" t="s">
        <v>3215</v>
      </c>
      <c r="Y181" s="7">
        <v>43789</v>
      </c>
    </row>
    <row r="182" spans="1:25" hidden="1" x14ac:dyDescent="0.25">
      <c r="A182" s="2">
        <v>476614</v>
      </c>
      <c r="B182" s="3" t="s">
        <v>25</v>
      </c>
      <c r="C182" s="3" t="s">
        <v>272</v>
      </c>
      <c r="D182" s="3" t="s">
        <v>46</v>
      </c>
      <c r="E182" s="3" t="s">
        <v>28</v>
      </c>
      <c r="F182" s="3" t="s">
        <v>86</v>
      </c>
      <c r="H182" s="3" t="s">
        <v>273</v>
      </c>
      <c r="I182" s="3" t="s">
        <v>56</v>
      </c>
      <c r="J182" s="3" t="s">
        <v>31</v>
      </c>
      <c r="K182" s="4">
        <v>32.08</v>
      </c>
      <c r="L182" s="2">
        <v>6</v>
      </c>
      <c r="M182" s="2">
        <v>4</v>
      </c>
      <c r="N182" s="2">
        <v>0.33</v>
      </c>
      <c r="O182" s="3" t="s">
        <v>32</v>
      </c>
      <c r="P182" s="3" t="s">
        <v>29</v>
      </c>
      <c r="Q182" s="5">
        <v>17.850000000000001</v>
      </c>
      <c r="S182" s="6">
        <v>15.18</v>
      </c>
      <c r="T182" s="5">
        <v>0.6</v>
      </c>
      <c r="U182" s="6">
        <v>15.78</v>
      </c>
      <c r="V182" s="2">
        <v>23.2</v>
      </c>
      <c r="W182" s="8"/>
      <c r="X182" s="10" t="s">
        <v>29</v>
      </c>
      <c r="Y182" s="7">
        <v>43685</v>
      </c>
    </row>
    <row r="183" spans="1:25" hidden="1" x14ac:dyDescent="0.25">
      <c r="A183" s="2">
        <v>178491</v>
      </c>
      <c r="B183" s="3" t="s">
        <v>25</v>
      </c>
      <c r="C183" s="3" t="s">
        <v>274</v>
      </c>
      <c r="D183" s="3" t="s">
        <v>46</v>
      </c>
      <c r="E183" s="3" t="s">
        <v>37</v>
      </c>
      <c r="F183" s="3" t="s">
        <v>29</v>
      </c>
      <c r="G183" s="2">
        <v>5</v>
      </c>
      <c r="H183" s="3" t="s">
        <v>275</v>
      </c>
      <c r="I183" s="3" t="s">
        <v>48</v>
      </c>
      <c r="J183" s="3" t="s">
        <v>31</v>
      </c>
      <c r="K183" s="4">
        <v>33.32</v>
      </c>
      <c r="L183" s="2">
        <v>6</v>
      </c>
      <c r="M183" s="2">
        <v>4</v>
      </c>
      <c r="N183" s="2">
        <v>0.33</v>
      </c>
      <c r="O183" s="3" t="s">
        <v>32</v>
      </c>
      <c r="P183" s="3" t="s">
        <v>29</v>
      </c>
      <c r="Q183" s="5">
        <v>17.899999999999999</v>
      </c>
      <c r="S183" s="6">
        <v>15.22</v>
      </c>
      <c r="T183" s="5">
        <v>0.6</v>
      </c>
      <c r="U183" s="6">
        <v>15.82</v>
      </c>
      <c r="V183" s="2">
        <v>23.25</v>
      </c>
      <c r="W183" s="8"/>
      <c r="X183" s="10" t="s">
        <v>29</v>
      </c>
      <c r="Y183" s="7">
        <v>43466</v>
      </c>
    </row>
    <row r="184" spans="1:25" hidden="1" x14ac:dyDescent="0.25">
      <c r="A184" s="2">
        <v>736359</v>
      </c>
      <c r="B184" s="3" t="s">
        <v>25</v>
      </c>
      <c r="C184" s="3" t="s">
        <v>276</v>
      </c>
      <c r="D184" s="3" t="s">
        <v>142</v>
      </c>
      <c r="E184" s="3" t="s">
        <v>28</v>
      </c>
      <c r="F184" s="3" t="s">
        <v>51</v>
      </c>
      <c r="G184" s="2">
        <v>10.5</v>
      </c>
      <c r="H184" s="3" t="s">
        <v>38</v>
      </c>
      <c r="I184" s="3" t="s">
        <v>29</v>
      </c>
      <c r="J184" s="3" t="s">
        <v>39</v>
      </c>
      <c r="K184" s="4">
        <v>63.21</v>
      </c>
      <c r="L184" s="2">
        <v>4</v>
      </c>
      <c r="M184" s="2">
        <v>6</v>
      </c>
      <c r="N184" s="2">
        <v>0.34100000000000003</v>
      </c>
      <c r="O184" s="3" t="s">
        <v>32</v>
      </c>
      <c r="P184" s="3" t="s">
        <v>3213</v>
      </c>
      <c r="Q184" s="5">
        <v>16.05</v>
      </c>
      <c r="S184" s="6">
        <v>13.77</v>
      </c>
      <c r="T184" s="5">
        <v>0.4</v>
      </c>
      <c r="U184" s="6">
        <v>14.17</v>
      </c>
      <c r="V184" s="2">
        <v>20.85</v>
      </c>
      <c r="W184" s="8"/>
      <c r="X184" s="10" t="s">
        <v>29</v>
      </c>
      <c r="Y184" s="7">
        <v>43732</v>
      </c>
    </row>
    <row r="185" spans="1:25" hidden="1" x14ac:dyDescent="0.25">
      <c r="A185" s="2">
        <v>4620</v>
      </c>
      <c r="B185" s="3" t="s">
        <v>25</v>
      </c>
      <c r="C185" s="3" t="s">
        <v>277</v>
      </c>
      <c r="D185" s="3" t="s">
        <v>85</v>
      </c>
      <c r="E185" s="3" t="s">
        <v>28</v>
      </c>
      <c r="F185" s="3" t="s">
        <v>29</v>
      </c>
      <c r="H185" s="3" t="s">
        <v>30</v>
      </c>
      <c r="I185" s="3" t="s">
        <v>29</v>
      </c>
      <c r="J185" s="3" t="s">
        <v>31</v>
      </c>
      <c r="K185" s="4">
        <v>69.959999999999994</v>
      </c>
      <c r="L185" s="2">
        <v>1</v>
      </c>
      <c r="M185" s="2">
        <v>12</v>
      </c>
      <c r="N185" s="2">
        <v>0.65</v>
      </c>
      <c r="O185" s="3" t="s">
        <v>32</v>
      </c>
      <c r="P185" s="3" t="s">
        <v>29</v>
      </c>
      <c r="Q185" s="5">
        <v>9.9499999999999993</v>
      </c>
      <c r="S185" s="6">
        <v>8.67</v>
      </c>
      <c r="T185" s="5">
        <v>0.1</v>
      </c>
      <c r="U185" s="6">
        <v>8.77</v>
      </c>
      <c r="V185" s="2">
        <v>12.95</v>
      </c>
      <c r="W185" s="8"/>
      <c r="X185" s="10" t="s">
        <v>29</v>
      </c>
      <c r="Y185" s="7">
        <v>43739</v>
      </c>
    </row>
    <row r="186" spans="1:25" hidden="1" x14ac:dyDescent="0.25">
      <c r="A186" s="2">
        <v>134200</v>
      </c>
      <c r="B186" s="3" t="s">
        <v>25</v>
      </c>
      <c r="C186" s="3" t="s">
        <v>278</v>
      </c>
      <c r="D186" s="3" t="s">
        <v>27</v>
      </c>
      <c r="E186" s="3" t="s">
        <v>28</v>
      </c>
      <c r="F186" s="3" t="s">
        <v>29</v>
      </c>
      <c r="H186" s="3" t="s">
        <v>30</v>
      </c>
      <c r="I186" s="3" t="s">
        <v>29</v>
      </c>
      <c r="J186" s="3" t="s">
        <v>31</v>
      </c>
      <c r="K186" s="4">
        <v>131.28</v>
      </c>
      <c r="L186" s="2">
        <v>1</v>
      </c>
      <c r="M186" s="2">
        <v>12</v>
      </c>
      <c r="N186" s="2">
        <v>0.75</v>
      </c>
      <c r="O186" s="3" t="s">
        <v>32</v>
      </c>
      <c r="P186" s="3" t="s">
        <v>29</v>
      </c>
      <c r="Q186" s="5">
        <v>17.25</v>
      </c>
      <c r="S186" s="6">
        <v>14.87</v>
      </c>
      <c r="T186" s="5">
        <v>0.35</v>
      </c>
      <c r="U186" s="6">
        <v>15.22</v>
      </c>
      <c r="V186" s="2">
        <v>22.4</v>
      </c>
      <c r="W186" s="8">
        <v>-2.6999999999999993</v>
      </c>
      <c r="X186" s="9" t="s">
        <v>3215</v>
      </c>
      <c r="Y186" s="7">
        <v>43789</v>
      </c>
    </row>
    <row r="187" spans="1:25" hidden="1" x14ac:dyDescent="0.25">
      <c r="A187" s="2">
        <v>667584</v>
      </c>
      <c r="B187" s="3" t="s">
        <v>25</v>
      </c>
      <c r="C187" s="3" t="s">
        <v>279</v>
      </c>
      <c r="D187" s="3" t="s">
        <v>36</v>
      </c>
      <c r="E187" s="3" t="s">
        <v>28</v>
      </c>
      <c r="F187" s="3" t="s">
        <v>29</v>
      </c>
      <c r="H187" s="3" t="s">
        <v>38</v>
      </c>
      <c r="I187" s="3" t="s">
        <v>29</v>
      </c>
      <c r="J187" s="3" t="s">
        <v>31</v>
      </c>
      <c r="K187" s="4">
        <v>63.56</v>
      </c>
      <c r="L187" s="2">
        <v>6</v>
      </c>
      <c r="M187" s="2">
        <v>4</v>
      </c>
      <c r="N187" s="2">
        <v>0.34100000000000003</v>
      </c>
      <c r="O187" s="3" t="s">
        <v>32</v>
      </c>
      <c r="P187" s="3" t="s">
        <v>29</v>
      </c>
      <c r="Q187" s="5">
        <v>28.5</v>
      </c>
      <c r="S187" s="6">
        <v>24.55</v>
      </c>
      <c r="T187" s="5">
        <v>0.6</v>
      </c>
      <c r="U187" s="6">
        <v>25.15</v>
      </c>
      <c r="V187" s="2">
        <v>37.049999999999997</v>
      </c>
      <c r="W187" s="8">
        <v>0.55000000000000071</v>
      </c>
      <c r="X187" s="9" t="s">
        <v>3216</v>
      </c>
      <c r="Y187" s="7">
        <v>43789</v>
      </c>
    </row>
    <row r="188" spans="1:25" hidden="1" x14ac:dyDescent="0.25">
      <c r="A188" s="2">
        <v>65326</v>
      </c>
      <c r="B188" s="3" t="s">
        <v>25</v>
      </c>
      <c r="C188" s="3" t="s">
        <v>280</v>
      </c>
      <c r="D188" s="3" t="s">
        <v>36</v>
      </c>
      <c r="E188" s="3" t="s">
        <v>28</v>
      </c>
      <c r="F188" s="3" t="s">
        <v>281</v>
      </c>
      <c r="H188" s="3" t="s">
        <v>38</v>
      </c>
      <c r="I188" s="3" t="s">
        <v>29</v>
      </c>
      <c r="J188" s="3" t="s">
        <v>31</v>
      </c>
      <c r="K188" s="4">
        <v>8.08</v>
      </c>
      <c r="L188" s="2">
        <v>6</v>
      </c>
      <c r="M188" s="2">
        <v>1</v>
      </c>
      <c r="N188" s="2">
        <v>0.34100000000000003</v>
      </c>
      <c r="O188" s="3" t="s">
        <v>32</v>
      </c>
      <c r="P188" s="3" t="s">
        <v>29</v>
      </c>
      <c r="Q188" s="5">
        <v>18.100000000000001</v>
      </c>
      <c r="S188" s="6">
        <v>15.4</v>
      </c>
      <c r="T188" s="5">
        <v>0.6</v>
      </c>
      <c r="U188" s="6">
        <v>16</v>
      </c>
      <c r="V188" s="2">
        <v>23.55</v>
      </c>
      <c r="W188" s="8"/>
      <c r="X188" s="10" t="s">
        <v>29</v>
      </c>
      <c r="Y188" s="7">
        <v>43693</v>
      </c>
    </row>
    <row r="189" spans="1:25" hidden="1" x14ac:dyDescent="0.25">
      <c r="A189" s="2">
        <v>187512</v>
      </c>
      <c r="B189" s="3" t="s">
        <v>25</v>
      </c>
      <c r="C189" s="3" t="s">
        <v>280</v>
      </c>
      <c r="D189" s="3" t="s">
        <v>139</v>
      </c>
      <c r="E189" s="3" t="s">
        <v>28</v>
      </c>
      <c r="F189" s="3" t="s">
        <v>29</v>
      </c>
      <c r="H189" s="3" t="s">
        <v>38</v>
      </c>
      <c r="I189" s="3" t="s">
        <v>29</v>
      </c>
      <c r="J189" s="3" t="s">
        <v>31</v>
      </c>
      <c r="K189" s="4">
        <v>8.1</v>
      </c>
      <c r="L189" s="2">
        <v>6</v>
      </c>
      <c r="M189" s="2">
        <v>1</v>
      </c>
      <c r="N189" s="2">
        <v>0.35499999999999998</v>
      </c>
      <c r="O189" s="3" t="s">
        <v>32</v>
      </c>
      <c r="P189" s="3" t="s">
        <v>29</v>
      </c>
      <c r="Q189" s="5">
        <v>18.45</v>
      </c>
      <c r="S189" s="6">
        <v>15.71</v>
      </c>
      <c r="T189" s="5">
        <v>0.6</v>
      </c>
      <c r="U189" s="6">
        <v>16.309999999999999</v>
      </c>
      <c r="V189" s="2">
        <v>24</v>
      </c>
      <c r="W189" s="8"/>
      <c r="X189" s="10" t="s">
        <v>29</v>
      </c>
      <c r="Y189" s="7">
        <v>43693</v>
      </c>
    </row>
    <row r="190" spans="1:25" hidden="1" x14ac:dyDescent="0.25">
      <c r="A190" s="2">
        <v>760658</v>
      </c>
      <c r="B190" s="3" t="s">
        <v>25</v>
      </c>
      <c r="C190" s="3" t="s">
        <v>282</v>
      </c>
      <c r="D190" s="3" t="s">
        <v>50</v>
      </c>
      <c r="E190" s="3" t="s">
        <v>28</v>
      </c>
      <c r="F190" s="3" t="s">
        <v>29</v>
      </c>
      <c r="H190" s="3" t="s">
        <v>38</v>
      </c>
      <c r="I190" s="3" t="s">
        <v>29</v>
      </c>
      <c r="J190" s="3" t="s">
        <v>39</v>
      </c>
      <c r="K190" s="4">
        <v>34.83</v>
      </c>
      <c r="L190" s="2">
        <v>1</v>
      </c>
      <c r="M190" s="2">
        <v>12</v>
      </c>
      <c r="N190" s="2">
        <v>0.6</v>
      </c>
      <c r="O190" s="3" t="s">
        <v>32</v>
      </c>
      <c r="P190" s="3" t="s">
        <v>29</v>
      </c>
      <c r="Q190" s="5">
        <v>5.7</v>
      </c>
      <c r="S190" s="6">
        <v>4.93</v>
      </c>
      <c r="T190" s="5">
        <v>0.1</v>
      </c>
      <c r="U190" s="6">
        <v>5.03</v>
      </c>
      <c r="V190" s="2">
        <v>7.4</v>
      </c>
      <c r="W190" s="8"/>
      <c r="X190" s="10" t="s">
        <v>29</v>
      </c>
      <c r="Y190" s="7">
        <v>43745</v>
      </c>
    </row>
    <row r="191" spans="1:25" hidden="1" x14ac:dyDescent="0.25">
      <c r="A191" s="2">
        <v>366070</v>
      </c>
      <c r="B191" s="3" t="s">
        <v>25</v>
      </c>
      <c r="C191" s="3" t="s">
        <v>283</v>
      </c>
      <c r="D191" s="3" t="s">
        <v>64</v>
      </c>
      <c r="E191" s="3" t="s">
        <v>37</v>
      </c>
      <c r="F191" s="3" t="s">
        <v>29</v>
      </c>
      <c r="G191" s="2">
        <v>5.4</v>
      </c>
      <c r="H191" s="3" t="s">
        <v>61</v>
      </c>
      <c r="I191" s="3" t="s">
        <v>189</v>
      </c>
      <c r="J191" s="3" t="s">
        <v>31</v>
      </c>
      <c r="K191" s="4">
        <v>40.799999999999997</v>
      </c>
      <c r="L191" s="2">
        <v>1</v>
      </c>
      <c r="M191" s="2">
        <v>20</v>
      </c>
      <c r="N191" s="2">
        <v>0.5</v>
      </c>
      <c r="O191" s="3" t="s">
        <v>32</v>
      </c>
      <c r="P191" s="3" t="s">
        <v>29</v>
      </c>
      <c r="Q191" s="5">
        <v>4.4000000000000004</v>
      </c>
      <c r="R191" s="5">
        <v>0.75</v>
      </c>
      <c r="S191" s="6">
        <v>3.12</v>
      </c>
      <c r="T191" s="5">
        <v>0.1</v>
      </c>
      <c r="U191" s="6">
        <v>3.22</v>
      </c>
      <c r="V191" s="2">
        <v>5.7</v>
      </c>
      <c r="W191" s="8"/>
      <c r="X191" s="10" t="s">
        <v>29</v>
      </c>
      <c r="Y191" s="7">
        <v>43796</v>
      </c>
    </row>
    <row r="192" spans="1:25" hidden="1" x14ac:dyDescent="0.25">
      <c r="A192" s="2">
        <v>909994</v>
      </c>
      <c r="B192" s="3" t="s">
        <v>25</v>
      </c>
      <c r="C192" s="3" t="s">
        <v>284</v>
      </c>
      <c r="D192" s="3" t="s">
        <v>36</v>
      </c>
      <c r="E192" s="3" t="s">
        <v>28</v>
      </c>
      <c r="F192" s="3" t="s">
        <v>29</v>
      </c>
      <c r="G192" s="2">
        <v>5</v>
      </c>
      <c r="H192" s="3" t="s">
        <v>38</v>
      </c>
      <c r="I192" s="3" t="s">
        <v>29</v>
      </c>
      <c r="J192" s="3" t="s">
        <v>31</v>
      </c>
      <c r="K192" s="4">
        <v>8</v>
      </c>
      <c r="L192" s="2">
        <v>6</v>
      </c>
      <c r="M192" s="2">
        <v>1</v>
      </c>
      <c r="N192" s="2">
        <v>0.34100000000000003</v>
      </c>
      <c r="O192" s="3" t="s">
        <v>32</v>
      </c>
      <c r="P192" s="3" t="s">
        <v>29</v>
      </c>
      <c r="Q192" s="5">
        <v>18</v>
      </c>
      <c r="S192" s="6">
        <v>15.31</v>
      </c>
      <c r="T192" s="5">
        <v>0.6</v>
      </c>
      <c r="U192" s="6">
        <v>15.91</v>
      </c>
      <c r="V192" s="2">
        <v>23.4</v>
      </c>
      <c r="W192" s="8"/>
      <c r="X192" s="10" t="s">
        <v>29</v>
      </c>
      <c r="Y192" s="7">
        <v>43693</v>
      </c>
    </row>
    <row r="193" spans="1:25" hidden="1" x14ac:dyDescent="0.25">
      <c r="A193" s="2">
        <v>681411</v>
      </c>
      <c r="B193" s="3" t="s">
        <v>25</v>
      </c>
      <c r="C193" s="3" t="s">
        <v>285</v>
      </c>
      <c r="D193" s="3" t="s">
        <v>36</v>
      </c>
      <c r="E193" s="3" t="s">
        <v>37</v>
      </c>
      <c r="F193" s="3" t="s">
        <v>29</v>
      </c>
      <c r="G193" s="2">
        <v>5</v>
      </c>
      <c r="H193" s="3" t="s">
        <v>38</v>
      </c>
      <c r="I193" s="3" t="s">
        <v>48</v>
      </c>
      <c r="J193" s="3" t="s">
        <v>31</v>
      </c>
      <c r="K193" s="4">
        <v>8</v>
      </c>
      <c r="L193" s="2">
        <v>6</v>
      </c>
      <c r="M193" s="2">
        <v>1</v>
      </c>
      <c r="N193" s="2">
        <v>0.34100000000000003</v>
      </c>
      <c r="O193" s="3" t="s">
        <v>32</v>
      </c>
      <c r="P193" s="3" t="s">
        <v>29</v>
      </c>
      <c r="Q193" s="5">
        <v>18</v>
      </c>
      <c r="S193" s="6">
        <v>15.31</v>
      </c>
      <c r="T193" s="5">
        <v>0.6</v>
      </c>
      <c r="U193" s="6">
        <v>15.91</v>
      </c>
      <c r="V193" s="2">
        <v>23.4</v>
      </c>
      <c r="W193" s="8"/>
      <c r="X193" s="10" t="s">
        <v>29</v>
      </c>
      <c r="Y193" s="7">
        <v>43693</v>
      </c>
    </row>
    <row r="194" spans="1:25" hidden="1" x14ac:dyDescent="0.25">
      <c r="A194" s="2">
        <v>117465</v>
      </c>
      <c r="B194" s="3" t="s">
        <v>25</v>
      </c>
      <c r="C194" s="3" t="s">
        <v>286</v>
      </c>
      <c r="D194" s="3" t="s">
        <v>36</v>
      </c>
      <c r="E194" s="3" t="s">
        <v>28</v>
      </c>
      <c r="F194" s="3" t="s">
        <v>29</v>
      </c>
      <c r="H194" s="3" t="s">
        <v>38</v>
      </c>
      <c r="I194" s="3" t="s">
        <v>29</v>
      </c>
      <c r="J194" s="3" t="s">
        <v>31</v>
      </c>
      <c r="K194" s="4">
        <v>7.53</v>
      </c>
      <c r="L194" s="2">
        <v>6</v>
      </c>
      <c r="M194" s="2">
        <v>1</v>
      </c>
      <c r="N194" s="2">
        <v>0.34100000000000003</v>
      </c>
      <c r="O194" s="3" t="s">
        <v>32</v>
      </c>
      <c r="P194" s="3" t="s">
        <v>29</v>
      </c>
      <c r="Q194" s="5">
        <v>17.350000000000001</v>
      </c>
      <c r="S194" s="6">
        <v>14.74</v>
      </c>
      <c r="T194" s="5">
        <v>0.6</v>
      </c>
      <c r="U194" s="6">
        <v>15.34</v>
      </c>
      <c r="V194" s="2">
        <v>22.55</v>
      </c>
      <c r="W194" s="8"/>
      <c r="X194" s="10" t="s">
        <v>29</v>
      </c>
      <c r="Y194" s="7">
        <v>43693</v>
      </c>
    </row>
    <row r="195" spans="1:25" hidden="1" x14ac:dyDescent="0.25">
      <c r="A195" s="2">
        <v>92304</v>
      </c>
      <c r="B195" s="3" t="s">
        <v>25</v>
      </c>
      <c r="C195" s="3" t="s">
        <v>286</v>
      </c>
      <c r="D195" s="3" t="s">
        <v>40</v>
      </c>
      <c r="E195" s="3" t="s">
        <v>28</v>
      </c>
      <c r="F195" s="3" t="s">
        <v>29</v>
      </c>
      <c r="H195" s="3" t="s">
        <v>38</v>
      </c>
      <c r="I195" s="3" t="s">
        <v>29</v>
      </c>
      <c r="J195" s="3" t="s">
        <v>31</v>
      </c>
      <c r="K195" s="4">
        <v>13.82</v>
      </c>
      <c r="L195" s="2">
        <v>12</v>
      </c>
      <c r="M195" s="2">
        <v>1</v>
      </c>
      <c r="N195" s="2">
        <v>0.34100000000000003</v>
      </c>
      <c r="O195" s="3" t="s">
        <v>32</v>
      </c>
      <c r="P195" s="3" t="s">
        <v>29</v>
      </c>
      <c r="Q195" s="5">
        <v>33.049999999999997</v>
      </c>
      <c r="S195" s="6">
        <v>28.03</v>
      </c>
      <c r="T195" s="5">
        <v>1.2</v>
      </c>
      <c r="U195" s="6">
        <v>29.23</v>
      </c>
      <c r="V195" s="2">
        <v>42.95</v>
      </c>
      <c r="W195" s="8"/>
      <c r="X195" s="10" t="s">
        <v>29</v>
      </c>
      <c r="Y195" s="7">
        <v>43739</v>
      </c>
    </row>
    <row r="196" spans="1:25" hidden="1" x14ac:dyDescent="0.25">
      <c r="A196" s="2">
        <v>910000</v>
      </c>
      <c r="B196" s="3" t="s">
        <v>25</v>
      </c>
      <c r="C196" s="3" t="s">
        <v>287</v>
      </c>
      <c r="D196" s="3" t="s">
        <v>40</v>
      </c>
      <c r="E196" s="3" t="s">
        <v>28</v>
      </c>
      <c r="F196" s="3" t="s">
        <v>29</v>
      </c>
      <c r="G196" s="2">
        <v>5</v>
      </c>
      <c r="H196" s="3" t="s">
        <v>38</v>
      </c>
      <c r="I196" s="3" t="s">
        <v>29</v>
      </c>
      <c r="J196" s="3" t="s">
        <v>31</v>
      </c>
      <c r="K196" s="4">
        <v>14.55</v>
      </c>
      <c r="L196" s="2">
        <v>12</v>
      </c>
      <c r="M196" s="2">
        <v>1</v>
      </c>
      <c r="N196" s="2">
        <v>0.34100000000000003</v>
      </c>
      <c r="O196" s="3" t="s">
        <v>32</v>
      </c>
      <c r="P196" s="3" t="s">
        <v>29</v>
      </c>
      <c r="Q196" s="5">
        <v>33.950000000000003</v>
      </c>
      <c r="S196" s="6">
        <v>28.82</v>
      </c>
      <c r="T196" s="5">
        <v>1.2</v>
      </c>
      <c r="U196" s="6">
        <v>30.02</v>
      </c>
      <c r="V196" s="2">
        <v>44.15</v>
      </c>
      <c r="W196" s="8"/>
      <c r="X196" s="10" t="s">
        <v>29</v>
      </c>
      <c r="Y196" s="7">
        <v>43693</v>
      </c>
    </row>
    <row r="197" spans="1:25" hidden="1" x14ac:dyDescent="0.25">
      <c r="A197" s="2">
        <v>684449</v>
      </c>
      <c r="B197" s="3" t="s">
        <v>25</v>
      </c>
      <c r="C197" s="3" t="s">
        <v>288</v>
      </c>
      <c r="D197" s="3" t="s">
        <v>89</v>
      </c>
      <c r="E197" s="3" t="s">
        <v>28</v>
      </c>
      <c r="F197" s="3" t="s">
        <v>29</v>
      </c>
      <c r="H197" s="3" t="s">
        <v>38</v>
      </c>
      <c r="I197" s="3" t="s">
        <v>29</v>
      </c>
      <c r="J197" s="3" t="s">
        <v>31</v>
      </c>
      <c r="K197" s="4">
        <v>28.15</v>
      </c>
      <c r="L197" s="2">
        <v>24</v>
      </c>
      <c r="M197" s="2">
        <v>1</v>
      </c>
      <c r="N197" s="2">
        <v>0.34100000000000003</v>
      </c>
      <c r="O197" s="3" t="s">
        <v>32</v>
      </c>
      <c r="P197" s="3" t="s">
        <v>29</v>
      </c>
      <c r="Q197" s="5">
        <v>66.650000000000006</v>
      </c>
      <c r="S197" s="6">
        <v>56.54</v>
      </c>
      <c r="T197" s="5">
        <v>2.4</v>
      </c>
      <c r="U197" s="6">
        <v>58.94</v>
      </c>
      <c r="V197" s="2">
        <v>86.65</v>
      </c>
      <c r="W197" s="8"/>
      <c r="X197" s="10" t="s">
        <v>29</v>
      </c>
      <c r="Y197" s="7">
        <v>43693</v>
      </c>
    </row>
    <row r="198" spans="1:25" x14ac:dyDescent="0.25">
      <c r="A198" s="2">
        <v>367441</v>
      </c>
      <c r="B198" s="3" t="s">
        <v>25</v>
      </c>
      <c r="C198" s="3" t="s">
        <v>289</v>
      </c>
      <c r="D198" s="3" t="s">
        <v>36</v>
      </c>
      <c r="E198" s="3" t="s">
        <v>28</v>
      </c>
      <c r="F198" s="3" t="s">
        <v>210</v>
      </c>
      <c r="H198" s="3" t="s">
        <v>38</v>
      </c>
      <c r="I198" s="3" t="s">
        <v>29</v>
      </c>
      <c r="J198" s="3" t="s">
        <v>31</v>
      </c>
      <c r="K198" s="4">
        <v>8</v>
      </c>
      <c r="L198" s="2">
        <v>6</v>
      </c>
      <c r="M198" s="2">
        <v>1</v>
      </c>
      <c r="N198" s="2">
        <v>0.34100000000000003</v>
      </c>
      <c r="O198" s="3" t="s">
        <v>32</v>
      </c>
      <c r="P198" s="3" t="s">
        <v>29</v>
      </c>
      <c r="Q198" s="5">
        <v>18</v>
      </c>
      <c r="S198" s="6">
        <v>15.31</v>
      </c>
      <c r="T198" s="5">
        <v>0.6</v>
      </c>
      <c r="U198" s="6">
        <v>15.91</v>
      </c>
      <c r="V198" s="2">
        <v>23.4</v>
      </c>
      <c r="W198" s="8"/>
      <c r="X198" s="10" t="s">
        <v>29</v>
      </c>
      <c r="Y198" s="7">
        <v>43693</v>
      </c>
    </row>
    <row r="199" spans="1:25" hidden="1" x14ac:dyDescent="0.25">
      <c r="A199" s="2">
        <v>367458</v>
      </c>
      <c r="B199" s="3" t="s">
        <v>25</v>
      </c>
      <c r="C199" s="3" t="s">
        <v>289</v>
      </c>
      <c r="D199" s="3" t="s">
        <v>40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31</v>
      </c>
      <c r="K199" s="4">
        <v>13.57</v>
      </c>
      <c r="L199" s="2">
        <v>12</v>
      </c>
      <c r="M199" s="2">
        <v>1</v>
      </c>
      <c r="N199" s="2">
        <v>0.34100000000000003</v>
      </c>
      <c r="O199" s="3" t="s">
        <v>32</v>
      </c>
      <c r="P199" s="3" t="s">
        <v>29</v>
      </c>
      <c r="Q199" s="5">
        <v>32.700000000000003</v>
      </c>
      <c r="S199" s="6">
        <v>27.72</v>
      </c>
      <c r="T199" s="5">
        <v>1.2</v>
      </c>
      <c r="U199" s="6">
        <v>28.92</v>
      </c>
      <c r="V199" s="2">
        <v>42.5</v>
      </c>
      <c r="W199" s="8"/>
      <c r="X199" s="10" t="s">
        <v>29</v>
      </c>
      <c r="Y199" s="7">
        <v>43739</v>
      </c>
    </row>
    <row r="200" spans="1:25" hidden="1" x14ac:dyDescent="0.25">
      <c r="A200" s="2">
        <v>188771</v>
      </c>
      <c r="B200" s="3" t="s">
        <v>25</v>
      </c>
      <c r="C200" s="3" t="s">
        <v>289</v>
      </c>
      <c r="D200" s="3" t="s">
        <v>290</v>
      </c>
      <c r="E200" s="3" t="s">
        <v>28</v>
      </c>
      <c r="F200" s="3" t="s">
        <v>29</v>
      </c>
      <c r="H200" s="3" t="s">
        <v>38</v>
      </c>
      <c r="I200" s="3" t="s">
        <v>29</v>
      </c>
      <c r="J200" s="3" t="s">
        <v>31</v>
      </c>
      <c r="K200" s="4">
        <v>12.07</v>
      </c>
      <c r="L200" s="2">
        <v>15</v>
      </c>
      <c r="M200" s="2">
        <v>1</v>
      </c>
      <c r="N200" s="2">
        <v>0.34100000000000003</v>
      </c>
      <c r="O200" s="3" t="s">
        <v>32</v>
      </c>
      <c r="P200" s="3" t="s">
        <v>29</v>
      </c>
      <c r="Q200" s="5">
        <v>34.35</v>
      </c>
      <c r="S200" s="6">
        <v>28.91</v>
      </c>
      <c r="T200" s="5">
        <v>1.5</v>
      </c>
      <c r="U200" s="6">
        <v>30.41</v>
      </c>
      <c r="V200" s="2">
        <v>44.65</v>
      </c>
      <c r="W200" s="8"/>
      <c r="X200" s="10" t="s">
        <v>29</v>
      </c>
      <c r="Y200" s="7">
        <v>43739</v>
      </c>
    </row>
    <row r="201" spans="1:25" hidden="1" x14ac:dyDescent="0.25">
      <c r="A201" s="2">
        <v>697672</v>
      </c>
      <c r="B201" s="3" t="s">
        <v>25</v>
      </c>
      <c r="C201" s="3" t="s">
        <v>291</v>
      </c>
      <c r="D201" s="3" t="s">
        <v>40</v>
      </c>
      <c r="E201" s="3" t="s">
        <v>28</v>
      </c>
      <c r="F201" s="3" t="s">
        <v>29</v>
      </c>
      <c r="H201" s="3" t="s">
        <v>38</v>
      </c>
      <c r="I201" s="3" t="s">
        <v>29</v>
      </c>
      <c r="J201" s="3" t="s">
        <v>31</v>
      </c>
      <c r="K201" s="4">
        <v>14.55</v>
      </c>
      <c r="L201" s="2">
        <v>12</v>
      </c>
      <c r="M201" s="2">
        <v>1</v>
      </c>
      <c r="N201" s="2">
        <v>0.34100000000000003</v>
      </c>
      <c r="O201" s="3" t="s">
        <v>32</v>
      </c>
      <c r="P201" s="3" t="s">
        <v>29</v>
      </c>
      <c r="Q201" s="5">
        <v>33.950000000000003</v>
      </c>
      <c r="S201" s="6">
        <v>28.82</v>
      </c>
      <c r="T201" s="5">
        <v>1.2</v>
      </c>
      <c r="U201" s="6">
        <v>30.02</v>
      </c>
      <c r="V201" s="2">
        <v>44.15</v>
      </c>
      <c r="W201" s="8"/>
      <c r="X201" s="10" t="s">
        <v>29</v>
      </c>
      <c r="Y201" s="7">
        <v>43693</v>
      </c>
    </row>
    <row r="202" spans="1:25" hidden="1" x14ac:dyDescent="0.25">
      <c r="A202" s="2">
        <v>646067</v>
      </c>
      <c r="B202" s="3" t="s">
        <v>25</v>
      </c>
      <c r="C202" s="3" t="s">
        <v>292</v>
      </c>
      <c r="D202" s="3" t="s">
        <v>36</v>
      </c>
      <c r="E202" s="3" t="s">
        <v>28</v>
      </c>
      <c r="F202" s="3" t="s">
        <v>29</v>
      </c>
      <c r="H202" s="3" t="s">
        <v>38</v>
      </c>
      <c r="I202" s="3" t="s">
        <v>29</v>
      </c>
      <c r="J202" s="3" t="s">
        <v>31</v>
      </c>
      <c r="K202" s="4">
        <v>8</v>
      </c>
      <c r="L202" s="2">
        <v>6</v>
      </c>
      <c r="M202" s="2">
        <v>1</v>
      </c>
      <c r="N202" s="2">
        <v>0.34100000000000003</v>
      </c>
      <c r="O202" s="3" t="s">
        <v>32</v>
      </c>
      <c r="P202" s="3" t="s">
        <v>29</v>
      </c>
      <c r="Q202" s="5">
        <v>18</v>
      </c>
      <c r="S202" s="6">
        <v>15.31</v>
      </c>
      <c r="T202" s="5">
        <v>0.6</v>
      </c>
      <c r="U202" s="6">
        <v>15.91</v>
      </c>
      <c r="V202" s="2">
        <v>23.4</v>
      </c>
      <c r="W202" s="8"/>
      <c r="X202" s="10" t="s">
        <v>29</v>
      </c>
      <c r="Y202" s="7">
        <v>43693</v>
      </c>
    </row>
    <row r="203" spans="1:25" hidden="1" x14ac:dyDescent="0.25">
      <c r="A203" s="2">
        <v>415661</v>
      </c>
      <c r="B203" s="3" t="s">
        <v>25</v>
      </c>
      <c r="C203" s="3" t="s">
        <v>293</v>
      </c>
      <c r="D203" s="3" t="s">
        <v>46</v>
      </c>
      <c r="E203" s="3" t="s">
        <v>37</v>
      </c>
      <c r="F203" s="3" t="s">
        <v>29</v>
      </c>
      <c r="G203" s="2">
        <v>4.5</v>
      </c>
      <c r="H203" s="3" t="s">
        <v>106</v>
      </c>
      <c r="I203" s="3" t="s">
        <v>48</v>
      </c>
      <c r="J203" s="3" t="s">
        <v>31</v>
      </c>
      <c r="K203" s="4">
        <v>32.4</v>
      </c>
      <c r="L203" s="2">
        <v>6</v>
      </c>
      <c r="M203" s="2">
        <v>4</v>
      </c>
      <c r="N203" s="2">
        <v>0.33</v>
      </c>
      <c r="O203" s="3" t="s">
        <v>32</v>
      </c>
      <c r="P203" s="3" t="s">
        <v>29</v>
      </c>
      <c r="Q203" s="5">
        <v>17.899999999999999</v>
      </c>
      <c r="S203" s="6">
        <v>15.22</v>
      </c>
      <c r="T203" s="5">
        <v>0.6</v>
      </c>
      <c r="U203" s="6">
        <v>15.82</v>
      </c>
      <c r="V203" s="2">
        <v>23.25</v>
      </c>
      <c r="W203" s="8"/>
      <c r="X203" s="10" t="s">
        <v>29</v>
      </c>
      <c r="Y203" s="7">
        <v>43619</v>
      </c>
    </row>
    <row r="204" spans="1:25" hidden="1" x14ac:dyDescent="0.25">
      <c r="A204" s="2">
        <v>816305</v>
      </c>
      <c r="B204" s="3" t="s">
        <v>25</v>
      </c>
      <c r="C204" s="3" t="s">
        <v>294</v>
      </c>
      <c r="D204" s="3" t="s">
        <v>40</v>
      </c>
      <c r="E204" s="3" t="s">
        <v>28</v>
      </c>
      <c r="F204" s="3" t="s">
        <v>29</v>
      </c>
      <c r="H204" s="3" t="s">
        <v>38</v>
      </c>
      <c r="I204" s="3" t="s">
        <v>29</v>
      </c>
      <c r="J204" s="3" t="s">
        <v>39</v>
      </c>
      <c r="K204" s="4">
        <v>36.049999999999997</v>
      </c>
      <c r="L204" s="2">
        <v>12</v>
      </c>
      <c r="M204" s="2">
        <v>2</v>
      </c>
      <c r="N204" s="2">
        <v>0.34100000000000003</v>
      </c>
      <c r="O204" s="3" t="s">
        <v>32</v>
      </c>
      <c r="P204" s="3" t="s">
        <v>29</v>
      </c>
      <c r="Q204" s="5">
        <v>37.200000000000003</v>
      </c>
      <c r="S204" s="6">
        <v>31.68</v>
      </c>
      <c r="T204" s="5">
        <v>1.2</v>
      </c>
      <c r="U204" s="6">
        <v>32.880000000000003</v>
      </c>
      <c r="V204" s="2">
        <v>48.35</v>
      </c>
      <c r="W204" s="8"/>
      <c r="X204" s="10" t="s">
        <v>29</v>
      </c>
      <c r="Y204" s="7">
        <v>43671</v>
      </c>
    </row>
    <row r="205" spans="1:25" hidden="1" x14ac:dyDescent="0.25">
      <c r="A205" s="2">
        <v>547646</v>
      </c>
      <c r="B205" s="3" t="s">
        <v>25</v>
      </c>
      <c r="C205" s="3" t="s">
        <v>295</v>
      </c>
      <c r="D205" s="3" t="s">
        <v>36</v>
      </c>
      <c r="E205" s="3" t="s">
        <v>28</v>
      </c>
      <c r="F205" s="3" t="s">
        <v>29</v>
      </c>
      <c r="G205" s="2">
        <v>5</v>
      </c>
      <c r="H205" s="3" t="s">
        <v>38</v>
      </c>
      <c r="I205" s="3" t="s">
        <v>62</v>
      </c>
      <c r="J205" s="3" t="s">
        <v>39</v>
      </c>
      <c r="K205" s="4">
        <v>44.87</v>
      </c>
      <c r="L205" s="2">
        <v>6</v>
      </c>
      <c r="M205" s="2">
        <v>4</v>
      </c>
      <c r="N205" s="2">
        <v>0.34100000000000003</v>
      </c>
      <c r="O205" s="3" t="s">
        <v>32</v>
      </c>
      <c r="P205" s="3" t="s">
        <v>29</v>
      </c>
      <c r="Q205" s="5">
        <v>21.55</v>
      </c>
      <c r="S205" s="6">
        <v>18.440000000000001</v>
      </c>
      <c r="T205" s="5">
        <v>0.6</v>
      </c>
      <c r="U205" s="6">
        <v>19.04</v>
      </c>
      <c r="V205" s="2">
        <v>28</v>
      </c>
      <c r="W205" s="8"/>
      <c r="X205" s="10" t="s">
        <v>29</v>
      </c>
      <c r="Y205" s="7">
        <v>43699</v>
      </c>
    </row>
    <row r="206" spans="1:25" x14ac:dyDescent="0.25">
      <c r="A206" s="2">
        <v>170779</v>
      </c>
      <c r="B206" s="3" t="s">
        <v>25</v>
      </c>
      <c r="C206" s="3" t="s">
        <v>296</v>
      </c>
      <c r="D206" s="3" t="s">
        <v>46</v>
      </c>
      <c r="E206" s="3" t="s">
        <v>28</v>
      </c>
      <c r="F206" s="3" t="s">
        <v>97</v>
      </c>
      <c r="G206" s="2">
        <v>4.5999999999999996</v>
      </c>
      <c r="H206" s="3" t="s">
        <v>297</v>
      </c>
      <c r="I206" s="3" t="s">
        <v>48</v>
      </c>
      <c r="J206" s="3" t="s">
        <v>39</v>
      </c>
      <c r="K206" s="4">
        <v>33.44</v>
      </c>
      <c r="L206" s="2">
        <v>6</v>
      </c>
      <c r="M206" s="2">
        <v>4</v>
      </c>
      <c r="N206" s="2">
        <v>0.33</v>
      </c>
      <c r="O206" s="3" t="s">
        <v>32</v>
      </c>
      <c r="P206" s="3" t="s">
        <v>29</v>
      </c>
      <c r="Q206" s="5">
        <v>17.600000000000001</v>
      </c>
      <c r="S206" s="6">
        <v>14.96</v>
      </c>
      <c r="T206" s="5">
        <v>0.6</v>
      </c>
      <c r="U206" s="6">
        <v>15.56</v>
      </c>
      <c r="V206" s="2">
        <v>22.9</v>
      </c>
      <c r="W206" s="8"/>
      <c r="X206" s="10" t="s">
        <v>29</v>
      </c>
      <c r="Y206" s="7">
        <v>43799</v>
      </c>
    </row>
    <row r="207" spans="1:25" hidden="1" x14ac:dyDescent="0.25">
      <c r="A207" s="2">
        <v>487256</v>
      </c>
      <c r="B207" s="3" t="s">
        <v>25</v>
      </c>
      <c r="C207" s="3" t="s">
        <v>298</v>
      </c>
      <c r="D207" s="3" t="s">
        <v>46</v>
      </c>
      <c r="E207" s="3" t="s">
        <v>37</v>
      </c>
      <c r="F207" s="3" t="s">
        <v>29</v>
      </c>
      <c r="G207" s="2">
        <v>5.2</v>
      </c>
      <c r="H207" s="3" t="s">
        <v>98</v>
      </c>
      <c r="I207" s="3" t="s">
        <v>48</v>
      </c>
      <c r="J207" s="3" t="s">
        <v>39</v>
      </c>
      <c r="K207" s="4">
        <v>33.86</v>
      </c>
      <c r="L207" s="2">
        <v>6</v>
      </c>
      <c r="M207" s="2">
        <v>4</v>
      </c>
      <c r="N207" s="2">
        <v>0.33</v>
      </c>
      <c r="O207" s="3" t="s">
        <v>32</v>
      </c>
      <c r="P207" s="3" t="s">
        <v>29</v>
      </c>
      <c r="Q207" s="5">
        <v>17.7</v>
      </c>
      <c r="S207" s="6">
        <v>15.05</v>
      </c>
      <c r="T207" s="5">
        <v>0.6</v>
      </c>
      <c r="U207" s="6">
        <v>15.65</v>
      </c>
      <c r="V207" s="2">
        <v>23</v>
      </c>
      <c r="W207" s="8"/>
      <c r="X207" s="10" t="s">
        <v>29</v>
      </c>
      <c r="Y207" s="7">
        <v>43466</v>
      </c>
    </row>
    <row r="208" spans="1:25" hidden="1" x14ac:dyDescent="0.25">
      <c r="A208" s="2">
        <v>819513</v>
      </c>
      <c r="B208" s="3" t="s">
        <v>25</v>
      </c>
      <c r="C208" s="3" t="s">
        <v>299</v>
      </c>
      <c r="D208" s="3" t="s">
        <v>64</v>
      </c>
      <c r="E208" s="3" t="s">
        <v>28</v>
      </c>
      <c r="F208" s="3" t="s">
        <v>51</v>
      </c>
      <c r="G208" s="2">
        <v>6.7</v>
      </c>
      <c r="H208" s="3" t="s">
        <v>38</v>
      </c>
      <c r="I208" s="3" t="s">
        <v>34</v>
      </c>
      <c r="J208" s="3" t="s">
        <v>39</v>
      </c>
      <c r="K208" s="4">
        <v>94.23</v>
      </c>
      <c r="L208" s="2">
        <v>1</v>
      </c>
      <c r="M208" s="2">
        <v>12</v>
      </c>
      <c r="N208" s="2">
        <v>0.5</v>
      </c>
      <c r="O208" s="3" t="s">
        <v>32</v>
      </c>
      <c r="P208" s="3" t="s">
        <v>3211</v>
      </c>
      <c r="Q208" s="5">
        <v>11.15</v>
      </c>
      <c r="S208" s="6">
        <v>9.7200000000000006</v>
      </c>
      <c r="T208" s="5">
        <v>0.1</v>
      </c>
      <c r="U208" s="6">
        <v>9.82</v>
      </c>
      <c r="V208" s="2">
        <v>14.5</v>
      </c>
      <c r="W208" s="8"/>
      <c r="X208" s="10" t="s">
        <v>29</v>
      </c>
      <c r="Y208" s="7">
        <v>43718</v>
      </c>
    </row>
    <row r="209" spans="1:25" hidden="1" x14ac:dyDescent="0.25">
      <c r="A209" s="2">
        <v>819515</v>
      </c>
      <c r="B209" s="3" t="s">
        <v>25</v>
      </c>
      <c r="C209" s="3" t="s">
        <v>300</v>
      </c>
      <c r="D209" s="3" t="s">
        <v>64</v>
      </c>
      <c r="E209" s="3" t="s">
        <v>28</v>
      </c>
      <c r="F209" s="3" t="s">
        <v>51</v>
      </c>
      <c r="G209" s="2">
        <v>5.3</v>
      </c>
      <c r="H209" s="3" t="s">
        <v>38</v>
      </c>
      <c r="I209" s="3" t="s">
        <v>34</v>
      </c>
      <c r="J209" s="3" t="s">
        <v>39</v>
      </c>
      <c r="K209" s="4">
        <v>58.35</v>
      </c>
      <c r="L209" s="2">
        <v>1</v>
      </c>
      <c r="M209" s="2">
        <v>12</v>
      </c>
      <c r="N209" s="2">
        <v>0.5</v>
      </c>
      <c r="O209" s="3" t="s">
        <v>32</v>
      </c>
      <c r="P209" s="3" t="s">
        <v>3211</v>
      </c>
      <c r="Q209" s="5">
        <v>7.2</v>
      </c>
      <c r="S209" s="6">
        <v>6.25</v>
      </c>
      <c r="T209" s="5">
        <v>0.1</v>
      </c>
      <c r="U209" s="6">
        <v>6.35</v>
      </c>
      <c r="V209" s="2">
        <v>9.35</v>
      </c>
      <c r="W209" s="8"/>
      <c r="X209" s="10" t="s">
        <v>29</v>
      </c>
      <c r="Y209" s="7">
        <v>43718</v>
      </c>
    </row>
    <row r="210" spans="1:25" x14ac:dyDescent="0.25">
      <c r="A210" s="2">
        <v>463836</v>
      </c>
      <c r="B210" s="3" t="s">
        <v>25</v>
      </c>
      <c r="C210" s="3" t="s">
        <v>301</v>
      </c>
      <c r="D210" s="3" t="s">
        <v>230</v>
      </c>
      <c r="E210" s="3" t="s">
        <v>28</v>
      </c>
      <c r="F210" s="3" t="s">
        <v>97</v>
      </c>
      <c r="G210" s="2">
        <v>5.5</v>
      </c>
      <c r="H210" s="3" t="s">
        <v>30</v>
      </c>
      <c r="I210" s="3" t="s">
        <v>29</v>
      </c>
      <c r="J210" s="3" t="s">
        <v>31</v>
      </c>
      <c r="K210" s="4">
        <v>13.38</v>
      </c>
      <c r="L210" s="2">
        <v>12</v>
      </c>
      <c r="M210" s="2">
        <v>1</v>
      </c>
      <c r="N210" s="2">
        <v>0.35499999999999998</v>
      </c>
      <c r="O210" s="3" t="s">
        <v>32</v>
      </c>
      <c r="P210" s="3" t="s">
        <v>29</v>
      </c>
      <c r="Q210" s="5">
        <v>32.9</v>
      </c>
      <c r="S210" s="6">
        <v>27.9</v>
      </c>
      <c r="T210" s="5">
        <v>1.2</v>
      </c>
      <c r="U210" s="6">
        <v>29.1</v>
      </c>
      <c r="V210" s="2">
        <v>42.75</v>
      </c>
      <c r="W210" s="8">
        <v>0.69999999999999574</v>
      </c>
      <c r="X210" s="9" t="s">
        <v>3216</v>
      </c>
      <c r="Y210" s="7">
        <v>43789</v>
      </c>
    </row>
    <row r="211" spans="1:25" hidden="1" x14ac:dyDescent="0.25">
      <c r="A211" s="2">
        <v>760488</v>
      </c>
      <c r="B211" s="3" t="s">
        <v>25</v>
      </c>
      <c r="C211" s="3" t="s">
        <v>302</v>
      </c>
      <c r="D211" s="3" t="s">
        <v>27</v>
      </c>
      <c r="E211" s="3" t="s">
        <v>28</v>
      </c>
      <c r="F211" s="3" t="s">
        <v>51</v>
      </c>
      <c r="H211" s="3" t="s">
        <v>30</v>
      </c>
      <c r="I211" s="3" t="s">
        <v>34</v>
      </c>
      <c r="J211" s="3" t="s">
        <v>31</v>
      </c>
      <c r="K211" s="4">
        <v>464.04</v>
      </c>
      <c r="L211" s="2">
        <v>1</v>
      </c>
      <c r="M211" s="2">
        <v>12</v>
      </c>
      <c r="N211" s="2">
        <v>0.75</v>
      </c>
      <c r="O211" s="3" t="s">
        <v>32</v>
      </c>
      <c r="P211" s="3" t="s">
        <v>3211</v>
      </c>
      <c r="Q211" s="5">
        <v>52.85</v>
      </c>
      <c r="S211" s="6">
        <v>46.2</v>
      </c>
      <c r="T211" s="5">
        <v>0.35</v>
      </c>
      <c r="U211" s="6">
        <v>46.55</v>
      </c>
      <c r="V211" s="2">
        <v>68.7</v>
      </c>
      <c r="W211" s="8">
        <v>0.5</v>
      </c>
      <c r="X211" s="9" t="s">
        <v>3216</v>
      </c>
      <c r="Y211" s="7">
        <v>43789</v>
      </c>
    </row>
    <row r="212" spans="1:25" hidden="1" x14ac:dyDescent="0.25">
      <c r="A212" s="2">
        <v>778561</v>
      </c>
      <c r="B212" s="3" t="s">
        <v>25</v>
      </c>
      <c r="C212" s="3" t="s">
        <v>303</v>
      </c>
      <c r="D212" s="3" t="s">
        <v>85</v>
      </c>
      <c r="E212" s="3" t="s">
        <v>28</v>
      </c>
      <c r="F212" s="3" t="s">
        <v>51</v>
      </c>
      <c r="G212" s="2">
        <v>5.5</v>
      </c>
      <c r="H212" s="3" t="s">
        <v>38</v>
      </c>
      <c r="I212" s="3" t="s">
        <v>34</v>
      </c>
      <c r="J212" s="3" t="s">
        <v>39</v>
      </c>
      <c r="K212" s="4">
        <v>66.75</v>
      </c>
      <c r="L212" s="2">
        <v>1</v>
      </c>
      <c r="M212" s="2">
        <v>12</v>
      </c>
      <c r="N212" s="2">
        <v>0.65</v>
      </c>
      <c r="O212" s="3" t="s">
        <v>32</v>
      </c>
      <c r="P212" s="3" t="s">
        <v>3211</v>
      </c>
      <c r="Q212" s="5">
        <v>8.25</v>
      </c>
      <c r="S212" s="6">
        <v>7.17</v>
      </c>
      <c r="T212" s="5">
        <v>0.1</v>
      </c>
      <c r="U212" s="6">
        <v>7.27</v>
      </c>
      <c r="V212" s="2">
        <v>10.7</v>
      </c>
      <c r="W212" s="8"/>
      <c r="X212" s="10" t="s">
        <v>29</v>
      </c>
      <c r="Y212" s="7">
        <v>43729</v>
      </c>
    </row>
    <row r="213" spans="1:25" hidden="1" x14ac:dyDescent="0.25">
      <c r="A213" s="2">
        <v>778562</v>
      </c>
      <c r="B213" s="3" t="s">
        <v>25</v>
      </c>
      <c r="C213" s="3" t="s">
        <v>304</v>
      </c>
      <c r="D213" s="3" t="s">
        <v>85</v>
      </c>
      <c r="E213" s="3" t="s">
        <v>28</v>
      </c>
      <c r="F213" s="3" t="s">
        <v>51</v>
      </c>
      <c r="G213" s="2">
        <v>6</v>
      </c>
      <c r="H213" s="3" t="s">
        <v>38</v>
      </c>
      <c r="I213" s="3" t="s">
        <v>122</v>
      </c>
      <c r="J213" s="3" t="s">
        <v>39</v>
      </c>
      <c r="K213" s="4">
        <v>69.27</v>
      </c>
      <c r="L213" s="2">
        <v>1</v>
      </c>
      <c r="M213" s="2">
        <v>12</v>
      </c>
      <c r="N213" s="2">
        <v>0.65</v>
      </c>
      <c r="O213" s="3" t="s">
        <v>32</v>
      </c>
      <c r="P213" s="3" t="s">
        <v>3213</v>
      </c>
      <c r="Q213" s="5">
        <v>8.5</v>
      </c>
      <c r="S213" s="6">
        <v>7.39</v>
      </c>
      <c r="T213" s="5">
        <v>0.1</v>
      </c>
      <c r="U213" s="6">
        <v>7.49</v>
      </c>
      <c r="V213" s="2">
        <v>11.05</v>
      </c>
      <c r="W213" s="8"/>
      <c r="X213" s="10" t="s">
        <v>29</v>
      </c>
      <c r="Y213" s="7">
        <v>43718</v>
      </c>
    </row>
    <row r="214" spans="1:25" hidden="1" x14ac:dyDescent="0.25">
      <c r="A214" s="2">
        <v>728071</v>
      </c>
      <c r="B214" s="3" t="s">
        <v>25</v>
      </c>
      <c r="C214" s="3" t="s">
        <v>305</v>
      </c>
      <c r="D214" s="3" t="s">
        <v>96</v>
      </c>
      <c r="E214" s="3" t="s">
        <v>28</v>
      </c>
      <c r="F214" s="3" t="s">
        <v>29</v>
      </c>
      <c r="H214" s="3" t="s">
        <v>204</v>
      </c>
      <c r="I214" s="3" t="s">
        <v>29</v>
      </c>
      <c r="J214" s="3" t="s">
        <v>31</v>
      </c>
      <c r="K214" s="4">
        <v>124.56</v>
      </c>
      <c r="L214" s="2">
        <v>1</v>
      </c>
      <c r="M214" s="2">
        <v>24</v>
      </c>
      <c r="N214" s="2">
        <v>0.33</v>
      </c>
      <c r="O214" s="3" t="s">
        <v>32</v>
      </c>
      <c r="P214" s="3" t="s">
        <v>29</v>
      </c>
      <c r="Q214" s="5">
        <v>8.15</v>
      </c>
      <c r="S214" s="6">
        <v>7.08</v>
      </c>
      <c r="T214" s="5">
        <v>0.1</v>
      </c>
      <c r="U214" s="6">
        <v>7.18</v>
      </c>
      <c r="V214" s="2">
        <v>10.6</v>
      </c>
      <c r="W214" s="8">
        <v>0.30000000000000071</v>
      </c>
      <c r="X214" s="9" t="s">
        <v>3216</v>
      </c>
      <c r="Y214" s="7">
        <v>43789</v>
      </c>
    </row>
    <row r="215" spans="1:25" x14ac:dyDescent="0.25">
      <c r="A215" s="2">
        <v>293787</v>
      </c>
      <c r="B215" s="3" t="s">
        <v>25</v>
      </c>
      <c r="C215" s="3" t="s">
        <v>306</v>
      </c>
      <c r="D215" s="3" t="s">
        <v>46</v>
      </c>
      <c r="E215" s="3" t="s">
        <v>28</v>
      </c>
      <c r="F215" s="3" t="s">
        <v>97</v>
      </c>
      <c r="G215" s="2">
        <v>4.5</v>
      </c>
      <c r="H215" s="3" t="s">
        <v>307</v>
      </c>
      <c r="I215" s="3" t="s">
        <v>29</v>
      </c>
      <c r="J215" s="3" t="s">
        <v>39</v>
      </c>
      <c r="K215" s="4">
        <v>24.43</v>
      </c>
      <c r="L215" s="2">
        <v>6</v>
      </c>
      <c r="M215" s="2">
        <v>4</v>
      </c>
      <c r="N215" s="2">
        <v>0.33</v>
      </c>
      <c r="O215" s="3" t="s">
        <v>32</v>
      </c>
      <c r="P215" s="3" t="s">
        <v>29</v>
      </c>
      <c r="Q215" s="5">
        <v>14.6</v>
      </c>
      <c r="S215" s="6">
        <v>12.32</v>
      </c>
      <c r="T215" s="5">
        <v>0.6</v>
      </c>
      <c r="U215" s="6">
        <v>12.92</v>
      </c>
      <c r="V215" s="2">
        <v>19</v>
      </c>
      <c r="W215" s="8"/>
      <c r="X215" s="10" t="s">
        <v>29</v>
      </c>
      <c r="Y215" s="7">
        <v>43734</v>
      </c>
    </row>
    <row r="216" spans="1:25" hidden="1" x14ac:dyDescent="0.25">
      <c r="A216" s="2">
        <v>696864</v>
      </c>
      <c r="B216" s="3" t="s">
        <v>25</v>
      </c>
      <c r="C216" s="3" t="s">
        <v>308</v>
      </c>
      <c r="D216" s="3" t="s">
        <v>64</v>
      </c>
      <c r="E216" s="3" t="s">
        <v>37</v>
      </c>
      <c r="F216" s="3" t="s">
        <v>29</v>
      </c>
      <c r="G216" s="2">
        <v>5.7</v>
      </c>
      <c r="H216" s="3" t="s">
        <v>309</v>
      </c>
      <c r="I216" s="3" t="s">
        <v>48</v>
      </c>
      <c r="J216" s="3" t="s">
        <v>31</v>
      </c>
      <c r="K216" s="4">
        <v>29.6</v>
      </c>
      <c r="L216" s="2">
        <v>1</v>
      </c>
      <c r="M216" s="2">
        <v>20</v>
      </c>
      <c r="N216" s="2">
        <v>0.5</v>
      </c>
      <c r="O216" s="3" t="s">
        <v>32</v>
      </c>
      <c r="P216" s="3" t="s">
        <v>29</v>
      </c>
      <c r="Q216" s="5">
        <v>3.75</v>
      </c>
      <c r="S216" s="6">
        <v>3.21</v>
      </c>
      <c r="T216" s="5">
        <v>0.1</v>
      </c>
      <c r="U216" s="6">
        <v>3.31</v>
      </c>
      <c r="V216" s="2">
        <v>4.9000000000000004</v>
      </c>
      <c r="W216" s="8"/>
      <c r="X216" s="10" t="s">
        <v>29</v>
      </c>
      <c r="Y216" s="7">
        <v>43647</v>
      </c>
    </row>
    <row r="217" spans="1:25" hidden="1" x14ac:dyDescent="0.25">
      <c r="A217" s="2">
        <v>573113</v>
      </c>
      <c r="B217" s="3" t="s">
        <v>25</v>
      </c>
      <c r="C217" s="3" t="s">
        <v>310</v>
      </c>
      <c r="D217" s="3" t="s">
        <v>27</v>
      </c>
      <c r="E217" s="3" t="s">
        <v>37</v>
      </c>
      <c r="F217" s="3" t="s">
        <v>29</v>
      </c>
      <c r="G217" s="2">
        <v>5</v>
      </c>
      <c r="H217" s="3" t="s">
        <v>38</v>
      </c>
      <c r="I217" s="3" t="s">
        <v>122</v>
      </c>
      <c r="J217" s="3" t="s">
        <v>31</v>
      </c>
      <c r="K217" s="4">
        <v>55.08</v>
      </c>
      <c r="L217" s="2">
        <v>1</v>
      </c>
      <c r="M217" s="2">
        <v>12</v>
      </c>
      <c r="N217" s="2">
        <v>0.75</v>
      </c>
      <c r="O217" s="3" t="s">
        <v>32</v>
      </c>
      <c r="P217" s="3" t="s">
        <v>29</v>
      </c>
      <c r="Q217" s="5">
        <v>8.85</v>
      </c>
      <c r="S217" s="6">
        <v>7.48</v>
      </c>
      <c r="T217" s="5">
        <v>0.35</v>
      </c>
      <c r="U217" s="6">
        <v>7.83</v>
      </c>
      <c r="V217" s="2">
        <v>11.5</v>
      </c>
      <c r="W217" s="8"/>
      <c r="X217" s="10" t="s">
        <v>29</v>
      </c>
      <c r="Y217" s="7">
        <v>43693</v>
      </c>
    </row>
    <row r="218" spans="1:25" hidden="1" x14ac:dyDescent="0.25">
      <c r="A218" s="2">
        <v>687863</v>
      </c>
      <c r="B218" s="3" t="s">
        <v>25</v>
      </c>
      <c r="C218" s="3" t="s">
        <v>311</v>
      </c>
      <c r="D218" s="3" t="s">
        <v>36</v>
      </c>
      <c r="E218" s="3" t="s">
        <v>28</v>
      </c>
      <c r="F218" s="3" t="s">
        <v>29</v>
      </c>
      <c r="G218" s="2">
        <v>5.5</v>
      </c>
      <c r="H218" s="3" t="s">
        <v>38</v>
      </c>
      <c r="I218" s="3" t="s">
        <v>69</v>
      </c>
      <c r="J218" s="3" t="s">
        <v>31</v>
      </c>
      <c r="K218" s="4">
        <v>8.01</v>
      </c>
      <c r="L218" s="2">
        <v>6</v>
      </c>
      <c r="M218" s="2">
        <v>1</v>
      </c>
      <c r="N218" s="2">
        <v>0.34100000000000003</v>
      </c>
      <c r="O218" s="3" t="s">
        <v>32</v>
      </c>
      <c r="P218" s="3" t="s">
        <v>29</v>
      </c>
      <c r="Q218" s="5">
        <v>18.010000000000002</v>
      </c>
      <c r="S218" s="6">
        <v>15.32</v>
      </c>
      <c r="T218" s="5">
        <v>0.6</v>
      </c>
      <c r="U218" s="6">
        <v>15.92</v>
      </c>
      <c r="V218" s="2">
        <v>23.4</v>
      </c>
      <c r="W218" s="8"/>
      <c r="X218" s="10" t="s">
        <v>29</v>
      </c>
      <c r="Y218" s="7">
        <v>43693</v>
      </c>
    </row>
    <row r="219" spans="1:25" hidden="1" x14ac:dyDescent="0.25">
      <c r="A219" s="2">
        <v>613406</v>
      </c>
      <c r="B219" s="3" t="s">
        <v>25</v>
      </c>
      <c r="C219" s="3" t="s">
        <v>312</v>
      </c>
      <c r="D219" s="3" t="s">
        <v>40</v>
      </c>
      <c r="E219" s="3" t="s">
        <v>28</v>
      </c>
      <c r="F219" s="3" t="s">
        <v>29</v>
      </c>
      <c r="H219" s="3" t="s">
        <v>38</v>
      </c>
      <c r="I219" s="3" t="s">
        <v>29</v>
      </c>
      <c r="J219" s="3" t="s">
        <v>31</v>
      </c>
      <c r="K219" s="4">
        <v>15.02</v>
      </c>
      <c r="L219" s="2">
        <v>12</v>
      </c>
      <c r="M219" s="2">
        <v>1</v>
      </c>
      <c r="N219" s="2">
        <v>0.34100000000000003</v>
      </c>
      <c r="O219" s="3" t="s">
        <v>32</v>
      </c>
      <c r="P219" s="3" t="s">
        <v>29</v>
      </c>
      <c r="Q219" s="5">
        <v>34.6</v>
      </c>
      <c r="S219" s="6">
        <v>29.39</v>
      </c>
      <c r="T219" s="5">
        <v>1.2</v>
      </c>
      <c r="U219" s="6">
        <v>30.59</v>
      </c>
      <c r="V219" s="2">
        <v>45</v>
      </c>
      <c r="W219" s="8"/>
      <c r="X219" s="10" t="s">
        <v>29</v>
      </c>
      <c r="Y219" s="7">
        <v>43693</v>
      </c>
    </row>
    <row r="220" spans="1:25" hidden="1" x14ac:dyDescent="0.25">
      <c r="A220" s="2">
        <v>692574</v>
      </c>
      <c r="B220" s="3" t="s">
        <v>25</v>
      </c>
      <c r="C220" s="3" t="s">
        <v>313</v>
      </c>
      <c r="D220" s="3" t="s">
        <v>27</v>
      </c>
      <c r="E220" s="3" t="s">
        <v>28</v>
      </c>
      <c r="F220" s="3" t="s">
        <v>29</v>
      </c>
      <c r="G220" s="2">
        <v>5.5</v>
      </c>
      <c r="H220" s="3" t="s">
        <v>38</v>
      </c>
      <c r="I220" s="3" t="s">
        <v>29</v>
      </c>
      <c r="J220" s="3" t="s">
        <v>31</v>
      </c>
      <c r="K220" s="4">
        <v>52.68</v>
      </c>
      <c r="L220" s="2">
        <v>1</v>
      </c>
      <c r="M220" s="2">
        <v>12</v>
      </c>
      <c r="N220" s="2">
        <v>0.75</v>
      </c>
      <c r="O220" s="3" t="s">
        <v>32</v>
      </c>
      <c r="P220" s="3" t="s">
        <v>29</v>
      </c>
      <c r="Q220" s="5">
        <v>8.5500000000000007</v>
      </c>
      <c r="S220" s="6">
        <v>7.22</v>
      </c>
      <c r="T220" s="5">
        <v>0.35</v>
      </c>
      <c r="U220" s="6">
        <v>7.57</v>
      </c>
      <c r="V220" s="2">
        <v>11.1</v>
      </c>
      <c r="W220" s="8"/>
      <c r="X220" s="10" t="s">
        <v>29</v>
      </c>
      <c r="Y220" s="7">
        <v>43693</v>
      </c>
    </row>
    <row r="221" spans="1:25" hidden="1" x14ac:dyDescent="0.25">
      <c r="A221" s="2">
        <v>834994</v>
      </c>
      <c r="B221" s="3" t="s">
        <v>25</v>
      </c>
      <c r="C221" s="3" t="s">
        <v>314</v>
      </c>
      <c r="D221" s="3" t="s">
        <v>36</v>
      </c>
      <c r="E221" s="3" t="s">
        <v>28</v>
      </c>
      <c r="F221" s="3" t="s">
        <v>29</v>
      </c>
      <c r="H221" s="3" t="s">
        <v>38</v>
      </c>
      <c r="I221" s="3" t="s">
        <v>29</v>
      </c>
      <c r="J221" s="3" t="s">
        <v>31</v>
      </c>
      <c r="K221" s="4">
        <v>8</v>
      </c>
      <c r="L221" s="2">
        <v>6</v>
      </c>
      <c r="M221" s="2">
        <v>1</v>
      </c>
      <c r="N221" s="2">
        <v>0.34100000000000003</v>
      </c>
      <c r="O221" s="3" t="s">
        <v>32</v>
      </c>
      <c r="P221" s="3" t="s">
        <v>29</v>
      </c>
      <c r="Q221" s="5">
        <v>18</v>
      </c>
      <c r="S221" s="6">
        <v>15.31</v>
      </c>
      <c r="T221" s="5">
        <v>0.6</v>
      </c>
      <c r="U221" s="6">
        <v>15.91</v>
      </c>
      <c r="V221" s="2">
        <v>23.4</v>
      </c>
      <c r="W221" s="8"/>
      <c r="X221" s="10" t="s">
        <v>29</v>
      </c>
      <c r="Y221" s="7">
        <v>43693</v>
      </c>
    </row>
    <row r="222" spans="1:25" hidden="1" x14ac:dyDescent="0.25">
      <c r="A222" s="2">
        <v>689216</v>
      </c>
      <c r="B222" s="3" t="s">
        <v>25</v>
      </c>
      <c r="C222" s="3" t="s">
        <v>315</v>
      </c>
      <c r="D222" s="3" t="s">
        <v>27</v>
      </c>
      <c r="E222" s="3" t="s">
        <v>37</v>
      </c>
      <c r="F222" s="3" t="s">
        <v>29</v>
      </c>
      <c r="G222" s="2">
        <v>9</v>
      </c>
      <c r="H222" s="3" t="s">
        <v>38</v>
      </c>
      <c r="I222" s="3" t="s">
        <v>199</v>
      </c>
      <c r="J222" s="3" t="s">
        <v>31</v>
      </c>
      <c r="K222" s="4">
        <v>55.08</v>
      </c>
      <c r="L222" s="2">
        <v>1</v>
      </c>
      <c r="M222" s="2">
        <v>12</v>
      </c>
      <c r="N222" s="2">
        <v>0.75</v>
      </c>
      <c r="O222" s="3" t="s">
        <v>32</v>
      </c>
      <c r="P222" s="3" t="s">
        <v>29</v>
      </c>
      <c r="Q222" s="5">
        <v>8.85</v>
      </c>
      <c r="S222" s="6">
        <v>7.48</v>
      </c>
      <c r="T222" s="5">
        <v>0.35</v>
      </c>
      <c r="U222" s="6">
        <v>7.83</v>
      </c>
      <c r="V222" s="2">
        <v>11.5</v>
      </c>
      <c r="W222" s="8"/>
      <c r="X222" s="10" t="s">
        <v>29</v>
      </c>
      <c r="Y222" s="7">
        <v>43693</v>
      </c>
    </row>
    <row r="223" spans="1:25" hidden="1" x14ac:dyDescent="0.25">
      <c r="A223" s="2">
        <v>689208</v>
      </c>
      <c r="B223" s="3" t="s">
        <v>25</v>
      </c>
      <c r="C223" s="3" t="s">
        <v>316</v>
      </c>
      <c r="D223" s="3" t="s">
        <v>27</v>
      </c>
      <c r="E223" s="3" t="s">
        <v>37</v>
      </c>
      <c r="F223" s="3" t="s">
        <v>29</v>
      </c>
      <c r="G223" s="2">
        <v>8</v>
      </c>
      <c r="H223" s="3" t="s">
        <v>38</v>
      </c>
      <c r="I223" s="3" t="s">
        <v>211</v>
      </c>
      <c r="J223" s="3" t="s">
        <v>31</v>
      </c>
      <c r="K223" s="4">
        <v>55.08</v>
      </c>
      <c r="L223" s="2">
        <v>1</v>
      </c>
      <c r="M223" s="2">
        <v>12</v>
      </c>
      <c r="N223" s="2">
        <v>0.75</v>
      </c>
      <c r="O223" s="3" t="s">
        <v>32</v>
      </c>
      <c r="P223" s="3" t="s">
        <v>29</v>
      </c>
      <c r="Q223" s="5">
        <v>8.85</v>
      </c>
      <c r="S223" s="6">
        <v>7.48</v>
      </c>
      <c r="T223" s="5">
        <v>0.35</v>
      </c>
      <c r="U223" s="6">
        <v>7.83</v>
      </c>
      <c r="V223" s="2">
        <v>11.5</v>
      </c>
      <c r="W223" s="8"/>
      <c r="X223" s="10" t="s">
        <v>29</v>
      </c>
      <c r="Y223" s="7">
        <v>43693</v>
      </c>
    </row>
    <row r="224" spans="1:25" hidden="1" x14ac:dyDescent="0.25">
      <c r="A224" s="2">
        <v>50823</v>
      </c>
      <c r="B224" s="3" t="s">
        <v>25</v>
      </c>
      <c r="C224" s="3" t="s">
        <v>317</v>
      </c>
      <c r="D224" s="3" t="s">
        <v>40</v>
      </c>
      <c r="E224" s="3" t="s">
        <v>28</v>
      </c>
      <c r="F224" s="3" t="s">
        <v>29</v>
      </c>
      <c r="H224" s="3" t="s">
        <v>38</v>
      </c>
      <c r="I224" s="3" t="s">
        <v>29</v>
      </c>
      <c r="J224" s="3" t="s">
        <v>31</v>
      </c>
      <c r="K224" s="4">
        <v>15.02</v>
      </c>
      <c r="L224" s="2">
        <v>12</v>
      </c>
      <c r="M224" s="2">
        <v>1</v>
      </c>
      <c r="N224" s="2">
        <v>0.34100000000000003</v>
      </c>
      <c r="O224" s="3" t="s">
        <v>32</v>
      </c>
      <c r="P224" s="3" t="s">
        <v>29</v>
      </c>
      <c r="Q224" s="5">
        <v>34.6</v>
      </c>
      <c r="S224" s="6">
        <v>29.39</v>
      </c>
      <c r="T224" s="5">
        <v>1.2</v>
      </c>
      <c r="U224" s="6">
        <v>30.59</v>
      </c>
      <c r="V224" s="2">
        <v>45</v>
      </c>
      <c r="W224" s="8"/>
      <c r="X224" s="10" t="s">
        <v>29</v>
      </c>
      <c r="Y224" s="7">
        <v>43693</v>
      </c>
    </row>
    <row r="225" spans="1:25" hidden="1" x14ac:dyDescent="0.25">
      <c r="A225" s="2">
        <v>681940</v>
      </c>
      <c r="B225" s="3" t="s">
        <v>25</v>
      </c>
      <c r="C225" s="3" t="s">
        <v>318</v>
      </c>
      <c r="D225" s="3" t="s">
        <v>27</v>
      </c>
      <c r="E225" s="3" t="s">
        <v>37</v>
      </c>
      <c r="F225" s="3" t="s">
        <v>29</v>
      </c>
      <c r="G225" s="2">
        <v>9</v>
      </c>
      <c r="H225" s="3" t="s">
        <v>38</v>
      </c>
      <c r="I225" s="3" t="s">
        <v>122</v>
      </c>
      <c r="J225" s="3" t="s">
        <v>31</v>
      </c>
      <c r="K225" s="4">
        <v>55.08</v>
      </c>
      <c r="L225" s="2">
        <v>1</v>
      </c>
      <c r="M225" s="2">
        <v>12</v>
      </c>
      <c r="N225" s="2">
        <v>0.75</v>
      </c>
      <c r="O225" s="3" t="s">
        <v>32</v>
      </c>
      <c r="P225" s="3" t="s">
        <v>29</v>
      </c>
      <c r="Q225" s="5">
        <v>8.85</v>
      </c>
      <c r="S225" s="6">
        <v>7.48</v>
      </c>
      <c r="T225" s="5">
        <v>0.35</v>
      </c>
      <c r="U225" s="6">
        <v>7.83</v>
      </c>
      <c r="V225" s="2">
        <v>11.5</v>
      </c>
      <c r="W225" s="8"/>
      <c r="X225" s="10" t="s">
        <v>29</v>
      </c>
      <c r="Y225" s="7">
        <v>43693</v>
      </c>
    </row>
    <row r="226" spans="1:25" x14ac:dyDescent="0.25">
      <c r="A226" s="2">
        <v>129783</v>
      </c>
      <c r="B226" s="3" t="s">
        <v>25</v>
      </c>
      <c r="C226" s="3" t="s">
        <v>319</v>
      </c>
      <c r="D226" s="3" t="s">
        <v>46</v>
      </c>
      <c r="E226" s="3" t="s">
        <v>28</v>
      </c>
      <c r="F226" s="3" t="s">
        <v>97</v>
      </c>
      <c r="G226" s="2">
        <v>4.8</v>
      </c>
      <c r="H226" s="3" t="s">
        <v>61</v>
      </c>
      <c r="I226" s="3" t="s">
        <v>29</v>
      </c>
      <c r="J226" s="3" t="s">
        <v>31</v>
      </c>
      <c r="K226" s="4">
        <v>35.08</v>
      </c>
      <c r="L226" s="2">
        <v>6</v>
      </c>
      <c r="M226" s="2">
        <v>4</v>
      </c>
      <c r="N226" s="2">
        <v>0.33</v>
      </c>
      <c r="O226" s="3" t="s">
        <v>32</v>
      </c>
      <c r="P226" s="3" t="s">
        <v>29</v>
      </c>
      <c r="Q226" s="5">
        <v>18.850000000000001</v>
      </c>
      <c r="S226" s="6">
        <v>16.059999999999999</v>
      </c>
      <c r="T226" s="5">
        <v>0.6</v>
      </c>
      <c r="U226" s="6">
        <v>16.66</v>
      </c>
      <c r="V226" s="2">
        <v>24.5</v>
      </c>
      <c r="W226" s="8">
        <v>5.0000000000000711E-2</v>
      </c>
      <c r="X226" s="9" t="s">
        <v>3216</v>
      </c>
      <c r="Y226" s="7">
        <v>43789</v>
      </c>
    </row>
    <row r="227" spans="1:25" hidden="1" x14ac:dyDescent="0.25">
      <c r="A227" s="2">
        <v>364364</v>
      </c>
      <c r="B227" s="3" t="s">
        <v>25</v>
      </c>
      <c r="C227" s="3" t="s">
        <v>320</v>
      </c>
      <c r="D227" s="3" t="s">
        <v>46</v>
      </c>
      <c r="E227" s="3" t="s">
        <v>28</v>
      </c>
      <c r="F227" s="3" t="s">
        <v>321</v>
      </c>
      <c r="H227" s="3" t="s">
        <v>38</v>
      </c>
      <c r="I227" s="3" t="s">
        <v>29</v>
      </c>
      <c r="J227" s="3" t="s">
        <v>31</v>
      </c>
      <c r="K227" s="4">
        <v>33.53</v>
      </c>
      <c r="L227" s="2">
        <v>6</v>
      </c>
      <c r="M227" s="2">
        <v>4</v>
      </c>
      <c r="N227" s="2">
        <v>0.33</v>
      </c>
      <c r="O227" s="3" t="s">
        <v>32</v>
      </c>
      <c r="P227" s="3" t="s">
        <v>29</v>
      </c>
      <c r="Q227" s="5">
        <v>17.600000000000001</v>
      </c>
      <c r="S227" s="6">
        <v>14.96</v>
      </c>
      <c r="T227" s="5">
        <v>0.6</v>
      </c>
      <c r="U227" s="6">
        <v>15.56</v>
      </c>
      <c r="V227" s="2">
        <v>22.9</v>
      </c>
      <c r="W227" s="8"/>
      <c r="X227" s="10" t="s">
        <v>29</v>
      </c>
      <c r="Y227" s="7">
        <v>43731</v>
      </c>
    </row>
    <row r="228" spans="1:25" x14ac:dyDescent="0.25">
      <c r="A228" s="2">
        <v>354092</v>
      </c>
      <c r="B228" s="3" t="s">
        <v>25</v>
      </c>
      <c r="C228" s="3" t="s">
        <v>322</v>
      </c>
      <c r="D228" s="3" t="s">
        <v>46</v>
      </c>
      <c r="E228" s="3" t="s">
        <v>28</v>
      </c>
      <c r="F228" s="3" t="s">
        <v>97</v>
      </c>
      <c r="G228" s="2">
        <v>5</v>
      </c>
      <c r="H228" s="3" t="s">
        <v>38</v>
      </c>
      <c r="I228" s="3" t="s">
        <v>29</v>
      </c>
      <c r="J228" s="3" t="s">
        <v>39</v>
      </c>
      <c r="K228" s="4">
        <v>33.53</v>
      </c>
      <c r="L228" s="2">
        <v>6</v>
      </c>
      <c r="M228" s="2">
        <v>4</v>
      </c>
      <c r="N228" s="2">
        <v>0.33</v>
      </c>
      <c r="O228" s="3" t="s">
        <v>32</v>
      </c>
      <c r="P228" s="3" t="s">
        <v>29</v>
      </c>
      <c r="Q228" s="5">
        <v>17.600000000000001</v>
      </c>
      <c r="S228" s="6">
        <v>14.96</v>
      </c>
      <c r="T228" s="5">
        <v>0.6</v>
      </c>
      <c r="U228" s="6">
        <v>15.56</v>
      </c>
      <c r="V228" s="2">
        <v>22.9</v>
      </c>
      <c r="W228" s="8"/>
      <c r="X228" s="10" t="s">
        <v>29</v>
      </c>
      <c r="Y228" s="7">
        <v>43731</v>
      </c>
    </row>
    <row r="229" spans="1:25" hidden="1" x14ac:dyDescent="0.25">
      <c r="A229" s="2">
        <v>430652</v>
      </c>
      <c r="B229" s="3" t="s">
        <v>25</v>
      </c>
      <c r="C229" s="3" t="s">
        <v>323</v>
      </c>
      <c r="D229" s="3" t="s">
        <v>46</v>
      </c>
      <c r="E229" s="3" t="s">
        <v>37</v>
      </c>
      <c r="F229" s="3" t="s">
        <v>321</v>
      </c>
      <c r="G229" s="2">
        <v>5</v>
      </c>
      <c r="H229" s="3" t="s">
        <v>38</v>
      </c>
      <c r="I229" s="3" t="s">
        <v>29</v>
      </c>
      <c r="J229" s="3" t="s">
        <v>39</v>
      </c>
      <c r="K229" s="4">
        <v>41.53</v>
      </c>
      <c r="L229" s="2">
        <v>6</v>
      </c>
      <c r="M229" s="2">
        <v>4</v>
      </c>
      <c r="N229" s="2">
        <v>0.33</v>
      </c>
      <c r="O229" s="3" t="s">
        <v>32</v>
      </c>
      <c r="P229" s="3" t="s">
        <v>29</v>
      </c>
      <c r="Q229" s="5">
        <v>20.25</v>
      </c>
      <c r="S229" s="6">
        <v>17.29</v>
      </c>
      <c r="T229" s="5">
        <v>0.6</v>
      </c>
      <c r="U229" s="6">
        <v>17.89</v>
      </c>
      <c r="V229" s="2">
        <v>26.3</v>
      </c>
      <c r="W229" s="8"/>
      <c r="X229" s="10" t="s">
        <v>29</v>
      </c>
      <c r="Y229" s="7">
        <v>43731</v>
      </c>
    </row>
    <row r="230" spans="1:25" x14ac:dyDescent="0.25">
      <c r="A230" s="2">
        <v>661736</v>
      </c>
      <c r="B230" s="3" t="s">
        <v>25</v>
      </c>
      <c r="C230" s="3" t="s">
        <v>324</v>
      </c>
      <c r="D230" s="3" t="s">
        <v>46</v>
      </c>
      <c r="E230" s="3" t="s">
        <v>28</v>
      </c>
      <c r="F230" s="3" t="s">
        <v>97</v>
      </c>
      <c r="H230" s="3" t="s">
        <v>38</v>
      </c>
      <c r="I230" s="3" t="s">
        <v>29</v>
      </c>
      <c r="J230" s="3" t="s">
        <v>39</v>
      </c>
      <c r="K230" s="4">
        <v>33.53</v>
      </c>
      <c r="L230" s="2">
        <v>6</v>
      </c>
      <c r="M230" s="2">
        <v>4</v>
      </c>
      <c r="N230" s="2">
        <v>0.33</v>
      </c>
      <c r="O230" s="3" t="s">
        <v>32</v>
      </c>
      <c r="P230" s="3" t="s">
        <v>29</v>
      </c>
      <c r="Q230" s="5">
        <v>17.600000000000001</v>
      </c>
      <c r="S230" s="6">
        <v>14.96</v>
      </c>
      <c r="T230" s="5">
        <v>0.6</v>
      </c>
      <c r="U230" s="6">
        <v>15.56</v>
      </c>
      <c r="V230" s="2">
        <v>22.9</v>
      </c>
      <c r="W230" s="8"/>
      <c r="X230" s="10" t="s">
        <v>29</v>
      </c>
      <c r="Y230" s="7">
        <v>43731</v>
      </c>
    </row>
    <row r="231" spans="1:25" hidden="1" x14ac:dyDescent="0.25">
      <c r="A231" s="2">
        <v>164038</v>
      </c>
      <c r="B231" s="3" t="s">
        <v>25</v>
      </c>
      <c r="C231" s="3" t="s">
        <v>325</v>
      </c>
      <c r="D231" s="3" t="s">
        <v>46</v>
      </c>
      <c r="E231" s="3" t="s">
        <v>28</v>
      </c>
      <c r="F231" s="3" t="s">
        <v>29</v>
      </c>
      <c r="H231" s="3" t="s">
        <v>38</v>
      </c>
      <c r="I231" s="3" t="s">
        <v>29</v>
      </c>
      <c r="J231" s="3" t="s">
        <v>39</v>
      </c>
      <c r="K231" s="4">
        <v>33.53</v>
      </c>
      <c r="L231" s="2">
        <v>6</v>
      </c>
      <c r="M231" s="2">
        <v>4</v>
      </c>
      <c r="N231" s="2">
        <v>0.33</v>
      </c>
      <c r="O231" s="3" t="s">
        <v>32</v>
      </c>
      <c r="P231" s="3" t="s">
        <v>29</v>
      </c>
      <c r="Q231" s="5">
        <v>17.600000000000001</v>
      </c>
      <c r="S231" s="6">
        <v>14.96</v>
      </c>
      <c r="T231" s="5">
        <v>0.6</v>
      </c>
      <c r="U231" s="6">
        <v>15.56</v>
      </c>
      <c r="V231" s="2">
        <v>22.9</v>
      </c>
      <c r="W231" s="8"/>
      <c r="X231" s="10" t="s">
        <v>29</v>
      </c>
      <c r="Y231" s="7">
        <v>43731</v>
      </c>
    </row>
    <row r="232" spans="1:25" hidden="1" x14ac:dyDescent="0.25">
      <c r="A232" s="2">
        <v>823865</v>
      </c>
      <c r="B232" s="3" t="s">
        <v>25</v>
      </c>
      <c r="C232" s="3" t="s">
        <v>326</v>
      </c>
      <c r="D232" s="3" t="s">
        <v>70</v>
      </c>
      <c r="E232" s="3" t="s">
        <v>28</v>
      </c>
      <c r="F232" s="3" t="s">
        <v>321</v>
      </c>
      <c r="H232" s="3" t="s">
        <v>38</v>
      </c>
      <c r="I232" s="3" t="s">
        <v>29</v>
      </c>
      <c r="J232" s="3" t="s">
        <v>39</v>
      </c>
      <c r="K232" s="4">
        <v>30.34</v>
      </c>
      <c r="L232" s="2">
        <v>12</v>
      </c>
      <c r="M232" s="2">
        <v>4</v>
      </c>
      <c r="N232" s="2">
        <v>0.33</v>
      </c>
      <c r="O232" s="3" t="s">
        <v>32</v>
      </c>
      <c r="P232" s="3" t="s">
        <v>29</v>
      </c>
      <c r="Q232" s="5">
        <v>33.049999999999997</v>
      </c>
      <c r="S232" s="6">
        <v>28.03</v>
      </c>
      <c r="T232" s="5">
        <v>1.2</v>
      </c>
      <c r="U232" s="6">
        <v>29.23</v>
      </c>
      <c r="V232" s="2">
        <v>42.95</v>
      </c>
      <c r="W232" s="8"/>
      <c r="X232" s="10" t="s">
        <v>29</v>
      </c>
      <c r="Y232" s="7">
        <v>43731</v>
      </c>
    </row>
    <row r="233" spans="1:25" hidden="1" x14ac:dyDescent="0.25">
      <c r="A233" s="2">
        <v>175174</v>
      </c>
      <c r="B233" s="3" t="s">
        <v>25</v>
      </c>
      <c r="C233" s="3" t="s">
        <v>327</v>
      </c>
      <c r="D233" s="3" t="s">
        <v>64</v>
      </c>
      <c r="E233" s="3" t="s">
        <v>28</v>
      </c>
      <c r="F233" s="3" t="s">
        <v>29</v>
      </c>
      <c r="G233" s="2">
        <v>5.5</v>
      </c>
      <c r="H233" s="3" t="s">
        <v>196</v>
      </c>
      <c r="I233" s="3" t="s">
        <v>29</v>
      </c>
      <c r="J233" s="3" t="s">
        <v>31</v>
      </c>
      <c r="K233" s="4">
        <v>23.16</v>
      </c>
      <c r="L233" s="2">
        <v>1</v>
      </c>
      <c r="M233" s="2">
        <v>12</v>
      </c>
      <c r="N233" s="2">
        <v>0.5</v>
      </c>
      <c r="O233" s="3" t="s">
        <v>32</v>
      </c>
      <c r="P233" s="3" t="s">
        <v>29</v>
      </c>
      <c r="Q233" s="5">
        <v>4.3499999999999996</v>
      </c>
      <c r="S233" s="6">
        <v>3.74</v>
      </c>
      <c r="T233" s="5">
        <v>0.1</v>
      </c>
      <c r="U233" s="6">
        <v>3.84</v>
      </c>
      <c r="V233" s="2">
        <v>5.65</v>
      </c>
      <c r="W233" s="8">
        <v>-0.15000000000000036</v>
      </c>
      <c r="X233" s="9" t="s">
        <v>3215</v>
      </c>
      <c r="Y233" s="7">
        <v>43789</v>
      </c>
    </row>
    <row r="234" spans="1:25" hidden="1" x14ac:dyDescent="0.25">
      <c r="A234" s="2">
        <v>777073</v>
      </c>
      <c r="B234" s="3" t="s">
        <v>25</v>
      </c>
      <c r="C234" s="3" t="s">
        <v>328</v>
      </c>
      <c r="D234" s="3" t="s">
        <v>85</v>
      </c>
      <c r="E234" s="3" t="s">
        <v>37</v>
      </c>
      <c r="F234" s="3" t="s">
        <v>321</v>
      </c>
      <c r="G234" s="2">
        <v>5</v>
      </c>
      <c r="H234" s="3" t="s">
        <v>38</v>
      </c>
      <c r="I234" s="3" t="s">
        <v>34</v>
      </c>
      <c r="J234" s="3" t="s">
        <v>127</v>
      </c>
      <c r="K234" s="4">
        <v>59.38</v>
      </c>
      <c r="L234" s="2">
        <v>1</v>
      </c>
      <c r="M234" s="2">
        <v>12</v>
      </c>
      <c r="N234" s="2">
        <v>0.65</v>
      </c>
      <c r="O234" s="3" t="s">
        <v>32</v>
      </c>
      <c r="P234" s="3" t="s">
        <v>3211</v>
      </c>
      <c r="Q234" s="5">
        <v>7</v>
      </c>
      <c r="S234" s="6">
        <v>6.07</v>
      </c>
      <c r="T234" s="5">
        <v>0.1</v>
      </c>
      <c r="U234" s="6">
        <v>6.17</v>
      </c>
      <c r="V234" s="2">
        <v>9.1</v>
      </c>
      <c r="W234" s="8"/>
      <c r="X234" s="10" t="s">
        <v>29</v>
      </c>
      <c r="Y234" s="7">
        <v>43628</v>
      </c>
    </row>
    <row r="235" spans="1:25" hidden="1" x14ac:dyDescent="0.25">
      <c r="A235" s="2">
        <v>784071</v>
      </c>
      <c r="B235" s="3" t="s">
        <v>25</v>
      </c>
      <c r="C235" s="3" t="s">
        <v>329</v>
      </c>
      <c r="D235" s="3" t="s">
        <v>85</v>
      </c>
      <c r="E235" s="3" t="s">
        <v>37</v>
      </c>
      <c r="F235" s="3" t="s">
        <v>321</v>
      </c>
      <c r="G235" s="2">
        <v>5</v>
      </c>
      <c r="H235" s="3" t="s">
        <v>38</v>
      </c>
      <c r="I235" s="3" t="s">
        <v>29</v>
      </c>
      <c r="J235" s="3" t="s">
        <v>127</v>
      </c>
      <c r="K235" s="4">
        <v>59.38</v>
      </c>
      <c r="L235" s="2">
        <v>1</v>
      </c>
      <c r="M235" s="2">
        <v>12</v>
      </c>
      <c r="N235" s="2">
        <v>0.65</v>
      </c>
      <c r="O235" s="3" t="s">
        <v>32</v>
      </c>
      <c r="P235" s="3" t="s">
        <v>3211</v>
      </c>
      <c r="Q235" s="5">
        <v>7</v>
      </c>
      <c r="S235" s="6">
        <v>6.07</v>
      </c>
      <c r="T235" s="5">
        <v>0.1</v>
      </c>
      <c r="U235" s="6">
        <v>6.17</v>
      </c>
      <c r="V235" s="2">
        <v>9.1</v>
      </c>
      <c r="W235" s="8"/>
      <c r="X235" s="10" t="s">
        <v>29</v>
      </c>
      <c r="Y235" s="7">
        <v>43628</v>
      </c>
    </row>
    <row r="236" spans="1:25" x14ac:dyDescent="0.25">
      <c r="A236" s="2">
        <v>777072</v>
      </c>
      <c r="B236" s="3" t="s">
        <v>25</v>
      </c>
      <c r="C236" s="3" t="s">
        <v>330</v>
      </c>
      <c r="D236" s="3" t="s">
        <v>85</v>
      </c>
      <c r="E236" s="3" t="s">
        <v>28</v>
      </c>
      <c r="F236" s="3" t="s">
        <v>210</v>
      </c>
      <c r="G236" s="2">
        <v>6</v>
      </c>
      <c r="H236" s="3" t="s">
        <v>38</v>
      </c>
      <c r="I236" s="3" t="s">
        <v>29</v>
      </c>
      <c r="J236" s="3" t="s">
        <v>127</v>
      </c>
      <c r="K236" s="4">
        <v>59.38</v>
      </c>
      <c r="L236" s="2">
        <v>1</v>
      </c>
      <c r="M236" s="2">
        <v>12</v>
      </c>
      <c r="N236" s="2">
        <v>0.65</v>
      </c>
      <c r="O236" s="3" t="s">
        <v>32</v>
      </c>
      <c r="P236" s="3" t="s">
        <v>3211</v>
      </c>
      <c r="Q236" s="5">
        <v>7</v>
      </c>
      <c r="S236" s="6">
        <v>6.07</v>
      </c>
      <c r="T236" s="5">
        <v>0.1</v>
      </c>
      <c r="U236" s="6">
        <v>6.17</v>
      </c>
      <c r="V236" s="2">
        <v>9.1</v>
      </c>
      <c r="W236" s="8"/>
      <c r="X236" s="10" t="s">
        <v>29</v>
      </c>
      <c r="Y236" s="7">
        <v>43689</v>
      </c>
    </row>
    <row r="237" spans="1:25" x14ac:dyDescent="0.25">
      <c r="A237" s="2">
        <v>784069</v>
      </c>
      <c r="B237" s="3" t="s">
        <v>25</v>
      </c>
      <c r="C237" s="3" t="s">
        <v>331</v>
      </c>
      <c r="D237" s="3" t="s">
        <v>85</v>
      </c>
      <c r="E237" s="3" t="s">
        <v>28</v>
      </c>
      <c r="F237" s="3" t="s">
        <v>210</v>
      </c>
      <c r="G237" s="2">
        <v>5</v>
      </c>
      <c r="H237" s="3" t="s">
        <v>38</v>
      </c>
      <c r="I237" s="3" t="s">
        <v>34</v>
      </c>
      <c r="J237" s="3" t="s">
        <v>127</v>
      </c>
      <c r="K237" s="4">
        <v>59.38</v>
      </c>
      <c r="L237" s="2">
        <v>1</v>
      </c>
      <c r="M237" s="2">
        <v>12</v>
      </c>
      <c r="N237" s="2">
        <v>0.65</v>
      </c>
      <c r="O237" s="3" t="s">
        <v>32</v>
      </c>
      <c r="P237" s="3" t="s">
        <v>3211</v>
      </c>
      <c r="Q237" s="5">
        <v>7</v>
      </c>
      <c r="S237" s="6">
        <v>6.07</v>
      </c>
      <c r="T237" s="5">
        <v>0.1</v>
      </c>
      <c r="U237" s="6">
        <v>6.17</v>
      </c>
      <c r="V237" s="2">
        <v>9.1</v>
      </c>
      <c r="W237" s="8"/>
      <c r="X237" s="10" t="s">
        <v>29</v>
      </c>
      <c r="Y237" s="7">
        <v>43628</v>
      </c>
    </row>
    <row r="238" spans="1:25" hidden="1" x14ac:dyDescent="0.25">
      <c r="A238" s="2">
        <v>755417</v>
      </c>
      <c r="B238" s="3" t="s">
        <v>25</v>
      </c>
      <c r="C238" s="3" t="s">
        <v>332</v>
      </c>
      <c r="D238" s="3" t="s">
        <v>36</v>
      </c>
      <c r="E238" s="3" t="s">
        <v>37</v>
      </c>
      <c r="F238" s="3" t="s">
        <v>29</v>
      </c>
      <c r="G238" s="2">
        <v>5.5</v>
      </c>
      <c r="H238" s="3" t="s">
        <v>38</v>
      </c>
      <c r="I238" s="3" t="s">
        <v>34</v>
      </c>
      <c r="J238" s="3" t="s">
        <v>127</v>
      </c>
      <c r="K238" s="4">
        <v>11.34</v>
      </c>
      <c r="L238" s="2">
        <v>6</v>
      </c>
      <c r="M238" s="2">
        <v>1</v>
      </c>
      <c r="N238" s="2">
        <v>0.34100000000000003</v>
      </c>
      <c r="O238" s="3" t="s">
        <v>32</v>
      </c>
      <c r="P238" s="3" t="s">
        <v>3211</v>
      </c>
      <c r="Q238" s="5">
        <v>16.75</v>
      </c>
      <c r="S238" s="6">
        <v>14.21</v>
      </c>
      <c r="T238" s="5">
        <v>0.6</v>
      </c>
      <c r="U238" s="6">
        <v>14.81</v>
      </c>
      <c r="V238" s="2">
        <v>21.8</v>
      </c>
      <c r="W238" s="8"/>
      <c r="X238" s="10" t="s">
        <v>29</v>
      </c>
      <c r="Y238" s="7">
        <v>43556</v>
      </c>
    </row>
    <row r="239" spans="1:25" hidden="1" x14ac:dyDescent="0.25">
      <c r="A239" s="2">
        <v>777121</v>
      </c>
      <c r="B239" s="3" t="s">
        <v>25</v>
      </c>
      <c r="C239" s="3" t="s">
        <v>333</v>
      </c>
      <c r="D239" s="3" t="s">
        <v>40</v>
      </c>
      <c r="E239" s="3" t="s">
        <v>37</v>
      </c>
      <c r="F239" s="3" t="s">
        <v>29</v>
      </c>
      <c r="G239" s="2">
        <v>5</v>
      </c>
      <c r="H239" s="3" t="s">
        <v>38</v>
      </c>
      <c r="I239" s="3" t="s">
        <v>48</v>
      </c>
      <c r="J239" s="3" t="s">
        <v>127</v>
      </c>
      <c r="K239" s="4">
        <v>17.59</v>
      </c>
      <c r="L239" s="2">
        <v>12</v>
      </c>
      <c r="M239" s="2">
        <v>1</v>
      </c>
      <c r="N239" s="2">
        <v>0.34100000000000003</v>
      </c>
      <c r="O239" s="3" t="s">
        <v>32</v>
      </c>
      <c r="P239" s="3" t="s">
        <v>3211</v>
      </c>
      <c r="Q239" s="5">
        <v>26.75</v>
      </c>
      <c r="S239" s="6">
        <v>22.48</v>
      </c>
      <c r="T239" s="5">
        <v>1.2</v>
      </c>
      <c r="U239" s="6">
        <v>23.68</v>
      </c>
      <c r="V239" s="2">
        <v>34.799999999999997</v>
      </c>
      <c r="W239" s="8"/>
      <c r="X239" s="10" t="s">
        <v>29</v>
      </c>
      <c r="Y239" s="7">
        <v>43556</v>
      </c>
    </row>
    <row r="240" spans="1:25" hidden="1" x14ac:dyDescent="0.25">
      <c r="A240" s="2">
        <v>755418</v>
      </c>
      <c r="B240" s="3" t="s">
        <v>25</v>
      </c>
      <c r="C240" s="3" t="s">
        <v>334</v>
      </c>
      <c r="D240" s="3" t="s">
        <v>36</v>
      </c>
      <c r="E240" s="3" t="s">
        <v>37</v>
      </c>
      <c r="F240" s="3" t="s">
        <v>29</v>
      </c>
      <c r="H240" s="3" t="s">
        <v>38</v>
      </c>
      <c r="I240" s="3" t="s">
        <v>99</v>
      </c>
      <c r="J240" s="3" t="s">
        <v>127</v>
      </c>
      <c r="K240" s="4">
        <v>11.91</v>
      </c>
      <c r="L240" s="2">
        <v>6</v>
      </c>
      <c r="M240" s="2">
        <v>1</v>
      </c>
      <c r="N240" s="2">
        <v>0.34100000000000003</v>
      </c>
      <c r="O240" s="3" t="s">
        <v>32</v>
      </c>
      <c r="P240" s="3" t="s">
        <v>3211</v>
      </c>
      <c r="Q240" s="5">
        <v>17.5</v>
      </c>
      <c r="S240" s="6">
        <v>14.87</v>
      </c>
      <c r="T240" s="5">
        <v>0.6</v>
      </c>
      <c r="U240" s="6">
        <v>15.47</v>
      </c>
      <c r="V240" s="2">
        <v>22.75</v>
      </c>
      <c r="W240" s="8"/>
      <c r="X240" s="10" t="s">
        <v>29</v>
      </c>
      <c r="Y240" s="7">
        <v>43556</v>
      </c>
    </row>
    <row r="241" spans="1:25" hidden="1" x14ac:dyDescent="0.25">
      <c r="A241" s="2">
        <v>777120</v>
      </c>
      <c r="B241" s="3" t="s">
        <v>25</v>
      </c>
      <c r="C241" s="3" t="s">
        <v>335</v>
      </c>
      <c r="D241" s="3" t="s">
        <v>36</v>
      </c>
      <c r="E241" s="3" t="s">
        <v>37</v>
      </c>
      <c r="F241" s="3" t="s">
        <v>29</v>
      </c>
      <c r="G241" s="2">
        <v>6</v>
      </c>
      <c r="H241" s="3" t="s">
        <v>38</v>
      </c>
      <c r="I241" s="3" t="s">
        <v>73</v>
      </c>
      <c r="J241" s="3" t="s">
        <v>127</v>
      </c>
      <c r="K241" s="4">
        <v>11.34</v>
      </c>
      <c r="L241" s="2">
        <v>6</v>
      </c>
      <c r="M241" s="2">
        <v>1</v>
      </c>
      <c r="N241" s="2">
        <v>0.34100000000000003</v>
      </c>
      <c r="O241" s="3" t="s">
        <v>32</v>
      </c>
      <c r="P241" s="3" t="s">
        <v>3211</v>
      </c>
      <c r="Q241" s="5">
        <v>16.75</v>
      </c>
      <c r="S241" s="6">
        <v>14.21</v>
      </c>
      <c r="T241" s="5">
        <v>0.6</v>
      </c>
      <c r="U241" s="6">
        <v>14.81</v>
      </c>
      <c r="V241" s="2">
        <v>21.8</v>
      </c>
      <c r="W241" s="8"/>
      <c r="X241" s="10" t="s">
        <v>29</v>
      </c>
      <c r="Y241" s="7">
        <v>43556</v>
      </c>
    </row>
    <row r="242" spans="1:25" hidden="1" x14ac:dyDescent="0.25">
      <c r="A242" s="2">
        <v>777151</v>
      </c>
      <c r="B242" s="3" t="s">
        <v>25</v>
      </c>
      <c r="C242" s="3" t="s">
        <v>336</v>
      </c>
      <c r="D242" s="3" t="s">
        <v>36</v>
      </c>
      <c r="E242" s="3" t="s">
        <v>37</v>
      </c>
      <c r="F242" s="3" t="s">
        <v>29</v>
      </c>
      <c r="G242" s="2">
        <v>7</v>
      </c>
      <c r="H242" s="3" t="s">
        <v>38</v>
      </c>
      <c r="I242" s="3" t="s">
        <v>34</v>
      </c>
      <c r="J242" s="3" t="s">
        <v>127</v>
      </c>
      <c r="K242" s="4">
        <v>11.34</v>
      </c>
      <c r="L242" s="2">
        <v>6</v>
      </c>
      <c r="M242" s="2">
        <v>1</v>
      </c>
      <c r="N242" s="2">
        <v>0.34100000000000003</v>
      </c>
      <c r="O242" s="3" t="s">
        <v>32</v>
      </c>
      <c r="P242" s="3" t="s">
        <v>3211</v>
      </c>
      <c r="Q242" s="5">
        <v>16.75</v>
      </c>
      <c r="S242" s="6">
        <v>14.21</v>
      </c>
      <c r="T242" s="5">
        <v>0.6</v>
      </c>
      <c r="U242" s="6">
        <v>14.81</v>
      </c>
      <c r="V242" s="2">
        <v>21.8</v>
      </c>
      <c r="W242" s="8"/>
      <c r="X242" s="10" t="s">
        <v>29</v>
      </c>
      <c r="Y242" s="7">
        <v>43556</v>
      </c>
    </row>
    <row r="243" spans="1:25" hidden="1" x14ac:dyDescent="0.25">
      <c r="A243" s="2">
        <v>777142</v>
      </c>
      <c r="B243" s="3" t="s">
        <v>25</v>
      </c>
      <c r="C243" s="3" t="s">
        <v>337</v>
      </c>
      <c r="D243" s="3" t="s">
        <v>36</v>
      </c>
      <c r="E243" s="3" t="s">
        <v>37</v>
      </c>
      <c r="F243" s="3" t="s">
        <v>29</v>
      </c>
      <c r="G243" s="2">
        <v>7</v>
      </c>
      <c r="H243" s="3" t="s">
        <v>38</v>
      </c>
      <c r="I243" s="3" t="s">
        <v>122</v>
      </c>
      <c r="J243" s="3" t="s">
        <v>127</v>
      </c>
      <c r="K243" s="4">
        <v>11.34</v>
      </c>
      <c r="L243" s="2">
        <v>6</v>
      </c>
      <c r="M243" s="2">
        <v>1</v>
      </c>
      <c r="N243" s="2">
        <v>0.34100000000000003</v>
      </c>
      <c r="O243" s="3" t="s">
        <v>32</v>
      </c>
      <c r="P243" s="3" t="s">
        <v>3211</v>
      </c>
      <c r="Q243" s="5">
        <v>16.75</v>
      </c>
      <c r="S243" s="6">
        <v>14.21</v>
      </c>
      <c r="T243" s="5">
        <v>0.6</v>
      </c>
      <c r="U243" s="6">
        <v>14.81</v>
      </c>
      <c r="V243" s="2">
        <v>21.8</v>
      </c>
      <c r="W243" s="8"/>
      <c r="X243" s="10" t="s">
        <v>29</v>
      </c>
      <c r="Y243" s="7">
        <v>43556</v>
      </c>
    </row>
    <row r="244" spans="1:25" hidden="1" x14ac:dyDescent="0.25">
      <c r="A244" s="2">
        <v>777144</v>
      </c>
      <c r="B244" s="3" t="s">
        <v>25</v>
      </c>
      <c r="C244" s="3" t="s">
        <v>338</v>
      </c>
      <c r="D244" s="3" t="s">
        <v>40</v>
      </c>
      <c r="E244" s="3" t="s">
        <v>37</v>
      </c>
      <c r="F244" s="3" t="s">
        <v>29</v>
      </c>
      <c r="G244" s="2">
        <v>5</v>
      </c>
      <c r="H244" s="3" t="s">
        <v>38</v>
      </c>
      <c r="I244" s="3" t="s">
        <v>29</v>
      </c>
      <c r="J244" s="3" t="s">
        <v>127</v>
      </c>
      <c r="K244" s="4">
        <v>21.54</v>
      </c>
      <c r="L244" s="2">
        <v>12</v>
      </c>
      <c r="M244" s="2">
        <v>1</v>
      </c>
      <c r="N244" s="2">
        <v>0.34100000000000003</v>
      </c>
      <c r="O244" s="3" t="s">
        <v>32</v>
      </c>
      <c r="P244" s="3" t="s">
        <v>3211</v>
      </c>
      <c r="Q244" s="5">
        <v>32</v>
      </c>
      <c r="S244" s="6">
        <v>27.1</v>
      </c>
      <c r="T244" s="5">
        <v>1.2</v>
      </c>
      <c r="U244" s="6">
        <v>28.3</v>
      </c>
      <c r="V244" s="2">
        <v>41.6</v>
      </c>
      <c r="W244" s="8"/>
      <c r="X244" s="10" t="s">
        <v>29</v>
      </c>
      <c r="Y244" s="7">
        <v>43556</v>
      </c>
    </row>
    <row r="245" spans="1:25" hidden="1" x14ac:dyDescent="0.25">
      <c r="A245" s="2">
        <v>682948</v>
      </c>
      <c r="B245" s="3" t="s">
        <v>25</v>
      </c>
      <c r="C245" s="3" t="s">
        <v>339</v>
      </c>
      <c r="D245" s="3" t="s">
        <v>36</v>
      </c>
      <c r="E245" s="3" t="s">
        <v>37</v>
      </c>
      <c r="F245" s="3" t="s">
        <v>29</v>
      </c>
      <c r="G245" s="2">
        <v>5</v>
      </c>
      <c r="H245" s="3" t="s">
        <v>38</v>
      </c>
      <c r="I245" s="3" t="s">
        <v>34</v>
      </c>
      <c r="J245" s="3" t="s">
        <v>127</v>
      </c>
      <c r="K245" s="4">
        <v>10.97</v>
      </c>
      <c r="L245" s="2">
        <v>6</v>
      </c>
      <c r="M245" s="2">
        <v>1</v>
      </c>
      <c r="N245" s="2">
        <v>0.34100000000000003</v>
      </c>
      <c r="O245" s="3" t="s">
        <v>32</v>
      </c>
      <c r="P245" s="3" t="s">
        <v>3211</v>
      </c>
      <c r="Q245" s="5">
        <v>16.25</v>
      </c>
      <c r="S245" s="6">
        <v>13.77</v>
      </c>
      <c r="T245" s="5">
        <v>0.6</v>
      </c>
      <c r="U245" s="6">
        <v>14.37</v>
      </c>
      <c r="V245" s="2">
        <v>21.1</v>
      </c>
      <c r="W245" s="8"/>
      <c r="X245" s="10" t="s">
        <v>29</v>
      </c>
      <c r="Y245" s="7">
        <v>43556</v>
      </c>
    </row>
    <row r="246" spans="1:25" hidden="1" x14ac:dyDescent="0.25">
      <c r="A246" s="2">
        <v>777145</v>
      </c>
      <c r="B246" s="3" t="s">
        <v>25</v>
      </c>
      <c r="C246" s="3" t="s">
        <v>339</v>
      </c>
      <c r="D246" s="3" t="s">
        <v>40</v>
      </c>
      <c r="E246" s="3" t="s">
        <v>37</v>
      </c>
      <c r="F246" s="3" t="s">
        <v>29</v>
      </c>
      <c r="G246" s="2">
        <v>5</v>
      </c>
      <c r="H246" s="3" t="s">
        <v>38</v>
      </c>
      <c r="I246" s="3" t="s">
        <v>34</v>
      </c>
      <c r="J246" s="3" t="s">
        <v>127</v>
      </c>
      <c r="K246" s="4">
        <v>20.79</v>
      </c>
      <c r="L246" s="2">
        <v>12</v>
      </c>
      <c r="M246" s="2">
        <v>1</v>
      </c>
      <c r="N246" s="2">
        <v>0.34100000000000003</v>
      </c>
      <c r="O246" s="3" t="s">
        <v>32</v>
      </c>
      <c r="P246" s="3" t="s">
        <v>3211</v>
      </c>
      <c r="Q246" s="5">
        <v>31</v>
      </c>
      <c r="S246" s="6">
        <v>26.22</v>
      </c>
      <c r="T246" s="5">
        <v>1.2</v>
      </c>
      <c r="U246" s="6">
        <v>27.42</v>
      </c>
      <c r="V246" s="2">
        <v>40.299999999999997</v>
      </c>
      <c r="W246" s="8"/>
      <c r="X246" s="10" t="s">
        <v>29</v>
      </c>
      <c r="Y246" s="7">
        <v>43556</v>
      </c>
    </row>
    <row r="247" spans="1:25" hidden="1" x14ac:dyDescent="0.25">
      <c r="A247" s="2">
        <v>682963</v>
      </c>
      <c r="B247" s="3" t="s">
        <v>25</v>
      </c>
      <c r="C247" s="3" t="s">
        <v>340</v>
      </c>
      <c r="D247" s="3" t="s">
        <v>36</v>
      </c>
      <c r="E247" s="3" t="s">
        <v>37</v>
      </c>
      <c r="F247" s="3" t="s">
        <v>29</v>
      </c>
      <c r="G247" s="2">
        <v>5.5</v>
      </c>
      <c r="H247" s="3" t="s">
        <v>38</v>
      </c>
      <c r="I247" s="3" t="s">
        <v>56</v>
      </c>
      <c r="J247" s="3" t="s">
        <v>127</v>
      </c>
      <c r="K247" s="4">
        <v>10.97</v>
      </c>
      <c r="L247" s="2">
        <v>6</v>
      </c>
      <c r="M247" s="2">
        <v>1</v>
      </c>
      <c r="N247" s="2">
        <v>0.34100000000000003</v>
      </c>
      <c r="O247" s="3" t="s">
        <v>32</v>
      </c>
      <c r="P247" s="3" t="s">
        <v>3211</v>
      </c>
      <c r="Q247" s="5">
        <v>16.25</v>
      </c>
      <c r="S247" s="6">
        <v>13.77</v>
      </c>
      <c r="T247" s="5">
        <v>0.6</v>
      </c>
      <c r="U247" s="6">
        <v>14.37</v>
      </c>
      <c r="V247" s="2">
        <v>21.1</v>
      </c>
      <c r="W247" s="8"/>
      <c r="X247" s="10" t="s">
        <v>29</v>
      </c>
      <c r="Y247" s="7">
        <v>43556</v>
      </c>
    </row>
    <row r="248" spans="1:25" hidden="1" x14ac:dyDescent="0.25">
      <c r="A248" s="2">
        <v>777197</v>
      </c>
      <c r="B248" s="3" t="s">
        <v>25</v>
      </c>
      <c r="C248" s="3" t="s">
        <v>340</v>
      </c>
      <c r="D248" s="3" t="s">
        <v>40</v>
      </c>
      <c r="E248" s="3" t="s">
        <v>37</v>
      </c>
      <c r="F248" s="3" t="s">
        <v>29</v>
      </c>
      <c r="G248" s="2">
        <v>5</v>
      </c>
      <c r="H248" s="3" t="s">
        <v>38</v>
      </c>
      <c r="I248" s="3" t="s">
        <v>56</v>
      </c>
      <c r="J248" s="3" t="s">
        <v>127</v>
      </c>
      <c r="K248" s="4">
        <v>20.79</v>
      </c>
      <c r="L248" s="2">
        <v>12</v>
      </c>
      <c r="M248" s="2">
        <v>1</v>
      </c>
      <c r="N248" s="2">
        <v>0.34100000000000003</v>
      </c>
      <c r="O248" s="3" t="s">
        <v>32</v>
      </c>
      <c r="P248" s="3" t="s">
        <v>3211</v>
      </c>
      <c r="Q248" s="5">
        <v>31</v>
      </c>
      <c r="S248" s="6">
        <v>26.22</v>
      </c>
      <c r="T248" s="5">
        <v>1.2</v>
      </c>
      <c r="U248" s="6">
        <v>27.42</v>
      </c>
      <c r="V248" s="2">
        <v>40.299999999999997</v>
      </c>
      <c r="W248" s="8"/>
      <c r="X248" s="10" t="s">
        <v>29</v>
      </c>
      <c r="Y248" s="7">
        <v>43556</v>
      </c>
    </row>
    <row r="249" spans="1:25" hidden="1" x14ac:dyDescent="0.25">
      <c r="A249" s="2">
        <v>822121</v>
      </c>
      <c r="B249" s="3" t="s">
        <v>341</v>
      </c>
      <c r="C249" s="3" t="s">
        <v>342</v>
      </c>
      <c r="D249" s="3" t="s">
        <v>343</v>
      </c>
      <c r="E249" s="3" t="s">
        <v>28</v>
      </c>
      <c r="F249" s="3" t="s">
        <v>29</v>
      </c>
      <c r="H249" s="3" t="s">
        <v>38</v>
      </c>
      <c r="I249" s="3" t="s">
        <v>29</v>
      </c>
      <c r="J249" s="3" t="s">
        <v>39</v>
      </c>
      <c r="K249" s="4">
        <v>103.6</v>
      </c>
      <c r="L249" s="2">
        <v>1</v>
      </c>
      <c r="M249" s="2">
        <v>24</v>
      </c>
      <c r="N249" s="2">
        <v>0.47299999999999998</v>
      </c>
      <c r="O249" s="3" t="s">
        <v>140</v>
      </c>
      <c r="P249" s="3" t="s">
        <v>3211</v>
      </c>
      <c r="Q249" s="5">
        <v>6.3</v>
      </c>
      <c r="S249" s="6">
        <v>5.46</v>
      </c>
      <c r="T249" s="5">
        <v>0.1</v>
      </c>
      <c r="U249" s="6">
        <v>5.56</v>
      </c>
      <c r="V249" s="2">
        <v>8.1999999999999993</v>
      </c>
      <c r="W249" s="8"/>
      <c r="X249" s="10" t="s">
        <v>29</v>
      </c>
      <c r="Y249" s="7">
        <v>43698</v>
      </c>
    </row>
    <row r="250" spans="1:25" hidden="1" x14ac:dyDescent="0.25">
      <c r="A250" s="2">
        <v>805084</v>
      </c>
      <c r="B250" s="3" t="s">
        <v>341</v>
      </c>
      <c r="C250" s="3" t="s">
        <v>344</v>
      </c>
      <c r="D250" s="3" t="s">
        <v>343</v>
      </c>
      <c r="E250" s="3" t="s">
        <v>28</v>
      </c>
      <c r="F250" s="3" t="s">
        <v>29</v>
      </c>
      <c r="H250" s="3" t="s">
        <v>38</v>
      </c>
      <c r="I250" s="3" t="s">
        <v>29</v>
      </c>
      <c r="J250" s="3" t="s">
        <v>39</v>
      </c>
      <c r="K250" s="4">
        <v>80.37</v>
      </c>
      <c r="L250" s="2">
        <v>1</v>
      </c>
      <c r="M250" s="2">
        <v>24</v>
      </c>
      <c r="N250" s="2">
        <v>0.47299999999999998</v>
      </c>
      <c r="O250" s="3" t="s">
        <v>140</v>
      </c>
      <c r="P250" s="3" t="s">
        <v>3211</v>
      </c>
      <c r="Q250" s="5">
        <v>5</v>
      </c>
      <c r="S250" s="6">
        <v>4.3099999999999996</v>
      </c>
      <c r="T250" s="5">
        <v>0.1</v>
      </c>
      <c r="U250" s="6">
        <v>4.41</v>
      </c>
      <c r="V250" s="2">
        <v>6.5</v>
      </c>
      <c r="W250" s="8"/>
      <c r="X250" s="10" t="s">
        <v>29</v>
      </c>
      <c r="Y250" s="7">
        <v>43698</v>
      </c>
    </row>
    <row r="251" spans="1:25" hidden="1" x14ac:dyDescent="0.25">
      <c r="A251" s="2">
        <v>819543</v>
      </c>
      <c r="B251" s="3" t="s">
        <v>341</v>
      </c>
      <c r="C251" s="3" t="s">
        <v>345</v>
      </c>
      <c r="D251" s="3" t="s">
        <v>343</v>
      </c>
      <c r="E251" s="3" t="s">
        <v>28</v>
      </c>
      <c r="F251" s="3" t="s">
        <v>29</v>
      </c>
      <c r="H251" s="3" t="s">
        <v>38</v>
      </c>
      <c r="I251" s="3" t="s">
        <v>29</v>
      </c>
      <c r="J251" s="3" t="s">
        <v>39</v>
      </c>
      <c r="K251" s="4">
        <v>87.66</v>
      </c>
      <c r="L251" s="2">
        <v>1</v>
      </c>
      <c r="M251" s="2">
        <v>24</v>
      </c>
      <c r="N251" s="2">
        <v>0.47299999999999998</v>
      </c>
      <c r="O251" s="3" t="s">
        <v>140</v>
      </c>
      <c r="P251" s="3" t="s">
        <v>3211</v>
      </c>
      <c r="Q251" s="5">
        <v>5.4</v>
      </c>
      <c r="S251" s="6">
        <v>4.66</v>
      </c>
      <c r="T251" s="5">
        <v>0.1</v>
      </c>
      <c r="U251" s="6">
        <v>4.76</v>
      </c>
      <c r="V251" s="2">
        <v>7</v>
      </c>
      <c r="W251" s="8"/>
      <c r="X251" s="10" t="s">
        <v>29</v>
      </c>
      <c r="Y251" s="7">
        <v>43698</v>
      </c>
    </row>
    <row r="252" spans="1:25" hidden="1" x14ac:dyDescent="0.25">
      <c r="A252" s="2">
        <v>805083</v>
      </c>
      <c r="B252" s="3" t="s">
        <v>341</v>
      </c>
      <c r="C252" s="3" t="s">
        <v>346</v>
      </c>
      <c r="D252" s="3" t="s">
        <v>343</v>
      </c>
      <c r="E252" s="3" t="s">
        <v>28</v>
      </c>
      <c r="F252" s="3" t="s">
        <v>29</v>
      </c>
      <c r="H252" s="3" t="s">
        <v>38</v>
      </c>
      <c r="I252" s="3" t="s">
        <v>29</v>
      </c>
      <c r="J252" s="3" t="s">
        <v>39</v>
      </c>
      <c r="K252" s="4">
        <v>82.77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3211</v>
      </c>
      <c r="Q252" s="5">
        <v>5.15</v>
      </c>
      <c r="S252" s="6">
        <v>4.4400000000000004</v>
      </c>
      <c r="T252" s="5">
        <v>0.1</v>
      </c>
      <c r="U252" s="6">
        <v>4.54</v>
      </c>
      <c r="V252" s="2">
        <v>6.7</v>
      </c>
      <c r="W252" s="8"/>
      <c r="X252" s="10" t="s">
        <v>29</v>
      </c>
      <c r="Y252" s="7">
        <v>43698</v>
      </c>
    </row>
    <row r="253" spans="1:25" hidden="1" x14ac:dyDescent="0.25">
      <c r="A253" s="2">
        <v>824924</v>
      </c>
      <c r="B253" s="3" t="s">
        <v>341</v>
      </c>
      <c r="C253" s="3" t="s">
        <v>347</v>
      </c>
      <c r="D253" s="3" t="s">
        <v>348</v>
      </c>
      <c r="E253" s="3" t="s">
        <v>28</v>
      </c>
      <c r="F253" s="3" t="s">
        <v>119</v>
      </c>
      <c r="H253" s="3" t="s">
        <v>61</v>
      </c>
      <c r="I253" s="3" t="s">
        <v>29</v>
      </c>
      <c r="J253" s="3" t="s">
        <v>39</v>
      </c>
      <c r="K253" s="4">
        <v>73.55</v>
      </c>
      <c r="L253" s="2">
        <v>24</v>
      </c>
      <c r="M253" s="2">
        <v>1</v>
      </c>
      <c r="N253" s="2">
        <v>0.5</v>
      </c>
      <c r="O253" s="3" t="s">
        <v>140</v>
      </c>
      <c r="P253" s="3" t="s">
        <v>29</v>
      </c>
      <c r="Q253" s="5">
        <v>135.4</v>
      </c>
      <c r="S253" s="6">
        <v>117.04</v>
      </c>
      <c r="T253" s="5">
        <v>2.4</v>
      </c>
      <c r="U253" s="6">
        <v>119.44</v>
      </c>
      <c r="V253" s="2">
        <v>176</v>
      </c>
      <c r="W253" s="8"/>
      <c r="X253" s="10" t="s">
        <v>29</v>
      </c>
      <c r="Y253" s="7">
        <v>43745</v>
      </c>
    </row>
    <row r="254" spans="1:25" hidden="1" x14ac:dyDescent="0.25">
      <c r="A254" s="2">
        <v>716986</v>
      </c>
      <c r="B254" s="3" t="s">
        <v>341</v>
      </c>
      <c r="C254" s="3" t="s">
        <v>35</v>
      </c>
      <c r="D254" s="3" t="s">
        <v>349</v>
      </c>
      <c r="E254" s="3" t="s">
        <v>37</v>
      </c>
      <c r="F254" s="3" t="s">
        <v>29</v>
      </c>
      <c r="G254" s="2">
        <v>5</v>
      </c>
      <c r="H254" s="3" t="s">
        <v>38</v>
      </c>
      <c r="I254" s="3" t="s">
        <v>29</v>
      </c>
      <c r="J254" s="3" t="s">
        <v>39</v>
      </c>
      <c r="K254" s="4">
        <v>7.02</v>
      </c>
      <c r="L254" s="2">
        <v>8</v>
      </c>
      <c r="M254" s="2">
        <v>1</v>
      </c>
      <c r="N254" s="2">
        <v>0.35499999999999998</v>
      </c>
      <c r="O254" s="3" t="s">
        <v>140</v>
      </c>
      <c r="P254" s="3" t="s">
        <v>29</v>
      </c>
      <c r="Q254" s="5">
        <v>17.600000000000001</v>
      </c>
      <c r="S254" s="6">
        <v>14.78</v>
      </c>
      <c r="T254" s="5">
        <v>0.8</v>
      </c>
      <c r="U254" s="6">
        <v>15.58</v>
      </c>
      <c r="V254" s="2">
        <v>22.9</v>
      </c>
      <c r="W254" s="8"/>
      <c r="X254" s="10" t="s">
        <v>29</v>
      </c>
      <c r="Y254" s="7">
        <v>43466</v>
      </c>
    </row>
    <row r="255" spans="1:25" hidden="1" x14ac:dyDescent="0.25">
      <c r="A255" s="2">
        <v>588681</v>
      </c>
      <c r="B255" s="3" t="s">
        <v>341</v>
      </c>
      <c r="C255" s="3" t="s">
        <v>35</v>
      </c>
      <c r="D255" s="3" t="s">
        <v>350</v>
      </c>
      <c r="E255" s="3" t="s">
        <v>37</v>
      </c>
      <c r="F255" s="3" t="s">
        <v>29</v>
      </c>
      <c r="G255" s="2">
        <v>5</v>
      </c>
      <c r="H255" s="3" t="s">
        <v>38</v>
      </c>
      <c r="I255" s="3" t="s">
        <v>73</v>
      </c>
      <c r="J255" s="3" t="s">
        <v>39</v>
      </c>
      <c r="K255" s="4">
        <v>10.83</v>
      </c>
      <c r="L255" s="2">
        <v>15</v>
      </c>
      <c r="M255" s="2">
        <v>1</v>
      </c>
      <c r="N255" s="2">
        <v>0.35499999999999998</v>
      </c>
      <c r="O255" s="3" t="s">
        <v>140</v>
      </c>
      <c r="P255" s="3" t="s">
        <v>29</v>
      </c>
      <c r="Q255" s="5">
        <v>29.9</v>
      </c>
      <c r="S255" s="6">
        <v>24.99</v>
      </c>
      <c r="T255" s="5">
        <v>1.5</v>
      </c>
      <c r="U255" s="6">
        <v>26.49</v>
      </c>
      <c r="V255" s="2">
        <v>38.85</v>
      </c>
      <c r="W255" s="8"/>
      <c r="X255" s="10" t="s">
        <v>29</v>
      </c>
      <c r="Y255" s="7">
        <v>43466</v>
      </c>
    </row>
    <row r="256" spans="1:25" hidden="1" x14ac:dyDescent="0.25">
      <c r="A256" s="2">
        <v>20558</v>
      </c>
      <c r="B256" s="3" t="s">
        <v>341</v>
      </c>
      <c r="C256" s="3" t="s">
        <v>351</v>
      </c>
      <c r="D256" s="3" t="s">
        <v>139</v>
      </c>
      <c r="E256" s="3" t="s">
        <v>37</v>
      </c>
      <c r="F256" s="3" t="s">
        <v>29</v>
      </c>
      <c r="G256" s="2">
        <v>5.5</v>
      </c>
      <c r="H256" s="3" t="s">
        <v>38</v>
      </c>
      <c r="I256" s="3" t="s">
        <v>48</v>
      </c>
      <c r="J256" s="3" t="s">
        <v>39</v>
      </c>
      <c r="K256" s="4">
        <v>19.05</v>
      </c>
      <c r="L256" s="2">
        <v>6</v>
      </c>
      <c r="M256" s="2">
        <v>4</v>
      </c>
      <c r="N256" s="2">
        <v>0.35499999999999998</v>
      </c>
      <c r="O256" s="3" t="s">
        <v>140</v>
      </c>
      <c r="P256" s="3" t="s">
        <v>29</v>
      </c>
      <c r="Q256" s="5">
        <v>12.5</v>
      </c>
      <c r="S256" s="6">
        <v>10.47</v>
      </c>
      <c r="T256" s="5">
        <v>0.6</v>
      </c>
      <c r="U256" s="6">
        <v>11.07</v>
      </c>
      <c r="V256" s="2">
        <v>16.25</v>
      </c>
      <c r="W256" s="8"/>
      <c r="X256" s="10" t="s">
        <v>29</v>
      </c>
      <c r="Y256" s="7">
        <v>43731</v>
      </c>
    </row>
    <row r="257" spans="1:25" hidden="1" x14ac:dyDescent="0.25">
      <c r="A257" s="2">
        <v>994145</v>
      </c>
      <c r="B257" s="3" t="s">
        <v>341</v>
      </c>
      <c r="C257" s="3" t="s">
        <v>352</v>
      </c>
      <c r="D257" s="3" t="s">
        <v>139</v>
      </c>
      <c r="E257" s="3" t="s">
        <v>37</v>
      </c>
      <c r="F257" s="3" t="s">
        <v>29</v>
      </c>
      <c r="G257" s="2">
        <v>5.6</v>
      </c>
      <c r="H257" s="3" t="s">
        <v>38</v>
      </c>
      <c r="I257" s="3" t="s">
        <v>48</v>
      </c>
      <c r="J257" s="3" t="s">
        <v>39</v>
      </c>
      <c r="K257" s="4">
        <v>19.05</v>
      </c>
      <c r="L257" s="2">
        <v>6</v>
      </c>
      <c r="M257" s="2">
        <v>4</v>
      </c>
      <c r="N257" s="2">
        <v>0.35499999999999998</v>
      </c>
      <c r="O257" s="3" t="s">
        <v>140</v>
      </c>
      <c r="P257" s="3" t="s">
        <v>29</v>
      </c>
      <c r="Q257" s="5">
        <v>12.5</v>
      </c>
      <c r="S257" s="6">
        <v>10.47</v>
      </c>
      <c r="T257" s="5">
        <v>0.6</v>
      </c>
      <c r="U257" s="6">
        <v>11.07</v>
      </c>
      <c r="V257" s="2">
        <v>16.25</v>
      </c>
      <c r="W257" s="8"/>
      <c r="X257" s="10" t="s">
        <v>29</v>
      </c>
      <c r="Y257" s="7">
        <v>43731</v>
      </c>
    </row>
    <row r="258" spans="1:25" hidden="1" x14ac:dyDescent="0.25">
      <c r="A258" s="2">
        <v>20555</v>
      </c>
      <c r="B258" s="3" t="s">
        <v>341</v>
      </c>
      <c r="C258" s="3" t="s">
        <v>352</v>
      </c>
      <c r="D258" s="3" t="s">
        <v>350</v>
      </c>
      <c r="E258" s="3" t="s">
        <v>28</v>
      </c>
      <c r="F258" s="3" t="s">
        <v>29</v>
      </c>
      <c r="H258" s="3" t="s">
        <v>38</v>
      </c>
      <c r="I258" s="3" t="s">
        <v>29</v>
      </c>
      <c r="J258" s="3" t="s">
        <v>39</v>
      </c>
      <c r="K258" s="4">
        <v>11.43</v>
      </c>
      <c r="L258" s="2">
        <v>15</v>
      </c>
      <c r="M258" s="2">
        <v>1</v>
      </c>
      <c r="N258" s="2">
        <v>0.35499999999999998</v>
      </c>
      <c r="O258" s="3" t="s">
        <v>140</v>
      </c>
      <c r="P258" s="3" t="s">
        <v>29</v>
      </c>
      <c r="Q258" s="5">
        <v>30.6</v>
      </c>
      <c r="S258" s="6">
        <v>25.61</v>
      </c>
      <c r="T258" s="5">
        <v>1.5</v>
      </c>
      <c r="U258" s="6">
        <v>27.11</v>
      </c>
      <c r="V258" s="2">
        <v>39.799999999999997</v>
      </c>
      <c r="W258" s="8"/>
      <c r="X258" s="10" t="s">
        <v>29</v>
      </c>
      <c r="Y258" s="7">
        <v>43731</v>
      </c>
    </row>
    <row r="259" spans="1:25" hidden="1" x14ac:dyDescent="0.25">
      <c r="A259" s="2">
        <v>809877</v>
      </c>
      <c r="B259" s="3" t="s">
        <v>341</v>
      </c>
      <c r="C259" s="3" t="s">
        <v>353</v>
      </c>
      <c r="D259" s="3" t="s">
        <v>354</v>
      </c>
      <c r="E259" s="3" t="s">
        <v>28</v>
      </c>
      <c r="F259" s="3" t="s">
        <v>29</v>
      </c>
      <c r="G259" s="2">
        <v>4.7</v>
      </c>
      <c r="H259" s="3" t="s">
        <v>38</v>
      </c>
      <c r="I259" s="3" t="s">
        <v>122</v>
      </c>
      <c r="J259" s="3" t="s">
        <v>39</v>
      </c>
      <c r="K259" s="4">
        <v>68.67</v>
      </c>
      <c r="L259" s="2">
        <v>4</v>
      </c>
      <c r="M259" s="2">
        <v>6</v>
      </c>
      <c r="N259" s="2">
        <v>0.47299999999999998</v>
      </c>
      <c r="O259" s="3" t="s">
        <v>140</v>
      </c>
      <c r="P259" s="3" t="s">
        <v>29</v>
      </c>
      <c r="Q259" s="5">
        <v>20.6</v>
      </c>
      <c r="S259" s="6">
        <v>17.78</v>
      </c>
      <c r="T259" s="5">
        <v>0.4</v>
      </c>
      <c r="U259" s="6">
        <v>18.18</v>
      </c>
      <c r="V259" s="2">
        <v>26.8</v>
      </c>
      <c r="W259" s="8"/>
      <c r="X259" s="10" t="s">
        <v>29</v>
      </c>
      <c r="Y259" s="7">
        <v>43767</v>
      </c>
    </row>
    <row r="260" spans="1:25" hidden="1" x14ac:dyDescent="0.25">
      <c r="A260" s="2">
        <v>592329</v>
      </c>
      <c r="B260" s="3" t="s">
        <v>341</v>
      </c>
      <c r="C260" s="3" t="s">
        <v>355</v>
      </c>
      <c r="D260" s="3" t="s">
        <v>64</v>
      </c>
      <c r="E260" s="3" t="s">
        <v>28</v>
      </c>
      <c r="F260" s="3" t="s">
        <v>29</v>
      </c>
      <c r="G260" s="2">
        <v>4.7</v>
      </c>
      <c r="H260" s="3" t="s">
        <v>297</v>
      </c>
      <c r="I260" s="3" t="s">
        <v>29</v>
      </c>
      <c r="J260" s="3" t="s">
        <v>39</v>
      </c>
      <c r="K260" s="4">
        <v>50.67</v>
      </c>
      <c r="L260" s="2">
        <v>1</v>
      </c>
      <c r="M260" s="2">
        <v>24</v>
      </c>
      <c r="N260" s="2">
        <v>0.5</v>
      </c>
      <c r="O260" s="3" t="s">
        <v>140</v>
      </c>
      <c r="P260" s="3" t="s">
        <v>29</v>
      </c>
      <c r="Q260" s="5">
        <v>4.25</v>
      </c>
      <c r="S260" s="6">
        <v>3.65</v>
      </c>
      <c r="T260" s="5">
        <v>0.1</v>
      </c>
      <c r="U260" s="6">
        <v>3.75</v>
      </c>
      <c r="V260" s="2">
        <v>5.5</v>
      </c>
      <c r="W260" s="8"/>
      <c r="X260" s="10" t="s">
        <v>29</v>
      </c>
      <c r="Y260" s="7">
        <v>43704</v>
      </c>
    </row>
    <row r="261" spans="1:25" hidden="1" x14ac:dyDescent="0.25">
      <c r="A261" s="2">
        <v>804971</v>
      </c>
      <c r="B261" s="3" t="s">
        <v>341</v>
      </c>
      <c r="C261" s="3" t="s">
        <v>356</v>
      </c>
      <c r="D261" s="3" t="s">
        <v>343</v>
      </c>
      <c r="E261" s="3" t="s">
        <v>28</v>
      </c>
      <c r="F261" s="3" t="s">
        <v>29</v>
      </c>
      <c r="G261" s="2">
        <v>6.7</v>
      </c>
      <c r="H261" s="3" t="s">
        <v>38</v>
      </c>
      <c r="I261" s="3" t="s">
        <v>73</v>
      </c>
      <c r="J261" s="3" t="s">
        <v>39</v>
      </c>
      <c r="K261" s="4">
        <v>46.05</v>
      </c>
      <c r="L261" s="2">
        <v>1</v>
      </c>
      <c r="M261" s="2">
        <v>24</v>
      </c>
      <c r="N261" s="2">
        <v>0.47299999999999998</v>
      </c>
      <c r="O261" s="3" t="s">
        <v>140</v>
      </c>
      <c r="P261" s="3" t="s">
        <v>29</v>
      </c>
      <c r="Q261" s="5">
        <v>3.9</v>
      </c>
      <c r="S261" s="6">
        <v>3.34</v>
      </c>
      <c r="T261" s="5">
        <v>0.1</v>
      </c>
      <c r="U261" s="6">
        <v>3.44</v>
      </c>
      <c r="V261" s="2">
        <v>5.05</v>
      </c>
      <c r="W261" s="8"/>
      <c r="X261" s="10" t="s">
        <v>29</v>
      </c>
      <c r="Y261" s="7">
        <v>43698</v>
      </c>
    </row>
    <row r="262" spans="1:25" hidden="1" x14ac:dyDescent="0.25">
      <c r="A262" s="2">
        <v>818189</v>
      </c>
      <c r="B262" s="3" t="s">
        <v>341</v>
      </c>
      <c r="C262" s="3" t="s">
        <v>357</v>
      </c>
      <c r="D262" s="3" t="s">
        <v>343</v>
      </c>
      <c r="E262" s="3" t="s">
        <v>28</v>
      </c>
      <c r="F262" s="3" t="s">
        <v>29</v>
      </c>
      <c r="H262" s="3" t="s">
        <v>38</v>
      </c>
      <c r="I262" s="3" t="s">
        <v>73</v>
      </c>
      <c r="J262" s="3" t="s">
        <v>39</v>
      </c>
      <c r="K262" s="4">
        <v>38.130000000000003</v>
      </c>
      <c r="L262" s="2">
        <v>1</v>
      </c>
      <c r="M262" s="2">
        <v>24</v>
      </c>
      <c r="N262" s="2">
        <v>0.47299999999999998</v>
      </c>
      <c r="O262" s="3" t="s">
        <v>140</v>
      </c>
      <c r="P262" s="3" t="s">
        <v>29</v>
      </c>
      <c r="Q262" s="5">
        <v>3.5</v>
      </c>
      <c r="S262" s="6">
        <v>2.99</v>
      </c>
      <c r="T262" s="5">
        <v>0.1</v>
      </c>
      <c r="U262" s="6">
        <v>3.09</v>
      </c>
      <c r="V262" s="2">
        <v>4.55</v>
      </c>
      <c r="W262" s="8"/>
      <c r="X262" s="10" t="s">
        <v>29</v>
      </c>
      <c r="Y262" s="7">
        <v>43698</v>
      </c>
    </row>
    <row r="263" spans="1:25" hidden="1" x14ac:dyDescent="0.25">
      <c r="A263" s="2">
        <v>818188</v>
      </c>
      <c r="B263" s="3" t="s">
        <v>341</v>
      </c>
      <c r="C263" s="3" t="s">
        <v>358</v>
      </c>
      <c r="D263" s="3" t="s">
        <v>343</v>
      </c>
      <c r="E263" s="3" t="s">
        <v>28</v>
      </c>
      <c r="F263" s="3" t="s">
        <v>29</v>
      </c>
      <c r="H263" s="3" t="s">
        <v>38</v>
      </c>
      <c r="I263" s="3" t="s">
        <v>73</v>
      </c>
      <c r="J263" s="3" t="s">
        <v>39</v>
      </c>
      <c r="K263" s="4">
        <v>38.130000000000003</v>
      </c>
      <c r="L263" s="2">
        <v>1</v>
      </c>
      <c r="M263" s="2">
        <v>24</v>
      </c>
      <c r="N263" s="2">
        <v>0.47299999999999998</v>
      </c>
      <c r="O263" s="3" t="s">
        <v>140</v>
      </c>
      <c r="P263" s="3" t="s">
        <v>29</v>
      </c>
      <c r="Q263" s="5">
        <v>3.5</v>
      </c>
      <c r="S263" s="6">
        <v>2.99</v>
      </c>
      <c r="T263" s="5">
        <v>0.1</v>
      </c>
      <c r="U263" s="6">
        <v>3.09</v>
      </c>
      <c r="V263" s="2">
        <v>4.55</v>
      </c>
      <c r="W263" s="8"/>
      <c r="X263" s="10" t="s">
        <v>29</v>
      </c>
      <c r="Y263" s="7">
        <v>43698</v>
      </c>
    </row>
    <row r="264" spans="1:25" hidden="1" x14ac:dyDescent="0.25">
      <c r="A264" s="2">
        <v>805820</v>
      </c>
      <c r="B264" s="3" t="s">
        <v>341</v>
      </c>
      <c r="C264" s="3" t="s">
        <v>359</v>
      </c>
      <c r="D264" s="3" t="s">
        <v>343</v>
      </c>
      <c r="E264" s="3" t="s">
        <v>28</v>
      </c>
      <c r="F264" s="3" t="s">
        <v>29</v>
      </c>
      <c r="G264" s="2">
        <v>5.2</v>
      </c>
      <c r="H264" s="3" t="s">
        <v>38</v>
      </c>
      <c r="I264" s="3" t="s">
        <v>29</v>
      </c>
      <c r="J264" s="3" t="s">
        <v>39</v>
      </c>
      <c r="K264" s="4">
        <v>46.05</v>
      </c>
      <c r="L264" s="2">
        <v>1</v>
      </c>
      <c r="M264" s="2">
        <v>24</v>
      </c>
      <c r="N264" s="2">
        <v>0.47299999999999998</v>
      </c>
      <c r="O264" s="3" t="s">
        <v>140</v>
      </c>
      <c r="P264" s="3" t="s">
        <v>29</v>
      </c>
      <c r="Q264" s="5">
        <v>3.9</v>
      </c>
      <c r="S264" s="6">
        <v>3.34</v>
      </c>
      <c r="T264" s="5">
        <v>0.1</v>
      </c>
      <c r="U264" s="6">
        <v>3.44</v>
      </c>
      <c r="V264" s="2">
        <v>5.05</v>
      </c>
      <c r="W264" s="8"/>
      <c r="X264" s="10" t="s">
        <v>29</v>
      </c>
      <c r="Y264" s="7">
        <v>43698</v>
      </c>
    </row>
    <row r="265" spans="1:25" hidden="1" x14ac:dyDescent="0.25">
      <c r="A265" s="2">
        <v>793779</v>
      </c>
      <c r="B265" s="3" t="s">
        <v>341</v>
      </c>
      <c r="C265" s="3" t="s">
        <v>52</v>
      </c>
      <c r="D265" s="3" t="s">
        <v>360</v>
      </c>
      <c r="E265" s="3" t="s">
        <v>28</v>
      </c>
      <c r="F265" s="3" t="s">
        <v>29</v>
      </c>
      <c r="H265" s="3" t="s">
        <v>38</v>
      </c>
      <c r="I265" s="3" t="s">
        <v>48</v>
      </c>
      <c r="J265" s="3" t="s">
        <v>39</v>
      </c>
      <c r="K265" s="4">
        <v>41.37</v>
      </c>
      <c r="L265" s="2">
        <v>4</v>
      </c>
      <c r="M265" s="2">
        <v>6</v>
      </c>
      <c r="N265" s="2">
        <v>0.35499999999999998</v>
      </c>
      <c r="O265" s="3" t="s">
        <v>140</v>
      </c>
      <c r="P265" s="3" t="s">
        <v>29</v>
      </c>
      <c r="Q265" s="5">
        <v>13.3</v>
      </c>
      <c r="S265" s="6">
        <v>11.35</v>
      </c>
      <c r="T265" s="5">
        <v>0.4</v>
      </c>
      <c r="U265" s="6">
        <v>11.75</v>
      </c>
      <c r="V265" s="2">
        <v>17.3</v>
      </c>
      <c r="W265" s="8"/>
      <c r="X265" s="10" t="s">
        <v>29</v>
      </c>
      <c r="Y265" s="7">
        <v>43698</v>
      </c>
    </row>
    <row r="266" spans="1:25" hidden="1" x14ac:dyDescent="0.25">
      <c r="A266" s="2">
        <v>818190</v>
      </c>
      <c r="B266" s="3" t="s">
        <v>341</v>
      </c>
      <c r="C266" s="3" t="s">
        <v>361</v>
      </c>
      <c r="D266" s="3" t="s">
        <v>343</v>
      </c>
      <c r="E266" s="3" t="s">
        <v>28</v>
      </c>
      <c r="F266" s="3" t="s">
        <v>29</v>
      </c>
      <c r="H266" s="3" t="s">
        <v>38</v>
      </c>
      <c r="I266" s="3" t="s">
        <v>29</v>
      </c>
      <c r="J266" s="3" t="s">
        <v>39</v>
      </c>
      <c r="K266" s="4">
        <v>38.130000000000003</v>
      </c>
      <c r="L266" s="2">
        <v>1</v>
      </c>
      <c r="M266" s="2">
        <v>24</v>
      </c>
      <c r="N266" s="2">
        <v>0.47299999999999998</v>
      </c>
      <c r="O266" s="3" t="s">
        <v>140</v>
      </c>
      <c r="P266" s="3" t="s">
        <v>29</v>
      </c>
      <c r="Q266" s="5">
        <v>3.5</v>
      </c>
      <c r="S266" s="6">
        <v>2.99</v>
      </c>
      <c r="T266" s="5">
        <v>0.1</v>
      </c>
      <c r="U266" s="6">
        <v>3.09</v>
      </c>
      <c r="V266" s="2">
        <v>4.55</v>
      </c>
      <c r="W266" s="8"/>
      <c r="X266" s="10" t="s">
        <v>29</v>
      </c>
      <c r="Y266" s="7">
        <v>43698</v>
      </c>
    </row>
    <row r="267" spans="1:25" hidden="1" x14ac:dyDescent="0.25">
      <c r="A267" s="2">
        <v>824976</v>
      </c>
      <c r="B267" s="3" t="s">
        <v>341</v>
      </c>
      <c r="C267" s="3" t="s">
        <v>362</v>
      </c>
      <c r="D267" s="3" t="s">
        <v>343</v>
      </c>
      <c r="E267" s="3" t="s">
        <v>28</v>
      </c>
      <c r="F267" s="3" t="s">
        <v>29</v>
      </c>
      <c r="H267" s="3" t="s">
        <v>38</v>
      </c>
      <c r="I267" s="3" t="s">
        <v>29</v>
      </c>
      <c r="J267" s="3" t="s">
        <v>39</v>
      </c>
      <c r="K267" s="4">
        <v>47.25</v>
      </c>
      <c r="L267" s="2">
        <v>1</v>
      </c>
      <c r="M267" s="2">
        <v>24</v>
      </c>
      <c r="N267" s="2">
        <v>0.47299999999999998</v>
      </c>
      <c r="O267" s="3" t="s">
        <v>140</v>
      </c>
      <c r="P267" s="3" t="s">
        <v>29</v>
      </c>
      <c r="Q267" s="5">
        <v>4</v>
      </c>
      <c r="S267" s="6">
        <v>3.43</v>
      </c>
      <c r="T267" s="5">
        <v>0.1</v>
      </c>
      <c r="U267" s="6">
        <v>3.53</v>
      </c>
      <c r="V267" s="2">
        <v>5.2</v>
      </c>
      <c r="W267" s="8"/>
      <c r="X267" s="9" t="s">
        <v>3214</v>
      </c>
      <c r="Y267" s="7">
        <v>43801</v>
      </c>
    </row>
    <row r="268" spans="1:25" hidden="1" x14ac:dyDescent="0.25">
      <c r="A268" s="2">
        <v>322362</v>
      </c>
      <c r="B268" s="3" t="s">
        <v>341</v>
      </c>
      <c r="C268" s="3" t="s">
        <v>363</v>
      </c>
      <c r="D268" s="3" t="s">
        <v>64</v>
      </c>
      <c r="E268" s="3" t="s">
        <v>37</v>
      </c>
      <c r="F268" s="3" t="s">
        <v>29</v>
      </c>
      <c r="G268" s="2">
        <v>5</v>
      </c>
      <c r="H268" s="3" t="s">
        <v>61</v>
      </c>
      <c r="I268" s="3" t="s">
        <v>62</v>
      </c>
      <c r="J268" s="3" t="s">
        <v>39</v>
      </c>
      <c r="K268" s="4">
        <v>33.270000000000003</v>
      </c>
      <c r="L268" s="2">
        <v>1</v>
      </c>
      <c r="M268" s="2">
        <v>24</v>
      </c>
      <c r="N268" s="2">
        <v>0.5</v>
      </c>
      <c r="O268" s="3" t="s">
        <v>140</v>
      </c>
      <c r="P268" s="3" t="s">
        <v>29</v>
      </c>
      <c r="Q268" s="5">
        <v>3.3</v>
      </c>
      <c r="S268" s="6">
        <v>2.82</v>
      </c>
      <c r="T268" s="5">
        <v>0.1</v>
      </c>
      <c r="U268" s="6">
        <v>2.92</v>
      </c>
      <c r="V268" s="2">
        <v>4.3</v>
      </c>
      <c r="W268" s="8"/>
      <c r="X268" s="10" t="s">
        <v>29</v>
      </c>
      <c r="Y268" s="7">
        <v>43466</v>
      </c>
    </row>
    <row r="269" spans="1:25" hidden="1" x14ac:dyDescent="0.25">
      <c r="A269" s="2">
        <v>818351</v>
      </c>
      <c r="B269" s="3" t="s">
        <v>341</v>
      </c>
      <c r="C269" s="3" t="s">
        <v>364</v>
      </c>
      <c r="D269" s="3" t="s">
        <v>343</v>
      </c>
      <c r="E269" s="3" t="s">
        <v>28</v>
      </c>
      <c r="F269" s="3" t="s">
        <v>29</v>
      </c>
      <c r="H269" s="3" t="s">
        <v>38</v>
      </c>
      <c r="I269" s="3" t="s">
        <v>29</v>
      </c>
      <c r="J269" s="3" t="s">
        <v>39</v>
      </c>
      <c r="K269" s="4">
        <v>64.86</v>
      </c>
      <c r="L269" s="2">
        <v>1</v>
      </c>
      <c r="M269" s="2">
        <v>24</v>
      </c>
      <c r="N269" s="2">
        <v>0.47299999999999998</v>
      </c>
      <c r="O269" s="3" t="s">
        <v>140</v>
      </c>
      <c r="P269" s="3" t="s">
        <v>29</v>
      </c>
      <c r="Q269" s="5">
        <v>4.1500000000000004</v>
      </c>
      <c r="S269" s="6">
        <v>3.56</v>
      </c>
      <c r="T269" s="5">
        <v>0.1</v>
      </c>
      <c r="U269" s="6">
        <v>3.66</v>
      </c>
      <c r="V269" s="2">
        <v>5.4</v>
      </c>
      <c r="W269" s="8"/>
      <c r="X269" s="10" t="s">
        <v>29</v>
      </c>
      <c r="Y269" s="7">
        <v>43698</v>
      </c>
    </row>
    <row r="270" spans="1:25" hidden="1" x14ac:dyDescent="0.25">
      <c r="A270" s="2">
        <v>818352</v>
      </c>
      <c r="B270" s="3" t="s">
        <v>341</v>
      </c>
      <c r="C270" s="3" t="s">
        <v>365</v>
      </c>
      <c r="D270" s="3" t="s">
        <v>343</v>
      </c>
      <c r="E270" s="3" t="s">
        <v>28</v>
      </c>
      <c r="F270" s="3" t="s">
        <v>29</v>
      </c>
      <c r="H270" s="3" t="s">
        <v>38</v>
      </c>
      <c r="I270" s="3" t="s">
        <v>73</v>
      </c>
      <c r="J270" s="3" t="s">
        <v>39</v>
      </c>
      <c r="K270" s="4">
        <v>64.86</v>
      </c>
      <c r="L270" s="2">
        <v>1</v>
      </c>
      <c r="M270" s="2">
        <v>24</v>
      </c>
      <c r="N270" s="2">
        <v>0.47299999999999998</v>
      </c>
      <c r="O270" s="3" t="s">
        <v>140</v>
      </c>
      <c r="P270" s="3" t="s">
        <v>29</v>
      </c>
      <c r="Q270" s="5">
        <v>4.1500000000000004</v>
      </c>
      <c r="S270" s="6">
        <v>3.56</v>
      </c>
      <c r="T270" s="5">
        <v>0.1</v>
      </c>
      <c r="U270" s="6">
        <v>3.66</v>
      </c>
      <c r="V270" s="2">
        <v>5.4</v>
      </c>
      <c r="W270" s="8"/>
      <c r="X270" s="10" t="s">
        <v>29</v>
      </c>
      <c r="Y270" s="7">
        <v>43698</v>
      </c>
    </row>
    <row r="271" spans="1:25" hidden="1" x14ac:dyDescent="0.25">
      <c r="A271" s="2">
        <v>767975</v>
      </c>
      <c r="B271" s="3" t="s">
        <v>341</v>
      </c>
      <c r="C271" s="3" t="s">
        <v>366</v>
      </c>
      <c r="D271" s="3" t="s">
        <v>343</v>
      </c>
      <c r="E271" s="3" t="s">
        <v>28</v>
      </c>
      <c r="F271" s="3" t="s">
        <v>29</v>
      </c>
      <c r="G271" s="2">
        <v>5</v>
      </c>
      <c r="H271" s="3" t="s">
        <v>38</v>
      </c>
      <c r="I271" s="3" t="s">
        <v>48</v>
      </c>
      <c r="J271" s="3" t="s">
        <v>39</v>
      </c>
      <c r="K271" s="4">
        <v>1.0900000000000001</v>
      </c>
      <c r="L271" s="2">
        <v>1</v>
      </c>
      <c r="M271" s="2">
        <v>1</v>
      </c>
      <c r="N271" s="2">
        <v>0.47299999999999998</v>
      </c>
      <c r="O271" s="3" t="s">
        <v>140</v>
      </c>
      <c r="P271" s="3" t="s">
        <v>29</v>
      </c>
      <c r="Q271" s="5">
        <v>2.85</v>
      </c>
      <c r="S271" s="6">
        <v>2.42</v>
      </c>
      <c r="T271" s="5">
        <v>0.1</v>
      </c>
      <c r="U271" s="6">
        <v>2.52</v>
      </c>
      <c r="V271" s="2">
        <v>3.7</v>
      </c>
      <c r="W271" s="8"/>
      <c r="X271" s="10" t="s">
        <v>29</v>
      </c>
      <c r="Y271" s="7">
        <v>43745</v>
      </c>
    </row>
    <row r="272" spans="1:25" hidden="1" x14ac:dyDescent="0.25">
      <c r="A272" s="2">
        <v>694422</v>
      </c>
      <c r="B272" s="3" t="s">
        <v>341</v>
      </c>
      <c r="C272" s="3" t="s">
        <v>366</v>
      </c>
      <c r="D272" s="3" t="s">
        <v>139</v>
      </c>
      <c r="E272" s="3" t="s">
        <v>28</v>
      </c>
      <c r="F272" s="3" t="s">
        <v>29</v>
      </c>
      <c r="G272" s="2">
        <v>5</v>
      </c>
      <c r="H272" s="3" t="s">
        <v>38</v>
      </c>
      <c r="I272" s="3" t="s">
        <v>48</v>
      </c>
      <c r="J272" s="3" t="s">
        <v>39</v>
      </c>
      <c r="K272" s="4">
        <v>4.4400000000000004</v>
      </c>
      <c r="L272" s="2">
        <v>6</v>
      </c>
      <c r="M272" s="2">
        <v>1</v>
      </c>
      <c r="N272" s="2">
        <v>0.35499999999999998</v>
      </c>
      <c r="O272" s="3" t="s">
        <v>140</v>
      </c>
      <c r="P272" s="3" t="s">
        <v>29</v>
      </c>
      <c r="Q272" s="5">
        <v>12.1</v>
      </c>
      <c r="S272" s="6">
        <v>10.119999999999999</v>
      </c>
      <c r="T272" s="5">
        <v>0.6</v>
      </c>
      <c r="U272" s="6">
        <v>10.72</v>
      </c>
      <c r="V272" s="2">
        <v>15.75</v>
      </c>
      <c r="W272" s="8"/>
      <c r="X272" s="10" t="s">
        <v>29</v>
      </c>
      <c r="Y272" s="7">
        <v>43745</v>
      </c>
    </row>
    <row r="273" spans="1:25" hidden="1" x14ac:dyDescent="0.25">
      <c r="A273" s="2">
        <v>710707</v>
      </c>
      <c r="B273" s="3" t="s">
        <v>341</v>
      </c>
      <c r="C273" s="3" t="s">
        <v>366</v>
      </c>
      <c r="D273" s="3" t="s">
        <v>350</v>
      </c>
      <c r="E273" s="3" t="s">
        <v>28</v>
      </c>
      <c r="F273" s="3" t="s">
        <v>29</v>
      </c>
      <c r="G273" s="2">
        <v>5</v>
      </c>
      <c r="H273" s="3" t="s">
        <v>38</v>
      </c>
      <c r="I273" s="3" t="s">
        <v>48</v>
      </c>
      <c r="J273" s="3" t="s">
        <v>39</v>
      </c>
      <c r="K273" s="4">
        <v>9.2899999999999991</v>
      </c>
      <c r="L273" s="2">
        <v>15</v>
      </c>
      <c r="M273" s="2">
        <v>1</v>
      </c>
      <c r="N273" s="2">
        <v>0.35499999999999998</v>
      </c>
      <c r="O273" s="3" t="s">
        <v>140</v>
      </c>
      <c r="P273" s="3" t="s">
        <v>29</v>
      </c>
      <c r="Q273" s="5">
        <v>27.85</v>
      </c>
      <c r="S273" s="6">
        <v>23.19</v>
      </c>
      <c r="T273" s="5">
        <v>1.5</v>
      </c>
      <c r="U273" s="6">
        <v>24.69</v>
      </c>
      <c r="V273" s="2">
        <v>36.200000000000003</v>
      </c>
      <c r="W273" s="8"/>
      <c r="X273" s="10" t="s">
        <v>29</v>
      </c>
      <c r="Y273" s="7">
        <v>43745</v>
      </c>
    </row>
    <row r="274" spans="1:25" hidden="1" x14ac:dyDescent="0.25">
      <c r="A274" s="2">
        <v>770980</v>
      </c>
      <c r="B274" s="3" t="s">
        <v>341</v>
      </c>
      <c r="C274" s="3" t="s">
        <v>367</v>
      </c>
      <c r="D274" s="3" t="s">
        <v>139</v>
      </c>
      <c r="E274" s="3" t="s">
        <v>28</v>
      </c>
      <c r="F274" s="3" t="s">
        <v>29</v>
      </c>
      <c r="G274" s="2">
        <v>4</v>
      </c>
      <c r="H274" s="3" t="s">
        <v>38</v>
      </c>
      <c r="I274" s="3" t="s">
        <v>48</v>
      </c>
      <c r="J274" s="3" t="s">
        <v>39</v>
      </c>
      <c r="K274" s="4">
        <v>4.4400000000000004</v>
      </c>
      <c r="L274" s="2">
        <v>6</v>
      </c>
      <c r="M274" s="2">
        <v>1</v>
      </c>
      <c r="N274" s="2">
        <v>0.35499999999999998</v>
      </c>
      <c r="O274" s="3" t="s">
        <v>140</v>
      </c>
      <c r="P274" s="3" t="s">
        <v>29</v>
      </c>
      <c r="Q274" s="5">
        <v>12.1</v>
      </c>
      <c r="S274" s="6">
        <v>10.119999999999999</v>
      </c>
      <c r="T274" s="5">
        <v>0.6</v>
      </c>
      <c r="U274" s="6">
        <v>10.72</v>
      </c>
      <c r="V274" s="2">
        <v>15.75</v>
      </c>
      <c r="W274" s="8"/>
      <c r="X274" s="10" t="s">
        <v>29</v>
      </c>
      <c r="Y274" s="7">
        <v>43745</v>
      </c>
    </row>
    <row r="275" spans="1:25" hidden="1" x14ac:dyDescent="0.25">
      <c r="A275" s="2">
        <v>771561</v>
      </c>
      <c r="B275" s="3" t="s">
        <v>341</v>
      </c>
      <c r="C275" s="3" t="s">
        <v>367</v>
      </c>
      <c r="D275" s="3" t="s">
        <v>350</v>
      </c>
      <c r="E275" s="3" t="s">
        <v>28</v>
      </c>
      <c r="F275" s="3" t="s">
        <v>29</v>
      </c>
      <c r="G275" s="2">
        <v>4</v>
      </c>
      <c r="H275" s="3" t="s">
        <v>38</v>
      </c>
      <c r="I275" s="3" t="s">
        <v>48</v>
      </c>
      <c r="J275" s="3" t="s">
        <v>39</v>
      </c>
      <c r="K275" s="4">
        <v>9.2899999999999991</v>
      </c>
      <c r="L275" s="2">
        <v>15</v>
      </c>
      <c r="M275" s="2">
        <v>1</v>
      </c>
      <c r="N275" s="2">
        <v>0.35499999999999998</v>
      </c>
      <c r="O275" s="3" t="s">
        <v>140</v>
      </c>
      <c r="P275" s="3" t="s">
        <v>29</v>
      </c>
      <c r="Q275" s="5">
        <v>27.85</v>
      </c>
      <c r="S275" s="6">
        <v>23.19</v>
      </c>
      <c r="T275" s="5">
        <v>1.5</v>
      </c>
      <c r="U275" s="6">
        <v>24.69</v>
      </c>
      <c r="V275" s="2">
        <v>36.200000000000003</v>
      </c>
      <c r="W275" s="8"/>
      <c r="X275" s="10" t="s">
        <v>29</v>
      </c>
      <c r="Y275" s="7">
        <v>43745</v>
      </c>
    </row>
    <row r="276" spans="1:25" hidden="1" x14ac:dyDescent="0.25">
      <c r="A276" s="2">
        <v>815914</v>
      </c>
      <c r="B276" s="3" t="s">
        <v>341</v>
      </c>
      <c r="C276" s="3" t="s">
        <v>368</v>
      </c>
      <c r="D276" s="3" t="s">
        <v>354</v>
      </c>
      <c r="E276" s="3" t="s">
        <v>28</v>
      </c>
      <c r="F276" s="3" t="s">
        <v>29</v>
      </c>
      <c r="G276" s="2">
        <v>6</v>
      </c>
      <c r="H276" s="3" t="s">
        <v>38</v>
      </c>
      <c r="I276" s="3" t="s">
        <v>73</v>
      </c>
      <c r="J276" s="3" t="s">
        <v>39</v>
      </c>
      <c r="K276" s="4">
        <v>6.72</v>
      </c>
      <c r="L276" s="2">
        <v>4</v>
      </c>
      <c r="M276" s="2">
        <v>1</v>
      </c>
      <c r="N276" s="2">
        <v>0.47299999999999998</v>
      </c>
      <c r="O276" s="3" t="s">
        <v>140</v>
      </c>
      <c r="P276" s="3" t="s">
        <v>29</v>
      </c>
      <c r="Q276" s="5">
        <v>14.3</v>
      </c>
      <c r="S276" s="6">
        <v>12.23</v>
      </c>
      <c r="T276" s="5">
        <v>0.4</v>
      </c>
      <c r="U276" s="6">
        <v>12.63</v>
      </c>
      <c r="V276" s="2">
        <v>18.600000000000001</v>
      </c>
      <c r="W276" s="8"/>
      <c r="X276" s="10" t="s">
        <v>29</v>
      </c>
      <c r="Y276" s="7">
        <v>43745</v>
      </c>
    </row>
    <row r="277" spans="1:25" hidden="1" x14ac:dyDescent="0.25">
      <c r="A277" s="2">
        <v>814841</v>
      </c>
      <c r="B277" s="3" t="s">
        <v>341</v>
      </c>
      <c r="C277" s="3" t="s">
        <v>369</v>
      </c>
      <c r="D277" s="3" t="s">
        <v>354</v>
      </c>
      <c r="E277" s="3" t="s">
        <v>28</v>
      </c>
      <c r="F277" s="3" t="s">
        <v>29</v>
      </c>
      <c r="G277" s="2">
        <v>4.8</v>
      </c>
      <c r="H277" s="3" t="s">
        <v>38</v>
      </c>
      <c r="I277" s="3" t="s">
        <v>73</v>
      </c>
      <c r="J277" s="3" t="s">
        <v>39</v>
      </c>
      <c r="K277" s="4">
        <v>6.72</v>
      </c>
      <c r="L277" s="2">
        <v>4</v>
      </c>
      <c r="M277" s="2">
        <v>1</v>
      </c>
      <c r="N277" s="2">
        <v>0.47299999999999998</v>
      </c>
      <c r="O277" s="3" t="s">
        <v>140</v>
      </c>
      <c r="P277" s="3" t="s">
        <v>29</v>
      </c>
      <c r="Q277" s="5">
        <v>14.3</v>
      </c>
      <c r="S277" s="6">
        <v>12.23</v>
      </c>
      <c r="T277" s="5">
        <v>0.4</v>
      </c>
      <c r="U277" s="6">
        <v>12.63</v>
      </c>
      <c r="V277" s="2">
        <v>18.600000000000001</v>
      </c>
      <c r="W277" s="8"/>
      <c r="X277" s="10" t="s">
        <v>29</v>
      </c>
      <c r="Y277" s="7">
        <v>43745</v>
      </c>
    </row>
    <row r="278" spans="1:25" hidden="1" x14ac:dyDescent="0.25">
      <c r="A278" s="2">
        <v>813259</v>
      </c>
      <c r="B278" s="3" t="s">
        <v>341</v>
      </c>
      <c r="C278" s="3" t="s">
        <v>369</v>
      </c>
      <c r="D278" s="3" t="s">
        <v>230</v>
      </c>
      <c r="E278" s="3" t="s">
        <v>28</v>
      </c>
      <c r="F278" s="3" t="s">
        <v>29</v>
      </c>
      <c r="G278" s="2">
        <v>4.8</v>
      </c>
      <c r="H278" s="3" t="s">
        <v>38</v>
      </c>
      <c r="I278" s="3" t="s">
        <v>73</v>
      </c>
      <c r="J278" s="3" t="s">
        <v>39</v>
      </c>
      <c r="K278" s="4">
        <v>11.91</v>
      </c>
      <c r="L278" s="2">
        <v>12</v>
      </c>
      <c r="M278" s="2">
        <v>1</v>
      </c>
      <c r="N278" s="2">
        <v>0.35499999999999998</v>
      </c>
      <c r="O278" s="3" t="s">
        <v>140</v>
      </c>
      <c r="P278" s="3" t="s">
        <v>29</v>
      </c>
      <c r="Q278" s="5">
        <v>28.25</v>
      </c>
      <c r="S278" s="6">
        <v>23.8</v>
      </c>
      <c r="T278" s="5">
        <v>1.2</v>
      </c>
      <c r="U278" s="6">
        <v>25</v>
      </c>
      <c r="V278" s="2">
        <v>36.700000000000003</v>
      </c>
      <c r="W278" s="8"/>
      <c r="X278" s="10" t="s">
        <v>29</v>
      </c>
      <c r="Y278" s="7">
        <v>43745</v>
      </c>
    </row>
    <row r="279" spans="1:25" hidden="1" x14ac:dyDescent="0.25">
      <c r="A279" s="2">
        <v>786911</v>
      </c>
      <c r="B279" s="3" t="s">
        <v>341</v>
      </c>
      <c r="C279" s="3" t="s">
        <v>67</v>
      </c>
      <c r="D279" s="3" t="s">
        <v>343</v>
      </c>
      <c r="E279" s="3" t="s">
        <v>28</v>
      </c>
      <c r="F279" s="3" t="s">
        <v>29</v>
      </c>
      <c r="G279" s="2">
        <v>4.9000000000000004</v>
      </c>
      <c r="H279" s="3" t="s">
        <v>38</v>
      </c>
      <c r="I279" s="3" t="s">
        <v>62</v>
      </c>
      <c r="J279" s="3" t="s">
        <v>39</v>
      </c>
      <c r="K279" s="4">
        <v>1.69</v>
      </c>
      <c r="L279" s="2">
        <v>1</v>
      </c>
      <c r="M279" s="2">
        <v>1</v>
      </c>
      <c r="N279" s="2">
        <v>0.47299999999999998</v>
      </c>
      <c r="O279" s="3" t="s">
        <v>140</v>
      </c>
      <c r="P279" s="3" t="s">
        <v>29</v>
      </c>
      <c r="Q279" s="5">
        <v>3.6</v>
      </c>
      <c r="S279" s="6">
        <v>3.08</v>
      </c>
      <c r="T279" s="5">
        <v>0.1</v>
      </c>
      <c r="U279" s="6">
        <v>3.18</v>
      </c>
      <c r="V279" s="2">
        <v>4.7</v>
      </c>
      <c r="W279" s="8"/>
      <c r="X279" s="10" t="s">
        <v>29</v>
      </c>
      <c r="Y279" s="7">
        <v>43745</v>
      </c>
    </row>
    <row r="280" spans="1:25" hidden="1" x14ac:dyDescent="0.25">
      <c r="A280" s="2">
        <v>814877</v>
      </c>
      <c r="B280" s="3" t="s">
        <v>341</v>
      </c>
      <c r="C280" s="3" t="s">
        <v>67</v>
      </c>
      <c r="D280" s="3" t="s">
        <v>230</v>
      </c>
      <c r="E280" s="3" t="s">
        <v>28</v>
      </c>
      <c r="F280" s="3" t="s">
        <v>29</v>
      </c>
      <c r="G280" s="2">
        <v>4.9000000000000004</v>
      </c>
      <c r="H280" s="3" t="s">
        <v>38</v>
      </c>
      <c r="I280" s="3" t="s">
        <v>62</v>
      </c>
      <c r="J280" s="3" t="s">
        <v>39</v>
      </c>
      <c r="K280" s="4">
        <v>11.91</v>
      </c>
      <c r="L280" s="2">
        <v>12</v>
      </c>
      <c r="M280" s="2">
        <v>1</v>
      </c>
      <c r="N280" s="2">
        <v>0.35499999999999998</v>
      </c>
      <c r="O280" s="3" t="s">
        <v>140</v>
      </c>
      <c r="P280" s="3" t="s">
        <v>29</v>
      </c>
      <c r="Q280" s="5">
        <v>28.25</v>
      </c>
      <c r="S280" s="6">
        <v>23.8</v>
      </c>
      <c r="T280" s="5">
        <v>1.2</v>
      </c>
      <c r="U280" s="6">
        <v>25</v>
      </c>
      <c r="V280" s="2">
        <v>36.700000000000003</v>
      </c>
      <c r="W280" s="8"/>
      <c r="X280" s="10" t="s">
        <v>29</v>
      </c>
      <c r="Y280" s="7">
        <v>43745</v>
      </c>
    </row>
    <row r="281" spans="1:25" hidden="1" x14ac:dyDescent="0.25">
      <c r="A281" s="2">
        <v>763656</v>
      </c>
      <c r="B281" s="3" t="s">
        <v>341</v>
      </c>
      <c r="C281" s="3" t="s">
        <v>68</v>
      </c>
      <c r="D281" s="3" t="s">
        <v>343</v>
      </c>
      <c r="E281" s="3" t="s">
        <v>28</v>
      </c>
      <c r="F281" s="3" t="s">
        <v>29</v>
      </c>
      <c r="G281" s="2">
        <v>5</v>
      </c>
      <c r="H281" s="3" t="s">
        <v>38</v>
      </c>
      <c r="I281" s="3" t="s">
        <v>69</v>
      </c>
      <c r="J281" s="3" t="s">
        <v>39</v>
      </c>
      <c r="K281" s="4">
        <v>1.69</v>
      </c>
      <c r="L281" s="2">
        <v>1</v>
      </c>
      <c r="M281" s="2">
        <v>1</v>
      </c>
      <c r="N281" s="2">
        <v>0.47299999999999998</v>
      </c>
      <c r="O281" s="3" t="s">
        <v>140</v>
      </c>
      <c r="P281" s="3" t="s">
        <v>29</v>
      </c>
      <c r="Q281" s="5">
        <v>3.6</v>
      </c>
      <c r="S281" s="6">
        <v>3.08</v>
      </c>
      <c r="T281" s="5">
        <v>0.1</v>
      </c>
      <c r="U281" s="6">
        <v>3.18</v>
      </c>
      <c r="V281" s="2">
        <v>4.7</v>
      </c>
      <c r="W281" s="8"/>
      <c r="X281" s="10" t="s">
        <v>29</v>
      </c>
      <c r="Y281" s="7">
        <v>43745</v>
      </c>
    </row>
    <row r="282" spans="1:25" hidden="1" x14ac:dyDescent="0.25">
      <c r="A282" s="2">
        <v>908210</v>
      </c>
      <c r="B282" s="3" t="s">
        <v>341</v>
      </c>
      <c r="C282" s="3" t="s">
        <v>68</v>
      </c>
      <c r="D282" s="3" t="s">
        <v>139</v>
      </c>
      <c r="E282" s="3" t="s">
        <v>28</v>
      </c>
      <c r="F282" s="3" t="s">
        <v>29</v>
      </c>
      <c r="G282" s="2">
        <v>5</v>
      </c>
      <c r="H282" s="3" t="s">
        <v>38</v>
      </c>
      <c r="I282" s="3" t="s">
        <v>69</v>
      </c>
      <c r="J282" s="3" t="s">
        <v>39</v>
      </c>
      <c r="K282" s="4">
        <v>7.26</v>
      </c>
      <c r="L282" s="2">
        <v>6</v>
      </c>
      <c r="M282" s="2">
        <v>1</v>
      </c>
      <c r="N282" s="2">
        <v>0.35499999999999998</v>
      </c>
      <c r="O282" s="3" t="s">
        <v>140</v>
      </c>
      <c r="P282" s="3" t="s">
        <v>29</v>
      </c>
      <c r="Q282" s="5">
        <v>15.85</v>
      </c>
      <c r="S282" s="6">
        <v>13.42</v>
      </c>
      <c r="T282" s="5">
        <v>0.6</v>
      </c>
      <c r="U282" s="6">
        <v>14.02</v>
      </c>
      <c r="V282" s="2">
        <v>20.6</v>
      </c>
      <c r="W282" s="8"/>
      <c r="X282" s="10" t="s">
        <v>29</v>
      </c>
      <c r="Y282" s="7">
        <v>43745</v>
      </c>
    </row>
    <row r="283" spans="1:25" hidden="1" x14ac:dyDescent="0.25">
      <c r="A283" s="2">
        <v>691949</v>
      </c>
      <c r="B283" s="3" t="s">
        <v>341</v>
      </c>
      <c r="C283" s="3" t="s">
        <v>68</v>
      </c>
      <c r="D283" s="3" t="s">
        <v>230</v>
      </c>
      <c r="E283" s="3" t="s">
        <v>28</v>
      </c>
      <c r="F283" s="3" t="s">
        <v>29</v>
      </c>
      <c r="G283" s="2">
        <v>5</v>
      </c>
      <c r="H283" s="3" t="s">
        <v>38</v>
      </c>
      <c r="I283" s="3" t="s">
        <v>69</v>
      </c>
      <c r="J283" s="3" t="s">
        <v>39</v>
      </c>
      <c r="K283" s="4">
        <v>11.91</v>
      </c>
      <c r="L283" s="2">
        <v>12</v>
      </c>
      <c r="M283" s="2">
        <v>1</v>
      </c>
      <c r="N283" s="2">
        <v>0.35499999999999998</v>
      </c>
      <c r="O283" s="3" t="s">
        <v>140</v>
      </c>
      <c r="P283" s="3" t="s">
        <v>29</v>
      </c>
      <c r="Q283" s="5">
        <v>28.25</v>
      </c>
      <c r="S283" s="6">
        <v>23.8</v>
      </c>
      <c r="T283" s="5">
        <v>1.2</v>
      </c>
      <c r="U283" s="6">
        <v>25</v>
      </c>
      <c r="V283" s="2">
        <v>36.700000000000003</v>
      </c>
      <c r="W283" s="8"/>
      <c r="X283" s="10" t="s">
        <v>29</v>
      </c>
      <c r="Y283" s="7">
        <v>43745</v>
      </c>
    </row>
    <row r="284" spans="1:25" hidden="1" x14ac:dyDescent="0.25">
      <c r="A284" s="2">
        <v>761147</v>
      </c>
      <c r="B284" s="3" t="s">
        <v>341</v>
      </c>
      <c r="C284" s="3" t="s">
        <v>71</v>
      </c>
      <c r="D284" s="3" t="s">
        <v>46</v>
      </c>
      <c r="E284" s="3" t="s">
        <v>28</v>
      </c>
      <c r="F284" s="3" t="s">
        <v>29</v>
      </c>
      <c r="G284" s="2">
        <v>5</v>
      </c>
      <c r="H284" s="3" t="s">
        <v>38</v>
      </c>
      <c r="I284" s="3" t="s">
        <v>48</v>
      </c>
      <c r="J284" s="3" t="s">
        <v>39</v>
      </c>
      <c r="K284" s="4">
        <v>6.65</v>
      </c>
      <c r="L284" s="2">
        <v>6</v>
      </c>
      <c r="M284" s="2">
        <v>1</v>
      </c>
      <c r="N284" s="2">
        <v>0.33</v>
      </c>
      <c r="O284" s="3" t="s">
        <v>32</v>
      </c>
      <c r="P284" s="3" t="s">
        <v>29</v>
      </c>
      <c r="Q284" s="5">
        <v>15.3</v>
      </c>
      <c r="S284" s="6">
        <v>12.94</v>
      </c>
      <c r="T284" s="5">
        <v>0.6</v>
      </c>
      <c r="U284" s="6">
        <v>13.54</v>
      </c>
      <c r="V284" s="2">
        <v>19.899999999999999</v>
      </c>
      <c r="W284" s="8"/>
      <c r="X284" s="10" t="s">
        <v>29</v>
      </c>
      <c r="Y284" s="7">
        <v>43745</v>
      </c>
    </row>
    <row r="285" spans="1:25" hidden="1" x14ac:dyDescent="0.25">
      <c r="A285" s="2">
        <v>717695</v>
      </c>
      <c r="B285" s="3" t="s">
        <v>341</v>
      </c>
      <c r="C285" s="3" t="s">
        <v>71</v>
      </c>
      <c r="D285" s="3" t="s">
        <v>230</v>
      </c>
      <c r="E285" s="3" t="s">
        <v>28</v>
      </c>
      <c r="F285" s="3" t="s">
        <v>29</v>
      </c>
      <c r="G285" s="2">
        <v>5</v>
      </c>
      <c r="H285" s="3" t="s">
        <v>38</v>
      </c>
      <c r="I285" s="3" t="s">
        <v>48</v>
      </c>
      <c r="J285" s="3" t="s">
        <v>39</v>
      </c>
      <c r="K285" s="4">
        <v>11.91</v>
      </c>
      <c r="L285" s="2">
        <v>12</v>
      </c>
      <c r="M285" s="2">
        <v>1</v>
      </c>
      <c r="N285" s="2">
        <v>0.35499999999999998</v>
      </c>
      <c r="O285" s="3" t="s">
        <v>140</v>
      </c>
      <c r="P285" s="3" t="s">
        <v>29</v>
      </c>
      <c r="Q285" s="5">
        <v>28.25</v>
      </c>
      <c r="S285" s="6">
        <v>23.8</v>
      </c>
      <c r="T285" s="5">
        <v>1.2</v>
      </c>
      <c r="U285" s="6">
        <v>25</v>
      </c>
      <c r="V285" s="2">
        <v>36.700000000000003</v>
      </c>
      <c r="W285" s="8"/>
      <c r="X285" s="10" t="s">
        <v>29</v>
      </c>
      <c r="Y285" s="7">
        <v>43745</v>
      </c>
    </row>
    <row r="286" spans="1:25" hidden="1" x14ac:dyDescent="0.25">
      <c r="A286" s="2">
        <v>815915</v>
      </c>
      <c r="B286" s="3" t="s">
        <v>341</v>
      </c>
      <c r="C286" s="3" t="s">
        <v>72</v>
      </c>
      <c r="D286" s="3" t="s">
        <v>354</v>
      </c>
      <c r="E286" s="3" t="s">
        <v>28</v>
      </c>
      <c r="F286" s="3" t="s">
        <v>29</v>
      </c>
      <c r="G286" s="2">
        <v>5</v>
      </c>
      <c r="H286" s="3" t="s">
        <v>38</v>
      </c>
      <c r="I286" s="3" t="s">
        <v>73</v>
      </c>
      <c r="J286" s="3" t="s">
        <v>39</v>
      </c>
      <c r="K286" s="4">
        <v>6.72</v>
      </c>
      <c r="L286" s="2">
        <v>4</v>
      </c>
      <c r="M286" s="2">
        <v>1</v>
      </c>
      <c r="N286" s="2">
        <v>0.47299999999999998</v>
      </c>
      <c r="O286" s="3" t="s">
        <v>140</v>
      </c>
      <c r="P286" s="3" t="s">
        <v>29</v>
      </c>
      <c r="Q286" s="5">
        <v>14.3</v>
      </c>
      <c r="S286" s="6">
        <v>12.23</v>
      </c>
      <c r="T286" s="5">
        <v>0.4</v>
      </c>
      <c r="U286" s="6">
        <v>12.63</v>
      </c>
      <c r="V286" s="2">
        <v>18.600000000000001</v>
      </c>
      <c r="W286" s="8"/>
      <c r="X286" s="10" t="s">
        <v>29</v>
      </c>
      <c r="Y286" s="7">
        <v>43745</v>
      </c>
    </row>
    <row r="287" spans="1:25" hidden="1" x14ac:dyDescent="0.25">
      <c r="A287" s="2">
        <v>813262</v>
      </c>
      <c r="B287" s="3" t="s">
        <v>341</v>
      </c>
      <c r="C287" s="3" t="s">
        <v>74</v>
      </c>
      <c r="D287" s="3" t="s">
        <v>230</v>
      </c>
      <c r="E287" s="3" t="s">
        <v>28</v>
      </c>
      <c r="F287" s="3" t="s">
        <v>29</v>
      </c>
      <c r="G287" s="2">
        <v>3.8</v>
      </c>
      <c r="H287" s="3" t="s">
        <v>38</v>
      </c>
      <c r="I287" s="3" t="s">
        <v>48</v>
      </c>
      <c r="J287" s="3" t="s">
        <v>39</v>
      </c>
      <c r="K287" s="4">
        <v>11.91</v>
      </c>
      <c r="L287" s="2">
        <v>12</v>
      </c>
      <c r="M287" s="2">
        <v>1</v>
      </c>
      <c r="N287" s="2">
        <v>0.35499999999999998</v>
      </c>
      <c r="O287" s="3" t="s">
        <v>140</v>
      </c>
      <c r="P287" s="3" t="s">
        <v>29</v>
      </c>
      <c r="Q287" s="5">
        <v>28.25</v>
      </c>
      <c r="S287" s="6">
        <v>23.8</v>
      </c>
      <c r="T287" s="5">
        <v>1.2</v>
      </c>
      <c r="U287" s="6">
        <v>25</v>
      </c>
      <c r="V287" s="2">
        <v>36.700000000000003</v>
      </c>
      <c r="W287" s="8"/>
      <c r="X287" s="10" t="s">
        <v>29</v>
      </c>
      <c r="Y287" s="7">
        <v>43745</v>
      </c>
    </row>
    <row r="288" spans="1:25" hidden="1" x14ac:dyDescent="0.25">
      <c r="A288" s="2">
        <v>771125</v>
      </c>
      <c r="B288" s="3" t="s">
        <v>341</v>
      </c>
      <c r="C288" s="3" t="s">
        <v>370</v>
      </c>
      <c r="D288" s="3" t="s">
        <v>343</v>
      </c>
      <c r="E288" s="3" t="s">
        <v>28</v>
      </c>
      <c r="F288" s="3" t="s">
        <v>29</v>
      </c>
      <c r="G288" s="2">
        <v>4.5999999999999996</v>
      </c>
      <c r="H288" s="3" t="s">
        <v>38</v>
      </c>
      <c r="I288" s="3" t="s">
        <v>48</v>
      </c>
      <c r="J288" s="3" t="s">
        <v>39</v>
      </c>
      <c r="K288" s="4">
        <v>1.69</v>
      </c>
      <c r="L288" s="2">
        <v>1</v>
      </c>
      <c r="M288" s="2">
        <v>1</v>
      </c>
      <c r="N288" s="2">
        <v>0.47299999999999998</v>
      </c>
      <c r="O288" s="3" t="s">
        <v>140</v>
      </c>
      <c r="P288" s="3" t="s">
        <v>29</v>
      </c>
      <c r="Q288" s="5">
        <v>3.6</v>
      </c>
      <c r="S288" s="6">
        <v>3.08</v>
      </c>
      <c r="T288" s="5">
        <v>0.1</v>
      </c>
      <c r="U288" s="6">
        <v>3.18</v>
      </c>
      <c r="V288" s="2">
        <v>4.7</v>
      </c>
      <c r="W288" s="8"/>
      <c r="X288" s="10" t="s">
        <v>29</v>
      </c>
      <c r="Y288" s="7">
        <v>43745</v>
      </c>
    </row>
    <row r="289" spans="1:25" hidden="1" x14ac:dyDescent="0.25">
      <c r="A289" s="2">
        <v>814878</v>
      </c>
      <c r="B289" s="3" t="s">
        <v>341</v>
      </c>
      <c r="C289" s="3" t="s">
        <v>370</v>
      </c>
      <c r="D289" s="3" t="s">
        <v>230</v>
      </c>
      <c r="E289" s="3" t="s">
        <v>28</v>
      </c>
      <c r="F289" s="3" t="s">
        <v>29</v>
      </c>
      <c r="G289" s="2">
        <v>4.5999999999999996</v>
      </c>
      <c r="H289" s="3" t="s">
        <v>38</v>
      </c>
      <c r="I289" s="3" t="s">
        <v>48</v>
      </c>
      <c r="J289" s="3" t="s">
        <v>39</v>
      </c>
      <c r="K289" s="4">
        <v>11.91</v>
      </c>
      <c r="L289" s="2">
        <v>12</v>
      </c>
      <c r="M289" s="2">
        <v>1</v>
      </c>
      <c r="N289" s="2">
        <v>0.35499999999999998</v>
      </c>
      <c r="O289" s="3" t="s">
        <v>140</v>
      </c>
      <c r="P289" s="3" t="s">
        <v>29</v>
      </c>
      <c r="Q289" s="5">
        <v>28.25</v>
      </c>
      <c r="S289" s="6">
        <v>23.8</v>
      </c>
      <c r="T289" s="5">
        <v>1.2</v>
      </c>
      <c r="U289" s="6">
        <v>25</v>
      </c>
      <c r="V289" s="2">
        <v>36.700000000000003</v>
      </c>
      <c r="W289" s="8"/>
      <c r="X289" s="10" t="s">
        <v>29</v>
      </c>
      <c r="Y289" s="7">
        <v>43745</v>
      </c>
    </row>
    <row r="290" spans="1:25" hidden="1" x14ac:dyDescent="0.25">
      <c r="A290" s="2">
        <v>753117</v>
      </c>
      <c r="B290" s="3" t="s">
        <v>341</v>
      </c>
      <c r="C290" s="3" t="s">
        <v>76</v>
      </c>
      <c r="D290" s="3" t="s">
        <v>343</v>
      </c>
      <c r="E290" s="3" t="s">
        <v>28</v>
      </c>
      <c r="F290" s="3" t="s">
        <v>29</v>
      </c>
      <c r="G290" s="2">
        <v>7</v>
      </c>
      <c r="H290" s="3" t="s">
        <v>38</v>
      </c>
      <c r="I290" s="3" t="s">
        <v>34</v>
      </c>
      <c r="J290" s="3" t="s">
        <v>39</v>
      </c>
      <c r="K290" s="4">
        <v>1.69</v>
      </c>
      <c r="L290" s="2">
        <v>1</v>
      </c>
      <c r="M290" s="2">
        <v>1</v>
      </c>
      <c r="N290" s="2">
        <v>0.47299999999999998</v>
      </c>
      <c r="O290" s="3" t="s">
        <v>140</v>
      </c>
      <c r="P290" s="3" t="s">
        <v>29</v>
      </c>
      <c r="Q290" s="5">
        <v>3.6</v>
      </c>
      <c r="S290" s="6">
        <v>3.08</v>
      </c>
      <c r="T290" s="5">
        <v>0.1</v>
      </c>
      <c r="U290" s="6">
        <v>3.18</v>
      </c>
      <c r="V290" s="2">
        <v>4.7</v>
      </c>
      <c r="W290" s="8"/>
      <c r="X290" s="10" t="s">
        <v>29</v>
      </c>
      <c r="Y290" s="7">
        <v>43745</v>
      </c>
    </row>
    <row r="291" spans="1:25" hidden="1" x14ac:dyDescent="0.25">
      <c r="A291" s="2">
        <v>763658</v>
      </c>
      <c r="B291" s="3" t="s">
        <v>341</v>
      </c>
      <c r="C291" s="3" t="s">
        <v>77</v>
      </c>
      <c r="D291" s="3" t="s">
        <v>343</v>
      </c>
      <c r="E291" s="3" t="s">
        <v>28</v>
      </c>
      <c r="F291" s="3" t="s">
        <v>29</v>
      </c>
      <c r="G291" s="2">
        <v>5</v>
      </c>
      <c r="H291" s="3" t="s">
        <v>38</v>
      </c>
      <c r="I291" s="3" t="s">
        <v>34</v>
      </c>
      <c r="J291" s="3" t="s">
        <v>39</v>
      </c>
      <c r="K291" s="4">
        <v>1.69</v>
      </c>
      <c r="L291" s="2">
        <v>1</v>
      </c>
      <c r="M291" s="2">
        <v>1</v>
      </c>
      <c r="N291" s="2">
        <v>0.47299999999999998</v>
      </c>
      <c r="O291" s="3" t="s">
        <v>140</v>
      </c>
      <c r="P291" s="3" t="s">
        <v>29</v>
      </c>
      <c r="Q291" s="5">
        <v>3.6</v>
      </c>
      <c r="S291" s="6">
        <v>3.08</v>
      </c>
      <c r="T291" s="5">
        <v>0.1</v>
      </c>
      <c r="U291" s="6">
        <v>3.18</v>
      </c>
      <c r="V291" s="2">
        <v>4.7</v>
      </c>
      <c r="W291" s="8"/>
      <c r="X291" s="10" t="s">
        <v>29</v>
      </c>
      <c r="Y291" s="7">
        <v>43745</v>
      </c>
    </row>
    <row r="292" spans="1:25" hidden="1" x14ac:dyDescent="0.25">
      <c r="A292" s="2">
        <v>903914</v>
      </c>
      <c r="B292" s="3" t="s">
        <v>341</v>
      </c>
      <c r="C292" s="3" t="s">
        <v>77</v>
      </c>
      <c r="D292" s="3" t="s">
        <v>139</v>
      </c>
      <c r="E292" s="3" t="s">
        <v>28</v>
      </c>
      <c r="F292" s="3" t="s">
        <v>29</v>
      </c>
      <c r="G292" s="2">
        <v>5</v>
      </c>
      <c r="H292" s="3" t="s">
        <v>38</v>
      </c>
      <c r="I292" s="3" t="s">
        <v>34</v>
      </c>
      <c r="J292" s="3" t="s">
        <v>39</v>
      </c>
      <c r="K292" s="4">
        <v>7.26</v>
      </c>
      <c r="L292" s="2">
        <v>6</v>
      </c>
      <c r="M292" s="2">
        <v>1</v>
      </c>
      <c r="N292" s="2">
        <v>0.35499999999999998</v>
      </c>
      <c r="O292" s="3" t="s">
        <v>140</v>
      </c>
      <c r="P292" s="3" t="s">
        <v>29</v>
      </c>
      <c r="Q292" s="5">
        <v>15.85</v>
      </c>
      <c r="S292" s="6">
        <v>13.42</v>
      </c>
      <c r="T292" s="5">
        <v>0.6</v>
      </c>
      <c r="U292" s="6">
        <v>14.02</v>
      </c>
      <c r="V292" s="2">
        <v>20.6</v>
      </c>
      <c r="W292" s="8"/>
      <c r="X292" s="10" t="s">
        <v>29</v>
      </c>
      <c r="Y292" s="7">
        <v>43745</v>
      </c>
    </row>
    <row r="293" spans="1:25" hidden="1" x14ac:dyDescent="0.25">
      <c r="A293" s="2">
        <v>691956</v>
      </c>
      <c r="B293" s="3" t="s">
        <v>341</v>
      </c>
      <c r="C293" s="3" t="s">
        <v>77</v>
      </c>
      <c r="D293" s="3" t="s">
        <v>230</v>
      </c>
      <c r="E293" s="3" t="s">
        <v>28</v>
      </c>
      <c r="F293" s="3" t="s">
        <v>29</v>
      </c>
      <c r="G293" s="2">
        <v>5</v>
      </c>
      <c r="H293" s="3" t="s">
        <v>38</v>
      </c>
      <c r="I293" s="3" t="s">
        <v>34</v>
      </c>
      <c r="J293" s="3" t="s">
        <v>39</v>
      </c>
      <c r="K293" s="4">
        <v>11.91</v>
      </c>
      <c r="L293" s="2">
        <v>12</v>
      </c>
      <c r="M293" s="2">
        <v>1</v>
      </c>
      <c r="N293" s="2">
        <v>0.35499999999999998</v>
      </c>
      <c r="O293" s="3" t="s">
        <v>140</v>
      </c>
      <c r="P293" s="3" t="s">
        <v>29</v>
      </c>
      <c r="Q293" s="5">
        <v>28.25</v>
      </c>
      <c r="S293" s="6">
        <v>23.8</v>
      </c>
      <c r="T293" s="5">
        <v>1.2</v>
      </c>
      <c r="U293" s="6">
        <v>25</v>
      </c>
      <c r="V293" s="2">
        <v>36.700000000000003</v>
      </c>
      <c r="W293" s="8"/>
      <c r="X293" s="10" t="s">
        <v>29</v>
      </c>
      <c r="Y293" s="7">
        <v>43745</v>
      </c>
    </row>
    <row r="294" spans="1:25" hidden="1" x14ac:dyDescent="0.25">
      <c r="A294" s="2">
        <v>763661</v>
      </c>
      <c r="B294" s="3" t="s">
        <v>341</v>
      </c>
      <c r="C294" s="3" t="s">
        <v>78</v>
      </c>
      <c r="D294" s="3" t="s">
        <v>343</v>
      </c>
      <c r="E294" s="3" t="s">
        <v>28</v>
      </c>
      <c r="F294" s="3" t="s">
        <v>29</v>
      </c>
      <c r="G294" s="2">
        <v>4.5</v>
      </c>
      <c r="H294" s="3" t="s">
        <v>38</v>
      </c>
      <c r="I294" s="3" t="s">
        <v>34</v>
      </c>
      <c r="J294" s="3" t="s">
        <v>39</v>
      </c>
      <c r="K294" s="4">
        <v>1.69</v>
      </c>
      <c r="L294" s="2">
        <v>1</v>
      </c>
      <c r="M294" s="2">
        <v>1</v>
      </c>
      <c r="N294" s="2">
        <v>0.47299999999999998</v>
      </c>
      <c r="O294" s="3" t="s">
        <v>140</v>
      </c>
      <c r="P294" s="3" t="s">
        <v>29</v>
      </c>
      <c r="Q294" s="5">
        <v>3.6</v>
      </c>
      <c r="S294" s="6">
        <v>3.08</v>
      </c>
      <c r="T294" s="5">
        <v>0.1</v>
      </c>
      <c r="U294" s="6">
        <v>3.18</v>
      </c>
      <c r="V294" s="2">
        <v>4.7</v>
      </c>
      <c r="W294" s="8"/>
      <c r="X294" s="10" t="s">
        <v>29</v>
      </c>
      <c r="Y294" s="7">
        <v>43745</v>
      </c>
    </row>
    <row r="295" spans="1:25" hidden="1" x14ac:dyDescent="0.25">
      <c r="A295" s="2">
        <v>394536</v>
      </c>
      <c r="B295" s="3" t="s">
        <v>341</v>
      </c>
      <c r="C295" s="3" t="s">
        <v>371</v>
      </c>
      <c r="D295" s="3" t="s">
        <v>64</v>
      </c>
      <c r="E295" s="3" t="s">
        <v>37</v>
      </c>
      <c r="F295" s="3" t="s">
        <v>29</v>
      </c>
      <c r="G295" s="2">
        <v>5</v>
      </c>
      <c r="H295" s="3" t="s">
        <v>61</v>
      </c>
      <c r="I295" s="3" t="s">
        <v>62</v>
      </c>
      <c r="J295" s="3" t="s">
        <v>31</v>
      </c>
      <c r="K295" s="4">
        <v>26.88</v>
      </c>
      <c r="L295" s="2">
        <v>1</v>
      </c>
      <c r="M295" s="2">
        <v>24</v>
      </c>
      <c r="N295" s="2">
        <v>0.5</v>
      </c>
      <c r="O295" s="3" t="s">
        <v>140</v>
      </c>
      <c r="P295" s="3" t="s">
        <v>29</v>
      </c>
      <c r="Q295" s="5">
        <v>3.05</v>
      </c>
      <c r="S295" s="6">
        <v>2.6</v>
      </c>
      <c r="T295" s="5">
        <v>0.1</v>
      </c>
      <c r="U295" s="6">
        <v>2.7</v>
      </c>
      <c r="V295" s="2">
        <v>3.95</v>
      </c>
      <c r="W295" s="8"/>
      <c r="X295" s="10" t="s">
        <v>29</v>
      </c>
      <c r="Y295" s="7">
        <v>43586</v>
      </c>
    </row>
    <row r="296" spans="1:25" x14ac:dyDescent="0.25">
      <c r="A296" s="2">
        <v>696385</v>
      </c>
      <c r="B296" s="3" t="s">
        <v>341</v>
      </c>
      <c r="C296" s="3" t="s">
        <v>372</v>
      </c>
      <c r="D296" s="3" t="s">
        <v>230</v>
      </c>
      <c r="E296" s="3" t="s">
        <v>28</v>
      </c>
      <c r="F296" s="3" t="s">
        <v>97</v>
      </c>
      <c r="G296" s="2">
        <v>5</v>
      </c>
      <c r="H296" s="3" t="s">
        <v>38</v>
      </c>
      <c r="I296" s="3" t="s">
        <v>29</v>
      </c>
      <c r="J296" s="3" t="s">
        <v>39</v>
      </c>
      <c r="K296" s="4">
        <v>6.72</v>
      </c>
      <c r="L296" s="2">
        <v>12</v>
      </c>
      <c r="M296" s="2">
        <v>1</v>
      </c>
      <c r="N296" s="2">
        <v>0.35499999999999998</v>
      </c>
      <c r="O296" s="3" t="s">
        <v>140</v>
      </c>
      <c r="P296" s="3" t="s">
        <v>29</v>
      </c>
      <c r="Q296" s="5">
        <v>21.35</v>
      </c>
      <c r="S296" s="6">
        <v>17.73</v>
      </c>
      <c r="T296" s="5">
        <v>1.2</v>
      </c>
      <c r="U296" s="6">
        <v>18.93</v>
      </c>
      <c r="V296" s="2">
        <v>27.75</v>
      </c>
      <c r="W296" s="8"/>
      <c r="X296" s="10" t="s">
        <v>29</v>
      </c>
      <c r="Y296" s="7">
        <v>43738</v>
      </c>
    </row>
    <row r="297" spans="1:25" hidden="1" x14ac:dyDescent="0.25">
      <c r="A297" s="2">
        <v>815280</v>
      </c>
      <c r="B297" s="3" t="s">
        <v>341</v>
      </c>
      <c r="C297" s="3" t="s">
        <v>373</v>
      </c>
      <c r="D297" s="3" t="s">
        <v>354</v>
      </c>
      <c r="E297" s="3" t="s">
        <v>28</v>
      </c>
      <c r="F297" s="3" t="s">
        <v>29</v>
      </c>
      <c r="G297" s="2">
        <v>7</v>
      </c>
      <c r="H297" s="3" t="s">
        <v>38</v>
      </c>
      <c r="I297" s="3" t="s">
        <v>73</v>
      </c>
      <c r="J297" s="3" t="s">
        <v>39</v>
      </c>
      <c r="K297" s="4">
        <v>59.19</v>
      </c>
      <c r="L297" s="2">
        <v>4</v>
      </c>
      <c r="M297" s="2">
        <v>6</v>
      </c>
      <c r="N297" s="2">
        <v>0.47299999999999998</v>
      </c>
      <c r="O297" s="3" t="s">
        <v>140</v>
      </c>
      <c r="P297" s="3" t="s">
        <v>29</v>
      </c>
      <c r="Q297" s="5">
        <v>18.5</v>
      </c>
      <c r="S297" s="6">
        <v>15.93</v>
      </c>
      <c r="T297" s="5">
        <v>0.4</v>
      </c>
      <c r="U297" s="6">
        <v>16.329999999999998</v>
      </c>
      <c r="V297" s="2">
        <v>24.05</v>
      </c>
      <c r="W297" s="8"/>
      <c r="X297" s="10" t="s">
        <v>29</v>
      </c>
      <c r="Y297" s="7">
        <v>43718</v>
      </c>
    </row>
    <row r="298" spans="1:25" x14ac:dyDescent="0.25">
      <c r="A298" s="2">
        <v>12757</v>
      </c>
      <c r="B298" s="3" t="s">
        <v>341</v>
      </c>
      <c r="C298" s="3" t="s">
        <v>374</v>
      </c>
      <c r="D298" s="3" t="s">
        <v>139</v>
      </c>
      <c r="E298" s="3" t="s">
        <v>28</v>
      </c>
      <c r="F298" s="3" t="s">
        <v>97</v>
      </c>
      <c r="G298" s="2">
        <v>5.5</v>
      </c>
      <c r="H298" s="3" t="s">
        <v>38</v>
      </c>
      <c r="I298" s="3" t="s">
        <v>73</v>
      </c>
      <c r="J298" s="3" t="s">
        <v>39</v>
      </c>
      <c r="K298" s="4">
        <v>23.61</v>
      </c>
      <c r="L298" s="2">
        <v>6</v>
      </c>
      <c r="M298" s="2">
        <v>4</v>
      </c>
      <c r="N298" s="2">
        <v>0.35499999999999998</v>
      </c>
      <c r="O298" s="3" t="s">
        <v>140</v>
      </c>
      <c r="P298" s="3" t="s">
        <v>29</v>
      </c>
      <c r="Q298" s="5">
        <v>14.05</v>
      </c>
      <c r="S298" s="6">
        <v>11.84</v>
      </c>
      <c r="T298" s="5">
        <v>0.6</v>
      </c>
      <c r="U298" s="6">
        <v>12.44</v>
      </c>
      <c r="V298" s="2">
        <v>18.25</v>
      </c>
      <c r="W298" s="8"/>
      <c r="X298" s="10" t="s">
        <v>29</v>
      </c>
      <c r="Y298" s="7">
        <v>43731</v>
      </c>
    </row>
    <row r="299" spans="1:25" hidden="1" x14ac:dyDescent="0.25">
      <c r="A299" s="2">
        <v>132902</v>
      </c>
      <c r="B299" s="3" t="s">
        <v>341</v>
      </c>
      <c r="C299" s="3" t="s">
        <v>375</v>
      </c>
      <c r="D299" s="3" t="s">
        <v>139</v>
      </c>
      <c r="E299" s="3" t="s">
        <v>28</v>
      </c>
      <c r="F299" s="3" t="s">
        <v>321</v>
      </c>
      <c r="H299" s="3" t="s">
        <v>38</v>
      </c>
      <c r="I299" s="3" t="s">
        <v>34</v>
      </c>
      <c r="J299" s="3" t="s">
        <v>39</v>
      </c>
      <c r="K299" s="4">
        <v>23.61</v>
      </c>
      <c r="L299" s="2">
        <v>6</v>
      </c>
      <c r="M299" s="2">
        <v>4</v>
      </c>
      <c r="N299" s="2">
        <v>0.35499999999999998</v>
      </c>
      <c r="O299" s="3" t="s">
        <v>140</v>
      </c>
      <c r="P299" s="3" t="s">
        <v>29</v>
      </c>
      <c r="Q299" s="5">
        <v>14.05</v>
      </c>
      <c r="S299" s="6">
        <v>11.84</v>
      </c>
      <c r="T299" s="5">
        <v>0.6</v>
      </c>
      <c r="U299" s="6">
        <v>12.44</v>
      </c>
      <c r="V299" s="2">
        <v>18.25</v>
      </c>
      <c r="W299" s="8"/>
      <c r="X299" s="10" t="s">
        <v>29</v>
      </c>
      <c r="Y299" s="7">
        <v>43731</v>
      </c>
    </row>
    <row r="300" spans="1:25" hidden="1" x14ac:dyDescent="0.25">
      <c r="A300" s="2">
        <v>495283</v>
      </c>
      <c r="B300" s="3" t="s">
        <v>341</v>
      </c>
      <c r="C300" s="3" t="s">
        <v>376</v>
      </c>
      <c r="D300" s="3" t="s">
        <v>230</v>
      </c>
      <c r="E300" s="3" t="s">
        <v>28</v>
      </c>
      <c r="F300" s="3" t="s">
        <v>29</v>
      </c>
      <c r="H300" s="3" t="s">
        <v>38</v>
      </c>
      <c r="I300" s="3" t="s">
        <v>29</v>
      </c>
      <c r="J300" s="3" t="s">
        <v>39</v>
      </c>
      <c r="K300" s="4">
        <v>21.66</v>
      </c>
      <c r="L300" s="2">
        <v>12</v>
      </c>
      <c r="M300" s="2">
        <v>2</v>
      </c>
      <c r="N300" s="2">
        <v>0.35499999999999998</v>
      </c>
      <c r="O300" s="3" t="s">
        <v>140</v>
      </c>
      <c r="P300" s="3" t="s">
        <v>29</v>
      </c>
      <c r="Q300" s="5">
        <v>26.75</v>
      </c>
      <c r="S300" s="6">
        <v>22.48</v>
      </c>
      <c r="T300" s="5">
        <v>1.2</v>
      </c>
      <c r="U300" s="6">
        <v>23.68</v>
      </c>
      <c r="V300" s="2">
        <v>34.799999999999997</v>
      </c>
      <c r="W300" s="8"/>
      <c r="X300" s="10" t="s">
        <v>29</v>
      </c>
      <c r="Y300" s="7">
        <v>43731</v>
      </c>
    </row>
    <row r="301" spans="1:25" hidden="1" x14ac:dyDescent="0.25">
      <c r="A301" s="2">
        <v>790947</v>
      </c>
      <c r="B301" s="3" t="s">
        <v>341</v>
      </c>
      <c r="C301" s="3" t="s">
        <v>377</v>
      </c>
      <c r="D301" s="3" t="s">
        <v>139</v>
      </c>
      <c r="E301" s="3" t="s">
        <v>28</v>
      </c>
      <c r="F301" s="3" t="s">
        <v>321</v>
      </c>
      <c r="H301" s="3" t="s">
        <v>38</v>
      </c>
      <c r="I301" s="3" t="s">
        <v>34</v>
      </c>
      <c r="J301" s="3" t="s">
        <v>39</v>
      </c>
      <c r="K301" s="4">
        <v>23.61</v>
      </c>
      <c r="L301" s="2">
        <v>6</v>
      </c>
      <c r="M301" s="2">
        <v>4</v>
      </c>
      <c r="N301" s="2">
        <v>0.35499999999999998</v>
      </c>
      <c r="O301" s="3" t="s">
        <v>140</v>
      </c>
      <c r="P301" s="3" t="s">
        <v>29</v>
      </c>
      <c r="Q301" s="5">
        <v>14.05</v>
      </c>
      <c r="S301" s="6">
        <v>11.84</v>
      </c>
      <c r="T301" s="5">
        <v>0.6</v>
      </c>
      <c r="U301" s="6">
        <v>12.44</v>
      </c>
      <c r="V301" s="2">
        <v>18.25</v>
      </c>
      <c r="W301" s="8"/>
      <c r="X301" s="10" t="s">
        <v>29</v>
      </c>
      <c r="Y301" s="7">
        <v>43731</v>
      </c>
    </row>
    <row r="302" spans="1:25" hidden="1" x14ac:dyDescent="0.25">
      <c r="A302" s="2">
        <v>138917</v>
      </c>
      <c r="B302" s="3" t="s">
        <v>341</v>
      </c>
      <c r="C302" s="3" t="s">
        <v>378</v>
      </c>
      <c r="D302" s="3" t="s">
        <v>139</v>
      </c>
      <c r="E302" s="3" t="s">
        <v>28</v>
      </c>
      <c r="F302" s="3" t="s">
        <v>29</v>
      </c>
      <c r="H302" s="3" t="s">
        <v>38</v>
      </c>
      <c r="I302" s="3" t="s">
        <v>29</v>
      </c>
      <c r="J302" s="3" t="s">
        <v>39</v>
      </c>
      <c r="K302" s="4">
        <v>23.61</v>
      </c>
      <c r="L302" s="2">
        <v>6</v>
      </c>
      <c r="M302" s="2">
        <v>4</v>
      </c>
      <c r="N302" s="2">
        <v>0.35499999999999998</v>
      </c>
      <c r="O302" s="3" t="s">
        <v>140</v>
      </c>
      <c r="P302" s="3" t="s">
        <v>29</v>
      </c>
      <c r="Q302" s="5">
        <v>14.05</v>
      </c>
      <c r="S302" s="6">
        <v>11.84</v>
      </c>
      <c r="T302" s="5">
        <v>0.6</v>
      </c>
      <c r="U302" s="6">
        <v>12.44</v>
      </c>
      <c r="V302" s="2">
        <v>18.25</v>
      </c>
      <c r="W302" s="8"/>
      <c r="X302" s="10" t="s">
        <v>29</v>
      </c>
      <c r="Y302" s="7">
        <v>43731</v>
      </c>
    </row>
    <row r="303" spans="1:25" hidden="1" x14ac:dyDescent="0.25">
      <c r="A303" s="2">
        <v>134831</v>
      </c>
      <c r="B303" s="3" t="s">
        <v>341</v>
      </c>
      <c r="C303" s="3" t="s">
        <v>379</v>
      </c>
      <c r="D303" s="3" t="s">
        <v>139</v>
      </c>
      <c r="E303" s="3" t="s">
        <v>28</v>
      </c>
      <c r="F303" s="3" t="s">
        <v>321</v>
      </c>
      <c r="H303" s="3" t="s">
        <v>38</v>
      </c>
      <c r="I303" s="3" t="s">
        <v>34</v>
      </c>
      <c r="J303" s="3" t="s">
        <v>39</v>
      </c>
      <c r="K303" s="4">
        <v>23.61</v>
      </c>
      <c r="L303" s="2">
        <v>6</v>
      </c>
      <c r="M303" s="2">
        <v>4</v>
      </c>
      <c r="N303" s="2">
        <v>0.35499999999999998</v>
      </c>
      <c r="O303" s="3" t="s">
        <v>140</v>
      </c>
      <c r="P303" s="3" t="s">
        <v>29</v>
      </c>
      <c r="Q303" s="5">
        <v>14.05</v>
      </c>
      <c r="S303" s="6">
        <v>11.84</v>
      </c>
      <c r="T303" s="5">
        <v>0.6</v>
      </c>
      <c r="U303" s="6">
        <v>12.44</v>
      </c>
      <c r="V303" s="2">
        <v>18.25</v>
      </c>
      <c r="W303" s="8"/>
      <c r="X303" s="10" t="s">
        <v>29</v>
      </c>
      <c r="Y303" s="7">
        <v>43731</v>
      </c>
    </row>
    <row r="304" spans="1:25" hidden="1" x14ac:dyDescent="0.25">
      <c r="A304" s="2">
        <v>488379</v>
      </c>
      <c r="B304" s="3" t="s">
        <v>341</v>
      </c>
      <c r="C304" s="3" t="s">
        <v>380</v>
      </c>
      <c r="D304" s="3" t="s">
        <v>139</v>
      </c>
      <c r="E304" s="3" t="s">
        <v>37</v>
      </c>
      <c r="F304" s="3" t="s">
        <v>321</v>
      </c>
      <c r="G304" s="2">
        <v>5</v>
      </c>
      <c r="H304" s="3" t="s">
        <v>38</v>
      </c>
      <c r="I304" s="3" t="s">
        <v>48</v>
      </c>
      <c r="J304" s="3" t="s">
        <v>39</v>
      </c>
      <c r="K304" s="4">
        <v>22.25</v>
      </c>
      <c r="L304" s="2">
        <v>6</v>
      </c>
      <c r="M304" s="2">
        <v>4</v>
      </c>
      <c r="N304" s="2">
        <v>0.35499999999999998</v>
      </c>
      <c r="O304" s="3" t="s">
        <v>140</v>
      </c>
      <c r="P304" s="3" t="s">
        <v>29</v>
      </c>
      <c r="Q304" s="5">
        <v>13.6</v>
      </c>
      <c r="S304" s="6">
        <v>11.44</v>
      </c>
      <c r="T304" s="5">
        <v>0.6</v>
      </c>
      <c r="U304" s="6">
        <v>12.04</v>
      </c>
      <c r="V304" s="2">
        <v>17.7</v>
      </c>
      <c r="W304" s="8"/>
      <c r="X304" s="10" t="s">
        <v>29</v>
      </c>
      <c r="Y304" s="7">
        <v>43731</v>
      </c>
    </row>
    <row r="305" spans="1:25" hidden="1" x14ac:dyDescent="0.25">
      <c r="A305" s="2">
        <v>908665</v>
      </c>
      <c r="B305" s="3" t="s">
        <v>341</v>
      </c>
      <c r="C305" s="3" t="s">
        <v>381</v>
      </c>
      <c r="D305" s="3" t="s">
        <v>139</v>
      </c>
      <c r="E305" s="3" t="s">
        <v>37</v>
      </c>
      <c r="F305" s="3" t="s">
        <v>29</v>
      </c>
      <c r="G305" s="2">
        <v>4</v>
      </c>
      <c r="H305" s="3" t="s">
        <v>38</v>
      </c>
      <c r="I305" s="3" t="s">
        <v>48</v>
      </c>
      <c r="J305" s="3" t="s">
        <v>39</v>
      </c>
      <c r="K305" s="4">
        <v>4.8600000000000003</v>
      </c>
      <c r="L305" s="2">
        <v>6</v>
      </c>
      <c r="M305" s="2">
        <v>1</v>
      </c>
      <c r="N305" s="2">
        <v>0.35499999999999998</v>
      </c>
      <c r="O305" s="3" t="s">
        <v>140</v>
      </c>
      <c r="P305" s="3" t="s">
        <v>29</v>
      </c>
      <c r="Q305" s="5">
        <v>12.7</v>
      </c>
      <c r="S305" s="6">
        <v>10.65</v>
      </c>
      <c r="T305" s="5">
        <v>0.6</v>
      </c>
      <c r="U305" s="6">
        <v>11.25</v>
      </c>
      <c r="V305" s="2">
        <v>16.5</v>
      </c>
      <c r="W305" s="8"/>
      <c r="X305" s="10" t="s">
        <v>29</v>
      </c>
      <c r="Y305" s="7">
        <v>43466</v>
      </c>
    </row>
    <row r="306" spans="1:25" hidden="1" x14ac:dyDescent="0.25">
      <c r="A306" s="2">
        <v>683847</v>
      </c>
      <c r="B306" s="3" t="s">
        <v>341</v>
      </c>
      <c r="C306" s="3" t="s">
        <v>381</v>
      </c>
      <c r="D306" s="3" t="s">
        <v>350</v>
      </c>
      <c r="E306" s="3" t="s">
        <v>37</v>
      </c>
      <c r="F306" s="3" t="s">
        <v>29</v>
      </c>
      <c r="G306" s="2">
        <v>4</v>
      </c>
      <c r="H306" s="3" t="s">
        <v>38</v>
      </c>
      <c r="I306" s="3" t="s">
        <v>48</v>
      </c>
      <c r="J306" s="3" t="s">
        <v>39</v>
      </c>
      <c r="K306" s="4">
        <v>10.15</v>
      </c>
      <c r="L306" s="2">
        <v>15</v>
      </c>
      <c r="M306" s="2">
        <v>1</v>
      </c>
      <c r="N306" s="2">
        <v>0.35499999999999998</v>
      </c>
      <c r="O306" s="3" t="s">
        <v>140</v>
      </c>
      <c r="P306" s="3" t="s">
        <v>29</v>
      </c>
      <c r="Q306" s="5">
        <v>29</v>
      </c>
      <c r="S306" s="6">
        <v>24.2</v>
      </c>
      <c r="T306" s="5">
        <v>1.5</v>
      </c>
      <c r="U306" s="6">
        <v>25.7</v>
      </c>
      <c r="V306" s="2">
        <v>37.700000000000003</v>
      </c>
      <c r="W306" s="8"/>
      <c r="X306" s="10" t="s">
        <v>29</v>
      </c>
      <c r="Y306" s="7">
        <v>43466</v>
      </c>
    </row>
    <row r="307" spans="1:25" hidden="1" x14ac:dyDescent="0.25">
      <c r="A307" s="2">
        <v>790952</v>
      </c>
      <c r="B307" s="3" t="s">
        <v>341</v>
      </c>
      <c r="C307" s="3" t="s">
        <v>382</v>
      </c>
      <c r="D307" s="3" t="s">
        <v>343</v>
      </c>
      <c r="E307" s="3" t="s">
        <v>28</v>
      </c>
      <c r="F307" s="3" t="s">
        <v>208</v>
      </c>
      <c r="G307" s="2">
        <v>2.4</v>
      </c>
      <c r="H307" s="3" t="s">
        <v>38</v>
      </c>
      <c r="I307" s="3" t="s">
        <v>29</v>
      </c>
      <c r="J307" s="3" t="s">
        <v>39</v>
      </c>
      <c r="K307" s="4">
        <v>22.8</v>
      </c>
      <c r="L307" s="2">
        <v>1</v>
      </c>
      <c r="M307" s="2">
        <v>12</v>
      </c>
      <c r="N307" s="2">
        <v>0.47299999999999998</v>
      </c>
      <c r="O307" s="3" t="s">
        <v>140</v>
      </c>
      <c r="P307" s="3" t="s">
        <v>29</v>
      </c>
      <c r="Q307" s="5">
        <v>3.9</v>
      </c>
      <c r="S307" s="6">
        <v>3.34</v>
      </c>
      <c r="T307" s="5">
        <v>0.1</v>
      </c>
      <c r="U307" s="6">
        <v>3.44</v>
      </c>
      <c r="V307" s="2">
        <v>5.05</v>
      </c>
      <c r="W307" s="8"/>
      <c r="X307" s="10" t="s">
        <v>29</v>
      </c>
      <c r="Y307" s="7">
        <v>43769</v>
      </c>
    </row>
    <row r="308" spans="1:25" hidden="1" x14ac:dyDescent="0.25">
      <c r="A308" s="2">
        <v>800987</v>
      </c>
      <c r="B308" s="3" t="s">
        <v>341</v>
      </c>
      <c r="C308" s="3" t="s">
        <v>383</v>
      </c>
      <c r="D308" s="3" t="s">
        <v>343</v>
      </c>
      <c r="E308" s="3" t="s">
        <v>28</v>
      </c>
      <c r="F308" s="3" t="s">
        <v>208</v>
      </c>
      <c r="G308" s="2">
        <v>2.4</v>
      </c>
      <c r="H308" s="3" t="s">
        <v>38</v>
      </c>
      <c r="I308" s="3" t="s">
        <v>29</v>
      </c>
      <c r="J308" s="3" t="s">
        <v>39</v>
      </c>
      <c r="K308" s="4">
        <v>22.8</v>
      </c>
      <c r="L308" s="2">
        <v>1</v>
      </c>
      <c r="M308" s="2">
        <v>12</v>
      </c>
      <c r="N308" s="2">
        <v>0.47299999999999998</v>
      </c>
      <c r="O308" s="3" t="s">
        <v>140</v>
      </c>
      <c r="P308" s="3" t="s">
        <v>29</v>
      </c>
      <c r="Q308" s="5">
        <v>3.9</v>
      </c>
      <c r="S308" s="6">
        <v>3.34</v>
      </c>
      <c r="T308" s="5">
        <v>0.1</v>
      </c>
      <c r="U308" s="6">
        <v>3.44</v>
      </c>
      <c r="V308" s="2">
        <v>5.05</v>
      </c>
      <c r="W308" s="8"/>
      <c r="X308" s="10" t="s">
        <v>29</v>
      </c>
      <c r="Y308" s="7">
        <v>43769</v>
      </c>
    </row>
    <row r="309" spans="1:25" hidden="1" x14ac:dyDescent="0.25">
      <c r="A309" s="2">
        <v>64949</v>
      </c>
      <c r="B309" s="3" t="s">
        <v>341</v>
      </c>
      <c r="C309" s="3" t="s">
        <v>384</v>
      </c>
      <c r="D309" s="3" t="s">
        <v>139</v>
      </c>
      <c r="E309" s="3" t="s">
        <v>28</v>
      </c>
      <c r="F309" s="3" t="s">
        <v>29</v>
      </c>
      <c r="G309" s="2">
        <v>5</v>
      </c>
      <c r="H309" s="3" t="s">
        <v>30</v>
      </c>
      <c r="I309" s="3" t="s">
        <v>29</v>
      </c>
      <c r="J309" s="3" t="s">
        <v>31</v>
      </c>
      <c r="K309" s="4">
        <v>42.36</v>
      </c>
      <c r="L309" s="2">
        <v>6</v>
      </c>
      <c r="M309" s="2">
        <v>4</v>
      </c>
      <c r="N309" s="2">
        <v>0.35499999999999998</v>
      </c>
      <c r="O309" s="3" t="s">
        <v>140</v>
      </c>
      <c r="P309" s="3" t="s">
        <v>29</v>
      </c>
      <c r="Q309" s="5">
        <v>20.65</v>
      </c>
      <c r="S309" s="6">
        <v>17.64</v>
      </c>
      <c r="T309" s="5">
        <v>0.6</v>
      </c>
      <c r="U309" s="6">
        <v>18.239999999999998</v>
      </c>
      <c r="V309" s="2">
        <v>26.85</v>
      </c>
      <c r="W309" s="8">
        <v>1.5999999999999979</v>
      </c>
      <c r="X309" s="9" t="s">
        <v>3216</v>
      </c>
      <c r="Y309" s="7">
        <v>43789</v>
      </c>
    </row>
    <row r="310" spans="1:25" hidden="1" x14ac:dyDescent="0.25">
      <c r="A310" s="2">
        <v>904334</v>
      </c>
      <c r="B310" s="3" t="s">
        <v>341</v>
      </c>
      <c r="C310" s="3" t="s">
        <v>385</v>
      </c>
      <c r="D310" s="3" t="s">
        <v>139</v>
      </c>
      <c r="E310" s="3" t="s">
        <v>37</v>
      </c>
      <c r="F310" s="3" t="s">
        <v>29</v>
      </c>
      <c r="G310" s="2">
        <v>5</v>
      </c>
      <c r="H310" s="3" t="s">
        <v>38</v>
      </c>
      <c r="I310" s="3" t="s">
        <v>48</v>
      </c>
      <c r="J310" s="3" t="s">
        <v>39</v>
      </c>
      <c r="K310" s="4">
        <v>4.8600000000000003</v>
      </c>
      <c r="L310" s="2">
        <v>6</v>
      </c>
      <c r="M310" s="2">
        <v>1</v>
      </c>
      <c r="N310" s="2">
        <v>0.35499999999999998</v>
      </c>
      <c r="O310" s="3" t="s">
        <v>140</v>
      </c>
      <c r="P310" s="3" t="s">
        <v>29</v>
      </c>
      <c r="Q310" s="5">
        <v>12.7</v>
      </c>
      <c r="S310" s="6">
        <v>10.65</v>
      </c>
      <c r="T310" s="5">
        <v>0.6</v>
      </c>
      <c r="U310" s="6">
        <v>11.25</v>
      </c>
      <c r="V310" s="2">
        <v>16.5</v>
      </c>
      <c r="W310" s="8"/>
      <c r="X310" s="10" t="s">
        <v>29</v>
      </c>
      <c r="Y310" s="7">
        <v>43466</v>
      </c>
    </row>
    <row r="311" spans="1:25" hidden="1" x14ac:dyDescent="0.25">
      <c r="A311" s="2">
        <v>925222</v>
      </c>
      <c r="B311" s="3" t="s">
        <v>341</v>
      </c>
      <c r="C311" s="3" t="s">
        <v>385</v>
      </c>
      <c r="D311" s="3" t="s">
        <v>350</v>
      </c>
      <c r="E311" s="3" t="s">
        <v>37</v>
      </c>
      <c r="F311" s="3" t="s">
        <v>29</v>
      </c>
      <c r="G311" s="2">
        <v>5</v>
      </c>
      <c r="H311" s="3" t="s">
        <v>38</v>
      </c>
      <c r="I311" s="3" t="s">
        <v>48</v>
      </c>
      <c r="J311" s="3" t="s">
        <v>39</v>
      </c>
      <c r="K311" s="4">
        <v>10.15</v>
      </c>
      <c r="L311" s="2">
        <v>15</v>
      </c>
      <c r="M311" s="2">
        <v>1</v>
      </c>
      <c r="N311" s="2">
        <v>0.35499999999999998</v>
      </c>
      <c r="O311" s="3" t="s">
        <v>140</v>
      </c>
      <c r="P311" s="3" t="s">
        <v>29</v>
      </c>
      <c r="Q311" s="5">
        <v>29</v>
      </c>
      <c r="S311" s="6">
        <v>24.2</v>
      </c>
      <c r="T311" s="5">
        <v>1.5</v>
      </c>
      <c r="U311" s="6">
        <v>25.7</v>
      </c>
      <c r="V311" s="2">
        <v>37.700000000000003</v>
      </c>
      <c r="W311" s="8"/>
      <c r="X311" s="10" t="s">
        <v>29</v>
      </c>
      <c r="Y311" s="7">
        <v>43466</v>
      </c>
    </row>
    <row r="312" spans="1:25" hidden="1" x14ac:dyDescent="0.25">
      <c r="A312" s="2">
        <v>906354</v>
      </c>
      <c r="B312" s="3" t="s">
        <v>341</v>
      </c>
      <c r="C312" s="3" t="s">
        <v>385</v>
      </c>
      <c r="D312" s="3" t="s">
        <v>386</v>
      </c>
      <c r="E312" s="3" t="s">
        <v>37</v>
      </c>
      <c r="F312" s="3" t="s">
        <v>29</v>
      </c>
      <c r="G312" s="2">
        <v>5</v>
      </c>
      <c r="H312" s="3" t="s">
        <v>38</v>
      </c>
      <c r="I312" s="3" t="s">
        <v>48</v>
      </c>
      <c r="J312" s="3" t="s">
        <v>39</v>
      </c>
      <c r="K312" s="4">
        <v>15.45</v>
      </c>
      <c r="L312" s="2">
        <v>24</v>
      </c>
      <c r="M312" s="2">
        <v>1</v>
      </c>
      <c r="N312" s="2">
        <v>0.35499999999999998</v>
      </c>
      <c r="O312" s="3" t="s">
        <v>140</v>
      </c>
      <c r="P312" s="3" t="s">
        <v>29</v>
      </c>
      <c r="Q312" s="5">
        <v>45.3</v>
      </c>
      <c r="S312" s="6">
        <v>37.75</v>
      </c>
      <c r="T312" s="5">
        <v>2.4</v>
      </c>
      <c r="U312" s="6">
        <v>40.15</v>
      </c>
      <c r="V312" s="2">
        <v>58.9</v>
      </c>
      <c r="W312" s="8"/>
      <c r="X312" s="10" t="s">
        <v>29</v>
      </c>
      <c r="Y312" s="7">
        <v>43466</v>
      </c>
    </row>
    <row r="313" spans="1:25" hidden="1" x14ac:dyDescent="0.25">
      <c r="A313" s="2">
        <v>756155</v>
      </c>
      <c r="B313" s="3" t="s">
        <v>341</v>
      </c>
      <c r="C313" s="3" t="s">
        <v>387</v>
      </c>
      <c r="D313" s="3" t="s">
        <v>388</v>
      </c>
      <c r="E313" s="3" t="s">
        <v>37</v>
      </c>
      <c r="F313" s="3" t="s">
        <v>29</v>
      </c>
      <c r="G313" s="2">
        <v>5</v>
      </c>
      <c r="H313" s="3" t="s">
        <v>38</v>
      </c>
      <c r="I313" s="3" t="s">
        <v>48</v>
      </c>
      <c r="J313" s="3" t="s">
        <v>39</v>
      </c>
      <c r="K313" s="4">
        <v>1.79</v>
      </c>
      <c r="L313" s="2">
        <v>1</v>
      </c>
      <c r="M313" s="2">
        <v>1</v>
      </c>
      <c r="N313" s="2">
        <v>0.74</v>
      </c>
      <c r="O313" s="3" t="s">
        <v>140</v>
      </c>
      <c r="P313" s="3" t="s">
        <v>29</v>
      </c>
      <c r="Q313" s="5">
        <v>4.45</v>
      </c>
      <c r="S313" s="6">
        <v>3.83</v>
      </c>
      <c r="T313" s="5">
        <v>0.1</v>
      </c>
      <c r="U313" s="6">
        <v>3.93</v>
      </c>
      <c r="V313" s="2">
        <v>5.8</v>
      </c>
      <c r="W313" s="8"/>
      <c r="X313" s="10" t="s">
        <v>29</v>
      </c>
      <c r="Y313" s="7">
        <v>43466</v>
      </c>
    </row>
    <row r="314" spans="1:25" hidden="1" x14ac:dyDescent="0.25">
      <c r="A314" s="2">
        <v>904144</v>
      </c>
      <c r="B314" s="3" t="s">
        <v>341</v>
      </c>
      <c r="C314" s="3" t="s">
        <v>389</v>
      </c>
      <c r="D314" s="3" t="s">
        <v>139</v>
      </c>
      <c r="E314" s="3" t="s">
        <v>37</v>
      </c>
      <c r="F314" s="3" t="s">
        <v>29</v>
      </c>
      <c r="G314" s="2">
        <v>5</v>
      </c>
      <c r="H314" s="3" t="s">
        <v>38</v>
      </c>
      <c r="I314" s="3" t="s">
        <v>48</v>
      </c>
      <c r="J314" s="3" t="s">
        <v>39</v>
      </c>
      <c r="K314" s="4">
        <v>4.84</v>
      </c>
      <c r="L314" s="2">
        <v>6</v>
      </c>
      <c r="M314" s="2">
        <v>1</v>
      </c>
      <c r="N314" s="2">
        <v>0.35499999999999998</v>
      </c>
      <c r="O314" s="3" t="s">
        <v>140</v>
      </c>
      <c r="P314" s="3" t="s">
        <v>29</v>
      </c>
      <c r="Q314" s="5">
        <v>12.65</v>
      </c>
      <c r="S314" s="6">
        <v>10.6</v>
      </c>
      <c r="T314" s="5">
        <v>0.6</v>
      </c>
      <c r="U314" s="6">
        <v>11.2</v>
      </c>
      <c r="V314" s="2">
        <v>16.45</v>
      </c>
      <c r="W314" s="8"/>
      <c r="X314" s="10" t="s">
        <v>29</v>
      </c>
      <c r="Y314" s="7">
        <v>43466</v>
      </c>
    </row>
    <row r="315" spans="1:25" hidden="1" x14ac:dyDescent="0.25">
      <c r="A315" s="2">
        <v>923318</v>
      </c>
      <c r="B315" s="3" t="s">
        <v>341</v>
      </c>
      <c r="C315" s="3" t="s">
        <v>389</v>
      </c>
      <c r="D315" s="3" t="s">
        <v>350</v>
      </c>
      <c r="E315" s="3" t="s">
        <v>37</v>
      </c>
      <c r="F315" s="3" t="s">
        <v>29</v>
      </c>
      <c r="G315" s="2">
        <v>5</v>
      </c>
      <c r="H315" s="3" t="s">
        <v>38</v>
      </c>
      <c r="I315" s="3" t="s">
        <v>48</v>
      </c>
      <c r="J315" s="3" t="s">
        <v>39</v>
      </c>
      <c r="K315" s="4">
        <v>10.16</v>
      </c>
      <c r="L315" s="2">
        <v>15</v>
      </c>
      <c r="M315" s="2">
        <v>1</v>
      </c>
      <c r="N315" s="2">
        <v>0.35499999999999998</v>
      </c>
      <c r="O315" s="3" t="s">
        <v>140</v>
      </c>
      <c r="P315" s="3" t="s">
        <v>29</v>
      </c>
      <c r="Q315" s="5">
        <v>29</v>
      </c>
      <c r="S315" s="6">
        <v>24.2</v>
      </c>
      <c r="T315" s="5">
        <v>1.5</v>
      </c>
      <c r="U315" s="6">
        <v>25.7</v>
      </c>
      <c r="V315" s="2">
        <v>37.700000000000003</v>
      </c>
      <c r="W315" s="8"/>
      <c r="X315" s="10" t="s">
        <v>29</v>
      </c>
      <c r="Y315" s="7">
        <v>43677</v>
      </c>
    </row>
    <row r="316" spans="1:25" hidden="1" x14ac:dyDescent="0.25">
      <c r="A316" s="2">
        <v>905844</v>
      </c>
      <c r="B316" s="3" t="s">
        <v>341</v>
      </c>
      <c r="C316" s="3" t="s">
        <v>389</v>
      </c>
      <c r="D316" s="3" t="s">
        <v>386</v>
      </c>
      <c r="E316" s="3" t="s">
        <v>37</v>
      </c>
      <c r="F316" s="3" t="s">
        <v>104</v>
      </c>
      <c r="G316" s="2">
        <v>5</v>
      </c>
      <c r="H316" s="3" t="s">
        <v>38</v>
      </c>
      <c r="I316" s="3" t="s">
        <v>48</v>
      </c>
      <c r="J316" s="3" t="s">
        <v>39</v>
      </c>
      <c r="K316" s="4">
        <v>15.47</v>
      </c>
      <c r="L316" s="2">
        <v>24</v>
      </c>
      <c r="M316" s="2">
        <v>1</v>
      </c>
      <c r="N316" s="2">
        <v>0.35499999999999998</v>
      </c>
      <c r="O316" s="3" t="s">
        <v>140</v>
      </c>
      <c r="P316" s="3" t="s">
        <v>29</v>
      </c>
      <c r="Q316" s="5">
        <v>45.35</v>
      </c>
      <c r="R316" s="5">
        <v>2</v>
      </c>
      <c r="S316" s="6">
        <v>36.04</v>
      </c>
      <c r="T316" s="5">
        <v>2.4</v>
      </c>
      <c r="U316" s="6">
        <v>38.44</v>
      </c>
      <c r="V316" s="2">
        <v>58.95</v>
      </c>
      <c r="W316" s="8"/>
      <c r="X316" s="10" t="s">
        <v>29</v>
      </c>
      <c r="Y316" s="7">
        <v>43800</v>
      </c>
    </row>
    <row r="317" spans="1:25" hidden="1" x14ac:dyDescent="0.25">
      <c r="A317" s="2">
        <v>904409</v>
      </c>
      <c r="B317" s="3" t="s">
        <v>341</v>
      </c>
      <c r="C317" s="3" t="s">
        <v>390</v>
      </c>
      <c r="D317" s="3" t="s">
        <v>391</v>
      </c>
      <c r="E317" s="3" t="s">
        <v>37</v>
      </c>
      <c r="F317" s="3" t="s">
        <v>29</v>
      </c>
      <c r="G317" s="2">
        <v>5</v>
      </c>
      <c r="H317" s="3" t="s">
        <v>38</v>
      </c>
      <c r="I317" s="3" t="s">
        <v>48</v>
      </c>
      <c r="J317" s="3" t="s">
        <v>39</v>
      </c>
      <c r="K317" s="4">
        <v>6.16</v>
      </c>
      <c r="L317" s="2">
        <v>6</v>
      </c>
      <c r="M317" s="2">
        <v>1</v>
      </c>
      <c r="N317" s="2">
        <v>0.47299999999999998</v>
      </c>
      <c r="O317" s="3" t="s">
        <v>140</v>
      </c>
      <c r="P317" s="3" t="s">
        <v>29</v>
      </c>
      <c r="Q317" s="5">
        <v>16.25</v>
      </c>
      <c r="S317" s="6">
        <v>13.77</v>
      </c>
      <c r="T317" s="5">
        <v>0.6</v>
      </c>
      <c r="U317" s="6">
        <v>14.37</v>
      </c>
      <c r="V317" s="2">
        <v>21.1</v>
      </c>
      <c r="W317" s="8"/>
      <c r="X317" s="10" t="s">
        <v>29</v>
      </c>
      <c r="Y317" s="7">
        <v>43466</v>
      </c>
    </row>
    <row r="318" spans="1:25" hidden="1" x14ac:dyDescent="0.25">
      <c r="A318" s="2">
        <v>223143</v>
      </c>
      <c r="B318" s="3" t="s">
        <v>341</v>
      </c>
      <c r="C318" s="3" t="s">
        <v>392</v>
      </c>
      <c r="D318" s="3" t="s">
        <v>354</v>
      </c>
      <c r="E318" s="3" t="s">
        <v>28</v>
      </c>
      <c r="F318" s="3" t="s">
        <v>29</v>
      </c>
      <c r="H318" s="3" t="s">
        <v>38</v>
      </c>
      <c r="I318" s="3" t="s">
        <v>29</v>
      </c>
      <c r="J318" s="3" t="s">
        <v>31</v>
      </c>
      <c r="K318" s="4">
        <v>60.54</v>
      </c>
      <c r="L318" s="2">
        <v>4</v>
      </c>
      <c r="M318" s="2">
        <v>6</v>
      </c>
      <c r="N318" s="2">
        <v>0.47299999999999998</v>
      </c>
      <c r="O318" s="3" t="s">
        <v>140</v>
      </c>
      <c r="P318" s="3" t="s">
        <v>3211</v>
      </c>
      <c r="Q318" s="5">
        <v>15.85</v>
      </c>
      <c r="S318" s="6">
        <v>13.6</v>
      </c>
      <c r="T318" s="5">
        <v>0.4</v>
      </c>
      <c r="U318" s="6">
        <v>14</v>
      </c>
      <c r="V318" s="2">
        <v>20.6</v>
      </c>
      <c r="W318" s="8"/>
      <c r="X318" s="10" t="s">
        <v>29</v>
      </c>
      <c r="Y318" s="7">
        <v>43691</v>
      </c>
    </row>
    <row r="319" spans="1:25" hidden="1" x14ac:dyDescent="0.25">
      <c r="A319" s="2">
        <v>240598</v>
      </c>
      <c r="B319" s="3" t="s">
        <v>341</v>
      </c>
      <c r="C319" s="3" t="s">
        <v>393</v>
      </c>
      <c r="D319" s="3" t="s">
        <v>354</v>
      </c>
      <c r="E319" s="3" t="s">
        <v>28</v>
      </c>
      <c r="F319" s="3" t="s">
        <v>29</v>
      </c>
      <c r="H319" s="3" t="s">
        <v>38</v>
      </c>
      <c r="I319" s="3" t="s">
        <v>29</v>
      </c>
      <c r="J319" s="3" t="s">
        <v>31</v>
      </c>
      <c r="K319" s="4">
        <v>55.32</v>
      </c>
      <c r="L319" s="2">
        <v>4</v>
      </c>
      <c r="M319" s="2">
        <v>6</v>
      </c>
      <c r="N319" s="2">
        <v>0.47299999999999998</v>
      </c>
      <c r="O319" s="3" t="s">
        <v>140</v>
      </c>
      <c r="P319" s="3" t="s">
        <v>3211</v>
      </c>
      <c r="Q319" s="5">
        <v>14.7</v>
      </c>
      <c r="S319" s="6">
        <v>12.58</v>
      </c>
      <c r="T319" s="5">
        <v>0.4</v>
      </c>
      <c r="U319" s="6">
        <v>12.98</v>
      </c>
      <c r="V319" s="2">
        <v>19.100000000000001</v>
      </c>
      <c r="W319" s="8"/>
      <c r="X319" s="10" t="s">
        <v>29</v>
      </c>
      <c r="Y319" s="7">
        <v>43691</v>
      </c>
    </row>
    <row r="320" spans="1:25" hidden="1" x14ac:dyDescent="0.25">
      <c r="A320" s="2">
        <v>223159</v>
      </c>
      <c r="B320" s="3" t="s">
        <v>341</v>
      </c>
      <c r="C320" s="3" t="s">
        <v>394</v>
      </c>
      <c r="D320" s="3" t="s">
        <v>354</v>
      </c>
      <c r="E320" s="3" t="s">
        <v>28</v>
      </c>
      <c r="F320" s="3" t="s">
        <v>29</v>
      </c>
      <c r="H320" s="3" t="s">
        <v>38</v>
      </c>
      <c r="I320" s="3" t="s">
        <v>73</v>
      </c>
      <c r="J320" s="3" t="s">
        <v>31</v>
      </c>
      <c r="K320" s="4">
        <v>60.54</v>
      </c>
      <c r="L320" s="2">
        <v>4</v>
      </c>
      <c r="M320" s="2">
        <v>6</v>
      </c>
      <c r="N320" s="2">
        <v>0.47299999999999998</v>
      </c>
      <c r="O320" s="3" t="s">
        <v>140</v>
      </c>
      <c r="P320" s="3" t="s">
        <v>3211</v>
      </c>
      <c r="Q320" s="5">
        <v>15.85</v>
      </c>
      <c r="S320" s="6">
        <v>13.6</v>
      </c>
      <c r="T320" s="5">
        <v>0.4</v>
      </c>
      <c r="U320" s="6">
        <v>14</v>
      </c>
      <c r="V320" s="2">
        <v>20.6</v>
      </c>
      <c r="W320" s="8"/>
      <c r="X320" s="10" t="s">
        <v>29</v>
      </c>
      <c r="Y320" s="7">
        <v>43691</v>
      </c>
    </row>
    <row r="321" spans="1:25" hidden="1" x14ac:dyDescent="0.25">
      <c r="A321" s="2">
        <v>141810</v>
      </c>
      <c r="B321" s="3" t="s">
        <v>341</v>
      </c>
      <c r="C321" s="3" t="s">
        <v>395</v>
      </c>
      <c r="D321" s="3" t="s">
        <v>354</v>
      </c>
      <c r="E321" s="3" t="s">
        <v>28</v>
      </c>
      <c r="F321" s="3" t="s">
        <v>29</v>
      </c>
      <c r="H321" s="3" t="s">
        <v>38</v>
      </c>
      <c r="I321" s="3" t="s">
        <v>43</v>
      </c>
      <c r="J321" s="3" t="s">
        <v>31</v>
      </c>
      <c r="K321" s="4">
        <v>60.54</v>
      </c>
      <c r="L321" s="2">
        <v>4</v>
      </c>
      <c r="M321" s="2">
        <v>6</v>
      </c>
      <c r="N321" s="2">
        <v>0.47299999999999998</v>
      </c>
      <c r="O321" s="3" t="s">
        <v>140</v>
      </c>
      <c r="P321" s="3" t="s">
        <v>3211</v>
      </c>
      <c r="Q321" s="5">
        <v>15.85</v>
      </c>
      <c r="S321" s="6">
        <v>13.6</v>
      </c>
      <c r="T321" s="5">
        <v>0.4</v>
      </c>
      <c r="U321" s="6">
        <v>14</v>
      </c>
      <c r="V321" s="2">
        <v>20.6</v>
      </c>
      <c r="W321" s="8"/>
      <c r="X321" s="10" t="s">
        <v>29</v>
      </c>
      <c r="Y321" s="7">
        <v>43691</v>
      </c>
    </row>
    <row r="322" spans="1:25" hidden="1" x14ac:dyDescent="0.25">
      <c r="A322" s="2">
        <v>192300</v>
      </c>
      <c r="B322" s="3" t="s">
        <v>341</v>
      </c>
      <c r="C322" s="3" t="s">
        <v>396</v>
      </c>
      <c r="D322" s="3" t="s">
        <v>354</v>
      </c>
      <c r="E322" s="3" t="s">
        <v>28</v>
      </c>
      <c r="F322" s="3" t="s">
        <v>29</v>
      </c>
      <c r="H322" s="3" t="s">
        <v>38</v>
      </c>
      <c r="I322" s="3" t="s">
        <v>73</v>
      </c>
      <c r="J322" s="3" t="s">
        <v>31</v>
      </c>
      <c r="K322" s="4">
        <v>63</v>
      </c>
      <c r="L322" s="2">
        <v>4</v>
      </c>
      <c r="M322" s="2">
        <v>6</v>
      </c>
      <c r="N322" s="2">
        <v>0.47299999999999998</v>
      </c>
      <c r="O322" s="3" t="s">
        <v>140</v>
      </c>
      <c r="P322" s="3" t="s">
        <v>3211</v>
      </c>
      <c r="Q322" s="5">
        <v>16.399999999999999</v>
      </c>
      <c r="S322" s="6">
        <v>14.08</v>
      </c>
      <c r="T322" s="5">
        <v>0.4</v>
      </c>
      <c r="U322" s="6">
        <v>14.48</v>
      </c>
      <c r="V322" s="2">
        <v>21.3</v>
      </c>
      <c r="W322" s="8"/>
      <c r="X322" s="10" t="s">
        <v>29</v>
      </c>
      <c r="Y322" s="7">
        <v>43679</v>
      </c>
    </row>
    <row r="323" spans="1:25" ht="30" hidden="1" x14ac:dyDescent="0.25">
      <c r="A323" s="2">
        <v>170025</v>
      </c>
      <c r="B323" s="3" t="s">
        <v>341</v>
      </c>
      <c r="C323" s="3" t="s">
        <v>397</v>
      </c>
      <c r="D323" s="3" t="s">
        <v>354</v>
      </c>
      <c r="E323" s="3" t="s">
        <v>28</v>
      </c>
      <c r="F323" s="3" t="s">
        <v>29</v>
      </c>
      <c r="H323" s="3" t="s">
        <v>38</v>
      </c>
      <c r="I323" s="3" t="s">
        <v>34</v>
      </c>
      <c r="J323" s="3" t="s">
        <v>31</v>
      </c>
      <c r="K323" s="4">
        <v>55.38</v>
      </c>
      <c r="L323" s="2">
        <v>4</v>
      </c>
      <c r="M323" s="2">
        <v>6</v>
      </c>
      <c r="N323" s="2">
        <v>0.47299999999999998</v>
      </c>
      <c r="O323" s="3" t="s">
        <v>140</v>
      </c>
      <c r="P323" s="3" t="s">
        <v>3211</v>
      </c>
      <c r="Q323" s="5">
        <v>14.7</v>
      </c>
      <c r="S323" s="6">
        <v>12.58</v>
      </c>
      <c r="T323" s="5">
        <v>0.4</v>
      </c>
      <c r="U323" s="6">
        <v>12.98</v>
      </c>
      <c r="V323" s="2">
        <v>19.100000000000001</v>
      </c>
      <c r="W323" s="8"/>
      <c r="X323" s="10" t="s">
        <v>29</v>
      </c>
      <c r="Y323" s="7">
        <v>43691</v>
      </c>
    </row>
    <row r="324" spans="1:25" hidden="1" x14ac:dyDescent="0.25">
      <c r="A324" s="2">
        <v>234334</v>
      </c>
      <c r="B324" s="3" t="s">
        <v>341</v>
      </c>
      <c r="C324" s="3" t="s">
        <v>398</v>
      </c>
      <c r="D324" s="3" t="s">
        <v>354</v>
      </c>
      <c r="E324" s="3" t="s">
        <v>28</v>
      </c>
      <c r="F324" s="3" t="s">
        <v>29</v>
      </c>
      <c r="H324" s="3" t="s">
        <v>38</v>
      </c>
      <c r="I324" s="3" t="s">
        <v>73</v>
      </c>
      <c r="J324" s="3" t="s">
        <v>31</v>
      </c>
      <c r="K324" s="4">
        <v>64.38</v>
      </c>
      <c r="L324" s="2">
        <v>4</v>
      </c>
      <c r="M324" s="2">
        <v>6</v>
      </c>
      <c r="N324" s="2">
        <v>0.47299999999999998</v>
      </c>
      <c r="O324" s="3" t="s">
        <v>140</v>
      </c>
      <c r="P324" s="3" t="s">
        <v>3211</v>
      </c>
      <c r="Q324" s="5">
        <v>16.7</v>
      </c>
      <c r="S324" s="6">
        <v>14.34</v>
      </c>
      <c r="T324" s="5">
        <v>0.4</v>
      </c>
      <c r="U324" s="6">
        <v>14.74</v>
      </c>
      <c r="V324" s="2">
        <v>21.7</v>
      </c>
      <c r="W324" s="8"/>
      <c r="X324" s="10" t="s">
        <v>29</v>
      </c>
      <c r="Y324" s="7">
        <v>43691</v>
      </c>
    </row>
    <row r="325" spans="1:25" hidden="1" x14ac:dyDescent="0.25">
      <c r="A325" s="2">
        <v>223137</v>
      </c>
      <c r="B325" s="3" t="s">
        <v>341</v>
      </c>
      <c r="C325" s="3" t="s">
        <v>399</v>
      </c>
      <c r="D325" s="3" t="s">
        <v>354</v>
      </c>
      <c r="E325" s="3" t="s">
        <v>28</v>
      </c>
      <c r="F325" s="3" t="s">
        <v>29</v>
      </c>
      <c r="H325" s="3" t="s">
        <v>38</v>
      </c>
      <c r="I325" s="3" t="s">
        <v>73</v>
      </c>
      <c r="J325" s="3" t="s">
        <v>31</v>
      </c>
      <c r="K325" s="4">
        <v>60.54</v>
      </c>
      <c r="L325" s="2">
        <v>4</v>
      </c>
      <c r="M325" s="2">
        <v>6</v>
      </c>
      <c r="N325" s="2">
        <v>0.47299999999999998</v>
      </c>
      <c r="O325" s="3" t="s">
        <v>140</v>
      </c>
      <c r="P325" s="3" t="s">
        <v>3211</v>
      </c>
      <c r="Q325" s="5">
        <v>15.85</v>
      </c>
      <c r="S325" s="6">
        <v>13.6</v>
      </c>
      <c r="T325" s="5">
        <v>0.4</v>
      </c>
      <c r="U325" s="6">
        <v>14</v>
      </c>
      <c r="V325" s="2">
        <v>20.6</v>
      </c>
      <c r="W325" s="8"/>
      <c r="X325" s="10" t="s">
        <v>29</v>
      </c>
      <c r="Y325" s="7">
        <v>43691</v>
      </c>
    </row>
    <row r="326" spans="1:25" hidden="1" x14ac:dyDescent="0.25">
      <c r="A326" s="2">
        <v>816006</v>
      </c>
      <c r="B326" s="3" t="s">
        <v>341</v>
      </c>
      <c r="C326" s="3" t="s">
        <v>400</v>
      </c>
      <c r="D326" s="3" t="s">
        <v>343</v>
      </c>
      <c r="E326" s="3" t="s">
        <v>28</v>
      </c>
      <c r="F326" s="3" t="s">
        <v>29</v>
      </c>
      <c r="G326" s="2">
        <v>5.5</v>
      </c>
      <c r="H326" s="3" t="s">
        <v>38</v>
      </c>
      <c r="I326" s="3" t="s">
        <v>43</v>
      </c>
      <c r="J326" s="3" t="s">
        <v>39</v>
      </c>
      <c r="K326" s="4">
        <v>94.35</v>
      </c>
      <c r="L326" s="2">
        <v>1</v>
      </c>
      <c r="M326" s="2">
        <v>24</v>
      </c>
      <c r="N326" s="2">
        <v>0.47299999999999998</v>
      </c>
      <c r="O326" s="3" t="s">
        <v>140</v>
      </c>
      <c r="P326" s="3" t="s">
        <v>29</v>
      </c>
      <c r="Q326" s="5">
        <v>6.6</v>
      </c>
      <c r="S326" s="6">
        <v>5.72</v>
      </c>
      <c r="T326" s="5">
        <v>0.1</v>
      </c>
      <c r="U326" s="6">
        <v>5.82</v>
      </c>
      <c r="V326" s="2">
        <v>8.6</v>
      </c>
      <c r="W326" s="8"/>
      <c r="X326" s="10" t="s">
        <v>29</v>
      </c>
      <c r="Y326" s="7">
        <v>43636</v>
      </c>
    </row>
    <row r="327" spans="1:25" hidden="1" x14ac:dyDescent="0.25">
      <c r="A327" s="2">
        <v>796649</v>
      </c>
      <c r="B327" s="3" t="s">
        <v>341</v>
      </c>
      <c r="C327" s="3" t="s">
        <v>401</v>
      </c>
      <c r="D327" s="3" t="s">
        <v>343</v>
      </c>
      <c r="E327" s="3" t="s">
        <v>28</v>
      </c>
      <c r="F327" s="3" t="s">
        <v>29</v>
      </c>
      <c r="G327" s="2">
        <v>4.5</v>
      </c>
      <c r="H327" s="3" t="s">
        <v>38</v>
      </c>
      <c r="I327" s="3" t="s">
        <v>29</v>
      </c>
      <c r="J327" s="3" t="s">
        <v>39</v>
      </c>
      <c r="K327" s="4">
        <v>61.5</v>
      </c>
      <c r="L327" s="2">
        <v>1</v>
      </c>
      <c r="M327" s="2">
        <v>24</v>
      </c>
      <c r="N327" s="2">
        <v>0.47299999999999998</v>
      </c>
      <c r="O327" s="3" t="s">
        <v>140</v>
      </c>
      <c r="P327" s="3" t="s">
        <v>29</v>
      </c>
      <c r="Q327" s="5">
        <v>18.399999999999999</v>
      </c>
      <c r="S327" s="6">
        <v>16.100000000000001</v>
      </c>
      <c r="T327" s="5">
        <v>0.1</v>
      </c>
      <c r="U327" s="6">
        <v>16.2</v>
      </c>
      <c r="V327" s="2">
        <v>23.9</v>
      </c>
      <c r="W327" s="8">
        <v>13.7</v>
      </c>
      <c r="X327" s="9" t="s">
        <v>3216</v>
      </c>
      <c r="Y327" s="7">
        <v>43789</v>
      </c>
    </row>
    <row r="328" spans="1:25" hidden="1" x14ac:dyDescent="0.25">
      <c r="A328" s="2">
        <v>561035</v>
      </c>
      <c r="B328" s="3" t="s">
        <v>341</v>
      </c>
      <c r="C328" s="3" t="s">
        <v>402</v>
      </c>
      <c r="D328" s="3" t="s">
        <v>139</v>
      </c>
      <c r="E328" s="3" t="s">
        <v>28</v>
      </c>
      <c r="F328" s="3" t="s">
        <v>29</v>
      </c>
      <c r="G328" s="2">
        <v>8</v>
      </c>
      <c r="H328" s="3" t="s">
        <v>38</v>
      </c>
      <c r="I328" s="3" t="s">
        <v>29</v>
      </c>
      <c r="J328" s="3" t="s">
        <v>31</v>
      </c>
      <c r="K328" s="4">
        <v>16.2</v>
      </c>
      <c r="L328" s="2">
        <v>6</v>
      </c>
      <c r="M328" s="2">
        <v>4</v>
      </c>
      <c r="N328" s="2">
        <v>0.35499999999999998</v>
      </c>
      <c r="O328" s="3" t="s">
        <v>140</v>
      </c>
      <c r="P328" s="3" t="s">
        <v>29</v>
      </c>
      <c r="Q328" s="5">
        <v>12.05</v>
      </c>
      <c r="S328" s="6">
        <v>10.08</v>
      </c>
      <c r="T328" s="5">
        <v>0.6</v>
      </c>
      <c r="U328" s="6">
        <v>10.68</v>
      </c>
      <c r="V328" s="2">
        <v>15.65</v>
      </c>
      <c r="W328" s="8"/>
      <c r="X328" s="10" t="s">
        <v>29</v>
      </c>
      <c r="Y328" s="7">
        <v>43693</v>
      </c>
    </row>
    <row r="329" spans="1:25" hidden="1" x14ac:dyDescent="0.25">
      <c r="A329" s="2">
        <v>184923</v>
      </c>
      <c r="B329" s="3" t="s">
        <v>341</v>
      </c>
      <c r="C329" s="3" t="s">
        <v>403</v>
      </c>
      <c r="D329" s="3" t="s">
        <v>109</v>
      </c>
      <c r="E329" s="3" t="s">
        <v>28</v>
      </c>
      <c r="F329" s="3" t="s">
        <v>29</v>
      </c>
      <c r="G329" s="2">
        <v>8</v>
      </c>
      <c r="H329" s="3" t="s">
        <v>38</v>
      </c>
      <c r="I329" s="3" t="s">
        <v>29</v>
      </c>
      <c r="J329" s="3" t="s">
        <v>31</v>
      </c>
      <c r="K329" s="4">
        <v>22.56</v>
      </c>
      <c r="L329" s="2">
        <v>1</v>
      </c>
      <c r="M329" s="2">
        <v>12</v>
      </c>
      <c r="N329" s="2">
        <v>0.71</v>
      </c>
      <c r="O329" s="3" t="s">
        <v>140</v>
      </c>
      <c r="P329" s="3" t="s">
        <v>29</v>
      </c>
      <c r="Q329" s="5">
        <v>4.5999999999999996</v>
      </c>
      <c r="S329" s="6">
        <v>3.96</v>
      </c>
      <c r="T329" s="5">
        <v>0.1</v>
      </c>
      <c r="U329" s="6">
        <v>4.0599999999999996</v>
      </c>
      <c r="V329" s="2">
        <v>6</v>
      </c>
      <c r="W329" s="8"/>
      <c r="X329" s="10" t="s">
        <v>29</v>
      </c>
      <c r="Y329" s="7">
        <v>43693</v>
      </c>
    </row>
    <row r="330" spans="1:25" hidden="1" x14ac:dyDescent="0.25">
      <c r="A330" s="2">
        <v>906628</v>
      </c>
      <c r="B330" s="3" t="s">
        <v>341</v>
      </c>
      <c r="C330" s="3" t="s">
        <v>406</v>
      </c>
      <c r="D330" s="3" t="s">
        <v>139</v>
      </c>
      <c r="E330" s="3" t="s">
        <v>37</v>
      </c>
      <c r="F330" s="3" t="s">
        <v>29</v>
      </c>
      <c r="G330" s="2">
        <v>4</v>
      </c>
      <c r="H330" s="3" t="s">
        <v>38</v>
      </c>
      <c r="I330" s="3" t="s">
        <v>48</v>
      </c>
      <c r="J330" s="3" t="s">
        <v>39</v>
      </c>
      <c r="K330" s="4">
        <v>4.84</v>
      </c>
      <c r="L330" s="2">
        <v>6</v>
      </c>
      <c r="M330" s="2">
        <v>1</v>
      </c>
      <c r="N330" s="2">
        <v>0.35499999999999998</v>
      </c>
      <c r="O330" s="3" t="s">
        <v>140</v>
      </c>
      <c r="P330" s="3" t="s">
        <v>29</v>
      </c>
      <c r="Q330" s="5">
        <v>12.65</v>
      </c>
      <c r="S330" s="6">
        <v>10.6</v>
      </c>
      <c r="T330" s="5">
        <v>0.6</v>
      </c>
      <c r="U330" s="6">
        <v>11.2</v>
      </c>
      <c r="V330" s="2">
        <v>16.45</v>
      </c>
      <c r="W330" s="8"/>
      <c r="X330" s="10" t="s">
        <v>29</v>
      </c>
      <c r="Y330" s="7">
        <v>43466</v>
      </c>
    </row>
    <row r="331" spans="1:25" hidden="1" x14ac:dyDescent="0.25">
      <c r="A331" s="2">
        <v>929620</v>
      </c>
      <c r="B331" s="3" t="s">
        <v>341</v>
      </c>
      <c r="C331" s="3" t="s">
        <v>406</v>
      </c>
      <c r="D331" s="3" t="s">
        <v>350</v>
      </c>
      <c r="E331" s="3" t="s">
        <v>37</v>
      </c>
      <c r="F331" s="3" t="s">
        <v>29</v>
      </c>
      <c r="G331" s="2">
        <v>4</v>
      </c>
      <c r="H331" s="3" t="s">
        <v>38</v>
      </c>
      <c r="I331" s="3" t="s">
        <v>48</v>
      </c>
      <c r="J331" s="3" t="s">
        <v>39</v>
      </c>
      <c r="K331" s="4">
        <v>10.17</v>
      </c>
      <c r="L331" s="2">
        <v>15</v>
      </c>
      <c r="M331" s="2">
        <v>1</v>
      </c>
      <c r="N331" s="2">
        <v>0.35499999999999998</v>
      </c>
      <c r="O331" s="3" t="s">
        <v>140</v>
      </c>
      <c r="P331" s="3" t="s">
        <v>29</v>
      </c>
      <c r="Q331" s="5">
        <v>29</v>
      </c>
      <c r="S331" s="6">
        <v>24.2</v>
      </c>
      <c r="T331" s="5">
        <v>1.5</v>
      </c>
      <c r="U331" s="6">
        <v>25.7</v>
      </c>
      <c r="V331" s="2">
        <v>37.700000000000003</v>
      </c>
      <c r="W331" s="8"/>
      <c r="X331" s="10" t="s">
        <v>29</v>
      </c>
      <c r="Y331" s="7">
        <v>43619</v>
      </c>
    </row>
    <row r="332" spans="1:25" hidden="1" x14ac:dyDescent="0.25">
      <c r="A332" s="2">
        <v>817321</v>
      </c>
      <c r="B332" s="3" t="s">
        <v>341</v>
      </c>
      <c r="C332" s="3" t="s">
        <v>407</v>
      </c>
      <c r="D332" s="3" t="s">
        <v>230</v>
      </c>
      <c r="E332" s="3" t="s">
        <v>28</v>
      </c>
      <c r="F332" s="3" t="s">
        <v>208</v>
      </c>
      <c r="G332" s="2">
        <v>4.2</v>
      </c>
      <c r="H332" s="3" t="s">
        <v>38</v>
      </c>
      <c r="I332" s="3" t="s">
        <v>48</v>
      </c>
      <c r="J332" s="3" t="s">
        <v>39</v>
      </c>
      <c r="K332" s="4">
        <v>9.43</v>
      </c>
      <c r="L332" s="2">
        <v>12</v>
      </c>
      <c r="M332" s="2">
        <v>1</v>
      </c>
      <c r="N332" s="2">
        <v>0.35499999999999998</v>
      </c>
      <c r="O332" s="3" t="s">
        <v>140</v>
      </c>
      <c r="P332" s="3" t="s">
        <v>29</v>
      </c>
      <c r="Q332" s="5">
        <v>24.95</v>
      </c>
      <c r="S332" s="6">
        <v>20.9</v>
      </c>
      <c r="T332" s="5">
        <v>1.2</v>
      </c>
      <c r="U332" s="6">
        <v>22.1</v>
      </c>
      <c r="V332" s="2">
        <v>32.450000000000003</v>
      </c>
      <c r="W332" s="8"/>
      <c r="X332" s="10" t="s">
        <v>29</v>
      </c>
      <c r="Y332" s="7">
        <v>43794</v>
      </c>
    </row>
    <row r="333" spans="1:25" x14ac:dyDescent="0.25">
      <c r="A333" s="2">
        <v>585083</v>
      </c>
      <c r="B333" s="3" t="s">
        <v>341</v>
      </c>
      <c r="C333" s="3" t="s">
        <v>408</v>
      </c>
      <c r="D333" s="3" t="s">
        <v>139</v>
      </c>
      <c r="E333" s="3" t="s">
        <v>28</v>
      </c>
      <c r="F333" s="3" t="s">
        <v>97</v>
      </c>
      <c r="G333" s="2">
        <v>4.5999999999999996</v>
      </c>
      <c r="H333" s="3" t="s">
        <v>106</v>
      </c>
      <c r="I333" s="3" t="s">
        <v>48</v>
      </c>
      <c r="J333" s="3" t="s">
        <v>39</v>
      </c>
      <c r="K333" s="4">
        <v>33.19</v>
      </c>
      <c r="L333" s="2">
        <v>6</v>
      </c>
      <c r="M333" s="2">
        <v>4</v>
      </c>
      <c r="N333" s="2">
        <v>0.35499999999999998</v>
      </c>
      <c r="O333" s="3" t="s">
        <v>140</v>
      </c>
      <c r="P333" s="3" t="s">
        <v>29</v>
      </c>
      <c r="Q333" s="5">
        <v>18.5</v>
      </c>
      <c r="S333" s="6">
        <v>15.75</v>
      </c>
      <c r="T333" s="5">
        <v>0.6</v>
      </c>
      <c r="U333" s="6">
        <v>16.350000000000001</v>
      </c>
      <c r="V333" s="2">
        <v>24.05</v>
      </c>
      <c r="W333" s="8">
        <v>0.85000000000000142</v>
      </c>
      <c r="X333" s="9" t="s">
        <v>3216</v>
      </c>
      <c r="Y333" s="7">
        <v>43789</v>
      </c>
    </row>
    <row r="334" spans="1:25" hidden="1" x14ac:dyDescent="0.25">
      <c r="A334" s="2">
        <v>815248</v>
      </c>
      <c r="B334" s="3" t="s">
        <v>341</v>
      </c>
      <c r="C334" s="3" t="s">
        <v>409</v>
      </c>
      <c r="D334" s="3" t="s">
        <v>343</v>
      </c>
      <c r="E334" s="3" t="s">
        <v>28</v>
      </c>
      <c r="F334" s="3" t="s">
        <v>29</v>
      </c>
      <c r="H334" s="3" t="s">
        <v>30</v>
      </c>
      <c r="I334" s="3" t="s">
        <v>29</v>
      </c>
      <c r="J334" s="3" t="s">
        <v>39</v>
      </c>
      <c r="K334" s="4">
        <v>65.42</v>
      </c>
      <c r="L334" s="2">
        <v>1</v>
      </c>
      <c r="M334" s="2">
        <v>24</v>
      </c>
      <c r="N334" s="2">
        <v>0.47299999999999998</v>
      </c>
      <c r="O334" s="3" t="s">
        <v>140</v>
      </c>
      <c r="P334" s="3" t="s">
        <v>29</v>
      </c>
      <c r="Q334" s="5">
        <v>5</v>
      </c>
      <c r="S334" s="6">
        <v>4.3099999999999996</v>
      </c>
      <c r="T334" s="5">
        <v>0.1</v>
      </c>
      <c r="U334" s="6">
        <v>4.41</v>
      </c>
      <c r="V334" s="2">
        <v>6.5</v>
      </c>
      <c r="W334" s="8"/>
      <c r="X334" s="10" t="s">
        <v>29</v>
      </c>
      <c r="Y334" s="7">
        <v>43698</v>
      </c>
    </row>
    <row r="335" spans="1:25" hidden="1" x14ac:dyDescent="0.25">
      <c r="A335" s="2">
        <v>810558</v>
      </c>
      <c r="B335" s="3" t="s">
        <v>341</v>
      </c>
      <c r="C335" s="3" t="s">
        <v>410</v>
      </c>
      <c r="D335" s="3" t="s">
        <v>343</v>
      </c>
      <c r="E335" s="3" t="s">
        <v>28</v>
      </c>
      <c r="F335" s="3" t="s">
        <v>29</v>
      </c>
      <c r="G335" s="2">
        <v>8.1</v>
      </c>
      <c r="H335" s="3" t="s">
        <v>30</v>
      </c>
      <c r="I335" s="3" t="s">
        <v>73</v>
      </c>
      <c r="J335" s="3" t="s">
        <v>39</v>
      </c>
      <c r="K335" s="4">
        <v>65.42</v>
      </c>
      <c r="L335" s="2">
        <v>1</v>
      </c>
      <c r="M335" s="2">
        <v>24</v>
      </c>
      <c r="N335" s="2">
        <v>0.47299999999999998</v>
      </c>
      <c r="O335" s="3" t="s">
        <v>140</v>
      </c>
      <c r="P335" s="3" t="s">
        <v>29</v>
      </c>
      <c r="Q335" s="5">
        <v>5</v>
      </c>
      <c r="S335" s="6">
        <v>4.3099999999999996</v>
      </c>
      <c r="T335" s="5">
        <v>0.1</v>
      </c>
      <c r="U335" s="6">
        <v>4.41</v>
      </c>
      <c r="V335" s="2">
        <v>6.5</v>
      </c>
      <c r="W335" s="8"/>
      <c r="X335" s="10" t="s">
        <v>29</v>
      </c>
      <c r="Y335" s="7">
        <v>43698</v>
      </c>
    </row>
    <row r="336" spans="1:25" hidden="1" x14ac:dyDescent="0.25">
      <c r="A336" s="2">
        <v>820955</v>
      </c>
      <c r="B336" s="3" t="s">
        <v>341</v>
      </c>
      <c r="C336" s="3" t="s">
        <v>411</v>
      </c>
      <c r="D336" s="3" t="s">
        <v>343</v>
      </c>
      <c r="E336" s="3" t="s">
        <v>28</v>
      </c>
      <c r="F336" s="3" t="s">
        <v>29</v>
      </c>
      <c r="H336" s="3" t="s">
        <v>30</v>
      </c>
      <c r="I336" s="3" t="s">
        <v>29</v>
      </c>
      <c r="J336" s="3" t="s">
        <v>39</v>
      </c>
      <c r="K336" s="4">
        <v>65.42</v>
      </c>
      <c r="L336" s="2">
        <v>1</v>
      </c>
      <c r="M336" s="2">
        <v>24</v>
      </c>
      <c r="N336" s="2">
        <v>0.47299999999999998</v>
      </c>
      <c r="O336" s="3" t="s">
        <v>140</v>
      </c>
      <c r="P336" s="3" t="s">
        <v>29</v>
      </c>
      <c r="Q336" s="5">
        <v>5</v>
      </c>
      <c r="S336" s="6">
        <v>4.3099999999999996</v>
      </c>
      <c r="T336" s="5">
        <v>0.1</v>
      </c>
      <c r="U336" s="6">
        <v>4.41</v>
      </c>
      <c r="V336" s="2">
        <v>6.5</v>
      </c>
      <c r="W336" s="8"/>
      <c r="X336" s="10" t="s">
        <v>29</v>
      </c>
      <c r="Y336" s="7">
        <v>43698</v>
      </c>
    </row>
    <row r="337" spans="1:25" ht="30" hidden="1" x14ac:dyDescent="0.25">
      <c r="A337" s="2">
        <v>762492</v>
      </c>
      <c r="B337" s="3" t="s">
        <v>341</v>
      </c>
      <c r="C337" s="3" t="s">
        <v>412</v>
      </c>
      <c r="D337" s="3" t="s">
        <v>413</v>
      </c>
      <c r="E337" s="3" t="s">
        <v>28</v>
      </c>
      <c r="F337" s="3" t="s">
        <v>29</v>
      </c>
      <c r="G337" s="2">
        <v>4.8</v>
      </c>
      <c r="H337" s="3" t="s">
        <v>124</v>
      </c>
      <c r="I337" s="3" t="s">
        <v>29</v>
      </c>
      <c r="J337" s="3" t="s">
        <v>31</v>
      </c>
      <c r="K337" s="4">
        <v>26.64</v>
      </c>
      <c r="L337" s="2">
        <v>1</v>
      </c>
      <c r="M337" s="2">
        <v>2</v>
      </c>
      <c r="N337" s="2">
        <v>5</v>
      </c>
      <c r="O337" s="3" t="s">
        <v>140</v>
      </c>
      <c r="P337" s="3" t="s">
        <v>29</v>
      </c>
      <c r="Q337" s="5">
        <v>32</v>
      </c>
      <c r="S337" s="6">
        <v>27.85</v>
      </c>
      <c r="T337" s="5">
        <v>0.35</v>
      </c>
      <c r="U337" s="6">
        <v>28.2</v>
      </c>
      <c r="V337" s="2">
        <v>41.6</v>
      </c>
      <c r="W337" s="8">
        <v>5.0000000000000711E-2</v>
      </c>
      <c r="X337" s="9" t="s">
        <v>3216</v>
      </c>
      <c r="Y337" s="7">
        <v>43789</v>
      </c>
    </row>
    <row r="338" spans="1:25" hidden="1" x14ac:dyDescent="0.25">
      <c r="A338" s="2">
        <v>254946</v>
      </c>
      <c r="B338" s="3" t="s">
        <v>341</v>
      </c>
      <c r="C338" s="3" t="s">
        <v>414</v>
      </c>
      <c r="D338" s="3" t="s">
        <v>64</v>
      </c>
      <c r="E338" s="3" t="s">
        <v>28</v>
      </c>
      <c r="F338" s="3" t="s">
        <v>29</v>
      </c>
      <c r="G338" s="2">
        <v>5</v>
      </c>
      <c r="H338" s="3" t="s">
        <v>61</v>
      </c>
      <c r="I338" s="3" t="s">
        <v>29</v>
      </c>
      <c r="J338" s="3" t="s">
        <v>31</v>
      </c>
      <c r="K338" s="4">
        <v>28.8</v>
      </c>
      <c r="L338" s="2">
        <v>1</v>
      </c>
      <c r="M338" s="2">
        <v>24</v>
      </c>
      <c r="N338" s="2">
        <v>0.5</v>
      </c>
      <c r="O338" s="3" t="s">
        <v>140</v>
      </c>
      <c r="P338" s="3" t="s">
        <v>29</v>
      </c>
      <c r="Q338" s="5">
        <v>3.05</v>
      </c>
      <c r="S338" s="6">
        <v>2.6</v>
      </c>
      <c r="T338" s="5">
        <v>0.1</v>
      </c>
      <c r="U338" s="6">
        <v>2.7</v>
      </c>
      <c r="V338" s="2">
        <v>3.95</v>
      </c>
      <c r="W338" s="8"/>
      <c r="X338" s="10" t="s">
        <v>29</v>
      </c>
      <c r="Y338" s="7">
        <v>43709</v>
      </c>
    </row>
    <row r="339" spans="1:25" hidden="1" x14ac:dyDescent="0.25">
      <c r="A339" s="2">
        <v>809005</v>
      </c>
      <c r="B339" s="3" t="s">
        <v>341</v>
      </c>
      <c r="C339" s="3" t="s">
        <v>415</v>
      </c>
      <c r="D339" s="3" t="s">
        <v>354</v>
      </c>
      <c r="E339" s="3" t="s">
        <v>28</v>
      </c>
      <c r="F339" s="3" t="s">
        <v>51</v>
      </c>
      <c r="G339" s="2">
        <v>4.5</v>
      </c>
      <c r="H339" s="3" t="s">
        <v>38</v>
      </c>
      <c r="I339" s="3" t="s">
        <v>34</v>
      </c>
      <c r="J339" s="3" t="s">
        <v>39</v>
      </c>
      <c r="K339" s="4">
        <v>74.010000000000005</v>
      </c>
      <c r="L339" s="2">
        <v>4</v>
      </c>
      <c r="M339" s="2">
        <v>6</v>
      </c>
      <c r="N339" s="2">
        <v>0.47299999999999998</v>
      </c>
      <c r="O339" s="3" t="s">
        <v>140</v>
      </c>
      <c r="P339" s="3" t="s">
        <v>3213</v>
      </c>
      <c r="Q339" s="5">
        <v>18.45</v>
      </c>
      <c r="S339" s="6">
        <v>15.88</v>
      </c>
      <c r="T339" s="5">
        <v>0.4</v>
      </c>
      <c r="U339" s="6">
        <v>16.28</v>
      </c>
      <c r="V339" s="2">
        <v>24</v>
      </c>
      <c r="W339" s="8"/>
      <c r="X339" s="10" t="s">
        <v>29</v>
      </c>
      <c r="Y339" s="7">
        <v>43718</v>
      </c>
    </row>
    <row r="340" spans="1:25" hidden="1" x14ac:dyDescent="0.25">
      <c r="A340" s="2">
        <v>173961</v>
      </c>
      <c r="B340" s="3" t="s">
        <v>341</v>
      </c>
      <c r="C340" s="3" t="s">
        <v>416</v>
      </c>
      <c r="D340" s="3" t="s">
        <v>354</v>
      </c>
      <c r="E340" s="3" t="s">
        <v>28</v>
      </c>
      <c r="F340" s="3" t="s">
        <v>29</v>
      </c>
      <c r="H340" s="3" t="s">
        <v>38</v>
      </c>
      <c r="I340" s="3" t="s">
        <v>29</v>
      </c>
      <c r="J340" s="3" t="s">
        <v>31</v>
      </c>
      <c r="K340" s="4">
        <v>59.7</v>
      </c>
      <c r="L340" s="2">
        <v>4</v>
      </c>
      <c r="M340" s="2">
        <v>6</v>
      </c>
      <c r="N340" s="2">
        <v>0.47299999999999998</v>
      </c>
      <c r="O340" s="3" t="s">
        <v>140</v>
      </c>
      <c r="P340" s="3" t="s">
        <v>3211</v>
      </c>
      <c r="Q340" s="5">
        <v>15.65</v>
      </c>
      <c r="S340" s="6">
        <v>13.42</v>
      </c>
      <c r="T340" s="5">
        <v>0.4</v>
      </c>
      <c r="U340" s="6">
        <v>13.82</v>
      </c>
      <c r="V340" s="2">
        <v>20.350000000000001</v>
      </c>
      <c r="W340" s="8"/>
      <c r="X340" s="10" t="s">
        <v>29</v>
      </c>
      <c r="Y340" s="7">
        <v>43677</v>
      </c>
    </row>
    <row r="341" spans="1:25" hidden="1" x14ac:dyDescent="0.25">
      <c r="A341" s="2">
        <v>163111</v>
      </c>
      <c r="B341" s="3" t="s">
        <v>341</v>
      </c>
      <c r="C341" s="3" t="s">
        <v>417</v>
      </c>
      <c r="D341" s="3" t="s">
        <v>354</v>
      </c>
      <c r="E341" s="3" t="s">
        <v>28</v>
      </c>
      <c r="F341" s="3" t="s">
        <v>29</v>
      </c>
      <c r="H341" s="3" t="s">
        <v>38</v>
      </c>
      <c r="I341" s="3" t="s">
        <v>29</v>
      </c>
      <c r="J341" s="3" t="s">
        <v>31</v>
      </c>
      <c r="K341" s="4">
        <v>52</v>
      </c>
      <c r="L341" s="2">
        <v>4</v>
      </c>
      <c r="M341" s="2">
        <v>6</v>
      </c>
      <c r="N341" s="2">
        <v>0.47299999999999998</v>
      </c>
      <c r="O341" s="3" t="s">
        <v>140</v>
      </c>
      <c r="P341" s="3" t="s">
        <v>3211</v>
      </c>
      <c r="Q341" s="5">
        <v>13.95</v>
      </c>
      <c r="S341" s="6">
        <v>11.92</v>
      </c>
      <c r="T341" s="5">
        <v>0.4</v>
      </c>
      <c r="U341" s="6">
        <v>12.32</v>
      </c>
      <c r="V341" s="2">
        <v>18.149999999999999</v>
      </c>
      <c r="W341" s="8"/>
      <c r="X341" s="10" t="s">
        <v>29</v>
      </c>
      <c r="Y341" s="7">
        <v>43626</v>
      </c>
    </row>
    <row r="342" spans="1:25" hidden="1" x14ac:dyDescent="0.25">
      <c r="A342" s="2">
        <v>808949</v>
      </c>
      <c r="B342" s="3" t="s">
        <v>341</v>
      </c>
      <c r="C342" s="3" t="s">
        <v>418</v>
      </c>
      <c r="D342" s="3" t="s">
        <v>139</v>
      </c>
      <c r="E342" s="3" t="s">
        <v>28</v>
      </c>
      <c r="F342" s="3" t="s">
        <v>29</v>
      </c>
      <c r="G342" s="2">
        <v>6.5</v>
      </c>
      <c r="H342" s="3" t="s">
        <v>30</v>
      </c>
      <c r="I342" s="3" t="s">
        <v>73</v>
      </c>
      <c r="J342" s="3" t="s">
        <v>39</v>
      </c>
      <c r="K342" s="4">
        <v>46.27</v>
      </c>
      <c r="L342" s="2">
        <v>6</v>
      </c>
      <c r="M342" s="2">
        <v>4</v>
      </c>
      <c r="N342" s="2">
        <v>0.35499999999999998</v>
      </c>
      <c r="O342" s="3" t="s">
        <v>140</v>
      </c>
      <c r="P342" s="3" t="s">
        <v>29</v>
      </c>
      <c r="Q342" s="5">
        <v>21.6</v>
      </c>
      <c r="S342" s="6">
        <v>18.48</v>
      </c>
      <c r="T342" s="5">
        <v>0.6</v>
      </c>
      <c r="U342" s="6">
        <v>19.079999999999998</v>
      </c>
      <c r="V342" s="2">
        <v>28.1</v>
      </c>
      <c r="W342" s="8"/>
      <c r="X342" s="10" t="s">
        <v>29</v>
      </c>
      <c r="Y342" s="7">
        <v>43718</v>
      </c>
    </row>
    <row r="343" spans="1:25" hidden="1" x14ac:dyDescent="0.25">
      <c r="A343" s="2">
        <v>802099</v>
      </c>
      <c r="B343" s="3" t="s">
        <v>341</v>
      </c>
      <c r="C343" s="3" t="s">
        <v>419</v>
      </c>
      <c r="D343" s="3" t="s">
        <v>139</v>
      </c>
      <c r="E343" s="3" t="s">
        <v>28</v>
      </c>
      <c r="F343" s="3" t="s">
        <v>29</v>
      </c>
      <c r="G343" s="2">
        <v>6.4</v>
      </c>
      <c r="H343" s="3" t="s">
        <v>30</v>
      </c>
      <c r="I343" s="3" t="s">
        <v>29</v>
      </c>
      <c r="J343" s="3" t="s">
        <v>39</v>
      </c>
      <c r="K343" s="4">
        <v>46.27</v>
      </c>
      <c r="L343" s="2">
        <v>6</v>
      </c>
      <c r="M343" s="2">
        <v>4</v>
      </c>
      <c r="N343" s="2">
        <v>0.35499999999999998</v>
      </c>
      <c r="O343" s="3" t="s">
        <v>140</v>
      </c>
      <c r="P343" s="3" t="s">
        <v>29</v>
      </c>
      <c r="Q343" s="5">
        <v>21.6</v>
      </c>
      <c r="S343" s="6">
        <v>18.48</v>
      </c>
      <c r="T343" s="5">
        <v>0.6</v>
      </c>
      <c r="U343" s="6">
        <v>19.079999999999998</v>
      </c>
      <c r="V343" s="2">
        <v>28.1</v>
      </c>
      <c r="W343" s="8"/>
      <c r="X343" s="10" t="s">
        <v>29</v>
      </c>
      <c r="Y343" s="7">
        <v>43718</v>
      </c>
    </row>
    <row r="344" spans="1:25" hidden="1" x14ac:dyDescent="0.25">
      <c r="A344" s="2">
        <v>802101</v>
      </c>
      <c r="B344" s="3" t="s">
        <v>341</v>
      </c>
      <c r="C344" s="3" t="s">
        <v>420</v>
      </c>
      <c r="D344" s="3" t="s">
        <v>139</v>
      </c>
      <c r="E344" s="3" t="s">
        <v>28</v>
      </c>
      <c r="F344" s="3" t="s">
        <v>29</v>
      </c>
      <c r="G344" s="2">
        <v>5</v>
      </c>
      <c r="H344" s="3" t="s">
        <v>30</v>
      </c>
      <c r="I344" s="3" t="s">
        <v>34</v>
      </c>
      <c r="J344" s="3" t="s">
        <v>39</v>
      </c>
      <c r="K344" s="4">
        <v>45.23</v>
      </c>
      <c r="L344" s="2">
        <v>6</v>
      </c>
      <c r="M344" s="2">
        <v>4</v>
      </c>
      <c r="N344" s="2">
        <v>0.35499999999999998</v>
      </c>
      <c r="O344" s="3" t="s">
        <v>140</v>
      </c>
      <c r="P344" s="3" t="s">
        <v>29</v>
      </c>
      <c r="Q344" s="5">
        <v>21.25</v>
      </c>
      <c r="S344" s="6">
        <v>18.170000000000002</v>
      </c>
      <c r="T344" s="5">
        <v>0.6</v>
      </c>
      <c r="U344" s="6">
        <v>18.77</v>
      </c>
      <c r="V344" s="2">
        <v>27.6</v>
      </c>
      <c r="W344" s="8"/>
      <c r="X344" s="10" t="s">
        <v>29</v>
      </c>
      <c r="Y344" s="7">
        <v>43718</v>
      </c>
    </row>
    <row r="345" spans="1:25" hidden="1" x14ac:dyDescent="0.25">
      <c r="A345" s="2">
        <v>127826</v>
      </c>
      <c r="B345" s="3" t="s">
        <v>341</v>
      </c>
      <c r="C345" s="3" t="s">
        <v>421</v>
      </c>
      <c r="D345" s="3" t="s">
        <v>139</v>
      </c>
      <c r="E345" s="3" t="s">
        <v>28</v>
      </c>
      <c r="F345" s="3" t="s">
        <v>29</v>
      </c>
      <c r="G345" s="2">
        <v>5</v>
      </c>
      <c r="H345" s="3" t="s">
        <v>38</v>
      </c>
      <c r="I345" s="3" t="s">
        <v>73</v>
      </c>
      <c r="J345" s="3" t="s">
        <v>31</v>
      </c>
      <c r="K345" s="4">
        <v>45</v>
      </c>
      <c r="L345" s="2">
        <v>6</v>
      </c>
      <c r="M345" s="2">
        <v>4</v>
      </c>
      <c r="N345" s="2">
        <v>0.35499999999999998</v>
      </c>
      <c r="O345" s="3" t="s">
        <v>140</v>
      </c>
      <c r="P345" s="3" t="s">
        <v>3212</v>
      </c>
      <c r="Q345" s="5">
        <v>18.7</v>
      </c>
      <c r="S345" s="6">
        <v>15.93</v>
      </c>
      <c r="T345" s="5">
        <v>0.6</v>
      </c>
      <c r="U345" s="6">
        <v>16.53</v>
      </c>
      <c r="V345" s="2">
        <v>24.3</v>
      </c>
      <c r="W345" s="8"/>
      <c r="X345" s="10" t="s">
        <v>29</v>
      </c>
      <c r="Y345" s="7">
        <v>43690</v>
      </c>
    </row>
    <row r="346" spans="1:25" hidden="1" x14ac:dyDescent="0.25">
      <c r="A346" s="2">
        <v>127770</v>
      </c>
      <c r="B346" s="3" t="s">
        <v>341</v>
      </c>
      <c r="C346" s="3" t="s">
        <v>422</v>
      </c>
      <c r="D346" s="3" t="s">
        <v>354</v>
      </c>
      <c r="E346" s="3" t="s">
        <v>37</v>
      </c>
      <c r="F346" s="3" t="s">
        <v>423</v>
      </c>
      <c r="G346" s="2">
        <v>7</v>
      </c>
      <c r="H346" s="3" t="s">
        <v>38</v>
      </c>
      <c r="I346" s="3" t="s">
        <v>73</v>
      </c>
      <c r="J346" s="3" t="s">
        <v>31</v>
      </c>
      <c r="K346" s="4">
        <v>65.75</v>
      </c>
      <c r="L346" s="2">
        <v>4</v>
      </c>
      <c r="M346" s="2">
        <v>6</v>
      </c>
      <c r="N346" s="2">
        <v>0.47299999999999998</v>
      </c>
      <c r="O346" s="3" t="s">
        <v>140</v>
      </c>
      <c r="P346" s="3" t="s">
        <v>3212</v>
      </c>
      <c r="Q346" s="5">
        <v>17.75</v>
      </c>
      <c r="S346" s="6">
        <v>15.27</v>
      </c>
      <c r="T346" s="5">
        <v>0.4</v>
      </c>
      <c r="U346" s="6">
        <v>15.67</v>
      </c>
      <c r="V346" s="2">
        <v>23.1</v>
      </c>
      <c r="W346" s="8"/>
      <c r="X346" s="10" t="s">
        <v>29</v>
      </c>
      <c r="Y346" s="7">
        <v>43622</v>
      </c>
    </row>
    <row r="347" spans="1:25" hidden="1" x14ac:dyDescent="0.25">
      <c r="A347" s="2">
        <v>200943</v>
      </c>
      <c r="B347" s="3" t="s">
        <v>341</v>
      </c>
      <c r="C347" s="3" t="s">
        <v>424</v>
      </c>
      <c r="D347" s="3" t="s">
        <v>343</v>
      </c>
      <c r="E347" s="3" t="s">
        <v>28</v>
      </c>
      <c r="F347" s="3" t="s">
        <v>29</v>
      </c>
      <c r="G347" s="2">
        <v>7</v>
      </c>
      <c r="H347" s="3" t="s">
        <v>38</v>
      </c>
      <c r="I347" s="3" t="s">
        <v>73</v>
      </c>
      <c r="J347" s="3" t="s">
        <v>31</v>
      </c>
      <c r="K347" s="4">
        <v>57</v>
      </c>
      <c r="L347" s="2">
        <v>1</v>
      </c>
      <c r="M347" s="2">
        <v>24</v>
      </c>
      <c r="N347" s="2">
        <v>0.47299999999999998</v>
      </c>
      <c r="O347" s="3" t="s">
        <v>140</v>
      </c>
      <c r="P347" s="3" t="s">
        <v>29</v>
      </c>
      <c r="Q347" s="5">
        <v>4</v>
      </c>
      <c r="S347" s="6">
        <v>3.43</v>
      </c>
      <c r="T347" s="5">
        <v>0.1</v>
      </c>
      <c r="U347" s="6">
        <v>3.53</v>
      </c>
      <c r="V347" s="2">
        <v>5.2</v>
      </c>
      <c r="W347" s="8"/>
      <c r="X347" s="10" t="s">
        <v>29</v>
      </c>
      <c r="Y347" s="7">
        <v>43693</v>
      </c>
    </row>
    <row r="348" spans="1:25" hidden="1" x14ac:dyDescent="0.25">
      <c r="A348" s="2">
        <v>227433</v>
      </c>
      <c r="B348" s="3" t="s">
        <v>341</v>
      </c>
      <c r="C348" s="3" t="s">
        <v>425</v>
      </c>
      <c r="D348" s="3" t="s">
        <v>354</v>
      </c>
      <c r="E348" s="3" t="s">
        <v>37</v>
      </c>
      <c r="F348" s="3" t="s">
        <v>29</v>
      </c>
      <c r="G348" s="2">
        <v>7</v>
      </c>
      <c r="H348" s="3" t="s">
        <v>38</v>
      </c>
      <c r="I348" s="3" t="s">
        <v>73</v>
      </c>
      <c r="J348" s="3" t="s">
        <v>31</v>
      </c>
      <c r="K348" s="4">
        <v>65.75</v>
      </c>
      <c r="L348" s="2">
        <v>4</v>
      </c>
      <c r="M348" s="2">
        <v>6</v>
      </c>
      <c r="N348" s="2">
        <v>0.47299999999999998</v>
      </c>
      <c r="O348" s="3" t="s">
        <v>140</v>
      </c>
      <c r="P348" s="3" t="s">
        <v>3212</v>
      </c>
      <c r="Q348" s="5">
        <v>17.75</v>
      </c>
      <c r="S348" s="6">
        <v>15.27</v>
      </c>
      <c r="T348" s="5">
        <v>0.4</v>
      </c>
      <c r="U348" s="6">
        <v>15.67</v>
      </c>
      <c r="V348" s="2">
        <v>23.1</v>
      </c>
      <c r="W348" s="8"/>
      <c r="X348" s="10" t="s">
        <v>29</v>
      </c>
      <c r="Y348" s="7">
        <v>43622</v>
      </c>
    </row>
    <row r="349" spans="1:25" hidden="1" x14ac:dyDescent="0.25">
      <c r="A349" s="2">
        <v>173570</v>
      </c>
      <c r="B349" s="3" t="s">
        <v>341</v>
      </c>
      <c r="C349" s="3" t="s">
        <v>426</v>
      </c>
      <c r="D349" s="3" t="s">
        <v>427</v>
      </c>
      <c r="E349" s="3" t="s">
        <v>37</v>
      </c>
      <c r="F349" s="3" t="s">
        <v>321</v>
      </c>
      <c r="H349" s="3" t="s">
        <v>38</v>
      </c>
      <c r="I349" s="3" t="s">
        <v>211</v>
      </c>
      <c r="J349" s="3" t="s">
        <v>31</v>
      </c>
      <c r="K349" s="4">
        <v>61.02</v>
      </c>
      <c r="L349" s="2">
        <v>8</v>
      </c>
      <c r="M349" s="2">
        <v>3</v>
      </c>
      <c r="N349" s="2">
        <v>0.47299999999999998</v>
      </c>
      <c r="O349" s="3" t="s">
        <v>140</v>
      </c>
      <c r="P349" s="3" t="s">
        <v>3212</v>
      </c>
      <c r="Q349" s="5">
        <v>33.35</v>
      </c>
      <c r="S349" s="6">
        <v>28.64</v>
      </c>
      <c r="T349" s="5">
        <v>0.8</v>
      </c>
      <c r="U349" s="6">
        <v>29.44</v>
      </c>
      <c r="V349" s="2">
        <v>43.35</v>
      </c>
      <c r="W349" s="8"/>
      <c r="X349" s="10" t="s">
        <v>29</v>
      </c>
      <c r="Y349" s="7">
        <v>43755</v>
      </c>
    </row>
    <row r="350" spans="1:25" hidden="1" x14ac:dyDescent="0.25">
      <c r="A350" s="2">
        <v>83879</v>
      </c>
      <c r="B350" s="3" t="s">
        <v>341</v>
      </c>
      <c r="C350" s="3" t="s">
        <v>428</v>
      </c>
      <c r="D350" s="3" t="s">
        <v>427</v>
      </c>
      <c r="E350" s="3" t="s">
        <v>28</v>
      </c>
      <c r="F350" s="3" t="s">
        <v>29</v>
      </c>
      <c r="H350" s="3" t="s">
        <v>38</v>
      </c>
      <c r="I350" s="3" t="s">
        <v>211</v>
      </c>
      <c r="J350" s="3" t="s">
        <v>31</v>
      </c>
      <c r="K350" s="4">
        <v>61</v>
      </c>
      <c r="L350" s="2">
        <v>8</v>
      </c>
      <c r="M350" s="2">
        <v>3</v>
      </c>
      <c r="N350" s="2">
        <v>0.47299999999999998</v>
      </c>
      <c r="O350" s="3" t="s">
        <v>140</v>
      </c>
      <c r="P350" s="3" t="s">
        <v>3212</v>
      </c>
      <c r="Q350" s="5">
        <v>31.35</v>
      </c>
      <c r="S350" s="6">
        <v>26.88</v>
      </c>
      <c r="T350" s="5">
        <v>0.8</v>
      </c>
      <c r="U350" s="6">
        <v>27.68</v>
      </c>
      <c r="V350" s="2">
        <v>40.75</v>
      </c>
      <c r="W350" s="8"/>
      <c r="X350" s="10" t="s">
        <v>29</v>
      </c>
      <c r="Y350" s="7">
        <v>43691</v>
      </c>
    </row>
    <row r="351" spans="1:25" hidden="1" x14ac:dyDescent="0.25">
      <c r="A351" s="2">
        <v>814626</v>
      </c>
      <c r="B351" s="3" t="s">
        <v>341</v>
      </c>
      <c r="C351" s="3" t="s">
        <v>429</v>
      </c>
      <c r="D351" s="3" t="s">
        <v>343</v>
      </c>
      <c r="E351" s="3" t="s">
        <v>28</v>
      </c>
      <c r="F351" s="3" t="s">
        <v>51</v>
      </c>
      <c r="G351" s="2">
        <v>6.5</v>
      </c>
      <c r="H351" s="3" t="s">
        <v>38</v>
      </c>
      <c r="I351" s="3" t="s">
        <v>29</v>
      </c>
      <c r="J351" s="3" t="s">
        <v>39</v>
      </c>
      <c r="K351" s="4">
        <v>74.61</v>
      </c>
      <c r="L351" s="2">
        <v>1</v>
      </c>
      <c r="M351" s="2">
        <v>24</v>
      </c>
      <c r="N351" s="2">
        <v>0.47299999999999998</v>
      </c>
      <c r="O351" s="3" t="s">
        <v>140</v>
      </c>
      <c r="P351" s="3" t="s">
        <v>3211</v>
      </c>
      <c r="Q351" s="5">
        <v>4.7</v>
      </c>
      <c r="S351" s="6">
        <v>4.05</v>
      </c>
      <c r="T351" s="5">
        <v>0.1</v>
      </c>
      <c r="U351" s="6">
        <v>4.1500000000000004</v>
      </c>
      <c r="V351" s="2">
        <v>6.1</v>
      </c>
      <c r="W351" s="8"/>
      <c r="X351" s="10" t="s">
        <v>29</v>
      </c>
      <c r="Y351" s="7">
        <v>43705</v>
      </c>
    </row>
    <row r="352" spans="1:25" hidden="1" x14ac:dyDescent="0.25">
      <c r="A352" s="2">
        <v>814628</v>
      </c>
      <c r="B352" s="3" t="s">
        <v>341</v>
      </c>
      <c r="C352" s="3" t="s">
        <v>430</v>
      </c>
      <c r="D352" s="3" t="s">
        <v>343</v>
      </c>
      <c r="E352" s="3" t="s">
        <v>28</v>
      </c>
      <c r="F352" s="3" t="s">
        <v>51</v>
      </c>
      <c r="G352" s="2">
        <v>5.2</v>
      </c>
      <c r="H352" s="3" t="s">
        <v>38</v>
      </c>
      <c r="I352" s="3" t="s">
        <v>29</v>
      </c>
      <c r="J352" s="3" t="s">
        <v>39</v>
      </c>
      <c r="K352" s="4">
        <v>74.61</v>
      </c>
      <c r="L352" s="2">
        <v>1</v>
      </c>
      <c r="M352" s="2">
        <v>24</v>
      </c>
      <c r="N352" s="2">
        <v>0.47299999999999998</v>
      </c>
      <c r="O352" s="3" t="s">
        <v>140</v>
      </c>
      <c r="P352" s="3" t="s">
        <v>3211</v>
      </c>
      <c r="Q352" s="5">
        <v>4.7</v>
      </c>
      <c r="S352" s="6">
        <v>4.05</v>
      </c>
      <c r="T352" s="5">
        <v>0.1</v>
      </c>
      <c r="U352" s="6">
        <v>4.1500000000000004</v>
      </c>
      <c r="V352" s="2">
        <v>6.1</v>
      </c>
      <c r="W352" s="8"/>
      <c r="X352" s="10" t="s">
        <v>29</v>
      </c>
      <c r="Y352" s="7">
        <v>43705</v>
      </c>
    </row>
    <row r="353" spans="1:25" hidden="1" x14ac:dyDescent="0.25">
      <c r="A353" s="2">
        <v>167880</v>
      </c>
      <c r="B353" s="3" t="s">
        <v>341</v>
      </c>
      <c r="C353" s="3" t="s">
        <v>431</v>
      </c>
      <c r="D353" s="3" t="s">
        <v>64</v>
      </c>
      <c r="E353" s="3" t="s">
        <v>37</v>
      </c>
      <c r="F353" s="3" t="s">
        <v>29</v>
      </c>
      <c r="G353" s="2">
        <v>4.8</v>
      </c>
      <c r="H353" s="3" t="s">
        <v>432</v>
      </c>
      <c r="I353" s="3" t="s">
        <v>48</v>
      </c>
      <c r="J353" s="3" t="s">
        <v>31</v>
      </c>
      <c r="K353" s="4">
        <v>34.799999999999997</v>
      </c>
      <c r="L353" s="2">
        <v>1</v>
      </c>
      <c r="M353" s="2">
        <v>24</v>
      </c>
      <c r="N353" s="2">
        <v>0.5</v>
      </c>
      <c r="O353" s="3" t="s">
        <v>140</v>
      </c>
      <c r="P353" s="3" t="s">
        <v>29</v>
      </c>
      <c r="Q353" s="5">
        <v>3.45</v>
      </c>
      <c r="S353" s="6">
        <v>2.95</v>
      </c>
      <c r="T353" s="5">
        <v>0.1</v>
      </c>
      <c r="U353" s="6">
        <v>3.05</v>
      </c>
      <c r="V353" s="2">
        <v>4.5</v>
      </c>
      <c r="W353" s="8"/>
      <c r="X353" s="10" t="s">
        <v>29</v>
      </c>
      <c r="Y353" s="7">
        <v>43709</v>
      </c>
    </row>
    <row r="354" spans="1:25" hidden="1" x14ac:dyDescent="0.25">
      <c r="A354" s="2">
        <v>648261</v>
      </c>
      <c r="B354" s="3" t="s">
        <v>341</v>
      </c>
      <c r="C354" s="3" t="s">
        <v>433</v>
      </c>
      <c r="D354" s="3" t="s">
        <v>64</v>
      </c>
      <c r="E354" s="3" t="s">
        <v>28</v>
      </c>
      <c r="F354" s="3" t="s">
        <v>29</v>
      </c>
      <c r="G354" s="2">
        <v>5</v>
      </c>
      <c r="H354" s="3" t="s">
        <v>432</v>
      </c>
      <c r="I354" s="3" t="s">
        <v>48</v>
      </c>
      <c r="J354" s="3" t="s">
        <v>31</v>
      </c>
      <c r="K354" s="4">
        <v>28.8</v>
      </c>
      <c r="L354" s="2">
        <v>1</v>
      </c>
      <c r="M354" s="2">
        <v>24</v>
      </c>
      <c r="N354" s="2">
        <v>0.5</v>
      </c>
      <c r="O354" s="3" t="s">
        <v>140</v>
      </c>
      <c r="P354" s="3" t="s">
        <v>29</v>
      </c>
      <c r="Q354" s="5">
        <v>3.15</v>
      </c>
      <c r="S354" s="6">
        <v>2.68</v>
      </c>
      <c r="T354" s="5">
        <v>0.1</v>
      </c>
      <c r="U354" s="6">
        <v>2.78</v>
      </c>
      <c r="V354" s="2">
        <v>4.0999999999999996</v>
      </c>
      <c r="W354" s="8"/>
      <c r="X354" s="10" t="s">
        <v>29</v>
      </c>
      <c r="Y354" s="7">
        <v>43700</v>
      </c>
    </row>
    <row r="355" spans="1:25" hidden="1" x14ac:dyDescent="0.25">
      <c r="A355" s="2">
        <v>903393</v>
      </c>
      <c r="B355" s="3" t="s">
        <v>341</v>
      </c>
      <c r="C355" s="3" t="s">
        <v>434</v>
      </c>
      <c r="D355" s="3" t="s">
        <v>139</v>
      </c>
      <c r="E355" s="3" t="s">
        <v>37</v>
      </c>
      <c r="F355" s="3" t="s">
        <v>29</v>
      </c>
      <c r="G355" s="2">
        <v>5.65</v>
      </c>
      <c r="H355" s="3" t="s">
        <v>38</v>
      </c>
      <c r="I355" s="3" t="s">
        <v>211</v>
      </c>
      <c r="J355" s="3" t="s">
        <v>39</v>
      </c>
      <c r="K355" s="4">
        <v>4.71</v>
      </c>
      <c r="L355" s="2">
        <v>6</v>
      </c>
      <c r="M355" s="2">
        <v>1</v>
      </c>
      <c r="N355" s="2">
        <v>0.35499999999999998</v>
      </c>
      <c r="O355" s="3" t="s">
        <v>140</v>
      </c>
      <c r="P355" s="3" t="s">
        <v>29</v>
      </c>
      <c r="Q355" s="5">
        <v>12.5</v>
      </c>
      <c r="S355" s="6">
        <v>10.47</v>
      </c>
      <c r="T355" s="5">
        <v>0.6</v>
      </c>
      <c r="U355" s="6">
        <v>11.07</v>
      </c>
      <c r="V355" s="2">
        <v>16.25</v>
      </c>
      <c r="W355" s="8"/>
      <c r="X355" s="10" t="s">
        <v>29</v>
      </c>
      <c r="Y355" s="7">
        <v>43466</v>
      </c>
    </row>
    <row r="356" spans="1:25" hidden="1" x14ac:dyDescent="0.25">
      <c r="A356" s="2">
        <v>680876</v>
      </c>
      <c r="B356" s="3" t="s">
        <v>341</v>
      </c>
      <c r="C356" s="3" t="s">
        <v>434</v>
      </c>
      <c r="D356" s="3" t="s">
        <v>350</v>
      </c>
      <c r="E356" s="3" t="s">
        <v>37</v>
      </c>
      <c r="F356" s="3" t="s">
        <v>29</v>
      </c>
      <c r="G356" s="2">
        <v>5.65</v>
      </c>
      <c r="H356" s="3" t="s">
        <v>38</v>
      </c>
      <c r="I356" s="3" t="s">
        <v>211</v>
      </c>
      <c r="J356" s="3" t="s">
        <v>39</v>
      </c>
      <c r="K356" s="4">
        <v>9.52</v>
      </c>
      <c r="L356" s="2">
        <v>15</v>
      </c>
      <c r="M356" s="2">
        <v>1</v>
      </c>
      <c r="N356" s="2">
        <v>0.35499999999999998</v>
      </c>
      <c r="O356" s="3" t="s">
        <v>140</v>
      </c>
      <c r="P356" s="3" t="s">
        <v>29</v>
      </c>
      <c r="Q356" s="5">
        <v>28.15</v>
      </c>
      <c r="S356" s="6">
        <v>23.45</v>
      </c>
      <c r="T356" s="5">
        <v>1.5</v>
      </c>
      <c r="U356" s="6">
        <v>24.95</v>
      </c>
      <c r="V356" s="2">
        <v>36.6</v>
      </c>
      <c r="W356" s="8"/>
      <c r="X356" s="10" t="s">
        <v>29</v>
      </c>
      <c r="Y356" s="7">
        <v>43799</v>
      </c>
    </row>
    <row r="357" spans="1:25" hidden="1" x14ac:dyDescent="0.25">
      <c r="A357" s="2">
        <v>299107</v>
      </c>
      <c r="B357" s="3" t="s">
        <v>341</v>
      </c>
      <c r="C357" s="3" t="s">
        <v>435</v>
      </c>
      <c r="D357" s="3" t="s">
        <v>139</v>
      </c>
      <c r="E357" s="3" t="s">
        <v>28</v>
      </c>
      <c r="F357" s="3" t="s">
        <v>29</v>
      </c>
      <c r="G357" s="2">
        <v>6.4</v>
      </c>
      <c r="H357" s="3" t="s">
        <v>38</v>
      </c>
      <c r="I357" s="3" t="s">
        <v>73</v>
      </c>
      <c r="J357" s="3" t="s">
        <v>31</v>
      </c>
      <c r="K357" s="4">
        <v>38.880000000000003</v>
      </c>
      <c r="L357" s="2">
        <v>6</v>
      </c>
      <c r="M357" s="2">
        <v>4</v>
      </c>
      <c r="N357" s="2">
        <v>0.33</v>
      </c>
      <c r="O357" s="3" t="s">
        <v>140</v>
      </c>
      <c r="P357" s="3" t="s">
        <v>3212</v>
      </c>
      <c r="Q357" s="5">
        <v>16.399999999999999</v>
      </c>
      <c r="S357" s="6">
        <v>13.9</v>
      </c>
      <c r="T357" s="5">
        <v>0.6</v>
      </c>
      <c r="U357" s="6">
        <v>14.5</v>
      </c>
      <c r="V357" s="2">
        <v>21.3</v>
      </c>
      <c r="W357" s="8">
        <v>-2.1000000000000014</v>
      </c>
      <c r="X357" s="9" t="s">
        <v>3215</v>
      </c>
      <c r="Y357" s="7">
        <v>43789</v>
      </c>
    </row>
    <row r="358" spans="1:25" hidden="1" x14ac:dyDescent="0.25">
      <c r="A358" s="2">
        <v>860429</v>
      </c>
      <c r="B358" s="3" t="s">
        <v>341</v>
      </c>
      <c r="C358" s="3" t="s">
        <v>436</v>
      </c>
      <c r="D358" s="3" t="s">
        <v>139</v>
      </c>
      <c r="E358" s="3" t="s">
        <v>28</v>
      </c>
      <c r="F358" s="3" t="s">
        <v>29</v>
      </c>
      <c r="G358" s="2">
        <v>6.4</v>
      </c>
      <c r="H358" s="3" t="s">
        <v>38</v>
      </c>
      <c r="I358" s="3" t="s">
        <v>29</v>
      </c>
      <c r="J358" s="3" t="s">
        <v>31</v>
      </c>
      <c r="K358" s="4">
        <v>38.880000000000003</v>
      </c>
      <c r="L358" s="2">
        <v>6</v>
      </c>
      <c r="M358" s="2">
        <v>4</v>
      </c>
      <c r="N358" s="2">
        <v>0.35499999999999998</v>
      </c>
      <c r="O358" s="3" t="s">
        <v>140</v>
      </c>
      <c r="P358" s="3" t="s">
        <v>3212</v>
      </c>
      <c r="Q358" s="5">
        <v>16.600000000000001</v>
      </c>
      <c r="S358" s="6">
        <v>14.08</v>
      </c>
      <c r="T358" s="5">
        <v>0.6</v>
      </c>
      <c r="U358" s="6">
        <v>14.68</v>
      </c>
      <c r="V358" s="2">
        <v>21.6</v>
      </c>
      <c r="W358" s="8">
        <v>5.0000000000000711E-2</v>
      </c>
      <c r="X358" s="9" t="s">
        <v>3216</v>
      </c>
      <c r="Y358" s="7">
        <v>43789</v>
      </c>
    </row>
    <row r="359" spans="1:25" hidden="1" x14ac:dyDescent="0.25">
      <c r="A359" s="2">
        <v>224769</v>
      </c>
      <c r="B359" s="3" t="s">
        <v>341</v>
      </c>
      <c r="C359" s="3" t="s">
        <v>437</v>
      </c>
      <c r="D359" s="3" t="s">
        <v>139</v>
      </c>
      <c r="E359" s="3" t="s">
        <v>28</v>
      </c>
      <c r="F359" s="3" t="s">
        <v>29</v>
      </c>
      <c r="G359" s="2">
        <v>5</v>
      </c>
      <c r="H359" s="3" t="s">
        <v>38</v>
      </c>
      <c r="I359" s="3" t="s">
        <v>34</v>
      </c>
      <c r="J359" s="3" t="s">
        <v>31</v>
      </c>
      <c r="K359" s="4">
        <v>37.04</v>
      </c>
      <c r="L359" s="2">
        <v>6</v>
      </c>
      <c r="M359" s="2">
        <v>4</v>
      </c>
      <c r="N359" s="2">
        <v>0.35499999999999998</v>
      </c>
      <c r="O359" s="3" t="s">
        <v>140</v>
      </c>
      <c r="P359" s="3" t="s">
        <v>3212</v>
      </c>
      <c r="Q359" s="5">
        <v>16.05</v>
      </c>
      <c r="S359" s="6">
        <v>13.6</v>
      </c>
      <c r="T359" s="5">
        <v>0.6</v>
      </c>
      <c r="U359" s="6">
        <v>14.2</v>
      </c>
      <c r="V359" s="2">
        <v>20.85</v>
      </c>
      <c r="W359" s="8"/>
      <c r="X359" s="10" t="s">
        <v>29</v>
      </c>
      <c r="Y359" s="7">
        <v>43739</v>
      </c>
    </row>
    <row r="360" spans="1:25" hidden="1" x14ac:dyDescent="0.25">
      <c r="A360" s="2">
        <v>268623</v>
      </c>
      <c r="B360" s="3" t="s">
        <v>341</v>
      </c>
      <c r="C360" s="3" t="s">
        <v>438</v>
      </c>
      <c r="D360" s="3" t="s">
        <v>139</v>
      </c>
      <c r="E360" s="3" t="s">
        <v>28</v>
      </c>
      <c r="F360" s="3" t="s">
        <v>29</v>
      </c>
      <c r="G360" s="2">
        <v>5</v>
      </c>
      <c r="H360" s="3" t="s">
        <v>38</v>
      </c>
      <c r="I360" s="3" t="s">
        <v>29</v>
      </c>
      <c r="J360" s="3" t="s">
        <v>39</v>
      </c>
      <c r="K360" s="4">
        <v>43.19</v>
      </c>
      <c r="L360" s="2">
        <v>6</v>
      </c>
      <c r="M360" s="2">
        <v>4</v>
      </c>
      <c r="N360" s="2">
        <v>0.35499999999999998</v>
      </c>
      <c r="O360" s="3" t="s">
        <v>140</v>
      </c>
      <c r="P360" s="3" t="s">
        <v>3212</v>
      </c>
      <c r="Q360" s="5">
        <v>16.05</v>
      </c>
      <c r="S360" s="6">
        <v>13.6</v>
      </c>
      <c r="T360" s="5">
        <v>0.6</v>
      </c>
      <c r="U360" s="6">
        <v>14.2</v>
      </c>
      <c r="V360" s="2">
        <v>20.85</v>
      </c>
      <c r="W360" s="8"/>
      <c r="X360" s="10" t="s">
        <v>29</v>
      </c>
      <c r="Y360" s="7">
        <v>43739</v>
      </c>
    </row>
    <row r="361" spans="1:25" hidden="1" x14ac:dyDescent="0.25">
      <c r="A361" s="2">
        <v>180565</v>
      </c>
      <c r="B361" s="3" t="s">
        <v>341</v>
      </c>
      <c r="C361" s="3" t="s">
        <v>439</v>
      </c>
      <c r="D361" s="3" t="s">
        <v>139</v>
      </c>
      <c r="E361" s="3" t="s">
        <v>28</v>
      </c>
      <c r="F361" s="3" t="s">
        <v>29</v>
      </c>
      <c r="G361" s="2">
        <v>6.4</v>
      </c>
      <c r="H361" s="3" t="s">
        <v>38</v>
      </c>
      <c r="I361" s="3" t="s">
        <v>29</v>
      </c>
      <c r="J361" s="3" t="s">
        <v>31</v>
      </c>
      <c r="K361" s="4">
        <v>38.880000000000003</v>
      </c>
      <c r="L361" s="2">
        <v>6</v>
      </c>
      <c r="M361" s="2">
        <v>4</v>
      </c>
      <c r="N361" s="2">
        <v>0.35499999999999998</v>
      </c>
      <c r="O361" s="3" t="s">
        <v>140</v>
      </c>
      <c r="P361" s="3" t="s">
        <v>3212</v>
      </c>
      <c r="Q361" s="5">
        <v>16.649999999999999</v>
      </c>
      <c r="S361" s="6">
        <v>14.12</v>
      </c>
      <c r="T361" s="5">
        <v>0.6</v>
      </c>
      <c r="U361" s="6">
        <v>14.72</v>
      </c>
      <c r="V361" s="2">
        <v>21.65</v>
      </c>
      <c r="W361" s="8"/>
      <c r="X361" s="10" t="s">
        <v>29</v>
      </c>
      <c r="Y361" s="7">
        <v>43739</v>
      </c>
    </row>
    <row r="362" spans="1:25" hidden="1" x14ac:dyDescent="0.25">
      <c r="A362" s="2">
        <v>844209</v>
      </c>
      <c r="B362" s="3" t="s">
        <v>341</v>
      </c>
      <c r="C362" s="3" t="s">
        <v>440</v>
      </c>
      <c r="D362" s="3" t="s">
        <v>139</v>
      </c>
      <c r="E362" s="3" t="s">
        <v>28</v>
      </c>
      <c r="F362" s="3" t="s">
        <v>29</v>
      </c>
      <c r="H362" s="3" t="s">
        <v>38</v>
      </c>
      <c r="I362" s="3" t="s">
        <v>62</v>
      </c>
      <c r="J362" s="3" t="s">
        <v>31</v>
      </c>
      <c r="K362" s="4">
        <v>37.04</v>
      </c>
      <c r="L362" s="2">
        <v>6</v>
      </c>
      <c r="M362" s="2">
        <v>4</v>
      </c>
      <c r="N362" s="2">
        <v>0.33</v>
      </c>
      <c r="O362" s="3" t="s">
        <v>140</v>
      </c>
      <c r="P362" s="3" t="s">
        <v>3212</v>
      </c>
      <c r="Q362" s="5">
        <v>16.05</v>
      </c>
      <c r="S362" s="6">
        <v>13.6</v>
      </c>
      <c r="T362" s="5">
        <v>0.6</v>
      </c>
      <c r="U362" s="6">
        <v>14.2</v>
      </c>
      <c r="V362" s="2">
        <v>20.85</v>
      </c>
      <c r="W362" s="8"/>
      <c r="X362" s="10" t="s">
        <v>29</v>
      </c>
      <c r="Y362" s="7">
        <v>43739</v>
      </c>
    </row>
    <row r="363" spans="1:25" hidden="1" x14ac:dyDescent="0.25">
      <c r="A363" s="2">
        <v>448159</v>
      </c>
      <c r="B363" s="3" t="s">
        <v>341</v>
      </c>
      <c r="C363" s="3" t="s">
        <v>441</v>
      </c>
      <c r="D363" s="3" t="s">
        <v>139</v>
      </c>
      <c r="E363" s="3" t="s">
        <v>28</v>
      </c>
      <c r="F363" s="3" t="s">
        <v>29</v>
      </c>
      <c r="G363" s="2">
        <v>4.5</v>
      </c>
      <c r="H363" s="3" t="s">
        <v>38</v>
      </c>
      <c r="I363" s="3" t="s">
        <v>73</v>
      </c>
      <c r="J363" s="3" t="s">
        <v>31</v>
      </c>
      <c r="K363" s="4">
        <v>37.04</v>
      </c>
      <c r="L363" s="2">
        <v>6</v>
      </c>
      <c r="M363" s="2">
        <v>4</v>
      </c>
      <c r="N363" s="2">
        <v>0.33</v>
      </c>
      <c r="O363" s="3" t="s">
        <v>140</v>
      </c>
      <c r="P363" s="3" t="s">
        <v>3212</v>
      </c>
      <c r="Q363" s="5">
        <v>16</v>
      </c>
      <c r="S363" s="6">
        <v>13.55</v>
      </c>
      <c r="T363" s="5">
        <v>0.6</v>
      </c>
      <c r="U363" s="6">
        <v>14.15</v>
      </c>
      <c r="V363" s="2">
        <v>20.8</v>
      </c>
      <c r="W363" s="8"/>
      <c r="X363" s="10" t="s">
        <v>29</v>
      </c>
      <c r="Y363" s="7">
        <v>43721</v>
      </c>
    </row>
    <row r="364" spans="1:25" hidden="1" x14ac:dyDescent="0.25">
      <c r="A364" s="2">
        <v>97736</v>
      </c>
      <c r="B364" s="3" t="s">
        <v>341</v>
      </c>
      <c r="C364" s="3" t="s">
        <v>442</v>
      </c>
      <c r="D364" s="3" t="s">
        <v>343</v>
      </c>
      <c r="E364" s="3" t="s">
        <v>28</v>
      </c>
      <c r="F364" s="3" t="s">
        <v>29</v>
      </c>
      <c r="H364" s="3" t="s">
        <v>38</v>
      </c>
      <c r="I364" s="3" t="s">
        <v>29</v>
      </c>
      <c r="J364" s="3" t="s">
        <v>31</v>
      </c>
      <c r="K364" s="4">
        <v>62.58</v>
      </c>
      <c r="L364" s="2">
        <v>1</v>
      </c>
      <c r="M364" s="2">
        <v>24</v>
      </c>
      <c r="N364" s="2">
        <v>0.47299999999999998</v>
      </c>
      <c r="O364" s="3" t="s">
        <v>140</v>
      </c>
      <c r="P364" s="3" t="s">
        <v>3211</v>
      </c>
      <c r="Q364" s="5">
        <v>4.0999999999999996</v>
      </c>
      <c r="S364" s="6">
        <v>3.52</v>
      </c>
      <c r="T364" s="5">
        <v>0.1</v>
      </c>
      <c r="U364" s="6">
        <v>3.62</v>
      </c>
      <c r="V364" s="2">
        <v>5.35</v>
      </c>
      <c r="W364" s="8"/>
      <c r="X364" s="10" t="s">
        <v>29</v>
      </c>
      <c r="Y364" s="7">
        <v>43703</v>
      </c>
    </row>
    <row r="365" spans="1:25" hidden="1" x14ac:dyDescent="0.25">
      <c r="A365" s="2">
        <v>506717</v>
      </c>
      <c r="B365" s="3" t="s">
        <v>341</v>
      </c>
      <c r="C365" s="3" t="s">
        <v>443</v>
      </c>
      <c r="D365" s="3" t="s">
        <v>139</v>
      </c>
      <c r="E365" s="3" t="s">
        <v>28</v>
      </c>
      <c r="F365" s="3" t="s">
        <v>29</v>
      </c>
      <c r="G365" s="2">
        <v>4.5</v>
      </c>
      <c r="H365" s="3" t="s">
        <v>38</v>
      </c>
      <c r="I365" s="3" t="s">
        <v>34</v>
      </c>
      <c r="J365" s="3" t="s">
        <v>31</v>
      </c>
      <c r="K365" s="4">
        <v>35.96</v>
      </c>
      <c r="L365" s="2">
        <v>6</v>
      </c>
      <c r="M365" s="2">
        <v>4</v>
      </c>
      <c r="N365" s="2">
        <v>0.35499999999999998</v>
      </c>
      <c r="O365" s="3" t="s">
        <v>140</v>
      </c>
      <c r="P365" s="3" t="s">
        <v>3211</v>
      </c>
      <c r="Q365" s="5">
        <v>14.85</v>
      </c>
      <c r="S365" s="6">
        <v>12.54</v>
      </c>
      <c r="T365" s="5">
        <v>0.6</v>
      </c>
      <c r="U365" s="6">
        <v>13.14</v>
      </c>
      <c r="V365" s="2">
        <v>19.3</v>
      </c>
      <c r="W365" s="8"/>
      <c r="X365" s="10" t="s">
        <v>29</v>
      </c>
      <c r="Y365" s="7">
        <v>43691</v>
      </c>
    </row>
    <row r="366" spans="1:25" hidden="1" x14ac:dyDescent="0.25">
      <c r="A366" s="2">
        <v>29023</v>
      </c>
      <c r="B366" s="3" t="s">
        <v>341</v>
      </c>
      <c r="C366" s="3" t="s">
        <v>444</v>
      </c>
      <c r="D366" s="3" t="s">
        <v>139</v>
      </c>
      <c r="E366" s="3" t="s">
        <v>28</v>
      </c>
      <c r="F366" s="3" t="s">
        <v>29</v>
      </c>
      <c r="G366" s="2">
        <v>4.5</v>
      </c>
      <c r="H366" s="3" t="s">
        <v>38</v>
      </c>
      <c r="I366" s="3" t="s">
        <v>73</v>
      </c>
      <c r="J366" s="3" t="s">
        <v>31</v>
      </c>
      <c r="K366" s="4">
        <v>35.96</v>
      </c>
      <c r="L366" s="2">
        <v>6</v>
      </c>
      <c r="M366" s="2">
        <v>4</v>
      </c>
      <c r="N366" s="2">
        <v>0.35499999999999998</v>
      </c>
      <c r="O366" s="3" t="s">
        <v>32</v>
      </c>
      <c r="P366" s="3" t="s">
        <v>3211</v>
      </c>
      <c r="Q366" s="5">
        <v>14.8</v>
      </c>
      <c r="S366" s="6">
        <v>12.5</v>
      </c>
      <c r="T366" s="5">
        <v>0.6</v>
      </c>
      <c r="U366" s="6">
        <v>13.1</v>
      </c>
      <c r="V366" s="2">
        <v>19.25</v>
      </c>
      <c r="W366" s="8"/>
      <c r="X366" s="10" t="s">
        <v>29</v>
      </c>
      <c r="Y366" s="7">
        <v>43727</v>
      </c>
    </row>
    <row r="367" spans="1:25" hidden="1" x14ac:dyDescent="0.25">
      <c r="A367" s="2">
        <v>132106</v>
      </c>
      <c r="B367" s="3" t="s">
        <v>341</v>
      </c>
      <c r="C367" s="3" t="s">
        <v>445</v>
      </c>
      <c r="D367" s="3" t="s">
        <v>343</v>
      </c>
      <c r="E367" s="3" t="s">
        <v>28</v>
      </c>
      <c r="F367" s="3" t="s">
        <v>29</v>
      </c>
      <c r="H367" s="3" t="s">
        <v>38</v>
      </c>
      <c r="I367" s="3" t="s">
        <v>29</v>
      </c>
      <c r="J367" s="3" t="s">
        <v>31</v>
      </c>
      <c r="K367" s="4">
        <v>62.58</v>
      </c>
      <c r="L367" s="2">
        <v>1</v>
      </c>
      <c r="M367" s="2">
        <v>24</v>
      </c>
      <c r="N367" s="2">
        <v>0.47299999999999998</v>
      </c>
      <c r="O367" s="3" t="s">
        <v>140</v>
      </c>
      <c r="P367" s="3" t="s">
        <v>3211</v>
      </c>
      <c r="Q367" s="5">
        <v>4.0999999999999996</v>
      </c>
      <c r="S367" s="6">
        <v>3.52</v>
      </c>
      <c r="T367" s="5">
        <v>0.1</v>
      </c>
      <c r="U367" s="6">
        <v>3.62</v>
      </c>
      <c r="V367" s="2">
        <v>5.35</v>
      </c>
      <c r="W367" s="8"/>
      <c r="X367" s="10" t="s">
        <v>29</v>
      </c>
      <c r="Y367" s="7">
        <v>43703</v>
      </c>
    </row>
    <row r="368" spans="1:25" hidden="1" x14ac:dyDescent="0.25">
      <c r="A368" s="2">
        <v>159572</v>
      </c>
      <c r="B368" s="3" t="s">
        <v>341</v>
      </c>
      <c r="C368" s="3" t="s">
        <v>446</v>
      </c>
      <c r="D368" s="3" t="s">
        <v>354</v>
      </c>
      <c r="E368" s="3" t="s">
        <v>28</v>
      </c>
      <c r="F368" s="3" t="s">
        <v>29</v>
      </c>
      <c r="H368" s="3" t="s">
        <v>38</v>
      </c>
      <c r="I368" s="3" t="s">
        <v>29</v>
      </c>
      <c r="J368" s="3" t="s">
        <v>31</v>
      </c>
      <c r="K368" s="4">
        <v>62.58</v>
      </c>
      <c r="L368" s="2">
        <v>4</v>
      </c>
      <c r="M368" s="2">
        <v>6</v>
      </c>
      <c r="N368" s="2">
        <v>0.47299999999999998</v>
      </c>
      <c r="O368" s="3" t="s">
        <v>140</v>
      </c>
      <c r="P368" s="3" t="s">
        <v>3211</v>
      </c>
      <c r="Q368" s="5">
        <v>16.3</v>
      </c>
      <c r="S368" s="6">
        <v>13.99</v>
      </c>
      <c r="T368" s="5">
        <v>0.4</v>
      </c>
      <c r="U368" s="6">
        <v>14.39</v>
      </c>
      <c r="V368" s="2">
        <v>21.2</v>
      </c>
      <c r="W368" s="8"/>
      <c r="X368" s="10" t="s">
        <v>29</v>
      </c>
      <c r="Y368" s="7">
        <v>43749</v>
      </c>
    </row>
    <row r="369" spans="1:25" hidden="1" x14ac:dyDescent="0.25">
      <c r="A369" s="2">
        <v>957787</v>
      </c>
      <c r="B369" s="3" t="s">
        <v>341</v>
      </c>
      <c r="C369" s="3" t="s">
        <v>447</v>
      </c>
      <c r="D369" s="3" t="s">
        <v>139</v>
      </c>
      <c r="E369" s="3" t="s">
        <v>28</v>
      </c>
      <c r="F369" s="3" t="s">
        <v>29</v>
      </c>
      <c r="G369" s="2">
        <v>4.5</v>
      </c>
      <c r="H369" s="3" t="s">
        <v>38</v>
      </c>
      <c r="I369" s="3" t="s">
        <v>82</v>
      </c>
      <c r="J369" s="3" t="s">
        <v>31</v>
      </c>
      <c r="K369" s="4">
        <v>35.96</v>
      </c>
      <c r="L369" s="2">
        <v>6</v>
      </c>
      <c r="M369" s="2">
        <v>4</v>
      </c>
      <c r="N369" s="2">
        <v>0.35499999999999998</v>
      </c>
      <c r="O369" s="3" t="s">
        <v>140</v>
      </c>
      <c r="P369" s="3" t="s">
        <v>3211</v>
      </c>
      <c r="Q369" s="5">
        <v>14.85</v>
      </c>
      <c r="S369" s="6">
        <v>12.54</v>
      </c>
      <c r="T369" s="5">
        <v>0.6</v>
      </c>
      <c r="U369" s="6">
        <v>13.14</v>
      </c>
      <c r="V369" s="2">
        <v>19.3</v>
      </c>
      <c r="W369" s="8"/>
      <c r="X369" s="10" t="s">
        <v>29</v>
      </c>
      <c r="Y369" s="7">
        <v>43691</v>
      </c>
    </row>
    <row r="370" spans="1:25" hidden="1" x14ac:dyDescent="0.25">
      <c r="A370" s="2">
        <v>148203</v>
      </c>
      <c r="B370" s="3" t="s">
        <v>341</v>
      </c>
      <c r="C370" s="3" t="s">
        <v>168</v>
      </c>
      <c r="D370" s="3" t="s">
        <v>354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31</v>
      </c>
      <c r="K370" s="4">
        <v>70.44</v>
      </c>
      <c r="L370" s="2">
        <v>4</v>
      </c>
      <c r="M370" s="2">
        <v>6</v>
      </c>
      <c r="N370" s="2">
        <v>0.47299999999999998</v>
      </c>
      <c r="O370" s="3" t="s">
        <v>140</v>
      </c>
      <c r="P370" s="3" t="s">
        <v>3211</v>
      </c>
      <c r="Q370" s="5">
        <v>18.05</v>
      </c>
      <c r="S370" s="6">
        <v>15.53</v>
      </c>
      <c r="T370" s="5">
        <v>0.4</v>
      </c>
      <c r="U370" s="6">
        <v>15.93</v>
      </c>
      <c r="V370" s="2">
        <v>23.45</v>
      </c>
      <c r="W370" s="8"/>
      <c r="X370" s="10" t="s">
        <v>29</v>
      </c>
      <c r="Y370" s="7">
        <v>43749</v>
      </c>
    </row>
    <row r="371" spans="1:25" hidden="1" x14ac:dyDescent="0.25">
      <c r="A371" s="2">
        <v>4281</v>
      </c>
      <c r="B371" s="3" t="s">
        <v>341</v>
      </c>
      <c r="C371" s="3" t="s">
        <v>448</v>
      </c>
      <c r="D371" s="3" t="s">
        <v>139</v>
      </c>
      <c r="E371" s="3" t="s">
        <v>28</v>
      </c>
      <c r="F371" s="3" t="s">
        <v>29</v>
      </c>
      <c r="G371" s="2">
        <v>4.5</v>
      </c>
      <c r="H371" s="3" t="s">
        <v>38</v>
      </c>
      <c r="I371" s="3" t="s">
        <v>34</v>
      </c>
      <c r="J371" s="3" t="s">
        <v>31</v>
      </c>
      <c r="K371" s="4">
        <v>35.96</v>
      </c>
      <c r="L371" s="2">
        <v>6</v>
      </c>
      <c r="M371" s="2">
        <v>4</v>
      </c>
      <c r="N371" s="2">
        <v>0.35499999999999998</v>
      </c>
      <c r="O371" s="3" t="s">
        <v>140</v>
      </c>
      <c r="P371" s="3" t="s">
        <v>3211</v>
      </c>
      <c r="Q371" s="5">
        <v>14.85</v>
      </c>
      <c r="S371" s="6">
        <v>12.54</v>
      </c>
      <c r="T371" s="5">
        <v>0.6</v>
      </c>
      <c r="U371" s="6">
        <v>13.14</v>
      </c>
      <c r="V371" s="2">
        <v>19.3</v>
      </c>
      <c r="W371" s="8"/>
      <c r="X371" s="10" t="s">
        <v>29</v>
      </c>
      <c r="Y371" s="7">
        <v>43691</v>
      </c>
    </row>
    <row r="372" spans="1:25" hidden="1" x14ac:dyDescent="0.25">
      <c r="A372" s="2">
        <v>923128</v>
      </c>
      <c r="B372" s="3" t="s">
        <v>341</v>
      </c>
      <c r="C372" s="3" t="s">
        <v>449</v>
      </c>
      <c r="D372" s="3" t="s">
        <v>350</v>
      </c>
      <c r="E372" s="3" t="s">
        <v>37</v>
      </c>
      <c r="F372" s="3" t="s">
        <v>29</v>
      </c>
      <c r="G372" s="2">
        <v>5</v>
      </c>
      <c r="H372" s="3" t="s">
        <v>38</v>
      </c>
      <c r="I372" s="3" t="s">
        <v>48</v>
      </c>
      <c r="J372" s="3" t="s">
        <v>39</v>
      </c>
      <c r="K372" s="4">
        <v>9.57</v>
      </c>
      <c r="L372" s="2">
        <v>15</v>
      </c>
      <c r="M372" s="2">
        <v>1</v>
      </c>
      <c r="N372" s="2">
        <v>0.35499999999999998</v>
      </c>
      <c r="O372" s="3" t="s">
        <v>140</v>
      </c>
      <c r="P372" s="3" t="s">
        <v>29</v>
      </c>
      <c r="Q372" s="5">
        <v>28.2</v>
      </c>
      <c r="S372" s="6">
        <v>23.5</v>
      </c>
      <c r="T372" s="5">
        <v>1.5</v>
      </c>
      <c r="U372" s="6">
        <v>25</v>
      </c>
      <c r="V372" s="2">
        <v>36.65</v>
      </c>
      <c r="W372" s="8"/>
      <c r="X372" s="10" t="s">
        <v>29</v>
      </c>
      <c r="Y372" s="7">
        <v>43466</v>
      </c>
    </row>
    <row r="373" spans="1:25" hidden="1" x14ac:dyDescent="0.25">
      <c r="A373" s="2">
        <v>821880</v>
      </c>
      <c r="B373" s="3" t="s">
        <v>341</v>
      </c>
      <c r="C373" s="3" t="s">
        <v>450</v>
      </c>
      <c r="D373" s="3" t="s">
        <v>427</v>
      </c>
      <c r="E373" s="3" t="s">
        <v>28</v>
      </c>
      <c r="F373" s="3" t="s">
        <v>29</v>
      </c>
      <c r="G373" s="2">
        <v>5.45</v>
      </c>
      <c r="H373" s="3" t="s">
        <v>38</v>
      </c>
      <c r="I373" s="3" t="s">
        <v>48</v>
      </c>
      <c r="J373" s="3" t="s">
        <v>39</v>
      </c>
      <c r="K373" s="4">
        <v>12.33</v>
      </c>
      <c r="L373" s="2">
        <v>8</v>
      </c>
      <c r="M373" s="2">
        <v>1</v>
      </c>
      <c r="N373" s="2">
        <v>0.47299999999999998</v>
      </c>
      <c r="O373" s="3" t="s">
        <v>140</v>
      </c>
      <c r="P373" s="3" t="s">
        <v>29</v>
      </c>
      <c r="Q373" s="5">
        <v>27.15</v>
      </c>
      <c r="S373" s="6">
        <v>23.19</v>
      </c>
      <c r="T373" s="5">
        <v>0.8</v>
      </c>
      <c r="U373" s="6">
        <v>23.99</v>
      </c>
      <c r="V373" s="2">
        <v>35.299999999999997</v>
      </c>
      <c r="W373" s="8"/>
      <c r="X373" s="10" t="s">
        <v>29</v>
      </c>
      <c r="Y373" s="7">
        <v>43756</v>
      </c>
    </row>
    <row r="374" spans="1:25" x14ac:dyDescent="0.25">
      <c r="A374" s="2">
        <v>814731</v>
      </c>
      <c r="B374" s="3" t="s">
        <v>341</v>
      </c>
      <c r="C374" s="3" t="s">
        <v>451</v>
      </c>
      <c r="D374" s="3" t="s">
        <v>354</v>
      </c>
      <c r="E374" s="3" t="s">
        <v>28</v>
      </c>
      <c r="F374" s="3" t="s">
        <v>97</v>
      </c>
      <c r="G374" s="2">
        <v>5</v>
      </c>
      <c r="H374" s="3" t="s">
        <v>38</v>
      </c>
      <c r="I374" s="3" t="s">
        <v>29</v>
      </c>
      <c r="J374" s="3" t="s">
        <v>39</v>
      </c>
      <c r="K374" s="4">
        <v>6.6666999999999996</v>
      </c>
      <c r="L374" s="2">
        <v>4</v>
      </c>
      <c r="M374" s="2">
        <v>1</v>
      </c>
      <c r="N374" s="2">
        <v>0.47299999999999998</v>
      </c>
      <c r="O374" s="3" t="s">
        <v>140</v>
      </c>
      <c r="P374" s="3" t="s">
        <v>29</v>
      </c>
      <c r="Q374" s="5">
        <v>14.05</v>
      </c>
      <c r="S374" s="6">
        <v>12.01</v>
      </c>
      <c r="T374" s="5">
        <v>0.4</v>
      </c>
      <c r="U374" s="6">
        <v>12.41</v>
      </c>
      <c r="V374" s="2">
        <v>18.25</v>
      </c>
      <c r="W374" s="8"/>
      <c r="X374" s="10" t="s">
        <v>29</v>
      </c>
      <c r="Y374" s="7">
        <v>43769</v>
      </c>
    </row>
    <row r="375" spans="1:25" x14ac:dyDescent="0.25">
      <c r="A375" s="2">
        <v>814727</v>
      </c>
      <c r="B375" s="3" t="s">
        <v>341</v>
      </c>
      <c r="C375" s="3" t="s">
        <v>452</v>
      </c>
      <c r="D375" s="3" t="s">
        <v>354</v>
      </c>
      <c r="E375" s="3" t="s">
        <v>28</v>
      </c>
      <c r="F375" s="3" t="s">
        <v>405</v>
      </c>
      <c r="G375" s="2">
        <v>5</v>
      </c>
      <c r="H375" s="3" t="s">
        <v>38</v>
      </c>
      <c r="I375" s="3" t="s">
        <v>29</v>
      </c>
      <c r="J375" s="3" t="s">
        <v>39</v>
      </c>
      <c r="K375" s="4">
        <v>6.6666999999999996</v>
      </c>
      <c r="L375" s="2">
        <v>4</v>
      </c>
      <c r="M375" s="2">
        <v>1</v>
      </c>
      <c r="N375" s="2">
        <v>0.47299999999999998</v>
      </c>
      <c r="O375" s="3" t="s">
        <v>140</v>
      </c>
      <c r="P375" s="3" t="s">
        <v>29</v>
      </c>
      <c r="Q375" s="5">
        <v>14.25</v>
      </c>
      <c r="R375" s="5">
        <v>1</v>
      </c>
      <c r="S375" s="6">
        <v>11.31</v>
      </c>
      <c r="T375" s="5">
        <v>0.4</v>
      </c>
      <c r="U375" s="6">
        <v>11.71</v>
      </c>
      <c r="V375" s="2">
        <v>18.5</v>
      </c>
      <c r="W375" s="8"/>
      <c r="X375" s="10" t="s">
        <v>29</v>
      </c>
      <c r="Y375" s="7">
        <v>43800</v>
      </c>
    </row>
    <row r="376" spans="1:25" hidden="1" x14ac:dyDescent="0.25">
      <c r="A376" s="2">
        <v>821564</v>
      </c>
      <c r="B376" s="3" t="s">
        <v>341</v>
      </c>
      <c r="C376" s="3" t="s">
        <v>453</v>
      </c>
      <c r="D376" s="3" t="s">
        <v>354</v>
      </c>
      <c r="E376" s="3" t="s">
        <v>28</v>
      </c>
      <c r="F376" s="3" t="s">
        <v>155</v>
      </c>
      <c r="G376" s="2">
        <v>5.5</v>
      </c>
      <c r="H376" s="3" t="s">
        <v>38</v>
      </c>
      <c r="I376" s="3" t="s">
        <v>48</v>
      </c>
      <c r="J376" s="3" t="s">
        <v>39</v>
      </c>
      <c r="K376" s="4">
        <v>6.6666999999999996</v>
      </c>
      <c r="L376" s="2">
        <v>4</v>
      </c>
      <c r="M376" s="2">
        <v>1</v>
      </c>
      <c r="N376" s="2">
        <v>0.47299999999999998</v>
      </c>
      <c r="O376" s="3" t="s">
        <v>140</v>
      </c>
      <c r="P376" s="3" t="s">
        <v>29</v>
      </c>
      <c r="Q376" s="5">
        <v>14.25</v>
      </c>
      <c r="S376" s="6">
        <v>12.19</v>
      </c>
      <c r="T376" s="5">
        <v>0.4</v>
      </c>
      <c r="U376" s="6">
        <v>12.59</v>
      </c>
      <c r="V376" s="2">
        <v>18.5</v>
      </c>
      <c r="W376" s="8"/>
      <c r="X376" s="10" t="s">
        <v>29</v>
      </c>
      <c r="Y376" s="7">
        <v>43756</v>
      </c>
    </row>
    <row r="377" spans="1:25" hidden="1" x14ac:dyDescent="0.25">
      <c r="A377" s="2">
        <v>821565</v>
      </c>
      <c r="B377" s="3" t="s">
        <v>341</v>
      </c>
      <c r="C377" s="3" t="s">
        <v>454</v>
      </c>
      <c r="D377" s="3" t="s">
        <v>354</v>
      </c>
      <c r="E377" s="3" t="s">
        <v>28</v>
      </c>
      <c r="F377" s="3" t="s">
        <v>155</v>
      </c>
      <c r="G377" s="2">
        <v>6</v>
      </c>
      <c r="H377" s="3" t="s">
        <v>38</v>
      </c>
      <c r="I377" s="3" t="s">
        <v>170</v>
      </c>
      <c r="J377" s="3" t="s">
        <v>39</v>
      </c>
      <c r="K377" s="4">
        <v>6.6666999999999996</v>
      </c>
      <c r="L377" s="2">
        <v>4</v>
      </c>
      <c r="M377" s="2">
        <v>1</v>
      </c>
      <c r="N377" s="2">
        <v>0.47299999999999998</v>
      </c>
      <c r="O377" s="3" t="s">
        <v>140</v>
      </c>
      <c r="P377" s="3" t="s">
        <v>29</v>
      </c>
      <c r="Q377" s="5">
        <v>14.25</v>
      </c>
      <c r="S377" s="6">
        <v>12.19</v>
      </c>
      <c r="T377" s="5">
        <v>0.4</v>
      </c>
      <c r="U377" s="6">
        <v>12.59</v>
      </c>
      <c r="V377" s="2">
        <v>18.5</v>
      </c>
      <c r="W377" s="8"/>
      <c r="X377" s="10" t="s">
        <v>29</v>
      </c>
      <c r="Y377" s="7">
        <v>43756</v>
      </c>
    </row>
    <row r="378" spans="1:25" x14ac:dyDescent="0.25">
      <c r="A378" s="2">
        <v>814725</v>
      </c>
      <c r="B378" s="3" t="s">
        <v>341</v>
      </c>
      <c r="C378" s="3" t="s">
        <v>455</v>
      </c>
      <c r="D378" s="3" t="s">
        <v>354</v>
      </c>
      <c r="E378" s="3" t="s">
        <v>28</v>
      </c>
      <c r="F378" s="3" t="s">
        <v>405</v>
      </c>
      <c r="G378" s="2">
        <v>5.3</v>
      </c>
      <c r="H378" s="3" t="s">
        <v>38</v>
      </c>
      <c r="I378" s="3" t="s">
        <v>29</v>
      </c>
      <c r="J378" s="3" t="s">
        <v>39</v>
      </c>
      <c r="K378" s="4">
        <v>6.6666999999999996</v>
      </c>
      <c r="L378" s="2">
        <v>4</v>
      </c>
      <c r="M378" s="2">
        <v>1</v>
      </c>
      <c r="N378" s="2">
        <v>0.47299999999999998</v>
      </c>
      <c r="O378" s="3" t="s">
        <v>140</v>
      </c>
      <c r="P378" s="3" t="s">
        <v>29</v>
      </c>
      <c r="Q378" s="5">
        <v>14.25</v>
      </c>
      <c r="R378" s="5">
        <v>1</v>
      </c>
      <c r="S378" s="6">
        <v>11.31</v>
      </c>
      <c r="T378" s="5">
        <v>0.4</v>
      </c>
      <c r="U378" s="6">
        <v>11.71</v>
      </c>
      <c r="V378" s="2">
        <v>18.5</v>
      </c>
      <c r="W378" s="8"/>
      <c r="X378" s="10" t="s">
        <v>29</v>
      </c>
      <c r="Y378" s="7">
        <v>43800</v>
      </c>
    </row>
    <row r="379" spans="1:25" x14ac:dyDescent="0.25">
      <c r="A379" s="2">
        <v>814730</v>
      </c>
      <c r="B379" s="3" t="s">
        <v>341</v>
      </c>
      <c r="C379" s="3" t="s">
        <v>456</v>
      </c>
      <c r="D379" s="3" t="s">
        <v>354</v>
      </c>
      <c r="E379" s="3" t="s">
        <v>28</v>
      </c>
      <c r="F379" s="3" t="s">
        <v>97</v>
      </c>
      <c r="G379" s="2">
        <v>4.5</v>
      </c>
      <c r="H379" s="3" t="s">
        <v>38</v>
      </c>
      <c r="I379" s="3" t="s">
        <v>29</v>
      </c>
      <c r="J379" s="3" t="s">
        <v>39</v>
      </c>
      <c r="K379" s="4">
        <v>6.6666999999999996</v>
      </c>
      <c r="L379" s="2">
        <v>4</v>
      </c>
      <c r="M379" s="2">
        <v>1</v>
      </c>
      <c r="N379" s="2">
        <v>0.47299999999999998</v>
      </c>
      <c r="O379" s="3" t="s">
        <v>140</v>
      </c>
      <c r="P379" s="3" t="s">
        <v>29</v>
      </c>
      <c r="Q379" s="5">
        <v>14.05</v>
      </c>
      <c r="S379" s="6">
        <v>12.01</v>
      </c>
      <c r="T379" s="5">
        <v>0.4</v>
      </c>
      <c r="U379" s="6">
        <v>12.41</v>
      </c>
      <c r="V379" s="2">
        <v>18.25</v>
      </c>
      <c r="W379" s="8"/>
      <c r="X379" s="10" t="s">
        <v>29</v>
      </c>
      <c r="Y379" s="7">
        <v>43769</v>
      </c>
    </row>
    <row r="380" spans="1:25" hidden="1" x14ac:dyDescent="0.25">
      <c r="A380" s="2">
        <v>814729</v>
      </c>
      <c r="B380" s="3" t="s">
        <v>341</v>
      </c>
      <c r="C380" s="3" t="s">
        <v>457</v>
      </c>
      <c r="D380" s="3" t="s">
        <v>354</v>
      </c>
      <c r="E380" s="3" t="s">
        <v>37</v>
      </c>
      <c r="F380" s="3" t="s">
        <v>104</v>
      </c>
      <c r="G380" s="2">
        <v>6.5</v>
      </c>
      <c r="H380" s="3" t="s">
        <v>38</v>
      </c>
      <c r="I380" s="3" t="s">
        <v>29</v>
      </c>
      <c r="J380" s="3" t="s">
        <v>39</v>
      </c>
      <c r="K380" s="4">
        <v>6.8666999999999998</v>
      </c>
      <c r="L380" s="2">
        <v>4</v>
      </c>
      <c r="M380" s="2">
        <v>1</v>
      </c>
      <c r="N380" s="2">
        <v>0.47299999999999998</v>
      </c>
      <c r="O380" s="3" t="s">
        <v>140</v>
      </c>
      <c r="P380" s="3" t="s">
        <v>29</v>
      </c>
      <c r="Q380" s="5">
        <v>14.5</v>
      </c>
      <c r="R380" s="5">
        <v>1</v>
      </c>
      <c r="S380" s="6">
        <v>11.53</v>
      </c>
      <c r="T380" s="5">
        <v>0.4</v>
      </c>
      <c r="U380" s="6">
        <v>11.93</v>
      </c>
      <c r="V380" s="2">
        <v>18.850000000000001</v>
      </c>
      <c r="W380" s="8"/>
      <c r="X380" s="10" t="s">
        <v>29</v>
      </c>
      <c r="Y380" s="7">
        <v>43800</v>
      </c>
    </row>
    <row r="381" spans="1:25" hidden="1" x14ac:dyDescent="0.25">
      <c r="A381" s="2">
        <v>483156</v>
      </c>
      <c r="B381" s="3" t="s">
        <v>341</v>
      </c>
      <c r="C381" s="3" t="s">
        <v>458</v>
      </c>
      <c r="D381" s="3" t="s">
        <v>354</v>
      </c>
      <c r="E381" s="3" t="s">
        <v>28</v>
      </c>
      <c r="F381" s="3" t="s">
        <v>29</v>
      </c>
      <c r="H381" s="3" t="s">
        <v>38</v>
      </c>
      <c r="I381" s="3" t="s">
        <v>29</v>
      </c>
      <c r="J381" s="3" t="s">
        <v>31</v>
      </c>
      <c r="K381" s="4">
        <v>72.12</v>
      </c>
      <c r="L381" s="2">
        <v>4</v>
      </c>
      <c r="M381" s="2">
        <v>6</v>
      </c>
      <c r="N381" s="2">
        <v>0.47299999999999998</v>
      </c>
      <c r="O381" s="3" t="s">
        <v>140</v>
      </c>
      <c r="P381" s="3" t="s">
        <v>29</v>
      </c>
      <c r="Q381" s="5">
        <v>21.7</v>
      </c>
      <c r="S381" s="6">
        <v>18.739999999999998</v>
      </c>
      <c r="T381" s="5">
        <v>0.4</v>
      </c>
      <c r="U381" s="6">
        <v>19.14</v>
      </c>
      <c r="V381" s="2">
        <v>28.2</v>
      </c>
      <c r="W381" s="8">
        <v>2.3999999999999986</v>
      </c>
      <c r="X381" s="9" t="s">
        <v>3216</v>
      </c>
      <c r="Y381" s="7">
        <v>43789</v>
      </c>
    </row>
    <row r="382" spans="1:25" hidden="1" x14ac:dyDescent="0.25">
      <c r="A382" s="2">
        <v>765544</v>
      </c>
      <c r="B382" s="3" t="s">
        <v>341</v>
      </c>
      <c r="C382" s="3" t="s">
        <v>459</v>
      </c>
      <c r="D382" s="3" t="s">
        <v>354</v>
      </c>
      <c r="E382" s="3" t="s">
        <v>28</v>
      </c>
      <c r="F382" s="3" t="s">
        <v>29</v>
      </c>
      <c r="H382" s="3" t="s">
        <v>38</v>
      </c>
      <c r="I382" s="3" t="s">
        <v>29</v>
      </c>
      <c r="J382" s="3" t="s">
        <v>39</v>
      </c>
      <c r="K382" s="4">
        <v>62.97</v>
      </c>
      <c r="L382" s="2">
        <v>4</v>
      </c>
      <c r="M382" s="2">
        <v>6</v>
      </c>
      <c r="N382" s="2">
        <v>0.47299999999999998</v>
      </c>
      <c r="O382" s="3" t="s">
        <v>140</v>
      </c>
      <c r="P382" s="3" t="s">
        <v>29</v>
      </c>
      <c r="Q382" s="5">
        <v>19.3</v>
      </c>
      <c r="S382" s="6">
        <v>16.63</v>
      </c>
      <c r="T382" s="5">
        <v>0.4</v>
      </c>
      <c r="U382" s="6">
        <v>17.03</v>
      </c>
      <c r="V382" s="2">
        <v>25.1</v>
      </c>
      <c r="W382" s="8"/>
      <c r="X382" s="10" t="s">
        <v>29</v>
      </c>
      <c r="Y382" s="7">
        <v>43698</v>
      </c>
    </row>
    <row r="383" spans="1:25" hidden="1" x14ac:dyDescent="0.25">
      <c r="A383" s="2">
        <v>765542</v>
      </c>
      <c r="B383" s="3" t="s">
        <v>341</v>
      </c>
      <c r="C383" s="3" t="s">
        <v>460</v>
      </c>
      <c r="D383" s="3" t="s">
        <v>354</v>
      </c>
      <c r="E383" s="3" t="s">
        <v>28</v>
      </c>
      <c r="F383" s="3" t="s">
        <v>29</v>
      </c>
      <c r="H383" s="3" t="s">
        <v>38</v>
      </c>
      <c r="I383" s="3" t="s">
        <v>29</v>
      </c>
      <c r="J383" s="3" t="s">
        <v>39</v>
      </c>
      <c r="K383" s="4">
        <v>63.01</v>
      </c>
      <c r="L383" s="2">
        <v>4</v>
      </c>
      <c r="M383" s="2">
        <v>6</v>
      </c>
      <c r="N383" s="2">
        <v>0.47299999999999998</v>
      </c>
      <c r="O383" s="3" t="s">
        <v>140</v>
      </c>
      <c r="P383" s="3" t="s">
        <v>29</v>
      </c>
      <c r="Q383" s="5">
        <v>19.3</v>
      </c>
      <c r="S383" s="6">
        <v>16.63</v>
      </c>
      <c r="T383" s="5">
        <v>0.4</v>
      </c>
      <c r="U383" s="6">
        <v>17.03</v>
      </c>
      <c r="V383" s="2">
        <v>25.1</v>
      </c>
      <c r="W383" s="8"/>
      <c r="X383" s="10" t="s">
        <v>29</v>
      </c>
      <c r="Y383" s="7">
        <v>43698</v>
      </c>
    </row>
    <row r="384" spans="1:25" hidden="1" x14ac:dyDescent="0.25">
      <c r="A384" s="2">
        <v>509224</v>
      </c>
      <c r="B384" s="3" t="s">
        <v>341</v>
      </c>
      <c r="C384" s="3" t="s">
        <v>461</v>
      </c>
      <c r="D384" s="3" t="s">
        <v>354</v>
      </c>
      <c r="E384" s="3" t="s">
        <v>28</v>
      </c>
      <c r="F384" s="3" t="s">
        <v>29</v>
      </c>
      <c r="H384" s="3" t="s">
        <v>38</v>
      </c>
      <c r="I384" s="3" t="s">
        <v>34</v>
      </c>
      <c r="J384" s="3" t="s">
        <v>31</v>
      </c>
      <c r="K384" s="4">
        <v>72.12</v>
      </c>
      <c r="L384" s="2">
        <v>4</v>
      </c>
      <c r="M384" s="2">
        <v>6</v>
      </c>
      <c r="N384" s="2">
        <v>0.47299999999999998</v>
      </c>
      <c r="O384" s="3" t="s">
        <v>140</v>
      </c>
      <c r="P384" s="3" t="s">
        <v>29</v>
      </c>
      <c r="Q384" s="5">
        <v>21.7</v>
      </c>
      <c r="S384" s="6">
        <v>18.739999999999998</v>
      </c>
      <c r="T384" s="5">
        <v>0.4</v>
      </c>
      <c r="U384" s="6">
        <v>19.14</v>
      </c>
      <c r="V384" s="2">
        <v>28.2</v>
      </c>
      <c r="W384" s="8">
        <v>2.3999999999999986</v>
      </c>
      <c r="X384" s="9" t="s">
        <v>3216</v>
      </c>
      <c r="Y384" s="7">
        <v>43789</v>
      </c>
    </row>
    <row r="385" spans="1:25" hidden="1" x14ac:dyDescent="0.25">
      <c r="A385" s="2">
        <v>822618</v>
      </c>
      <c r="B385" s="3" t="s">
        <v>341</v>
      </c>
      <c r="C385" s="3" t="s">
        <v>462</v>
      </c>
      <c r="D385" s="3" t="s">
        <v>343</v>
      </c>
      <c r="E385" s="3" t="s">
        <v>28</v>
      </c>
      <c r="F385" s="3" t="s">
        <v>29</v>
      </c>
      <c r="H385" s="3" t="s">
        <v>38</v>
      </c>
      <c r="I385" s="3" t="s">
        <v>29</v>
      </c>
      <c r="J385" s="3" t="s">
        <v>39</v>
      </c>
      <c r="K385" s="4">
        <v>80.13</v>
      </c>
      <c r="L385" s="2">
        <v>1</v>
      </c>
      <c r="M385" s="2">
        <v>24</v>
      </c>
      <c r="N385" s="2">
        <v>0.47299999999999998</v>
      </c>
      <c r="O385" s="3" t="s">
        <v>140</v>
      </c>
      <c r="P385" s="3" t="s">
        <v>29</v>
      </c>
      <c r="Q385" s="5">
        <v>5.9</v>
      </c>
      <c r="S385" s="6">
        <v>5.0999999999999996</v>
      </c>
      <c r="T385" s="5">
        <v>0.1</v>
      </c>
      <c r="U385" s="6">
        <v>5.2</v>
      </c>
      <c r="V385" s="2">
        <v>7.65</v>
      </c>
      <c r="W385" s="8"/>
      <c r="X385" s="10" t="s">
        <v>29</v>
      </c>
      <c r="Y385" s="7">
        <v>43698</v>
      </c>
    </row>
    <row r="386" spans="1:25" hidden="1" x14ac:dyDescent="0.25">
      <c r="A386" s="2">
        <v>795126</v>
      </c>
      <c r="B386" s="3" t="s">
        <v>341</v>
      </c>
      <c r="C386" s="3" t="s">
        <v>463</v>
      </c>
      <c r="D386" s="3" t="s">
        <v>354</v>
      </c>
      <c r="E386" s="3" t="s">
        <v>28</v>
      </c>
      <c r="F386" s="3" t="s">
        <v>29</v>
      </c>
      <c r="H386" s="3" t="s">
        <v>38</v>
      </c>
      <c r="I386" s="3" t="s">
        <v>29</v>
      </c>
      <c r="J386" s="3" t="s">
        <v>39</v>
      </c>
      <c r="K386" s="4">
        <v>80.13</v>
      </c>
      <c r="L386" s="2">
        <v>4</v>
      </c>
      <c r="M386" s="2">
        <v>6</v>
      </c>
      <c r="N386" s="2">
        <v>0.47299999999999998</v>
      </c>
      <c r="O386" s="3" t="s">
        <v>140</v>
      </c>
      <c r="P386" s="3" t="s">
        <v>29</v>
      </c>
      <c r="Q386" s="5">
        <v>23.15</v>
      </c>
      <c r="S386" s="6">
        <v>20.02</v>
      </c>
      <c r="T386" s="5">
        <v>0.4</v>
      </c>
      <c r="U386" s="6">
        <v>20.420000000000002</v>
      </c>
      <c r="V386" s="2">
        <v>30.1</v>
      </c>
      <c r="W386" s="8"/>
      <c r="X386" s="10" t="s">
        <v>29</v>
      </c>
      <c r="Y386" s="7">
        <v>43698</v>
      </c>
    </row>
    <row r="387" spans="1:25" hidden="1" x14ac:dyDescent="0.25">
      <c r="A387" s="2">
        <v>765547</v>
      </c>
      <c r="B387" s="3" t="s">
        <v>341</v>
      </c>
      <c r="C387" s="3" t="s">
        <v>464</v>
      </c>
      <c r="D387" s="3" t="s">
        <v>354</v>
      </c>
      <c r="E387" s="3" t="s">
        <v>28</v>
      </c>
      <c r="F387" s="3" t="s">
        <v>29</v>
      </c>
      <c r="H387" s="3" t="s">
        <v>38</v>
      </c>
      <c r="I387" s="3" t="s">
        <v>29</v>
      </c>
      <c r="J387" s="3" t="s">
        <v>39</v>
      </c>
      <c r="K387" s="4">
        <v>62.97</v>
      </c>
      <c r="L387" s="2">
        <v>4</v>
      </c>
      <c r="M387" s="2">
        <v>6</v>
      </c>
      <c r="N387" s="2">
        <v>0.47299999999999998</v>
      </c>
      <c r="O387" s="3" t="s">
        <v>140</v>
      </c>
      <c r="P387" s="3" t="s">
        <v>29</v>
      </c>
      <c r="Q387" s="5">
        <v>19.3</v>
      </c>
      <c r="S387" s="6">
        <v>16.63</v>
      </c>
      <c r="T387" s="5">
        <v>0.4</v>
      </c>
      <c r="U387" s="6">
        <v>17.03</v>
      </c>
      <c r="V387" s="2">
        <v>25.1</v>
      </c>
      <c r="W387" s="8"/>
      <c r="X387" s="10" t="s">
        <v>29</v>
      </c>
      <c r="Y387" s="7">
        <v>43698</v>
      </c>
    </row>
    <row r="388" spans="1:25" hidden="1" x14ac:dyDescent="0.25">
      <c r="A388" s="2">
        <v>877787</v>
      </c>
      <c r="B388" s="3" t="s">
        <v>341</v>
      </c>
      <c r="C388" s="3" t="s">
        <v>465</v>
      </c>
      <c r="D388" s="3" t="s">
        <v>354</v>
      </c>
      <c r="E388" s="3" t="s">
        <v>28</v>
      </c>
      <c r="F388" s="3" t="s">
        <v>51</v>
      </c>
      <c r="H388" s="3" t="s">
        <v>38</v>
      </c>
      <c r="I388" s="3" t="s">
        <v>73</v>
      </c>
      <c r="J388" s="3" t="s">
        <v>31</v>
      </c>
      <c r="K388" s="4">
        <v>72.12</v>
      </c>
      <c r="L388" s="2">
        <v>4</v>
      </c>
      <c r="M388" s="2">
        <v>6</v>
      </c>
      <c r="N388" s="2">
        <v>0.47299999999999998</v>
      </c>
      <c r="O388" s="3" t="s">
        <v>140</v>
      </c>
      <c r="P388" s="3" t="s">
        <v>29</v>
      </c>
      <c r="Q388" s="5">
        <v>19.3</v>
      </c>
      <c r="S388" s="6">
        <v>16.63</v>
      </c>
      <c r="T388" s="5">
        <v>0.4</v>
      </c>
      <c r="U388" s="6">
        <v>17.03</v>
      </c>
      <c r="V388" s="2">
        <v>25.1</v>
      </c>
      <c r="W388" s="8"/>
      <c r="X388" s="10" t="s">
        <v>29</v>
      </c>
      <c r="Y388" s="7">
        <v>43749</v>
      </c>
    </row>
    <row r="389" spans="1:25" hidden="1" x14ac:dyDescent="0.25">
      <c r="A389" s="2">
        <v>821202</v>
      </c>
      <c r="B389" s="3" t="s">
        <v>341</v>
      </c>
      <c r="C389" s="3" t="s">
        <v>466</v>
      </c>
      <c r="D389" s="3" t="s">
        <v>354</v>
      </c>
      <c r="E389" s="3" t="s">
        <v>28</v>
      </c>
      <c r="F389" s="3" t="s">
        <v>29</v>
      </c>
      <c r="H389" s="3" t="s">
        <v>38</v>
      </c>
      <c r="I389" s="3" t="s">
        <v>29</v>
      </c>
      <c r="J389" s="3" t="s">
        <v>39</v>
      </c>
      <c r="K389" s="4">
        <v>62.97</v>
      </c>
      <c r="L389" s="2">
        <v>4</v>
      </c>
      <c r="M389" s="2">
        <v>6</v>
      </c>
      <c r="N389" s="2">
        <v>0.47299999999999998</v>
      </c>
      <c r="O389" s="3" t="s">
        <v>140</v>
      </c>
      <c r="P389" s="3" t="s">
        <v>29</v>
      </c>
      <c r="Q389" s="5">
        <v>19.3</v>
      </c>
      <c r="S389" s="6">
        <v>16.63</v>
      </c>
      <c r="T389" s="5">
        <v>0.4</v>
      </c>
      <c r="U389" s="6">
        <v>17.03</v>
      </c>
      <c r="V389" s="2">
        <v>25.1</v>
      </c>
      <c r="W389" s="8"/>
      <c r="X389" s="10" t="s">
        <v>29</v>
      </c>
      <c r="Y389" s="7">
        <v>43698</v>
      </c>
    </row>
    <row r="390" spans="1:25" hidden="1" x14ac:dyDescent="0.25">
      <c r="A390" s="2">
        <v>765545</v>
      </c>
      <c r="B390" s="3" t="s">
        <v>341</v>
      </c>
      <c r="C390" s="3" t="s">
        <v>467</v>
      </c>
      <c r="D390" s="3" t="s">
        <v>354</v>
      </c>
      <c r="E390" s="3" t="s">
        <v>28</v>
      </c>
      <c r="F390" s="3" t="s">
        <v>29</v>
      </c>
      <c r="H390" s="3" t="s">
        <v>38</v>
      </c>
      <c r="I390" s="3" t="s">
        <v>29</v>
      </c>
      <c r="J390" s="3" t="s">
        <v>39</v>
      </c>
      <c r="K390" s="4">
        <v>62.97</v>
      </c>
      <c r="L390" s="2">
        <v>4</v>
      </c>
      <c r="M390" s="2">
        <v>6</v>
      </c>
      <c r="N390" s="2">
        <v>0.47299999999999998</v>
      </c>
      <c r="O390" s="3" t="s">
        <v>140</v>
      </c>
      <c r="P390" s="3" t="s">
        <v>29</v>
      </c>
      <c r="Q390" s="5">
        <v>19.3</v>
      </c>
      <c r="S390" s="6">
        <v>16.63</v>
      </c>
      <c r="T390" s="5">
        <v>0.4</v>
      </c>
      <c r="U390" s="6">
        <v>17.03</v>
      </c>
      <c r="V390" s="2">
        <v>25.1</v>
      </c>
      <c r="W390" s="8"/>
      <c r="X390" s="10" t="s">
        <v>29</v>
      </c>
      <c r="Y390" s="7">
        <v>43698</v>
      </c>
    </row>
    <row r="391" spans="1:25" hidden="1" x14ac:dyDescent="0.25">
      <c r="A391" s="2">
        <v>46052</v>
      </c>
      <c r="B391" s="3" t="s">
        <v>341</v>
      </c>
      <c r="C391" s="3" t="s">
        <v>468</v>
      </c>
      <c r="D391" s="3" t="s">
        <v>354</v>
      </c>
      <c r="E391" s="3" t="s">
        <v>28</v>
      </c>
      <c r="F391" s="3" t="s">
        <v>29</v>
      </c>
      <c r="H391" s="3" t="s">
        <v>38</v>
      </c>
      <c r="I391" s="3" t="s">
        <v>56</v>
      </c>
      <c r="J391" s="3" t="s">
        <v>31</v>
      </c>
      <c r="K391" s="4">
        <v>72.12</v>
      </c>
      <c r="L391" s="2">
        <v>4</v>
      </c>
      <c r="M391" s="2">
        <v>6</v>
      </c>
      <c r="N391" s="2">
        <v>0.47299999999999998</v>
      </c>
      <c r="O391" s="3" t="s">
        <v>140</v>
      </c>
      <c r="P391" s="3" t="s">
        <v>29</v>
      </c>
      <c r="Q391" s="5">
        <v>21.7</v>
      </c>
      <c r="S391" s="6">
        <v>18.739999999999998</v>
      </c>
      <c r="T391" s="5">
        <v>0.4</v>
      </c>
      <c r="U391" s="6">
        <v>19.14</v>
      </c>
      <c r="V391" s="2">
        <v>28.2</v>
      </c>
      <c r="W391" s="8">
        <v>2.3999999999999986</v>
      </c>
      <c r="X391" s="9" t="s">
        <v>3216</v>
      </c>
      <c r="Y391" s="7">
        <v>43789</v>
      </c>
    </row>
    <row r="392" spans="1:25" hidden="1" x14ac:dyDescent="0.25">
      <c r="A392" s="2">
        <v>797944</v>
      </c>
      <c r="B392" s="3" t="s">
        <v>341</v>
      </c>
      <c r="C392" s="3" t="s">
        <v>469</v>
      </c>
      <c r="D392" s="3" t="s">
        <v>354</v>
      </c>
      <c r="E392" s="3" t="s">
        <v>28</v>
      </c>
      <c r="F392" s="3" t="s">
        <v>29</v>
      </c>
      <c r="H392" s="3" t="s">
        <v>38</v>
      </c>
      <c r="I392" s="3" t="s">
        <v>29</v>
      </c>
      <c r="J392" s="3" t="s">
        <v>39</v>
      </c>
      <c r="K392" s="4">
        <v>80.13</v>
      </c>
      <c r="L392" s="2">
        <v>4</v>
      </c>
      <c r="M392" s="2">
        <v>6</v>
      </c>
      <c r="N392" s="2">
        <v>0.47299999999999998</v>
      </c>
      <c r="O392" s="3" t="s">
        <v>140</v>
      </c>
      <c r="P392" s="3" t="s">
        <v>29</v>
      </c>
      <c r="Q392" s="5">
        <v>23.15</v>
      </c>
      <c r="S392" s="6">
        <v>20.02</v>
      </c>
      <c r="T392" s="5">
        <v>0.4</v>
      </c>
      <c r="U392" s="6">
        <v>20.420000000000002</v>
      </c>
      <c r="V392" s="2">
        <v>30.1</v>
      </c>
      <c r="W392" s="8"/>
      <c r="X392" s="10" t="s">
        <v>29</v>
      </c>
      <c r="Y392" s="7">
        <v>43698</v>
      </c>
    </row>
    <row r="393" spans="1:25" hidden="1" x14ac:dyDescent="0.25">
      <c r="A393" s="2">
        <v>781363</v>
      </c>
      <c r="B393" s="3" t="s">
        <v>341</v>
      </c>
      <c r="C393" s="3" t="s">
        <v>470</v>
      </c>
      <c r="D393" s="3" t="s">
        <v>354</v>
      </c>
      <c r="E393" s="3" t="s">
        <v>28</v>
      </c>
      <c r="F393" s="3" t="s">
        <v>29</v>
      </c>
      <c r="H393" s="3" t="s">
        <v>38</v>
      </c>
      <c r="I393" s="3" t="s">
        <v>29</v>
      </c>
      <c r="J393" s="3" t="s">
        <v>39</v>
      </c>
      <c r="K393" s="4">
        <v>62.97</v>
      </c>
      <c r="L393" s="2">
        <v>4</v>
      </c>
      <c r="M393" s="2">
        <v>6</v>
      </c>
      <c r="N393" s="2">
        <v>0.47299999999999998</v>
      </c>
      <c r="O393" s="3" t="s">
        <v>140</v>
      </c>
      <c r="P393" s="3" t="s">
        <v>29</v>
      </c>
      <c r="Q393" s="5">
        <v>19.3</v>
      </c>
      <c r="S393" s="6">
        <v>16.63</v>
      </c>
      <c r="T393" s="5">
        <v>0.4</v>
      </c>
      <c r="U393" s="6">
        <v>17.03</v>
      </c>
      <c r="V393" s="2">
        <v>25.1</v>
      </c>
      <c r="W393" s="8"/>
      <c r="X393" s="10" t="s">
        <v>29</v>
      </c>
      <c r="Y393" s="7">
        <v>43698</v>
      </c>
    </row>
    <row r="394" spans="1:25" hidden="1" x14ac:dyDescent="0.25">
      <c r="A394" s="2">
        <v>775492</v>
      </c>
      <c r="B394" s="3" t="s">
        <v>341</v>
      </c>
      <c r="C394" s="3" t="s">
        <v>471</v>
      </c>
      <c r="D394" s="3" t="s">
        <v>343</v>
      </c>
      <c r="E394" s="3" t="s">
        <v>37</v>
      </c>
      <c r="F394" s="3" t="s">
        <v>29</v>
      </c>
      <c r="G394" s="2">
        <v>5.9</v>
      </c>
      <c r="H394" s="3" t="s">
        <v>38</v>
      </c>
      <c r="I394" s="3" t="s">
        <v>34</v>
      </c>
      <c r="J394" s="3" t="s">
        <v>39</v>
      </c>
      <c r="K394" s="4">
        <v>21.55</v>
      </c>
      <c r="L394" s="2">
        <v>1</v>
      </c>
      <c r="M394" s="2">
        <v>12</v>
      </c>
      <c r="N394" s="2">
        <v>0.47299999999999998</v>
      </c>
      <c r="O394" s="3" t="s">
        <v>140</v>
      </c>
      <c r="P394" s="3" t="s">
        <v>29</v>
      </c>
      <c r="Q394" s="5">
        <v>3.75</v>
      </c>
      <c r="S394" s="6">
        <v>3.21</v>
      </c>
      <c r="T394" s="5">
        <v>0.1</v>
      </c>
      <c r="U394" s="6">
        <v>3.31</v>
      </c>
      <c r="V394" s="2">
        <v>4.9000000000000004</v>
      </c>
      <c r="W394" s="8"/>
      <c r="X394" s="10" t="s">
        <v>29</v>
      </c>
      <c r="Y394" s="7">
        <v>43758</v>
      </c>
    </row>
    <row r="395" spans="1:25" hidden="1" x14ac:dyDescent="0.25">
      <c r="A395" s="2">
        <v>800743</v>
      </c>
      <c r="B395" s="3" t="s">
        <v>341</v>
      </c>
      <c r="C395" s="3" t="s">
        <v>472</v>
      </c>
      <c r="D395" s="3" t="s">
        <v>343</v>
      </c>
      <c r="E395" s="3" t="s">
        <v>37</v>
      </c>
      <c r="F395" s="3" t="s">
        <v>29</v>
      </c>
      <c r="G395" s="2">
        <v>4.5999999999999996</v>
      </c>
      <c r="H395" s="3" t="s">
        <v>38</v>
      </c>
      <c r="I395" s="3" t="s">
        <v>29</v>
      </c>
      <c r="J395" s="3" t="s">
        <v>39</v>
      </c>
      <c r="K395" s="4">
        <v>21.55</v>
      </c>
      <c r="L395" s="2">
        <v>1</v>
      </c>
      <c r="M395" s="2">
        <v>12</v>
      </c>
      <c r="N395" s="2">
        <v>0.47299999999999998</v>
      </c>
      <c r="O395" s="3" t="s">
        <v>140</v>
      </c>
      <c r="P395" s="3" t="s">
        <v>29</v>
      </c>
      <c r="Q395" s="5">
        <v>3.75</v>
      </c>
      <c r="S395" s="6">
        <v>3.21</v>
      </c>
      <c r="T395" s="5">
        <v>0.1</v>
      </c>
      <c r="U395" s="6">
        <v>3.31</v>
      </c>
      <c r="V395" s="2">
        <v>4.9000000000000004</v>
      </c>
      <c r="W395" s="8"/>
      <c r="X395" s="10" t="s">
        <v>29</v>
      </c>
      <c r="Y395" s="7">
        <v>43466</v>
      </c>
    </row>
    <row r="396" spans="1:25" x14ac:dyDescent="0.25">
      <c r="A396" s="2">
        <v>535294</v>
      </c>
      <c r="B396" s="3" t="s">
        <v>341</v>
      </c>
      <c r="C396" s="3" t="s">
        <v>185</v>
      </c>
      <c r="D396" s="3" t="s">
        <v>64</v>
      </c>
      <c r="E396" s="3" t="s">
        <v>28</v>
      </c>
      <c r="F396" s="3" t="s">
        <v>210</v>
      </c>
      <c r="G396" s="2">
        <v>5</v>
      </c>
      <c r="H396" s="3" t="s">
        <v>186</v>
      </c>
      <c r="I396" s="3" t="s">
        <v>48</v>
      </c>
      <c r="J396" s="3" t="s">
        <v>31</v>
      </c>
      <c r="K396" s="4">
        <v>30</v>
      </c>
      <c r="L396" s="2">
        <v>1</v>
      </c>
      <c r="M396" s="2">
        <v>24</v>
      </c>
      <c r="N396" s="2">
        <v>0.5</v>
      </c>
      <c r="O396" s="3" t="s">
        <v>140</v>
      </c>
      <c r="P396" s="3" t="s">
        <v>29</v>
      </c>
      <c r="Q396" s="5">
        <v>3.2</v>
      </c>
      <c r="S396" s="6">
        <v>2.73</v>
      </c>
      <c r="T396" s="5">
        <v>0.1</v>
      </c>
      <c r="U396" s="6">
        <v>2.83</v>
      </c>
      <c r="V396" s="2">
        <v>4.1500000000000004</v>
      </c>
      <c r="W396" s="8">
        <v>0.10000000000000009</v>
      </c>
      <c r="X396" s="9" t="s">
        <v>3216</v>
      </c>
      <c r="Y396" s="7">
        <v>43789</v>
      </c>
    </row>
    <row r="397" spans="1:25" hidden="1" x14ac:dyDescent="0.25">
      <c r="A397" s="2">
        <v>740000</v>
      </c>
      <c r="B397" s="3" t="s">
        <v>341</v>
      </c>
      <c r="C397" s="3" t="s">
        <v>185</v>
      </c>
      <c r="D397" s="3" t="s">
        <v>473</v>
      </c>
      <c r="E397" s="3" t="s">
        <v>37</v>
      </c>
      <c r="F397" s="3" t="s">
        <v>29</v>
      </c>
      <c r="G397" s="2">
        <v>5</v>
      </c>
      <c r="H397" s="3" t="s">
        <v>186</v>
      </c>
      <c r="I397" s="3" t="s">
        <v>48</v>
      </c>
      <c r="J397" s="3" t="s">
        <v>39</v>
      </c>
      <c r="K397" s="4">
        <v>26.86</v>
      </c>
      <c r="L397" s="2">
        <v>4</v>
      </c>
      <c r="M397" s="2">
        <v>6</v>
      </c>
      <c r="N397" s="2">
        <v>0.5</v>
      </c>
      <c r="O397" s="3" t="s">
        <v>140</v>
      </c>
      <c r="P397" s="3" t="s">
        <v>29</v>
      </c>
      <c r="Q397" s="5">
        <v>11.6</v>
      </c>
      <c r="S397" s="6">
        <v>9.86</v>
      </c>
      <c r="T397" s="5">
        <v>0.4</v>
      </c>
      <c r="U397" s="6">
        <v>10.26</v>
      </c>
      <c r="V397" s="2">
        <v>15.1</v>
      </c>
      <c r="W397" s="8"/>
      <c r="X397" s="10" t="s">
        <v>29</v>
      </c>
      <c r="Y397" s="7">
        <v>43799</v>
      </c>
    </row>
    <row r="398" spans="1:25" hidden="1" x14ac:dyDescent="0.25">
      <c r="A398" s="2">
        <v>814210</v>
      </c>
      <c r="B398" s="3" t="s">
        <v>341</v>
      </c>
      <c r="C398" s="3" t="s">
        <v>474</v>
      </c>
      <c r="D398" s="3" t="s">
        <v>473</v>
      </c>
      <c r="E398" s="3" t="s">
        <v>28</v>
      </c>
      <c r="F398" s="3" t="s">
        <v>29</v>
      </c>
      <c r="G398" s="2">
        <v>5</v>
      </c>
      <c r="H398" s="3" t="s">
        <v>186</v>
      </c>
      <c r="I398" s="3" t="s">
        <v>29</v>
      </c>
      <c r="J398" s="3" t="s">
        <v>39</v>
      </c>
      <c r="K398" s="4">
        <v>28.49</v>
      </c>
      <c r="L398" s="2">
        <v>4</v>
      </c>
      <c r="M398" s="2">
        <v>6</v>
      </c>
      <c r="N398" s="2">
        <v>0.5</v>
      </c>
      <c r="O398" s="3" t="s">
        <v>140</v>
      </c>
      <c r="P398" s="3" t="s">
        <v>29</v>
      </c>
      <c r="Q398" s="5">
        <v>11.75</v>
      </c>
      <c r="S398" s="6">
        <v>9.99</v>
      </c>
      <c r="T398" s="5">
        <v>0.4</v>
      </c>
      <c r="U398" s="6">
        <v>10.39</v>
      </c>
      <c r="V398" s="2">
        <v>15.3</v>
      </c>
      <c r="W398" s="8"/>
      <c r="X398" s="10" t="s">
        <v>29</v>
      </c>
      <c r="Y398" s="7">
        <v>43761</v>
      </c>
    </row>
    <row r="399" spans="1:25" hidden="1" x14ac:dyDescent="0.25">
      <c r="A399" s="2">
        <v>813598</v>
      </c>
      <c r="B399" s="3" t="s">
        <v>341</v>
      </c>
      <c r="C399" s="3" t="s">
        <v>475</v>
      </c>
      <c r="D399" s="3" t="s">
        <v>64</v>
      </c>
      <c r="E399" s="3" t="s">
        <v>28</v>
      </c>
      <c r="F399" s="3" t="s">
        <v>29</v>
      </c>
      <c r="G399" s="2">
        <v>5</v>
      </c>
      <c r="H399" s="3" t="s">
        <v>186</v>
      </c>
      <c r="I399" s="3" t="s">
        <v>29</v>
      </c>
      <c r="J399" s="3" t="s">
        <v>39</v>
      </c>
      <c r="K399" s="4">
        <v>37.090000000000003</v>
      </c>
      <c r="L399" s="2">
        <v>1</v>
      </c>
      <c r="M399" s="2">
        <v>24</v>
      </c>
      <c r="N399" s="2">
        <v>0.5</v>
      </c>
      <c r="O399" s="3" t="s">
        <v>140</v>
      </c>
      <c r="P399" s="3" t="s">
        <v>29</v>
      </c>
      <c r="Q399" s="5">
        <v>3.5</v>
      </c>
      <c r="S399" s="6">
        <v>2.99</v>
      </c>
      <c r="T399" s="5">
        <v>0.1</v>
      </c>
      <c r="U399" s="6">
        <v>3.09</v>
      </c>
      <c r="V399" s="2">
        <v>4.55</v>
      </c>
      <c r="W399" s="8"/>
      <c r="X399" s="10" t="s">
        <v>29</v>
      </c>
      <c r="Y399" s="7">
        <v>43760</v>
      </c>
    </row>
    <row r="400" spans="1:25" hidden="1" x14ac:dyDescent="0.25">
      <c r="A400" s="2">
        <v>216356</v>
      </c>
      <c r="B400" s="3" t="s">
        <v>341</v>
      </c>
      <c r="C400" s="3" t="s">
        <v>476</v>
      </c>
      <c r="D400" s="3" t="s">
        <v>360</v>
      </c>
      <c r="E400" s="3" t="s">
        <v>28</v>
      </c>
      <c r="F400" s="3" t="s">
        <v>29</v>
      </c>
      <c r="H400" s="3" t="s">
        <v>30</v>
      </c>
      <c r="I400" s="3" t="s">
        <v>29</v>
      </c>
      <c r="J400" s="3" t="s">
        <v>31</v>
      </c>
      <c r="K400" s="4">
        <v>67.02</v>
      </c>
      <c r="L400" s="2">
        <v>4</v>
      </c>
      <c r="M400" s="2">
        <v>6</v>
      </c>
      <c r="N400" s="2">
        <v>0.35499999999999998</v>
      </c>
      <c r="O400" s="3" t="s">
        <v>140</v>
      </c>
      <c r="P400" s="3" t="s">
        <v>3211</v>
      </c>
      <c r="Q400" s="5">
        <v>16.75</v>
      </c>
      <c r="S400" s="6">
        <v>14.39</v>
      </c>
      <c r="T400" s="5">
        <v>0.4</v>
      </c>
      <c r="U400" s="6">
        <v>14.79</v>
      </c>
      <c r="V400" s="2">
        <v>21.8</v>
      </c>
      <c r="W400" s="8">
        <v>-5.0000000000000711E-2</v>
      </c>
      <c r="X400" s="9" t="s">
        <v>3215</v>
      </c>
      <c r="Y400" s="7">
        <v>43789</v>
      </c>
    </row>
    <row r="401" spans="1:25" hidden="1" x14ac:dyDescent="0.25">
      <c r="A401" s="2">
        <v>820869</v>
      </c>
      <c r="B401" s="3" t="s">
        <v>341</v>
      </c>
      <c r="C401" s="3" t="s">
        <v>477</v>
      </c>
      <c r="D401" s="3" t="s">
        <v>354</v>
      </c>
      <c r="E401" s="3" t="s">
        <v>28</v>
      </c>
      <c r="F401" s="3" t="s">
        <v>29</v>
      </c>
      <c r="G401" s="2">
        <v>4.7</v>
      </c>
      <c r="H401" s="3" t="s">
        <v>30</v>
      </c>
      <c r="I401" s="3" t="s">
        <v>99</v>
      </c>
      <c r="J401" s="3" t="s">
        <v>39</v>
      </c>
      <c r="K401" s="4">
        <v>60.09</v>
      </c>
      <c r="L401" s="2">
        <v>4</v>
      </c>
      <c r="M401" s="2">
        <v>6</v>
      </c>
      <c r="N401" s="2">
        <v>0.47299999999999998</v>
      </c>
      <c r="O401" s="3" t="s">
        <v>140</v>
      </c>
      <c r="P401" s="3" t="s">
        <v>3213</v>
      </c>
      <c r="Q401" s="5">
        <v>15.4</v>
      </c>
      <c r="S401" s="6">
        <v>13.2</v>
      </c>
      <c r="T401" s="5">
        <v>0.4</v>
      </c>
      <c r="U401" s="6">
        <v>13.6</v>
      </c>
      <c r="V401" s="2">
        <v>20</v>
      </c>
      <c r="W401" s="8"/>
      <c r="X401" s="10" t="s">
        <v>29</v>
      </c>
      <c r="Y401" s="7">
        <v>43728</v>
      </c>
    </row>
    <row r="402" spans="1:25" hidden="1" x14ac:dyDescent="0.25">
      <c r="A402" s="2">
        <v>820871</v>
      </c>
      <c r="B402" s="3" t="s">
        <v>341</v>
      </c>
      <c r="C402" s="3" t="s">
        <v>478</v>
      </c>
      <c r="D402" s="3" t="s">
        <v>354</v>
      </c>
      <c r="E402" s="3" t="s">
        <v>28</v>
      </c>
      <c r="F402" s="3" t="s">
        <v>29</v>
      </c>
      <c r="G402" s="2">
        <v>6</v>
      </c>
      <c r="H402" s="3" t="s">
        <v>30</v>
      </c>
      <c r="I402" s="3" t="s">
        <v>73</v>
      </c>
      <c r="J402" s="3" t="s">
        <v>39</v>
      </c>
      <c r="K402" s="4">
        <v>85.77</v>
      </c>
      <c r="L402" s="2">
        <v>4</v>
      </c>
      <c r="M402" s="2">
        <v>6</v>
      </c>
      <c r="N402" s="2">
        <v>0.47299999999999998</v>
      </c>
      <c r="O402" s="3" t="s">
        <v>140</v>
      </c>
      <c r="P402" s="3" t="s">
        <v>3213</v>
      </c>
      <c r="Q402" s="5">
        <v>21.1</v>
      </c>
      <c r="S402" s="6">
        <v>18.22</v>
      </c>
      <c r="T402" s="5">
        <v>0.4</v>
      </c>
      <c r="U402" s="6">
        <v>18.62</v>
      </c>
      <c r="V402" s="2">
        <v>27.45</v>
      </c>
      <c r="W402" s="8"/>
      <c r="X402" s="10" t="s">
        <v>29</v>
      </c>
      <c r="Y402" s="7">
        <v>43699</v>
      </c>
    </row>
    <row r="403" spans="1:25" hidden="1" x14ac:dyDescent="0.25">
      <c r="A403" s="2">
        <v>773950</v>
      </c>
      <c r="B403" s="3" t="s">
        <v>341</v>
      </c>
      <c r="C403" s="3" t="s">
        <v>479</v>
      </c>
      <c r="D403" s="3" t="s">
        <v>343</v>
      </c>
      <c r="E403" s="3" t="s">
        <v>28</v>
      </c>
      <c r="F403" s="3" t="s">
        <v>29</v>
      </c>
      <c r="G403" s="2">
        <v>5</v>
      </c>
      <c r="H403" s="3" t="s">
        <v>30</v>
      </c>
      <c r="I403" s="3" t="s">
        <v>48</v>
      </c>
      <c r="J403" s="3" t="s">
        <v>39</v>
      </c>
      <c r="K403" s="4">
        <v>26.89</v>
      </c>
      <c r="L403" s="2">
        <v>1</v>
      </c>
      <c r="M403" s="2">
        <v>24</v>
      </c>
      <c r="N403" s="2">
        <v>0.47299999999999998</v>
      </c>
      <c r="O403" s="3" t="s">
        <v>140</v>
      </c>
      <c r="P403" s="3" t="s">
        <v>3213</v>
      </c>
      <c r="Q403" s="5">
        <v>2.85</v>
      </c>
      <c r="S403" s="6">
        <v>2.42</v>
      </c>
      <c r="T403" s="5">
        <v>0.1</v>
      </c>
      <c r="U403" s="6">
        <v>2.52</v>
      </c>
      <c r="V403" s="2">
        <v>3.7</v>
      </c>
      <c r="W403" s="8"/>
      <c r="X403" s="10" t="s">
        <v>29</v>
      </c>
      <c r="Y403" s="7">
        <v>43773</v>
      </c>
    </row>
    <row r="404" spans="1:25" hidden="1" x14ac:dyDescent="0.25">
      <c r="A404" s="2">
        <v>814246</v>
      </c>
      <c r="B404" s="3" t="s">
        <v>341</v>
      </c>
      <c r="C404" s="3" t="s">
        <v>479</v>
      </c>
      <c r="D404" s="3" t="s">
        <v>354</v>
      </c>
      <c r="E404" s="3" t="s">
        <v>28</v>
      </c>
      <c r="F404" s="3" t="s">
        <v>29</v>
      </c>
      <c r="G404" s="2">
        <v>5</v>
      </c>
      <c r="H404" s="3" t="s">
        <v>30</v>
      </c>
      <c r="I404" s="3" t="s">
        <v>48</v>
      </c>
      <c r="J404" s="3" t="s">
        <v>39</v>
      </c>
      <c r="K404" s="4">
        <v>33.33</v>
      </c>
      <c r="L404" s="2">
        <v>4</v>
      </c>
      <c r="M404" s="2">
        <v>6</v>
      </c>
      <c r="N404" s="2">
        <v>0.47299999999999998</v>
      </c>
      <c r="O404" s="3" t="s">
        <v>140</v>
      </c>
      <c r="P404" s="3" t="s">
        <v>3213</v>
      </c>
      <c r="Q404" s="5">
        <v>12.8</v>
      </c>
      <c r="S404" s="6">
        <v>10.91</v>
      </c>
      <c r="T404" s="5">
        <v>0.4</v>
      </c>
      <c r="U404" s="6">
        <v>11.31</v>
      </c>
      <c r="V404" s="2">
        <v>16.649999999999999</v>
      </c>
      <c r="W404" s="8"/>
      <c r="X404" s="10" t="s">
        <v>29</v>
      </c>
      <c r="Y404" s="7">
        <v>43729</v>
      </c>
    </row>
    <row r="405" spans="1:25" hidden="1" x14ac:dyDescent="0.25">
      <c r="A405" s="2">
        <v>296244</v>
      </c>
      <c r="B405" s="3" t="s">
        <v>341</v>
      </c>
      <c r="C405" s="3" t="s">
        <v>480</v>
      </c>
      <c r="D405" s="3" t="s">
        <v>481</v>
      </c>
      <c r="E405" s="3" t="s">
        <v>37</v>
      </c>
      <c r="F405" s="3" t="s">
        <v>29</v>
      </c>
      <c r="G405" s="2">
        <v>4.0999999999999996</v>
      </c>
      <c r="H405" s="3" t="s">
        <v>482</v>
      </c>
      <c r="I405" s="3" t="s">
        <v>122</v>
      </c>
      <c r="J405" s="3" t="s">
        <v>31</v>
      </c>
      <c r="K405" s="4">
        <v>48.96</v>
      </c>
      <c r="L405" s="2">
        <v>4</v>
      </c>
      <c r="M405" s="2">
        <v>6</v>
      </c>
      <c r="N405" s="2">
        <v>0.44</v>
      </c>
      <c r="O405" s="3" t="s">
        <v>140</v>
      </c>
      <c r="P405" s="3" t="s">
        <v>29</v>
      </c>
      <c r="Q405" s="5">
        <v>16.2</v>
      </c>
      <c r="S405" s="6">
        <v>13.9</v>
      </c>
      <c r="T405" s="5">
        <v>0.4</v>
      </c>
      <c r="U405" s="6">
        <v>14.3</v>
      </c>
      <c r="V405" s="2">
        <v>21.05</v>
      </c>
      <c r="W405" s="8"/>
      <c r="X405" s="10" t="s">
        <v>29</v>
      </c>
      <c r="Y405" s="7">
        <v>43678</v>
      </c>
    </row>
    <row r="406" spans="1:25" hidden="1" x14ac:dyDescent="0.25">
      <c r="A406" s="2">
        <v>780519</v>
      </c>
      <c r="B406" s="3" t="s">
        <v>341</v>
      </c>
      <c r="C406" s="3" t="s">
        <v>483</v>
      </c>
      <c r="D406" s="3" t="s">
        <v>343</v>
      </c>
      <c r="E406" s="3" t="s">
        <v>28</v>
      </c>
      <c r="F406" s="3" t="s">
        <v>29</v>
      </c>
      <c r="G406" s="2">
        <v>6</v>
      </c>
      <c r="H406" s="3" t="s">
        <v>38</v>
      </c>
      <c r="I406" s="3" t="s">
        <v>29</v>
      </c>
      <c r="J406" s="3" t="s">
        <v>39</v>
      </c>
      <c r="K406" s="4">
        <v>53.07</v>
      </c>
      <c r="L406" s="2">
        <v>1</v>
      </c>
      <c r="M406" s="2">
        <v>24</v>
      </c>
      <c r="N406" s="2">
        <v>0.47299999999999998</v>
      </c>
      <c r="O406" s="3" t="s">
        <v>140</v>
      </c>
      <c r="P406" s="3" t="s">
        <v>29</v>
      </c>
      <c r="Q406" s="5">
        <v>4.3</v>
      </c>
      <c r="S406" s="6">
        <v>3.7</v>
      </c>
      <c r="T406" s="5">
        <v>0.1</v>
      </c>
      <c r="U406" s="6">
        <v>3.8</v>
      </c>
      <c r="V406" s="2">
        <v>5.6</v>
      </c>
      <c r="W406" s="8"/>
      <c r="X406" s="10" t="s">
        <v>29</v>
      </c>
      <c r="Y406" s="7">
        <v>43718</v>
      </c>
    </row>
    <row r="407" spans="1:25" hidden="1" x14ac:dyDescent="0.25">
      <c r="A407" s="2">
        <v>210468</v>
      </c>
      <c r="B407" s="3" t="s">
        <v>341</v>
      </c>
      <c r="C407" s="3" t="s">
        <v>484</v>
      </c>
      <c r="D407" s="3" t="s">
        <v>64</v>
      </c>
      <c r="E407" s="3" t="s">
        <v>28</v>
      </c>
      <c r="F407" s="3" t="s">
        <v>29</v>
      </c>
      <c r="G407" s="2">
        <v>5</v>
      </c>
      <c r="H407" s="3" t="s">
        <v>61</v>
      </c>
      <c r="I407" s="3" t="s">
        <v>29</v>
      </c>
      <c r="J407" s="3" t="s">
        <v>31</v>
      </c>
      <c r="K407" s="4">
        <v>34.08</v>
      </c>
      <c r="L407" s="2">
        <v>1</v>
      </c>
      <c r="M407" s="2">
        <v>24</v>
      </c>
      <c r="N407" s="2">
        <v>0.5</v>
      </c>
      <c r="O407" s="3" t="s">
        <v>140</v>
      </c>
      <c r="P407" s="3" t="s">
        <v>29</v>
      </c>
      <c r="Q407" s="5">
        <v>3.15</v>
      </c>
      <c r="S407" s="6">
        <v>2.68</v>
      </c>
      <c r="T407" s="5">
        <v>0.1</v>
      </c>
      <c r="U407" s="6">
        <v>2.78</v>
      </c>
      <c r="V407" s="2">
        <v>4.0999999999999996</v>
      </c>
      <c r="W407" s="8">
        <v>-0.20000000000000018</v>
      </c>
      <c r="X407" s="9" t="s">
        <v>3215</v>
      </c>
      <c r="Y407" s="7">
        <v>43789</v>
      </c>
    </row>
    <row r="408" spans="1:25" hidden="1" x14ac:dyDescent="0.25">
      <c r="A408" s="2">
        <v>337949</v>
      </c>
      <c r="B408" s="3" t="s">
        <v>341</v>
      </c>
      <c r="C408" s="3" t="s">
        <v>485</v>
      </c>
      <c r="D408" s="3" t="s">
        <v>64</v>
      </c>
      <c r="E408" s="3" t="s">
        <v>37</v>
      </c>
      <c r="F408" s="3" t="s">
        <v>29</v>
      </c>
      <c r="G408" s="2">
        <v>5</v>
      </c>
      <c r="H408" s="3" t="s">
        <v>191</v>
      </c>
      <c r="I408" s="3" t="s">
        <v>48</v>
      </c>
      <c r="J408" s="3" t="s">
        <v>31</v>
      </c>
      <c r="K408" s="4">
        <v>43.92</v>
      </c>
      <c r="L408" s="2">
        <v>1</v>
      </c>
      <c r="M408" s="2">
        <v>24</v>
      </c>
      <c r="N408" s="2">
        <v>0.5</v>
      </c>
      <c r="O408" s="3" t="s">
        <v>140</v>
      </c>
      <c r="P408" s="3" t="s">
        <v>29</v>
      </c>
      <c r="Q408" s="5">
        <v>3.35</v>
      </c>
      <c r="S408" s="6">
        <v>2.86</v>
      </c>
      <c r="T408" s="5">
        <v>0.1</v>
      </c>
      <c r="U408" s="6">
        <v>2.96</v>
      </c>
      <c r="V408" s="2">
        <v>4.3499999999999996</v>
      </c>
      <c r="W408" s="8"/>
      <c r="X408" s="10" t="s">
        <v>29</v>
      </c>
      <c r="Y408" s="7">
        <v>43466</v>
      </c>
    </row>
    <row r="409" spans="1:25" hidden="1" x14ac:dyDescent="0.25">
      <c r="A409" s="2">
        <v>71126</v>
      </c>
      <c r="B409" s="3" t="s">
        <v>341</v>
      </c>
      <c r="C409" s="3" t="s">
        <v>486</v>
      </c>
      <c r="D409" s="3" t="s">
        <v>46</v>
      </c>
      <c r="E409" s="3" t="s">
        <v>37</v>
      </c>
      <c r="F409" s="3" t="s">
        <v>29</v>
      </c>
      <c r="G409" s="2">
        <v>5</v>
      </c>
      <c r="H409" s="3" t="s">
        <v>191</v>
      </c>
      <c r="I409" s="3" t="s">
        <v>48</v>
      </c>
      <c r="J409" s="3" t="s">
        <v>31</v>
      </c>
      <c r="K409" s="4">
        <v>39.04</v>
      </c>
      <c r="L409" s="2">
        <v>6</v>
      </c>
      <c r="M409" s="2">
        <v>4</v>
      </c>
      <c r="N409" s="2">
        <v>0.33</v>
      </c>
      <c r="O409" s="3" t="s">
        <v>140</v>
      </c>
      <c r="P409" s="3" t="s">
        <v>29</v>
      </c>
      <c r="Q409" s="5">
        <v>18.3</v>
      </c>
      <c r="S409" s="6">
        <v>15.58</v>
      </c>
      <c r="T409" s="5">
        <v>0.6</v>
      </c>
      <c r="U409" s="6">
        <v>16.18</v>
      </c>
      <c r="V409" s="2">
        <v>23.8</v>
      </c>
      <c r="W409" s="8"/>
      <c r="X409" s="10" t="s">
        <v>29</v>
      </c>
      <c r="Y409" s="7">
        <v>43555</v>
      </c>
    </row>
    <row r="410" spans="1:25" hidden="1" x14ac:dyDescent="0.25">
      <c r="A410" s="2">
        <v>314328</v>
      </c>
      <c r="B410" s="3" t="s">
        <v>341</v>
      </c>
      <c r="C410" s="3" t="s">
        <v>487</v>
      </c>
      <c r="D410" s="3" t="s">
        <v>139</v>
      </c>
      <c r="E410" s="3" t="s">
        <v>28</v>
      </c>
      <c r="F410" s="3" t="s">
        <v>29</v>
      </c>
      <c r="G410" s="2">
        <v>5</v>
      </c>
      <c r="H410" s="3" t="s">
        <v>38</v>
      </c>
      <c r="I410" s="3" t="s">
        <v>48</v>
      </c>
      <c r="J410" s="3" t="s">
        <v>31</v>
      </c>
      <c r="K410" s="4">
        <v>17</v>
      </c>
      <c r="L410" s="2">
        <v>6</v>
      </c>
      <c r="M410" s="2">
        <v>4</v>
      </c>
      <c r="N410" s="2">
        <v>0.35499999999999998</v>
      </c>
      <c r="O410" s="3" t="s">
        <v>140</v>
      </c>
      <c r="P410" s="3" t="s">
        <v>29</v>
      </c>
      <c r="Q410" s="5">
        <v>12.2</v>
      </c>
      <c r="S410" s="6">
        <v>10.210000000000001</v>
      </c>
      <c r="T410" s="5">
        <v>0.6</v>
      </c>
      <c r="U410" s="6">
        <v>10.81</v>
      </c>
      <c r="V410" s="2">
        <v>15.85</v>
      </c>
      <c r="W410" s="8"/>
      <c r="X410" s="10" t="s">
        <v>29</v>
      </c>
      <c r="Y410" s="7">
        <v>43721</v>
      </c>
    </row>
    <row r="411" spans="1:25" hidden="1" x14ac:dyDescent="0.25">
      <c r="A411" s="2">
        <v>336438</v>
      </c>
      <c r="B411" s="3" t="s">
        <v>341</v>
      </c>
      <c r="C411" s="3" t="s">
        <v>488</v>
      </c>
      <c r="D411" s="3" t="s">
        <v>139</v>
      </c>
      <c r="E411" s="3" t="s">
        <v>28</v>
      </c>
      <c r="F411" s="3" t="s">
        <v>29</v>
      </c>
      <c r="G411" s="2">
        <v>5</v>
      </c>
      <c r="H411" s="3" t="s">
        <v>38</v>
      </c>
      <c r="I411" s="3" t="s">
        <v>48</v>
      </c>
      <c r="J411" s="3" t="s">
        <v>31</v>
      </c>
      <c r="K411" s="4">
        <v>17</v>
      </c>
      <c r="L411" s="2">
        <v>6</v>
      </c>
      <c r="M411" s="2">
        <v>4</v>
      </c>
      <c r="N411" s="2">
        <v>0.35499999999999998</v>
      </c>
      <c r="O411" s="3" t="s">
        <v>140</v>
      </c>
      <c r="P411" s="3" t="s">
        <v>29</v>
      </c>
      <c r="Q411" s="5">
        <v>12.2</v>
      </c>
      <c r="S411" s="6">
        <v>10.210000000000001</v>
      </c>
      <c r="T411" s="5">
        <v>0.6</v>
      </c>
      <c r="U411" s="6">
        <v>10.81</v>
      </c>
      <c r="V411" s="2">
        <v>15.85</v>
      </c>
      <c r="W411" s="8"/>
      <c r="X411" s="10" t="s">
        <v>29</v>
      </c>
      <c r="Y411" s="7">
        <v>43721</v>
      </c>
    </row>
    <row r="412" spans="1:25" hidden="1" x14ac:dyDescent="0.25">
      <c r="A412" s="2">
        <v>799730</v>
      </c>
      <c r="B412" s="3" t="s">
        <v>341</v>
      </c>
      <c r="C412" s="3" t="s">
        <v>489</v>
      </c>
      <c r="D412" s="3" t="s">
        <v>354</v>
      </c>
      <c r="E412" s="3" t="s">
        <v>28</v>
      </c>
      <c r="F412" s="3" t="s">
        <v>29</v>
      </c>
      <c r="H412" s="3" t="s">
        <v>38</v>
      </c>
      <c r="I412" s="3" t="s">
        <v>34</v>
      </c>
      <c r="J412" s="3" t="s">
        <v>39</v>
      </c>
      <c r="K412" s="4">
        <v>43.77</v>
      </c>
      <c r="L412" s="2">
        <v>4</v>
      </c>
      <c r="M412" s="2">
        <v>6</v>
      </c>
      <c r="N412" s="2">
        <v>0.47299999999999998</v>
      </c>
      <c r="O412" s="3" t="s">
        <v>140</v>
      </c>
      <c r="P412" s="3" t="s">
        <v>29</v>
      </c>
      <c r="Q412" s="5">
        <v>15.1</v>
      </c>
      <c r="S412" s="6">
        <v>12.94</v>
      </c>
      <c r="T412" s="5">
        <v>0.4</v>
      </c>
      <c r="U412" s="6">
        <v>13.34</v>
      </c>
      <c r="V412" s="2">
        <v>19.649999999999999</v>
      </c>
      <c r="W412" s="8"/>
      <c r="X412" s="10" t="s">
        <v>29</v>
      </c>
      <c r="Y412" s="7">
        <v>43745</v>
      </c>
    </row>
    <row r="413" spans="1:25" hidden="1" x14ac:dyDescent="0.25">
      <c r="A413" s="2">
        <v>793896</v>
      </c>
      <c r="B413" s="3" t="s">
        <v>341</v>
      </c>
      <c r="C413" s="3" t="s">
        <v>490</v>
      </c>
      <c r="D413" s="3" t="s">
        <v>64</v>
      </c>
      <c r="E413" s="3" t="s">
        <v>28</v>
      </c>
      <c r="F413" s="3" t="s">
        <v>29</v>
      </c>
      <c r="G413" s="2">
        <v>5</v>
      </c>
      <c r="H413" s="3" t="s">
        <v>482</v>
      </c>
      <c r="I413" s="3" t="s">
        <v>48</v>
      </c>
      <c r="J413" s="3" t="s">
        <v>39</v>
      </c>
      <c r="K413" s="4">
        <v>51.63</v>
      </c>
      <c r="L413" s="2">
        <v>1</v>
      </c>
      <c r="M413" s="2">
        <v>24</v>
      </c>
      <c r="N413" s="2">
        <v>0.5</v>
      </c>
      <c r="O413" s="3" t="s">
        <v>140</v>
      </c>
      <c r="P413" s="3" t="s">
        <v>29</v>
      </c>
      <c r="Q413" s="5">
        <v>4.3</v>
      </c>
      <c r="S413" s="6">
        <v>3.7</v>
      </c>
      <c r="T413" s="5">
        <v>0.1</v>
      </c>
      <c r="U413" s="6">
        <v>3.8</v>
      </c>
      <c r="V413" s="2">
        <v>5.6</v>
      </c>
      <c r="W413" s="8"/>
      <c r="X413" s="10" t="s">
        <v>29</v>
      </c>
      <c r="Y413" s="7">
        <v>43718</v>
      </c>
    </row>
    <row r="414" spans="1:25" hidden="1" x14ac:dyDescent="0.25">
      <c r="A414" s="2">
        <v>170756</v>
      </c>
      <c r="B414" s="3" t="s">
        <v>341</v>
      </c>
      <c r="C414" s="3" t="s">
        <v>491</v>
      </c>
      <c r="D414" s="3" t="s">
        <v>139</v>
      </c>
      <c r="E414" s="3" t="s">
        <v>28</v>
      </c>
      <c r="F414" s="3" t="s">
        <v>29</v>
      </c>
      <c r="G414" s="2">
        <v>6</v>
      </c>
      <c r="H414" s="3" t="s">
        <v>38</v>
      </c>
      <c r="I414" s="3" t="s">
        <v>29</v>
      </c>
      <c r="J414" s="3" t="s">
        <v>31</v>
      </c>
      <c r="K414" s="4">
        <v>37.24</v>
      </c>
      <c r="L414" s="2">
        <v>6</v>
      </c>
      <c r="M414" s="2">
        <v>4</v>
      </c>
      <c r="N414" s="2">
        <v>0.35499999999999998</v>
      </c>
      <c r="O414" s="3" t="s">
        <v>140</v>
      </c>
      <c r="P414" s="3" t="s">
        <v>29</v>
      </c>
      <c r="Q414" s="5">
        <v>18.95</v>
      </c>
      <c r="S414" s="6">
        <v>16.149999999999999</v>
      </c>
      <c r="T414" s="5">
        <v>0.6</v>
      </c>
      <c r="U414" s="6">
        <v>16.75</v>
      </c>
      <c r="V414" s="2">
        <v>24.65</v>
      </c>
      <c r="W414" s="8"/>
      <c r="X414" s="10" t="s">
        <v>29</v>
      </c>
      <c r="Y414" s="7">
        <v>43721</v>
      </c>
    </row>
    <row r="415" spans="1:25" hidden="1" x14ac:dyDescent="0.25">
      <c r="A415" s="2">
        <v>34278</v>
      </c>
      <c r="B415" s="3" t="s">
        <v>341</v>
      </c>
      <c r="C415" s="3" t="s">
        <v>492</v>
      </c>
      <c r="D415" s="3" t="s">
        <v>139</v>
      </c>
      <c r="E415" s="3" t="s">
        <v>28</v>
      </c>
      <c r="F415" s="3" t="s">
        <v>29</v>
      </c>
      <c r="G415" s="2">
        <v>5.2</v>
      </c>
      <c r="H415" s="3" t="s">
        <v>38</v>
      </c>
      <c r="I415" s="3" t="s">
        <v>62</v>
      </c>
      <c r="J415" s="3" t="s">
        <v>31</v>
      </c>
      <c r="K415" s="4">
        <v>34.840000000000003</v>
      </c>
      <c r="L415" s="2">
        <v>6</v>
      </c>
      <c r="M415" s="2">
        <v>4</v>
      </c>
      <c r="N415" s="2">
        <v>0.35499999999999998</v>
      </c>
      <c r="O415" s="3" t="s">
        <v>140</v>
      </c>
      <c r="P415" s="3" t="s">
        <v>29</v>
      </c>
      <c r="Q415" s="5">
        <v>18.149999999999999</v>
      </c>
      <c r="S415" s="6">
        <v>15.44</v>
      </c>
      <c r="T415" s="5">
        <v>0.6</v>
      </c>
      <c r="U415" s="6">
        <v>16.04</v>
      </c>
      <c r="V415" s="2">
        <v>23.6</v>
      </c>
      <c r="W415" s="8"/>
      <c r="X415" s="10" t="s">
        <v>29</v>
      </c>
      <c r="Y415" s="7">
        <v>43721</v>
      </c>
    </row>
    <row r="416" spans="1:25" hidden="1" x14ac:dyDescent="0.25">
      <c r="A416" s="2">
        <v>36132</v>
      </c>
      <c r="B416" s="3" t="s">
        <v>341</v>
      </c>
      <c r="C416" s="3" t="s">
        <v>493</v>
      </c>
      <c r="D416" s="3" t="s">
        <v>139</v>
      </c>
      <c r="E416" s="3" t="s">
        <v>28</v>
      </c>
      <c r="F416" s="3" t="s">
        <v>29</v>
      </c>
      <c r="G416" s="2">
        <v>5</v>
      </c>
      <c r="H416" s="3" t="s">
        <v>38</v>
      </c>
      <c r="I416" s="3" t="s">
        <v>29</v>
      </c>
      <c r="J416" s="3" t="s">
        <v>31</v>
      </c>
      <c r="K416" s="4">
        <v>36.08</v>
      </c>
      <c r="L416" s="2">
        <v>6</v>
      </c>
      <c r="M416" s="2">
        <v>4</v>
      </c>
      <c r="N416" s="2">
        <v>0.35499999999999998</v>
      </c>
      <c r="O416" s="3" t="s">
        <v>140</v>
      </c>
      <c r="P416" s="3" t="s">
        <v>29</v>
      </c>
      <c r="Q416" s="5">
        <v>18.55</v>
      </c>
      <c r="S416" s="6">
        <v>15.8</v>
      </c>
      <c r="T416" s="5">
        <v>0.6</v>
      </c>
      <c r="U416" s="6">
        <v>16.399999999999999</v>
      </c>
      <c r="V416" s="2">
        <v>24.1</v>
      </c>
      <c r="W416" s="8"/>
      <c r="X416" s="10" t="s">
        <v>29</v>
      </c>
      <c r="Y416" s="7">
        <v>43721</v>
      </c>
    </row>
    <row r="417" spans="1:25" hidden="1" x14ac:dyDescent="0.25">
      <c r="A417" s="2">
        <v>793810</v>
      </c>
      <c r="B417" s="3" t="s">
        <v>341</v>
      </c>
      <c r="C417" s="3" t="s">
        <v>494</v>
      </c>
      <c r="D417" s="3" t="s">
        <v>473</v>
      </c>
      <c r="E417" s="3" t="s">
        <v>37</v>
      </c>
      <c r="F417" s="3" t="s">
        <v>29</v>
      </c>
      <c r="G417" s="2">
        <v>4.5</v>
      </c>
      <c r="H417" s="3" t="s">
        <v>482</v>
      </c>
      <c r="I417" s="3" t="s">
        <v>34</v>
      </c>
      <c r="J417" s="3" t="s">
        <v>31</v>
      </c>
      <c r="K417" s="4">
        <v>45.3</v>
      </c>
      <c r="L417" s="2">
        <v>4</v>
      </c>
      <c r="M417" s="2">
        <v>6</v>
      </c>
      <c r="N417" s="2">
        <v>0.5</v>
      </c>
      <c r="O417" s="3" t="s">
        <v>140</v>
      </c>
      <c r="P417" s="3" t="s">
        <v>29</v>
      </c>
      <c r="Q417" s="5">
        <v>16.05</v>
      </c>
      <c r="S417" s="6">
        <v>13.77</v>
      </c>
      <c r="T417" s="5">
        <v>0.4</v>
      </c>
      <c r="U417" s="6">
        <v>14.17</v>
      </c>
      <c r="V417" s="2">
        <v>20.85</v>
      </c>
      <c r="W417" s="8"/>
      <c r="X417" s="10" t="s">
        <v>29</v>
      </c>
      <c r="Y417" s="7">
        <v>43709</v>
      </c>
    </row>
    <row r="418" spans="1:25" hidden="1" x14ac:dyDescent="0.25">
      <c r="A418" s="2">
        <v>904664</v>
      </c>
      <c r="B418" s="3" t="s">
        <v>341</v>
      </c>
      <c r="C418" s="3" t="s">
        <v>495</v>
      </c>
      <c r="D418" s="3" t="s">
        <v>139</v>
      </c>
      <c r="E418" s="3" t="s">
        <v>37</v>
      </c>
      <c r="F418" s="3" t="s">
        <v>29</v>
      </c>
      <c r="G418" s="2">
        <v>5</v>
      </c>
      <c r="H418" s="3" t="s">
        <v>38</v>
      </c>
      <c r="I418" s="3" t="s">
        <v>48</v>
      </c>
      <c r="J418" s="3" t="s">
        <v>39</v>
      </c>
      <c r="K418" s="4">
        <v>4.83</v>
      </c>
      <c r="L418" s="2">
        <v>6</v>
      </c>
      <c r="M418" s="2">
        <v>1</v>
      </c>
      <c r="N418" s="2">
        <v>0.35499999999999998</v>
      </c>
      <c r="O418" s="3" t="s">
        <v>140</v>
      </c>
      <c r="P418" s="3" t="s">
        <v>29</v>
      </c>
      <c r="Q418" s="5">
        <v>12.65</v>
      </c>
      <c r="S418" s="6">
        <v>10.6</v>
      </c>
      <c r="T418" s="5">
        <v>0.6</v>
      </c>
      <c r="U418" s="6">
        <v>11.2</v>
      </c>
      <c r="V418" s="2">
        <v>16.45</v>
      </c>
      <c r="W418" s="8"/>
      <c r="X418" s="10" t="s">
        <v>29</v>
      </c>
      <c r="Y418" s="7">
        <v>43466</v>
      </c>
    </row>
    <row r="419" spans="1:25" hidden="1" x14ac:dyDescent="0.25">
      <c r="A419" s="2">
        <v>945543</v>
      </c>
      <c r="B419" s="3" t="s">
        <v>341</v>
      </c>
      <c r="C419" s="3" t="s">
        <v>495</v>
      </c>
      <c r="D419" s="3" t="s">
        <v>350</v>
      </c>
      <c r="E419" s="3" t="s">
        <v>37</v>
      </c>
      <c r="F419" s="3" t="s">
        <v>29</v>
      </c>
      <c r="G419" s="2">
        <v>5</v>
      </c>
      <c r="H419" s="3" t="s">
        <v>38</v>
      </c>
      <c r="I419" s="3" t="s">
        <v>48</v>
      </c>
      <c r="J419" s="3" t="s">
        <v>39</v>
      </c>
      <c r="K419" s="4">
        <v>10.029999999999999</v>
      </c>
      <c r="L419" s="2">
        <v>15</v>
      </c>
      <c r="M419" s="2">
        <v>1</v>
      </c>
      <c r="N419" s="2">
        <v>0.35499999999999998</v>
      </c>
      <c r="O419" s="3" t="s">
        <v>140</v>
      </c>
      <c r="P419" s="3" t="s">
        <v>29</v>
      </c>
      <c r="Q419" s="5">
        <v>28.85</v>
      </c>
      <c r="S419" s="6">
        <v>24.07</v>
      </c>
      <c r="T419" s="5">
        <v>1.5</v>
      </c>
      <c r="U419" s="6">
        <v>25.57</v>
      </c>
      <c r="V419" s="2">
        <v>37.5</v>
      </c>
      <c r="W419" s="8"/>
      <c r="X419" s="10" t="s">
        <v>29</v>
      </c>
      <c r="Y419" s="7">
        <v>43466</v>
      </c>
    </row>
    <row r="420" spans="1:25" hidden="1" x14ac:dyDescent="0.25">
      <c r="A420" s="2">
        <v>919373</v>
      </c>
      <c r="B420" s="3" t="s">
        <v>341</v>
      </c>
      <c r="C420" s="3" t="s">
        <v>495</v>
      </c>
      <c r="D420" s="3" t="s">
        <v>386</v>
      </c>
      <c r="E420" s="3" t="s">
        <v>37</v>
      </c>
      <c r="F420" s="3" t="s">
        <v>29</v>
      </c>
      <c r="G420" s="2">
        <v>5</v>
      </c>
      <c r="H420" s="3" t="s">
        <v>38</v>
      </c>
      <c r="I420" s="3" t="s">
        <v>48</v>
      </c>
      <c r="J420" s="3" t="s">
        <v>39</v>
      </c>
      <c r="K420" s="4">
        <v>15.16</v>
      </c>
      <c r="L420" s="2">
        <v>24</v>
      </c>
      <c r="M420" s="2">
        <v>1</v>
      </c>
      <c r="N420" s="2">
        <v>0.35499999999999998</v>
      </c>
      <c r="O420" s="3" t="s">
        <v>140</v>
      </c>
      <c r="P420" s="3" t="s">
        <v>29</v>
      </c>
      <c r="Q420" s="5">
        <v>44.9</v>
      </c>
      <c r="S420" s="6">
        <v>37.4</v>
      </c>
      <c r="T420" s="5">
        <v>2.4</v>
      </c>
      <c r="U420" s="6">
        <v>39.799999999999997</v>
      </c>
      <c r="V420" s="2">
        <v>58.35</v>
      </c>
      <c r="W420" s="8"/>
      <c r="X420" s="10" t="s">
        <v>29</v>
      </c>
      <c r="Y420" s="7">
        <v>43466</v>
      </c>
    </row>
    <row r="421" spans="1:25" hidden="1" x14ac:dyDescent="0.25">
      <c r="A421" s="2">
        <v>904771</v>
      </c>
      <c r="B421" s="3" t="s">
        <v>341</v>
      </c>
      <c r="C421" s="3" t="s">
        <v>496</v>
      </c>
      <c r="D421" s="3" t="s">
        <v>391</v>
      </c>
      <c r="E421" s="3" t="s">
        <v>37</v>
      </c>
      <c r="F421" s="3" t="s">
        <v>29</v>
      </c>
      <c r="G421" s="2">
        <v>5</v>
      </c>
      <c r="H421" s="3" t="s">
        <v>38</v>
      </c>
      <c r="I421" s="3" t="s">
        <v>48</v>
      </c>
      <c r="J421" s="3" t="s">
        <v>39</v>
      </c>
      <c r="K421" s="4">
        <v>6.15</v>
      </c>
      <c r="L421" s="2">
        <v>6</v>
      </c>
      <c r="M421" s="2">
        <v>1</v>
      </c>
      <c r="N421" s="2">
        <v>0.47299999999999998</v>
      </c>
      <c r="O421" s="3" t="s">
        <v>140</v>
      </c>
      <c r="P421" s="3" t="s">
        <v>29</v>
      </c>
      <c r="Q421" s="5">
        <v>16.25</v>
      </c>
      <c r="S421" s="6">
        <v>13.77</v>
      </c>
      <c r="T421" s="5">
        <v>0.6</v>
      </c>
      <c r="U421" s="6">
        <v>14.37</v>
      </c>
      <c r="V421" s="2">
        <v>21.1</v>
      </c>
      <c r="W421" s="8"/>
      <c r="X421" s="10" t="s">
        <v>29</v>
      </c>
      <c r="Y421" s="7">
        <v>43466</v>
      </c>
    </row>
    <row r="422" spans="1:25" hidden="1" x14ac:dyDescent="0.25">
      <c r="A422" s="2">
        <v>646273</v>
      </c>
      <c r="B422" s="3" t="s">
        <v>341</v>
      </c>
      <c r="C422" s="3" t="s">
        <v>497</v>
      </c>
      <c r="D422" s="3" t="s">
        <v>388</v>
      </c>
      <c r="E422" s="3" t="s">
        <v>37</v>
      </c>
      <c r="F422" s="3" t="s">
        <v>29</v>
      </c>
      <c r="G422" s="2">
        <v>5</v>
      </c>
      <c r="H422" s="3" t="s">
        <v>38</v>
      </c>
      <c r="I422" s="3" t="s">
        <v>48</v>
      </c>
      <c r="J422" s="3" t="s">
        <v>39</v>
      </c>
      <c r="K422" s="4">
        <v>1.79</v>
      </c>
      <c r="L422" s="2">
        <v>1</v>
      </c>
      <c r="M422" s="2">
        <v>1</v>
      </c>
      <c r="N422" s="2">
        <v>0.74</v>
      </c>
      <c r="O422" s="3" t="s">
        <v>140</v>
      </c>
      <c r="P422" s="3" t="s">
        <v>29</v>
      </c>
      <c r="Q422" s="5">
        <v>4.45</v>
      </c>
      <c r="S422" s="6">
        <v>3.83</v>
      </c>
      <c r="T422" s="5">
        <v>0.1</v>
      </c>
      <c r="U422" s="6">
        <v>3.93</v>
      </c>
      <c r="V422" s="2">
        <v>5.8</v>
      </c>
      <c r="W422" s="8"/>
      <c r="X422" s="10" t="s">
        <v>29</v>
      </c>
      <c r="Y422" s="7">
        <v>43466</v>
      </c>
    </row>
    <row r="423" spans="1:25" ht="30" hidden="1" x14ac:dyDescent="0.25">
      <c r="A423" s="2">
        <v>881144</v>
      </c>
      <c r="B423" s="3" t="s">
        <v>341</v>
      </c>
      <c r="C423" s="3" t="s">
        <v>498</v>
      </c>
      <c r="D423" s="3" t="s">
        <v>64</v>
      </c>
      <c r="E423" s="3" t="s">
        <v>37</v>
      </c>
      <c r="F423" s="3" t="s">
        <v>29</v>
      </c>
      <c r="G423" s="2">
        <v>4.9000000000000004</v>
      </c>
      <c r="H423" s="3" t="s">
        <v>124</v>
      </c>
      <c r="I423" s="3" t="s">
        <v>62</v>
      </c>
      <c r="J423" s="3" t="s">
        <v>39</v>
      </c>
      <c r="K423" s="4">
        <v>25.29</v>
      </c>
      <c r="L423" s="2">
        <v>1</v>
      </c>
      <c r="M423" s="2">
        <v>24</v>
      </c>
      <c r="N423" s="2">
        <v>0.5</v>
      </c>
      <c r="O423" s="3" t="s">
        <v>140</v>
      </c>
      <c r="P423" s="3" t="s">
        <v>29</v>
      </c>
      <c r="Q423" s="5">
        <v>2.85</v>
      </c>
      <c r="S423" s="6">
        <v>2.42</v>
      </c>
      <c r="T423" s="5">
        <v>0.1</v>
      </c>
      <c r="U423" s="6">
        <v>2.52</v>
      </c>
      <c r="V423" s="2">
        <v>3.7</v>
      </c>
      <c r="W423" s="8"/>
      <c r="X423" s="10" t="s">
        <v>29</v>
      </c>
      <c r="Y423" s="7">
        <v>43708</v>
      </c>
    </row>
    <row r="424" spans="1:25" hidden="1" x14ac:dyDescent="0.25">
      <c r="A424" s="2">
        <v>685594</v>
      </c>
      <c r="B424" s="3" t="s">
        <v>341</v>
      </c>
      <c r="C424" s="3" t="s">
        <v>499</v>
      </c>
      <c r="D424" s="3" t="s">
        <v>64</v>
      </c>
      <c r="E424" s="3" t="s">
        <v>37</v>
      </c>
      <c r="F424" s="3" t="s">
        <v>29</v>
      </c>
      <c r="G424" s="2">
        <v>5</v>
      </c>
      <c r="H424" s="3" t="s">
        <v>204</v>
      </c>
      <c r="I424" s="3" t="s">
        <v>48</v>
      </c>
      <c r="J424" s="3" t="s">
        <v>31</v>
      </c>
      <c r="K424" s="4">
        <v>36.72</v>
      </c>
      <c r="L424" s="2">
        <v>1</v>
      </c>
      <c r="M424" s="2">
        <v>24</v>
      </c>
      <c r="N424" s="2">
        <v>0.5</v>
      </c>
      <c r="O424" s="3" t="s">
        <v>140</v>
      </c>
      <c r="P424" s="3" t="s">
        <v>29</v>
      </c>
      <c r="Q424" s="5">
        <v>3.6</v>
      </c>
      <c r="S424" s="6">
        <v>3.08</v>
      </c>
      <c r="T424" s="5">
        <v>0.1</v>
      </c>
      <c r="U424" s="6">
        <v>3.18</v>
      </c>
      <c r="V424" s="2">
        <v>4.7</v>
      </c>
      <c r="W424" s="8"/>
      <c r="X424" s="10" t="s">
        <v>29</v>
      </c>
      <c r="Y424" s="7">
        <v>43616</v>
      </c>
    </row>
    <row r="425" spans="1:25" hidden="1" x14ac:dyDescent="0.25">
      <c r="A425" s="2">
        <v>904318</v>
      </c>
      <c r="B425" s="3" t="s">
        <v>341</v>
      </c>
      <c r="C425" s="3" t="s">
        <v>500</v>
      </c>
      <c r="D425" s="3" t="s">
        <v>139</v>
      </c>
      <c r="E425" s="3" t="s">
        <v>37</v>
      </c>
      <c r="F425" s="3" t="s">
        <v>29</v>
      </c>
      <c r="G425" s="2">
        <v>5</v>
      </c>
      <c r="H425" s="3" t="s">
        <v>38</v>
      </c>
      <c r="I425" s="3" t="s">
        <v>48</v>
      </c>
      <c r="J425" s="3" t="s">
        <v>39</v>
      </c>
      <c r="K425" s="4">
        <v>4.8600000000000003</v>
      </c>
      <c r="L425" s="2">
        <v>6</v>
      </c>
      <c r="M425" s="2">
        <v>1</v>
      </c>
      <c r="N425" s="2">
        <v>0.35499999999999998</v>
      </c>
      <c r="O425" s="3" t="s">
        <v>140</v>
      </c>
      <c r="P425" s="3" t="s">
        <v>29</v>
      </c>
      <c r="Q425" s="5">
        <v>12.7</v>
      </c>
      <c r="S425" s="6">
        <v>10.65</v>
      </c>
      <c r="T425" s="5">
        <v>0.6</v>
      </c>
      <c r="U425" s="6">
        <v>11.25</v>
      </c>
      <c r="V425" s="2">
        <v>16.5</v>
      </c>
      <c r="W425" s="8"/>
      <c r="X425" s="10" t="s">
        <v>29</v>
      </c>
      <c r="Y425" s="7">
        <v>43466</v>
      </c>
    </row>
    <row r="426" spans="1:25" hidden="1" x14ac:dyDescent="0.25">
      <c r="A426" s="2">
        <v>935155</v>
      </c>
      <c r="B426" s="3" t="s">
        <v>341</v>
      </c>
      <c r="C426" s="3" t="s">
        <v>500</v>
      </c>
      <c r="D426" s="3" t="s">
        <v>350</v>
      </c>
      <c r="E426" s="3" t="s">
        <v>37</v>
      </c>
      <c r="F426" s="3" t="s">
        <v>29</v>
      </c>
      <c r="G426" s="2">
        <v>5</v>
      </c>
      <c r="H426" s="3" t="s">
        <v>38</v>
      </c>
      <c r="I426" s="3" t="s">
        <v>48</v>
      </c>
      <c r="J426" s="3" t="s">
        <v>39</v>
      </c>
      <c r="K426" s="4">
        <v>10.029999999999999</v>
      </c>
      <c r="L426" s="2">
        <v>15</v>
      </c>
      <c r="M426" s="2">
        <v>1</v>
      </c>
      <c r="N426" s="2">
        <v>0.35499999999999998</v>
      </c>
      <c r="O426" s="3" t="s">
        <v>140</v>
      </c>
      <c r="P426" s="3" t="s">
        <v>29</v>
      </c>
      <c r="Q426" s="5">
        <v>28.85</v>
      </c>
      <c r="S426" s="6">
        <v>24.07</v>
      </c>
      <c r="T426" s="5">
        <v>1.5</v>
      </c>
      <c r="U426" s="6">
        <v>25.57</v>
      </c>
      <c r="V426" s="2">
        <v>37.5</v>
      </c>
      <c r="W426" s="8"/>
      <c r="X426" s="10" t="s">
        <v>29</v>
      </c>
      <c r="Y426" s="7">
        <v>43466</v>
      </c>
    </row>
    <row r="427" spans="1:25" hidden="1" x14ac:dyDescent="0.25">
      <c r="A427" s="2">
        <v>128975</v>
      </c>
      <c r="B427" s="3" t="s">
        <v>341</v>
      </c>
      <c r="C427" s="3" t="s">
        <v>501</v>
      </c>
      <c r="D427" s="3" t="s">
        <v>139</v>
      </c>
      <c r="E427" s="3" t="s">
        <v>28</v>
      </c>
      <c r="F427" s="3" t="s">
        <v>29</v>
      </c>
      <c r="H427" s="3" t="s">
        <v>38</v>
      </c>
      <c r="I427" s="3" t="s">
        <v>29</v>
      </c>
      <c r="J427" s="3" t="s">
        <v>31</v>
      </c>
      <c r="K427" s="4">
        <v>31.24</v>
      </c>
      <c r="L427" s="2">
        <v>6</v>
      </c>
      <c r="M427" s="2">
        <v>4</v>
      </c>
      <c r="N427" s="2">
        <v>0.35499999999999998</v>
      </c>
      <c r="O427" s="3" t="s">
        <v>140</v>
      </c>
      <c r="P427" s="3" t="s">
        <v>29</v>
      </c>
      <c r="Q427" s="5">
        <v>16.95</v>
      </c>
      <c r="S427" s="6">
        <v>14.39</v>
      </c>
      <c r="T427" s="5">
        <v>0.6</v>
      </c>
      <c r="U427" s="6">
        <v>14.99</v>
      </c>
      <c r="V427" s="2">
        <v>22.05</v>
      </c>
      <c r="W427" s="8">
        <v>0.75</v>
      </c>
      <c r="X427" s="9" t="s">
        <v>3216</v>
      </c>
      <c r="Y427" s="7">
        <v>43789</v>
      </c>
    </row>
    <row r="428" spans="1:25" hidden="1" x14ac:dyDescent="0.25">
      <c r="A428" s="2">
        <v>128892</v>
      </c>
      <c r="B428" s="3" t="s">
        <v>341</v>
      </c>
      <c r="C428" s="3" t="s">
        <v>502</v>
      </c>
      <c r="D428" s="3" t="s">
        <v>139</v>
      </c>
      <c r="E428" s="3" t="s">
        <v>28</v>
      </c>
      <c r="F428" s="3" t="s">
        <v>29</v>
      </c>
      <c r="G428" s="2">
        <v>5.2</v>
      </c>
      <c r="H428" s="3" t="s">
        <v>38</v>
      </c>
      <c r="I428" s="3" t="s">
        <v>29</v>
      </c>
      <c r="J428" s="3" t="s">
        <v>31</v>
      </c>
      <c r="K428" s="4">
        <v>37.56</v>
      </c>
      <c r="L428" s="2">
        <v>6</v>
      </c>
      <c r="M428" s="2">
        <v>4</v>
      </c>
      <c r="N428" s="2">
        <v>0.35499999999999998</v>
      </c>
      <c r="O428" s="3" t="s">
        <v>140</v>
      </c>
      <c r="P428" s="3" t="s">
        <v>29</v>
      </c>
      <c r="Q428" s="5">
        <v>19.05</v>
      </c>
      <c r="S428" s="6">
        <v>16.239999999999998</v>
      </c>
      <c r="T428" s="5">
        <v>0.6</v>
      </c>
      <c r="U428" s="6">
        <v>16.84</v>
      </c>
      <c r="V428" s="2">
        <v>24.75</v>
      </c>
      <c r="W428" s="8">
        <v>5.0000000000000711E-2</v>
      </c>
      <c r="X428" s="9" t="s">
        <v>3216</v>
      </c>
      <c r="Y428" s="7">
        <v>43789</v>
      </c>
    </row>
    <row r="429" spans="1:25" hidden="1" x14ac:dyDescent="0.25">
      <c r="A429" s="2">
        <v>783780</v>
      </c>
      <c r="B429" s="3" t="s">
        <v>341</v>
      </c>
      <c r="C429" s="3" t="s">
        <v>503</v>
      </c>
      <c r="D429" s="3" t="s">
        <v>139</v>
      </c>
      <c r="E429" s="3" t="s">
        <v>28</v>
      </c>
      <c r="F429" s="3" t="s">
        <v>51</v>
      </c>
      <c r="G429" s="2">
        <v>6.5</v>
      </c>
      <c r="H429" s="3" t="s">
        <v>38</v>
      </c>
      <c r="I429" s="3" t="s">
        <v>73</v>
      </c>
      <c r="J429" s="3" t="s">
        <v>39</v>
      </c>
      <c r="K429" s="4">
        <v>49.71</v>
      </c>
      <c r="L429" s="2">
        <v>6</v>
      </c>
      <c r="M429" s="2">
        <v>4</v>
      </c>
      <c r="N429" s="2">
        <v>0.35499999999999998</v>
      </c>
      <c r="O429" s="3" t="s">
        <v>140</v>
      </c>
      <c r="P429" s="3" t="s">
        <v>3213</v>
      </c>
      <c r="Q429" s="5">
        <v>19</v>
      </c>
      <c r="S429" s="6">
        <v>16.190000000000001</v>
      </c>
      <c r="T429" s="5">
        <v>0.6</v>
      </c>
      <c r="U429" s="6">
        <v>16.79</v>
      </c>
      <c r="V429" s="2">
        <v>24.7</v>
      </c>
      <c r="W429" s="8"/>
      <c r="X429" s="10" t="s">
        <v>29</v>
      </c>
      <c r="Y429" s="7">
        <v>43718</v>
      </c>
    </row>
    <row r="430" spans="1:25" hidden="1" x14ac:dyDescent="0.25">
      <c r="A430" s="2">
        <v>801848</v>
      </c>
      <c r="B430" s="3" t="s">
        <v>341</v>
      </c>
      <c r="C430" s="3" t="s">
        <v>504</v>
      </c>
      <c r="D430" s="3" t="s">
        <v>139</v>
      </c>
      <c r="E430" s="3" t="s">
        <v>28</v>
      </c>
      <c r="F430" s="3" t="s">
        <v>29</v>
      </c>
      <c r="H430" s="3" t="s">
        <v>30</v>
      </c>
      <c r="I430" s="3" t="s">
        <v>69</v>
      </c>
      <c r="J430" s="3" t="s">
        <v>39</v>
      </c>
      <c r="K430" s="4">
        <v>37.270000000000003</v>
      </c>
      <c r="L430" s="2">
        <v>6</v>
      </c>
      <c r="M430" s="2">
        <v>4</v>
      </c>
      <c r="N430" s="2">
        <v>0.35499999999999998</v>
      </c>
      <c r="O430" s="3" t="s">
        <v>140</v>
      </c>
      <c r="P430" s="3" t="s">
        <v>29</v>
      </c>
      <c r="Q430" s="5">
        <v>18.600000000000001</v>
      </c>
      <c r="S430" s="6">
        <v>15.84</v>
      </c>
      <c r="T430" s="5">
        <v>0.6</v>
      </c>
      <c r="U430" s="6">
        <v>16.440000000000001</v>
      </c>
      <c r="V430" s="2">
        <v>24.2</v>
      </c>
      <c r="W430" s="8"/>
      <c r="X430" s="10" t="s">
        <v>29</v>
      </c>
      <c r="Y430" s="7">
        <v>43718</v>
      </c>
    </row>
    <row r="431" spans="1:25" hidden="1" x14ac:dyDescent="0.25">
      <c r="A431" s="2">
        <v>801842</v>
      </c>
      <c r="B431" s="3" t="s">
        <v>341</v>
      </c>
      <c r="C431" s="3" t="s">
        <v>505</v>
      </c>
      <c r="D431" s="3" t="s">
        <v>139</v>
      </c>
      <c r="E431" s="3" t="s">
        <v>28</v>
      </c>
      <c r="F431" s="3" t="s">
        <v>29</v>
      </c>
      <c r="G431" s="2">
        <v>5</v>
      </c>
      <c r="H431" s="3" t="s">
        <v>30</v>
      </c>
      <c r="I431" s="3" t="s">
        <v>69</v>
      </c>
      <c r="J431" s="3" t="s">
        <v>39</v>
      </c>
      <c r="K431" s="4">
        <v>37.270000000000003</v>
      </c>
      <c r="L431" s="2">
        <v>6</v>
      </c>
      <c r="M431" s="2">
        <v>4</v>
      </c>
      <c r="N431" s="2">
        <v>0.35499999999999998</v>
      </c>
      <c r="O431" s="3" t="s">
        <v>140</v>
      </c>
      <c r="P431" s="3" t="s">
        <v>29</v>
      </c>
      <c r="Q431" s="5">
        <v>18.600000000000001</v>
      </c>
      <c r="S431" s="6">
        <v>15.84</v>
      </c>
      <c r="T431" s="5">
        <v>0.6</v>
      </c>
      <c r="U431" s="6">
        <v>16.440000000000001</v>
      </c>
      <c r="V431" s="2">
        <v>24.2</v>
      </c>
      <c r="W431" s="8"/>
      <c r="X431" s="10" t="s">
        <v>29</v>
      </c>
      <c r="Y431" s="7">
        <v>43718</v>
      </c>
    </row>
    <row r="432" spans="1:25" hidden="1" x14ac:dyDescent="0.25">
      <c r="A432" s="2">
        <v>682930</v>
      </c>
      <c r="B432" s="3" t="s">
        <v>341</v>
      </c>
      <c r="C432" s="3" t="s">
        <v>506</v>
      </c>
      <c r="D432" s="3" t="s">
        <v>350</v>
      </c>
      <c r="E432" s="3" t="s">
        <v>37</v>
      </c>
      <c r="F432" s="3" t="s">
        <v>29</v>
      </c>
      <c r="G432" s="2">
        <v>5</v>
      </c>
      <c r="H432" s="3" t="s">
        <v>38</v>
      </c>
      <c r="I432" s="3" t="s">
        <v>48</v>
      </c>
      <c r="J432" s="3" t="s">
        <v>39</v>
      </c>
      <c r="K432" s="4">
        <v>10.029999999999999</v>
      </c>
      <c r="L432" s="2">
        <v>15</v>
      </c>
      <c r="M432" s="2">
        <v>1</v>
      </c>
      <c r="N432" s="2">
        <v>0.35499999999999998</v>
      </c>
      <c r="O432" s="3" t="s">
        <v>140</v>
      </c>
      <c r="P432" s="3" t="s">
        <v>29</v>
      </c>
      <c r="Q432" s="5">
        <v>28.85</v>
      </c>
      <c r="S432" s="6">
        <v>24.07</v>
      </c>
      <c r="T432" s="5">
        <v>1.5</v>
      </c>
      <c r="U432" s="6">
        <v>25.57</v>
      </c>
      <c r="V432" s="2">
        <v>37.5</v>
      </c>
      <c r="W432" s="8"/>
      <c r="X432" s="10" t="s">
        <v>29</v>
      </c>
      <c r="Y432" s="7">
        <v>43466</v>
      </c>
    </row>
    <row r="433" spans="1:25" hidden="1" x14ac:dyDescent="0.25">
      <c r="A433" s="2">
        <v>194679</v>
      </c>
      <c r="B433" s="3" t="s">
        <v>341</v>
      </c>
      <c r="C433" s="3" t="s">
        <v>507</v>
      </c>
      <c r="D433" s="3" t="s">
        <v>354</v>
      </c>
      <c r="E433" s="3" t="s">
        <v>28</v>
      </c>
      <c r="F433" s="3" t="s">
        <v>29</v>
      </c>
      <c r="G433" s="2">
        <v>5</v>
      </c>
      <c r="H433" s="3" t="s">
        <v>38</v>
      </c>
      <c r="I433" s="3" t="s">
        <v>34</v>
      </c>
      <c r="J433" s="3" t="s">
        <v>31</v>
      </c>
      <c r="K433" s="4">
        <v>52.08</v>
      </c>
      <c r="L433" s="2">
        <v>4</v>
      </c>
      <c r="M433" s="2">
        <v>6</v>
      </c>
      <c r="N433" s="2">
        <v>0.47299999999999998</v>
      </c>
      <c r="O433" s="3" t="s">
        <v>140</v>
      </c>
      <c r="P433" s="3" t="s">
        <v>29</v>
      </c>
      <c r="Q433" s="5">
        <v>17.2</v>
      </c>
      <c r="S433" s="6">
        <v>14.78</v>
      </c>
      <c r="T433" s="5">
        <v>0.4</v>
      </c>
      <c r="U433" s="6">
        <v>15.18</v>
      </c>
      <c r="V433" s="2">
        <v>22.35</v>
      </c>
      <c r="W433" s="8"/>
      <c r="X433" s="9" t="s">
        <v>3214</v>
      </c>
      <c r="Y433" s="7">
        <v>43795</v>
      </c>
    </row>
    <row r="434" spans="1:25" hidden="1" x14ac:dyDescent="0.25">
      <c r="A434" s="2">
        <v>194673</v>
      </c>
      <c r="B434" s="3" t="s">
        <v>341</v>
      </c>
      <c r="C434" s="3" t="s">
        <v>508</v>
      </c>
      <c r="D434" s="3" t="s">
        <v>354</v>
      </c>
      <c r="E434" s="3" t="s">
        <v>28</v>
      </c>
      <c r="F434" s="3" t="s">
        <v>29</v>
      </c>
      <c r="G434" s="2">
        <v>5</v>
      </c>
      <c r="H434" s="3" t="s">
        <v>38</v>
      </c>
      <c r="I434" s="3" t="s">
        <v>122</v>
      </c>
      <c r="J434" s="3" t="s">
        <v>31</v>
      </c>
      <c r="K434" s="4">
        <v>52.08</v>
      </c>
      <c r="L434" s="2">
        <v>4</v>
      </c>
      <c r="M434" s="2">
        <v>6</v>
      </c>
      <c r="N434" s="2">
        <v>0.47299999999999998</v>
      </c>
      <c r="O434" s="3" t="s">
        <v>140</v>
      </c>
      <c r="P434" s="3" t="s">
        <v>29</v>
      </c>
      <c r="Q434" s="5">
        <v>17.2</v>
      </c>
      <c r="S434" s="6">
        <v>14.78</v>
      </c>
      <c r="T434" s="5">
        <v>0.4</v>
      </c>
      <c r="U434" s="6">
        <v>15.18</v>
      </c>
      <c r="V434" s="2">
        <v>22.35</v>
      </c>
      <c r="W434" s="8"/>
      <c r="X434" s="9" t="s">
        <v>3214</v>
      </c>
      <c r="Y434" s="7">
        <v>43795</v>
      </c>
    </row>
    <row r="435" spans="1:25" hidden="1" x14ac:dyDescent="0.25">
      <c r="A435" s="2">
        <v>802902</v>
      </c>
      <c r="B435" s="3" t="s">
        <v>341</v>
      </c>
      <c r="C435" s="3" t="s">
        <v>509</v>
      </c>
      <c r="D435" s="3" t="s">
        <v>343</v>
      </c>
      <c r="E435" s="3" t="s">
        <v>37</v>
      </c>
      <c r="F435" s="3" t="s">
        <v>29</v>
      </c>
      <c r="G435" s="2">
        <v>4</v>
      </c>
      <c r="H435" s="3" t="s">
        <v>38</v>
      </c>
      <c r="I435" s="3" t="s">
        <v>29</v>
      </c>
      <c r="J435" s="3" t="s">
        <v>39</v>
      </c>
      <c r="K435" s="4">
        <v>36.549999999999997</v>
      </c>
      <c r="L435" s="2">
        <v>1</v>
      </c>
      <c r="M435" s="2">
        <v>24</v>
      </c>
      <c r="N435" s="2">
        <v>0.47299999999999998</v>
      </c>
      <c r="O435" s="3" t="s">
        <v>140</v>
      </c>
      <c r="P435" s="3" t="s">
        <v>29</v>
      </c>
      <c r="Q435" s="5">
        <v>3.4</v>
      </c>
      <c r="S435" s="6">
        <v>2.9</v>
      </c>
      <c r="T435" s="5">
        <v>0.1</v>
      </c>
      <c r="U435" s="6">
        <v>3</v>
      </c>
      <c r="V435" s="2">
        <v>4.4000000000000004</v>
      </c>
      <c r="W435" s="8"/>
      <c r="X435" s="10" t="s">
        <v>29</v>
      </c>
      <c r="Y435" s="7">
        <v>43466</v>
      </c>
    </row>
    <row r="436" spans="1:25" hidden="1" x14ac:dyDescent="0.25">
      <c r="A436" s="2">
        <v>801200</v>
      </c>
      <c r="B436" s="3" t="s">
        <v>341</v>
      </c>
      <c r="C436" s="3" t="s">
        <v>510</v>
      </c>
      <c r="D436" s="3" t="s">
        <v>350</v>
      </c>
      <c r="E436" s="3" t="s">
        <v>37</v>
      </c>
      <c r="F436" s="3" t="s">
        <v>423</v>
      </c>
      <c r="G436" s="2">
        <v>5</v>
      </c>
      <c r="H436" s="3" t="s">
        <v>38</v>
      </c>
      <c r="I436" s="3" t="s">
        <v>29</v>
      </c>
      <c r="J436" s="3" t="s">
        <v>39</v>
      </c>
      <c r="K436" s="4">
        <v>14.48</v>
      </c>
      <c r="L436" s="2">
        <v>15</v>
      </c>
      <c r="M436" s="2">
        <v>1</v>
      </c>
      <c r="N436" s="2">
        <v>0.35499999999999998</v>
      </c>
      <c r="O436" s="3" t="s">
        <v>140</v>
      </c>
      <c r="P436" s="3" t="s">
        <v>29</v>
      </c>
      <c r="Q436" s="5">
        <v>34.75</v>
      </c>
      <c r="S436" s="6">
        <v>29.26</v>
      </c>
      <c r="T436" s="5">
        <v>1.5</v>
      </c>
      <c r="U436" s="6">
        <v>30.76</v>
      </c>
      <c r="V436" s="2">
        <v>45.2</v>
      </c>
      <c r="W436" s="8"/>
      <c r="X436" s="10" t="s">
        <v>29</v>
      </c>
      <c r="Y436" s="7">
        <v>43466</v>
      </c>
    </row>
    <row r="437" spans="1:25" hidden="1" x14ac:dyDescent="0.25">
      <c r="A437" s="2">
        <v>947358</v>
      </c>
      <c r="B437" s="3" t="s">
        <v>341</v>
      </c>
      <c r="C437" s="3" t="s">
        <v>511</v>
      </c>
      <c r="D437" s="3" t="s">
        <v>343</v>
      </c>
      <c r="E437" s="3" t="s">
        <v>37</v>
      </c>
      <c r="F437" s="3" t="s">
        <v>29</v>
      </c>
      <c r="G437" s="2">
        <v>5</v>
      </c>
      <c r="H437" s="3" t="s">
        <v>38</v>
      </c>
      <c r="I437" s="3" t="s">
        <v>48</v>
      </c>
      <c r="J437" s="3" t="s">
        <v>39</v>
      </c>
      <c r="K437" s="4">
        <v>20.7</v>
      </c>
      <c r="L437" s="2">
        <v>1</v>
      </c>
      <c r="M437" s="2">
        <v>12</v>
      </c>
      <c r="N437" s="2">
        <v>0.47299999999999998</v>
      </c>
      <c r="O437" s="3" t="s">
        <v>140</v>
      </c>
      <c r="P437" s="3" t="s">
        <v>29</v>
      </c>
      <c r="Q437" s="5">
        <v>3.65</v>
      </c>
      <c r="S437" s="6">
        <v>3.12</v>
      </c>
      <c r="T437" s="5">
        <v>0.1</v>
      </c>
      <c r="U437" s="6">
        <v>3.22</v>
      </c>
      <c r="V437" s="2">
        <v>4.75</v>
      </c>
      <c r="W437" s="8"/>
      <c r="X437" s="10" t="s">
        <v>29</v>
      </c>
      <c r="Y437" s="7">
        <v>43466</v>
      </c>
    </row>
    <row r="438" spans="1:25" hidden="1" x14ac:dyDescent="0.25">
      <c r="A438" s="2">
        <v>277400</v>
      </c>
      <c r="B438" s="3" t="s">
        <v>341</v>
      </c>
      <c r="C438" s="3" t="s">
        <v>512</v>
      </c>
      <c r="D438" s="3" t="s">
        <v>513</v>
      </c>
      <c r="E438" s="3" t="s">
        <v>37</v>
      </c>
      <c r="F438" s="3" t="s">
        <v>29</v>
      </c>
      <c r="G438" s="2">
        <v>4.2</v>
      </c>
      <c r="H438" s="3" t="s">
        <v>38</v>
      </c>
      <c r="I438" s="3" t="s">
        <v>122</v>
      </c>
      <c r="J438" s="3" t="s">
        <v>39</v>
      </c>
      <c r="K438" s="4">
        <v>22.3</v>
      </c>
      <c r="L438" s="2">
        <v>1</v>
      </c>
      <c r="M438" s="2">
        <v>12</v>
      </c>
      <c r="N438" s="2">
        <v>0.44</v>
      </c>
      <c r="O438" s="3" t="s">
        <v>140</v>
      </c>
      <c r="P438" s="3" t="s">
        <v>29</v>
      </c>
      <c r="Q438" s="5">
        <v>3.75</v>
      </c>
      <c r="S438" s="6">
        <v>3.21</v>
      </c>
      <c r="T438" s="5">
        <v>0.1</v>
      </c>
      <c r="U438" s="6">
        <v>3.31</v>
      </c>
      <c r="V438" s="2">
        <v>4.9000000000000004</v>
      </c>
      <c r="W438" s="8"/>
      <c r="X438" s="10" t="s">
        <v>29</v>
      </c>
      <c r="Y438" s="7">
        <v>43466</v>
      </c>
    </row>
    <row r="439" spans="1:25" hidden="1" x14ac:dyDescent="0.25">
      <c r="A439" s="2">
        <v>840496</v>
      </c>
      <c r="B439" s="3" t="s">
        <v>341</v>
      </c>
      <c r="C439" s="3" t="s">
        <v>514</v>
      </c>
      <c r="D439" s="3" t="s">
        <v>343</v>
      </c>
      <c r="E439" s="3" t="s">
        <v>37</v>
      </c>
      <c r="F439" s="3" t="s">
        <v>29</v>
      </c>
      <c r="G439" s="2">
        <v>4.2</v>
      </c>
      <c r="H439" s="3" t="s">
        <v>38</v>
      </c>
      <c r="I439" s="3" t="s">
        <v>48</v>
      </c>
      <c r="J439" s="3" t="s">
        <v>39</v>
      </c>
      <c r="K439" s="4">
        <v>20.7</v>
      </c>
      <c r="L439" s="2">
        <v>1</v>
      </c>
      <c r="M439" s="2">
        <v>12</v>
      </c>
      <c r="N439" s="2">
        <v>0.47299999999999998</v>
      </c>
      <c r="O439" s="3" t="s">
        <v>140</v>
      </c>
      <c r="P439" s="3" t="s">
        <v>29</v>
      </c>
      <c r="Q439" s="5">
        <v>3.65</v>
      </c>
      <c r="S439" s="6">
        <v>3.12</v>
      </c>
      <c r="T439" s="5">
        <v>0.1</v>
      </c>
      <c r="U439" s="6">
        <v>3.22</v>
      </c>
      <c r="V439" s="2">
        <v>4.75</v>
      </c>
      <c r="W439" s="8"/>
      <c r="X439" s="10" t="s">
        <v>29</v>
      </c>
      <c r="Y439" s="7">
        <v>43466</v>
      </c>
    </row>
    <row r="440" spans="1:25" hidden="1" x14ac:dyDescent="0.25">
      <c r="A440" s="2">
        <v>536615</v>
      </c>
      <c r="B440" s="3" t="s">
        <v>341</v>
      </c>
      <c r="C440" s="3" t="s">
        <v>515</v>
      </c>
      <c r="D440" s="3" t="s">
        <v>343</v>
      </c>
      <c r="E440" s="3" t="s">
        <v>37</v>
      </c>
      <c r="F440" s="3" t="s">
        <v>29</v>
      </c>
      <c r="G440" s="2">
        <v>5.2</v>
      </c>
      <c r="H440" s="3" t="s">
        <v>38</v>
      </c>
      <c r="I440" s="3" t="s">
        <v>73</v>
      </c>
      <c r="J440" s="3" t="s">
        <v>39</v>
      </c>
      <c r="K440" s="4">
        <v>21.55</v>
      </c>
      <c r="L440" s="2">
        <v>1</v>
      </c>
      <c r="M440" s="2">
        <v>12</v>
      </c>
      <c r="N440" s="2">
        <v>0.47299999999999998</v>
      </c>
      <c r="O440" s="3" t="s">
        <v>140</v>
      </c>
      <c r="P440" s="3" t="s">
        <v>29</v>
      </c>
      <c r="Q440" s="5">
        <v>3.75</v>
      </c>
      <c r="S440" s="6">
        <v>3.21</v>
      </c>
      <c r="T440" s="5">
        <v>0.1</v>
      </c>
      <c r="U440" s="6">
        <v>3.31</v>
      </c>
      <c r="V440" s="2">
        <v>4.9000000000000004</v>
      </c>
      <c r="W440" s="8"/>
      <c r="X440" s="10" t="s">
        <v>29</v>
      </c>
      <c r="Y440" s="7">
        <v>43466</v>
      </c>
    </row>
    <row r="441" spans="1:25" hidden="1" x14ac:dyDescent="0.25">
      <c r="A441" s="2">
        <v>120796</v>
      </c>
      <c r="B441" s="3" t="s">
        <v>341</v>
      </c>
      <c r="C441" s="3" t="s">
        <v>516</v>
      </c>
      <c r="D441" s="3" t="s">
        <v>139</v>
      </c>
      <c r="E441" s="3" t="s">
        <v>28</v>
      </c>
      <c r="F441" s="3" t="s">
        <v>29</v>
      </c>
      <c r="G441" s="2">
        <v>4.5999999999999996</v>
      </c>
      <c r="H441" s="3" t="s">
        <v>38</v>
      </c>
      <c r="I441" s="3" t="s">
        <v>29</v>
      </c>
      <c r="J441" s="3" t="s">
        <v>39</v>
      </c>
      <c r="K441" s="4">
        <v>4.84</v>
      </c>
      <c r="L441" s="2">
        <v>6</v>
      </c>
      <c r="M441" s="2">
        <v>1</v>
      </c>
      <c r="N441" s="2">
        <v>0.35499999999999998</v>
      </c>
      <c r="O441" s="3" t="s">
        <v>140</v>
      </c>
      <c r="P441" s="3" t="s">
        <v>29</v>
      </c>
      <c r="Q441" s="5">
        <v>12.65</v>
      </c>
      <c r="S441" s="6">
        <v>10.6</v>
      </c>
      <c r="T441" s="5">
        <v>0.6</v>
      </c>
      <c r="U441" s="6">
        <v>11.2</v>
      </c>
      <c r="V441" s="2">
        <v>16.45</v>
      </c>
      <c r="W441" s="8"/>
      <c r="X441" s="10" t="s">
        <v>29</v>
      </c>
      <c r="Y441" s="7">
        <v>43703</v>
      </c>
    </row>
    <row r="442" spans="1:25" hidden="1" x14ac:dyDescent="0.25">
      <c r="A442" s="2">
        <v>797307</v>
      </c>
      <c r="B442" s="3" t="s">
        <v>341</v>
      </c>
      <c r="C442" s="3" t="s">
        <v>516</v>
      </c>
      <c r="D442" s="3" t="s">
        <v>350</v>
      </c>
      <c r="E442" s="3" t="s">
        <v>37</v>
      </c>
      <c r="F442" s="3" t="s">
        <v>104</v>
      </c>
      <c r="G442" s="2">
        <v>4.5999999999999996</v>
      </c>
      <c r="H442" s="3" t="s">
        <v>38</v>
      </c>
      <c r="I442" s="3" t="s">
        <v>48</v>
      </c>
      <c r="J442" s="3" t="s">
        <v>39</v>
      </c>
      <c r="K442" s="4">
        <v>9.61</v>
      </c>
      <c r="L442" s="2">
        <v>15</v>
      </c>
      <c r="M442" s="2">
        <v>1</v>
      </c>
      <c r="N442" s="2">
        <v>0.35499999999999998</v>
      </c>
      <c r="O442" s="3" t="s">
        <v>140</v>
      </c>
      <c r="P442" s="3" t="s">
        <v>29</v>
      </c>
      <c r="Q442" s="5">
        <v>28.25</v>
      </c>
      <c r="R442" s="5">
        <v>2</v>
      </c>
      <c r="S442" s="6">
        <v>21.78</v>
      </c>
      <c r="T442" s="5">
        <v>1.5</v>
      </c>
      <c r="U442" s="6">
        <v>23.28</v>
      </c>
      <c r="V442" s="2">
        <v>36.700000000000003</v>
      </c>
      <c r="W442" s="8"/>
      <c r="X442" s="10" t="s">
        <v>29</v>
      </c>
      <c r="Y442" s="7">
        <v>43800</v>
      </c>
    </row>
    <row r="443" spans="1:25" hidden="1" x14ac:dyDescent="0.25">
      <c r="A443" s="2">
        <v>797302</v>
      </c>
      <c r="B443" s="3" t="s">
        <v>341</v>
      </c>
      <c r="C443" s="3" t="s">
        <v>517</v>
      </c>
      <c r="D443" s="3" t="s">
        <v>386</v>
      </c>
      <c r="E443" s="3" t="s">
        <v>28</v>
      </c>
      <c r="F443" s="3" t="s">
        <v>29</v>
      </c>
      <c r="G443" s="2">
        <v>5</v>
      </c>
      <c r="H443" s="3" t="s">
        <v>38</v>
      </c>
      <c r="I443" s="3" t="s">
        <v>48</v>
      </c>
      <c r="J443" s="3" t="s">
        <v>39</v>
      </c>
      <c r="K443" s="4">
        <v>17.100000000000001</v>
      </c>
      <c r="L443" s="2">
        <v>24</v>
      </c>
      <c r="M443" s="2">
        <v>1</v>
      </c>
      <c r="N443" s="2">
        <v>0.35499999999999998</v>
      </c>
      <c r="O443" s="3" t="s">
        <v>140</v>
      </c>
      <c r="P443" s="3" t="s">
        <v>29</v>
      </c>
      <c r="Q443" s="5">
        <v>47.5</v>
      </c>
      <c r="S443" s="6">
        <v>39.69</v>
      </c>
      <c r="T443" s="5">
        <v>2.4</v>
      </c>
      <c r="U443" s="6">
        <v>42.09</v>
      </c>
      <c r="V443" s="2">
        <v>61.75</v>
      </c>
      <c r="W443" s="8">
        <v>2.1499999999999986</v>
      </c>
      <c r="X443" s="9" t="s">
        <v>3216</v>
      </c>
      <c r="Y443" s="7">
        <v>43789</v>
      </c>
    </row>
    <row r="444" spans="1:25" hidden="1" x14ac:dyDescent="0.25">
      <c r="A444" s="2">
        <v>822601</v>
      </c>
      <c r="B444" s="3" t="s">
        <v>341</v>
      </c>
      <c r="C444" s="3" t="s">
        <v>518</v>
      </c>
      <c r="D444" s="3" t="s">
        <v>354</v>
      </c>
      <c r="E444" s="3" t="s">
        <v>28</v>
      </c>
      <c r="F444" s="3" t="s">
        <v>29</v>
      </c>
      <c r="G444" s="2">
        <v>4.5999999999999996</v>
      </c>
      <c r="H444" s="3" t="s">
        <v>38</v>
      </c>
      <c r="I444" s="3" t="s">
        <v>170</v>
      </c>
      <c r="J444" s="3" t="s">
        <v>39</v>
      </c>
      <c r="K444" s="4">
        <v>4.8</v>
      </c>
      <c r="L444" s="2">
        <v>4</v>
      </c>
      <c r="M444" s="2">
        <v>1</v>
      </c>
      <c r="N444" s="2">
        <v>0.47299999999999998</v>
      </c>
      <c r="O444" s="3" t="s">
        <v>140</v>
      </c>
      <c r="P444" s="3" t="s">
        <v>29</v>
      </c>
      <c r="Q444" s="5">
        <v>11.75</v>
      </c>
      <c r="S444" s="6">
        <v>9.99</v>
      </c>
      <c r="T444" s="5">
        <v>0.4</v>
      </c>
      <c r="U444" s="6">
        <v>10.39</v>
      </c>
      <c r="V444" s="2">
        <v>15.3</v>
      </c>
      <c r="W444" s="8"/>
      <c r="X444" s="10" t="s">
        <v>29</v>
      </c>
      <c r="Y444" s="7">
        <v>43756</v>
      </c>
    </row>
    <row r="445" spans="1:25" hidden="1" x14ac:dyDescent="0.25">
      <c r="A445" s="2">
        <v>823512</v>
      </c>
      <c r="B445" s="3" t="s">
        <v>341</v>
      </c>
      <c r="C445" s="3" t="s">
        <v>519</v>
      </c>
      <c r="D445" s="3" t="s">
        <v>230</v>
      </c>
      <c r="E445" s="3" t="s">
        <v>28</v>
      </c>
      <c r="F445" s="3" t="s">
        <v>29</v>
      </c>
      <c r="G445" s="2">
        <v>3</v>
      </c>
      <c r="H445" s="3" t="s">
        <v>38</v>
      </c>
      <c r="I445" s="3" t="s">
        <v>48</v>
      </c>
      <c r="J445" s="3" t="s">
        <v>39</v>
      </c>
      <c r="K445" s="4">
        <v>11.58</v>
      </c>
      <c r="L445" s="2">
        <v>12</v>
      </c>
      <c r="M445" s="2">
        <v>1</v>
      </c>
      <c r="N445" s="2">
        <v>0.35499999999999998</v>
      </c>
      <c r="O445" s="3" t="s">
        <v>140</v>
      </c>
      <c r="P445" s="3" t="s">
        <v>29</v>
      </c>
      <c r="Q445" s="5">
        <v>27.8</v>
      </c>
      <c r="S445" s="6">
        <v>23.41</v>
      </c>
      <c r="T445" s="5">
        <v>1.2</v>
      </c>
      <c r="U445" s="6">
        <v>24.61</v>
      </c>
      <c r="V445" s="2">
        <v>36.15</v>
      </c>
      <c r="W445" s="8"/>
      <c r="X445" s="10" t="s">
        <v>29</v>
      </c>
      <c r="Y445" s="7">
        <v>43756</v>
      </c>
    </row>
    <row r="446" spans="1:25" x14ac:dyDescent="0.25">
      <c r="A446" s="2">
        <v>18424</v>
      </c>
      <c r="B446" s="3" t="s">
        <v>341</v>
      </c>
      <c r="C446" s="3" t="s">
        <v>520</v>
      </c>
      <c r="D446" s="3" t="s">
        <v>349</v>
      </c>
      <c r="E446" s="3" t="s">
        <v>28</v>
      </c>
      <c r="F446" s="3" t="s">
        <v>97</v>
      </c>
      <c r="G446" s="2">
        <v>5</v>
      </c>
      <c r="H446" s="3" t="s">
        <v>38</v>
      </c>
      <c r="I446" s="3" t="s">
        <v>48</v>
      </c>
      <c r="J446" s="3" t="s">
        <v>31</v>
      </c>
      <c r="K446" s="4">
        <v>28.38</v>
      </c>
      <c r="L446" s="2">
        <v>8</v>
      </c>
      <c r="M446" s="2">
        <v>3</v>
      </c>
      <c r="N446" s="2">
        <v>0.35499999999999998</v>
      </c>
      <c r="O446" s="3" t="s">
        <v>140</v>
      </c>
      <c r="P446" s="3" t="s">
        <v>29</v>
      </c>
      <c r="Q446" s="5">
        <v>21.45</v>
      </c>
      <c r="S446" s="6">
        <v>18.170000000000002</v>
      </c>
      <c r="T446" s="5">
        <v>0.8</v>
      </c>
      <c r="U446" s="6">
        <v>18.97</v>
      </c>
      <c r="V446" s="2">
        <v>27.9</v>
      </c>
      <c r="W446" s="8"/>
      <c r="X446" s="10" t="s">
        <v>29</v>
      </c>
      <c r="Y446" s="7">
        <v>43700</v>
      </c>
    </row>
    <row r="447" spans="1:25" hidden="1" x14ac:dyDescent="0.25">
      <c r="A447" s="2">
        <v>383414</v>
      </c>
      <c r="B447" s="3" t="s">
        <v>341</v>
      </c>
      <c r="C447" s="3" t="s">
        <v>234</v>
      </c>
      <c r="D447" s="3" t="s">
        <v>350</v>
      </c>
      <c r="E447" s="3" t="s">
        <v>28</v>
      </c>
      <c r="F447" s="3" t="s">
        <v>29</v>
      </c>
      <c r="H447" s="3" t="s">
        <v>38</v>
      </c>
      <c r="I447" s="3" t="s">
        <v>48</v>
      </c>
      <c r="J447" s="3" t="s">
        <v>31</v>
      </c>
      <c r="K447" s="4">
        <v>14.71</v>
      </c>
      <c r="L447" s="2">
        <v>15</v>
      </c>
      <c r="M447" s="2">
        <v>1</v>
      </c>
      <c r="N447" s="2">
        <v>0.35499999999999998</v>
      </c>
      <c r="O447" s="3" t="s">
        <v>140</v>
      </c>
      <c r="P447" s="3" t="s">
        <v>29</v>
      </c>
      <c r="Q447" s="5">
        <v>36.1</v>
      </c>
      <c r="S447" s="6">
        <v>30.45</v>
      </c>
      <c r="T447" s="5">
        <v>1.5</v>
      </c>
      <c r="U447" s="6">
        <v>31.95</v>
      </c>
      <c r="V447" s="2">
        <v>46.95</v>
      </c>
      <c r="W447" s="8"/>
      <c r="X447" s="10" t="s">
        <v>29</v>
      </c>
      <c r="Y447" s="7">
        <v>43700</v>
      </c>
    </row>
    <row r="448" spans="1:25" hidden="1" x14ac:dyDescent="0.25">
      <c r="A448" s="2">
        <v>224881</v>
      </c>
      <c r="B448" s="3" t="s">
        <v>341</v>
      </c>
      <c r="C448" s="3" t="s">
        <v>521</v>
      </c>
      <c r="D448" s="3" t="s">
        <v>139</v>
      </c>
      <c r="E448" s="3" t="s">
        <v>28</v>
      </c>
      <c r="F448" s="3" t="s">
        <v>29</v>
      </c>
      <c r="G448" s="2">
        <v>6</v>
      </c>
      <c r="H448" s="3" t="s">
        <v>38</v>
      </c>
      <c r="I448" s="3" t="s">
        <v>29</v>
      </c>
      <c r="J448" s="3" t="s">
        <v>31</v>
      </c>
      <c r="K448" s="4">
        <v>38.6</v>
      </c>
      <c r="L448" s="2">
        <v>6</v>
      </c>
      <c r="M448" s="2">
        <v>4</v>
      </c>
      <c r="N448" s="2">
        <v>0.35499999999999998</v>
      </c>
      <c r="O448" s="3" t="s">
        <v>32</v>
      </c>
      <c r="P448" s="3" t="s">
        <v>3211</v>
      </c>
      <c r="Q448" s="5">
        <v>15.7</v>
      </c>
      <c r="S448" s="6">
        <v>13.29</v>
      </c>
      <c r="T448" s="5">
        <v>0.6</v>
      </c>
      <c r="U448" s="6">
        <v>13.89</v>
      </c>
      <c r="V448" s="2">
        <v>20.399999999999999</v>
      </c>
      <c r="W448" s="8"/>
      <c r="X448" s="10" t="s">
        <v>29</v>
      </c>
      <c r="Y448" s="7">
        <v>43770</v>
      </c>
    </row>
    <row r="449" spans="1:25" hidden="1" x14ac:dyDescent="0.25">
      <c r="A449" s="2">
        <v>155036</v>
      </c>
      <c r="B449" s="3" t="s">
        <v>341</v>
      </c>
      <c r="C449" s="3" t="s">
        <v>522</v>
      </c>
      <c r="D449" s="3" t="s">
        <v>139</v>
      </c>
      <c r="E449" s="3" t="s">
        <v>28</v>
      </c>
      <c r="F449" s="3" t="s">
        <v>29</v>
      </c>
      <c r="H449" s="3" t="s">
        <v>38</v>
      </c>
      <c r="I449" s="3" t="s">
        <v>34</v>
      </c>
      <c r="J449" s="3" t="s">
        <v>31</v>
      </c>
      <c r="K449" s="4">
        <v>38.56</v>
      </c>
      <c r="L449" s="2">
        <v>6</v>
      </c>
      <c r="M449" s="2">
        <v>4</v>
      </c>
      <c r="N449" s="2">
        <v>0.35499999999999998</v>
      </c>
      <c r="O449" s="3" t="s">
        <v>140</v>
      </c>
      <c r="P449" s="3" t="s">
        <v>3211</v>
      </c>
      <c r="Q449" s="5">
        <v>15.7</v>
      </c>
      <c r="S449" s="6">
        <v>13.29</v>
      </c>
      <c r="T449" s="5">
        <v>0.6</v>
      </c>
      <c r="U449" s="6">
        <v>13.89</v>
      </c>
      <c r="V449" s="2">
        <v>20.399999999999999</v>
      </c>
      <c r="W449" s="8"/>
      <c r="X449" s="10" t="s">
        <v>29</v>
      </c>
      <c r="Y449" s="7">
        <v>43770</v>
      </c>
    </row>
    <row r="450" spans="1:25" hidden="1" x14ac:dyDescent="0.25">
      <c r="A450" s="2">
        <v>479725</v>
      </c>
      <c r="B450" s="3" t="s">
        <v>341</v>
      </c>
      <c r="C450" s="3" t="s">
        <v>241</v>
      </c>
      <c r="D450" s="3" t="s">
        <v>230</v>
      </c>
      <c r="E450" s="3" t="s">
        <v>28</v>
      </c>
      <c r="F450" s="3" t="s">
        <v>29</v>
      </c>
      <c r="G450" s="2">
        <v>5</v>
      </c>
      <c r="H450" s="3" t="s">
        <v>38</v>
      </c>
      <c r="I450" s="3" t="s">
        <v>29</v>
      </c>
      <c r="J450" s="3" t="s">
        <v>31</v>
      </c>
      <c r="K450" s="4">
        <v>14.25</v>
      </c>
      <c r="L450" s="2">
        <v>12</v>
      </c>
      <c r="M450" s="2">
        <v>1</v>
      </c>
      <c r="N450" s="2">
        <v>0.35499999999999998</v>
      </c>
      <c r="O450" s="3" t="s">
        <v>140</v>
      </c>
      <c r="P450" s="3" t="s">
        <v>29</v>
      </c>
      <c r="Q450" s="5">
        <v>32.200000000000003</v>
      </c>
      <c r="S450" s="6">
        <v>27.28</v>
      </c>
      <c r="T450" s="5">
        <v>1.2</v>
      </c>
      <c r="U450" s="6">
        <v>28.48</v>
      </c>
      <c r="V450" s="2">
        <v>41.85</v>
      </c>
      <c r="W450" s="8"/>
      <c r="X450" s="10" t="s">
        <v>29</v>
      </c>
      <c r="Y450" s="7">
        <v>43693</v>
      </c>
    </row>
    <row r="451" spans="1:25" hidden="1" x14ac:dyDescent="0.25">
      <c r="A451" s="2">
        <v>681858</v>
      </c>
      <c r="B451" s="3" t="s">
        <v>341</v>
      </c>
      <c r="C451" s="3" t="s">
        <v>523</v>
      </c>
      <c r="D451" s="3" t="s">
        <v>230</v>
      </c>
      <c r="E451" s="3" t="s">
        <v>28</v>
      </c>
      <c r="F451" s="3" t="s">
        <v>29</v>
      </c>
      <c r="H451" s="3" t="s">
        <v>38</v>
      </c>
      <c r="I451" s="3" t="s">
        <v>29</v>
      </c>
      <c r="J451" s="3" t="s">
        <v>31</v>
      </c>
      <c r="K451" s="4">
        <v>14</v>
      </c>
      <c r="L451" s="2">
        <v>12</v>
      </c>
      <c r="M451" s="2">
        <v>1</v>
      </c>
      <c r="N451" s="2">
        <v>0.35499999999999998</v>
      </c>
      <c r="O451" s="3" t="s">
        <v>140</v>
      </c>
      <c r="P451" s="3" t="s">
        <v>29</v>
      </c>
      <c r="Q451" s="5">
        <v>31.85</v>
      </c>
      <c r="S451" s="6">
        <v>26.97</v>
      </c>
      <c r="T451" s="5">
        <v>1.2</v>
      </c>
      <c r="U451" s="6">
        <v>28.17</v>
      </c>
      <c r="V451" s="2">
        <v>41.4</v>
      </c>
      <c r="W451" s="8"/>
      <c r="X451" s="10" t="s">
        <v>29</v>
      </c>
      <c r="Y451" s="7">
        <v>43693</v>
      </c>
    </row>
    <row r="452" spans="1:25" hidden="1" x14ac:dyDescent="0.25">
      <c r="A452" s="2">
        <v>560987</v>
      </c>
      <c r="B452" s="3" t="s">
        <v>341</v>
      </c>
      <c r="C452" s="3" t="s">
        <v>524</v>
      </c>
      <c r="D452" s="3" t="s">
        <v>230</v>
      </c>
      <c r="E452" s="3" t="s">
        <v>28</v>
      </c>
      <c r="F452" s="3" t="s">
        <v>29</v>
      </c>
      <c r="H452" s="3" t="s">
        <v>38</v>
      </c>
      <c r="I452" s="3" t="s">
        <v>29</v>
      </c>
      <c r="J452" s="3" t="s">
        <v>31</v>
      </c>
      <c r="K452" s="4">
        <v>9.0399999999999991</v>
      </c>
      <c r="L452" s="2">
        <v>12</v>
      </c>
      <c r="M452" s="2">
        <v>1</v>
      </c>
      <c r="N452" s="2">
        <v>0.35499999999999998</v>
      </c>
      <c r="O452" s="3" t="s">
        <v>140</v>
      </c>
      <c r="P452" s="3" t="s">
        <v>29</v>
      </c>
      <c r="Q452" s="5">
        <v>25.1</v>
      </c>
      <c r="S452" s="6">
        <v>21.03</v>
      </c>
      <c r="T452" s="5">
        <v>1.2</v>
      </c>
      <c r="U452" s="6">
        <v>22.23</v>
      </c>
      <c r="V452" s="2">
        <v>32.65</v>
      </c>
      <c r="W452" s="8"/>
      <c r="X452" s="10" t="s">
        <v>29</v>
      </c>
      <c r="Y452" s="7">
        <v>43739</v>
      </c>
    </row>
    <row r="453" spans="1:25" hidden="1" x14ac:dyDescent="0.25">
      <c r="A453" s="2">
        <v>606285</v>
      </c>
      <c r="B453" s="3" t="s">
        <v>341</v>
      </c>
      <c r="C453" s="3" t="s">
        <v>525</v>
      </c>
      <c r="D453" s="3" t="s">
        <v>350</v>
      </c>
      <c r="E453" s="3" t="s">
        <v>28</v>
      </c>
      <c r="F453" s="3" t="s">
        <v>29</v>
      </c>
      <c r="H453" s="3" t="s">
        <v>38</v>
      </c>
      <c r="I453" s="3" t="s">
        <v>29</v>
      </c>
      <c r="J453" s="3" t="s">
        <v>31</v>
      </c>
      <c r="K453" s="4">
        <v>10.58</v>
      </c>
      <c r="L453" s="2">
        <v>15</v>
      </c>
      <c r="M453" s="2">
        <v>1</v>
      </c>
      <c r="N453" s="2">
        <v>0.35499999999999998</v>
      </c>
      <c r="O453" s="3" t="s">
        <v>140</v>
      </c>
      <c r="P453" s="3" t="s">
        <v>29</v>
      </c>
      <c r="Q453" s="5">
        <v>30.4</v>
      </c>
      <c r="S453" s="6">
        <v>25.43</v>
      </c>
      <c r="T453" s="5">
        <v>1.5</v>
      </c>
      <c r="U453" s="6">
        <v>26.93</v>
      </c>
      <c r="V453" s="2">
        <v>39.5</v>
      </c>
      <c r="W453" s="8"/>
      <c r="X453" s="10" t="s">
        <v>29</v>
      </c>
      <c r="Y453" s="7">
        <v>43739</v>
      </c>
    </row>
    <row r="454" spans="1:25" hidden="1" x14ac:dyDescent="0.25">
      <c r="A454" s="2">
        <v>904540</v>
      </c>
      <c r="B454" s="3" t="s">
        <v>341</v>
      </c>
      <c r="C454" s="3" t="s">
        <v>526</v>
      </c>
      <c r="D454" s="3" t="s">
        <v>139</v>
      </c>
      <c r="E454" s="3" t="s">
        <v>37</v>
      </c>
      <c r="F454" s="3" t="s">
        <v>29</v>
      </c>
      <c r="G454" s="2">
        <v>5</v>
      </c>
      <c r="H454" s="3" t="s">
        <v>38</v>
      </c>
      <c r="I454" s="3" t="s">
        <v>62</v>
      </c>
      <c r="J454" s="3" t="s">
        <v>39</v>
      </c>
      <c r="K454" s="4">
        <v>4.84</v>
      </c>
      <c r="L454" s="2">
        <v>6</v>
      </c>
      <c r="M454" s="2">
        <v>1</v>
      </c>
      <c r="N454" s="2">
        <v>0.35499999999999998</v>
      </c>
      <c r="O454" s="3" t="s">
        <v>140</v>
      </c>
      <c r="P454" s="3" t="s">
        <v>29</v>
      </c>
      <c r="Q454" s="5">
        <v>12.65</v>
      </c>
      <c r="S454" s="6">
        <v>10.6</v>
      </c>
      <c r="T454" s="5">
        <v>0.6</v>
      </c>
      <c r="U454" s="6">
        <v>11.2</v>
      </c>
      <c r="V454" s="2">
        <v>16.45</v>
      </c>
      <c r="W454" s="8"/>
      <c r="X454" s="10" t="s">
        <v>29</v>
      </c>
      <c r="Y454" s="7">
        <v>43466</v>
      </c>
    </row>
    <row r="455" spans="1:25" hidden="1" x14ac:dyDescent="0.25">
      <c r="A455" s="2">
        <v>929661</v>
      </c>
      <c r="B455" s="3" t="s">
        <v>341</v>
      </c>
      <c r="C455" s="3" t="s">
        <v>526</v>
      </c>
      <c r="D455" s="3" t="s">
        <v>350</v>
      </c>
      <c r="E455" s="3" t="s">
        <v>37</v>
      </c>
      <c r="F455" s="3" t="s">
        <v>29</v>
      </c>
      <c r="G455" s="2">
        <v>5</v>
      </c>
      <c r="H455" s="3" t="s">
        <v>38</v>
      </c>
      <c r="I455" s="3" t="s">
        <v>62</v>
      </c>
      <c r="J455" s="3" t="s">
        <v>39</v>
      </c>
      <c r="K455" s="4">
        <v>10.16</v>
      </c>
      <c r="L455" s="2">
        <v>15</v>
      </c>
      <c r="M455" s="2">
        <v>1</v>
      </c>
      <c r="N455" s="2">
        <v>0.35499999999999998</v>
      </c>
      <c r="O455" s="3" t="s">
        <v>140</v>
      </c>
      <c r="P455" s="3" t="s">
        <v>29</v>
      </c>
      <c r="Q455" s="5">
        <v>29</v>
      </c>
      <c r="S455" s="6">
        <v>24.2</v>
      </c>
      <c r="T455" s="5">
        <v>1.5</v>
      </c>
      <c r="U455" s="6">
        <v>25.7</v>
      </c>
      <c r="V455" s="2">
        <v>37.700000000000003</v>
      </c>
      <c r="W455" s="8"/>
      <c r="X455" s="10" t="s">
        <v>29</v>
      </c>
      <c r="Y455" s="7">
        <v>43769</v>
      </c>
    </row>
    <row r="456" spans="1:25" hidden="1" x14ac:dyDescent="0.25">
      <c r="A456" s="2">
        <v>76646</v>
      </c>
      <c r="B456" s="3" t="s">
        <v>341</v>
      </c>
      <c r="C456" s="3" t="s">
        <v>527</v>
      </c>
      <c r="D456" s="3" t="s">
        <v>139</v>
      </c>
      <c r="E456" s="3" t="s">
        <v>28</v>
      </c>
      <c r="F456" s="3" t="s">
        <v>29</v>
      </c>
      <c r="G456" s="2">
        <v>5</v>
      </c>
      <c r="H456" s="3" t="s">
        <v>38</v>
      </c>
      <c r="I456" s="3" t="s">
        <v>34</v>
      </c>
      <c r="J456" s="3" t="s">
        <v>31</v>
      </c>
      <c r="K456" s="4">
        <v>41.76</v>
      </c>
      <c r="L456" s="2">
        <v>6</v>
      </c>
      <c r="M456" s="2">
        <v>4</v>
      </c>
      <c r="N456" s="2">
        <v>0.35499999999999998</v>
      </c>
      <c r="O456" s="3" t="s">
        <v>528</v>
      </c>
      <c r="P456" s="3" t="s">
        <v>3211</v>
      </c>
      <c r="Q456" s="5">
        <v>16.75</v>
      </c>
      <c r="S456" s="6">
        <v>14.21</v>
      </c>
      <c r="T456" s="5">
        <v>0.6</v>
      </c>
      <c r="U456" s="6">
        <v>14.81</v>
      </c>
      <c r="V456" s="2">
        <v>21.8</v>
      </c>
      <c r="W456" s="8"/>
      <c r="X456" s="10" t="s">
        <v>29</v>
      </c>
      <c r="Y456" s="7">
        <v>43727</v>
      </c>
    </row>
    <row r="457" spans="1:25" hidden="1" x14ac:dyDescent="0.25">
      <c r="A457" s="2">
        <v>212215</v>
      </c>
      <c r="B457" s="3" t="s">
        <v>341</v>
      </c>
      <c r="C457" s="3" t="s">
        <v>529</v>
      </c>
      <c r="D457" s="3" t="s">
        <v>139</v>
      </c>
      <c r="E457" s="3" t="s">
        <v>28</v>
      </c>
      <c r="F457" s="3" t="s">
        <v>29</v>
      </c>
      <c r="G457" s="2">
        <v>5</v>
      </c>
      <c r="H457" s="3" t="s">
        <v>38</v>
      </c>
      <c r="I457" s="3" t="s">
        <v>29</v>
      </c>
      <c r="J457" s="3" t="s">
        <v>31</v>
      </c>
      <c r="K457" s="4">
        <v>41.76</v>
      </c>
      <c r="L457" s="2">
        <v>6</v>
      </c>
      <c r="M457" s="2">
        <v>4</v>
      </c>
      <c r="N457" s="2">
        <v>0.35499999999999998</v>
      </c>
      <c r="O457" s="3" t="s">
        <v>528</v>
      </c>
      <c r="P457" s="3" t="s">
        <v>3211</v>
      </c>
      <c r="Q457" s="5">
        <v>16.75</v>
      </c>
      <c r="S457" s="6">
        <v>14.21</v>
      </c>
      <c r="T457" s="5">
        <v>0.6</v>
      </c>
      <c r="U457" s="6">
        <v>14.81</v>
      </c>
      <c r="V457" s="2">
        <v>21.8</v>
      </c>
      <c r="W457" s="8"/>
      <c r="X457" s="10" t="s">
        <v>29</v>
      </c>
      <c r="Y457" s="7">
        <v>43727</v>
      </c>
    </row>
    <row r="458" spans="1:25" hidden="1" x14ac:dyDescent="0.25">
      <c r="A458" s="2">
        <v>212220</v>
      </c>
      <c r="B458" s="3" t="s">
        <v>341</v>
      </c>
      <c r="C458" s="3" t="s">
        <v>530</v>
      </c>
      <c r="D458" s="3" t="s">
        <v>354</v>
      </c>
      <c r="E458" s="3" t="s">
        <v>28</v>
      </c>
      <c r="F458" s="3" t="s">
        <v>29</v>
      </c>
      <c r="H458" s="3" t="s">
        <v>38</v>
      </c>
      <c r="I458" s="3" t="s">
        <v>122</v>
      </c>
      <c r="J458" s="3" t="s">
        <v>31</v>
      </c>
      <c r="K458" s="4">
        <v>66.260000000000005</v>
      </c>
      <c r="L458" s="2">
        <v>4</v>
      </c>
      <c r="M458" s="2">
        <v>6</v>
      </c>
      <c r="N458" s="2">
        <v>0.47299999999999998</v>
      </c>
      <c r="O458" s="3" t="s">
        <v>528</v>
      </c>
      <c r="P458" s="3" t="s">
        <v>3211</v>
      </c>
      <c r="Q458" s="5">
        <v>17.100000000000001</v>
      </c>
      <c r="S458" s="6">
        <v>14.7</v>
      </c>
      <c r="T458" s="5">
        <v>0.4</v>
      </c>
      <c r="U458" s="6">
        <v>15.1</v>
      </c>
      <c r="V458" s="2">
        <v>22.25</v>
      </c>
      <c r="W458" s="8"/>
      <c r="X458" s="10" t="s">
        <v>29</v>
      </c>
      <c r="Y458" s="7">
        <v>43727</v>
      </c>
    </row>
    <row r="459" spans="1:25" hidden="1" x14ac:dyDescent="0.25">
      <c r="A459" s="2">
        <v>126990</v>
      </c>
      <c r="B459" s="3" t="s">
        <v>341</v>
      </c>
      <c r="C459" s="3" t="s">
        <v>531</v>
      </c>
      <c r="D459" s="3" t="s">
        <v>343</v>
      </c>
      <c r="E459" s="3" t="s">
        <v>28</v>
      </c>
      <c r="F459" s="3" t="s">
        <v>29</v>
      </c>
      <c r="G459" s="2">
        <v>5</v>
      </c>
      <c r="H459" s="3" t="s">
        <v>38</v>
      </c>
      <c r="I459" s="3" t="s">
        <v>29</v>
      </c>
      <c r="J459" s="3" t="s">
        <v>31</v>
      </c>
      <c r="K459" s="4">
        <v>44.16</v>
      </c>
      <c r="L459" s="2">
        <v>1</v>
      </c>
      <c r="M459" s="2">
        <v>24</v>
      </c>
      <c r="N459" s="2">
        <v>0.47299999999999998</v>
      </c>
      <c r="O459" s="3" t="s">
        <v>140</v>
      </c>
      <c r="P459" s="3" t="s">
        <v>3211</v>
      </c>
      <c r="Q459" s="5">
        <v>3.1</v>
      </c>
      <c r="S459" s="6">
        <v>2.64</v>
      </c>
      <c r="T459" s="5">
        <v>0.1</v>
      </c>
      <c r="U459" s="6">
        <v>2.74</v>
      </c>
      <c r="V459" s="2">
        <v>4.05</v>
      </c>
      <c r="W459" s="8">
        <v>-0.69999999999999973</v>
      </c>
      <c r="X459" s="9" t="s">
        <v>3215</v>
      </c>
      <c r="Y459" s="7">
        <v>43789</v>
      </c>
    </row>
    <row r="460" spans="1:25" hidden="1" x14ac:dyDescent="0.25">
      <c r="A460" s="2">
        <v>555250</v>
      </c>
      <c r="B460" s="3" t="s">
        <v>341</v>
      </c>
      <c r="C460" s="3" t="s">
        <v>532</v>
      </c>
      <c r="D460" s="3" t="s">
        <v>139</v>
      </c>
      <c r="E460" s="3" t="s">
        <v>28</v>
      </c>
      <c r="F460" s="3" t="s">
        <v>29</v>
      </c>
      <c r="H460" s="3" t="s">
        <v>38</v>
      </c>
      <c r="I460" s="3" t="s">
        <v>29</v>
      </c>
      <c r="J460" s="3" t="s">
        <v>31</v>
      </c>
      <c r="K460" s="4">
        <v>39.86</v>
      </c>
      <c r="L460" s="2">
        <v>6</v>
      </c>
      <c r="M460" s="2">
        <v>4</v>
      </c>
      <c r="N460" s="2">
        <v>0.35499999999999998</v>
      </c>
      <c r="O460" s="3" t="s">
        <v>528</v>
      </c>
      <c r="P460" s="3" t="s">
        <v>3211</v>
      </c>
      <c r="Q460" s="5">
        <v>16.149999999999999</v>
      </c>
      <c r="S460" s="6">
        <v>13.68</v>
      </c>
      <c r="T460" s="5">
        <v>0.6</v>
      </c>
      <c r="U460" s="6">
        <v>14.28</v>
      </c>
      <c r="V460" s="2">
        <v>21</v>
      </c>
      <c r="W460" s="8"/>
      <c r="X460" s="10" t="s">
        <v>29</v>
      </c>
      <c r="Y460" s="7">
        <v>43727</v>
      </c>
    </row>
    <row r="461" spans="1:25" hidden="1" x14ac:dyDescent="0.25">
      <c r="A461" s="2">
        <v>207456</v>
      </c>
      <c r="B461" s="3" t="s">
        <v>341</v>
      </c>
      <c r="C461" s="3" t="s">
        <v>533</v>
      </c>
      <c r="D461" s="3" t="s">
        <v>139</v>
      </c>
      <c r="E461" s="3" t="s">
        <v>28</v>
      </c>
      <c r="F461" s="3" t="s">
        <v>29</v>
      </c>
      <c r="G461" s="2">
        <v>5</v>
      </c>
      <c r="H461" s="3" t="s">
        <v>38</v>
      </c>
      <c r="I461" s="3" t="s">
        <v>34</v>
      </c>
      <c r="J461" s="3" t="s">
        <v>31</v>
      </c>
      <c r="K461" s="4">
        <v>41.76</v>
      </c>
      <c r="L461" s="2">
        <v>6</v>
      </c>
      <c r="M461" s="2">
        <v>4</v>
      </c>
      <c r="N461" s="2">
        <v>0.35499999999999998</v>
      </c>
      <c r="O461" s="3" t="s">
        <v>528</v>
      </c>
      <c r="P461" s="3" t="s">
        <v>3211</v>
      </c>
      <c r="Q461" s="5">
        <v>16.75</v>
      </c>
      <c r="S461" s="6">
        <v>14.21</v>
      </c>
      <c r="T461" s="5">
        <v>0.6</v>
      </c>
      <c r="U461" s="6">
        <v>14.81</v>
      </c>
      <c r="V461" s="2">
        <v>21.8</v>
      </c>
      <c r="W461" s="8"/>
      <c r="X461" s="10" t="s">
        <v>29</v>
      </c>
      <c r="Y461" s="7">
        <v>43727</v>
      </c>
    </row>
    <row r="462" spans="1:25" hidden="1" x14ac:dyDescent="0.25">
      <c r="A462" s="2">
        <v>93738</v>
      </c>
      <c r="B462" s="3" t="s">
        <v>341</v>
      </c>
      <c r="C462" s="3" t="s">
        <v>534</v>
      </c>
      <c r="D462" s="3" t="s">
        <v>354</v>
      </c>
      <c r="E462" s="3" t="s">
        <v>28</v>
      </c>
      <c r="F462" s="3" t="s">
        <v>29</v>
      </c>
      <c r="G462" s="2">
        <v>5</v>
      </c>
      <c r="H462" s="3" t="s">
        <v>38</v>
      </c>
      <c r="I462" s="3" t="s">
        <v>29</v>
      </c>
      <c r="J462" s="3" t="s">
        <v>31</v>
      </c>
      <c r="K462" s="4">
        <v>62</v>
      </c>
      <c r="L462" s="2">
        <v>4</v>
      </c>
      <c r="M462" s="2">
        <v>6</v>
      </c>
      <c r="N462" s="2">
        <v>0.47299999999999998</v>
      </c>
      <c r="O462" s="3" t="s">
        <v>140</v>
      </c>
      <c r="P462" s="3" t="s">
        <v>3211</v>
      </c>
      <c r="Q462" s="5">
        <v>16.149999999999999</v>
      </c>
      <c r="S462" s="6">
        <v>13.86</v>
      </c>
      <c r="T462" s="5">
        <v>0.4</v>
      </c>
      <c r="U462" s="6">
        <v>14.26</v>
      </c>
      <c r="V462" s="2">
        <v>21</v>
      </c>
      <c r="W462" s="8"/>
      <c r="X462" s="10" t="s">
        <v>29</v>
      </c>
      <c r="Y462" s="7">
        <v>43690</v>
      </c>
    </row>
    <row r="463" spans="1:25" hidden="1" x14ac:dyDescent="0.25">
      <c r="A463" s="2">
        <v>212206</v>
      </c>
      <c r="B463" s="3" t="s">
        <v>341</v>
      </c>
      <c r="C463" s="3" t="s">
        <v>534</v>
      </c>
      <c r="D463" s="3" t="s">
        <v>139</v>
      </c>
      <c r="E463" s="3" t="s">
        <v>28</v>
      </c>
      <c r="F463" s="3" t="s">
        <v>29</v>
      </c>
      <c r="G463" s="2">
        <v>5</v>
      </c>
      <c r="H463" s="3" t="s">
        <v>38</v>
      </c>
      <c r="I463" s="3" t="s">
        <v>29</v>
      </c>
      <c r="J463" s="3" t="s">
        <v>31</v>
      </c>
      <c r="K463" s="4">
        <v>38</v>
      </c>
      <c r="L463" s="2">
        <v>6</v>
      </c>
      <c r="M463" s="2">
        <v>4</v>
      </c>
      <c r="N463" s="2">
        <v>0.35499999999999998</v>
      </c>
      <c r="O463" s="3" t="s">
        <v>528</v>
      </c>
      <c r="P463" s="3" t="s">
        <v>3211</v>
      </c>
      <c r="Q463" s="5">
        <v>15.5</v>
      </c>
      <c r="S463" s="6">
        <v>13.11</v>
      </c>
      <c r="T463" s="5">
        <v>0.6</v>
      </c>
      <c r="U463" s="6">
        <v>13.71</v>
      </c>
      <c r="V463" s="2">
        <v>20.149999999999999</v>
      </c>
      <c r="W463" s="8"/>
      <c r="X463" s="10" t="s">
        <v>29</v>
      </c>
      <c r="Y463" s="7">
        <v>43690</v>
      </c>
    </row>
    <row r="464" spans="1:25" hidden="1" x14ac:dyDescent="0.25">
      <c r="A464" s="2">
        <v>849992</v>
      </c>
      <c r="B464" s="3" t="s">
        <v>341</v>
      </c>
      <c r="C464" s="3" t="s">
        <v>247</v>
      </c>
      <c r="D464" s="3" t="s">
        <v>354</v>
      </c>
      <c r="E464" s="3" t="s">
        <v>28</v>
      </c>
      <c r="F464" s="3" t="s">
        <v>29</v>
      </c>
      <c r="G464" s="2">
        <v>5</v>
      </c>
      <c r="H464" s="3" t="s">
        <v>38</v>
      </c>
      <c r="I464" s="3" t="s">
        <v>122</v>
      </c>
      <c r="J464" s="3" t="s">
        <v>31</v>
      </c>
      <c r="K464" s="4">
        <v>62</v>
      </c>
      <c r="L464" s="2">
        <v>4</v>
      </c>
      <c r="M464" s="2">
        <v>6</v>
      </c>
      <c r="N464" s="2">
        <v>0.47299999999999998</v>
      </c>
      <c r="O464" s="3" t="s">
        <v>528</v>
      </c>
      <c r="P464" s="3" t="s">
        <v>3211</v>
      </c>
      <c r="Q464" s="5">
        <v>16.149999999999999</v>
      </c>
      <c r="S464" s="6">
        <v>13.86</v>
      </c>
      <c r="T464" s="5">
        <v>0.4</v>
      </c>
      <c r="U464" s="6">
        <v>14.26</v>
      </c>
      <c r="V464" s="2">
        <v>21</v>
      </c>
      <c r="W464" s="8"/>
      <c r="X464" s="10" t="s">
        <v>29</v>
      </c>
      <c r="Y464" s="7">
        <v>43690</v>
      </c>
    </row>
    <row r="465" spans="1:25" hidden="1" x14ac:dyDescent="0.25">
      <c r="A465" s="2">
        <v>169081</v>
      </c>
      <c r="B465" s="3" t="s">
        <v>341</v>
      </c>
      <c r="C465" s="3" t="s">
        <v>247</v>
      </c>
      <c r="D465" s="3" t="s">
        <v>139</v>
      </c>
      <c r="E465" s="3" t="s">
        <v>28</v>
      </c>
      <c r="F465" s="3" t="s">
        <v>104</v>
      </c>
      <c r="G465" s="2">
        <v>5</v>
      </c>
      <c r="H465" s="3" t="s">
        <v>38</v>
      </c>
      <c r="I465" s="3" t="s">
        <v>29</v>
      </c>
      <c r="J465" s="3" t="s">
        <v>31</v>
      </c>
      <c r="K465" s="4">
        <v>39.86</v>
      </c>
      <c r="L465" s="2">
        <v>6</v>
      </c>
      <c r="M465" s="2">
        <v>4</v>
      </c>
      <c r="N465" s="2">
        <v>0.35499999999999998</v>
      </c>
      <c r="O465" s="3" t="s">
        <v>528</v>
      </c>
      <c r="P465" s="3" t="s">
        <v>3211</v>
      </c>
      <c r="Q465" s="5">
        <v>16.149999999999999</v>
      </c>
      <c r="R465" s="5">
        <v>2.5</v>
      </c>
      <c r="S465" s="6">
        <v>11.48</v>
      </c>
      <c r="T465" s="5">
        <v>0.6</v>
      </c>
      <c r="U465" s="6">
        <v>12.08</v>
      </c>
      <c r="V465" s="2">
        <v>21</v>
      </c>
      <c r="W465" s="8"/>
      <c r="X465" s="10" t="s">
        <v>29</v>
      </c>
      <c r="Y465" s="7">
        <v>43800</v>
      </c>
    </row>
    <row r="466" spans="1:25" hidden="1" x14ac:dyDescent="0.25">
      <c r="A466" s="2">
        <v>656801</v>
      </c>
      <c r="B466" s="3" t="s">
        <v>341</v>
      </c>
      <c r="C466" s="3" t="s">
        <v>535</v>
      </c>
      <c r="D466" s="3" t="s">
        <v>230</v>
      </c>
      <c r="E466" s="3" t="s">
        <v>28</v>
      </c>
      <c r="F466" s="3" t="s">
        <v>29</v>
      </c>
      <c r="H466" s="3" t="s">
        <v>38</v>
      </c>
      <c r="I466" s="3" t="s">
        <v>29</v>
      </c>
      <c r="J466" s="3" t="s">
        <v>31</v>
      </c>
      <c r="K466" s="4">
        <v>37.53</v>
      </c>
      <c r="L466" s="2">
        <v>12</v>
      </c>
      <c r="M466" s="2">
        <v>2</v>
      </c>
      <c r="N466" s="2">
        <v>0.35499999999999998</v>
      </c>
      <c r="O466" s="3" t="s">
        <v>140</v>
      </c>
      <c r="P466" s="3" t="s">
        <v>3211</v>
      </c>
      <c r="Q466" s="5">
        <v>30.65</v>
      </c>
      <c r="S466" s="6">
        <v>25.92</v>
      </c>
      <c r="T466" s="5">
        <v>1.2</v>
      </c>
      <c r="U466" s="6">
        <v>27.12</v>
      </c>
      <c r="V466" s="2">
        <v>39.85</v>
      </c>
      <c r="W466" s="8"/>
      <c r="X466" s="10" t="s">
        <v>29</v>
      </c>
      <c r="Y466" s="7">
        <v>43727</v>
      </c>
    </row>
    <row r="467" spans="1:25" hidden="1" x14ac:dyDescent="0.25">
      <c r="A467" s="2">
        <v>222227</v>
      </c>
      <c r="B467" s="3" t="s">
        <v>341</v>
      </c>
      <c r="C467" s="3" t="s">
        <v>536</v>
      </c>
      <c r="D467" s="3" t="s">
        <v>343</v>
      </c>
      <c r="E467" s="3" t="s">
        <v>28</v>
      </c>
      <c r="F467" s="3" t="s">
        <v>29</v>
      </c>
      <c r="G467" s="2">
        <v>5</v>
      </c>
      <c r="H467" s="3" t="s">
        <v>38</v>
      </c>
      <c r="I467" s="3" t="s">
        <v>29</v>
      </c>
      <c r="J467" s="3" t="s">
        <v>31</v>
      </c>
      <c r="K467" s="4">
        <v>56.76</v>
      </c>
      <c r="L467" s="2">
        <v>1</v>
      </c>
      <c r="M467" s="2">
        <v>24</v>
      </c>
      <c r="N467" s="2">
        <v>0.47299999999999998</v>
      </c>
      <c r="O467" s="3" t="s">
        <v>140</v>
      </c>
      <c r="P467" s="3" t="s">
        <v>3211</v>
      </c>
      <c r="Q467" s="5">
        <v>3.8</v>
      </c>
      <c r="S467" s="6">
        <v>3.26</v>
      </c>
      <c r="T467" s="5">
        <v>0.1</v>
      </c>
      <c r="U467" s="6">
        <v>3.36</v>
      </c>
      <c r="V467" s="2">
        <v>4.95</v>
      </c>
      <c r="W467" s="8"/>
      <c r="X467" s="10" t="s">
        <v>29</v>
      </c>
      <c r="Y467" s="7">
        <v>43727</v>
      </c>
    </row>
    <row r="468" spans="1:25" hidden="1" x14ac:dyDescent="0.25">
      <c r="A468" s="2">
        <v>27640</v>
      </c>
      <c r="B468" s="3" t="s">
        <v>341</v>
      </c>
      <c r="C468" s="3" t="s">
        <v>537</v>
      </c>
      <c r="D468" s="3" t="s">
        <v>139</v>
      </c>
      <c r="E468" s="3" t="s">
        <v>28</v>
      </c>
      <c r="F468" s="3" t="s">
        <v>29</v>
      </c>
      <c r="H468" s="3" t="s">
        <v>38</v>
      </c>
      <c r="I468" s="3" t="s">
        <v>73</v>
      </c>
      <c r="J468" s="3" t="s">
        <v>31</v>
      </c>
      <c r="K468" s="4">
        <v>43.69</v>
      </c>
      <c r="L468" s="2">
        <v>6</v>
      </c>
      <c r="M468" s="2">
        <v>4</v>
      </c>
      <c r="N468" s="2">
        <v>0.35499999999999998</v>
      </c>
      <c r="O468" s="3" t="s">
        <v>528</v>
      </c>
      <c r="P468" s="3" t="s">
        <v>3211</v>
      </c>
      <c r="Q468" s="5">
        <v>17.399999999999999</v>
      </c>
      <c r="S468" s="6">
        <v>14.78</v>
      </c>
      <c r="T468" s="5">
        <v>0.6</v>
      </c>
      <c r="U468" s="6">
        <v>15.38</v>
      </c>
      <c r="V468" s="2">
        <v>22.6</v>
      </c>
      <c r="W468" s="8"/>
      <c r="X468" s="10" t="s">
        <v>29</v>
      </c>
      <c r="Y468" s="7">
        <v>43727</v>
      </c>
    </row>
    <row r="469" spans="1:25" hidden="1" x14ac:dyDescent="0.25">
      <c r="A469" s="2">
        <v>166825</v>
      </c>
      <c r="B469" s="3" t="s">
        <v>341</v>
      </c>
      <c r="C469" s="3" t="s">
        <v>538</v>
      </c>
      <c r="D469" s="3" t="s">
        <v>343</v>
      </c>
      <c r="E469" s="3" t="s">
        <v>28</v>
      </c>
      <c r="F469" s="3" t="s">
        <v>29</v>
      </c>
      <c r="G469" s="2">
        <v>6.5</v>
      </c>
      <c r="H469" s="3" t="s">
        <v>38</v>
      </c>
      <c r="I469" s="3" t="s">
        <v>34</v>
      </c>
      <c r="J469" s="3" t="s">
        <v>31</v>
      </c>
      <c r="K469" s="4">
        <v>48.96</v>
      </c>
      <c r="L469" s="2">
        <v>1</v>
      </c>
      <c r="M469" s="2">
        <v>24</v>
      </c>
      <c r="N469" s="2">
        <v>0.47299999999999998</v>
      </c>
      <c r="O469" s="3" t="s">
        <v>140</v>
      </c>
      <c r="P469" s="3" t="s">
        <v>29</v>
      </c>
      <c r="Q469" s="5">
        <v>4.3</v>
      </c>
      <c r="S469" s="6">
        <v>3.7</v>
      </c>
      <c r="T469" s="5">
        <v>0.1</v>
      </c>
      <c r="U469" s="6">
        <v>3.8</v>
      </c>
      <c r="V469" s="2">
        <v>5.6</v>
      </c>
      <c r="W469" s="8"/>
      <c r="X469" s="10" t="s">
        <v>29</v>
      </c>
      <c r="Y469" s="7">
        <v>43718</v>
      </c>
    </row>
    <row r="470" spans="1:25" hidden="1" x14ac:dyDescent="0.25">
      <c r="A470" s="2">
        <v>175612</v>
      </c>
      <c r="B470" s="3" t="s">
        <v>341</v>
      </c>
      <c r="C470" s="3" t="s">
        <v>539</v>
      </c>
      <c r="D470" s="3" t="s">
        <v>350</v>
      </c>
      <c r="E470" s="3" t="s">
        <v>37</v>
      </c>
      <c r="F470" s="3" t="s">
        <v>29</v>
      </c>
      <c r="G470" s="2">
        <v>4.9000000000000004</v>
      </c>
      <c r="H470" s="3" t="s">
        <v>38</v>
      </c>
      <c r="I470" s="3" t="s">
        <v>48</v>
      </c>
      <c r="J470" s="3" t="s">
        <v>31</v>
      </c>
      <c r="K470" s="4">
        <v>10.91</v>
      </c>
      <c r="L470" s="2">
        <v>15</v>
      </c>
      <c r="M470" s="2">
        <v>1</v>
      </c>
      <c r="N470" s="2">
        <v>0.35499999999999998</v>
      </c>
      <c r="O470" s="3" t="s">
        <v>140</v>
      </c>
      <c r="P470" s="3" t="s">
        <v>29</v>
      </c>
      <c r="Q470" s="5">
        <v>30.85</v>
      </c>
      <c r="S470" s="6">
        <v>25.83</v>
      </c>
      <c r="T470" s="5">
        <v>1.5</v>
      </c>
      <c r="U470" s="6">
        <v>27.33</v>
      </c>
      <c r="V470" s="2">
        <v>40.1</v>
      </c>
      <c r="W470" s="8"/>
      <c r="X470" s="10" t="s">
        <v>29</v>
      </c>
      <c r="Y470" s="7">
        <v>43801</v>
      </c>
    </row>
    <row r="471" spans="1:25" hidden="1" x14ac:dyDescent="0.25">
      <c r="A471" s="2">
        <v>82787</v>
      </c>
      <c r="B471" s="3" t="s">
        <v>341</v>
      </c>
      <c r="C471" s="3" t="s">
        <v>540</v>
      </c>
      <c r="D471" s="3" t="s">
        <v>343</v>
      </c>
      <c r="E471" s="3" t="s">
        <v>28</v>
      </c>
      <c r="F471" s="3" t="s">
        <v>29</v>
      </c>
      <c r="G471" s="2">
        <v>5</v>
      </c>
      <c r="H471" s="3" t="s">
        <v>38</v>
      </c>
      <c r="I471" s="3" t="s">
        <v>29</v>
      </c>
      <c r="J471" s="3" t="s">
        <v>31</v>
      </c>
      <c r="K471" s="4">
        <v>45.84</v>
      </c>
      <c r="L471" s="2">
        <v>1</v>
      </c>
      <c r="M471" s="2">
        <v>24</v>
      </c>
      <c r="N471" s="2">
        <v>0.47299999999999998</v>
      </c>
      <c r="O471" s="3" t="s">
        <v>140</v>
      </c>
      <c r="P471" s="3" t="s">
        <v>29</v>
      </c>
      <c r="Q471" s="5">
        <v>4</v>
      </c>
      <c r="S471" s="6">
        <v>3.43</v>
      </c>
      <c r="T471" s="5">
        <v>0.1</v>
      </c>
      <c r="U471" s="6">
        <v>3.53</v>
      </c>
      <c r="V471" s="2">
        <v>5.2</v>
      </c>
      <c r="W471" s="8"/>
      <c r="X471" s="10" t="s">
        <v>29</v>
      </c>
      <c r="Y471" s="7">
        <v>43721</v>
      </c>
    </row>
    <row r="472" spans="1:25" hidden="1" x14ac:dyDescent="0.25">
      <c r="A472" s="2">
        <v>82950</v>
      </c>
      <c r="B472" s="3" t="s">
        <v>341</v>
      </c>
      <c r="C472" s="3" t="s">
        <v>541</v>
      </c>
      <c r="D472" s="3" t="s">
        <v>343</v>
      </c>
      <c r="E472" s="3" t="s">
        <v>28</v>
      </c>
      <c r="F472" s="3" t="s">
        <v>29</v>
      </c>
      <c r="G472" s="2">
        <v>8</v>
      </c>
      <c r="H472" s="3" t="s">
        <v>38</v>
      </c>
      <c r="I472" s="3" t="s">
        <v>29</v>
      </c>
      <c r="J472" s="3" t="s">
        <v>31</v>
      </c>
      <c r="K472" s="4">
        <v>45.84</v>
      </c>
      <c r="L472" s="2">
        <v>1</v>
      </c>
      <c r="M472" s="2">
        <v>24</v>
      </c>
      <c r="N472" s="2">
        <v>0.47299999999999998</v>
      </c>
      <c r="O472" s="3" t="s">
        <v>140</v>
      </c>
      <c r="P472" s="3" t="s">
        <v>29</v>
      </c>
      <c r="Q472" s="5">
        <v>4</v>
      </c>
      <c r="S472" s="6">
        <v>3.43</v>
      </c>
      <c r="T472" s="5">
        <v>0.1</v>
      </c>
      <c r="U472" s="6">
        <v>3.53</v>
      </c>
      <c r="V472" s="2">
        <v>5.2</v>
      </c>
      <c r="W472" s="8"/>
      <c r="X472" s="10" t="s">
        <v>29</v>
      </c>
      <c r="Y472" s="7">
        <v>43721</v>
      </c>
    </row>
    <row r="473" spans="1:25" hidden="1" x14ac:dyDescent="0.25">
      <c r="A473" s="2">
        <v>195236</v>
      </c>
      <c r="B473" s="3" t="s">
        <v>341</v>
      </c>
      <c r="C473" s="3" t="s">
        <v>542</v>
      </c>
      <c r="D473" s="3" t="s">
        <v>343</v>
      </c>
      <c r="E473" s="3" t="s">
        <v>28</v>
      </c>
      <c r="F473" s="3" t="s">
        <v>29</v>
      </c>
      <c r="G473" s="2">
        <v>7.2</v>
      </c>
      <c r="H473" s="3" t="s">
        <v>38</v>
      </c>
      <c r="I473" s="3" t="s">
        <v>29</v>
      </c>
      <c r="J473" s="3" t="s">
        <v>31</v>
      </c>
      <c r="K473" s="4">
        <v>45.6</v>
      </c>
      <c r="L473" s="2">
        <v>1</v>
      </c>
      <c r="M473" s="2">
        <v>24</v>
      </c>
      <c r="N473" s="2">
        <v>0.47299999999999998</v>
      </c>
      <c r="O473" s="3" t="s">
        <v>140</v>
      </c>
      <c r="P473" s="3" t="s">
        <v>29</v>
      </c>
      <c r="Q473" s="5">
        <v>4</v>
      </c>
      <c r="S473" s="6">
        <v>3.43</v>
      </c>
      <c r="T473" s="5">
        <v>0.1</v>
      </c>
      <c r="U473" s="6">
        <v>3.53</v>
      </c>
      <c r="V473" s="2">
        <v>5.2</v>
      </c>
      <c r="W473" s="8"/>
      <c r="X473" s="10" t="s">
        <v>29</v>
      </c>
      <c r="Y473" s="7">
        <v>43721</v>
      </c>
    </row>
    <row r="474" spans="1:25" hidden="1" x14ac:dyDescent="0.25">
      <c r="A474" s="2">
        <v>181600</v>
      </c>
      <c r="B474" s="3" t="s">
        <v>341</v>
      </c>
      <c r="C474" s="3" t="s">
        <v>543</v>
      </c>
      <c r="D474" s="3" t="s">
        <v>354</v>
      </c>
      <c r="E474" s="3" t="s">
        <v>28</v>
      </c>
      <c r="F474" s="3" t="s">
        <v>29</v>
      </c>
      <c r="G474" s="2">
        <v>2.4</v>
      </c>
      <c r="H474" s="3" t="s">
        <v>38</v>
      </c>
      <c r="I474" s="3" t="s">
        <v>29</v>
      </c>
      <c r="J474" s="3" t="s">
        <v>31</v>
      </c>
      <c r="K474" s="4">
        <v>44.1</v>
      </c>
      <c r="L474" s="2">
        <v>4</v>
      </c>
      <c r="M474" s="2">
        <v>6</v>
      </c>
      <c r="N474" s="2">
        <v>0.47299999999999998</v>
      </c>
      <c r="O474" s="3" t="s">
        <v>140</v>
      </c>
      <c r="P474" s="3" t="s">
        <v>29</v>
      </c>
      <c r="Q474" s="5">
        <v>15.5</v>
      </c>
      <c r="S474" s="6">
        <v>13.29</v>
      </c>
      <c r="T474" s="5">
        <v>0.4</v>
      </c>
      <c r="U474" s="6">
        <v>13.69</v>
      </c>
      <c r="V474" s="2">
        <v>20.149999999999999</v>
      </c>
      <c r="W474" s="8"/>
      <c r="X474" s="10" t="s">
        <v>29</v>
      </c>
      <c r="Y474" s="7">
        <v>43721</v>
      </c>
    </row>
    <row r="475" spans="1:25" hidden="1" x14ac:dyDescent="0.25">
      <c r="A475" s="2">
        <v>670216</v>
      </c>
      <c r="B475" s="3" t="s">
        <v>341</v>
      </c>
      <c r="C475" s="3" t="s">
        <v>544</v>
      </c>
      <c r="D475" s="3" t="s">
        <v>343</v>
      </c>
      <c r="E475" s="3" t="s">
        <v>28</v>
      </c>
      <c r="F475" s="3" t="s">
        <v>29</v>
      </c>
      <c r="G475" s="2">
        <v>5</v>
      </c>
      <c r="H475" s="3" t="s">
        <v>38</v>
      </c>
      <c r="I475" s="3" t="s">
        <v>29</v>
      </c>
      <c r="J475" s="3" t="s">
        <v>31</v>
      </c>
      <c r="K475" s="4">
        <v>45.6</v>
      </c>
      <c r="L475" s="2">
        <v>1</v>
      </c>
      <c r="M475" s="2">
        <v>24</v>
      </c>
      <c r="N475" s="2">
        <v>0.47299999999999998</v>
      </c>
      <c r="O475" s="3" t="s">
        <v>140</v>
      </c>
      <c r="P475" s="3" t="s">
        <v>29</v>
      </c>
      <c r="Q475" s="5">
        <v>4.3</v>
      </c>
      <c r="S475" s="6">
        <v>3.7</v>
      </c>
      <c r="T475" s="5">
        <v>0.1</v>
      </c>
      <c r="U475" s="6">
        <v>3.8</v>
      </c>
      <c r="V475" s="2">
        <v>5.6</v>
      </c>
      <c r="W475" s="8"/>
      <c r="X475" s="10" t="s">
        <v>29</v>
      </c>
      <c r="Y475" s="7">
        <v>43718</v>
      </c>
    </row>
    <row r="476" spans="1:25" hidden="1" x14ac:dyDescent="0.25">
      <c r="A476" s="2">
        <v>823205</v>
      </c>
      <c r="B476" s="3" t="s">
        <v>341</v>
      </c>
      <c r="C476" s="3" t="s">
        <v>545</v>
      </c>
      <c r="D476" s="3" t="s">
        <v>139</v>
      </c>
      <c r="E476" s="3" t="s">
        <v>28</v>
      </c>
      <c r="F476" s="3" t="s">
        <v>51</v>
      </c>
      <c r="G476" s="2">
        <v>5</v>
      </c>
      <c r="H476" s="3" t="s">
        <v>38</v>
      </c>
      <c r="I476" s="3" t="s">
        <v>29</v>
      </c>
      <c r="J476" s="3" t="s">
        <v>39</v>
      </c>
      <c r="K476" s="4">
        <v>42.31</v>
      </c>
      <c r="L476" s="2">
        <v>6</v>
      </c>
      <c r="M476" s="2">
        <v>4</v>
      </c>
      <c r="N476" s="2">
        <v>0.35499999999999998</v>
      </c>
      <c r="O476" s="3" t="s">
        <v>32</v>
      </c>
      <c r="P476" s="3" t="s">
        <v>29</v>
      </c>
      <c r="Q476" s="5">
        <v>20.3</v>
      </c>
      <c r="S476" s="6">
        <v>17.34</v>
      </c>
      <c r="T476" s="5">
        <v>0.6</v>
      </c>
      <c r="U476" s="6">
        <v>17.940000000000001</v>
      </c>
      <c r="V476" s="2">
        <v>26.4</v>
      </c>
      <c r="W476" s="8"/>
      <c r="X476" s="10" t="s">
        <v>29</v>
      </c>
      <c r="Y476" s="7">
        <v>43729</v>
      </c>
    </row>
    <row r="477" spans="1:25" ht="30" hidden="1" x14ac:dyDescent="0.25">
      <c r="A477" s="2">
        <v>234760</v>
      </c>
      <c r="B477" s="3" t="s">
        <v>341</v>
      </c>
      <c r="C477" s="3" t="s">
        <v>546</v>
      </c>
      <c r="D477" s="3" t="s">
        <v>343</v>
      </c>
      <c r="E477" s="3" t="s">
        <v>28</v>
      </c>
      <c r="F477" s="3" t="s">
        <v>29</v>
      </c>
      <c r="G477" s="2">
        <v>9.1999999999999993</v>
      </c>
      <c r="H477" s="3" t="s">
        <v>38</v>
      </c>
      <c r="I477" s="3" t="s">
        <v>73</v>
      </c>
      <c r="J477" s="3" t="s">
        <v>31</v>
      </c>
      <c r="K477" s="4">
        <v>45.8</v>
      </c>
      <c r="L477" s="2">
        <v>1</v>
      </c>
      <c r="M477" s="2">
        <v>24</v>
      </c>
      <c r="N477" s="2">
        <v>0.47299999999999998</v>
      </c>
      <c r="O477" s="3" t="s">
        <v>140</v>
      </c>
      <c r="P477" s="3" t="s">
        <v>29</v>
      </c>
      <c r="Q477" s="5">
        <v>4</v>
      </c>
      <c r="S477" s="6">
        <v>3.43</v>
      </c>
      <c r="T477" s="5">
        <v>0.1</v>
      </c>
      <c r="U477" s="6">
        <v>3.53</v>
      </c>
      <c r="V477" s="2">
        <v>5.2</v>
      </c>
      <c r="W477" s="8"/>
      <c r="X477" s="9" t="s">
        <v>3214</v>
      </c>
      <c r="Y477" s="7">
        <v>43721</v>
      </c>
    </row>
    <row r="478" spans="1:25" hidden="1" x14ac:dyDescent="0.25">
      <c r="A478" s="2">
        <v>145827</v>
      </c>
      <c r="B478" s="3" t="s">
        <v>341</v>
      </c>
      <c r="C478" s="3" t="s">
        <v>547</v>
      </c>
      <c r="D478" s="3" t="s">
        <v>343</v>
      </c>
      <c r="E478" s="3" t="s">
        <v>28</v>
      </c>
      <c r="F478" s="3" t="s">
        <v>29</v>
      </c>
      <c r="G478" s="2">
        <v>5.5</v>
      </c>
      <c r="H478" s="3" t="s">
        <v>38</v>
      </c>
      <c r="I478" s="3" t="s">
        <v>73</v>
      </c>
      <c r="J478" s="3" t="s">
        <v>31</v>
      </c>
      <c r="K478" s="4">
        <v>45.6</v>
      </c>
      <c r="L478" s="2">
        <v>1</v>
      </c>
      <c r="M478" s="2">
        <v>24</v>
      </c>
      <c r="N478" s="2">
        <v>0.47299999999999998</v>
      </c>
      <c r="O478" s="3" t="s">
        <v>140</v>
      </c>
      <c r="P478" s="3" t="s">
        <v>29</v>
      </c>
      <c r="Q478" s="5">
        <v>4</v>
      </c>
      <c r="S478" s="6">
        <v>3.43</v>
      </c>
      <c r="T478" s="5">
        <v>0.1</v>
      </c>
      <c r="U478" s="6">
        <v>3.53</v>
      </c>
      <c r="V478" s="2">
        <v>5.2</v>
      </c>
      <c r="W478" s="8"/>
      <c r="X478" s="10" t="s">
        <v>29</v>
      </c>
      <c r="Y478" s="7">
        <v>43721</v>
      </c>
    </row>
    <row r="479" spans="1:25" hidden="1" x14ac:dyDescent="0.25">
      <c r="A479" s="2">
        <v>762237</v>
      </c>
      <c r="B479" s="3" t="s">
        <v>341</v>
      </c>
      <c r="C479" s="3" t="s">
        <v>548</v>
      </c>
      <c r="D479" s="3" t="s">
        <v>139</v>
      </c>
      <c r="E479" s="3" t="s">
        <v>28</v>
      </c>
      <c r="F479" s="3" t="s">
        <v>29</v>
      </c>
      <c r="G479" s="2">
        <v>5</v>
      </c>
      <c r="H479" s="3" t="s">
        <v>38</v>
      </c>
      <c r="I479" s="3" t="s">
        <v>48</v>
      </c>
      <c r="J479" s="3" t="s">
        <v>31</v>
      </c>
      <c r="K479" s="4">
        <v>44.56</v>
      </c>
      <c r="L479" s="2">
        <v>6</v>
      </c>
      <c r="M479" s="2">
        <v>4</v>
      </c>
      <c r="N479" s="2">
        <v>0.35499999999999998</v>
      </c>
      <c r="O479" s="3" t="s">
        <v>140</v>
      </c>
      <c r="P479" s="3" t="s">
        <v>3211</v>
      </c>
      <c r="Q479" s="5">
        <v>16.55</v>
      </c>
      <c r="S479" s="6">
        <v>14.04</v>
      </c>
      <c r="T479" s="5">
        <v>0.6</v>
      </c>
      <c r="U479" s="6">
        <v>14.64</v>
      </c>
      <c r="V479" s="2">
        <v>21.5</v>
      </c>
      <c r="W479" s="8">
        <v>1.0500000000000007</v>
      </c>
      <c r="X479" s="9" t="s">
        <v>3216</v>
      </c>
      <c r="Y479" s="7">
        <v>43789</v>
      </c>
    </row>
    <row r="480" spans="1:25" hidden="1" x14ac:dyDescent="0.25">
      <c r="A480" s="2">
        <v>37339</v>
      </c>
      <c r="B480" s="3" t="s">
        <v>341</v>
      </c>
      <c r="C480" s="3" t="s">
        <v>549</v>
      </c>
      <c r="D480" s="3" t="s">
        <v>354</v>
      </c>
      <c r="E480" s="3" t="s">
        <v>28</v>
      </c>
      <c r="F480" s="3" t="s">
        <v>29</v>
      </c>
      <c r="H480" s="3" t="s">
        <v>38</v>
      </c>
      <c r="I480" s="3" t="s">
        <v>73</v>
      </c>
      <c r="J480" s="3" t="s">
        <v>31</v>
      </c>
      <c r="K480" s="4">
        <v>78.55</v>
      </c>
      <c r="L480" s="2">
        <v>4</v>
      </c>
      <c r="M480" s="2">
        <v>6</v>
      </c>
      <c r="N480" s="2">
        <v>0.47299999999999998</v>
      </c>
      <c r="O480" s="3" t="s">
        <v>140</v>
      </c>
      <c r="P480" s="3" t="s">
        <v>3211</v>
      </c>
      <c r="Q480" s="5">
        <v>18.8</v>
      </c>
      <c r="S480" s="6">
        <v>16.190000000000001</v>
      </c>
      <c r="T480" s="5">
        <v>0.4</v>
      </c>
      <c r="U480" s="6">
        <v>16.59</v>
      </c>
      <c r="V480" s="2">
        <v>24.45</v>
      </c>
      <c r="W480" s="8"/>
      <c r="X480" s="9" t="s">
        <v>3214</v>
      </c>
      <c r="Y480" s="7">
        <v>43789</v>
      </c>
    </row>
    <row r="481" spans="1:25" hidden="1" x14ac:dyDescent="0.25">
      <c r="A481" s="2">
        <v>196244</v>
      </c>
      <c r="B481" s="3" t="s">
        <v>341</v>
      </c>
      <c r="C481" s="3" t="s">
        <v>550</v>
      </c>
      <c r="D481" s="3" t="s">
        <v>139</v>
      </c>
      <c r="E481" s="3" t="s">
        <v>28</v>
      </c>
      <c r="F481" s="3" t="s">
        <v>29</v>
      </c>
      <c r="G481" s="2">
        <v>5</v>
      </c>
      <c r="H481" s="3" t="s">
        <v>38</v>
      </c>
      <c r="I481" s="3" t="s">
        <v>29</v>
      </c>
      <c r="J481" s="3" t="s">
        <v>31</v>
      </c>
      <c r="K481" s="4">
        <v>39</v>
      </c>
      <c r="L481" s="2">
        <v>6</v>
      </c>
      <c r="M481" s="2">
        <v>4</v>
      </c>
      <c r="N481" s="2">
        <v>0.35499999999999998</v>
      </c>
      <c r="O481" s="3" t="s">
        <v>140</v>
      </c>
      <c r="P481" s="3" t="s">
        <v>3211</v>
      </c>
      <c r="Q481" s="5">
        <v>15.85</v>
      </c>
      <c r="S481" s="6">
        <v>13.42</v>
      </c>
      <c r="T481" s="5">
        <v>0.6</v>
      </c>
      <c r="U481" s="6">
        <v>14.02</v>
      </c>
      <c r="V481" s="2">
        <v>20.6</v>
      </c>
      <c r="W481" s="8"/>
      <c r="X481" s="10" t="s">
        <v>29</v>
      </c>
      <c r="Y481" s="7">
        <v>43719</v>
      </c>
    </row>
    <row r="482" spans="1:25" hidden="1" x14ac:dyDescent="0.25">
      <c r="A482" s="2">
        <v>51522</v>
      </c>
      <c r="B482" s="3" t="s">
        <v>341</v>
      </c>
      <c r="C482" s="3" t="s">
        <v>551</v>
      </c>
      <c r="D482" s="3" t="s">
        <v>354</v>
      </c>
      <c r="E482" s="3" t="s">
        <v>28</v>
      </c>
      <c r="F482" s="3" t="s">
        <v>29</v>
      </c>
      <c r="H482" s="3" t="s">
        <v>38</v>
      </c>
      <c r="I482" s="3" t="s">
        <v>73</v>
      </c>
      <c r="J482" s="3" t="s">
        <v>31</v>
      </c>
      <c r="K482" s="4">
        <v>66.55</v>
      </c>
      <c r="L482" s="2">
        <v>4</v>
      </c>
      <c r="M482" s="2">
        <v>6</v>
      </c>
      <c r="N482" s="2">
        <v>0.47299999999999998</v>
      </c>
      <c r="O482" s="3" t="s">
        <v>140</v>
      </c>
      <c r="P482" s="3" t="s">
        <v>3211</v>
      </c>
      <c r="Q482" s="5">
        <v>16.149999999999999</v>
      </c>
      <c r="S482" s="6">
        <v>13.86</v>
      </c>
      <c r="T482" s="5">
        <v>0.4</v>
      </c>
      <c r="U482" s="6">
        <v>14.26</v>
      </c>
      <c r="V482" s="2">
        <v>21</v>
      </c>
      <c r="W482" s="8"/>
      <c r="X482" s="9" t="s">
        <v>3214</v>
      </c>
      <c r="Y482" s="7">
        <v>43789</v>
      </c>
    </row>
    <row r="483" spans="1:25" hidden="1" x14ac:dyDescent="0.25">
      <c r="A483" s="2">
        <v>813749</v>
      </c>
      <c r="B483" s="3" t="s">
        <v>341</v>
      </c>
      <c r="C483" s="3" t="s">
        <v>552</v>
      </c>
      <c r="D483" s="3" t="s">
        <v>354</v>
      </c>
      <c r="E483" s="3" t="s">
        <v>28</v>
      </c>
      <c r="F483" s="3" t="s">
        <v>29</v>
      </c>
      <c r="H483" s="3" t="s">
        <v>38</v>
      </c>
      <c r="I483" s="3" t="s">
        <v>122</v>
      </c>
      <c r="J483" s="3" t="s">
        <v>31</v>
      </c>
      <c r="K483" s="4">
        <v>58.55</v>
      </c>
      <c r="L483" s="2">
        <v>4</v>
      </c>
      <c r="M483" s="2">
        <v>6</v>
      </c>
      <c r="N483" s="2">
        <v>0.47299999999999998</v>
      </c>
      <c r="O483" s="3" t="s">
        <v>140</v>
      </c>
      <c r="P483" s="3" t="s">
        <v>3211</v>
      </c>
      <c r="Q483" s="5">
        <v>14.4</v>
      </c>
      <c r="S483" s="6">
        <v>12.32</v>
      </c>
      <c r="T483" s="5">
        <v>0.4</v>
      </c>
      <c r="U483" s="6">
        <v>12.72</v>
      </c>
      <c r="V483" s="2">
        <v>18.7</v>
      </c>
      <c r="W483" s="8">
        <v>5.0000000000000711E-2</v>
      </c>
      <c r="X483" s="9" t="s">
        <v>3216</v>
      </c>
      <c r="Y483" s="7">
        <v>43789</v>
      </c>
    </row>
    <row r="484" spans="1:25" hidden="1" x14ac:dyDescent="0.25">
      <c r="A484" s="2">
        <v>62851</v>
      </c>
      <c r="B484" s="3" t="s">
        <v>341</v>
      </c>
      <c r="C484" s="3" t="s">
        <v>553</v>
      </c>
      <c r="D484" s="3" t="s">
        <v>139</v>
      </c>
      <c r="E484" s="3" t="s">
        <v>28</v>
      </c>
      <c r="F484" s="3" t="s">
        <v>29</v>
      </c>
      <c r="G484" s="2">
        <v>5</v>
      </c>
      <c r="H484" s="3" t="s">
        <v>38</v>
      </c>
      <c r="I484" s="3" t="s">
        <v>29</v>
      </c>
      <c r="J484" s="3" t="s">
        <v>31</v>
      </c>
      <c r="K484" s="4">
        <v>38</v>
      </c>
      <c r="L484" s="2">
        <v>6</v>
      </c>
      <c r="M484" s="2">
        <v>4</v>
      </c>
      <c r="N484" s="2">
        <v>0.35499999999999998</v>
      </c>
      <c r="O484" s="3" t="s">
        <v>140</v>
      </c>
      <c r="P484" s="3" t="s">
        <v>3211</v>
      </c>
      <c r="Q484" s="5">
        <v>15.5</v>
      </c>
      <c r="S484" s="6">
        <v>13.11</v>
      </c>
      <c r="T484" s="5">
        <v>0.6</v>
      </c>
      <c r="U484" s="6">
        <v>13.71</v>
      </c>
      <c r="V484" s="2">
        <v>20.149999999999999</v>
      </c>
      <c r="W484" s="8"/>
      <c r="X484" s="10" t="s">
        <v>29</v>
      </c>
      <c r="Y484" s="7">
        <v>43719</v>
      </c>
    </row>
    <row r="485" spans="1:25" hidden="1" x14ac:dyDescent="0.25">
      <c r="A485" s="2">
        <v>437608</v>
      </c>
      <c r="B485" s="3" t="s">
        <v>341</v>
      </c>
      <c r="C485" s="3" t="s">
        <v>263</v>
      </c>
      <c r="D485" s="3" t="s">
        <v>139</v>
      </c>
      <c r="E485" s="3" t="s">
        <v>28</v>
      </c>
      <c r="F485" s="3" t="s">
        <v>29</v>
      </c>
      <c r="G485" s="2">
        <v>5</v>
      </c>
      <c r="H485" s="3" t="s">
        <v>38</v>
      </c>
      <c r="I485" s="3" t="s">
        <v>29</v>
      </c>
      <c r="J485" s="3" t="s">
        <v>31</v>
      </c>
      <c r="K485" s="4">
        <v>39</v>
      </c>
      <c r="L485" s="2">
        <v>6</v>
      </c>
      <c r="M485" s="2">
        <v>4</v>
      </c>
      <c r="N485" s="2">
        <v>0.35499999999999998</v>
      </c>
      <c r="O485" s="3" t="s">
        <v>140</v>
      </c>
      <c r="P485" s="3" t="s">
        <v>3211</v>
      </c>
      <c r="Q485" s="5">
        <v>15.85</v>
      </c>
      <c r="S485" s="6">
        <v>13.42</v>
      </c>
      <c r="T485" s="5">
        <v>0.6</v>
      </c>
      <c r="U485" s="6">
        <v>14.02</v>
      </c>
      <c r="V485" s="2">
        <v>20.6</v>
      </c>
      <c r="W485" s="8"/>
      <c r="X485" s="10" t="s">
        <v>29</v>
      </c>
      <c r="Y485" s="7">
        <v>43719</v>
      </c>
    </row>
    <row r="486" spans="1:25" hidden="1" x14ac:dyDescent="0.25">
      <c r="A486" s="2">
        <v>223261</v>
      </c>
      <c r="B486" s="3" t="s">
        <v>341</v>
      </c>
      <c r="C486" s="3" t="s">
        <v>554</v>
      </c>
      <c r="D486" s="3" t="s">
        <v>354</v>
      </c>
      <c r="E486" s="3" t="s">
        <v>28</v>
      </c>
      <c r="F486" s="3" t="s">
        <v>29</v>
      </c>
      <c r="H486" s="3" t="s">
        <v>38</v>
      </c>
      <c r="I486" s="3" t="s">
        <v>29</v>
      </c>
      <c r="J486" s="3" t="s">
        <v>31</v>
      </c>
      <c r="K486" s="4">
        <v>74.55</v>
      </c>
      <c r="L486" s="2">
        <v>4</v>
      </c>
      <c r="M486" s="2">
        <v>6</v>
      </c>
      <c r="N486" s="2">
        <v>0.47299999999999998</v>
      </c>
      <c r="O486" s="3" t="s">
        <v>140</v>
      </c>
      <c r="P486" s="3" t="s">
        <v>3211</v>
      </c>
      <c r="Q486" s="5">
        <v>17.95</v>
      </c>
      <c r="S486" s="6">
        <v>15.44</v>
      </c>
      <c r="T486" s="5">
        <v>0.4</v>
      </c>
      <c r="U486" s="6">
        <v>15.84</v>
      </c>
      <c r="V486" s="2">
        <v>23.35</v>
      </c>
      <c r="W486" s="8">
        <v>0.94999999999999929</v>
      </c>
      <c r="X486" s="9" t="s">
        <v>3216</v>
      </c>
      <c r="Y486" s="7">
        <v>43789</v>
      </c>
    </row>
    <row r="487" spans="1:25" hidden="1" x14ac:dyDescent="0.25">
      <c r="A487" s="2">
        <v>51477</v>
      </c>
      <c r="B487" s="3" t="s">
        <v>341</v>
      </c>
      <c r="C487" s="3" t="s">
        <v>555</v>
      </c>
      <c r="D487" s="3" t="s">
        <v>354</v>
      </c>
      <c r="E487" s="3" t="s">
        <v>28</v>
      </c>
      <c r="F487" s="3" t="s">
        <v>29</v>
      </c>
      <c r="H487" s="3" t="s">
        <v>38</v>
      </c>
      <c r="I487" s="3" t="s">
        <v>43</v>
      </c>
      <c r="J487" s="3" t="s">
        <v>31</v>
      </c>
      <c r="K487" s="4">
        <v>78.55</v>
      </c>
      <c r="L487" s="2">
        <v>4</v>
      </c>
      <c r="M487" s="2">
        <v>6</v>
      </c>
      <c r="N487" s="2">
        <v>0.47299999999999998</v>
      </c>
      <c r="O487" s="3" t="s">
        <v>140</v>
      </c>
      <c r="P487" s="3" t="s">
        <v>3211</v>
      </c>
      <c r="Q487" s="5">
        <v>18.8</v>
      </c>
      <c r="S487" s="6">
        <v>16.190000000000001</v>
      </c>
      <c r="T487" s="5">
        <v>0.4</v>
      </c>
      <c r="U487" s="6">
        <v>16.59</v>
      </c>
      <c r="V487" s="2">
        <v>24.45</v>
      </c>
      <c r="W487" s="8"/>
      <c r="X487" s="9" t="s">
        <v>3214</v>
      </c>
      <c r="Y487" s="7">
        <v>43789</v>
      </c>
    </row>
    <row r="488" spans="1:25" hidden="1" x14ac:dyDescent="0.25">
      <c r="A488" s="2">
        <v>821788</v>
      </c>
      <c r="B488" s="3" t="s">
        <v>341</v>
      </c>
      <c r="C488" s="3" t="s">
        <v>556</v>
      </c>
      <c r="D488" s="3" t="s">
        <v>343</v>
      </c>
      <c r="E488" s="3" t="s">
        <v>28</v>
      </c>
      <c r="F488" s="3" t="s">
        <v>29</v>
      </c>
      <c r="H488" s="3" t="s">
        <v>38</v>
      </c>
      <c r="I488" s="3" t="s">
        <v>29</v>
      </c>
      <c r="J488" s="3" t="s">
        <v>39</v>
      </c>
      <c r="K488" s="4">
        <v>105.18</v>
      </c>
      <c r="L488" s="2">
        <v>1</v>
      </c>
      <c r="M488" s="2">
        <v>24</v>
      </c>
      <c r="N488" s="2">
        <v>0.47299999999999998</v>
      </c>
      <c r="O488" s="3" t="s">
        <v>140</v>
      </c>
      <c r="P488" s="3" t="s">
        <v>3211</v>
      </c>
      <c r="Q488" s="5">
        <v>6.35</v>
      </c>
      <c r="S488" s="6">
        <v>5.5</v>
      </c>
      <c r="T488" s="5">
        <v>0.1</v>
      </c>
      <c r="U488" s="6">
        <v>5.6</v>
      </c>
      <c r="V488" s="2">
        <v>8.25</v>
      </c>
      <c r="W488" s="8"/>
      <c r="X488" s="10" t="s">
        <v>29</v>
      </c>
      <c r="Y488" s="7">
        <v>43706</v>
      </c>
    </row>
    <row r="489" spans="1:25" hidden="1" x14ac:dyDescent="0.25">
      <c r="A489" s="2">
        <v>93862</v>
      </c>
      <c r="B489" s="3" t="s">
        <v>341</v>
      </c>
      <c r="C489" s="3" t="s">
        <v>557</v>
      </c>
      <c r="D489" s="3" t="s">
        <v>354</v>
      </c>
      <c r="E489" s="3" t="s">
        <v>28</v>
      </c>
      <c r="F489" s="3" t="s">
        <v>29</v>
      </c>
      <c r="H489" s="3" t="s">
        <v>38</v>
      </c>
      <c r="I489" s="3" t="s">
        <v>73</v>
      </c>
      <c r="J489" s="3" t="s">
        <v>31</v>
      </c>
      <c r="K489" s="4">
        <v>77.400000000000006</v>
      </c>
      <c r="L489" s="2">
        <v>4</v>
      </c>
      <c r="M489" s="2">
        <v>6</v>
      </c>
      <c r="N489" s="2">
        <v>0.47299999999999998</v>
      </c>
      <c r="O489" s="3" t="s">
        <v>140</v>
      </c>
      <c r="P489" s="3" t="s">
        <v>3211</v>
      </c>
      <c r="Q489" s="5">
        <v>19.600000000000001</v>
      </c>
      <c r="S489" s="6">
        <v>16.899999999999999</v>
      </c>
      <c r="T489" s="5">
        <v>0.4</v>
      </c>
      <c r="U489" s="6">
        <v>17.3</v>
      </c>
      <c r="V489" s="2">
        <v>25.5</v>
      </c>
      <c r="W489" s="8"/>
      <c r="X489" s="10" t="s">
        <v>29</v>
      </c>
      <c r="Y489" s="7">
        <v>43678</v>
      </c>
    </row>
    <row r="490" spans="1:25" hidden="1" x14ac:dyDescent="0.25">
      <c r="A490" s="2">
        <v>0</v>
      </c>
      <c r="B490" s="3" t="s">
        <v>341</v>
      </c>
      <c r="C490" s="3" t="s">
        <v>558</v>
      </c>
      <c r="D490" s="3" t="s">
        <v>354</v>
      </c>
      <c r="E490" s="3" t="s">
        <v>28</v>
      </c>
      <c r="F490" s="3" t="s">
        <v>29</v>
      </c>
      <c r="H490" s="3" t="s">
        <v>38</v>
      </c>
      <c r="I490" s="3" t="s">
        <v>29</v>
      </c>
      <c r="J490" s="3" t="s">
        <v>31</v>
      </c>
      <c r="K490" s="4">
        <v>73.5</v>
      </c>
      <c r="L490" s="2">
        <v>4</v>
      </c>
      <c r="M490" s="2">
        <v>6</v>
      </c>
      <c r="N490" s="2">
        <v>0.47299999999999998</v>
      </c>
      <c r="O490" s="3" t="s">
        <v>140</v>
      </c>
      <c r="P490" s="3" t="s">
        <v>3211</v>
      </c>
      <c r="Q490" s="5">
        <v>19.600000000000001</v>
      </c>
      <c r="S490" s="6">
        <v>16.899999999999999</v>
      </c>
      <c r="T490" s="5">
        <v>0.4</v>
      </c>
      <c r="U490" s="6">
        <v>17.3</v>
      </c>
      <c r="V490" s="2">
        <v>25.5</v>
      </c>
      <c r="W490" s="8">
        <v>8.4500000000000011</v>
      </c>
      <c r="X490" s="9" t="s">
        <v>3216</v>
      </c>
      <c r="Y490" s="7">
        <v>43678</v>
      </c>
    </row>
    <row r="491" spans="1:25" hidden="1" x14ac:dyDescent="0.25">
      <c r="A491" s="2">
        <v>813749</v>
      </c>
      <c r="B491" s="3" t="s">
        <v>341</v>
      </c>
      <c r="C491" s="3" t="s">
        <v>559</v>
      </c>
      <c r="D491" s="3" t="s">
        <v>343</v>
      </c>
      <c r="E491" s="3" t="s">
        <v>28</v>
      </c>
      <c r="F491" s="3" t="s">
        <v>29</v>
      </c>
      <c r="H491" s="3" t="s">
        <v>38</v>
      </c>
      <c r="I491" s="3" t="s">
        <v>29</v>
      </c>
      <c r="J491" s="3" t="s">
        <v>39</v>
      </c>
      <c r="K491" s="4">
        <v>76.319999999999993</v>
      </c>
      <c r="L491" s="2">
        <v>4</v>
      </c>
      <c r="M491" s="2">
        <v>24</v>
      </c>
      <c r="N491" s="2">
        <v>0.47299999999999998</v>
      </c>
      <c r="O491" s="3" t="s">
        <v>140</v>
      </c>
      <c r="P491" s="3" t="s">
        <v>3211</v>
      </c>
      <c r="Q491" s="5">
        <v>5.05</v>
      </c>
      <c r="S491" s="6">
        <v>4.09</v>
      </c>
      <c r="T491" s="5">
        <v>0.4</v>
      </c>
      <c r="U491" s="6">
        <v>4.49</v>
      </c>
      <c r="V491" s="2">
        <v>6.55</v>
      </c>
      <c r="W491" s="8">
        <v>-9.3000000000000007</v>
      </c>
      <c r="X491" s="9" t="s">
        <v>3215</v>
      </c>
      <c r="Y491" s="7">
        <v>43706</v>
      </c>
    </row>
    <row r="492" spans="1:25" hidden="1" x14ac:dyDescent="0.25">
      <c r="A492" s="2">
        <v>213582</v>
      </c>
      <c r="B492" s="3" t="s">
        <v>341</v>
      </c>
      <c r="C492" s="3" t="s">
        <v>560</v>
      </c>
      <c r="D492" s="3" t="s">
        <v>139</v>
      </c>
      <c r="E492" s="3" t="s">
        <v>28</v>
      </c>
      <c r="F492" s="3" t="s">
        <v>29</v>
      </c>
      <c r="H492" s="3" t="s">
        <v>30</v>
      </c>
      <c r="I492" s="3" t="s">
        <v>62</v>
      </c>
      <c r="J492" s="3" t="s">
        <v>31</v>
      </c>
      <c r="K492" s="4">
        <v>40.76</v>
      </c>
      <c r="L492" s="2">
        <v>6</v>
      </c>
      <c r="M492" s="2">
        <v>4</v>
      </c>
      <c r="N492" s="2">
        <v>0.35499999999999998</v>
      </c>
      <c r="O492" s="3" t="s">
        <v>140</v>
      </c>
      <c r="P492" s="3" t="s">
        <v>3212</v>
      </c>
      <c r="Q492" s="5">
        <v>17.25</v>
      </c>
      <c r="S492" s="6">
        <v>14.65</v>
      </c>
      <c r="T492" s="5">
        <v>0.6</v>
      </c>
      <c r="U492" s="6">
        <v>15.25</v>
      </c>
      <c r="V492" s="2">
        <v>22.4</v>
      </c>
      <c r="W492" s="8">
        <v>-2.8000000000000007</v>
      </c>
      <c r="X492" s="9" t="s">
        <v>3215</v>
      </c>
      <c r="Y492" s="7">
        <v>43789</v>
      </c>
    </row>
    <row r="493" spans="1:25" hidden="1" x14ac:dyDescent="0.25">
      <c r="A493" s="2">
        <v>793951</v>
      </c>
      <c r="B493" s="3" t="s">
        <v>341</v>
      </c>
      <c r="C493" s="3" t="s">
        <v>561</v>
      </c>
      <c r="D493" s="3" t="s">
        <v>354</v>
      </c>
      <c r="E493" s="3" t="s">
        <v>28</v>
      </c>
      <c r="F493" s="3" t="s">
        <v>29</v>
      </c>
      <c r="G493" s="2">
        <v>6</v>
      </c>
      <c r="H493" s="3" t="s">
        <v>38</v>
      </c>
      <c r="I493" s="3" t="s">
        <v>73</v>
      </c>
      <c r="J493" s="3" t="s">
        <v>39</v>
      </c>
      <c r="K493" s="4">
        <v>55.11</v>
      </c>
      <c r="L493" s="2">
        <v>4</v>
      </c>
      <c r="M493" s="2">
        <v>6</v>
      </c>
      <c r="N493" s="2">
        <v>0.47299999999999998</v>
      </c>
      <c r="O493" s="3" t="s">
        <v>140</v>
      </c>
      <c r="P493" s="3" t="s">
        <v>29</v>
      </c>
      <c r="Q493" s="5">
        <v>17.600000000000001</v>
      </c>
      <c r="S493" s="6">
        <v>15.14</v>
      </c>
      <c r="T493" s="5">
        <v>0.4</v>
      </c>
      <c r="U493" s="6">
        <v>15.54</v>
      </c>
      <c r="V493" s="2">
        <v>22.9</v>
      </c>
      <c r="W493" s="8"/>
      <c r="X493" s="10" t="s">
        <v>29</v>
      </c>
      <c r="Y493" s="7">
        <v>43719</v>
      </c>
    </row>
    <row r="494" spans="1:25" hidden="1" x14ac:dyDescent="0.25">
      <c r="A494" s="2">
        <v>782752</v>
      </c>
      <c r="B494" s="3" t="s">
        <v>341</v>
      </c>
      <c r="C494" s="3" t="s">
        <v>562</v>
      </c>
      <c r="D494" s="3" t="s">
        <v>139</v>
      </c>
      <c r="E494" s="3" t="s">
        <v>28</v>
      </c>
      <c r="F494" s="3" t="s">
        <v>29</v>
      </c>
      <c r="H494" s="3" t="s">
        <v>38</v>
      </c>
      <c r="I494" s="3" t="s">
        <v>563</v>
      </c>
      <c r="J494" s="3" t="s">
        <v>39</v>
      </c>
      <c r="K494" s="4">
        <v>31.59</v>
      </c>
      <c r="L494" s="2">
        <v>6</v>
      </c>
      <c r="M494" s="2">
        <v>4</v>
      </c>
      <c r="N494" s="2">
        <v>0.35499999999999998</v>
      </c>
      <c r="O494" s="3" t="s">
        <v>140</v>
      </c>
      <c r="P494" s="3" t="s">
        <v>29</v>
      </c>
      <c r="Q494" s="5">
        <v>16.7</v>
      </c>
      <c r="S494" s="6">
        <v>14.17</v>
      </c>
      <c r="T494" s="5">
        <v>0.6</v>
      </c>
      <c r="U494" s="6">
        <v>14.77</v>
      </c>
      <c r="V494" s="2">
        <v>21.7</v>
      </c>
      <c r="W494" s="8"/>
      <c r="X494" s="10" t="s">
        <v>29</v>
      </c>
      <c r="Y494" s="7">
        <v>43719</v>
      </c>
    </row>
    <row r="495" spans="1:25" hidden="1" x14ac:dyDescent="0.25">
      <c r="A495" s="2">
        <v>823898</v>
      </c>
      <c r="B495" s="3" t="s">
        <v>341</v>
      </c>
      <c r="C495" s="3" t="s">
        <v>564</v>
      </c>
      <c r="D495" s="3" t="s">
        <v>343</v>
      </c>
      <c r="E495" s="3" t="s">
        <v>28</v>
      </c>
      <c r="F495" s="3" t="s">
        <v>29</v>
      </c>
      <c r="G495" s="2">
        <v>5</v>
      </c>
      <c r="H495" s="3" t="s">
        <v>38</v>
      </c>
      <c r="I495" s="3" t="s">
        <v>69</v>
      </c>
      <c r="J495" s="3" t="s">
        <v>39</v>
      </c>
      <c r="K495" s="4">
        <v>47.49</v>
      </c>
      <c r="L495" s="2">
        <v>1</v>
      </c>
      <c r="M495" s="2">
        <v>24</v>
      </c>
      <c r="N495" s="2">
        <v>0.47299999999999998</v>
      </c>
      <c r="O495" s="3" t="s">
        <v>140</v>
      </c>
      <c r="P495" s="3" t="s">
        <v>29</v>
      </c>
      <c r="Q495" s="5">
        <v>4</v>
      </c>
      <c r="S495" s="6">
        <v>3.43</v>
      </c>
      <c r="T495" s="5">
        <v>0.1</v>
      </c>
      <c r="U495" s="6">
        <v>3.53</v>
      </c>
      <c r="V495" s="2">
        <v>5.2</v>
      </c>
      <c r="W495" s="8"/>
      <c r="X495" s="10" t="s">
        <v>29</v>
      </c>
      <c r="Y495" s="7">
        <v>43719</v>
      </c>
    </row>
    <row r="496" spans="1:25" hidden="1" x14ac:dyDescent="0.25">
      <c r="A496" s="2">
        <v>813861</v>
      </c>
      <c r="B496" s="3" t="s">
        <v>341</v>
      </c>
      <c r="C496" s="3" t="s">
        <v>565</v>
      </c>
      <c r="D496" s="3" t="s">
        <v>343</v>
      </c>
      <c r="E496" s="3" t="s">
        <v>28</v>
      </c>
      <c r="F496" s="3" t="s">
        <v>566</v>
      </c>
      <c r="H496" s="3" t="s">
        <v>38</v>
      </c>
      <c r="I496" s="3" t="s">
        <v>34</v>
      </c>
      <c r="J496" s="3" t="s">
        <v>39</v>
      </c>
      <c r="K496" s="4">
        <v>47.49</v>
      </c>
      <c r="L496" s="2">
        <v>1</v>
      </c>
      <c r="M496" s="2">
        <v>24</v>
      </c>
      <c r="N496" s="2">
        <v>0.47299999999999998</v>
      </c>
      <c r="O496" s="3" t="s">
        <v>140</v>
      </c>
      <c r="P496" s="3" t="s">
        <v>29</v>
      </c>
      <c r="Q496" s="5">
        <v>4</v>
      </c>
      <c r="S496" s="6">
        <v>3.43</v>
      </c>
      <c r="T496" s="5">
        <v>0.1</v>
      </c>
      <c r="U496" s="6">
        <v>3.53</v>
      </c>
      <c r="V496" s="2">
        <v>5.2</v>
      </c>
      <c r="W496" s="8"/>
      <c r="X496" s="10" t="s">
        <v>29</v>
      </c>
      <c r="Y496" s="7">
        <v>43719</v>
      </c>
    </row>
    <row r="497" spans="1:25" hidden="1" x14ac:dyDescent="0.25">
      <c r="A497" s="2">
        <v>808359</v>
      </c>
      <c r="B497" s="3" t="s">
        <v>341</v>
      </c>
      <c r="C497" s="3" t="s">
        <v>565</v>
      </c>
      <c r="D497" s="3" t="s">
        <v>354</v>
      </c>
      <c r="E497" s="3" t="s">
        <v>28</v>
      </c>
      <c r="F497" s="3" t="s">
        <v>566</v>
      </c>
      <c r="G497" s="2">
        <v>6</v>
      </c>
      <c r="H497" s="3" t="s">
        <v>38</v>
      </c>
      <c r="I497" s="3" t="s">
        <v>73</v>
      </c>
      <c r="J497" s="3" t="s">
        <v>39</v>
      </c>
      <c r="K497" s="4">
        <v>47.55</v>
      </c>
      <c r="L497" s="2">
        <v>4</v>
      </c>
      <c r="M497" s="2">
        <v>6</v>
      </c>
      <c r="N497" s="2">
        <v>0.47299999999999998</v>
      </c>
      <c r="O497" s="3" t="s">
        <v>140</v>
      </c>
      <c r="P497" s="3" t="s">
        <v>29</v>
      </c>
      <c r="Q497" s="5">
        <v>15.9</v>
      </c>
      <c r="S497" s="6">
        <v>13.64</v>
      </c>
      <c r="T497" s="5">
        <v>0.4</v>
      </c>
      <c r="U497" s="6">
        <v>14.04</v>
      </c>
      <c r="V497" s="2">
        <v>20.65</v>
      </c>
      <c r="W497" s="8"/>
      <c r="X497" s="10" t="s">
        <v>29</v>
      </c>
      <c r="Y497" s="7">
        <v>43719</v>
      </c>
    </row>
    <row r="498" spans="1:25" hidden="1" x14ac:dyDescent="0.25">
      <c r="A498" s="2">
        <v>610162</v>
      </c>
      <c r="B498" s="3" t="s">
        <v>341</v>
      </c>
      <c r="C498" s="3" t="s">
        <v>567</v>
      </c>
      <c r="D498" s="3" t="s">
        <v>354</v>
      </c>
      <c r="E498" s="3" t="s">
        <v>28</v>
      </c>
      <c r="F498" s="3" t="s">
        <v>29</v>
      </c>
      <c r="H498" s="3" t="s">
        <v>38</v>
      </c>
      <c r="I498" s="3" t="s">
        <v>73</v>
      </c>
      <c r="J498" s="3" t="s">
        <v>39</v>
      </c>
      <c r="K498" s="4">
        <v>47.55</v>
      </c>
      <c r="L498" s="2">
        <v>4</v>
      </c>
      <c r="M498" s="2">
        <v>6</v>
      </c>
      <c r="N498" s="2">
        <v>0.47299999999999998</v>
      </c>
      <c r="O498" s="3" t="s">
        <v>140</v>
      </c>
      <c r="P498" s="3" t="s">
        <v>29</v>
      </c>
      <c r="Q498" s="5">
        <v>15.9</v>
      </c>
      <c r="S498" s="6">
        <v>13.64</v>
      </c>
      <c r="T498" s="5">
        <v>0.4</v>
      </c>
      <c r="U498" s="6">
        <v>14.04</v>
      </c>
      <c r="V498" s="2">
        <v>20.65</v>
      </c>
      <c r="W498" s="8"/>
      <c r="X498" s="10" t="s">
        <v>29</v>
      </c>
      <c r="Y498" s="7">
        <v>43719</v>
      </c>
    </row>
    <row r="499" spans="1:25" hidden="1" x14ac:dyDescent="0.25">
      <c r="A499" s="2">
        <v>751444</v>
      </c>
      <c r="B499" s="3" t="s">
        <v>341</v>
      </c>
      <c r="C499" s="3" t="s">
        <v>266</v>
      </c>
      <c r="D499" s="3" t="s">
        <v>139</v>
      </c>
      <c r="E499" s="3" t="s">
        <v>28</v>
      </c>
      <c r="F499" s="3" t="s">
        <v>29</v>
      </c>
      <c r="G499" s="2">
        <v>5</v>
      </c>
      <c r="H499" s="3" t="s">
        <v>38</v>
      </c>
      <c r="I499" s="3" t="s">
        <v>34</v>
      </c>
      <c r="J499" s="3" t="s">
        <v>39</v>
      </c>
      <c r="K499" s="4">
        <v>31.59</v>
      </c>
      <c r="L499" s="2">
        <v>6</v>
      </c>
      <c r="M499" s="2">
        <v>4</v>
      </c>
      <c r="N499" s="2">
        <v>0.35499999999999998</v>
      </c>
      <c r="O499" s="3" t="s">
        <v>140</v>
      </c>
      <c r="P499" s="3" t="s">
        <v>29</v>
      </c>
      <c r="Q499" s="5">
        <v>16.7</v>
      </c>
      <c r="S499" s="6">
        <v>14.17</v>
      </c>
      <c r="T499" s="5">
        <v>0.6</v>
      </c>
      <c r="U499" s="6">
        <v>14.77</v>
      </c>
      <c r="V499" s="2">
        <v>21.7</v>
      </c>
      <c r="W499" s="8"/>
      <c r="X499" s="10" t="s">
        <v>29</v>
      </c>
      <c r="Y499" s="7">
        <v>43719</v>
      </c>
    </row>
    <row r="500" spans="1:25" hidden="1" x14ac:dyDescent="0.25">
      <c r="A500" s="2">
        <v>782962</v>
      </c>
      <c r="B500" s="3" t="s">
        <v>341</v>
      </c>
      <c r="C500" s="3" t="s">
        <v>568</v>
      </c>
      <c r="D500" s="3" t="s">
        <v>230</v>
      </c>
      <c r="E500" s="3" t="s">
        <v>28</v>
      </c>
      <c r="F500" s="3" t="s">
        <v>29</v>
      </c>
      <c r="H500" s="3" t="s">
        <v>38</v>
      </c>
      <c r="I500" s="3" t="s">
        <v>29</v>
      </c>
      <c r="J500" s="3" t="s">
        <v>39</v>
      </c>
      <c r="K500" s="4">
        <v>28.95</v>
      </c>
      <c r="L500" s="2">
        <v>12</v>
      </c>
      <c r="M500" s="2">
        <v>2</v>
      </c>
      <c r="N500" s="2">
        <v>0.35499999999999998</v>
      </c>
      <c r="O500" s="3" t="s">
        <v>140</v>
      </c>
      <c r="P500" s="3" t="s">
        <v>29</v>
      </c>
      <c r="Q500" s="5">
        <v>31.6</v>
      </c>
      <c r="S500" s="6">
        <v>26.75</v>
      </c>
      <c r="T500" s="5">
        <v>1.2</v>
      </c>
      <c r="U500" s="6">
        <v>27.95</v>
      </c>
      <c r="V500" s="2">
        <v>41.1</v>
      </c>
      <c r="W500" s="8"/>
      <c r="X500" s="10" t="s">
        <v>29</v>
      </c>
      <c r="Y500" s="7">
        <v>43719</v>
      </c>
    </row>
    <row r="501" spans="1:25" hidden="1" x14ac:dyDescent="0.25">
      <c r="A501" s="2">
        <v>791356</v>
      </c>
      <c r="B501" s="3" t="s">
        <v>341</v>
      </c>
      <c r="C501" s="3" t="s">
        <v>569</v>
      </c>
      <c r="D501" s="3" t="s">
        <v>139</v>
      </c>
      <c r="E501" s="3" t="s">
        <v>28</v>
      </c>
      <c r="F501" s="3" t="s">
        <v>29</v>
      </c>
      <c r="G501" s="2">
        <v>6.5</v>
      </c>
      <c r="H501" s="3" t="s">
        <v>38</v>
      </c>
      <c r="I501" s="3" t="s">
        <v>29</v>
      </c>
      <c r="J501" s="3" t="s">
        <v>39</v>
      </c>
      <c r="K501" s="4">
        <v>34.630000000000003</v>
      </c>
      <c r="L501" s="2">
        <v>6</v>
      </c>
      <c r="M501" s="2">
        <v>4</v>
      </c>
      <c r="N501" s="2">
        <v>0.35499999999999998</v>
      </c>
      <c r="O501" s="3" t="s">
        <v>140</v>
      </c>
      <c r="P501" s="3" t="s">
        <v>29</v>
      </c>
      <c r="Q501" s="5">
        <v>17.7</v>
      </c>
      <c r="S501" s="6">
        <v>15.05</v>
      </c>
      <c r="T501" s="5">
        <v>0.6</v>
      </c>
      <c r="U501" s="6">
        <v>15.65</v>
      </c>
      <c r="V501" s="2">
        <v>23</v>
      </c>
      <c r="W501" s="8"/>
      <c r="X501" s="10" t="s">
        <v>29</v>
      </c>
      <c r="Y501" s="7">
        <v>43719</v>
      </c>
    </row>
    <row r="502" spans="1:25" hidden="1" x14ac:dyDescent="0.25">
      <c r="A502" s="2">
        <v>786634</v>
      </c>
      <c r="B502" s="3" t="s">
        <v>341</v>
      </c>
      <c r="C502" s="3" t="s">
        <v>570</v>
      </c>
      <c r="D502" s="3" t="s">
        <v>139</v>
      </c>
      <c r="E502" s="3" t="s">
        <v>28</v>
      </c>
      <c r="F502" s="3" t="s">
        <v>208</v>
      </c>
      <c r="G502" s="2">
        <v>6.2</v>
      </c>
      <c r="H502" s="3" t="s">
        <v>38</v>
      </c>
      <c r="I502" s="3" t="s">
        <v>29</v>
      </c>
      <c r="J502" s="3" t="s">
        <v>39</v>
      </c>
      <c r="K502" s="4">
        <v>34.630000000000003</v>
      </c>
      <c r="L502" s="2">
        <v>6</v>
      </c>
      <c r="M502" s="2">
        <v>4</v>
      </c>
      <c r="N502" s="2">
        <v>0.35499999999999998</v>
      </c>
      <c r="O502" s="3" t="s">
        <v>140</v>
      </c>
      <c r="P502" s="3" t="s">
        <v>29</v>
      </c>
      <c r="Q502" s="5">
        <v>17.7</v>
      </c>
      <c r="S502" s="6">
        <v>15.05</v>
      </c>
      <c r="T502" s="5">
        <v>0.6</v>
      </c>
      <c r="U502" s="6">
        <v>15.65</v>
      </c>
      <c r="V502" s="2">
        <v>23</v>
      </c>
      <c r="W502" s="8"/>
      <c r="X502" s="10" t="s">
        <v>29</v>
      </c>
      <c r="Y502" s="7">
        <v>43719</v>
      </c>
    </row>
    <row r="503" spans="1:25" hidden="1" x14ac:dyDescent="0.25">
      <c r="A503" s="2">
        <v>824483</v>
      </c>
      <c r="B503" s="3" t="s">
        <v>341</v>
      </c>
      <c r="C503" s="3" t="s">
        <v>571</v>
      </c>
      <c r="D503" s="3" t="s">
        <v>139</v>
      </c>
      <c r="E503" s="3" t="s">
        <v>28</v>
      </c>
      <c r="F503" s="3" t="s">
        <v>29</v>
      </c>
      <c r="G503" s="2">
        <v>3.5</v>
      </c>
      <c r="H503" s="3" t="s">
        <v>38</v>
      </c>
      <c r="I503" s="3" t="s">
        <v>29</v>
      </c>
      <c r="J503" s="3" t="s">
        <v>39</v>
      </c>
      <c r="K503" s="4">
        <v>31.59</v>
      </c>
      <c r="L503" s="2">
        <v>6</v>
      </c>
      <c r="M503" s="2">
        <v>4</v>
      </c>
      <c r="N503" s="2">
        <v>0.35499999999999998</v>
      </c>
      <c r="O503" s="3" t="s">
        <v>140</v>
      </c>
      <c r="P503" s="3" t="s">
        <v>29</v>
      </c>
      <c r="Q503" s="5">
        <v>16.7</v>
      </c>
      <c r="S503" s="6">
        <v>14.17</v>
      </c>
      <c r="T503" s="5">
        <v>0.6</v>
      </c>
      <c r="U503" s="6">
        <v>14.77</v>
      </c>
      <c r="V503" s="2">
        <v>21.7</v>
      </c>
      <c r="W503" s="8"/>
      <c r="X503" s="10" t="s">
        <v>29</v>
      </c>
      <c r="Y503" s="7">
        <v>43719</v>
      </c>
    </row>
    <row r="504" spans="1:25" hidden="1" x14ac:dyDescent="0.25">
      <c r="A504" s="2">
        <v>824474</v>
      </c>
      <c r="B504" s="3" t="s">
        <v>341</v>
      </c>
      <c r="C504" s="3" t="s">
        <v>572</v>
      </c>
      <c r="D504" s="3" t="s">
        <v>139</v>
      </c>
      <c r="E504" s="3" t="s">
        <v>28</v>
      </c>
      <c r="F504" s="3" t="s">
        <v>29</v>
      </c>
      <c r="H504" s="3" t="s">
        <v>38</v>
      </c>
      <c r="I504" s="3" t="s">
        <v>29</v>
      </c>
      <c r="J504" s="3" t="s">
        <v>39</v>
      </c>
      <c r="K504" s="4">
        <v>31.59</v>
      </c>
      <c r="L504" s="2">
        <v>6</v>
      </c>
      <c r="M504" s="2">
        <v>4</v>
      </c>
      <c r="N504" s="2">
        <v>0.35499999999999998</v>
      </c>
      <c r="O504" s="3" t="s">
        <v>140</v>
      </c>
      <c r="P504" s="3" t="s">
        <v>29</v>
      </c>
      <c r="Q504" s="5">
        <v>16.7</v>
      </c>
      <c r="S504" s="6">
        <v>14.17</v>
      </c>
      <c r="T504" s="5">
        <v>0.6</v>
      </c>
      <c r="U504" s="6">
        <v>14.77</v>
      </c>
      <c r="V504" s="2">
        <v>21.7</v>
      </c>
      <c r="W504" s="8"/>
      <c r="X504" s="10" t="s">
        <v>29</v>
      </c>
      <c r="Y504" s="7">
        <v>43719</v>
      </c>
    </row>
    <row r="505" spans="1:25" hidden="1" x14ac:dyDescent="0.25">
      <c r="A505" s="2">
        <v>791440</v>
      </c>
      <c r="B505" s="3" t="s">
        <v>341</v>
      </c>
      <c r="C505" s="3" t="s">
        <v>573</v>
      </c>
      <c r="D505" s="3" t="s">
        <v>230</v>
      </c>
      <c r="E505" s="3" t="s">
        <v>28</v>
      </c>
      <c r="F505" s="3" t="s">
        <v>29</v>
      </c>
      <c r="H505" s="3" t="s">
        <v>38</v>
      </c>
      <c r="I505" s="3" t="s">
        <v>29</v>
      </c>
      <c r="J505" s="3" t="s">
        <v>39</v>
      </c>
      <c r="K505" s="4">
        <v>31.11</v>
      </c>
      <c r="L505" s="2">
        <v>12</v>
      </c>
      <c r="M505" s="2">
        <v>2</v>
      </c>
      <c r="N505" s="2">
        <v>0.35499999999999998</v>
      </c>
      <c r="O505" s="3" t="s">
        <v>140</v>
      </c>
      <c r="P505" s="3" t="s">
        <v>29</v>
      </c>
      <c r="Q505" s="5">
        <v>33</v>
      </c>
      <c r="S505" s="6">
        <v>27.98</v>
      </c>
      <c r="T505" s="5">
        <v>1.2</v>
      </c>
      <c r="U505" s="6">
        <v>29.18</v>
      </c>
      <c r="V505" s="2">
        <v>42.9</v>
      </c>
      <c r="W505" s="8"/>
      <c r="X505" s="10" t="s">
        <v>29</v>
      </c>
      <c r="Y505" s="7">
        <v>43719</v>
      </c>
    </row>
    <row r="506" spans="1:25" hidden="1" x14ac:dyDescent="0.25">
      <c r="A506" s="2">
        <v>70979</v>
      </c>
      <c r="B506" s="3" t="s">
        <v>341</v>
      </c>
      <c r="C506" s="3" t="s">
        <v>574</v>
      </c>
      <c r="D506" s="3" t="s">
        <v>139</v>
      </c>
      <c r="E506" s="3" t="s">
        <v>28</v>
      </c>
      <c r="F506" s="3" t="s">
        <v>29</v>
      </c>
      <c r="G506" s="2">
        <v>6.5</v>
      </c>
      <c r="H506" s="3" t="s">
        <v>38</v>
      </c>
      <c r="I506" s="3" t="s">
        <v>29</v>
      </c>
      <c r="J506" s="3" t="s">
        <v>39</v>
      </c>
      <c r="K506" s="4">
        <v>34.630000000000003</v>
      </c>
      <c r="L506" s="2">
        <v>6</v>
      </c>
      <c r="M506" s="2">
        <v>4</v>
      </c>
      <c r="N506" s="2">
        <v>0.35499999999999998</v>
      </c>
      <c r="O506" s="3" t="s">
        <v>140</v>
      </c>
      <c r="P506" s="3" t="s">
        <v>29</v>
      </c>
      <c r="Q506" s="5">
        <v>17.7</v>
      </c>
      <c r="S506" s="6">
        <v>15.05</v>
      </c>
      <c r="T506" s="5">
        <v>0.6</v>
      </c>
      <c r="U506" s="6">
        <v>15.65</v>
      </c>
      <c r="V506" s="2">
        <v>23</v>
      </c>
      <c r="W506" s="8"/>
      <c r="X506" s="10" t="s">
        <v>29</v>
      </c>
      <c r="Y506" s="7">
        <v>43719</v>
      </c>
    </row>
    <row r="507" spans="1:25" hidden="1" x14ac:dyDescent="0.25">
      <c r="A507" s="2">
        <v>814705</v>
      </c>
      <c r="B507" s="3" t="s">
        <v>341</v>
      </c>
      <c r="C507" s="3" t="s">
        <v>575</v>
      </c>
      <c r="D507" s="3" t="s">
        <v>427</v>
      </c>
      <c r="E507" s="3" t="s">
        <v>28</v>
      </c>
      <c r="F507" s="3" t="s">
        <v>29</v>
      </c>
      <c r="H507" s="3" t="s">
        <v>38</v>
      </c>
      <c r="I507" s="3" t="s">
        <v>29</v>
      </c>
      <c r="J507" s="3" t="s">
        <v>39</v>
      </c>
      <c r="K507" s="4">
        <v>34.979999999999997</v>
      </c>
      <c r="L507" s="2">
        <v>8</v>
      </c>
      <c r="M507" s="2">
        <v>3</v>
      </c>
      <c r="N507" s="2">
        <v>0.47299999999999998</v>
      </c>
      <c r="O507" s="3" t="s">
        <v>140</v>
      </c>
      <c r="P507" s="3" t="s">
        <v>29</v>
      </c>
      <c r="Q507" s="5">
        <v>26.2</v>
      </c>
      <c r="S507" s="6">
        <v>22.35</v>
      </c>
      <c r="T507" s="5">
        <v>0.8</v>
      </c>
      <c r="U507" s="6">
        <v>23.15</v>
      </c>
      <c r="V507" s="2">
        <v>34.049999999999997</v>
      </c>
      <c r="W507" s="8"/>
      <c r="X507" s="10" t="s">
        <v>29</v>
      </c>
      <c r="Y507" s="7">
        <v>43719</v>
      </c>
    </row>
    <row r="508" spans="1:25" hidden="1" x14ac:dyDescent="0.25">
      <c r="A508" s="2">
        <v>813676</v>
      </c>
      <c r="B508" s="3" t="s">
        <v>341</v>
      </c>
      <c r="C508" s="3" t="s">
        <v>576</v>
      </c>
      <c r="D508" s="3" t="s">
        <v>354</v>
      </c>
      <c r="E508" s="3" t="s">
        <v>28</v>
      </c>
      <c r="F508" s="3" t="s">
        <v>29</v>
      </c>
      <c r="H508" s="3" t="s">
        <v>38</v>
      </c>
      <c r="I508" s="3" t="s">
        <v>73</v>
      </c>
      <c r="J508" s="3" t="s">
        <v>39</v>
      </c>
      <c r="K508" s="4">
        <v>38.25</v>
      </c>
      <c r="L508" s="2">
        <v>4</v>
      </c>
      <c r="M508" s="2">
        <v>6</v>
      </c>
      <c r="N508" s="2">
        <v>0.47299999999999998</v>
      </c>
      <c r="O508" s="3" t="s">
        <v>140</v>
      </c>
      <c r="P508" s="3" t="s">
        <v>29</v>
      </c>
      <c r="Q508" s="5">
        <v>13.85</v>
      </c>
      <c r="S508" s="6">
        <v>11.84</v>
      </c>
      <c r="T508" s="5">
        <v>0.4</v>
      </c>
      <c r="U508" s="6">
        <v>12.24</v>
      </c>
      <c r="V508" s="2">
        <v>18</v>
      </c>
      <c r="W508" s="8"/>
      <c r="X508" s="10" t="s">
        <v>29</v>
      </c>
      <c r="Y508" s="7">
        <v>43719</v>
      </c>
    </row>
    <row r="509" spans="1:25" hidden="1" x14ac:dyDescent="0.25">
      <c r="A509" s="2">
        <v>813052</v>
      </c>
      <c r="B509" s="3" t="s">
        <v>341</v>
      </c>
      <c r="C509" s="3" t="s">
        <v>577</v>
      </c>
      <c r="D509" s="3" t="s">
        <v>230</v>
      </c>
      <c r="E509" s="3" t="s">
        <v>28</v>
      </c>
      <c r="F509" s="3" t="s">
        <v>29</v>
      </c>
      <c r="H509" s="3" t="s">
        <v>38</v>
      </c>
      <c r="I509" s="3" t="s">
        <v>29</v>
      </c>
      <c r="J509" s="3" t="s">
        <v>39</v>
      </c>
      <c r="K509" s="4">
        <v>13.71</v>
      </c>
      <c r="L509" s="2">
        <v>12</v>
      </c>
      <c r="M509" s="2">
        <v>2</v>
      </c>
      <c r="N509" s="2">
        <v>0.35499999999999998</v>
      </c>
      <c r="O509" s="3" t="s">
        <v>140</v>
      </c>
      <c r="P509" s="3" t="s">
        <v>29</v>
      </c>
      <c r="Q509" s="5">
        <v>21.45</v>
      </c>
      <c r="S509" s="6">
        <v>17.82</v>
      </c>
      <c r="T509" s="5">
        <v>1.2</v>
      </c>
      <c r="U509" s="6">
        <v>19.02</v>
      </c>
      <c r="V509" s="2">
        <v>27.9</v>
      </c>
      <c r="W509" s="8"/>
      <c r="X509" s="10" t="s">
        <v>29</v>
      </c>
      <c r="Y509" s="7">
        <v>43719</v>
      </c>
    </row>
    <row r="510" spans="1:25" hidden="1" x14ac:dyDescent="0.25">
      <c r="A510" s="2">
        <v>791357</v>
      </c>
      <c r="B510" s="3" t="s">
        <v>341</v>
      </c>
      <c r="C510" s="3" t="s">
        <v>578</v>
      </c>
      <c r="D510" s="3" t="s">
        <v>139</v>
      </c>
      <c r="E510" s="3" t="s">
        <v>28</v>
      </c>
      <c r="F510" s="3" t="s">
        <v>29</v>
      </c>
      <c r="H510" s="3" t="s">
        <v>38</v>
      </c>
      <c r="I510" s="3" t="s">
        <v>29</v>
      </c>
      <c r="J510" s="3" t="s">
        <v>39</v>
      </c>
      <c r="K510" s="4">
        <v>31.59</v>
      </c>
      <c r="L510" s="2">
        <v>6</v>
      </c>
      <c r="M510" s="2">
        <v>4</v>
      </c>
      <c r="N510" s="2">
        <v>0.35499999999999998</v>
      </c>
      <c r="O510" s="3" t="s">
        <v>140</v>
      </c>
      <c r="P510" s="3" t="s">
        <v>29</v>
      </c>
      <c r="Q510" s="5">
        <v>16.7</v>
      </c>
      <c r="S510" s="6">
        <v>14.17</v>
      </c>
      <c r="T510" s="5">
        <v>0.6</v>
      </c>
      <c r="U510" s="6">
        <v>14.77</v>
      </c>
      <c r="V510" s="2">
        <v>21.7</v>
      </c>
      <c r="W510" s="8"/>
      <c r="X510" s="10" t="s">
        <v>29</v>
      </c>
      <c r="Y510" s="7">
        <v>43719</v>
      </c>
    </row>
    <row r="511" spans="1:25" hidden="1" x14ac:dyDescent="0.25">
      <c r="A511" s="2">
        <v>429407</v>
      </c>
      <c r="B511" s="3" t="s">
        <v>341</v>
      </c>
      <c r="C511" s="3" t="s">
        <v>579</v>
      </c>
      <c r="D511" s="3" t="s">
        <v>354</v>
      </c>
      <c r="E511" s="3" t="s">
        <v>28</v>
      </c>
      <c r="F511" s="3" t="s">
        <v>29</v>
      </c>
      <c r="H511" s="3" t="s">
        <v>38</v>
      </c>
      <c r="I511" s="3" t="s">
        <v>73</v>
      </c>
      <c r="J511" s="3" t="s">
        <v>39</v>
      </c>
      <c r="K511" s="4">
        <v>47.55</v>
      </c>
      <c r="L511" s="2">
        <v>4</v>
      </c>
      <c r="M511" s="2">
        <v>6</v>
      </c>
      <c r="N511" s="2">
        <v>0.47299999999999998</v>
      </c>
      <c r="O511" s="3" t="s">
        <v>140</v>
      </c>
      <c r="P511" s="3" t="s">
        <v>29</v>
      </c>
      <c r="Q511" s="5">
        <v>15.9</v>
      </c>
      <c r="S511" s="6">
        <v>13.64</v>
      </c>
      <c r="T511" s="5">
        <v>0.4</v>
      </c>
      <c r="U511" s="6">
        <v>14.04</v>
      </c>
      <c r="V511" s="2">
        <v>20.65</v>
      </c>
      <c r="W511" s="8"/>
      <c r="X511" s="10" t="s">
        <v>29</v>
      </c>
      <c r="Y511" s="7">
        <v>43719</v>
      </c>
    </row>
    <row r="512" spans="1:25" hidden="1" x14ac:dyDescent="0.25">
      <c r="A512" s="2">
        <v>802542</v>
      </c>
      <c r="B512" s="3" t="s">
        <v>341</v>
      </c>
      <c r="C512" s="3" t="s">
        <v>580</v>
      </c>
      <c r="D512" s="3" t="s">
        <v>139</v>
      </c>
      <c r="E512" s="3" t="s">
        <v>28</v>
      </c>
      <c r="F512" s="3" t="s">
        <v>208</v>
      </c>
      <c r="H512" s="3" t="s">
        <v>38</v>
      </c>
      <c r="I512" s="3" t="s">
        <v>29</v>
      </c>
      <c r="J512" s="3" t="s">
        <v>39</v>
      </c>
      <c r="K512" s="4">
        <v>31.59</v>
      </c>
      <c r="L512" s="2">
        <v>6</v>
      </c>
      <c r="M512" s="2">
        <v>4</v>
      </c>
      <c r="N512" s="2">
        <v>0.35499999999999998</v>
      </c>
      <c r="O512" s="3" t="s">
        <v>140</v>
      </c>
      <c r="P512" s="3" t="s">
        <v>29</v>
      </c>
      <c r="Q512" s="5">
        <v>16.7</v>
      </c>
      <c r="S512" s="6">
        <v>14.17</v>
      </c>
      <c r="T512" s="5">
        <v>0.6</v>
      </c>
      <c r="U512" s="6">
        <v>14.77</v>
      </c>
      <c r="V512" s="2">
        <v>21.7</v>
      </c>
      <c r="W512" s="8"/>
      <c r="X512" s="10" t="s">
        <v>29</v>
      </c>
      <c r="Y512" s="7">
        <v>43719</v>
      </c>
    </row>
    <row r="513" spans="1:25" hidden="1" x14ac:dyDescent="0.25">
      <c r="A513" s="2">
        <v>813175</v>
      </c>
      <c r="B513" s="3" t="s">
        <v>341</v>
      </c>
      <c r="C513" s="3" t="s">
        <v>581</v>
      </c>
      <c r="D513" s="3" t="s">
        <v>139</v>
      </c>
      <c r="E513" s="3" t="s">
        <v>28</v>
      </c>
      <c r="F513" s="3" t="s">
        <v>29</v>
      </c>
      <c r="H513" s="3" t="s">
        <v>38</v>
      </c>
      <c r="I513" s="3" t="s">
        <v>29</v>
      </c>
      <c r="J513" s="3" t="s">
        <v>39</v>
      </c>
      <c r="K513" s="4">
        <v>31.59</v>
      </c>
      <c r="L513" s="2">
        <v>6</v>
      </c>
      <c r="M513" s="2">
        <v>4</v>
      </c>
      <c r="N513" s="2">
        <v>0.35499999999999998</v>
      </c>
      <c r="O513" s="3" t="s">
        <v>140</v>
      </c>
      <c r="P513" s="3" t="s">
        <v>29</v>
      </c>
      <c r="Q513" s="5">
        <v>16.7</v>
      </c>
      <c r="S513" s="6">
        <v>14.17</v>
      </c>
      <c r="T513" s="5">
        <v>0.6</v>
      </c>
      <c r="U513" s="6">
        <v>14.77</v>
      </c>
      <c r="V513" s="2">
        <v>21.7</v>
      </c>
      <c r="W513" s="8"/>
      <c r="X513" s="10" t="s">
        <v>29</v>
      </c>
      <c r="Y513" s="7">
        <v>43719</v>
      </c>
    </row>
    <row r="514" spans="1:25" hidden="1" x14ac:dyDescent="0.25">
      <c r="A514" s="2">
        <v>802112</v>
      </c>
      <c r="B514" s="3" t="s">
        <v>341</v>
      </c>
      <c r="C514" s="3" t="s">
        <v>582</v>
      </c>
      <c r="D514" s="3" t="s">
        <v>354</v>
      </c>
      <c r="E514" s="3" t="s">
        <v>28</v>
      </c>
      <c r="F514" s="3" t="s">
        <v>29</v>
      </c>
      <c r="H514" s="3" t="s">
        <v>38</v>
      </c>
      <c r="I514" s="3" t="s">
        <v>73</v>
      </c>
      <c r="J514" s="3" t="s">
        <v>39</v>
      </c>
      <c r="K514" s="4">
        <v>47.55</v>
      </c>
      <c r="L514" s="2">
        <v>4</v>
      </c>
      <c r="M514" s="2">
        <v>6</v>
      </c>
      <c r="N514" s="2">
        <v>0.47299999999999998</v>
      </c>
      <c r="O514" s="3" t="s">
        <v>140</v>
      </c>
      <c r="P514" s="3" t="s">
        <v>29</v>
      </c>
      <c r="Q514" s="5">
        <v>15.9</v>
      </c>
      <c r="S514" s="6">
        <v>13.64</v>
      </c>
      <c r="T514" s="5">
        <v>0.4</v>
      </c>
      <c r="U514" s="6">
        <v>14.04</v>
      </c>
      <c r="V514" s="2">
        <v>20.65</v>
      </c>
      <c r="W514" s="8"/>
      <c r="X514" s="10" t="s">
        <v>29</v>
      </c>
      <c r="Y514" s="7">
        <v>43719</v>
      </c>
    </row>
    <row r="515" spans="1:25" ht="30" hidden="1" x14ac:dyDescent="0.25">
      <c r="A515" s="2">
        <v>255380</v>
      </c>
      <c r="B515" s="3" t="s">
        <v>341</v>
      </c>
      <c r="C515" s="3" t="s">
        <v>270</v>
      </c>
      <c r="D515" s="3" t="s">
        <v>64</v>
      </c>
      <c r="E515" s="3" t="s">
        <v>37</v>
      </c>
      <c r="F515" s="3" t="s">
        <v>104</v>
      </c>
      <c r="G515" s="2">
        <v>4.0999999999999996</v>
      </c>
      <c r="H515" s="3" t="s">
        <v>124</v>
      </c>
      <c r="I515" s="3" t="s">
        <v>62</v>
      </c>
      <c r="J515" s="3" t="s">
        <v>39</v>
      </c>
      <c r="K515" s="4">
        <v>37.049999999999997</v>
      </c>
      <c r="L515" s="2">
        <v>1</v>
      </c>
      <c r="M515" s="2">
        <v>24</v>
      </c>
      <c r="N515" s="2">
        <v>0.5</v>
      </c>
      <c r="O515" s="3" t="s">
        <v>140</v>
      </c>
      <c r="P515" s="3" t="s">
        <v>29</v>
      </c>
      <c r="Q515" s="5">
        <v>3.5</v>
      </c>
      <c r="R515" s="5">
        <v>0.25</v>
      </c>
      <c r="S515" s="6">
        <v>2.77</v>
      </c>
      <c r="T515" s="5">
        <v>0.1</v>
      </c>
      <c r="U515" s="6">
        <v>2.87</v>
      </c>
      <c r="V515" s="2">
        <v>4.55</v>
      </c>
      <c r="W515" s="8"/>
      <c r="X515" s="10" t="s">
        <v>29</v>
      </c>
      <c r="Y515" s="7">
        <v>43800</v>
      </c>
    </row>
    <row r="516" spans="1:25" hidden="1" x14ac:dyDescent="0.25">
      <c r="A516" s="2">
        <v>123257</v>
      </c>
      <c r="B516" s="3" t="s">
        <v>341</v>
      </c>
      <c r="C516" s="3" t="s">
        <v>583</v>
      </c>
      <c r="D516" s="3" t="s">
        <v>64</v>
      </c>
      <c r="E516" s="3" t="s">
        <v>28</v>
      </c>
      <c r="F516" s="3" t="s">
        <v>29</v>
      </c>
      <c r="G516" s="2">
        <v>5</v>
      </c>
      <c r="H516" s="3" t="s">
        <v>61</v>
      </c>
      <c r="I516" s="3" t="s">
        <v>62</v>
      </c>
      <c r="J516" s="3" t="s">
        <v>31</v>
      </c>
      <c r="K516" s="4">
        <v>30.72</v>
      </c>
      <c r="L516" s="2">
        <v>1</v>
      </c>
      <c r="M516" s="2">
        <v>24</v>
      </c>
      <c r="N516" s="2">
        <v>0.5</v>
      </c>
      <c r="O516" s="3" t="s">
        <v>140</v>
      </c>
      <c r="P516" s="3" t="s">
        <v>29</v>
      </c>
      <c r="Q516" s="5">
        <v>3.25</v>
      </c>
      <c r="S516" s="6">
        <v>2.77</v>
      </c>
      <c r="T516" s="5">
        <v>0.1</v>
      </c>
      <c r="U516" s="6">
        <v>2.87</v>
      </c>
      <c r="V516" s="2">
        <v>4.2</v>
      </c>
      <c r="W516" s="8">
        <v>0.10000000000000009</v>
      </c>
      <c r="X516" s="9" t="s">
        <v>3216</v>
      </c>
      <c r="Y516" s="7">
        <v>43789</v>
      </c>
    </row>
    <row r="517" spans="1:25" hidden="1" x14ac:dyDescent="0.25">
      <c r="A517" s="2">
        <v>817907</v>
      </c>
      <c r="B517" s="3" t="s">
        <v>341</v>
      </c>
      <c r="C517" s="3" t="s">
        <v>584</v>
      </c>
      <c r="D517" s="3" t="s">
        <v>354</v>
      </c>
      <c r="E517" s="3" t="s">
        <v>28</v>
      </c>
      <c r="F517" s="3" t="s">
        <v>29</v>
      </c>
      <c r="H517" s="3" t="s">
        <v>38</v>
      </c>
      <c r="I517" s="3" t="s">
        <v>29</v>
      </c>
      <c r="J517" s="3" t="s">
        <v>39</v>
      </c>
      <c r="K517" s="4">
        <v>65.099999999999994</v>
      </c>
      <c r="L517" s="2">
        <v>4</v>
      </c>
      <c r="M517" s="2">
        <v>6</v>
      </c>
      <c r="N517" s="2">
        <v>0.47299999999999998</v>
      </c>
      <c r="O517" s="3" t="s">
        <v>140</v>
      </c>
      <c r="P517" s="3" t="s">
        <v>3211</v>
      </c>
      <c r="Q517" s="5">
        <v>16.5</v>
      </c>
      <c r="S517" s="6">
        <v>14.17</v>
      </c>
      <c r="T517" s="5">
        <v>0.4</v>
      </c>
      <c r="U517" s="6">
        <v>14.57</v>
      </c>
      <c r="V517" s="2">
        <v>21.45</v>
      </c>
      <c r="W517" s="8"/>
      <c r="X517" s="10" t="s">
        <v>29</v>
      </c>
      <c r="Y517" s="7">
        <v>43706</v>
      </c>
    </row>
    <row r="518" spans="1:25" hidden="1" x14ac:dyDescent="0.25">
      <c r="A518" s="2">
        <v>817905</v>
      </c>
      <c r="B518" s="3" t="s">
        <v>341</v>
      </c>
      <c r="C518" s="3" t="s">
        <v>585</v>
      </c>
      <c r="D518" s="3" t="s">
        <v>354</v>
      </c>
      <c r="E518" s="3" t="s">
        <v>28</v>
      </c>
      <c r="F518" s="3" t="s">
        <v>29</v>
      </c>
      <c r="H518" s="3" t="s">
        <v>38</v>
      </c>
      <c r="I518" s="3" t="s">
        <v>29</v>
      </c>
      <c r="J518" s="3" t="s">
        <v>39</v>
      </c>
      <c r="K518" s="4">
        <v>76.5</v>
      </c>
      <c r="L518" s="2">
        <v>4</v>
      </c>
      <c r="M518" s="2">
        <v>6</v>
      </c>
      <c r="N518" s="2">
        <v>0.47299999999999998</v>
      </c>
      <c r="O518" s="3" t="s">
        <v>140</v>
      </c>
      <c r="P518" s="3" t="s">
        <v>3211</v>
      </c>
      <c r="Q518" s="5">
        <v>19</v>
      </c>
      <c r="S518" s="6">
        <v>16.37</v>
      </c>
      <c r="T518" s="5">
        <v>0.4</v>
      </c>
      <c r="U518" s="6">
        <v>16.77</v>
      </c>
      <c r="V518" s="2">
        <v>24.7</v>
      </c>
      <c r="W518" s="8"/>
      <c r="X518" s="10" t="s">
        <v>29</v>
      </c>
      <c r="Y518" s="7">
        <v>43706</v>
      </c>
    </row>
    <row r="519" spans="1:25" hidden="1" x14ac:dyDescent="0.25">
      <c r="A519" s="2">
        <v>822189</v>
      </c>
      <c r="B519" s="3" t="s">
        <v>341</v>
      </c>
      <c r="C519" s="3" t="s">
        <v>586</v>
      </c>
      <c r="D519" s="3" t="s">
        <v>354</v>
      </c>
      <c r="E519" s="3" t="s">
        <v>28</v>
      </c>
      <c r="F519" s="3" t="s">
        <v>29</v>
      </c>
      <c r="H519" s="3" t="s">
        <v>38</v>
      </c>
      <c r="I519" s="3" t="s">
        <v>29</v>
      </c>
      <c r="J519" s="3" t="s">
        <v>39</v>
      </c>
      <c r="K519" s="4">
        <v>65.099999999999994</v>
      </c>
      <c r="L519" s="2">
        <v>4</v>
      </c>
      <c r="M519" s="2">
        <v>6</v>
      </c>
      <c r="N519" s="2">
        <v>0.47299999999999998</v>
      </c>
      <c r="O519" s="3" t="s">
        <v>140</v>
      </c>
      <c r="P519" s="3" t="s">
        <v>3211</v>
      </c>
      <c r="Q519" s="5">
        <v>16.5</v>
      </c>
      <c r="S519" s="6">
        <v>14.17</v>
      </c>
      <c r="T519" s="5">
        <v>0.4</v>
      </c>
      <c r="U519" s="6">
        <v>14.57</v>
      </c>
      <c r="V519" s="2">
        <v>21.45</v>
      </c>
      <c r="W519" s="8"/>
      <c r="X519" s="10" t="s">
        <v>29</v>
      </c>
      <c r="Y519" s="7">
        <v>43706</v>
      </c>
    </row>
    <row r="520" spans="1:25" hidden="1" x14ac:dyDescent="0.25">
      <c r="A520" s="2">
        <v>822188</v>
      </c>
      <c r="B520" s="3" t="s">
        <v>341</v>
      </c>
      <c r="C520" s="3" t="s">
        <v>587</v>
      </c>
      <c r="D520" s="3" t="s">
        <v>354</v>
      </c>
      <c r="E520" s="3" t="s">
        <v>28</v>
      </c>
      <c r="F520" s="3" t="s">
        <v>29</v>
      </c>
      <c r="H520" s="3" t="s">
        <v>38</v>
      </c>
      <c r="I520" s="3" t="s">
        <v>29</v>
      </c>
      <c r="J520" s="3" t="s">
        <v>39</v>
      </c>
      <c r="K520" s="4">
        <v>65.099999999999994</v>
      </c>
      <c r="L520" s="2">
        <v>4</v>
      </c>
      <c r="M520" s="2">
        <v>6</v>
      </c>
      <c r="N520" s="2">
        <v>0.47299999999999998</v>
      </c>
      <c r="O520" s="3" t="s">
        <v>140</v>
      </c>
      <c r="P520" s="3" t="s">
        <v>3211</v>
      </c>
      <c r="Q520" s="5">
        <v>16.5</v>
      </c>
      <c r="S520" s="6">
        <v>14.17</v>
      </c>
      <c r="T520" s="5">
        <v>0.4</v>
      </c>
      <c r="U520" s="6">
        <v>14.57</v>
      </c>
      <c r="V520" s="2">
        <v>21.45</v>
      </c>
      <c r="W520" s="8"/>
      <c r="X520" s="10" t="s">
        <v>29</v>
      </c>
      <c r="Y520" s="7">
        <v>43706</v>
      </c>
    </row>
    <row r="521" spans="1:25" hidden="1" x14ac:dyDescent="0.25">
      <c r="A521" s="2">
        <v>817908</v>
      </c>
      <c r="B521" s="3" t="s">
        <v>341</v>
      </c>
      <c r="C521" s="3" t="s">
        <v>588</v>
      </c>
      <c r="D521" s="3" t="s">
        <v>354</v>
      </c>
      <c r="E521" s="3" t="s">
        <v>28</v>
      </c>
      <c r="F521" s="3" t="s">
        <v>29</v>
      </c>
      <c r="H521" s="3" t="s">
        <v>38</v>
      </c>
      <c r="I521" s="3" t="s">
        <v>29</v>
      </c>
      <c r="J521" s="3" t="s">
        <v>39</v>
      </c>
      <c r="K521" s="4">
        <v>62.22</v>
      </c>
      <c r="L521" s="2">
        <v>4</v>
      </c>
      <c r="M521" s="2">
        <v>6</v>
      </c>
      <c r="N521" s="2">
        <v>0.47299999999999998</v>
      </c>
      <c r="O521" s="3" t="s">
        <v>140</v>
      </c>
      <c r="P521" s="3" t="s">
        <v>3211</v>
      </c>
      <c r="Q521" s="5">
        <v>15.85</v>
      </c>
      <c r="S521" s="6">
        <v>13.6</v>
      </c>
      <c r="T521" s="5">
        <v>0.4</v>
      </c>
      <c r="U521" s="6">
        <v>14</v>
      </c>
      <c r="V521" s="2">
        <v>20.6</v>
      </c>
      <c r="W521" s="8"/>
      <c r="X521" s="10" t="s">
        <v>29</v>
      </c>
      <c r="Y521" s="7">
        <v>43706</v>
      </c>
    </row>
    <row r="522" spans="1:25" hidden="1" x14ac:dyDescent="0.25">
      <c r="A522" s="2">
        <v>822191</v>
      </c>
      <c r="B522" s="3" t="s">
        <v>341</v>
      </c>
      <c r="C522" s="3" t="s">
        <v>589</v>
      </c>
      <c r="D522" s="3" t="s">
        <v>354</v>
      </c>
      <c r="E522" s="3" t="s">
        <v>28</v>
      </c>
      <c r="F522" s="3" t="s">
        <v>29</v>
      </c>
      <c r="H522" s="3" t="s">
        <v>38</v>
      </c>
      <c r="I522" s="3" t="s">
        <v>29</v>
      </c>
      <c r="J522" s="3" t="s">
        <v>39</v>
      </c>
      <c r="K522" s="4">
        <v>65.099999999999994</v>
      </c>
      <c r="L522" s="2">
        <v>4</v>
      </c>
      <c r="M522" s="2">
        <v>6</v>
      </c>
      <c r="N522" s="2">
        <v>0.47299999999999998</v>
      </c>
      <c r="O522" s="3" t="s">
        <v>140</v>
      </c>
      <c r="P522" s="3" t="s">
        <v>3211</v>
      </c>
      <c r="Q522" s="5">
        <v>16.5</v>
      </c>
      <c r="S522" s="6">
        <v>14.17</v>
      </c>
      <c r="T522" s="5">
        <v>0.4</v>
      </c>
      <c r="U522" s="6">
        <v>14.57</v>
      </c>
      <c r="V522" s="2">
        <v>21.45</v>
      </c>
      <c r="W522" s="8"/>
      <c r="X522" s="10" t="s">
        <v>29</v>
      </c>
      <c r="Y522" s="7">
        <v>43706</v>
      </c>
    </row>
    <row r="523" spans="1:25" hidden="1" x14ac:dyDescent="0.25">
      <c r="A523" s="2">
        <v>823131</v>
      </c>
      <c r="B523" s="3" t="s">
        <v>341</v>
      </c>
      <c r="C523" s="3" t="s">
        <v>590</v>
      </c>
      <c r="D523" s="3" t="s">
        <v>473</v>
      </c>
      <c r="E523" s="3" t="s">
        <v>28</v>
      </c>
      <c r="F523" s="3" t="s">
        <v>51</v>
      </c>
      <c r="G523" s="2">
        <v>6.5</v>
      </c>
      <c r="H523" s="3" t="s">
        <v>38</v>
      </c>
      <c r="I523" s="3" t="s">
        <v>34</v>
      </c>
      <c r="J523" s="3" t="s">
        <v>39</v>
      </c>
      <c r="K523" s="4">
        <v>40.799999999999997</v>
      </c>
      <c r="L523" s="2">
        <v>4</v>
      </c>
      <c r="M523" s="2">
        <v>6</v>
      </c>
      <c r="N523" s="2">
        <v>0.5</v>
      </c>
      <c r="O523" s="3" t="s">
        <v>140</v>
      </c>
      <c r="P523" s="3" t="s">
        <v>29</v>
      </c>
      <c r="Q523" s="5">
        <v>14.7</v>
      </c>
      <c r="S523" s="6">
        <v>12.58</v>
      </c>
      <c r="T523" s="5">
        <v>0.4</v>
      </c>
      <c r="U523" s="6">
        <v>12.98</v>
      </c>
      <c r="V523" s="2">
        <v>19.100000000000001</v>
      </c>
      <c r="W523" s="8"/>
      <c r="X523" s="10" t="s">
        <v>29</v>
      </c>
      <c r="Y523" s="7">
        <v>43726</v>
      </c>
    </row>
    <row r="524" spans="1:25" hidden="1" x14ac:dyDescent="0.25">
      <c r="A524" s="2">
        <v>809044</v>
      </c>
      <c r="B524" s="3" t="s">
        <v>341</v>
      </c>
      <c r="C524" s="3" t="s">
        <v>591</v>
      </c>
      <c r="D524" s="3" t="s">
        <v>592</v>
      </c>
      <c r="E524" s="3" t="s">
        <v>37</v>
      </c>
      <c r="F524" s="3" t="s">
        <v>104</v>
      </c>
      <c r="G524" s="2">
        <v>6.5</v>
      </c>
      <c r="H524" s="3" t="s">
        <v>38</v>
      </c>
      <c r="I524" s="3" t="s">
        <v>73</v>
      </c>
      <c r="J524" s="3" t="s">
        <v>39</v>
      </c>
      <c r="K524" s="4">
        <v>29</v>
      </c>
      <c r="L524" s="2">
        <v>6</v>
      </c>
      <c r="M524" s="2">
        <v>4</v>
      </c>
      <c r="N524" s="2">
        <v>0.5</v>
      </c>
      <c r="O524" s="3" t="s">
        <v>140</v>
      </c>
      <c r="P524" s="3" t="s">
        <v>29</v>
      </c>
      <c r="Q524" s="5">
        <v>18.149999999999999</v>
      </c>
      <c r="R524" s="5">
        <v>1.75</v>
      </c>
      <c r="S524" s="6">
        <v>13.9</v>
      </c>
      <c r="T524" s="5">
        <v>0.6</v>
      </c>
      <c r="U524" s="6">
        <v>14.5</v>
      </c>
      <c r="V524" s="2">
        <v>23.6</v>
      </c>
      <c r="W524" s="8"/>
      <c r="X524" s="10" t="s">
        <v>29</v>
      </c>
      <c r="Y524" s="7">
        <v>43781</v>
      </c>
    </row>
    <row r="525" spans="1:25" hidden="1" x14ac:dyDescent="0.25">
      <c r="A525" s="2">
        <v>807470</v>
      </c>
      <c r="B525" s="3" t="s">
        <v>341</v>
      </c>
      <c r="C525" s="3" t="s">
        <v>593</v>
      </c>
      <c r="D525" s="3" t="s">
        <v>592</v>
      </c>
      <c r="E525" s="3" t="s">
        <v>37</v>
      </c>
      <c r="F525" s="3" t="s">
        <v>104</v>
      </c>
      <c r="G525" s="2">
        <v>5</v>
      </c>
      <c r="H525" s="3" t="s">
        <v>38</v>
      </c>
      <c r="I525" s="3" t="s">
        <v>34</v>
      </c>
      <c r="J525" s="3" t="s">
        <v>39</v>
      </c>
      <c r="K525" s="4">
        <v>23</v>
      </c>
      <c r="L525" s="2">
        <v>6</v>
      </c>
      <c r="M525" s="2">
        <v>4</v>
      </c>
      <c r="N525" s="2">
        <v>0.5</v>
      </c>
      <c r="O525" s="3" t="s">
        <v>140</v>
      </c>
      <c r="P525" s="3" t="s">
        <v>29</v>
      </c>
      <c r="Q525" s="5">
        <v>16.149999999999999</v>
      </c>
      <c r="R525" s="5">
        <v>1.5</v>
      </c>
      <c r="S525" s="6">
        <v>12.36</v>
      </c>
      <c r="T525" s="5">
        <v>0.6</v>
      </c>
      <c r="U525" s="6">
        <v>12.96</v>
      </c>
      <c r="V525" s="2">
        <v>21</v>
      </c>
      <c r="W525" s="8"/>
      <c r="X525" s="10" t="s">
        <v>29</v>
      </c>
      <c r="Y525" s="7">
        <v>43800</v>
      </c>
    </row>
    <row r="526" spans="1:25" hidden="1" x14ac:dyDescent="0.25">
      <c r="A526" s="2">
        <v>809974</v>
      </c>
      <c r="B526" s="3" t="s">
        <v>341</v>
      </c>
      <c r="C526" s="3" t="s">
        <v>594</v>
      </c>
      <c r="D526" s="3" t="s">
        <v>592</v>
      </c>
      <c r="E526" s="3" t="s">
        <v>37</v>
      </c>
      <c r="F526" s="3" t="s">
        <v>104</v>
      </c>
      <c r="G526" s="2">
        <v>4</v>
      </c>
      <c r="H526" s="3" t="s">
        <v>38</v>
      </c>
      <c r="I526" s="3" t="s">
        <v>73</v>
      </c>
      <c r="J526" s="3" t="s">
        <v>39</v>
      </c>
      <c r="K526" s="4">
        <v>23</v>
      </c>
      <c r="L526" s="2">
        <v>6</v>
      </c>
      <c r="M526" s="2">
        <v>4</v>
      </c>
      <c r="N526" s="2">
        <v>0.5</v>
      </c>
      <c r="O526" s="3" t="s">
        <v>140</v>
      </c>
      <c r="P526" s="3" t="s">
        <v>29</v>
      </c>
      <c r="Q526" s="5">
        <v>16.149999999999999</v>
      </c>
      <c r="R526" s="5">
        <v>1.55</v>
      </c>
      <c r="S526" s="6">
        <v>12.32</v>
      </c>
      <c r="T526" s="5">
        <v>0.6</v>
      </c>
      <c r="U526" s="6">
        <v>12.92</v>
      </c>
      <c r="V526" s="2">
        <v>21</v>
      </c>
      <c r="W526" s="8"/>
      <c r="X526" s="10" t="s">
        <v>29</v>
      </c>
      <c r="Y526" s="7">
        <v>43781</v>
      </c>
    </row>
    <row r="527" spans="1:25" hidden="1" x14ac:dyDescent="0.25">
      <c r="A527" s="2">
        <v>818794</v>
      </c>
      <c r="B527" s="3" t="s">
        <v>341</v>
      </c>
      <c r="C527" s="3" t="s">
        <v>595</v>
      </c>
      <c r="D527" s="3" t="s">
        <v>596</v>
      </c>
      <c r="E527" s="3" t="s">
        <v>28</v>
      </c>
      <c r="F527" s="3" t="s">
        <v>29</v>
      </c>
      <c r="G527" s="2">
        <v>6.5</v>
      </c>
      <c r="H527" s="3" t="s">
        <v>38</v>
      </c>
      <c r="I527" s="3" t="s">
        <v>29</v>
      </c>
      <c r="J527" s="3" t="s">
        <v>39</v>
      </c>
      <c r="K527" s="4">
        <v>34.799999999999997</v>
      </c>
      <c r="L527" s="2">
        <v>8</v>
      </c>
      <c r="M527" s="2">
        <v>3</v>
      </c>
      <c r="N527" s="2">
        <v>0.5</v>
      </c>
      <c r="O527" s="3" t="s">
        <v>140</v>
      </c>
      <c r="P527" s="3" t="s">
        <v>29</v>
      </c>
      <c r="Q527" s="5">
        <v>26.75</v>
      </c>
      <c r="S527" s="6">
        <v>22.84</v>
      </c>
      <c r="T527" s="5">
        <v>0.8</v>
      </c>
      <c r="U527" s="6">
        <v>23.64</v>
      </c>
      <c r="V527" s="2">
        <v>34.799999999999997</v>
      </c>
      <c r="W527" s="8"/>
      <c r="X527" s="10" t="s">
        <v>29</v>
      </c>
      <c r="Y527" s="7">
        <v>43676</v>
      </c>
    </row>
    <row r="528" spans="1:25" hidden="1" x14ac:dyDescent="0.25">
      <c r="A528" s="2">
        <v>823132</v>
      </c>
      <c r="B528" s="3" t="s">
        <v>341</v>
      </c>
      <c r="C528" s="3" t="s">
        <v>597</v>
      </c>
      <c r="D528" s="3" t="s">
        <v>473</v>
      </c>
      <c r="E528" s="3" t="s">
        <v>28</v>
      </c>
      <c r="F528" s="3" t="s">
        <v>51</v>
      </c>
      <c r="G528" s="2">
        <v>6.5</v>
      </c>
      <c r="H528" s="3" t="s">
        <v>38</v>
      </c>
      <c r="I528" s="3" t="s">
        <v>29</v>
      </c>
      <c r="J528" s="3" t="s">
        <v>39</v>
      </c>
      <c r="K528" s="4">
        <v>41.64</v>
      </c>
      <c r="L528" s="2">
        <v>4</v>
      </c>
      <c r="M528" s="2">
        <v>6</v>
      </c>
      <c r="N528" s="2">
        <v>0.5</v>
      </c>
      <c r="O528" s="3" t="s">
        <v>140</v>
      </c>
      <c r="P528" s="3" t="s">
        <v>29</v>
      </c>
      <c r="Q528" s="5">
        <v>14.9</v>
      </c>
      <c r="S528" s="6">
        <v>12.76</v>
      </c>
      <c r="T528" s="5">
        <v>0.4</v>
      </c>
      <c r="U528" s="6">
        <v>13.16</v>
      </c>
      <c r="V528" s="2">
        <v>19.350000000000001</v>
      </c>
      <c r="W528" s="8"/>
      <c r="X528" s="10" t="s">
        <v>29</v>
      </c>
      <c r="Y528" s="7">
        <v>43726</v>
      </c>
    </row>
    <row r="529" spans="1:25" hidden="1" x14ac:dyDescent="0.25">
      <c r="A529" s="2">
        <v>192033</v>
      </c>
      <c r="B529" s="3" t="s">
        <v>341</v>
      </c>
      <c r="C529" s="3" t="s">
        <v>598</v>
      </c>
      <c r="D529" s="3" t="s">
        <v>349</v>
      </c>
      <c r="E529" s="3" t="s">
        <v>28</v>
      </c>
      <c r="F529" s="3" t="s">
        <v>29</v>
      </c>
      <c r="G529" s="2">
        <v>5.3</v>
      </c>
      <c r="H529" s="3" t="s">
        <v>38</v>
      </c>
      <c r="I529" s="3" t="s">
        <v>29</v>
      </c>
      <c r="J529" s="3" t="s">
        <v>31</v>
      </c>
      <c r="K529" s="4">
        <v>28.53</v>
      </c>
      <c r="L529" s="2">
        <v>8</v>
      </c>
      <c r="M529" s="2">
        <v>3</v>
      </c>
      <c r="N529" s="2">
        <v>0.35499999999999998</v>
      </c>
      <c r="O529" s="3" t="s">
        <v>140</v>
      </c>
      <c r="P529" s="3" t="s">
        <v>29</v>
      </c>
      <c r="Q529" s="5">
        <v>21.4</v>
      </c>
      <c r="S529" s="6">
        <v>18.13</v>
      </c>
      <c r="T529" s="5">
        <v>0.8</v>
      </c>
      <c r="U529" s="6">
        <v>18.93</v>
      </c>
      <c r="V529" s="2">
        <v>27.8</v>
      </c>
      <c r="W529" s="8"/>
      <c r="X529" s="10" t="s">
        <v>29</v>
      </c>
      <c r="Y529" s="7">
        <v>43721</v>
      </c>
    </row>
    <row r="530" spans="1:25" hidden="1" x14ac:dyDescent="0.25">
      <c r="A530" s="2">
        <v>136901</v>
      </c>
      <c r="B530" s="3" t="s">
        <v>341</v>
      </c>
      <c r="C530" s="3" t="s">
        <v>599</v>
      </c>
      <c r="D530" s="3" t="s">
        <v>349</v>
      </c>
      <c r="E530" s="3" t="s">
        <v>28</v>
      </c>
      <c r="F530" s="3" t="s">
        <v>29</v>
      </c>
      <c r="G530" s="2">
        <v>6.3</v>
      </c>
      <c r="H530" s="3" t="s">
        <v>38</v>
      </c>
      <c r="I530" s="3" t="s">
        <v>29</v>
      </c>
      <c r="J530" s="3" t="s">
        <v>31</v>
      </c>
      <c r="K530" s="4">
        <v>28.53</v>
      </c>
      <c r="L530" s="2">
        <v>8</v>
      </c>
      <c r="M530" s="2">
        <v>3</v>
      </c>
      <c r="N530" s="2">
        <v>0.35499999999999998</v>
      </c>
      <c r="O530" s="3" t="s">
        <v>140</v>
      </c>
      <c r="P530" s="3" t="s">
        <v>29</v>
      </c>
      <c r="Q530" s="5">
        <v>21.4</v>
      </c>
      <c r="S530" s="6">
        <v>18.13</v>
      </c>
      <c r="T530" s="5">
        <v>0.8</v>
      </c>
      <c r="U530" s="6">
        <v>18.93</v>
      </c>
      <c r="V530" s="2">
        <v>27.8</v>
      </c>
      <c r="W530" s="8"/>
      <c r="X530" s="10" t="s">
        <v>29</v>
      </c>
      <c r="Y530" s="7">
        <v>43721</v>
      </c>
    </row>
    <row r="531" spans="1:25" hidden="1" x14ac:dyDescent="0.25">
      <c r="A531" s="2">
        <v>157105</v>
      </c>
      <c r="B531" s="3" t="s">
        <v>341</v>
      </c>
      <c r="C531" s="3" t="s">
        <v>600</v>
      </c>
      <c r="D531" s="3" t="s">
        <v>349</v>
      </c>
      <c r="E531" s="3" t="s">
        <v>28</v>
      </c>
      <c r="F531" s="3" t="s">
        <v>29</v>
      </c>
      <c r="G531" s="2">
        <v>6.5</v>
      </c>
      <c r="H531" s="3" t="s">
        <v>38</v>
      </c>
      <c r="I531" s="3" t="s">
        <v>29</v>
      </c>
      <c r="J531" s="3" t="s">
        <v>31</v>
      </c>
      <c r="K531" s="4">
        <v>31.08</v>
      </c>
      <c r="L531" s="2">
        <v>8</v>
      </c>
      <c r="M531" s="2">
        <v>3</v>
      </c>
      <c r="N531" s="2">
        <v>0.35499999999999998</v>
      </c>
      <c r="O531" s="3" t="s">
        <v>140</v>
      </c>
      <c r="P531" s="3" t="s">
        <v>29</v>
      </c>
      <c r="Q531" s="5">
        <v>22.5</v>
      </c>
      <c r="S531" s="6">
        <v>19.100000000000001</v>
      </c>
      <c r="T531" s="5">
        <v>0.8</v>
      </c>
      <c r="U531" s="6">
        <v>19.899999999999999</v>
      </c>
      <c r="V531" s="2">
        <v>29.25</v>
      </c>
      <c r="W531" s="8"/>
      <c r="X531" s="10" t="s">
        <v>29</v>
      </c>
      <c r="Y531" s="7">
        <v>43721</v>
      </c>
    </row>
    <row r="532" spans="1:25" hidden="1" x14ac:dyDescent="0.25">
      <c r="A532" s="2">
        <v>4215</v>
      </c>
      <c r="B532" s="3" t="s">
        <v>341</v>
      </c>
      <c r="C532" s="3" t="s">
        <v>601</v>
      </c>
      <c r="D532" s="3" t="s">
        <v>349</v>
      </c>
      <c r="E532" s="3" t="s">
        <v>28</v>
      </c>
      <c r="F532" s="3" t="s">
        <v>29</v>
      </c>
      <c r="G532" s="2">
        <v>5</v>
      </c>
      <c r="H532" s="3" t="s">
        <v>38</v>
      </c>
      <c r="I532" s="3" t="s">
        <v>48</v>
      </c>
      <c r="J532" s="3" t="s">
        <v>31</v>
      </c>
      <c r="K532" s="4">
        <v>28.53</v>
      </c>
      <c r="L532" s="2">
        <v>8</v>
      </c>
      <c r="M532" s="2">
        <v>3</v>
      </c>
      <c r="N532" s="2">
        <v>0.35499999999999998</v>
      </c>
      <c r="O532" s="3" t="s">
        <v>140</v>
      </c>
      <c r="P532" s="3" t="s">
        <v>29</v>
      </c>
      <c r="Q532" s="5">
        <v>21.55</v>
      </c>
      <c r="S532" s="6">
        <v>18.260000000000002</v>
      </c>
      <c r="T532" s="5">
        <v>0.8</v>
      </c>
      <c r="U532" s="6">
        <v>19.059999999999999</v>
      </c>
      <c r="V532" s="2">
        <v>28</v>
      </c>
      <c r="W532" s="8"/>
      <c r="X532" s="10" t="s">
        <v>29</v>
      </c>
      <c r="Y532" s="7">
        <v>43678</v>
      </c>
    </row>
    <row r="533" spans="1:25" hidden="1" x14ac:dyDescent="0.25">
      <c r="A533" s="2">
        <v>131970</v>
      </c>
      <c r="B533" s="3" t="s">
        <v>341</v>
      </c>
      <c r="C533" s="3" t="s">
        <v>602</v>
      </c>
      <c r="D533" s="3" t="s">
        <v>349</v>
      </c>
      <c r="E533" s="3" t="s">
        <v>28</v>
      </c>
      <c r="F533" s="3" t="s">
        <v>29</v>
      </c>
      <c r="G533" s="2">
        <v>6.5</v>
      </c>
      <c r="H533" s="3" t="s">
        <v>38</v>
      </c>
      <c r="I533" s="3" t="s">
        <v>29</v>
      </c>
      <c r="J533" s="3" t="s">
        <v>31</v>
      </c>
      <c r="K533" s="4">
        <v>28.8</v>
      </c>
      <c r="L533" s="2">
        <v>8</v>
      </c>
      <c r="M533" s="2">
        <v>3</v>
      </c>
      <c r="N533" s="2">
        <v>0.35499999999999998</v>
      </c>
      <c r="O533" s="3" t="s">
        <v>140</v>
      </c>
      <c r="P533" s="3" t="s">
        <v>29</v>
      </c>
      <c r="Q533" s="5">
        <v>21.5</v>
      </c>
      <c r="S533" s="6">
        <v>18.22</v>
      </c>
      <c r="T533" s="5">
        <v>0.8</v>
      </c>
      <c r="U533" s="6">
        <v>19.02</v>
      </c>
      <c r="V533" s="2">
        <v>27.95</v>
      </c>
      <c r="W533" s="8"/>
      <c r="X533" s="10" t="s">
        <v>29</v>
      </c>
      <c r="Y533" s="7">
        <v>43721</v>
      </c>
    </row>
    <row r="534" spans="1:25" hidden="1" x14ac:dyDescent="0.25">
      <c r="A534" s="2">
        <v>207173</v>
      </c>
      <c r="B534" s="3" t="s">
        <v>341</v>
      </c>
      <c r="C534" s="3" t="s">
        <v>603</v>
      </c>
      <c r="D534" s="3" t="s">
        <v>604</v>
      </c>
      <c r="E534" s="3" t="s">
        <v>28</v>
      </c>
      <c r="F534" s="3" t="s">
        <v>51</v>
      </c>
      <c r="H534" s="3" t="s">
        <v>38</v>
      </c>
      <c r="I534" s="3" t="s">
        <v>605</v>
      </c>
      <c r="J534" s="3" t="s">
        <v>31</v>
      </c>
      <c r="K534" s="4">
        <v>50.88</v>
      </c>
      <c r="L534" s="2">
        <v>1</v>
      </c>
      <c r="M534" s="2">
        <v>24</v>
      </c>
      <c r="N534" s="2">
        <v>0.35499999999999998</v>
      </c>
      <c r="O534" s="3" t="s">
        <v>140</v>
      </c>
      <c r="P534" s="3" t="s">
        <v>3211</v>
      </c>
      <c r="Q534" s="5">
        <v>3.95</v>
      </c>
      <c r="S534" s="6">
        <v>3.39</v>
      </c>
      <c r="T534" s="5">
        <v>0.1</v>
      </c>
      <c r="U534" s="6">
        <v>3.49</v>
      </c>
      <c r="V534" s="2">
        <v>5.15</v>
      </c>
      <c r="W534" s="8"/>
      <c r="X534" s="10" t="s">
        <v>29</v>
      </c>
      <c r="Y534" s="7">
        <v>43685</v>
      </c>
    </row>
    <row r="535" spans="1:25" hidden="1" x14ac:dyDescent="0.25">
      <c r="A535" s="2">
        <v>779871</v>
      </c>
      <c r="B535" s="3" t="s">
        <v>341</v>
      </c>
      <c r="C535" s="3" t="s">
        <v>606</v>
      </c>
      <c r="D535" s="3" t="s">
        <v>230</v>
      </c>
      <c r="E535" s="3" t="s">
        <v>28</v>
      </c>
      <c r="F535" s="3" t="s">
        <v>29</v>
      </c>
      <c r="H535" s="3" t="s">
        <v>38</v>
      </c>
      <c r="I535" s="3" t="s">
        <v>29</v>
      </c>
      <c r="J535" s="3" t="s">
        <v>39</v>
      </c>
      <c r="K535" s="4">
        <v>9.44</v>
      </c>
      <c r="L535" s="2">
        <v>12</v>
      </c>
      <c r="M535" s="2">
        <v>1</v>
      </c>
      <c r="N535" s="2">
        <v>0.35499999999999998</v>
      </c>
      <c r="O535" s="3" t="s">
        <v>140</v>
      </c>
      <c r="P535" s="3" t="s">
        <v>29</v>
      </c>
      <c r="Q535" s="5">
        <v>26.15</v>
      </c>
      <c r="S535" s="6">
        <v>21.96</v>
      </c>
      <c r="T535" s="5">
        <v>1.2</v>
      </c>
      <c r="U535" s="6">
        <v>23.16</v>
      </c>
      <c r="V535" s="2">
        <v>34</v>
      </c>
      <c r="W535" s="8"/>
      <c r="X535" s="10" t="s">
        <v>29</v>
      </c>
      <c r="Y535" s="7">
        <v>43770</v>
      </c>
    </row>
    <row r="536" spans="1:25" hidden="1" x14ac:dyDescent="0.25">
      <c r="A536" s="2">
        <v>764603</v>
      </c>
      <c r="B536" s="3" t="s">
        <v>341</v>
      </c>
      <c r="C536" s="3" t="s">
        <v>607</v>
      </c>
      <c r="D536" s="3" t="s">
        <v>343</v>
      </c>
      <c r="E536" s="3" t="s">
        <v>37</v>
      </c>
      <c r="F536" s="3" t="s">
        <v>29</v>
      </c>
      <c r="G536" s="2">
        <v>5.2</v>
      </c>
      <c r="H536" s="3" t="s">
        <v>38</v>
      </c>
      <c r="I536" s="3" t="s">
        <v>29</v>
      </c>
      <c r="J536" s="3" t="s">
        <v>39</v>
      </c>
      <c r="K536" s="4">
        <v>36</v>
      </c>
      <c r="L536" s="2">
        <v>1</v>
      </c>
      <c r="M536" s="2">
        <v>24</v>
      </c>
      <c r="N536" s="2">
        <v>0.47299999999999998</v>
      </c>
      <c r="O536" s="3" t="s">
        <v>140</v>
      </c>
      <c r="P536" s="3" t="s">
        <v>29</v>
      </c>
      <c r="Q536" s="5">
        <v>3.35</v>
      </c>
      <c r="S536" s="6">
        <v>2.86</v>
      </c>
      <c r="T536" s="5">
        <v>0.1</v>
      </c>
      <c r="U536" s="6">
        <v>2.96</v>
      </c>
      <c r="V536" s="2">
        <v>4.3499999999999996</v>
      </c>
      <c r="W536" s="8"/>
      <c r="X536" s="10" t="s">
        <v>29</v>
      </c>
      <c r="Y536" s="7">
        <v>43466</v>
      </c>
    </row>
    <row r="537" spans="1:25" x14ac:dyDescent="0.25">
      <c r="A537" s="2">
        <v>300160</v>
      </c>
      <c r="B537" s="3" t="s">
        <v>341</v>
      </c>
      <c r="C537" s="3" t="s">
        <v>286</v>
      </c>
      <c r="D537" s="3" t="s">
        <v>139</v>
      </c>
      <c r="E537" s="3" t="s">
        <v>28</v>
      </c>
      <c r="F537" s="3" t="s">
        <v>210</v>
      </c>
      <c r="H537" s="3" t="s">
        <v>38</v>
      </c>
      <c r="I537" s="3" t="s">
        <v>29</v>
      </c>
      <c r="J537" s="3" t="s">
        <v>31</v>
      </c>
      <c r="K537" s="4">
        <v>30</v>
      </c>
      <c r="L537" s="2">
        <v>6</v>
      </c>
      <c r="M537" s="2">
        <v>4</v>
      </c>
      <c r="N537" s="2">
        <v>0.35499999999999998</v>
      </c>
      <c r="O537" s="3" t="s">
        <v>140</v>
      </c>
      <c r="P537" s="3" t="s">
        <v>29</v>
      </c>
      <c r="Q537" s="5">
        <v>16.55</v>
      </c>
      <c r="S537" s="6">
        <v>14.04</v>
      </c>
      <c r="T537" s="5">
        <v>0.6</v>
      </c>
      <c r="U537" s="6">
        <v>14.64</v>
      </c>
      <c r="V537" s="2">
        <v>21.5</v>
      </c>
      <c r="W537" s="8"/>
      <c r="X537" s="10" t="s">
        <v>29</v>
      </c>
      <c r="Y537" s="7">
        <v>43739</v>
      </c>
    </row>
    <row r="538" spans="1:25" hidden="1" x14ac:dyDescent="0.25">
      <c r="A538" s="2">
        <v>695437</v>
      </c>
      <c r="B538" s="3" t="s">
        <v>341</v>
      </c>
      <c r="C538" s="3" t="s">
        <v>286</v>
      </c>
      <c r="D538" s="3" t="s">
        <v>349</v>
      </c>
      <c r="E538" s="3" t="s">
        <v>28</v>
      </c>
      <c r="F538" s="3" t="s">
        <v>29</v>
      </c>
      <c r="G538" s="2">
        <v>4</v>
      </c>
      <c r="H538" s="3" t="s">
        <v>38</v>
      </c>
      <c r="I538" s="3" t="s">
        <v>29</v>
      </c>
      <c r="J538" s="3" t="s">
        <v>31</v>
      </c>
      <c r="K538" s="4">
        <v>8.6199999999999992</v>
      </c>
      <c r="L538" s="2">
        <v>8</v>
      </c>
      <c r="M538" s="2">
        <v>1</v>
      </c>
      <c r="N538" s="2">
        <v>0.35499999999999998</v>
      </c>
      <c r="O538" s="3" t="s">
        <v>140</v>
      </c>
      <c r="P538" s="3" t="s">
        <v>29</v>
      </c>
      <c r="Q538" s="5">
        <v>20.25</v>
      </c>
      <c r="S538" s="6">
        <v>17.12</v>
      </c>
      <c r="T538" s="5">
        <v>0.8</v>
      </c>
      <c r="U538" s="6">
        <v>17.920000000000002</v>
      </c>
      <c r="V538" s="2">
        <v>26.3</v>
      </c>
      <c r="W538" s="8"/>
      <c r="X538" s="10" t="s">
        <v>29</v>
      </c>
      <c r="Y538" s="7">
        <v>43783</v>
      </c>
    </row>
    <row r="539" spans="1:25" hidden="1" x14ac:dyDescent="0.25">
      <c r="A539" s="2">
        <v>643858</v>
      </c>
      <c r="B539" s="3" t="s">
        <v>341</v>
      </c>
      <c r="C539" s="3" t="s">
        <v>288</v>
      </c>
      <c r="D539" s="3" t="s">
        <v>139</v>
      </c>
      <c r="E539" s="3" t="s">
        <v>28</v>
      </c>
      <c r="F539" s="3" t="s">
        <v>29</v>
      </c>
      <c r="H539" s="3" t="s">
        <v>38</v>
      </c>
      <c r="I539" s="3" t="s">
        <v>29</v>
      </c>
      <c r="J539" s="3" t="s">
        <v>31</v>
      </c>
      <c r="K539" s="4">
        <v>31.52</v>
      </c>
      <c r="L539" s="2">
        <v>6</v>
      </c>
      <c r="M539" s="2">
        <v>4</v>
      </c>
      <c r="N539" s="2">
        <v>0.35499999999999998</v>
      </c>
      <c r="O539" s="3" t="s">
        <v>140</v>
      </c>
      <c r="P539" s="3" t="s">
        <v>29</v>
      </c>
      <c r="Q539" s="5">
        <v>17.149999999999999</v>
      </c>
      <c r="S539" s="6">
        <v>14.56</v>
      </c>
      <c r="T539" s="5">
        <v>0.6</v>
      </c>
      <c r="U539" s="6">
        <v>15.16</v>
      </c>
      <c r="V539" s="2">
        <v>22.3</v>
      </c>
      <c r="W539" s="8"/>
      <c r="X539" s="10" t="s">
        <v>29</v>
      </c>
      <c r="Y539" s="7">
        <v>43693</v>
      </c>
    </row>
    <row r="540" spans="1:25" hidden="1" x14ac:dyDescent="0.25">
      <c r="A540" s="2">
        <v>496547</v>
      </c>
      <c r="B540" s="3" t="s">
        <v>341</v>
      </c>
      <c r="C540" s="3" t="s">
        <v>289</v>
      </c>
      <c r="D540" s="3" t="s">
        <v>349</v>
      </c>
      <c r="E540" s="3" t="s">
        <v>28</v>
      </c>
      <c r="F540" s="3" t="s">
        <v>29</v>
      </c>
      <c r="G540" s="2">
        <v>5</v>
      </c>
      <c r="H540" s="3" t="s">
        <v>38</v>
      </c>
      <c r="I540" s="3" t="s">
        <v>29</v>
      </c>
      <c r="J540" s="3" t="s">
        <v>31</v>
      </c>
      <c r="K540" s="4">
        <v>7.52</v>
      </c>
      <c r="L540" s="2">
        <v>8</v>
      </c>
      <c r="M540" s="2">
        <v>1</v>
      </c>
      <c r="N540" s="2">
        <v>0.35499999999999998</v>
      </c>
      <c r="O540" s="3" t="s">
        <v>140</v>
      </c>
      <c r="P540" s="3" t="s">
        <v>29</v>
      </c>
      <c r="Q540" s="5">
        <v>18.8</v>
      </c>
      <c r="S540" s="6">
        <v>15.84</v>
      </c>
      <c r="T540" s="5">
        <v>0.8</v>
      </c>
      <c r="U540" s="6">
        <v>16.64</v>
      </c>
      <c r="V540" s="2">
        <v>24.45</v>
      </c>
      <c r="W540" s="8"/>
      <c r="X540" s="10" t="s">
        <v>29</v>
      </c>
      <c r="Y540" s="7">
        <v>43783</v>
      </c>
    </row>
    <row r="541" spans="1:25" hidden="1" x14ac:dyDescent="0.25">
      <c r="A541" s="2">
        <v>207431</v>
      </c>
      <c r="B541" s="3" t="s">
        <v>341</v>
      </c>
      <c r="C541" s="3" t="s">
        <v>289</v>
      </c>
      <c r="D541" s="3" t="s">
        <v>350</v>
      </c>
      <c r="E541" s="3" t="s">
        <v>28</v>
      </c>
      <c r="F541" s="3" t="s">
        <v>240</v>
      </c>
      <c r="H541" s="3" t="s">
        <v>38</v>
      </c>
      <c r="I541" s="3" t="s">
        <v>29</v>
      </c>
      <c r="J541" s="3" t="s">
        <v>31</v>
      </c>
      <c r="K541" s="4">
        <v>13.62</v>
      </c>
      <c r="L541" s="2">
        <v>15</v>
      </c>
      <c r="M541" s="2">
        <v>1</v>
      </c>
      <c r="N541" s="2">
        <v>0.35499999999999998</v>
      </c>
      <c r="O541" s="3" t="s">
        <v>140</v>
      </c>
      <c r="P541" s="3" t="s">
        <v>29</v>
      </c>
      <c r="Q541" s="5">
        <v>34.65</v>
      </c>
      <c r="S541" s="6">
        <v>29.17</v>
      </c>
      <c r="T541" s="5">
        <v>1.5</v>
      </c>
      <c r="U541" s="6">
        <v>30.67</v>
      </c>
      <c r="V541" s="2">
        <v>45.05</v>
      </c>
      <c r="W541" s="8"/>
      <c r="X541" s="10" t="s">
        <v>29</v>
      </c>
      <c r="Y541" s="7">
        <v>43693</v>
      </c>
    </row>
    <row r="542" spans="1:25" hidden="1" x14ac:dyDescent="0.25">
      <c r="A542" s="2">
        <v>315945</v>
      </c>
      <c r="B542" s="3" t="s">
        <v>341</v>
      </c>
      <c r="C542" s="3" t="s">
        <v>608</v>
      </c>
      <c r="D542" s="3" t="s">
        <v>230</v>
      </c>
      <c r="E542" s="3" t="s">
        <v>28</v>
      </c>
      <c r="F542" s="3" t="s">
        <v>29</v>
      </c>
      <c r="H542" s="3" t="s">
        <v>38</v>
      </c>
      <c r="I542" s="3" t="s">
        <v>29</v>
      </c>
      <c r="J542" s="3" t="s">
        <v>31</v>
      </c>
      <c r="K542" s="4">
        <v>14.25</v>
      </c>
      <c r="L542" s="2">
        <v>12</v>
      </c>
      <c r="M542" s="2">
        <v>1</v>
      </c>
      <c r="N542" s="2">
        <v>0.35499999999999998</v>
      </c>
      <c r="O542" s="3" t="s">
        <v>140</v>
      </c>
      <c r="P542" s="3" t="s">
        <v>29</v>
      </c>
      <c r="Q542" s="5">
        <v>32.200000000000003</v>
      </c>
      <c r="S542" s="6">
        <v>27.28</v>
      </c>
      <c r="T542" s="5">
        <v>1.2</v>
      </c>
      <c r="U542" s="6">
        <v>28.48</v>
      </c>
      <c r="V542" s="2">
        <v>41.85</v>
      </c>
      <c r="W542" s="8"/>
      <c r="X542" s="10" t="s">
        <v>29</v>
      </c>
      <c r="Y542" s="7">
        <v>43693</v>
      </c>
    </row>
    <row r="543" spans="1:25" hidden="1" x14ac:dyDescent="0.25">
      <c r="A543" s="2">
        <v>99275</v>
      </c>
      <c r="B543" s="3" t="s">
        <v>341</v>
      </c>
      <c r="C543" s="3" t="s">
        <v>292</v>
      </c>
      <c r="D543" s="3" t="s">
        <v>230</v>
      </c>
      <c r="E543" s="3" t="s">
        <v>28</v>
      </c>
      <c r="F543" s="3" t="s">
        <v>29</v>
      </c>
      <c r="H543" s="3" t="s">
        <v>38</v>
      </c>
      <c r="I543" s="3" t="s">
        <v>29</v>
      </c>
      <c r="J543" s="3" t="s">
        <v>31</v>
      </c>
      <c r="K543" s="4">
        <v>26.5</v>
      </c>
      <c r="L543" s="2">
        <v>12</v>
      </c>
      <c r="M543" s="2">
        <v>2</v>
      </c>
      <c r="N543" s="2">
        <v>0.35499999999999998</v>
      </c>
      <c r="O543" s="3" t="s">
        <v>140</v>
      </c>
      <c r="P543" s="3" t="s">
        <v>29</v>
      </c>
      <c r="Q543" s="5">
        <v>30.9</v>
      </c>
      <c r="S543" s="6">
        <v>26.14</v>
      </c>
      <c r="T543" s="5">
        <v>1.2</v>
      </c>
      <c r="U543" s="6">
        <v>27.34</v>
      </c>
      <c r="V543" s="2">
        <v>40.15</v>
      </c>
      <c r="W543" s="8"/>
      <c r="X543" s="10" t="s">
        <v>29</v>
      </c>
      <c r="Y543" s="7">
        <v>43693</v>
      </c>
    </row>
    <row r="544" spans="1:25" hidden="1" x14ac:dyDescent="0.25">
      <c r="A544" s="2">
        <v>929653</v>
      </c>
      <c r="B544" s="3" t="s">
        <v>341</v>
      </c>
      <c r="C544" s="3" t="s">
        <v>609</v>
      </c>
      <c r="D544" s="3" t="s">
        <v>350</v>
      </c>
      <c r="E544" s="3" t="s">
        <v>37</v>
      </c>
      <c r="F544" s="3" t="s">
        <v>29</v>
      </c>
      <c r="G544" s="2">
        <v>5.5</v>
      </c>
      <c r="H544" s="3" t="s">
        <v>38</v>
      </c>
      <c r="I544" s="3" t="s">
        <v>48</v>
      </c>
      <c r="J544" s="3" t="s">
        <v>39</v>
      </c>
      <c r="K544" s="4">
        <v>10.17</v>
      </c>
      <c r="L544" s="2">
        <v>15</v>
      </c>
      <c r="M544" s="2">
        <v>1</v>
      </c>
      <c r="N544" s="2">
        <v>0.35499999999999998</v>
      </c>
      <c r="O544" s="3" t="s">
        <v>140</v>
      </c>
      <c r="P544" s="3" t="s">
        <v>29</v>
      </c>
      <c r="Q544" s="5">
        <v>29</v>
      </c>
      <c r="S544" s="6">
        <v>24.2</v>
      </c>
      <c r="T544" s="5">
        <v>1.5</v>
      </c>
      <c r="U544" s="6">
        <v>25.7</v>
      </c>
      <c r="V544" s="2">
        <v>37.700000000000003</v>
      </c>
      <c r="W544" s="8"/>
      <c r="X544" s="10" t="s">
        <v>29</v>
      </c>
      <c r="Y544" s="7">
        <v>43466</v>
      </c>
    </row>
    <row r="545" spans="1:25" hidden="1" x14ac:dyDescent="0.25">
      <c r="A545" s="2">
        <v>508754</v>
      </c>
      <c r="B545" s="3" t="s">
        <v>341</v>
      </c>
      <c r="C545" s="3" t="s">
        <v>610</v>
      </c>
      <c r="D545" s="3" t="s">
        <v>64</v>
      </c>
      <c r="E545" s="3" t="s">
        <v>37</v>
      </c>
      <c r="F545" s="3" t="s">
        <v>29</v>
      </c>
      <c r="G545" s="2">
        <v>5.0999999999999996</v>
      </c>
      <c r="H545" s="3" t="s">
        <v>38</v>
      </c>
      <c r="I545" s="3" t="s">
        <v>34</v>
      </c>
      <c r="J545" s="3" t="s">
        <v>31</v>
      </c>
      <c r="K545" s="4">
        <v>36</v>
      </c>
      <c r="L545" s="2">
        <v>1</v>
      </c>
      <c r="M545" s="2">
        <v>24</v>
      </c>
      <c r="N545" s="2">
        <v>0.5</v>
      </c>
      <c r="O545" s="3" t="s">
        <v>140</v>
      </c>
      <c r="P545" s="3" t="s">
        <v>29</v>
      </c>
      <c r="Q545" s="5">
        <v>3.55</v>
      </c>
      <c r="R545" s="5">
        <v>0.35</v>
      </c>
      <c r="S545" s="6">
        <v>2.73</v>
      </c>
      <c r="T545" s="5">
        <v>0.1</v>
      </c>
      <c r="U545" s="6">
        <v>2.83</v>
      </c>
      <c r="V545" s="2">
        <v>4.5999999999999996</v>
      </c>
      <c r="W545" s="8"/>
      <c r="X545" s="10" t="s">
        <v>29</v>
      </c>
      <c r="Y545" s="7">
        <v>43796</v>
      </c>
    </row>
    <row r="546" spans="1:25" hidden="1" x14ac:dyDescent="0.25">
      <c r="A546" s="2">
        <v>119357</v>
      </c>
      <c r="B546" s="3" t="s">
        <v>341</v>
      </c>
      <c r="C546" s="3" t="s">
        <v>611</v>
      </c>
      <c r="D546" s="3" t="s">
        <v>230</v>
      </c>
      <c r="E546" s="3" t="s">
        <v>37</v>
      </c>
      <c r="F546" s="3" t="s">
        <v>29</v>
      </c>
      <c r="G546" s="2">
        <v>5</v>
      </c>
      <c r="H546" s="3" t="s">
        <v>38</v>
      </c>
      <c r="I546" s="3" t="s">
        <v>29</v>
      </c>
      <c r="J546" s="3" t="s">
        <v>39</v>
      </c>
      <c r="K546" s="4">
        <v>11.76</v>
      </c>
      <c r="L546" s="2">
        <v>12</v>
      </c>
      <c r="M546" s="2">
        <v>1</v>
      </c>
      <c r="N546" s="2">
        <v>0.35499999999999998</v>
      </c>
      <c r="O546" s="3" t="s">
        <v>140</v>
      </c>
      <c r="P546" s="3" t="s">
        <v>29</v>
      </c>
      <c r="Q546" s="5">
        <v>28.8</v>
      </c>
      <c r="R546" s="5">
        <v>2.75</v>
      </c>
      <c r="S546" s="6">
        <v>21.87</v>
      </c>
      <c r="T546" s="5">
        <v>1.2</v>
      </c>
      <c r="U546" s="6">
        <v>23.07</v>
      </c>
      <c r="V546" s="2">
        <v>37.450000000000003</v>
      </c>
      <c r="W546" s="8"/>
      <c r="X546" s="10" t="s">
        <v>29</v>
      </c>
      <c r="Y546" s="7">
        <v>43789</v>
      </c>
    </row>
    <row r="547" spans="1:25" hidden="1" x14ac:dyDescent="0.25">
      <c r="A547" s="2">
        <v>4278</v>
      </c>
      <c r="B547" s="3" t="s">
        <v>341</v>
      </c>
      <c r="C547" s="3" t="s">
        <v>612</v>
      </c>
      <c r="D547" s="3" t="s">
        <v>139</v>
      </c>
      <c r="E547" s="3" t="s">
        <v>37</v>
      </c>
      <c r="F547" s="3" t="s">
        <v>29</v>
      </c>
      <c r="G547" s="2">
        <v>4.4000000000000004</v>
      </c>
      <c r="H547" s="3" t="s">
        <v>38</v>
      </c>
      <c r="I547" s="3" t="s">
        <v>48</v>
      </c>
      <c r="J547" s="3" t="s">
        <v>39</v>
      </c>
      <c r="K547" s="4">
        <v>6.34</v>
      </c>
      <c r="L547" s="2">
        <v>6</v>
      </c>
      <c r="M547" s="2">
        <v>1</v>
      </c>
      <c r="N547" s="2">
        <v>0.35499999999999998</v>
      </c>
      <c r="O547" s="3" t="s">
        <v>140</v>
      </c>
      <c r="P547" s="3" t="s">
        <v>29</v>
      </c>
      <c r="Q547" s="5">
        <v>15.05</v>
      </c>
      <c r="R547" s="5">
        <v>2.9</v>
      </c>
      <c r="S547" s="6">
        <v>10.16</v>
      </c>
      <c r="T547" s="5">
        <v>0.6</v>
      </c>
      <c r="U547" s="6">
        <v>10.76</v>
      </c>
      <c r="V547" s="2">
        <v>19.55</v>
      </c>
      <c r="W547" s="8"/>
      <c r="X547" s="10" t="s">
        <v>29</v>
      </c>
      <c r="Y547" s="7">
        <v>43789</v>
      </c>
    </row>
    <row r="548" spans="1:25" hidden="1" x14ac:dyDescent="0.25">
      <c r="A548" s="2">
        <v>824129</v>
      </c>
      <c r="B548" s="3" t="s">
        <v>341</v>
      </c>
      <c r="C548" s="3" t="s">
        <v>613</v>
      </c>
      <c r="D548" s="3" t="s">
        <v>139</v>
      </c>
      <c r="E548" s="3" t="s">
        <v>28</v>
      </c>
      <c r="F548" s="3" t="s">
        <v>155</v>
      </c>
      <c r="G548" s="2">
        <v>5.2</v>
      </c>
      <c r="H548" s="3" t="s">
        <v>38</v>
      </c>
      <c r="I548" s="3" t="s">
        <v>29</v>
      </c>
      <c r="J548" s="3" t="s">
        <v>39</v>
      </c>
      <c r="K548" s="4">
        <v>7.18</v>
      </c>
      <c r="L548" s="2">
        <v>6</v>
      </c>
      <c r="M548" s="2">
        <v>1</v>
      </c>
      <c r="N548" s="2">
        <v>0.35499999999999998</v>
      </c>
      <c r="O548" s="3" t="s">
        <v>140</v>
      </c>
      <c r="P548" s="3" t="s">
        <v>29</v>
      </c>
      <c r="Q548" s="5">
        <v>16.149999999999999</v>
      </c>
      <c r="S548" s="6">
        <v>13.68</v>
      </c>
      <c r="T548" s="5">
        <v>0.6</v>
      </c>
      <c r="U548" s="6">
        <v>14.28</v>
      </c>
      <c r="V548" s="2">
        <v>21</v>
      </c>
      <c r="W548" s="8"/>
      <c r="X548" s="10" t="s">
        <v>29</v>
      </c>
      <c r="Y548" s="7">
        <v>43735</v>
      </c>
    </row>
    <row r="549" spans="1:25" hidden="1" x14ac:dyDescent="0.25">
      <c r="A549" s="2">
        <v>650879</v>
      </c>
      <c r="B549" s="3" t="s">
        <v>341</v>
      </c>
      <c r="C549" s="3" t="s">
        <v>614</v>
      </c>
      <c r="D549" s="3" t="s">
        <v>64</v>
      </c>
      <c r="E549" s="3" t="s">
        <v>37</v>
      </c>
      <c r="F549" s="3" t="s">
        <v>104</v>
      </c>
      <c r="G549" s="2">
        <v>5.0999999999999996</v>
      </c>
      <c r="H549" s="3" t="s">
        <v>38</v>
      </c>
      <c r="I549" s="3" t="s">
        <v>62</v>
      </c>
      <c r="J549" s="3" t="s">
        <v>39</v>
      </c>
      <c r="K549" s="4">
        <v>36</v>
      </c>
      <c r="L549" s="2">
        <v>1</v>
      </c>
      <c r="M549" s="2">
        <v>24</v>
      </c>
      <c r="N549" s="2">
        <v>0.5</v>
      </c>
      <c r="O549" s="3" t="s">
        <v>140</v>
      </c>
      <c r="P549" s="3" t="s">
        <v>29</v>
      </c>
      <c r="Q549" s="5">
        <v>3.55</v>
      </c>
      <c r="R549" s="5">
        <v>0.7</v>
      </c>
      <c r="S549" s="6">
        <v>2.42</v>
      </c>
      <c r="T549" s="5">
        <v>0.1</v>
      </c>
      <c r="U549" s="6">
        <v>2.52</v>
      </c>
      <c r="V549" s="2">
        <v>4.5999999999999996</v>
      </c>
      <c r="W549" s="8"/>
      <c r="X549" s="10" t="s">
        <v>29</v>
      </c>
      <c r="Y549" s="7">
        <v>43789</v>
      </c>
    </row>
    <row r="550" spans="1:25" hidden="1" x14ac:dyDescent="0.25">
      <c r="A550" s="2">
        <v>822185</v>
      </c>
      <c r="B550" s="3" t="s">
        <v>341</v>
      </c>
      <c r="C550" s="3" t="s">
        <v>615</v>
      </c>
      <c r="D550" s="3" t="s">
        <v>354</v>
      </c>
      <c r="E550" s="3" t="s">
        <v>37</v>
      </c>
      <c r="F550" s="3" t="s">
        <v>86</v>
      </c>
      <c r="G550" s="2">
        <v>6.2</v>
      </c>
      <c r="H550" s="3" t="s">
        <v>38</v>
      </c>
      <c r="I550" s="3" t="s">
        <v>73</v>
      </c>
      <c r="J550" s="3" t="s">
        <v>39</v>
      </c>
      <c r="K550" s="4">
        <v>34.450000000000003</v>
      </c>
      <c r="L550" s="2">
        <v>4</v>
      </c>
      <c r="M550" s="2">
        <v>6</v>
      </c>
      <c r="N550" s="2">
        <v>0.47299999999999998</v>
      </c>
      <c r="O550" s="3" t="s">
        <v>140</v>
      </c>
      <c r="P550" s="3" t="s">
        <v>29</v>
      </c>
      <c r="Q550" s="5">
        <v>13</v>
      </c>
      <c r="S550" s="6">
        <v>11.09</v>
      </c>
      <c r="T550" s="5">
        <v>0.4</v>
      </c>
      <c r="U550" s="6">
        <v>11.49</v>
      </c>
      <c r="V550" s="2">
        <v>16.899999999999999</v>
      </c>
      <c r="W550" s="8">
        <v>-0.19999999999999929</v>
      </c>
      <c r="X550" s="9" t="s">
        <v>3215</v>
      </c>
      <c r="Y550" s="7">
        <v>43753</v>
      </c>
    </row>
    <row r="551" spans="1:25" hidden="1" x14ac:dyDescent="0.25">
      <c r="A551" s="2">
        <v>818867</v>
      </c>
      <c r="B551" s="3" t="s">
        <v>341</v>
      </c>
      <c r="C551" s="3" t="s">
        <v>616</v>
      </c>
      <c r="D551" s="3" t="s">
        <v>139</v>
      </c>
      <c r="E551" s="3" t="s">
        <v>28</v>
      </c>
      <c r="F551" s="3" t="s">
        <v>29</v>
      </c>
      <c r="G551" s="2">
        <v>4</v>
      </c>
      <c r="H551" s="3" t="s">
        <v>38</v>
      </c>
      <c r="I551" s="3" t="s">
        <v>48</v>
      </c>
      <c r="J551" s="3" t="s">
        <v>39</v>
      </c>
      <c r="K551" s="4">
        <v>6.47</v>
      </c>
      <c r="L551" s="2">
        <v>6</v>
      </c>
      <c r="M551" s="2">
        <v>1</v>
      </c>
      <c r="N551" s="2">
        <v>0.35499999999999998</v>
      </c>
      <c r="O551" s="3" t="s">
        <v>140</v>
      </c>
      <c r="P551" s="3" t="s">
        <v>29</v>
      </c>
      <c r="Q551" s="5">
        <v>14.8</v>
      </c>
      <c r="S551" s="6">
        <v>12.5</v>
      </c>
      <c r="T551" s="5">
        <v>0.6</v>
      </c>
      <c r="U551" s="6">
        <v>13.1</v>
      </c>
      <c r="V551" s="2">
        <v>19.25</v>
      </c>
      <c r="W551" s="8"/>
      <c r="X551" s="10" t="s">
        <v>29</v>
      </c>
      <c r="Y551" s="7">
        <v>43735</v>
      </c>
    </row>
    <row r="552" spans="1:25" hidden="1" x14ac:dyDescent="0.25">
      <c r="A552" s="2">
        <v>195696</v>
      </c>
      <c r="B552" s="3" t="s">
        <v>341</v>
      </c>
      <c r="C552" s="3" t="s">
        <v>617</v>
      </c>
      <c r="D552" s="3" t="s">
        <v>139</v>
      </c>
      <c r="E552" s="3" t="s">
        <v>37</v>
      </c>
      <c r="F552" s="3" t="s">
        <v>29</v>
      </c>
      <c r="G552" s="2">
        <v>5.0999999999999996</v>
      </c>
      <c r="H552" s="3" t="s">
        <v>38</v>
      </c>
      <c r="I552" s="3" t="s">
        <v>29</v>
      </c>
      <c r="J552" s="3" t="s">
        <v>39</v>
      </c>
      <c r="K552" s="4">
        <v>20.329999999999998</v>
      </c>
      <c r="L552" s="2">
        <v>6</v>
      </c>
      <c r="M552" s="2">
        <v>4</v>
      </c>
      <c r="N552" s="2">
        <v>0.35499999999999998</v>
      </c>
      <c r="O552" s="3" t="s">
        <v>140</v>
      </c>
      <c r="P552" s="3" t="s">
        <v>29</v>
      </c>
      <c r="Q552" s="5">
        <v>13.35</v>
      </c>
      <c r="R552" s="5">
        <v>1.25</v>
      </c>
      <c r="S552" s="6">
        <v>10.119999999999999</v>
      </c>
      <c r="T552" s="5">
        <v>0.6</v>
      </c>
      <c r="U552" s="6">
        <v>10.72</v>
      </c>
      <c r="V552" s="2">
        <v>17.350000000000001</v>
      </c>
      <c r="W552" s="8"/>
      <c r="X552" s="10" t="s">
        <v>29</v>
      </c>
      <c r="Y552" s="7">
        <v>43789</v>
      </c>
    </row>
    <row r="553" spans="1:25" hidden="1" x14ac:dyDescent="0.25">
      <c r="A553" s="2">
        <v>198832</v>
      </c>
      <c r="B553" s="3" t="s">
        <v>341</v>
      </c>
      <c r="C553" s="3" t="s">
        <v>618</v>
      </c>
      <c r="D553" s="3" t="s">
        <v>343</v>
      </c>
      <c r="E553" s="3" t="s">
        <v>37</v>
      </c>
      <c r="F553" s="3" t="s">
        <v>29</v>
      </c>
      <c r="G553" s="2">
        <v>5.4</v>
      </c>
      <c r="H553" s="3" t="s">
        <v>38</v>
      </c>
      <c r="I553" s="3" t="s">
        <v>34</v>
      </c>
      <c r="J553" s="3" t="s">
        <v>31</v>
      </c>
      <c r="K553" s="4">
        <v>36</v>
      </c>
      <c r="L553" s="2">
        <v>1</v>
      </c>
      <c r="M553" s="2">
        <v>24</v>
      </c>
      <c r="N553" s="2">
        <v>0.47299999999999998</v>
      </c>
      <c r="O553" s="3" t="s">
        <v>140</v>
      </c>
      <c r="P553" s="3" t="s">
        <v>29</v>
      </c>
      <c r="Q553" s="5">
        <v>3.55</v>
      </c>
      <c r="R553" s="5">
        <v>0.35</v>
      </c>
      <c r="S553" s="6">
        <v>2.73</v>
      </c>
      <c r="T553" s="5">
        <v>0.1</v>
      </c>
      <c r="U553" s="6">
        <v>2.83</v>
      </c>
      <c r="V553" s="2">
        <v>4.5999999999999996</v>
      </c>
      <c r="W553" s="8"/>
      <c r="X553" s="10" t="s">
        <v>29</v>
      </c>
      <c r="Y553" s="7">
        <v>43789</v>
      </c>
    </row>
    <row r="554" spans="1:25" hidden="1" x14ac:dyDescent="0.25">
      <c r="A554" s="2">
        <v>817092</v>
      </c>
      <c r="B554" s="3" t="s">
        <v>341</v>
      </c>
      <c r="C554" s="3" t="s">
        <v>619</v>
      </c>
      <c r="D554" s="3" t="s">
        <v>343</v>
      </c>
      <c r="E554" s="3" t="s">
        <v>28</v>
      </c>
      <c r="F554" s="3" t="s">
        <v>29</v>
      </c>
      <c r="G554" s="2">
        <v>5</v>
      </c>
      <c r="H554" s="3" t="s">
        <v>30</v>
      </c>
      <c r="I554" s="3" t="s">
        <v>34</v>
      </c>
      <c r="J554" s="3" t="s">
        <v>39</v>
      </c>
      <c r="K554" s="4">
        <v>51.63</v>
      </c>
      <c r="L554" s="2">
        <v>1</v>
      </c>
      <c r="M554" s="2">
        <v>24</v>
      </c>
      <c r="N554" s="2">
        <v>0.47299999999999998</v>
      </c>
      <c r="O554" s="3" t="s">
        <v>140</v>
      </c>
      <c r="P554" s="3" t="s">
        <v>29</v>
      </c>
      <c r="Q554" s="5">
        <v>4.25</v>
      </c>
      <c r="S554" s="6">
        <v>3.65</v>
      </c>
      <c r="T554" s="5">
        <v>0.1</v>
      </c>
      <c r="U554" s="6">
        <v>3.75</v>
      </c>
      <c r="V554" s="2">
        <v>5.5</v>
      </c>
      <c r="W554" s="8"/>
      <c r="X554" s="10" t="s">
        <v>29</v>
      </c>
      <c r="Y554" s="7">
        <v>43732</v>
      </c>
    </row>
    <row r="555" spans="1:25" hidden="1" x14ac:dyDescent="0.25">
      <c r="A555" s="2">
        <v>818335</v>
      </c>
      <c r="B555" s="3" t="s">
        <v>341</v>
      </c>
      <c r="C555" s="3" t="s">
        <v>620</v>
      </c>
      <c r="D555" s="3" t="s">
        <v>343</v>
      </c>
      <c r="E555" s="3" t="s">
        <v>28</v>
      </c>
      <c r="F555" s="3" t="s">
        <v>29</v>
      </c>
      <c r="G555" s="2">
        <v>5</v>
      </c>
      <c r="H555" s="3" t="s">
        <v>38</v>
      </c>
      <c r="I555" s="3" t="s">
        <v>34</v>
      </c>
      <c r="J555" s="3" t="s">
        <v>39</v>
      </c>
      <c r="K555" s="4">
        <v>55.23</v>
      </c>
      <c r="L555" s="2">
        <v>1</v>
      </c>
      <c r="M555" s="2">
        <v>24</v>
      </c>
      <c r="N555" s="2">
        <v>0.47299999999999998</v>
      </c>
      <c r="O555" s="3" t="s">
        <v>140</v>
      </c>
      <c r="P555" s="3" t="s">
        <v>29</v>
      </c>
      <c r="Q555" s="5">
        <v>4.45</v>
      </c>
      <c r="S555" s="6">
        <v>3.83</v>
      </c>
      <c r="T555" s="5">
        <v>0.1</v>
      </c>
      <c r="U555" s="6">
        <v>3.93</v>
      </c>
      <c r="V555" s="2">
        <v>5.8</v>
      </c>
      <c r="W555" s="8"/>
      <c r="X555" s="10" t="s">
        <v>29</v>
      </c>
      <c r="Y555" s="7">
        <v>43732</v>
      </c>
    </row>
    <row r="556" spans="1:25" hidden="1" x14ac:dyDescent="0.25">
      <c r="A556" s="2">
        <v>492009</v>
      </c>
      <c r="B556" s="3" t="s">
        <v>341</v>
      </c>
      <c r="C556" s="3" t="s">
        <v>295</v>
      </c>
      <c r="D556" s="3" t="s">
        <v>343</v>
      </c>
      <c r="E556" s="3" t="s">
        <v>28</v>
      </c>
      <c r="F556" s="3" t="s">
        <v>29</v>
      </c>
      <c r="G556" s="2">
        <v>5</v>
      </c>
      <c r="H556" s="3" t="s">
        <v>38</v>
      </c>
      <c r="I556" s="3" t="s">
        <v>29</v>
      </c>
      <c r="J556" s="3" t="s">
        <v>39</v>
      </c>
      <c r="K556" s="4">
        <v>55.23</v>
      </c>
      <c r="L556" s="2">
        <v>1</v>
      </c>
      <c r="M556" s="2">
        <v>24</v>
      </c>
      <c r="N556" s="2">
        <v>0.47299999999999998</v>
      </c>
      <c r="O556" s="3" t="s">
        <v>140</v>
      </c>
      <c r="P556" s="3" t="s">
        <v>29</v>
      </c>
      <c r="Q556" s="5">
        <v>4.45</v>
      </c>
      <c r="S556" s="6">
        <v>3.83</v>
      </c>
      <c r="T556" s="5">
        <v>0.1</v>
      </c>
      <c r="U556" s="6">
        <v>3.93</v>
      </c>
      <c r="V556" s="2">
        <v>5.8</v>
      </c>
      <c r="W556" s="8"/>
      <c r="X556" s="10" t="s">
        <v>29</v>
      </c>
      <c r="Y556" s="7">
        <v>43732</v>
      </c>
    </row>
    <row r="557" spans="1:25" hidden="1" x14ac:dyDescent="0.25">
      <c r="A557" s="2">
        <v>551937</v>
      </c>
      <c r="B557" s="3" t="s">
        <v>341</v>
      </c>
      <c r="C557" s="3" t="s">
        <v>621</v>
      </c>
      <c r="D557" s="3" t="s">
        <v>343</v>
      </c>
      <c r="E557" s="3" t="s">
        <v>28</v>
      </c>
      <c r="F557" s="3" t="s">
        <v>29</v>
      </c>
      <c r="G557" s="2">
        <v>4.8</v>
      </c>
      <c r="H557" s="3" t="s">
        <v>38</v>
      </c>
      <c r="I557" s="3" t="s">
        <v>563</v>
      </c>
      <c r="J557" s="3" t="s">
        <v>31</v>
      </c>
      <c r="K557" s="4">
        <v>39.6</v>
      </c>
      <c r="L557" s="2">
        <v>1</v>
      </c>
      <c r="M557" s="2">
        <v>24</v>
      </c>
      <c r="N557" s="2">
        <v>0.47299999999999998</v>
      </c>
      <c r="O557" s="3" t="s">
        <v>140</v>
      </c>
      <c r="P557" s="3" t="s">
        <v>29</v>
      </c>
      <c r="Q557" s="5">
        <v>3.65</v>
      </c>
      <c r="S557" s="6">
        <v>3.12</v>
      </c>
      <c r="T557" s="5">
        <v>0.1</v>
      </c>
      <c r="U557" s="6">
        <v>3.22</v>
      </c>
      <c r="V557" s="2">
        <v>4.75</v>
      </c>
      <c r="W557" s="8"/>
      <c r="X557" s="10" t="s">
        <v>29</v>
      </c>
      <c r="Y557" s="7">
        <v>43721</v>
      </c>
    </row>
    <row r="558" spans="1:25" hidden="1" x14ac:dyDescent="0.25">
      <c r="A558" s="2">
        <v>177799</v>
      </c>
      <c r="B558" s="3" t="s">
        <v>341</v>
      </c>
      <c r="C558" s="3" t="s">
        <v>622</v>
      </c>
      <c r="D558" s="3" t="s">
        <v>343</v>
      </c>
      <c r="E558" s="3" t="s">
        <v>28</v>
      </c>
      <c r="F558" s="3" t="s">
        <v>29</v>
      </c>
      <c r="G558" s="2">
        <v>6.8</v>
      </c>
      <c r="H558" s="3" t="s">
        <v>38</v>
      </c>
      <c r="I558" s="3" t="s">
        <v>73</v>
      </c>
      <c r="J558" s="3" t="s">
        <v>31</v>
      </c>
      <c r="K558" s="4">
        <v>53.76</v>
      </c>
      <c r="L558" s="2">
        <v>1</v>
      </c>
      <c r="M558" s="2">
        <v>24</v>
      </c>
      <c r="N558" s="2">
        <v>0.47299999999999998</v>
      </c>
      <c r="O558" s="3" t="s">
        <v>140</v>
      </c>
      <c r="P558" s="3" t="s">
        <v>29</v>
      </c>
      <c r="Q558" s="5">
        <v>4.45</v>
      </c>
      <c r="S558" s="6">
        <v>3.83</v>
      </c>
      <c r="T558" s="5">
        <v>0.1</v>
      </c>
      <c r="U558" s="6">
        <v>3.93</v>
      </c>
      <c r="V558" s="2">
        <v>5.8</v>
      </c>
      <c r="W558" s="8"/>
      <c r="X558" s="10" t="s">
        <v>29</v>
      </c>
      <c r="Y558" s="7">
        <v>43721</v>
      </c>
    </row>
    <row r="559" spans="1:25" hidden="1" x14ac:dyDescent="0.25">
      <c r="A559" s="2">
        <v>652735</v>
      </c>
      <c r="B559" s="3" t="s">
        <v>341</v>
      </c>
      <c r="C559" s="3" t="s">
        <v>623</v>
      </c>
      <c r="D559" s="3" t="s">
        <v>343</v>
      </c>
      <c r="E559" s="3" t="s">
        <v>28</v>
      </c>
      <c r="F559" s="3" t="s">
        <v>29</v>
      </c>
      <c r="G559" s="2">
        <v>5.2</v>
      </c>
      <c r="H559" s="3" t="s">
        <v>38</v>
      </c>
      <c r="I559" s="3" t="s">
        <v>29</v>
      </c>
      <c r="J559" s="3" t="s">
        <v>31</v>
      </c>
      <c r="K559" s="4">
        <v>39.6</v>
      </c>
      <c r="L559" s="2">
        <v>1</v>
      </c>
      <c r="M559" s="2">
        <v>24</v>
      </c>
      <c r="N559" s="2">
        <v>0.47299999999999998</v>
      </c>
      <c r="O559" s="3" t="s">
        <v>140</v>
      </c>
      <c r="P559" s="3" t="s">
        <v>29</v>
      </c>
      <c r="Q559" s="5">
        <v>3.65</v>
      </c>
      <c r="S559" s="6">
        <v>3.12</v>
      </c>
      <c r="T559" s="5">
        <v>0.1</v>
      </c>
      <c r="U559" s="6">
        <v>3.22</v>
      </c>
      <c r="V559" s="2">
        <v>4.75</v>
      </c>
      <c r="W559" s="8"/>
      <c r="X559" s="10" t="s">
        <v>29</v>
      </c>
      <c r="Y559" s="7">
        <v>43721</v>
      </c>
    </row>
    <row r="560" spans="1:25" hidden="1" x14ac:dyDescent="0.25">
      <c r="A560" s="2">
        <v>487264</v>
      </c>
      <c r="B560" s="3" t="s">
        <v>341</v>
      </c>
      <c r="C560" s="3" t="s">
        <v>624</v>
      </c>
      <c r="D560" s="3" t="s">
        <v>64</v>
      </c>
      <c r="E560" s="3" t="s">
        <v>37</v>
      </c>
      <c r="F560" s="3" t="s">
        <v>29</v>
      </c>
      <c r="G560" s="2">
        <v>5.2</v>
      </c>
      <c r="H560" s="3" t="s">
        <v>98</v>
      </c>
      <c r="I560" s="3" t="s">
        <v>48</v>
      </c>
      <c r="J560" s="3" t="s">
        <v>39</v>
      </c>
      <c r="K560" s="4">
        <v>33.270000000000003</v>
      </c>
      <c r="L560" s="2">
        <v>1</v>
      </c>
      <c r="M560" s="2">
        <v>24</v>
      </c>
      <c r="N560" s="2">
        <v>0.5</v>
      </c>
      <c r="O560" s="3" t="s">
        <v>140</v>
      </c>
      <c r="P560" s="3" t="s">
        <v>29</v>
      </c>
      <c r="Q560" s="5">
        <v>3.3</v>
      </c>
      <c r="S560" s="6">
        <v>2.82</v>
      </c>
      <c r="T560" s="5">
        <v>0.1</v>
      </c>
      <c r="U560" s="6">
        <v>2.92</v>
      </c>
      <c r="V560" s="2">
        <v>4.3</v>
      </c>
      <c r="W560" s="8"/>
      <c r="X560" s="10" t="s">
        <v>29</v>
      </c>
      <c r="Y560" s="7">
        <v>43466</v>
      </c>
    </row>
    <row r="561" spans="1:25" hidden="1" x14ac:dyDescent="0.25">
      <c r="A561" s="2">
        <v>521468</v>
      </c>
      <c r="B561" s="3" t="s">
        <v>341</v>
      </c>
      <c r="C561" s="3" t="s">
        <v>625</v>
      </c>
      <c r="D561" s="3" t="s">
        <v>64</v>
      </c>
      <c r="E561" s="3" t="s">
        <v>37</v>
      </c>
      <c r="F561" s="3" t="s">
        <v>29</v>
      </c>
      <c r="G561" s="2">
        <v>4.9000000000000004</v>
      </c>
      <c r="H561" s="3" t="s">
        <v>626</v>
      </c>
      <c r="I561" s="3" t="s">
        <v>48</v>
      </c>
      <c r="J561" s="3" t="s">
        <v>31</v>
      </c>
      <c r="K561" s="4">
        <v>38.159999999999997</v>
      </c>
      <c r="L561" s="2">
        <v>1</v>
      </c>
      <c r="M561" s="2">
        <v>24</v>
      </c>
      <c r="N561" s="2">
        <v>0.5</v>
      </c>
      <c r="O561" s="3" t="s">
        <v>140</v>
      </c>
      <c r="P561" s="3" t="s">
        <v>29</v>
      </c>
      <c r="Q561" s="5">
        <v>3.65</v>
      </c>
      <c r="S561" s="6">
        <v>3.12</v>
      </c>
      <c r="T561" s="5">
        <v>0.1</v>
      </c>
      <c r="U561" s="6">
        <v>3.22</v>
      </c>
      <c r="V561" s="2">
        <v>4.75</v>
      </c>
      <c r="W561" s="8"/>
      <c r="X561" s="10" t="s">
        <v>29</v>
      </c>
      <c r="Y561" s="7">
        <v>43709</v>
      </c>
    </row>
    <row r="562" spans="1:25" hidden="1" x14ac:dyDescent="0.25">
      <c r="A562" s="2">
        <v>319327</v>
      </c>
      <c r="B562" s="3" t="s">
        <v>341</v>
      </c>
      <c r="C562" s="3" t="s">
        <v>627</v>
      </c>
      <c r="D562" s="3" t="s">
        <v>64</v>
      </c>
      <c r="E562" s="3" t="s">
        <v>37</v>
      </c>
      <c r="F562" s="3" t="s">
        <v>29</v>
      </c>
      <c r="G562" s="2">
        <v>2.5</v>
      </c>
      <c r="H562" s="3" t="s">
        <v>626</v>
      </c>
      <c r="I562" s="3" t="s">
        <v>211</v>
      </c>
      <c r="J562" s="3" t="s">
        <v>31</v>
      </c>
      <c r="K562" s="4">
        <v>49.68</v>
      </c>
      <c r="L562" s="2">
        <v>1</v>
      </c>
      <c r="M562" s="2">
        <v>24</v>
      </c>
      <c r="N562" s="2">
        <v>0.5</v>
      </c>
      <c r="O562" s="3" t="s">
        <v>140</v>
      </c>
      <c r="P562" s="3" t="s">
        <v>29</v>
      </c>
      <c r="Q562" s="5">
        <v>4.3</v>
      </c>
      <c r="R562" s="5">
        <v>0.45</v>
      </c>
      <c r="S562" s="6">
        <v>3.3</v>
      </c>
      <c r="T562" s="5">
        <v>0.1</v>
      </c>
      <c r="U562" s="6">
        <v>3.4</v>
      </c>
      <c r="V562" s="2">
        <v>5.6</v>
      </c>
      <c r="W562" s="8"/>
      <c r="X562" s="10" t="s">
        <v>29</v>
      </c>
      <c r="Y562" s="7">
        <v>43794</v>
      </c>
    </row>
    <row r="563" spans="1:25" hidden="1" x14ac:dyDescent="0.25">
      <c r="A563" s="2">
        <v>801636</v>
      </c>
      <c r="B563" s="3" t="s">
        <v>341</v>
      </c>
      <c r="C563" s="3" t="s">
        <v>628</v>
      </c>
      <c r="D563" s="3" t="s">
        <v>64</v>
      </c>
      <c r="E563" s="3" t="s">
        <v>28</v>
      </c>
      <c r="F563" s="3" t="s">
        <v>29</v>
      </c>
      <c r="G563" s="2">
        <v>2.5</v>
      </c>
      <c r="H563" s="3" t="s">
        <v>626</v>
      </c>
      <c r="I563" s="3" t="s">
        <v>211</v>
      </c>
      <c r="J563" s="3" t="s">
        <v>39</v>
      </c>
      <c r="K563" s="4">
        <v>52.59</v>
      </c>
      <c r="L563" s="2">
        <v>1</v>
      </c>
      <c r="M563" s="2">
        <v>24</v>
      </c>
      <c r="N563" s="2">
        <v>0.5</v>
      </c>
      <c r="O563" s="3" t="s">
        <v>140</v>
      </c>
      <c r="P563" s="3" t="s">
        <v>29</v>
      </c>
      <c r="Q563" s="5">
        <v>4.3499999999999996</v>
      </c>
      <c r="S563" s="6">
        <v>3.74</v>
      </c>
      <c r="T563" s="5">
        <v>0.1</v>
      </c>
      <c r="U563" s="6">
        <v>3.84</v>
      </c>
      <c r="V563" s="2">
        <v>5.65</v>
      </c>
      <c r="W563" s="8"/>
      <c r="X563" s="10" t="s">
        <v>29</v>
      </c>
      <c r="Y563" s="7">
        <v>43753</v>
      </c>
    </row>
    <row r="564" spans="1:25" hidden="1" x14ac:dyDescent="0.25">
      <c r="A564" s="2">
        <v>809619</v>
      </c>
      <c r="B564" s="3" t="s">
        <v>341</v>
      </c>
      <c r="C564" s="3" t="s">
        <v>629</v>
      </c>
      <c r="D564" s="3" t="s">
        <v>354</v>
      </c>
      <c r="E564" s="3" t="s">
        <v>28</v>
      </c>
      <c r="F564" s="3" t="s">
        <v>51</v>
      </c>
      <c r="G564" s="2">
        <v>4.5</v>
      </c>
      <c r="H564" s="3" t="s">
        <v>38</v>
      </c>
      <c r="I564" s="3" t="s">
        <v>122</v>
      </c>
      <c r="J564" s="3" t="s">
        <v>39</v>
      </c>
      <c r="K564" s="4">
        <v>80.19</v>
      </c>
      <c r="L564" s="2">
        <v>4</v>
      </c>
      <c r="M564" s="2">
        <v>6</v>
      </c>
      <c r="N564" s="2">
        <v>0.47299999999999998</v>
      </c>
      <c r="O564" s="3" t="s">
        <v>140</v>
      </c>
      <c r="P564" s="3" t="s">
        <v>3213</v>
      </c>
      <c r="Q564" s="5">
        <v>19.850000000000001</v>
      </c>
      <c r="S564" s="6">
        <v>17.12</v>
      </c>
      <c r="T564" s="5">
        <v>0.4</v>
      </c>
      <c r="U564" s="6">
        <v>17.52</v>
      </c>
      <c r="V564" s="2">
        <v>25.8</v>
      </c>
      <c r="W564" s="8"/>
      <c r="X564" s="10" t="s">
        <v>29</v>
      </c>
      <c r="Y564" s="7">
        <v>43718</v>
      </c>
    </row>
    <row r="565" spans="1:25" hidden="1" x14ac:dyDescent="0.25">
      <c r="A565" s="2">
        <v>809621</v>
      </c>
      <c r="B565" s="3" t="s">
        <v>341</v>
      </c>
      <c r="C565" s="3" t="s">
        <v>630</v>
      </c>
      <c r="D565" s="3" t="s">
        <v>354</v>
      </c>
      <c r="E565" s="3" t="s">
        <v>28</v>
      </c>
      <c r="F565" s="3" t="s">
        <v>51</v>
      </c>
      <c r="G565" s="2">
        <v>6.5</v>
      </c>
      <c r="H565" s="3" t="s">
        <v>38</v>
      </c>
      <c r="I565" s="3" t="s">
        <v>73</v>
      </c>
      <c r="J565" s="3" t="s">
        <v>39</v>
      </c>
      <c r="K565" s="4">
        <v>80.19</v>
      </c>
      <c r="L565" s="2">
        <v>4</v>
      </c>
      <c r="M565" s="2">
        <v>6</v>
      </c>
      <c r="N565" s="2">
        <v>0.47299999999999998</v>
      </c>
      <c r="O565" s="3" t="s">
        <v>140</v>
      </c>
      <c r="P565" s="3" t="s">
        <v>3213</v>
      </c>
      <c r="Q565" s="5">
        <v>19.850000000000001</v>
      </c>
      <c r="S565" s="6">
        <v>17.12</v>
      </c>
      <c r="T565" s="5">
        <v>0.4</v>
      </c>
      <c r="U565" s="6">
        <v>17.52</v>
      </c>
      <c r="V565" s="2">
        <v>25.8</v>
      </c>
      <c r="W565" s="8"/>
      <c r="X565" s="10" t="s">
        <v>29</v>
      </c>
      <c r="Y565" s="7">
        <v>43718</v>
      </c>
    </row>
    <row r="566" spans="1:25" hidden="1" x14ac:dyDescent="0.25">
      <c r="A566" s="2">
        <v>225519</v>
      </c>
      <c r="B566" s="3" t="s">
        <v>341</v>
      </c>
      <c r="C566" s="3" t="s">
        <v>631</v>
      </c>
      <c r="D566" s="3" t="s">
        <v>343</v>
      </c>
      <c r="E566" s="3" t="s">
        <v>28</v>
      </c>
      <c r="F566" s="3" t="s">
        <v>29</v>
      </c>
      <c r="G566" s="2">
        <v>5</v>
      </c>
      <c r="H566" s="3" t="s">
        <v>38</v>
      </c>
      <c r="I566" s="3" t="s">
        <v>34</v>
      </c>
      <c r="J566" s="3" t="s">
        <v>31</v>
      </c>
      <c r="K566" s="4">
        <v>36.96</v>
      </c>
      <c r="L566" s="2">
        <v>1</v>
      </c>
      <c r="M566" s="2">
        <v>24</v>
      </c>
      <c r="N566" s="2">
        <v>0.47299999999999998</v>
      </c>
      <c r="O566" s="3" t="s">
        <v>140</v>
      </c>
      <c r="P566" s="3" t="s">
        <v>29</v>
      </c>
      <c r="Q566" s="5">
        <v>3.5</v>
      </c>
      <c r="S566" s="6">
        <v>2.99</v>
      </c>
      <c r="T566" s="5">
        <v>0.1</v>
      </c>
      <c r="U566" s="6">
        <v>3.09</v>
      </c>
      <c r="V566" s="2">
        <v>4.55</v>
      </c>
      <c r="W566" s="8"/>
      <c r="X566" s="10" t="s">
        <v>29</v>
      </c>
      <c r="Y566" s="7">
        <v>43683</v>
      </c>
    </row>
    <row r="567" spans="1:25" hidden="1" x14ac:dyDescent="0.25">
      <c r="A567" s="2">
        <v>163838</v>
      </c>
      <c r="B567" s="3" t="s">
        <v>341</v>
      </c>
      <c r="C567" s="3" t="s">
        <v>632</v>
      </c>
      <c r="D567" s="3" t="s">
        <v>354</v>
      </c>
      <c r="E567" s="3" t="s">
        <v>28</v>
      </c>
      <c r="F567" s="3" t="s">
        <v>29</v>
      </c>
      <c r="H567" s="3" t="s">
        <v>38</v>
      </c>
      <c r="I567" s="3" t="s">
        <v>29</v>
      </c>
      <c r="J567" s="3" t="s">
        <v>39</v>
      </c>
      <c r="K567" s="4">
        <v>6.64</v>
      </c>
      <c r="L567" s="2">
        <v>4</v>
      </c>
      <c r="M567" s="2">
        <v>1</v>
      </c>
      <c r="N567" s="2">
        <v>0.5</v>
      </c>
      <c r="O567" s="3" t="s">
        <v>140</v>
      </c>
      <c r="P567" s="3" t="s">
        <v>29</v>
      </c>
      <c r="Q567" s="5">
        <v>14.2</v>
      </c>
      <c r="S567" s="6">
        <v>12.14</v>
      </c>
      <c r="T567" s="5">
        <v>0.4</v>
      </c>
      <c r="U567" s="6">
        <v>12.54</v>
      </c>
      <c r="V567" s="2">
        <v>18.45</v>
      </c>
      <c r="W567" s="8"/>
      <c r="X567" s="10" t="s">
        <v>29</v>
      </c>
      <c r="Y567" s="7">
        <v>43769</v>
      </c>
    </row>
    <row r="568" spans="1:25" hidden="1" x14ac:dyDescent="0.25">
      <c r="A568" s="2">
        <v>159630</v>
      </c>
      <c r="B568" s="3" t="s">
        <v>341</v>
      </c>
      <c r="C568" s="3" t="s">
        <v>633</v>
      </c>
      <c r="D568" s="3" t="s">
        <v>354</v>
      </c>
      <c r="E568" s="3" t="s">
        <v>28</v>
      </c>
      <c r="F568" s="3" t="s">
        <v>29</v>
      </c>
      <c r="H568" s="3" t="s">
        <v>38</v>
      </c>
      <c r="I568" s="3" t="s">
        <v>29</v>
      </c>
      <c r="J568" s="3" t="s">
        <v>39</v>
      </c>
      <c r="K568" s="4">
        <v>6.64</v>
      </c>
      <c r="L568" s="2">
        <v>4</v>
      </c>
      <c r="M568" s="2">
        <v>1</v>
      </c>
      <c r="N568" s="2">
        <v>0.47299999999999998</v>
      </c>
      <c r="O568" s="3" t="s">
        <v>140</v>
      </c>
      <c r="P568" s="3" t="s">
        <v>29</v>
      </c>
      <c r="Q568" s="5">
        <v>14.2</v>
      </c>
      <c r="S568" s="6">
        <v>12.14</v>
      </c>
      <c r="T568" s="5">
        <v>0.4</v>
      </c>
      <c r="U568" s="6">
        <v>12.54</v>
      </c>
      <c r="V568" s="2">
        <v>18.45</v>
      </c>
      <c r="W568" s="8"/>
      <c r="X568" s="10" t="s">
        <v>29</v>
      </c>
      <c r="Y568" s="7">
        <v>43769</v>
      </c>
    </row>
    <row r="569" spans="1:25" hidden="1" x14ac:dyDescent="0.25">
      <c r="A569" s="2">
        <v>225527</v>
      </c>
      <c r="B569" s="3" t="s">
        <v>341</v>
      </c>
      <c r="C569" s="3" t="s">
        <v>634</v>
      </c>
      <c r="D569" s="3" t="s">
        <v>343</v>
      </c>
      <c r="E569" s="3" t="s">
        <v>28</v>
      </c>
      <c r="F569" s="3" t="s">
        <v>29</v>
      </c>
      <c r="H569" s="3" t="s">
        <v>38</v>
      </c>
      <c r="I569" s="3" t="s">
        <v>34</v>
      </c>
      <c r="J569" s="3" t="s">
        <v>31</v>
      </c>
      <c r="K569" s="4">
        <v>34.08</v>
      </c>
      <c r="L569" s="2">
        <v>1</v>
      </c>
      <c r="M569" s="2">
        <v>24</v>
      </c>
      <c r="N569" s="2">
        <v>0.47299999999999998</v>
      </c>
      <c r="O569" s="3" t="s">
        <v>140</v>
      </c>
      <c r="P569" s="3" t="s">
        <v>29</v>
      </c>
      <c r="Q569" s="5">
        <v>3.35</v>
      </c>
      <c r="S569" s="6">
        <v>2.86</v>
      </c>
      <c r="T569" s="5">
        <v>0.1</v>
      </c>
      <c r="U569" s="6">
        <v>2.96</v>
      </c>
      <c r="V569" s="2">
        <v>4.3499999999999996</v>
      </c>
      <c r="W569" s="8"/>
      <c r="X569" s="10" t="s">
        <v>29</v>
      </c>
      <c r="Y569" s="7">
        <v>43683</v>
      </c>
    </row>
    <row r="570" spans="1:25" ht="30" hidden="1" x14ac:dyDescent="0.25">
      <c r="A570" s="2">
        <v>225522</v>
      </c>
      <c r="B570" s="3" t="s">
        <v>341</v>
      </c>
      <c r="C570" s="3" t="s">
        <v>635</v>
      </c>
      <c r="D570" s="3" t="s">
        <v>343</v>
      </c>
      <c r="E570" s="3" t="s">
        <v>28</v>
      </c>
      <c r="F570" s="3" t="s">
        <v>29</v>
      </c>
      <c r="H570" s="3" t="s">
        <v>38</v>
      </c>
      <c r="I570" s="3" t="s">
        <v>34</v>
      </c>
      <c r="J570" s="3" t="s">
        <v>31</v>
      </c>
      <c r="K570" s="4">
        <v>36.96</v>
      </c>
      <c r="L570" s="2">
        <v>1</v>
      </c>
      <c r="M570" s="2">
        <v>24</v>
      </c>
      <c r="N570" s="2">
        <v>0.47299999999999998</v>
      </c>
      <c r="O570" s="3" t="s">
        <v>140</v>
      </c>
      <c r="P570" s="3" t="s">
        <v>29</v>
      </c>
      <c r="Q570" s="5">
        <v>3.5</v>
      </c>
      <c r="S570" s="6">
        <v>2.99</v>
      </c>
      <c r="T570" s="5">
        <v>0.1</v>
      </c>
      <c r="U570" s="6">
        <v>3.09</v>
      </c>
      <c r="V570" s="2">
        <v>4.55</v>
      </c>
      <c r="W570" s="8"/>
      <c r="X570" s="10" t="s">
        <v>29</v>
      </c>
      <c r="Y570" s="7">
        <v>43683</v>
      </c>
    </row>
    <row r="571" spans="1:25" hidden="1" x14ac:dyDescent="0.25">
      <c r="A571" s="2">
        <v>526897</v>
      </c>
      <c r="B571" s="3" t="s">
        <v>341</v>
      </c>
      <c r="C571" s="3" t="s">
        <v>636</v>
      </c>
      <c r="D571" s="3" t="s">
        <v>139</v>
      </c>
      <c r="E571" s="3" t="s">
        <v>28</v>
      </c>
      <c r="F571" s="3" t="s">
        <v>29</v>
      </c>
      <c r="H571" s="3" t="s">
        <v>38</v>
      </c>
      <c r="I571" s="3" t="s">
        <v>29</v>
      </c>
      <c r="J571" s="3" t="s">
        <v>31</v>
      </c>
      <c r="K571" s="4">
        <v>36.200000000000003</v>
      </c>
      <c r="L571" s="2">
        <v>6</v>
      </c>
      <c r="M571" s="2">
        <v>4</v>
      </c>
      <c r="N571" s="2">
        <v>0.35499999999999998</v>
      </c>
      <c r="O571" s="3" t="s">
        <v>140</v>
      </c>
      <c r="P571" s="3" t="s">
        <v>29</v>
      </c>
      <c r="Q571" s="5">
        <v>18.7</v>
      </c>
      <c r="S571" s="6">
        <v>15.93</v>
      </c>
      <c r="T571" s="5">
        <v>0.6</v>
      </c>
      <c r="U571" s="6">
        <v>16.53</v>
      </c>
      <c r="V571" s="2">
        <v>24.3</v>
      </c>
      <c r="W571" s="8"/>
      <c r="X571" s="10" t="s">
        <v>29</v>
      </c>
      <c r="Y571" s="7">
        <v>43739</v>
      </c>
    </row>
    <row r="572" spans="1:25" hidden="1" x14ac:dyDescent="0.25">
      <c r="A572" s="2">
        <v>859132</v>
      </c>
      <c r="B572" s="3" t="s">
        <v>341</v>
      </c>
      <c r="C572" s="3" t="s">
        <v>637</v>
      </c>
      <c r="D572" s="3" t="s">
        <v>64</v>
      </c>
      <c r="E572" s="3" t="s">
        <v>37</v>
      </c>
      <c r="F572" s="3" t="s">
        <v>29</v>
      </c>
      <c r="G572" s="2">
        <v>5.5</v>
      </c>
      <c r="H572" s="3" t="s">
        <v>638</v>
      </c>
      <c r="I572" s="3" t="s">
        <v>48</v>
      </c>
      <c r="J572" s="3" t="s">
        <v>31</v>
      </c>
      <c r="K572" s="4">
        <v>24.72</v>
      </c>
      <c r="L572" s="2">
        <v>1</v>
      </c>
      <c r="M572" s="2">
        <v>24</v>
      </c>
      <c r="N572" s="2">
        <v>0.5</v>
      </c>
      <c r="O572" s="3" t="s">
        <v>140</v>
      </c>
      <c r="P572" s="3" t="s">
        <v>29</v>
      </c>
      <c r="Q572" s="5">
        <v>2.9</v>
      </c>
      <c r="S572" s="6">
        <v>2.46</v>
      </c>
      <c r="T572" s="5">
        <v>0.1</v>
      </c>
      <c r="U572" s="6">
        <v>2.56</v>
      </c>
      <c r="V572" s="2">
        <v>3.75</v>
      </c>
      <c r="W572" s="8"/>
      <c r="X572" s="10" t="s">
        <v>29</v>
      </c>
      <c r="Y572" s="7">
        <v>43586</v>
      </c>
    </row>
    <row r="573" spans="1:25" hidden="1" x14ac:dyDescent="0.25">
      <c r="A573" s="2">
        <v>796587</v>
      </c>
      <c r="B573" s="3" t="s">
        <v>341</v>
      </c>
      <c r="C573" s="3" t="s">
        <v>639</v>
      </c>
      <c r="D573" s="3" t="s">
        <v>354</v>
      </c>
      <c r="E573" s="3" t="s">
        <v>28</v>
      </c>
      <c r="F573" s="3" t="s">
        <v>29</v>
      </c>
      <c r="H573" s="3" t="s">
        <v>38</v>
      </c>
      <c r="I573" s="3" t="s">
        <v>29</v>
      </c>
      <c r="J573" s="3" t="s">
        <v>39</v>
      </c>
      <c r="K573" s="4">
        <v>70.41</v>
      </c>
      <c r="L573" s="2">
        <v>4</v>
      </c>
      <c r="M573" s="2">
        <v>6</v>
      </c>
      <c r="N573" s="2">
        <v>0.47299999999999998</v>
      </c>
      <c r="O573" s="3" t="s">
        <v>140</v>
      </c>
      <c r="P573" s="3" t="s">
        <v>3213</v>
      </c>
      <c r="Q573" s="5">
        <v>17.649999999999999</v>
      </c>
      <c r="S573" s="6">
        <v>15.18</v>
      </c>
      <c r="T573" s="5">
        <v>0.4</v>
      </c>
      <c r="U573" s="6">
        <v>15.58</v>
      </c>
      <c r="V573" s="2">
        <v>22.95</v>
      </c>
      <c r="W573" s="8"/>
      <c r="X573" s="10" t="s">
        <v>29</v>
      </c>
      <c r="Y573" s="7">
        <v>43706</v>
      </c>
    </row>
    <row r="574" spans="1:25" hidden="1" x14ac:dyDescent="0.25">
      <c r="A574" s="2">
        <v>811636</v>
      </c>
      <c r="B574" s="3" t="s">
        <v>341</v>
      </c>
      <c r="C574" s="3" t="s">
        <v>640</v>
      </c>
      <c r="D574" s="3" t="s">
        <v>354</v>
      </c>
      <c r="E574" s="3" t="s">
        <v>28</v>
      </c>
      <c r="F574" s="3" t="s">
        <v>51</v>
      </c>
      <c r="G574" s="2">
        <v>6.5</v>
      </c>
      <c r="H574" s="3" t="s">
        <v>38</v>
      </c>
      <c r="I574" s="3" t="s">
        <v>29</v>
      </c>
      <c r="J574" s="3" t="s">
        <v>39</v>
      </c>
      <c r="K574" s="4">
        <v>77.55</v>
      </c>
      <c r="L574" s="2">
        <v>4</v>
      </c>
      <c r="M574" s="2">
        <v>6</v>
      </c>
      <c r="N574" s="2">
        <v>0.47299999999999998</v>
      </c>
      <c r="O574" s="3" t="s">
        <v>140</v>
      </c>
      <c r="P574" s="3" t="s">
        <v>3213</v>
      </c>
      <c r="Q574" s="5">
        <v>18.95</v>
      </c>
      <c r="S574" s="6">
        <v>16.32</v>
      </c>
      <c r="T574" s="5">
        <v>0.4</v>
      </c>
      <c r="U574" s="6">
        <v>16.72</v>
      </c>
      <c r="V574" s="2">
        <v>24.65</v>
      </c>
      <c r="W574" s="8"/>
      <c r="X574" s="10" t="s">
        <v>29</v>
      </c>
      <c r="Y574" s="7">
        <v>43706</v>
      </c>
    </row>
    <row r="575" spans="1:25" hidden="1" x14ac:dyDescent="0.25">
      <c r="A575" s="2">
        <v>816542</v>
      </c>
      <c r="B575" s="3" t="s">
        <v>341</v>
      </c>
      <c r="C575" s="3" t="s">
        <v>641</v>
      </c>
      <c r="D575" s="3" t="s">
        <v>354</v>
      </c>
      <c r="E575" s="3" t="s">
        <v>28</v>
      </c>
      <c r="F575" s="3" t="s">
        <v>29</v>
      </c>
      <c r="H575" s="3" t="s">
        <v>38</v>
      </c>
      <c r="I575" s="3" t="s">
        <v>29</v>
      </c>
      <c r="J575" s="3" t="s">
        <v>39</v>
      </c>
      <c r="K575" s="4">
        <v>93.72</v>
      </c>
      <c r="L575" s="2">
        <v>4</v>
      </c>
      <c r="M575" s="2">
        <v>6</v>
      </c>
      <c r="N575" s="2">
        <v>0.47299999999999998</v>
      </c>
      <c r="O575" s="3" t="s">
        <v>140</v>
      </c>
      <c r="P575" s="3" t="s">
        <v>3213</v>
      </c>
      <c r="Q575" s="5">
        <v>22.8</v>
      </c>
      <c r="S575" s="6">
        <v>19.71</v>
      </c>
      <c r="T575" s="5">
        <v>0.4</v>
      </c>
      <c r="U575" s="6">
        <v>20.11</v>
      </c>
      <c r="V575" s="2">
        <v>29.65</v>
      </c>
      <c r="W575" s="8"/>
      <c r="X575" s="10" t="s">
        <v>29</v>
      </c>
      <c r="Y575" s="7">
        <v>43706</v>
      </c>
    </row>
    <row r="576" spans="1:25" hidden="1" x14ac:dyDescent="0.25">
      <c r="A576" s="2">
        <v>164379</v>
      </c>
      <c r="B576" s="3" t="s">
        <v>341</v>
      </c>
      <c r="C576" s="3" t="s">
        <v>642</v>
      </c>
      <c r="D576" s="3" t="s">
        <v>354</v>
      </c>
      <c r="E576" s="3" t="s">
        <v>28</v>
      </c>
      <c r="F576" s="3" t="s">
        <v>29</v>
      </c>
      <c r="G576" s="2">
        <v>6</v>
      </c>
      <c r="H576" s="3" t="s">
        <v>38</v>
      </c>
      <c r="I576" s="3" t="s">
        <v>73</v>
      </c>
      <c r="J576" s="3" t="s">
        <v>31</v>
      </c>
      <c r="K576" s="4">
        <v>54.9</v>
      </c>
      <c r="L576" s="2">
        <v>1</v>
      </c>
      <c r="M576" s="2">
        <v>6</v>
      </c>
      <c r="N576" s="2">
        <v>0.47299999999999998</v>
      </c>
      <c r="O576" s="3" t="s">
        <v>140</v>
      </c>
      <c r="P576" s="3" t="s">
        <v>29</v>
      </c>
      <c r="Q576" s="5">
        <v>17.899999999999999</v>
      </c>
      <c r="S576" s="6">
        <v>15.4</v>
      </c>
      <c r="T576" s="5">
        <v>0.4</v>
      </c>
      <c r="U576" s="6">
        <v>15.8</v>
      </c>
      <c r="V576" s="2">
        <v>23.25</v>
      </c>
      <c r="W576" s="8"/>
      <c r="X576" s="10" t="s">
        <v>29</v>
      </c>
      <c r="Y576" s="7">
        <v>43746</v>
      </c>
    </row>
    <row r="577" spans="1:25" hidden="1" x14ac:dyDescent="0.25">
      <c r="A577" s="2">
        <v>184364</v>
      </c>
      <c r="B577" s="3" t="s">
        <v>341</v>
      </c>
      <c r="C577" s="3" t="s">
        <v>642</v>
      </c>
      <c r="D577" s="3" t="s">
        <v>343</v>
      </c>
      <c r="E577" s="3" t="s">
        <v>28</v>
      </c>
      <c r="F577" s="3" t="s">
        <v>29</v>
      </c>
      <c r="G577" s="2">
        <v>6</v>
      </c>
      <c r="H577" s="3" t="s">
        <v>38</v>
      </c>
      <c r="I577" s="3" t="s">
        <v>73</v>
      </c>
      <c r="J577" s="3" t="s">
        <v>31</v>
      </c>
      <c r="K577" s="4">
        <v>54.96</v>
      </c>
      <c r="L577" s="2">
        <v>1</v>
      </c>
      <c r="M577" s="2">
        <v>24</v>
      </c>
      <c r="N577" s="2">
        <v>0.47299999999999998</v>
      </c>
      <c r="O577" s="3" t="s">
        <v>140</v>
      </c>
      <c r="P577" s="3" t="s">
        <v>29</v>
      </c>
      <c r="Q577" s="5">
        <v>4.5</v>
      </c>
      <c r="S577" s="6">
        <v>3.87</v>
      </c>
      <c r="T577" s="5">
        <v>0.1</v>
      </c>
      <c r="U577" s="6">
        <v>3.97</v>
      </c>
      <c r="V577" s="2">
        <v>5.85</v>
      </c>
      <c r="W577" s="8"/>
      <c r="X577" s="10" t="s">
        <v>29</v>
      </c>
      <c r="Y577" s="7">
        <v>43721</v>
      </c>
    </row>
    <row r="578" spans="1:25" hidden="1" x14ac:dyDescent="0.25">
      <c r="A578" s="2">
        <v>184372</v>
      </c>
      <c r="B578" s="3" t="s">
        <v>341</v>
      </c>
      <c r="C578" s="3" t="s">
        <v>643</v>
      </c>
      <c r="D578" s="3" t="s">
        <v>343</v>
      </c>
      <c r="E578" s="3" t="s">
        <v>28</v>
      </c>
      <c r="F578" s="3" t="s">
        <v>29</v>
      </c>
      <c r="G578" s="2">
        <v>5.4</v>
      </c>
      <c r="H578" s="3" t="s">
        <v>38</v>
      </c>
      <c r="I578" s="3" t="s">
        <v>73</v>
      </c>
      <c r="J578" s="3" t="s">
        <v>31</v>
      </c>
      <c r="K578" s="4">
        <v>49.68</v>
      </c>
      <c r="L578" s="2">
        <v>1</v>
      </c>
      <c r="M578" s="2">
        <v>24</v>
      </c>
      <c r="N578" s="2">
        <v>0.47299999999999998</v>
      </c>
      <c r="O578" s="3" t="s">
        <v>140</v>
      </c>
      <c r="P578" s="3" t="s">
        <v>29</v>
      </c>
      <c r="Q578" s="5">
        <v>4.2</v>
      </c>
      <c r="S578" s="6">
        <v>3.61</v>
      </c>
      <c r="T578" s="5">
        <v>0.1</v>
      </c>
      <c r="U578" s="6">
        <v>3.71</v>
      </c>
      <c r="V578" s="2">
        <v>5.45</v>
      </c>
      <c r="W578" s="8"/>
      <c r="X578" s="10" t="s">
        <v>29</v>
      </c>
      <c r="Y578" s="7">
        <v>43721</v>
      </c>
    </row>
    <row r="579" spans="1:25" hidden="1" x14ac:dyDescent="0.25">
      <c r="A579" s="2">
        <v>164374</v>
      </c>
      <c r="B579" s="3" t="s">
        <v>341</v>
      </c>
      <c r="C579" s="3" t="s">
        <v>643</v>
      </c>
      <c r="D579" s="3" t="s">
        <v>354</v>
      </c>
      <c r="E579" s="3" t="s">
        <v>28</v>
      </c>
      <c r="F579" s="3" t="s">
        <v>29</v>
      </c>
      <c r="G579" s="2">
        <v>5.4</v>
      </c>
      <c r="H579" s="3" t="s">
        <v>38</v>
      </c>
      <c r="I579" s="3" t="s">
        <v>73</v>
      </c>
      <c r="J579" s="3" t="s">
        <v>31</v>
      </c>
      <c r="K579" s="4">
        <v>49.62</v>
      </c>
      <c r="L579" s="2">
        <v>1</v>
      </c>
      <c r="M579" s="2">
        <v>6</v>
      </c>
      <c r="N579" s="2">
        <v>0.47299999999999998</v>
      </c>
      <c r="O579" s="3" t="s">
        <v>140</v>
      </c>
      <c r="P579" s="3" t="s">
        <v>29</v>
      </c>
      <c r="Q579" s="5">
        <v>16.75</v>
      </c>
      <c r="S579" s="6">
        <v>14.39</v>
      </c>
      <c r="T579" s="5">
        <v>0.4</v>
      </c>
      <c r="U579" s="6">
        <v>14.79</v>
      </c>
      <c r="V579" s="2">
        <v>21.8</v>
      </c>
      <c r="W579" s="8"/>
      <c r="X579" s="10" t="s">
        <v>29</v>
      </c>
      <c r="Y579" s="7">
        <v>43746</v>
      </c>
    </row>
    <row r="580" spans="1:25" ht="30" hidden="1" x14ac:dyDescent="0.25">
      <c r="A580" s="2">
        <v>126766</v>
      </c>
      <c r="B580" s="3" t="s">
        <v>341</v>
      </c>
      <c r="C580" s="3" t="s">
        <v>644</v>
      </c>
      <c r="D580" s="3" t="s">
        <v>139</v>
      </c>
      <c r="E580" s="3" t="s">
        <v>28</v>
      </c>
      <c r="F580" s="3" t="s">
        <v>29</v>
      </c>
      <c r="G580" s="2">
        <v>5.4</v>
      </c>
      <c r="H580" s="3" t="s">
        <v>38</v>
      </c>
      <c r="I580" s="3" t="s">
        <v>29</v>
      </c>
      <c r="J580" s="3" t="s">
        <v>31</v>
      </c>
      <c r="K580" s="4">
        <v>35.08</v>
      </c>
      <c r="L580" s="2">
        <v>6</v>
      </c>
      <c r="M580" s="2">
        <v>4</v>
      </c>
      <c r="N580" s="2">
        <v>0.35499999999999998</v>
      </c>
      <c r="O580" s="3" t="s">
        <v>140</v>
      </c>
      <c r="P580" s="3" t="s">
        <v>29</v>
      </c>
      <c r="Q580" s="5">
        <v>18.25</v>
      </c>
      <c r="S580" s="6">
        <v>15.53</v>
      </c>
      <c r="T580" s="5">
        <v>0.6</v>
      </c>
      <c r="U580" s="6">
        <v>16.13</v>
      </c>
      <c r="V580" s="2">
        <v>23.7</v>
      </c>
      <c r="W580" s="8"/>
      <c r="X580" s="10" t="s">
        <v>29</v>
      </c>
      <c r="Y580" s="7">
        <v>43721</v>
      </c>
    </row>
    <row r="581" spans="1:25" hidden="1" x14ac:dyDescent="0.25">
      <c r="A581" s="2">
        <v>82407</v>
      </c>
      <c r="B581" s="3" t="s">
        <v>341</v>
      </c>
      <c r="C581" s="3" t="s">
        <v>645</v>
      </c>
      <c r="D581" s="3" t="s">
        <v>354</v>
      </c>
      <c r="E581" s="3" t="s">
        <v>28</v>
      </c>
      <c r="F581" s="3" t="s">
        <v>29</v>
      </c>
      <c r="G581" s="2">
        <v>2.4</v>
      </c>
      <c r="H581" s="3" t="s">
        <v>38</v>
      </c>
      <c r="I581" s="3" t="s">
        <v>29</v>
      </c>
      <c r="J581" s="3" t="s">
        <v>31</v>
      </c>
      <c r="K581" s="4">
        <v>44.04</v>
      </c>
      <c r="L581" s="2">
        <v>4</v>
      </c>
      <c r="M581" s="2">
        <v>6</v>
      </c>
      <c r="N581" s="2">
        <v>0.47299999999999998</v>
      </c>
      <c r="O581" s="3" t="s">
        <v>140</v>
      </c>
      <c r="P581" s="3" t="s">
        <v>29</v>
      </c>
      <c r="Q581" s="5">
        <v>15.45</v>
      </c>
      <c r="S581" s="6">
        <v>13.24</v>
      </c>
      <c r="T581" s="5">
        <v>0.4</v>
      </c>
      <c r="U581" s="6">
        <v>13.64</v>
      </c>
      <c r="V581" s="2">
        <v>20.100000000000001</v>
      </c>
      <c r="W581" s="8"/>
      <c r="X581" s="10" t="s">
        <v>29</v>
      </c>
      <c r="Y581" s="7">
        <v>43721</v>
      </c>
    </row>
    <row r="582" spans="1:25" hidden="1" x14ac:dyDescent="0.25">
      <c r="A582" s="2">
        <v>589283</v>
      </c>
      <c r="B582" s="3" t="s">
        <v>341</v>
      </c>
      <c r="C582" s="3" t="s">
        <v>646</v>
      </c>
      <c r="D582" s="3" t="s">
        <v>139</v>
      </c>
      <c r="E582" s="3" t="s">
        <v>28</v>
      </c>
      <c r="F582" s="3" t="s">
        <v>29</v>
      </c>
      <c r="G582" s="2">
        <v>5</v>
      </c>
      <c r="H582" s="3" t="s">
        <v>38</v>
      </c>
      <c r="I582" s="3" t="s">
        <v>48</v>
      </c>
      <c r="J582" s="3" t="s">
        <v>31</v>
      </c>
      <c r="K582" s="4">
        <v>30.44</v>
      </c>
      <c r="L582" s="2">
        <v>6</v>
      </c>
      <c r="M582" s="2">
        <v>4</v>
      </c>
      <c r="N582" s="2">
        <v>0.35499999999999998</v>
      </c>
      <c r="O582" s="3" t="s">
        <v>140</v>
      </c>
      <c r="P582" s="3" t="s">
        <v>29</v>
      </c>
      <c r="Q582" s="5">
        <v>16.7</v>
      </c>
      <c r="S582" s="6">
        <v>14.17</v>
      </c>
      <c r="T582" s="5">
        <v>0.6</v>
      </c>
      <c r="U582" s="6">
        <v>14.77</v>
      </c>
      <c r="V582" s="2">
        <v>21.7</v>
      </c>
      <c r="W582" s="8"/>
      <c r="X582" s="10" t="s">
        <v>29</v>
      </c>
      <c r="Y582" s="7">
        <v>43721</v>
      </c>
    </row>
    <row r="583" spans="1:25" x14ac:dyDescent="0.25">
      <c r="A583" s="2">
        <v>602326</v>
      </c>
      <c r="B583" s="3" t="s">
        <v>341</v>
      </c>
      <c r="C583" s="3" t="s">
        <v>320</v>
      </c>
      <c r="D583" s="3" t="s">
        <v>139</v>
      </c>
      <c r="E583" s="3" t="s">
        <v>28</v>
      </c>
      <c r="F583" s="3" t="s">
        <v>97</v>
      </c>
      <c r="G583" s="2">
        <v>5</v>
      </c>
      <c r="H583" s="3" t="s">
        <v>38</v>
      </c>
      <c r="I583" s="3" t="s">
        <v>48</v>
      </c>
      <c r="J583" s="3" t="s">
        <v>39</v>
      </c>
      <c r="K583" s="4">
        <v>31.05</v>
      </c>
      <c r="L583" s="2">
        <v>6</v>
      </c>
      <c r="M583" s="2">
        <v>4</v>
      </c>
      <c r="N583" s="2">
        <v>0.35499999999999998</v>
      </c>
      <c r="O583" s="3" t="s">
        <v>140</v>
      </c>
      <c r="P583" s="3" t="s">
        <v>29</v>
      </c>
      <c r="Q583" s="5">
        <v>16.5</v>
      </c>
      <c r="S583" s="6">
        <v>13.99</v>
      </c>
      <c r="T583" s="5">
        <v>0.6</v>
      </c>
      <c r="U583" s="6">
        <v>14.59</v>
      </c>
      <c r="V583" s="2">
        <v>21.45</v>
      </c>
      <c r="W583" s="8"/>
      <c r="X583" s="10" t="s">
        <v>29</v>
      </c>
      <c r="Y583" s="7">
        <v>43731</v>
      </c>
    </row>
    <row r="584" spans="1:25" hidden="1" x14ac:dyDescent="0.25">
      <c r="A584" s="2">
        <v>813836</v>
      </c>
      <c r="B584" s="3" t="s">
        <v>341</v>
      </c>
      <c r="C584" s="3" t="s">
        <v>647</v>
      </c>
      <c r="D584" s="3" t="s">
        <v>343</v>
      </c>
      <c r="E584" s="3" t="s">
        <v>28</v>
      </c>
      <c r="F584" s="3" t="s">
        <v>29</v>
      </c>
      <c r="H584" s="3" t="s">
        <v>38</v>
      </c>
      <c r="I584" s="3" t="s">
        <v>29</v>
      </c>
      <c r="J584" s="3" t="s">
        <v>39</v>
      </c>
      <c r="K584" s="4">
        <v>38.75</v>
      </c>
      <c r="L584" s="2">
        <v>1</v>
      </c>
      <c r="M584" s="2">
        <v>24</v>
      </c>
      <c r="N584" s="2">
        <v>0.47299999999999998</v>
      </c>
      <c r="O584" s="3" t="s">
        <v>140</v>
      </c>
      <c r="P584" s="3" t="s">
        <v>29</v>
      </c>
      <c r="Q584" s="5">
        <v>3.5</v>
      </c>
      <c r="S584" s="6">
        <v>2.99</v>
      </c>
      <c r="T584" s="5">
        <v>0.1</v>
      </c>
      <c r="U584" s="6">
        <v>3.09</v>
      </c>
      <c r="V584" s="2">
        <v>4.55</v>
      </c>
      <c r="W584" s="8"/>
      <c r="X584" s="10" t="s">
        <v>29</v>
      </c>
      <c r="Y584" s="7">
        <v>43731</v>
      </c>
    </row>
    <row r="585" spans="1:25" hidden="1" x14ac:dyDescent="0.25">
      <c r="A585" s="2">
        <v>198932</v>
      </c>
      <c r="B585" s="3" t="s">
        <v>341</v>
      </c>
      <c r="C585" s="3" t="s">
        <v>648</v>
      </c>
      <c r="D585" s="3" t="s">
        <v>343</v>
      </c>
      <c r="E585" s="3" t="s">
        <v>28</v>
      </c>
      <c r="F585" s="3" t="s">
        <v>29</v>
      </c>
      <c r="H585" s="3" t="s">
        <v>38</v>
      </c>
      <c r="I585" s="3" t="s">
        <v>29</v>
      </c>
      <c r="J585" s="3" t="s">
        <v>31</v>
      </c>
      <c r="K585" s="4">
        <v>35.869999999999997</v>
      </c>
      <c r="L585" s="2">
        <v>1</v>
      </c>
      <c r="M585" s="2">
        <v>24</v>
      </c>
      <c r="N585" s="2">
        <v>0.47299999999999998</v>
      </c>
      <c r="O585" s="3" t="s">
        <v>140</v>
      </c>
      <c r="P585" s="3" t="s">
        <v>29</v>
      </c>
      <c r="Q585" s="5">
        <v>3.35</v>
      </c>
      <c r="S585" s="6">
        <v>2.86</v>
      </c>
      <c r="T585" s="5">
        <v>0.1</v>
      </c>
      <c r="U585" s="6">
        <v>2.96</v>
      </c>
      <c r="V585" s="2">
        <v>4.3499999999999996</v>
      </c>
      <c r="W585" s="8"/>
      <c r="X585" s="10" t="s">
        <v>29</v>
      </c>
      <c r="Y585" s="7">
        <v>43731</v>
      </c>
    </row>
    <row r="586" spans="1:25" x14ac:dyDescent="0.25">
      <c r="A586" s="2">
        <v>12506</v>
      </c>
      <c r="B586" s="3" t="s">
        <v>341</v>
      </c>
      <c r="C586" s="3" t="s">
        <v>648</v>
      </c>
      <c r="D586" s="3" t="s">
        <v>64</v>
      </c>
      <c r="E586" s="3" t="s">
        <v>28</v>
      </c>
      <c r="F586" s="3" t="s">
        <v>210</v>
      </c>
      <c r="G586" s="2">
        <v>5</v>
      </c>
      <c r="H586" s="3" t="s">
        <v>38</v>
      </c>
      <c r="I586" s="3" t="s">
        <v>34</v>
      </c>
      <c r="J586" s="3" t="s">
        <v>39</v>
      </c>
      <c r="K586" s="4">
        <v>35.630000000000003</v>
      </c>
      <c r="L586" s="2">
        <v>1</v>
      </c>
      <c r="M586" s="2">
        <v>24</v>
      </c>
      <c r="N586" s="2">
        <v>0.5</v>
      </c>
      <c r="O586" s="3" t="s">
        <v>140</v>
      </c>
      <c r="P586" s="3" t="s">
        <v>29</v>
      </c>
      <c r="Q586" s="5">
        <v>3.4</v>
      </c>
      <c r="S586" s="6">
        <v>2.9</v>
      </c>
      <c r="T586" s="5">
        <v>0.1</v>
      </c>
      <c r="U586" s="6">
        <v>3</v>
      </c>
      <c r="V586" s="2">
        <v>4.4000000000000004</v>
      </c>
      <c r="W586" s="8"/>
      <c r="X586" s="10" t="s">
        <v>29</v>
      </c>
      <c r="Y586" s="7">
        <v>43731</v>
      </c>
    </row>
    <row r="587" spans="1:25" hidden="1" x14ac:dyDescent="0.25">
      <c r="A587" s="2">
        <v>238964</v>
      </c>
      <c r="B587" s="3" t="s">
        <v>341</v>
      </c>
      <c r="C587" s="3" t="s">
        <v>324</v>
      </c>
      <c r="D587" s="3" t="s">
        <v>139</v>
      </c>
      <c r="E587" s="3" t="s">
        <v>28</v>
      </c>
      <c r="F587" s="3" t="s">
        <v>208</v>
      </c>
      <c r="G587" s="2">
        <v>5</v>
      </c>
      <c r="H587" s="3" t="s">
        <v>38</v>
      </c>
      <c r="I587" s="3" t="s">
        <v>34</v>
      </c>
      <c r="J587" s="3" t="s">
        <v>39</v>
      </c>
      <c r="K587" s="4">
        <v>31.05</v>
      </c>
      <c r="L587" s="2">
        <v>6</v>
      </c>
      <c r="M587" s="2">
        <v>4</v>
      </c>
      <c r="N587" s="2">
        <v>0.35499999999999998</v>
      </c>
      <c r="O587" s="3" t="s">
        <v>140</v>
      </c>
      <c r="P587" s="3" t="s">
        <v>29</v>
      </c>
      <c r="Q587" s="5">
        <v>16.5</v>
      </c>
      <c r="S587" s="6">
        <v>13.99</v>
      </c>
      <c r="T587" s="5">
        <v>0.6</v>
      </c>
      <c r="U587" s="6">
        <v>14.59</v>
      </c>
      <c r="V587" s="2">
        <v>21.45</v>
      </c>
      <c r="W587" s="8"/>
      <c r="X587" s="10" t="s">
        <v>29</v>
      </c>
      <c r="Y587" s="7">
        <v>43731</v>
      </c>
    </row>
    <row r="588" spans="1:25" hidden="1" x14ac:dyDescent="0.25">
      <c r="A588" s="2">
        <v>813838</v>
      </c>
      <c r="B588" s="3" t="s">
        <v>341</v>
      </c>
      <c r="C588" s="3" t="s">
        <v>649</v>
      </c>
      <c r="D588" s="3" t="s">
        <v>354</v>
      </c>
      <c r="E588" s="3" t="s">
        <v>28</v>
      </c>
      <c r="F588" s="3" t="s">
        <v>29</v>
      </c>
      <c r="H588" s="3" t="s">
        <v>38</v>
      </c>
      <c r="I588" s="3" t="s">
        <v>29</v>
      </c>
      <c r="J588" s="3" t="s">
        <v>39</v>
      </c>
      <c r="K588" s="4">
        <v>48.56</v>
      </c>
      <c r="L588" s="2">
        <v>4</v>
      </c>
      <c r="M588" s="2">
        <v>6</v>
      </c>
      <c r="N588" s="2">
        <v>0.47299999999999998</v>
      </c>
      <c r="O588" s="3" t="s">
        <v>140</v>
      </c>
      <c r="P588" s="3" t="s">
        <v>29</v>
      </c>
      <c r="Q588" s="5">
        <v>16.149999999999999</v>
      </c>
      <c r="S588" s="6">
        <v>13.86</v>
      </c>
      <c r="T588" s="5">
        <v>0.4</v>
      </c>
      <c r="U588" s="6">
        <v>14.26</v>
      </c>
      <c r="V588" s="2">
        <v>21</v>
      </c>
      <c r="W588" s="8"/>
      <c r="X588" s="10" t="s">
        <v>29</v>
      </c>
      <c r="Y588" s="7">
        <v>43731</v>
      </c>
    </row>
    <row r="589" spans="1:25" x14ac:dyDescent="0.25">
      <c r="A589" s="2">
        <v>865485</v>
      </c>
      <c r="B589" s="3" t="s">
        <v>341</v>
      </c>
      <c r="C589" s="3" t="s">
        <v>650</v>
      </c>
      <c r="D589" s="3" t="s">
        <v>139</v>
      </c>
      <c r="E589" s="3" t="s">
        <v>28</v>
      </c>
      <c r="F589" s="3" t="s">
        <v>97</v>
      </c>
      <c r="G589" s="2">
        <v>5</v>
      </c>
      <c r="H589" s="3" t="s">
        <v>38</v>
      </c>
      <c r="I589" s="3" t="s">
        <v>34</v>
      </c>
      <c r="J589" s="3" t="s">
        <v>39</v>
      </c>
      <c r="K589" s="4">
        <v>25.37</v>
      </c>
      <c r="L589" s="2">
        <v>6</v>
      </c>
      <c r="M589" s="2">
        <v>4</v>
      </c>
      <c r="N589" s="2">
        <v>0.35499999999999998</v>
      </c>
      <c r="O589" s="3" t="s">
        <v>140</v>
      </c>
      <c r="P589" s="3" t="s">
        <v>29</v>
      </c>
      <c r="Q589" s="5">
        <v>14.6</v>
      </c>
      <c r="S589" s="6">
        <v>12.32</v>
      </c>
      <c r="T589" s="5">
        <v>0.6</v>
      </c>
      <c r="U589" s="6">
        <v>12.92</v>
      </c>
      <c r="V589" s="2">
        <v>19</v>
      </c>
      <c r="W589" s="8"/>
      <c r="X589" s="10" t="s">
        <v>29</v>
      </c>
      <c r="Y589" s="7">
        <v>43731</v>
      </c>
    </row>
    <row r="590" spans="1:25" hidden="1" x14ac:dyDescent="0.25">
      <c r="A590" s="2">
        <v>777446</v>
      </c>
      <c r="B590" s="3" t="s">
        <v>341</v>
      </c>
      <c r="C590" s="3" t="s">
        <v>651</v>
      </c>
      <c r="D590" s="3" t="s">
        <v>354</v>
      </c>
      <c r="E590" s="3" t="s">
        <v>28</v>
      </c>
      <c r="F590" s="3" t="s">
        <v>29</v>
      </c>
      <c r="G590" s="2">
        <v>6.8</v>
      </c>
      <c r="H590" s="3" t="s">
        <v>38</v>
      </c>
      <c r="I590" s="3" t="s">
        <v>170</v>
      </c>
      <c r="J590" s="3" t="s">
        <v>127</v>
      </c>
      <c r="K590" s="4">
        <v>74.94</v>
      </c>
      <c r="L590" s="2">
        <v>4</v>
      </c>
      <c r="M590" s="2">
        <v>6</v>
      </c>
      <c r="N590" s="2">
        <v>0.47299999999999998</v>
      </c>
      <c r="O590" s="3" t="s">
        <v>140</v>
      </c>
      <c r="P590" s="3" t="s">
        <v>3211</v>
      </c>
      <c r="Q590" s="5">
        <v>18</v>
      </c>
      <c r="S590" s="6">
        <v>15.49</v>
      </c>
      <c r="T590" s="5">
        <v>0.4</v>
      </c>
      <c r="U590" s="6">
        <v>15.89</v>
      </c>
      <c r="V590" s="2">
        <v>23.4</v>
      </c>
      <c r="W590" s="8"/>
      <c r="X590" s="10" t="s">
        <v>29</v>
      </c>
      <c r="Y590" s="7">
        <v>43740</v>
      </c>
    </row>
    <row r="591" spans="1:25" hidden="1" x14ac:dyDescent="0.25">
      <c r="A591" s="2">
        <v>777451</v>
      </c>
      <c r="B591" s="3" t="s">
        <v>341</v>
      </c>
      <c r="C591" s="3" t="s">
        <v>652</v>
      </c>
      <c r="D591" s="3" t="s">
        <v>354</v>
      </c>
      <c r="E591" s="3" t="s">
        <v>28</v>
      </c>
      <c r="F591" s="3" t="s">
        <v>29</v>
      </c>
      <c r="G591" s="2">
        <v>7</v>
      </c>
      <c r="H591" s="3" t="s">
        <v>38</v>
      </c>
      <c r="I591" s="3" t="s">
        <v>73</v>
      </c>
      <c r="J591" s="3" t="s">
        <v>127</v>
      </c>
      <c r="K591" s="4">
        <v>93</v>
      </c>
      <c r="L591" s="2">
        <v>4</v>
      </c>
      <c r="M591" s="2">
        <v>6</v>
      </c>
      <c r="N591" s="2">
        <v>0.47299999999999998</v>
      </c>
      <c r="O591" s="3" t="s">
        <v>140</v>
      </c>
      <c r="P591" s="3" t="s">
        <v>3211</v>
      </c>
      <c r="Q591" s="5">
        <v>22</v>
      </c>
      <c r="S591" s="6">
        <v>19.010000000000002</v>
      </c>
      <c r="T591" s="5">
        <v>0.4</v>
      </c>
      <c r="U591" s="6">
        <v>19.41</v>
      </c>
      <c r="V591" s="2">
        <v>28.6</v>
      </c>
      <c r="W591" s="8"/>
      <c r="X591" s="10" t="s">
        <v>29</v>
      </c>
      <c r="Y591" s="7">
        <v>43740</v>
      </c>
    </row>
    <row r="592" spans="1:25" hidden="1" x14ac:dyDescent="0.25">
      <c r="A592" s="2">
        <v>777452</v>
      </c>
      <c r="B592" s="3" t="s">
        <v>341</v>
      </c>
      <c r="C592" s="3" t="s">
        <v>653</v>
      </c>
      <c r="D592" s="3" t="s">
        <v>354</v>
      </c>
      <c r="E592" s="3" t="s">
        <v>37</v>
      </c>
      <c r="F592" s="3" t="s">
        <v>29</v>
      </c>
      <c r="G592" s="2">
        <v>5.5</v>
      </c>
      <c r="H592" s="3" t="s">
        <v>38</v>
      </c>
      <c r="I592" s="3" t="s">
        <v>62</v>
      </c>
      <c r="J592" s="3" t="s">
        <v>127</v>
      </c>
      <c r="K592" s="4">
        <v>74.94</v>
      </c>
      <c r="L592" s="2">
        <v>4</v>
      </c>
      <c r="M592" s="2">
        <v>6</v>
      </c>
      <c r="N592" s="2">
        <v>0.47299999999999998</v>
      </c>
      <c r="O592" s="3" t="s">
        <v>140</v>
      </c>
      <c r="P592" s="3" t="s">
        <v>3211</v>
      </c>
      <c r="Q592" s="5">
        <v>18</v>
      </c>
      <c r="S592" s="6">
        <v>15.49</v>
      </c>
      <c r="T592" s="5">
        <v>0.4</v>
      </c>
      <c r="U592" s="6">
        <v>15.89</v>
      </c>
      <c r="V592" s="2">
        <v>23.4</v>
      </c>
      <c r="W592" s="8"/>
      <c r="X592" s="10" t="s">
        <v>29</v>
      </c>
      <c r="Y592" s="7">
        <v>43740</v>
      </c>
    </row>
    <row r="593" spans="1:25" hidden="1" x14ac:dyDescent="0.25">
      <c r="A593" s="2">
        <v>777448</v>
      </c>
      <c r="B593" s="3" t="s">
        <v>341</v>
      </c>
      <c r="C593" s="3" t="s">
        <v>654</v>
      </c>
      <c r="D593" s="3" t="s">
        <v>354</v>
      </c>
      <c r="E593" s="3" t="s">
        <v>37</v>
      </c>
      <c r="F593" s="3" t="s">
        <v>29</v>
      </c>
      <c r="G593" s="2">
        <v>6</v>
      </c>
      <c r="H593" s="3" t="s">
        <v>38</v>
      </c>
      <c r="I593" s="3" t="s">
        <v>170</v>
      </c>
      <c r="J593" s="3" t="s">
        <v>127</v>
      </c>
      <c r="K593" s="4">
        <v>74.94</v>
      </c>
      <c r="L593" s="2">
        <v>4</v>
      </c>
      <c r="M593" s="2">
        <v>6</v>
      </c>
      <c r="N593" s="2">
        <v>0.47299999999999998</v>
      </c>
      <c r="O593" s="3" t="s">
        <v>140</v>
      </c>
      <c r="P593" s="3" t="s">
        <v>3211</v>
      </c>
      <c r="Q593" s="5">
        <v>18</v>
      </c>
      <c r="S593" s="6">
        <v>15.49</v>
      </c>
      <c r="T593" s="5">
        <v>0.4</v>
      </c>
      <c r="U593" s="6">
        <v>15.89</v>
      </c>
      <c r="V593" s="2">
        <v>23.4</v>
      </c>
      <c r="W593" s="8"/>
      <c r="X593" s="10" t="s">
        <v>29</v>
      </c>
      <c r="Y593" s="7">
        <v>43740</v>
      </c>
    </row>
    <row r="594" spans="1:25" hidden="1" x14ac:dyDescent="0.25">
      <c r="A594" s="2">
        <v>777447</v>
      </c>
      <c r="B594" s="3" t="s">
        <v>341</v>
      </c>
      <c r="C594" s="3" t="s">
        <v>655</v>
      </c>
      <c r="D594" s="3" t="s">
        <v>354</v>
      </c>
      <c r="E594" s="3" t="s">
        <v>28</v>
      </c>
      <c r="F594" s="3" t="s">
        <v>29</v>
      </c>
      <c r="G594" s="2">
        <v>6</v>
      </c>
      <c r="H594" s="3" t="s">
        <v>38</v>
      </c>
      <c r="I594" s="3" t="s">
        <v>73</v>
      </c>
      <c r="J594" s="3" t="s">
        <v>127</v>
      </c>
      <c r="K594" s="4">
        <v>93</v>
      </c>
      <c r="L594" s="2">
        <v>4</v>
      </c>
      <c r="M594" s="2">
        <v>6</v>
      </c>
      <c r="N594" s="2">
        <v>0.47299999999999998</v>
      </c>
      <c r="O594" s="3" t="s">
        <v>140</v>
      </c>
      <c r="P594" s="3" t="s">
        <v>3211</v>
      </c>
      <c r="Q594" s="5">
        <v>22</v>
      </c>
      <c r="S594" s="6">
        <v>19.010000000000002</v>
      </c>
      <c r="T594" s="5">
        <v>0.4</v>
      </c>
      <c r="U594" s="6">
        <v>19.41</v>
      </c>
      <c r="V594" s="2">
        <v>28.6</v>
      </c>
      <c r="W594" s="8"/>
      <c r="X594" s="10" t="s">
        <v>29</v>
      </c>
      <c r="Y594" s="7">
        <v>43740</v>
      </c>
    </row>
    <row r="595" spans="1:25" hidden="1" x14ac:dyDescent="0.25">
      <c r="A595" s="2">
        <v>777443</v>
      </c>
      <c r="B595" s="3" t="s">
        <v>341</v>
      </c>
      <c r="C595" s="3" t="s">
        <v>656</v>
      </c>
      <c r="D595" s="3" t="s">
        <v>354</v>
      </c>
      <c r="E595" s="3" t="s">
        <v>37</v>
      </c>
      <c r="F595" s="3" t="s">
        <v>29</v>
      </c>
      <c r="G595" s="2">
        <v>6</v>
      </c>
      <c r="H595" s="3" t="s">
        <v>38</v>
      </c>
      <c r="I595" s="3" t="s">
        <v>211</v>
      </c>
      <c r="J595" s="3" t="s">
        <v>127</v>
      </c>
      <c r="K595" s="4">
        <v>74.94</v>
      </c>
      <c r="L595" s="2">
        <v>4</v>
      </c>
      <c r="M595" s="2">
        <v>6</v>
      </c>
      <c r="N595" s="2">
        <v>0.47299999999999998</v>
      </c>
      <c r="O595" s="3" t="s">
        <v>140</v>
      </c>
      <c r="P595" s="3" t="s">
        <v>3211</v>
      </c>
      <c r="Q595" s="5">
        <v>18</v>
      </c>
      <c r="S595" s="6">
        <v>15.49</v>
      </c>
      <c r="T595" s="5">
        <v>0.4</v>
      </c>
      <c r="U595" s="6">
        <v>15.89</v>
      </c>
      <c r="V595" s="2">
        <v>23.4</v>
      </c>
      <c r="W595" s="8"/>
      <c r="X595" s="10" t="s">
        <v>29</v>
      </c>
      <c r="Y595" s="7">
        <v>43739</v>
      </c>
    </row>
    <row r="596" spans="1:25" hidden="1" x14ac:dyDescent="0.25">
      <c r="A596" s="2">
        <v>777438</v>
      </c>
      <c r="B596" s="3" t="s">
        <v>341</v>
      </c>
      <c r="C596" s="3" t="s">
        <v>657</v>
      </c>
      <c r="D596" s="3" t="s">
        <v>354</v>
      </c>
      <c r="E596" s="3" t="s">
        <v>37</v>
      </c>
      <c r="F596" s="3" t="s">
        <v>29</v>
      </c>
      <c r="G596" s="2">
        <v>5</v>
      </c>
      <c r="H596" s="3" t="s">
        <v>38</v>
      </c>
      <c r="I596" s="3" t="s">
        <v>34</v>
      </c>
      <c r="J596" s="3" t="s">
        <v>127</v>
      </c>
      <c r="K596" s="4">
        <v>74.94</v>
      </c>
      <c r="L596" s="2">
        <v>4</v>
      </c>
      <c r="M596" s="2">
        <v>6</v>
      </c>
      <c r="N596" s="2">
        <v>0.47299999999999998</v>
      </c>
      <c r="O596" s="3" t="s">
        <v>140</v>
      </c>
      <c r="P596" s="3" t="s">
        <v>3211</v>
      </c>
      <c r="Q596" s="5">
        <v>18</v>
      </c>
      <c r="S596" s="6">
        <v>15.49</v>
      </c>
      <c r="T596" s="5">
        <v>0.4</v>
      </c>
      <c r="U596" s="6">
        <v>15.89</v>
      </c>
      <c r="V596" s="2">
        <v>23.4</v>
      </c>
      <c r="W596" s="8"/>
      <c r="X596" s="10" t="s">
        <v>29</v>
      </c>
      <c r="Y596" s="7">
        <v>43739</v>
      </c>
    </row>
    <row r="597" spans="1:25" hidden="1" x14ac:dyDescent="0.25">
      <c r="A597" s="2">
        <v>777442</v>
      </c>
      <c r="B597" s="3" t="s">
        <v>341</v>
      </c>
      <c r="C597" s="3" t="s">
        <v>658</v>
      </c>
      <c r="D597" s="3" t="s">
        <v>354</v>
      </c>
      <c r="E597" s="3" t="s">
        <v>37</v>
      </c>
      <c r="F597" s="3" t="s">
        <v>29</v>
      </c>
      <c r="G597" s="2">
        <v>8.5</v>
      </c>
      <c r="H597" s="3" t="s">
        <v>38</v>
      </c>
      <c r="I597" s="3" t="s">
        <v>73</v>
      </c>
      <c r="J597" s="3" t="s">
        <v>127</v>
      </c>
      <c r="K597" s="4">
        <v>88.5</v>
      </c>
      <c r="L597" s="2">
        <v>4</v>
      </c>
      <c r="M597" s="2">
        <v>6</v>
      </c>
      <c r="N597" s="2">
        <v>0.47299999999999998</v>
      </c>
      <c r="O597" s="3" t="s">
        <v>140</v>
      </c>
      <c r="P597" s="3" t="s">
        <v>3211</v>
      </c>
      <c r="Q597" s="5">
        <v>21</v>
      </c>
      <c r="S597" s="6">
        <v>18.13</v>
      </c>
      <c r="T597" s="5">
        <v>0.4</v>
      </c>
      <c r="U597" s="6">
        <v>18.53</v>
      </c>
      <c r="V597" s="2">
        <v>27.3</v>
      </c>
      <c r="W597" s="8"/>
      <c r="X597" s="10" t="s">
        <v>29</v>
      </c>
      <c r="Y597" s="7">
        <v>43739</v>
      </c>
    </row>
    <row r="598" spans="1:25" hidden="1" x14ac:dyDescent="0.25">
      <c r="A598" s="2">
        <v>777445</v>
      </c>
      <c r="B598" s="3" t="s">
        <v>341</v>
      </c>
      <c r="C598" s="3" t="s">
        <v>659</v>
      </c>
      <c r="D598" s="3" t="s">
        <v>354</v>
      </c>
      <c r="E598" s="3" t="s">
        <v>28</v>
      </c>
      <c r="F598" s="3" t="s">
        <v>29</v>
      </c>
      <c r="G598" s="2">
        <v>8.5</v>
      </c>
      <c r="H598" s="3" t="s">
        <v>38</v>
      </c>
      <c r="I598" s="3" t="s">
        <v>43</v>
      </c>
      <c r="J598" s="3" t="s">
        <v>127</v>
      </c>
      <c r="K598" s="4">
        <v>88.5</v>
      </c>
      <c r="L598" s="2">
        <v>4</v>
      </c>
      <c r="M598" s="2">
        <v>6</v>
      </c>
      <c r="N598" s="2">
        <v>0.47299999999999998</v>
      </c>
      <c r="O598" s="3" t="s">
        <v>140</v>
      </c>
      <c r="P598" s="3" t="s">
        <v>3211</v>
      </c>
      <c r="Q598" s="5">
        <v>21</v>
      </c>
      <c r="S598" s="6">
        <v>18.13</v>
      </c>
      <c r="T598" s="5">
        <v>0.4</v>
      </c>
      <c r="U598" s="6">
        <v>18.53</v>
      </c>
      <c r="V598" s="2">
        <v>27.3</v>
      </c>
      <c r="W598" s="8"/>
      <c r="X598" s="10" t="s">
        <v>29</v>
      </c>
      <c r="Y598" s="7">
        <v>43741</v>
      </c>
    </row>
    <row r="599" spans="1:25" hidden="1" x14ac:dyDescent="0.25">
      <c r="A599" s="2">
        <v>777441</v>
      </c>
      <c r="B599" s="3" t="s">
        <v>341</v>
      </c>
      <c r="C599" s="3" t="s">
        <v>660</v>
      </c>
      <c r="D599" s="3" t="s">
        <v>354</v>
      </c>
      <c r="E599" s="3" t="s">
        <v>28</v>
      </c>
      <c r="F599" s="3" t="s">
        <v>29</v>
      </c>
      <c r="G599" s="2">
        <v>7</v>
      </c>
      <c r="H599" s="3" t="s">
        <v>38</v>
      </c>
      <c r="I599" s="3" t="s">
        <v>73</v>
      </c>
      <c r="J599" s="3" t="s">
        <v>127</v>
      </c>
      <c r="K599" s="4">
        <v>82.8</v>
      </c>
      <c r="L599" s="2">
        <v>4</v>
      </c>
      <c r="M599" s="2">
        <v>6</v>
      </c>
      <c r="N599" s="2">
        <v>0.47299999999999998</v>
      </c>
      <c r="O599" s="3" t="s">
        <v>140</v>
      </c>
      <c r="P599" s="3" t="s">
        <v>3211</v>
      </c>
      <c r="Q599" s="5">
        <v>19.75</v>
      </c>
      <c r="S599" s="6">
        <v>17.03</v>
      </c>
      <c r="T599" s="5">
        <v>0.4</v>
      </c>
      <c r="U599" s="6">
        <v>17.43</v>
      </c>
      <c r="V599" s="2">
        <v>25.7</v>
      </c>
      <c r="W599" s="8"/>
      <c r="X599" s="10" t="s">
        <v>29</v>
      </c>
      <c r="Y599" s="7">
        <v>43739</v>
      </c>
    </row>
    <row r="600" spans="1:25" ht="30" hidden="1" x14ac:dyDescent="0.25">
      <c r="A600" s="2">
        <v>777444</v>
      </c>
      <c r="B600" s="3" t="s">
        <v>341</v>
      </c>
      <c r="C600" s="3" t="s">
        <v>661</v>
      </c>
      <c r="D600" s="3" t="s">
        <v>354</v>
      </c>
      <c r="E600" s="3" t="s">
        <v>37</v>
      </c>
      <c r="F600" s="3" t="s">
        <v>29</v>
      </c>
      <c r="G600" s="2">
        <v>5.5</v>
      </c>
      <c r="H600" s="3" t="s">
        <v>38</v>
      </c>
      <c r="I600" s="3" t="s">
        <v>122</v>
      </c>
      <c r="J600" s="3" t="s">
        <v>127</v>
      </c>
      <c r="K600" s="4">
        <v>74.94</v>
      </c>
      <c r="L600" s="2">
        <v>4</v>
      </c>
      <c r="M600" s="2">
        <v>6</v>
      </c>
      <c r="N600" s="2">
        <v>0.47299999999999998</v>
      </c>
      <c r="O600" s="3" t="s">
        <v>140</v>
      </c>
      <c r="P600" s="3" t="s">
        <v>3211</v>
      </c>
      <c r="Q600" s="5">
        <v>18</v>
      </c>
      <c r="S600" s="6">
        <v>15.49</v>
      </c>
      <c r="T600" s="5">
        <v>0.4</v>
      </c>
      <c r="U600" s="6">
        <v>15.89</v>
      </c>
      <c r="V600" s="2">
        <v>23.4</v>
      </c>
      <c r="W600" s="8"/>
      <c r="X600" s="10" t="s">
        <v>29</v>
      </c>
      <c r="Y600" s="7">
        <v>43739</v>
      </c>
    </row>
    <row r="601" spans="1:25" hidden="1" x14ac:dyDescent="0.25">
      <c r="A601" s="2">
        <v>777453</v>
      </c>
      <c r="B601" s="3" t="s">
        <v>341</v>
      </c>
      <c r="C601" s="3" t="s">
        <v>662</v>
      </c>
      <c r="D601" s="3" t="s">
        <v>354</v>
      </c>
      <c r="E601" s="3" t="s">
        <v>28</v>
      </c>
      <c r="F601" s="3" t="s">
        <v>29</v>
      </c>
      <c r="G601" s="2">
        <v>7</v>
      </c>
      <c r="H601" s="3" t="s">
        <v>38</v>
      </c>
      <c r="I601" s="3" t="s">
        <v>73</v>
      </c>
      <c r="J601" s="3" t="s">
        <v>127</v>
      </c>
      <c r="K601" s="4">
        <v>93</v>
      </c>
      <c r="L601" s="2">
        <v>4</v>
      </c>
      <c r="M601" s="2">
        <v>6</v>
      </c>
      <c r="N601" s="2">
        <v>0.47299999999999998</v>
      </c>
      <c r="O601" s="3" t="s">
        <v>140</v>
      </c>
      <c r="P601" s="3" t="s">
        <v>3211</v>
      </c>
      <c r="Q601" s="5">
        <v>22</v>
      </c>
      <c r="S601" s="6">
        <v>19.010000000000002</v>
      </c>
      <c r="T601" s="5">
        <v>0.4</v>
      </c>
      <c r="U601" s="6">
        <v>19.41</v>
      </c>
      <c r="V601" s="2">
        <v>28.6</v>
      </c>
      <c r="W601" s="8"/>
      <c r="X601" s="9" t="s">
        <v>3214</v>
      </c>
      <c r="Y601" s="7">
        <v>43740</v>
      </c>
    </row>
    <row r="602" spans="1:25" hidden="1" x14ac:dyDescent="0.25">
      <c r="A602" s="2">
        <v>777439</v>
      </c>
      <c r="B602" s="3" t="s">
        <v>341</v>
      </c>
      <c r="C602" s="3" t="s">
        <v>663</v>
      </c>
      <c r="D602" s="3" t="s">
        <v>354</v>
      </c>
      <c r="E602" s="3" t="s">
        <v>37</v>
      </c>
      <c r="F602" s="3" t="s">
        <v>29</v>
      </c>
      <c r="G602" s="2">
        <v>6.5</v>
      </c>
      <c r="H602" s="3" t="s">
        <v>38</v>
      </c>
      <c r="I602" s="3" t="s">
        <v>73</v>
      </c>
      <c r="J602" s="3" t="s">
        <v>127</v>
      </c>
      <c r="K602" s="4">
        <v>78.3</v>
      </c>
      <c r="L602" s="2">
        <v>4</v>
      </c>
      <c r="M602" s="2">
        <v>6</v>
      </c>
      <c r="N602" s="2">
        <v>0.47299999999999998</v>
      </c>
      <c r="O602" s="3" t="s">
        <v>140</v>
      </c>
      <c r="P602" s="3" t="s">
        <v>3211</v>
      </c>
      <c r="Q602" s="5">
        <v>18.75</v>
      </c>
      <c r="S602" s="6">
        <v>16.149999999999999</v>
      </c>
      <c r="T602" s="5">
        <v>0.4</v>
      </c>
      <c r="U602" s="6">
        <v>16.55</v>
      </c>
      <c r="V602" s="2">
        <v>24.4</v>
      </c>
      <c r="W602" s="8"/>
      <c r="X602" s="10" t="s">
        <v>29</v>
      </c>
      <c r="Y602" s="7">
        <v>43739</v>
      </c>
    </row>
    <row r="603" spans="1:25" x14ac:dyDescent="0.25">
      <c r="A603" s="2">
        <v>577551</v>
      </c>
      <c r="B603" s="3" t="s">
        <v>341</v>
      </c>
      <c r="C603" s="3" t="s">
        <v>664</v>
      </c>
      <c r="D603" s="3" t="s">
        <v>64</v>
      </c>
      <c r="E603" s="3" t="s">
        <v>28</v>
      </c>
      <c r="F603" s="3" t="s">
        <v>97</v>
      </c>
      <c r="G603" s="2">
        <v>4.5</v>
      </c>
      <c r="H603" s="3" t="s">
        <v>307</v>
      </c>
      <c r="I603" s="3" t="s">
        <v>48</v>
      </c>
      <c r="J603" s="3" t="s">
        <v>31</v>
      </c>
      <c r="K603" s="4">
        <v>13.32</v>
      </c>
      <c r="L603" s="2">
        <v>1</v>
      </c>
      <c r="M603" s="2">
        <v>12</v>
      </c>
      <c r="N603" s="2">
        <v>0.5</v>
      </c>
      <c r="O603" s="3" t="s">
        <v>140</v>
      </c>
      <c r="P603" s="3" t="s">
        <v>29</v>
      </c>
      <c r="Q603" s="5">
        <v>3</v>
      </c>
      <c r="S603" s="6">
        <v>2.5499999999999998</v>
      </c>
      <c r="T603" s="5">
        <v>0.1</v>
      </c>
      <c r="U603" s="6">
        <v>2.65</v>
      </c>
      <c r="V603" s="2">
        <v>3.9</v>
      </c>
      <c r="W603" s="8">
        <v>-0.95000000000000018</v>
      </c>
      <c r="X603" s="9" t="s">
        <v>3215</v>
      </c>
      <c r="Y603" s="7">
        <v>43789</v>
      </c>
    </row>
    <row r="604" spans="1:25" hidden="1" x14ac:dyDescent="0.25">
      <c r="A604" s="2">
        <v>777085</v>
      </c>
      <c r="B604" s="3" t="s">
        <v>341</v>
      </c>
      <c r="C604" s="3" t="s">
        <v>665</v>
      </c>
      <c r="D604" s="3" t="s">
        <v>343</v>
      </c>
      <c r="E604" s="3" t="s">
        <v>37</v>
      </c>
      <c r="F604" s="3" t="s">
        <v>29</v>
      </c>
      <c r="G604" s="2">
        <v>6.7</v>
      </c>
      <c r="H604" s="3" t="s">
        <v>38</v>
      </c>
      <c r="I604" s="3" t="s">
        <v>73</v>
      </c>
      <c r="J604" s="3" t="s">
        <v>127</v>
      </c>
      <c r="K604" s="4">
        <v>63.6</v>
      </c>
      <c r="L604" s="2">
        <v>1</v>
      </c>
      <c r="M604" s="2">
        <v>24</v>
      </c>
      <c r="N604" s="2">
        <v>0.47299999999999998</v>
      </c>
      <c r="O604" s="3" t="s">
        <v>140</v>
      </c>
      <c r="P604" s="3" t="s">
        <v>3211</v>
      </c>
      <c r="Q604" s="5">
        <v>3.85</v>
      </c>
      <c r="S604" s="6">
        <v>3.3</v>
      </c>
      <c r="T604" s="5">
        <v>0.1</v>
      </c>
      <c r="U604" s="6">
        <v>3.4</v>
      </c>
      <c r="V604" s="2">
        <v>5</v>
      </c>
      <c r="W604" s="8"/>
      <c r="X604" s="10" t="s">
        <v>29</v>
      </c>
      <c r="Y604" s="7">
        <v>43556</v>
      </c>
    </row>
    <row r="605" spans="1:25" ht="30" hidden="1" x14ac:dyDescent="0.25">
      <c r="A605" s="2">
        <v>777293</v>
      </c>
      <c r="B605" s="3" t="s">
        <v>341</v>
      </c>
      <c r="C605" s="3" t="s">
        <v>666</v>
      </c>
      <c r="D605" s="3" t="s">
        <v>343</v>
      </c>
      <c r="E605" s="3" t="s">
        <v>28</v>
      </c>
      <c r="F605" s="3" t="s">
        <v>321</v>
      </c>
      <c r="G605" s="2">
        <v>9.5</v>
      </c>
      <c r="H605" s="3" t="s">
        <v>38</v>
      </c>
      <c r="I605" s="3" t="s">
        <v>122</v>
      </c>
      <c r="J605" s="3" t="s">
        <v>127</v>
      </c>
      <c r="K605" s="4">
        <v>95</v>
      </c>
      <c r="L605" s="2">
        <v>1</v>
      </c>
      <c r="M605" s="2">
        <v>24</v>
      </c>
      <c r="N605" s="2">
        <v>0.47299999999999998</v>
      </c>
      <c r="O605" s="3" t="s">
        <v>140</v>
      </c>
      <c r="P605" s="3" t="s">
        <v>3211</v>
      </c>
      <c r="Q605" s="5">
        <v>5.6</v>
      </c>
      <c r="S605" s="6">
        <v>4.84</v>
      </c>
      <c r="T605" s="5">
        <v>0.1</v>
      </c>
      <c r="U605" s="6">
        <v>4.9400000000000004</v>
      </c>
      <c r="V605" s="2">
        <v>7.3</v>
      </c>
      <c r="W605" s="8"/>
      <c r="X605" s="9" t="s">
        <v>3214</v>
      </c>
      <c r="Y605" s="7">
        <v>43790</v>
      </c>
    </row>
    <row r="606" spans="1:25" hidden="1" x14ac:dyDescent="0.25">
      <c r="A606" s="2">
        <v>777001</v>
      </c>
      <c r="B606" s="3" t="s">
        <v>341</v>
      </c>
      <c r="C606" s="3" t="s">
        <v>332</v>
      </c>
      <c r="D606" s="3" t="s">
        <v>139</v>
      </c>
      <c r="E606" s="3" t="s">
        <v>37</v>
      </c>
      <c r="F606" s="3" t="s">
        <v>29</v>
      </c>
      <c r="G606" s="2">
        <v>5</v>
      </c>
      <c r="H606" s="3" t="s">
        <v>38</v>
      </c>
      <c r="I606" s="3" t="s">
        <v>99</v>
      </c>
      <c r="J606" s="3" t="s">
        <v>127</v>
      </c>
      <c r="K606" s="4">
        <v>11.12</v>
      </c>
      <c r="L606" s="2">
        <v>6</v>
      </c>
      <c r="M606" s="2">
        <v>1</v>
      </c>
      <c r="N606" s="2">
        <v>0.35499999999999998</v>
      </c>
      <c r="O606" s="3" t="s">
        <v>140</v>
      </c>
      <c r="P606" s="3" t="s">
        <v>3211</v>
      </c>
      <c r="Q606" s="5">
        <v>16.5</v>
      </c>
      <c r="S606" s="6">
        <v>13.99</v>
      </c>
      <c r="T606" s="5">
        <v>0.6</v>
      </c>
      <c r="U606" s="6">
        <v>14.59</v>
      </c>
      <c r="V606" s="2">
        <v>21.45</v>
      </c>
      <c r="W606" s="8"/>
      <c r="X606" s="10" t="s">
        <v>29</v>
      </c>
      <c r="Y606" s="7">
        <v>43556</v>
      </c>
    </row>
    <row r="607" spans="1:25" hidden="1" x14ac:dyDescent="0.25">
      <c r="A607" s="2">
        <v>693705</v>
      </c>
      <c r="B607" s="3" t="s">
        <v>341</v>
      </c>
      <c r="C607" s="3" t="s">
        <v>333</v>
      </c>
      <c r="D607" s="3" t="s">
        <v>139</v>
      </c>
      <c r="E607" s="3" t="s">
        <v>37</v>
      </c>
      <c r="F607" s="3" t="s">
        <v>29</v>
      </c>
      <c r="G607" s="2">
        <v>5</v>
      </c>
      <c r="H607" s="3" t="s">
        <v>38</v>
      </c>
      <c r="I607" s="3" t="s">
        <v>48</v>
      </c>
      <c r="J607" s="3" t="s">
        <v>127</v>
      </c>
      <c r="K607" s="4">
        <v>9.01</v>
      </c>
      <c r="L607" s="2">
        <v>6</v>
      </c>
      <c r="M607" s="2">
        <v>1</v>
      </c>
      <c r="N607" s="2">
        <v>0.35499999999999998</v>
      </c>
      <c r="O607" s="3" t="s">
        <v>140</v>
      </c>
      <c r="P607" s="3" t="s">
        <v>3211</v>
      </c>
      <c r="Q607" s="5">
        <v>13.7</v>
      </c>
      <c r="S607" s="6">
        <v>11.53</v>
      </c>
      <c r="T607" s="5">
        <v>0.6</v>
      </c>
      <c r="U607" s="6">
        <v>12.13</v>
      </c>
      <c r="V607" s="2">
        <v>17.8</v>
      </c>
      <c r="W607" s="8"/>
      <c r="X607" s="10" t="s">
        <v>29</v>
      </c>
      <c r="Y607" s="7">
        <v>43556</v>
      </c>
    </row>
    <row r="608" spans="1:25" hidden="1" x14ac:dyDescent="0.25">
      <c r="A608" s="2">
        <v>777183</v>
      </c>
      <c r="B608" s="3" t="s">
        <v>341</v>
      </c>
      <c r="C608" s="3" t="s">
        <v>333</v>
      </c>
      <c r="D608" s="3" t="s">
        <v>350</v>
      </c>
      <c r="E608" s="3" t="s">
        <v>37</v>
      </c>
      <c r="F608" s="3" t="s">
        <v>29</v>
      </c>
      <c r="G608" s="2">
        <v>5</v>
      </c>
      <c r="H608" s="3" t="s">
        <v>38</v>
      </c>
      <c r="I608" s="3" t="s">
        <v>48</v>
      </c>
      <c r="J608" s="3" t="s">
        <v>127</v>
      </c>
      <c r="K608" s="4">
        <v>19.7</v>
      </c>
      <c r="L608" s="2">
        <v>15</v>
      </c>
      <c r="M608" s="2">
        <v>1</v>
      </c>
      <c r="N608" s="2">
        <v>0.35499999999999998</v>
      </c>
      <c r="O608" s="3" t="s">
        <v>140</v>
      </c>
      <c r="P608" s="3" t="s">
        <v>3211</v>
      </c>
      <c r="Q608" s="5">
        <v>30.5</v>
      </c>
      <c r="S608" s="6">
        <v>25.52</v>
      </c>
      <c r="T608" s="5">
        <v>1.5</v>
      </c>
      <c r="U608" s="6">
        <v>27.02</v>
      </c>
      <c r="V608" s="2">
        <v>39.65</v>
      </c>
      <c r="W608" s="8"/>
      <c r="X608" s="10" t="s">
        <v>29</v>
      </c>
      <c r="Y608" s="7">
        <v>43556</v>
      </c>
    </row>
    <row r="609" spans="1:25" hidden="1" x14ac:dyDescent="0.25">
      <c r="A609" s="2">
        <v>777292</v>
      </c>
      <c r="B609" s="3" t="s">
        <v>341</v>
      </c>
      <c r="C609" s="3" t="s">
        <v>667</v>
      </c>
      <c r="D609" s="3" t="s">
        <v>343</v>
      </c>
      <c r="E609" s="3" t="s">
        <v>37</v>
      </c>
      <c r="F609" s="3" t="s">
        <v>321</v>
      </c>
      <c r="G609" s="2">
        <v>6</v>
      </c>
      <c r="H609" s="3" t="s">
        <v>38</v>
      </c>
      <c r="I609" s="3" t="s">
        <v>29</v>
      </c>
      <c r="J609" s="3" t="s">
        <v>127</v>
      </c>
      <c r="K609" s="4">
        <v>63.6</v>
      </c>
      <c r="L609" s="2">
        <v>1</v>
      </c>
      <c r="M609" s="2">
        <v>24</v>
      </c>
      <c r="N609" s="2">
        <v>0.47299999999999998</v>
      </c>
      <c r="O609" s="3" t="s">
        <v>140</v>
      </c>
      <c r="P609" s="3" t="s">
        <v>3211</v>
      </c>
      <c r="Q609" s="5">
        <v>3.85</v>
      </c>
      <c r="S609" s="6">
        <v>3.3</v>
      </c>
      <c r="T609" s="5">
        <v>0.1</v>
      </c>
      <c r="U609" s="6">
        <v>3.4</v>
      </c>
      <c r="V609" s="2">
        <v>5</v>
      </c>
      <c r="W609" s="8"/>
      <c r="X609" s="10" t="s">
        <v>29</v>
      </c>
      <c r="Y609" s="7">
        <v>43689</v>
      </c>
    </row>
    <row r="610" spans="1:25" hidden="1" x14ac:dyDescent="0.25">
      <c r="A610" s="2">
        <v>784070</v>
      </c>
      <c r="B610" s="3" t="s">
        <v>341</v>
      </c>
      <c r="C610" s="3" t="s">
        <v>668</v>
      </c>
      <c r="D610" s="3" t="s">
        <v>343</v>
      </c>
      <c r="E610" s="3" t="s">
        <v>37</v>
      </c>
      <c r="F610" s="3" t="s">
        <v>321</v>
      </c>
      <c r="G610" s="2">
        <v>5.7</v>
      </c>
      <c r="H610" s="3" t="s">
        <v>38</v>
      </c>
      <c r="I610" s="3" t="s">
        <v>29</v>
      </c>
      <c r="J610" s="3" t="s">
        <v>127</v>
      </c>
      <c r="K610" s="4">
        <v>63.6</v>
      </c>
      <c r="L610" s="2">
        <v>1</v>
      </c>
      <c r="M610" s="2">
        <v>24</v>
      </c>
      <c r="N610" s="2">
        <v>0.47299999999999998</v>
      </c>
      <c r="O610" s="3" t="s">
        <v>140</v>
      </c>
      <c r="P610" s="3" t="s">
        <v>3211</v>
      </c>
      <c r="Q610" s="5">
        <v>3.85</v>
      </c>
      <c r="S610" s="6">
        <v>3.3</v>
      </c>
      <c r="T610" s="5">
        <v>0.1</v>
      </c>
      <c r="U610" s="6">
        <v>3.4</v>
      </c>
      <c r="V610" s="2">
        <v>5</v>
      </c>
      <c r="W610" s="8"/>
      <c r="X610" s="10" t="s">
        <v>29</v>
      </c>
      <c r="Y610" s="7">
        <v>43556</v>
      </c>
    </row>
    <row r="611" spans="1:25" hidden="1" x14ac:dyDescent="0.25">
      <c r="A611" s="2">
        <v>777271</v>
      </c>
      <c r="B611" s="3" t="s">
        <v>341</v>
      </c>
      <c r="C611" s="3" t="s">
        <v>669</v>
      </c>
      <c r="D611" s="3" t="s">
        <v>343</v>
      </c>
      <c r="E611" s="3" t="s">
        <v>37</v>
      </c>
      <c r="F611" s="3" t="s">
        <v>29</v>
      </c>
      <c r="G611" s="2">
        <v>4.7</v>
      </c>
      <c r="H611" s="3" t="s">
        <v>38</v>
      </c>
      <c r="I611" s="3" t="s">
        <v>69</v>
      </c>
      <c r="J611" s="3" t="s">
        <v>127</v>
      </c>
      <c r="K611" s="4">
        <v>63.6</v>
      </c>
      <c r="L611" s="2">
        <v>1</v>
      </c>
      <c r="M611" s="2">
        <v>24</v>
      </c>
      <c r="N611" s="2">
        <v>0.47299999999999998</v>
      </c>
      <c r="O611" s="3" t="s">
        <v>140</v>
      </c>
      <c r="P611" s="3" t="s">
        <v>3211</v>
      </c>
      <c r="Q611" s="5">
        <v>3.85</v>
      </c>
      <c r="S611" s="6">
        <v>3.3</v>
      </c>
      <c r="T611" s="5">
        <v>0.1</v>
      </c>
      <c r="U611" s="6">
        <v>3.4</v>
      </c>
      <c r="V611" s="2">
        <v>5</v>
      </c>
      <c r="W611" s="8"/>
      <c r="X611" s="10" t="s">
        <v>29</v>
      </c>
      <c r="Y611" s="7">
        <v>43556</v>
      </c>
    </row>
    <row r="612" spans="1:25" hidden="1" x14ac:dyDescent="0.25">
      <c r="A612" s="2">
        <v>777272</v>
      </c>
      <c r="B612" s="3" t="s">
        <v>341</v>
      </c>
      <c r="C612" s="3" t="s">
        <v>670</v>
      </c>
      <c r="D612" s="3" t="s">
        <v>343</v>
      </c>
      <c r="E612" s="3" t="s">
        <v>37</v>
      </c>
      <c r="F612" s="3" t="s">
        <v>29</v>
      </c>
      <c r="G612" s="2">
        <v>5</v>
      </c>
      <c r="H612" s="3" t="s">
        <v>38</v>
      </c>
      <c r="I612" s="3" t="s">
        <v>563</v>
      </c>
      <c r="J612" s="3" t="s">
        <v>127</v>
      </c>
      <c r="K612" s="4">
        <v>63.6</v>
      </c>
      <c r="L612" s="2">
        <v>1</v>
      </c>
      <c r="M612" s="2">
        <v>24</v>
      </c>
      <c r="N612" s="2">
        <v>0.47299999999999998</v>
      </c>
      <c r="O612" s="3" t="s">
        <v>140</v>
      </c>
      <c r="P612" s="3" t="s">
        <v>3211</v>
      </c>
      <c r="Q612" s="5">
        <v>3.85</v>
      </c>
      <c r="S612" s="6">
        <v>3.3</v>
      </c>
      <c r="T612" s="5">
        <v>0.1</v>
      </c>
      <c r="U612" s="6">
        <v>3.4</v>
      </c>
      <c r="V612" s="2">
        <v>5</v>
      </c>
      <c r="W612" s="8"/>
      <c r="X612" s="10" t="s">
        <v>29</v>
      </c>
      <c r="Y612" s="7">
        <v>43556</v>
      </c>
    </row>
    <row r="613" spans="1:25" hidden="1" x14ac:dyDescent="0.25">
      <c r="A613" s="2">
        <v>777189</v>
      </c>
      <c r="B613" s="3" t="s">
        <v>341</v>
      </c>
      <c r="C613" s="3" t="s">
        <v>335</v>
      </c>
      <c r="D613" s="3" t="s">
        <v>139</v>
      </c>
      <c r="E613" s="3" t="s">
        <v>37</v>
      </c>
      <c r="F613" s="3" t="s">
        <v>29</v>
      </c>
      <c r="G613" s="2">
        <v>5</v>
      </c>
      <c r="H613" s="3" t="s">
        <v>38</v>
      </c>
      <c r="I613" s="3" t="s">
        <v>73</v>
      </c>
      <c r="J613" s="3" t="s">
        <v>127</v>
      </c>
      <c r="K613" s="4">
        <v>11.12</v>
      </c>
      <c r="L613" s="2">
        <v>6</v>
      </c>
      <c r="M613" s="2">
        <v>1</v>
      </c>
      <c r="N613" s="2">
        <v>0.35499999999999998</v>
      </c>
      <c r="O613" s="3" t="s">
        <v>140</v>
      </c>
      <c r="P613" s="3" t="s">
        <v>3211</v>
      </c>
      <c r="Q613" s="5">
        <v>16.5</v>
      </c>
      <c r="S613" s="6">
        <v>13.99</v>
      </c>
      <c r="T613" s="5">
        <v>0.6</v>
      </c>
      <c r="U613" s="6">
        <v>14.59</v>
      </c>
      <c r="V613" s="2">
        <v>21.45</v>
      </c>
      <c r="W613" s="8"/>
      <c r="X613" s="10" t="s">
        <v>29</v>
      </c>
      <c r="Y613" s="7">
        <v>43556</v>
      </c>
    </row>
    <row r="614" spans="1:25" hidden="1" x14ac:dyDescent="0.25">
      <c r="A614" s="2">
        <v>777215</v>
      </c>
      <c r="B614" s="3" t="s">
        <v>341</v>
      </c>
      <c r="C614" s="3" t="s">
        <v>671</v>
      </c>
      <c r="D614" s="3" t="s">
        <v>350</v>
      </c>
      <c r="E614" s="3" t="s">
        <v>37</v>
      </c>
      <c r="F614" s="3" t="s">
        <v>29</v>
      </c>
      <c r="G614" s="2">
        <v>5</v>
      </c>
      <c r="H614" s="3" t="s">
        <v>38</v>
      </c>
      <c r="I614" s="3" t="s">
        <v>73</v>
      </c>
      <c r="J614" s="3" t="s">
        <v>127</v>
      </c>
      <c r="K614" s="4">
        <v>26.05</v>
      </c>
      <c r="L614" s="2">
        <v>15</v>
      </c>
      <c r="M614" s="2">
        <v>1</v>
      </c>
      <c r="N614" s="2">
        <v>0.35499999999999998</v>
      </c>
      <c r="O614" s="3" t="s">
        <v>140</v>
      </c>
      <c r="P614" s="3" t="s">
        <v>3211</v>
      </c>
      <c r="Q614" s="5">
        <v>38.950000000000003</v>
      </c>
      <c r="S614" s="6">
        <v>32.96</v>
      </c>
      <c r="T614" s="5">
        <v>1.5</v>
      </c>
      <c r="U614" s="6">
        <v>34.46</v>
      </c>
      <c r="V614" s="2">
        <v>50.65</v>
      </c>
      <c r="W614" s="8"/>
      <c r="X614" s="10" t="s">
        <v>29</v>
      </c>
      <c r="Y614" s="7">
        <v>43556</v>
      </c>
    </row>
    <row r="615" spans="1:25" hidden="1" x14ac:dyDescent="0.25">
      <c r="A615" s="2">
        <v>777002</v>
      </c>
      <c r="B615" s="3" t="s">
        <v>341</v>
      </c>
      <c r="C615" s="3" t="s">
        <v>672</v>
      </c>
      <c r="D615" s="3" t="s">
        <v>139</v>
      </c>
      <c r="E615" s="3" t="s">
        <v>37</v>
      </c>
      <c r="F615" s="3" t="s">
        <v>29</v>
      </c>
      <c r="G615" s="2">
        <v>3</v>
      </c>
      <c r="H615" s="3" t="s">
        <v>38</v>
      </c>
      <c r="I615" s="3" t="s">
        <v>48</v>
      </c>
      <c r="J615" s="3" t="s">
        <v>127</v>
      </c>
      <c r="K615" s="4">
        <v>11.12</v>
      </c>
      <c r="L615" s="2">
        <v>6</v>
      </c>
      <c r="M615" s="2">
        <v>1</v>
      </c>
      <c r="N615" s="2">
        <v>0.35499999999999998</v>
      </c>
      <c r="O615" s="3" t="s">
        <v>140</v>
      </c>
      <c r="P615" s="3" t="s">
        <v>3211</v>
      </c>
      <c r="Q615" s="5">
        <v>16.5</v>
      </c>
      <c r="S615" s="6">
        <v>13.99</v>
      </c>
      <c r="T615" s="5">
        <v>0.6</v>
      </c>
      <c r="U615" s="6">
        <v>14.59</v>
      </c>
      <c r="V615" s="2">
        <v>21.45</v>
      </c>
      <c r="W615" s="8"/>
      <c r="X615" s="10" t="s">
        <v>29</v>
      </c>
      <c r="Y615" s="7">
        <v>43556</v>
      </c>
    </row>
    <row r="616" spans="1:25" hidden="1" x14ac:dyDescent="0.25">
      <c r="A616" s="2">
        <v>777276</v>
      </c>
      <c r="B616" s="3" t="s">
        <v>341</v>
      </c>
      <c r="C616" s="3" t="s">
        <v>673</v>
      </c>
      <c r="D616" s="3" t="s">
        <v>343</v>
      </c>
      <c r="E616" s="3" t="s">
        <v>37</v>
      </c>
      <c r="F616" s="3" t="s">
        <v>29</v>
      </c>
      <c r="G616" s="2">
        <v>3</v>
      </c>
      <c r="H616" s="3" t="s">
        <v>38</v>
      </c>
      <c r="I616" s="3" t="s">
        <v>29</v>
      </c>
      <c r="J616" s="3" t="s">
        <v>127</v>
      </c>
      <c r="K616" s="4">
        <v>63.6</v>
      </c>
      <c r="L616" s="2">
        <v>1</v>
      </c>
      <c r="M616" s="2">
        <v>24</v>
      </c>
      <c r="N616" s="2">
        <v>0.47299999999999998</v>
      </c>
      <c r="O616" s="3" t="s">
        <v>140</v>
      </c>
      <c r="P616" s="3" t="s">
        <v>3211</v>
      </c>
      <c r="Q616" s="5">
        <v>3.85</v>
      </c>
      <c r="S616" s="6">
        <v>3.3</v>
      </c>
      <c r="T616" s="5">
        <v>0.1</v>
      </c>
      <c r="U616" s="6">
        <v>3.4</v>
      </c>
      <c r="V616" s="2">
        <v>5</v>
      </c>
      <c r="W616" s="8"/>
      <c r="X616" s="10" t="s">
        <v>29</v>
      </c>
      <c r="Y616" s="7">
        <v>43556</v>
      </c>
    </row>
    <row r="617" spans="1:25" hidden="1" x14ac:dyDescent="0.25">
      <c r="A617" s="2">
        <v>777279</v>
      </c>
      <c r="B617" s="3" t="s">
        <v>341</v>
      </c>
      <c r="C617" s="3" t="s">
        <v>674</v>
      </c>
      <c r="D617" s="3" t="s">
        <v>343</v>
      </c>
      <c r="E617" s="3" t="s">
        <v>28</v>
      </c>
      <c r="F617" s="3" t="s">
        <v>321</v>
      </c>
      <c r="G617" s="2">
        <v>6</v>
      </c>
      <c r="H617" s="3" t="s">
        <v>38</v>
      </c>
      <c r="I617" s="3" t="s">
        <v>29</v>
      </c>
      <c r="J617" s="3" t="s">
        <v>127</v>
      </c>
      <c r="K617" s="4">
        <v>63.6</v>
      </c>
      <c r="L617" s="2">
        <v>1</v>
      </c>
      <c r="M617" s="2">
        <v>24</v>
      </c>
      <c r="N617" s="2">
        <v>0.47299999999999998</v>
      </c>
      <c r="O617" s="3" t="s">
        <v>140</v>
      </c>
      <c r="P617" s="3" t="s">
        <v>3211</v>
      </c>
      <c r="Q617" s="5">
        <v>3.85</v>
      </c>
      <c r="S617" s="6">
        <v>3.3</v>
      </c>
      <c r="T617" s="5">
        <v>0.1</v>
      </c>
      <c r="U617" s="6">
        <v>3.4</v>
      </c>
      <c r="V617" s="2">
        <v>5</v>
      </c>
      <c r="W617" s="8"/>
      <c r="X617" s="10" t="s">
        <v>29</v>
      </c>
      <c r="Y617" s="7">
        <v>43689</v>
      </c>
    </row>
    <row r="618" spans="1:25" hidden="1" x14ac:dyDescent="0.25">
      <c r="A618" s="2">
        <v>777288</v>
      </c>
      <c r="B618" s="3" t="s">
        <v>341</v>
      </c>
      <c r="C618" s="3" t="s">
        <v>675</v>
      </c>
      <c r="D618" s="3" t="s">
        <v>343</v>
      </c>
      <c r="E618" s="3" t="s">
        <v>37</v>
      </c>
      <c r="F618" s="3" t="s">
        <v>321</v>
      </c>
      <c r="G618" s="2">
        <v>6.4</v>
      </c>
      <c r="H618" s="3" t="s">
        <v>38</v>
      </c>
      <c r="I618" s="3" t="s">
        <v>73</v>
      </c>
      <c r="J618" s="3" t="s">
        <v>127</v>
      </c>
      <c r="K618" s="4">
        <v>63.6</v>
      </c>
      <c r="L618" s="2">
        <v>1</v>
      </c>
      <c r="M618" s="2">
        <v>24</v>
      </c>
      <c r="N618" s="2">
        <v>0.47299999999999998</v>
      </c>
      <c r="O618" s="3" t="s">
        <v>140</v>
      </c>
      <c r="P618" s="3" t="s">
        <v>3211</v>
      </c>
      <c r="Q618" s="5">
        <v>3.85</v>
      </c>
      <c r="S618" s="6">
        <v>3.3</v>
      </c>
      <c r="T618" s="5">
        <v>0.1</v>
      </c>
      <c r="U618" s="6">
        <v>3.4</v>
      </c>
      <c r="V618" s="2">
        <v>5</v>
      </c>
      <c r="W618" s="8"/>
      <c r="X618" s="10" t="s">
        <v>29</v>
      </c>
      <c r="Y618" s="7">
        <v>43727</v>
      </c>
    </row>
    <row r="619" spans="1:25" hidden="1" x14ac:dyDescent="0.25">
      <c r="A619" s="2">
        <v>777274</v>
      </c>
      <c r="B619" s="3" t="s">
        <v>341</v>
      </c>
      <c r="C619" s="3" t="s">
        <v>676</v>
      </c>
      <c r="D619" s="3" t="s">
        <v>230</v>
      </c>
      <c r="E619" s="3" t="s">
        <v>37</v>
      </c>
      <c r="F619" s="3" t="s">
        <v>29</v>
      </c>
      <c r="G619" s="2">
        <v>5</v>
      </c>
      <c r="H619" s="3" t="s">
        <v>38</v>
      </c>
      <c r="I619" s="3" t="s">
        <v>29</v>
      </c>
      <c r="J619" s="3" t="s">
        <v>127</v>
      </c>
      <c r="K619" s="4">
        <v>21.47</v>
      </c>
      <c r="L619" s="2">
        <v>12</v>
      </c>
      <c r="M619" s="2">
        <v>1</v>
      </c>
      <c r="N619" s="2">
        <v>0.35499999999999998</v>
      </c>
      <c r="O619" s="3" t="s">
        <v>140</v>
      </c>
      <c r="P619" s="3" t="s">
        <v>3211</v>
      </c>
      <c r="Q619" s="5">
        <v>32</v>
      </c>
      <c r="S619" s="6">
        <v>27.1</v>
      </c>
      <c r="T619" s="5">
        <v>1.2</v>
      </c>
      <c r="U619" s="6">
        <v>28.3</v>
      </c>
      <c r="V619" s="2">
        <v>41.6</v>
      </c>
      <c r="W619" s="8"/>
      <c r="X619" s="10" t="s">
        <v>29</v>
      </c>
      <c r="Y619" s="7">
        <v>43556</v>
      </c>
    </row>
    <row r="620" spans="1:25" hidden="1" x14ac:dyDescent="0.25">
      <c r="A620" s="2">
        <v>777184</v>
      </c>
      <c r="B620" s="3" t="s">
        <v>341</v>
      </c>
      <c r="C620" s="3" t="s">
        <v>339</v>
      </c>
      <c r="D620" s="3" t="s">
        <v>139</v>
      </c>
      <c r="E620" s="3" t="s">
        <v>37</v>
      </c>
      <c r="F620" s="3" t="s">
        <v>29</v>
      </c>
      <c r="G620" s="2">
        <v>5</v>
      </c>
      <c r="H620" s="3" t="s">
        <v>38</v>
      </c>
      <c r="I620" s="3" t="s">
        <v>34</v>
      </c>
      <c r="J620" s="3" t="s">
        <v>127</v>
      </c>
      <c r="K620" s="4">
        <v>10.74</v>
      </c>
      <c r="L620" s="2">
        <v>6</v>
      </c>
      <c r="M620" s="2">
        <v>1</v>
      </c>
      <c r="N620" s="2">
        <v>0.35499999999999998</v>
      </c>
      <c r="O620" s="3" t="s">
        <v>140</v>
      </c>
      <c r="P620" s="3" t="s">
        <v>3211</v>
      </c>
      <c r="Q620" s="5">
        <v>16</v>
      </c>
      <c r="S620" s="6">
        <v>13.55</v>
      </c>
      <c r="T620" s="5">
        <v>0.6</v>
      </c>
      <c r="U620" s="6">
        <v>14.15</v>
      </c>
      <c r="V620" s="2">
        <v>20.8</v>
      </c>
      <c r="W620" s="8"/>
      <c r="X620" s="10" t="s">
        <v>29</v>
      </c>
      <c r="Y620" s="7">
        <v>43556</v>
      </c>
    </row>
    <row r="621" spans="1:25" hidden="1" x14ac:dyDescent="0.25">
      <c r="A621" s="2">
        <v>777148</v>
      </c>
      <c r="B621" s="3" t="s">
        <v>341</v>
      </c>
      <c r="C621" s="3" t="s">
        <v>339</v>
      </c>
      <c r="D621" s="3" t="s">
        <v>350</v>
      </c>
      <c r="E621" s="3" t="s">
        <v>37</v>
      </c>
      <c r="F621" s="3" t="s">
        <v>29</v>
      </c>
      <c r="G621" s="2">
        <v>5</v>
      </c>
      <c r="H621" s="3" t="s">
        <v>38</v>
      </c>
      <c r="I621" s="3" t="s">
        <v>34</v>
      </c>
      <c r="J621" s="3" t="s">
        <v>127</v>
      </c>
      <c r="K621" s="4">
        <v>24.55</v>
      </c>
      <c r="L621" s="2">
        <v>15</v>
      </c>
      <c r="M621" s="2">
        <v>1</v>
      </c>
      <c r="N621" s="2">
        <v>0.35499999999999998</v>
      </c>
      <c r="O621" s="3" t="s">
        <v>140</v>
      </c>
      <c r="P621" s="3" t="s">
        <v>3211</v>
      </c>
      <c r="Q621" s="5">
        <v>36.950000000000003</v>
      </c>
      <c r="S621" s="6">
        <v>31.2</v>
      </c>
      <c r="T621" s="5">
        <v>1.5</v>
      </c>
      <c r="U621" s="6">
        <v>32.700000000000003</v>
      </c>
      <c r="V621" s="2">
        <v>48.05</v>
      </c>
      <c r="W621" s="8"/>
      <c r="X621" s="10" t="s">
        <v>29</v>
      </c>
      <c r="Y621" s="7">
        <v>43556</v>
      </c>
    </row>
    <row r="622" spans="1:25" hidden="1" x14ac:dyDescent="0.25">
      <c r="A622" s="2">
        <v>777187</v>
      </c>
      <c r="B622" s="3" t="s">
        <v>341</v>
      </c>
      <c r="C622" s="3" t="s">
        <v>340</v>
      </c>
      <c r="D622" s="3" t="s">
        <v>139</v>
      </c>
      <c r="E622" s="3" t="s">
        <v>37</v>
      </c>
      <c r="F622" s="3" t="s">
        <v>29</v>
      </c>
      <c r="G622" s="2">
        <v>5</v>
      </c>
      <c r="H622" s="3" t="s">
        <v>38</v>
      </c>
      <c r="I622" s="3" t="s">
        <v>56</v>
      </c>
      <c r="J622" s="3" t="s">
        <v>127</v>
      </c>
      <c r="K622" s="4">
        <v>10.74</v>
      </c>
      <c r="L622" s="2">
        <v>6</v>
      </c>
      <c r="M622" s="2">
        <v>1</v>
      </c>
      <c r="N622" s="2">
        <v>0.35499999999999998</v>
      </c>
      <c r="O622" s="3" t="s">
        <v>140</v>
      </c>
      <c r="P622" s="3" t="s">
        <v>3211</v>
      </c>
      <c r="Q622" s="5">
        <v>16</v>
      </c>
      <c r="S622" s="6">
        <v>13.55</v>
      </c>
      <c r="T622" s="5">
        <v>0.6</v>
      </c>
      <c r="U622" s="6">
        <v>14.15</v>
      </c>
      <c r="V622" s="2">
        <v>20.8</v>
      </c>
      <c r="W622" s="8"/>
      <c r="X622" s="10" t="s">
        <v>29</v>
      </c>
      <c r="Y622" s="7">
        <v>43556</v>
      </c>
    </row>
    <row r="623" spans="1:25" hidden="1" x14ac:dyDescent="0.25">
      <c r="A623" s="2">
        <v>786775</v>
      </c>
      <c r="B623" s="3" t="s">
        <v>341</v>
      </c>
      <c r="C623" s="3" t="s">
        <v>677</v>
      </c>
      <c r="D623" s="3" t="s">
        <v>354</v>
      </c>
      <c r="E623" s="3" t="s">
        <v>28</v>
      </c>
      <c r="F623" s="3" t="s">
        <v>51</v>
      </c>
      <c r="G623" s="2">
        <v>5.2</v>
      </c>
      <c r="H623" s="3" t="s">
        <v>38</v>
      </c>
      <c r="I623" s="3" t="s">
        <v>34</v>
      </c>
      <c r="J623" s="3" t="s">
        <v>39</v>
      </c>
      <c r="K623" s="4">
        <v>74.25</v>
      </c>
      <c r="L623" s="2">
        <v>4</v>
      </c>
      <c r="M623" s="2">
        <v>6</v>
      </c>
      <c r="N623" s="2">
        <v>0.47299999999999998</v>
      </c>
      <c r="O623" s="3" t="s">
        <v>140</v>
      </c>
      <c r="P623" s="3" t="s">
        <v>3213</v>
      </c>
      <c r="Q623" s="5">
        <v>18.5</v>
      </c>
      <c r="S623" s="6">
        <v>15.93</v>
      </c>
      <c r="T623" s="5">
        <v>0.4</v>
      </c>
      <c r="U623" s="6">
        <v>16.329999999999998</v>
      </c>
      <c r="V623" s="2">
        <v>24.05</v>
      </c>
      <c r="W623" s="8"/>
      <c r="X623" s="10" t="s">
        <v>29</v>
      </c>
      <c r="Y623" s="7">
        <v>43718</v>
      </c>
    </row>
    <row r="624" spans="1:25" hidden="1" x14ac:dyDescent="0.25">
      <c r="A624" s="2">
        <v>793486</v>
      </c>
      <c r="B624" s="3" t="s">
        <v>341</v>
      </c>
      <c r="C624" s="3" t="s">
        <v>678</v>
      </c>
      <c r="D624" s="3" t="s">
        <v>354</v>
      </c>
      <c r="E624" s="3" t="s">
        <v>28</v>
      </c>
      <c r="F624" s="3" t="s">
        <v>51</v>
      </c>
      <c r="G624" s="2">
        <v>4.8</v>
      </c>
      <c r="H624" s="3" t="s">
        <v>38</v>
      </c>
      <c r="I624" s="3" t="s">
        <v>69</v>
      </c>
      <c r="J624" s="3" t="s">
        <v>39</v>
      </c>
      <c r="K624" s="4">
        <v>74.25</v>
      </c>
      <c r="L624" s="2">
        <v>4</v>
      </c>
      <c r="M624" s="2">
        <v>6</v>
      </c>
      <c r="N624" s="2">
        <v>0.47299999999999998</v>
      </c>
      <c r="O624" s="3" t="s">
        <v>140</v>
      </c>
      <c r="P624" s="3" t="s">
        <v>3213</v>
      </c>
      <c r="Q624" s="5">
        <v>18.5</v>
      </c>
      <c r="S624" s="6">
        <v>15.93</v>
      </c>
      <c r="T624" s="5">
        <v>0.4</v>
      </c>
      <c r="U624" s="6">
        <v>16.329999999999998</v>
      </c>
      <c r="V624" s="2">
        <v>24.05</v>
      </c>
      <c r="W624" s="8"/>
      <c r="X624" s="10" t="s">
        <v>29</v>
      </c>
      <c r="Y624" s="7">
        <v>43718</v>
      </c>
    </row>
    <row r="625" spans="1:25" hidden="1" x14ac:dyDescent="0.25">
      <c r="A625" s="2">
        <v>940569</v>
      </c>
      <c r="B625" s="3" t="s">
        <v>679</v>
      </c>
      <c r="C625" s="3" t="s">
        <v>680</v>
      </c>
      <c r="D625" s="3" t="s">
        <v>681</v>
      </c>
      <c r="E625" s="3" t="s">
        <v>37</v>
      </c>
      <c r="F625" s="3" t="s">
        <v>29</v>
      </c>
      <c r="G625" s="2">
        <v>5</v>
      </c>
      <c r="H625" s="3" t="s">
        <v>38</v>
      </c>
      <c r="I625" s="3" t="s">
        <v>34</v>
      </c>
      <c r="J625" s="3" t="s">
        <v>39</v>
      </c>
      <c r="K625" s="4">
        <v>100.65</v>
      </c>
      <c r="L625" s="2">
        <v>1</v>
      </c>
      <c r="M625" s="2">
        <v>1</v>
      </c>
      <c r="N625" s="2">
        <v>58.670999999999999</v>
      </c>
      <c r="O625" s="3" t="s">
        <v>682</v>
      </c>
      <c r="P625" s="3" t="s">
        <v>29</v>
      </c>
      <c r="Q625" s="5">
        <v>251.85</v>
      </c>
      <c r="S625" s="6">
        <v>221.63</v>
      </c>
      <c r="T625" s="5">
        <v>0</v>
      </c>
      <c r="U625" s="6">
        <v>221.63</v>
      </c>
      <c r="V625" s="2">
        <v>0</v>
      </c>
      <c r="W625" s="8"/>
      <c r="X625" s="10" t="s">
        <v>29</v>
      </c>
      <c r="Y625" s="7">
        <v>43466</v>
      </c>
    </row>
    <row r="626" spans="1:25" hidden="1" x14ac:dyDescent="0.25">
      <c r="A626" s="2">
        <v>817174</v>
      </c>
      <c r="B626" s="3" t="s">
        <v>679</v>
      </c>
      <c r="C626" s="3" t="s">
        <v>683</v>
      </c>
      <c r="D626" s="3" t="s">
        <v>684</v>
      </c>
      <c r="E626" s="3" t="s">
        <v>28</v>
      </c>
      <c r="F626" s="3" t="s">
        <v>29</v>
      </c>
      <c r="G626" s="2">
        <v>4.8</v>
      </c>
      <c r="H626" s="3" t="s">
        <v>38</v>
      </c>
      <c r="I626" s="3" t="s">
        <v>43</v>
      </c>
      <c r="J626" s="3" t="s">
        <v>39</v>
      </c>
      <c r="K626" s="4">
        <v>261.64999999999998</v>
      </c>
      <c r="L626" s="2">
        <v>1</v>
      </c>
      <c r="M626" s="2">
        <v>1</v>
      </c>
      <c r="N626" s="2">
        <v>50</v>
      </c>
      <c r="O626" s="3" t="s">
        <v>682</v>
      </c>
      <c r="P626" s="3" t="s">
        <v>29</v>
      </c>
      <c r="Q626" s="5">
        <v>448.6</v>
      </c>
      <c r="S626" s="6">
        <v>394.77</v>
      </c>
      <c r="T626" s="5">
        <v>0</v>
      </c>
      <c r="U626" s="6">
        <v>394.77</v>
      </c>
      <c r="V626" s="2">
        <v>0</v>
      </c>
      <c r="W626" s="8"/>
      <c r="X626" s="10" t="s">
        <v>29</v>
      </c>
      <c r="Y626" s="7">
        <v>43720</v>
      </c>
    </row>
    <row r="627" spans="1:25" hidden="1" x14ac:dyDescent="0.25">
      <c r="A627" s="2">
        <v>812932</v>
      </c>
      <c r="B627" s="3" t="s">
        <v>679</v>
      </c>
      <c r="C627" s="3" t="s">
        <v>685</v>
      </c>
      <c r="D627" s="3" t="s">
        <v>686</v>
      </c>
      <c r="E627" s="3" t="s">
        <v>28</v>
      </c>
      <c r="F627" s="3" t="s">
        <v>29</v>
      </c>
      <c r="H627" s="3" t="s">
        <v>38</v>
      </c>
      <c r="I627" s="3" t="s">
        <v>34</v>
      </c>
      <c r="J627" s="3" t="s">
        <v>39</v>
      </c>
      <c r="K627" s="4">
        <v>255.67</v>
      </c>
      <c r="L627" s="2">
        <v>1</v>
      </c>
      <c r="M627" s="2">
        <v>1</v>
      </c>
      <c r="N627" s="2">
        <v>20</v>
      </c>
      <c r="O627" s="3" t="s">
        <v>682</v>
      </c>
      <c r="P627" s="3" t="s">
        <v>29</v>
      </c>
      <c r="Q627" s="5">
        <v>381.05</v>
      </c>
      <c r="S627" s="6">
        <v>335.32</v>
      </c>
      <c r="T627" s="5">
        <v>0</v>
      </c>
      <c r="U627" s="6">
        <v>335.32</v>
      </c>
      <c r="V627" s="2">
        <v>0</v>
      </c>
      <c r="W627" s="8"/>
      <c r="X627" s="10" t="s">
        <v>29</v>
      </c>
      <c r="Y627" s="7">
        <v>43670</v>
      </c>
    </row>
    <row r="628" spans="1:25" hidden="1" x14ac:dyDescent="0.25">
      <c r="A628" s="2">
        <v>794824</v>
      </c>
      <c r="B628" s="3" t="s">
        <v>679</v>
      </c>
      <c r="C628" s="3" t="s">
        <v>687</v>
      </c>
      <c r="D628" s="3" t="s">
        <v>686</v>
      </c>
      <c r="E628" s="3" t="s">
        <v>28</v>
      </c>
      <c r="F628" s="3" t="s">
        <v>29</v>
      </c>
      <c r="H628" s="3" t="s">
        <v>38</v>
      </c>
      <c r="I628" s="3" t="s">
        <v>34</v>
      </c>
      <c r="J628" s="3" t="s">
        <v>39</v>
      </c>
      <c r="K628" s="4">
        <v>231.15</v>
      </c>
      <c r="L628" s="2">
        <v>1</v>
      </c>
      <c r="M628" s="2">
        <v>1</v>
      </c>
      <c r="N628" s="2">
        <v>20</v>
      </c>
      <c r="O628" s="3" t="s">
        <v>682</v>
      </c>
      <c r="P628" s="3" t="s">
        <v>29</v>
      </c>
      <c r="Q628" s="5">
        <v>348.45</v>
      </c>
      <c r="S628" s="6">
        <v>306.64</v>
      </c>
      <c r="T628" s="5">
        <v>0</v>
      </c>
      <c r="U628" s="6">
        <v>306.64</v>
      </c>
      <c r="V628" s="2">
        <v>0</v>
      </c>
      <c r="W628" s="8"/>
      <c r="X628" s="10" t="s">
        <v>29</v>
      </c>
      <c r="Y628" s="7">
        <v>43670</v>
      </c>
    </row>
    <row r="629" spans="1:25" hidden="1" x14ac:dyDescent="0.25">
      <c r="A629" s="2">
        <v>807597</v>
      </c>
      <c r="B629" s="3" t="s">
        <v>679</v>
      </c>
      <c r="C629" s="3" t="s">
        <v>57</v>
      </c>
      <c r="D629" s="3" t="s">
        <v>688</v>
      </c>
      <c r="E629" s="3" t="s">
        <v>28</v>
      </c>
      <c r="F629" s="3" t="s">
        <v>29</v>
      </c>
      <c r="H629" s="3" t="s">
        <v>38</v>
      </c>
      <c r="I629" s="3" t="s">
        <v>73</v>
      </c>
      <c r="J629" s="3" t="s">
        <v>39</v>
      </c>
      <c r="K629" s="4">
        <v>189</v>
      </c>
      <c r="L629" s="2">
        <v>1</v>
      </c>
      <c r="M629" s="2">
        <v>1</v>
      </c>
      <c r="N629" s="2">
        <v>30</v>
      </c>
      <c r="O629" s="3" t="s">
        <v>682</v>
      </c>
      <c r="P629" s="3" t="s">
        <v>29</v>
      </c>
      <c r="Q629" s="5">
        <v>313.2</v>
      </c>
      <c r="S629" s="6">
        <v>275.62</v>
      </c>
      <c r="T629" s="5">
        <v>0</v>
      </c>
      <c r="U629" s="6">
        <v>275.62</v>
      </c>
      <c r="V629" s="2">
        <v>0</v>
      </c>
      <c r="W629" s="8"/>
      <c r="X629" s="10" t="s">
        <v>29</v>
      </c>
      <c r="Y629" s="7">
        <v>43727</v>
      </c>
    </row>
    <row r="630" spans="1:25" hidden="1" x14ac:dyDescent="0.25">
      <c r="A630" s="2">
        <v>786641</v>
      </c>
      <c r="B630" s="3" t="s">
        <v>679</v>
      </c>
      <c r="C630" s="3" t="s">
        <v>58</v>
      </c>
      <c r="D630" s="3" t="s">
        <v>688</v>
      </c>
      <c r="E630" s="3" t="s">
        <v>28</v>
      </c>
      <c r="F630" s="3" t="s">
        <v>29</v>
      </c>
      <c r="G630" s="2">
        <v>5</v>
      </c>
      <c r="H630" s="3" t="s">
        <v>38</v>
      </c>
      <c r="I630" s="3" t="s">
        <v>29</v>
      </c>
      <c r="J630" s="3" t="s">
        <v>39</v>
      </c>
      <c r="K630" s="4">
        <v>189</v>
      </c>
      <c r="L630" s="2">
        <v>1</v>
      </c>
      <c r="M630" s="2">
        <v>1</v>
      </c>
      <c r="N630" s="2">
        <v>30</v>
      </c>
      <c r="O630" s="3" t="s">
        <v>682</v>
      </c>
      <c r="P630" s="3" t="s">
        <v>29</v>
      </c>
      <c r="Q630" s="5">
        <v>313.2</v>
      </c>
      <c r="S630" s="6">
        <v>275.62</v>
      </c>
      <c r="T630" s="5">
        <v>0</v>
      </c>
      <c r="U630" s="6">
        <v>275.62</v>
      </c>
      <c r="V630" s="2">
        <v>0</v>
      </c>
      <c r="W630" s="8"/>
      <c r="X630" s="10" t="s">
        <v>29</v>
      </c>
      <c r="Y630" s="7">
        <v>43746</v>
      </c>
    </row>
    <row r="631" spans="1:25" hidden="1" x14ac:dyDescent="0.25">
      <c r="A631" s="2">
        <v>811790</v>
      </c>
      <c r="B631" s="3" t="s">
        <v>679</v>
      </c>
      <c r="C631" s="3" t="s">
        <v>689</v>
      </c>
      <c r="D631" s="3" t="s">
        <v>684</v>
      </c>
      <c r="E631" s="3" t="s">
        <v>28</v>
      </c>
      <c r="F631" s="3" t="s">
        <v>29</v>
      </c>
      <c r="G631" s="2">
        <v>5</v>
      </c>
      <c r="H631" s="3" t="s">
        <v>38</v>
      </c>
      <c r="I631" s="3" t="s">
        <v>29</v>
      </c>
      <c r="J631" s="3" t="s">
        <v>39</v>
      </c>
      <c r="K631" s="4">
        <v>105</v>
      </c>
      <c r="L631" s="2">
        <v>1</v>
      </c>
      <c r="M631" s="2">
        <v>1</v>
      </c>
      <c r="N631" s="2">
        <v>50</v>
      </c>
      <c r="O631" s="3" t="s">
        <v>682</v>
      </c>
      <c r="P631" s="3" t="s">
        <v>29</v>
      </c>
      <c r="Q631" s="5">
        <v>240.35</v>
      </c>
      <c r="S631" s="6">
        <v>211.51</v>
      </c>
      <c r="T631" s="5">
        <v>0</v>
      </c>
      <c r="U631" s="6">
        <v>211.51</v>
      </c>
      <c r="V631" s="2">
        <v>0</v>
      </c>
      <c r="W631" s="8"/>
      <c r="X631" s="10" t="s">
        <v>29</v>
      </c>
      <c r="Y631" s="7">
        <v>43707</v>
      </c>
    </row>
    <row r="632" spans="1:25" hidden="1" x14ac:dyDescent="0.25">
      <c r="A632" s="2">
        <v>789114</v>
      </c>
      <c r="B632" s="3" t="s">
        <v>679</v>
      </c>
      <c r="C632" s="3" t="s">
        <v>690</v>
      </c>
      <c r="D632" s="3" t="s">
        <v>684</v>
      </c>
      <c r="E632" s="3" t="s">
        <v>28</v>
      </c>
      <c r="F632" s="3" t="s">
        <v>29</v>
      </c>
      <c r="G632" s="2">
        <v>5</v>
      </c>
      <c r="H632" s="3" t="s">
        <v>38</v>
      </c>
      <c r="I632" s="3" t="s">
        <v>29</v>
      </c>
      <c r="J632" s="3" t="s">
        <v>39</v>
      </c>
      <c r="K632" s="4">
        <v>105</v>
      </c>
      <c r="L632" s="2">
        <v>1</v>
      </c>
      <c r="M632" s="2">
        <v>1</v>
      </c>
      <c r="N632" s="2">
        <v>50</v>
      </c>
      <c r="O632" s="3" t="s">
        <v>682</v>
      </c>
      <c r="P632" s="3" t="s">
        <v>29</v>
      </c>
      <c r="Q632" s="5">
        <v>240.35</v>
      </c>
      <c r="S632" s="6">
        <v>211.51</v>
      </c>
      <c r="T632" s="5">
        <v>0</v>
      </c>
      <c r="U632" s="6">
        <v>211.51</v>
      </c>
      <c r="V632" s="2">
        <v>0</v>
      </c>
      <c r="W632" s="8"/>
      <c r="X632" s="10" t="s">
        <v>29</v>
      </c>
      <c r="Y632" s="7">
        <v>43707</v>
      </c>
    </row>
    <row r="633" spans="1:25" hidden="1" x14ac:dyDescent="0.25">
      <c r="A633" s="2">
        <v>819380</v>
      </c>
      <c r="B633" s="3" t="s">
        <v>679</v>
      </c>
      <c r="C633" s="3" t="s">
        <v>691</v>
      </c>
      <c r="D633" s="3" t="s">
        <v>688</v>
      </c>
      <c r="E633" s="3" t="s">
        <v>28</v>
      </c>
      <c r="F633" s="3" t="s">
        <v>29</v>
      </c>
      <c r="G633" s="2">
        <v>5.6</v>
      </c>
      <c r="H633" s="3" t="s">
        <v>38</v>
      </c>
      <c r="I633" s="3" t="s">
        <v>211</v>
      </c>
      <c r="J633" s="3" t="s">
        <v>39</v>
      </c>
      <c r="K633" s="4">
        <v>291.05</v>
      </c>
      <c r="L633" s="2">
        <v>1</v>
      </c>
      <c r="M633" s="2">
        <v>1</v>
      </c>
      <c r="N633" s="2">
        <v>30</v>
      </c>
      <c r="O633" s="3" t="s">
        <v>682</v>
      </c>
      <c r="P633" s="3" t="s">
        <v>3211</v>
      </c>
      <c r="Q633" s="5">
        <v>413</v>
      </c>
      <c r="S633" s="6">
        <v>363.44</v>
      </c>
      <c r="T633" s="5">
        <v>0</v>
      </c>
      <c r="U633" s="6">
        <v>363.44</v>
      </c>
      <c r="V633" s="2">
        <v>0</v>
      </c>
      <c r="W633" s="8"/>
      <c r="X633" s="10" t="s">
        <v>29</v>
      </c>
      <c r="Y633" s="7">
        <v>43657</v>
      </c>
    </row>
    <row r="634" spans="1:25" hidden="1" x14ac:dyDescent="0.25">
      <c r="A634" s="2">
        <v>693622</v>
      </c>
      <c r="B634" s="3" t="s">
        <v>679</v>
      </c>
      <c r="C634" s="3" t="s">
        <v>366</v>
      </c>
      <c r="D634" s="3" t="s">
        <v>681</v>
      </c>
      <c r="E634" s="3" t="s">
        <v>28</v>
      </c>
      <c r="F634" s="3" t="s">
        <v>29</v>
      </c>
      <c r="G634" s="2">
        <v>5</v>
      </c>
      <c r="H634" s="3" t="s">
        <v>30</v>
      </c>
      <c r="I634" s="3" t="s">
        <v>48</v>
      </c>
      <c r="J634" s="3" t="s">
        <v>39</v>
      </c>
      <c r="K634" s="4">
        <v>54.7</v>
      </c>
      <c r="L634" s="2">
        <v>1</v>
      </c>
      <c r="M634" s="2">
        <v>1</v>
      </c>
      <c r="N634" s="2">
        <v>58.670999999999999</v>
      </c>
      <c r="O634" s="3" t="s">
        <v>682</v>
      </c>
      <c r="P634" s="3" t="s">
        <v>29</v>
      </c>
      <c r="Q634" s="5">
        <v>190.75</v>
      </c>
      <c r="S634" s="6">
        <v>167.86</v>
      </c>
      <c r="T634" s="5">
        <v>0</v>
      </c>
      <c r="U634" s="6">
        <v>167.86</v>
      </c>
      <c r="V634" s="2">
        <v>0</v>
      </c>
      <c r="W634" s="8"/>
      <c r="X634" s="10" t="s">
        <v>29</v>
      </c>
      <c r="Y634" s="7">
        <v>43745</v>
      </c>
    </row>
    <row r="635" spans="1:25" hidden="1" x14ac:dyDescent="0.25">
      <c r="A635" s="2">
        <v>771562</v>
      </c>
      <c r="B635" s="3" t="s">
        <v>679</v>
      </c>
      <c r="C635" s="3" t="s">
        <v>367</v>
      </c>
      <c r="D635" s="3" t="s">
        <v>681</v>
      </c>
      <c r="E635" s="3" t="s">
        <v>28</v>
      </c>
      <c r="F635" s="3" t="s">
        <v>29</v>
      </c>
      <c r="G635" s="2">
        <v>4</v>
      </c>
      <c r="H635" s="3" t="s">
        <v>38</v>
      </c>
      <c r="I635" s="3" t="s">
        <v>48</v>
      </c>
      <c r="J635" s="3" t="s">
        <v>39</v>
      </c>
      <c r="K635" s="4">
        <v>54.7</v>
      </c>
      <c r="L635" s="2">
        <v>1</v>
      </c>
      <c r="M635" s="2">
        <v>1</v>
      </c>
      <c r="N635" s="2">
        <v>58.670999999999999</v>
      </c>
      <c r="O635" s="3" t="s">
        <v>682</v>
      </c>
      <c r="P635" s="3" t="s">
        <v>29</v>
      </c>
      <c r="Q635" s="5">
        <v>190.75</v>
      </c>
      <c r="S635" s="6">
        <v>167.86</v>
      </c>
      <c r="T635" s="5">
        <v>0</v>
      </c>
      <c r="U635" s="6">
        <v>167.86</v>
      </c>
      <c r="V635" s="2">
        <v>0</v>
      </c>
      <c r="W635" s="8"/>
      <c r="X635" s="10" t="s">
        <v>29</v>
      </c>
      <c r="Y635" s="7">
        <v>43745</v>
      </c>
    </row>
    <row r="636" spans="1:25" hidden="1" x14ac:dyDescent="0.25">
      <c r="A636" s="2">
        <v>690479</v>
      </c>
      <c r="B636" s="3" t="s">
        <v>679</v>
      </c>
      <c r="C636" s="3" t="s">
        <v>692</v>
      </c>
      <c r="D636" s="3" t="s">
        <v>681</v>
      </c>
      <c r="E636" s="3" t="s">
        <v>28</v>
      </c>
      <c r="F636" s="3" t="s">
        <v>29</v>
      </c>
      <c r="G636" s="2">
        <v>5.5</v>
      </c>
      <c r="H636" s="3" t="s">
        <v>30</v>
      </c>
      <c r="I636" s="3" t="s">
        <v>605</v>
      </c>
      <c r="J636" s="3" t="s">
        <v>39</v>
      </c>
      <c r="K636" s="4">
        <v>114.5</v>
      </c>
      <c r="L636" s="2">
        <v>1</v>
      </c>
      <c r="M636" s="2">
        <v>1</v>
      </c>
      <c r="N636" s="2">
        <v>58.670999999999999</v>
      </c>
      <c r="O636" s="3" t="s">
        <v>682</v>
      </c>
      <c r="P636" s="3" t="s">
        <v>29</v>
      </c>
      <c r="Q636" s="5">
        <v>270.25</v>
      </c>
      <c r="S636" s="6">
        <v>237.82</v>
      </c>
      <c r="T636" s="5">
        <v>0</v>
      </c>
      <c r="U636" s="6">
        <v>237.82</v>
      </c>
      <c r="V636" s="2">
        <v>0</v>
      </c>
      <c r="W636" s="8"/>
      <c r="X636" s="10" t="s">
        <v>29</v>
      </c>
      <c r="Y636" s="7">
        <v>43745</v>
      </c>
    </row>
    <row r="637" spans="1:25" hidden="1" x14ac:dyDescent="0.25">
      <c r="A637" s="2">
        <v>778588</v>
      </c>
      <c r="B637" s="3" t="s">
        <v>679</v>
      </c>
      <c r="C637" s="3" t="s">
        <v>693</v>
      </c>
      <c r="D637" s="3" t="s">
        <v>681</v>
      </c>
      <c r="E637" s="3" t="s">
        <v>28</v>
      </c>
      <c r="F637" s="3" t="s">
        <v>29</v>
      </c>
      <c r="G637" s="2">
        <v>6</v>
      </c>
      <c r="H637" s="3" t="s">
        <v>30</v>
      </c>
      <c r="I637" s="3" t="s">
        <v>73</v>
      </c>
      <c r="J637" s="3" t="s">
        <v>39</v>
      </c>
      <c r="K637" s="4">
        <v>114.5</v>
      </c>
      <c r="L637" s="2">
        <v>1</v>
      </c>
      <c r="M637" s="2">
        <v>1</v>
      </c>
      <c r="N637" s="2">
        <v>58.670999999999999</v>
      </c>
      <c r="O637" s="3" t="s">
        <v>682</v>
      </c>
      <c r="P637" s="3" t="s">
        <v>29</v>
      </c>
      <c r="Q637" s="5">
        <v>270.25</v>
      </c>
      <c r="S637" s="6">
        <v>237.82</v>
      </c>
      <c r="T637" s="5">
        <v>0</v>
      </c>
      <c r="U637" s="6">
        <v>237.82</v>
      </c>
      <c r="V637" s="2">
        <v>0</v>
      </c>
      <c r="W637" s="8"/>
      <c r="X637" s="10" t="s">
        <v>29</v>
      </c>
      <c r="Y637" s="7">
        <v>43745</v>
      </c>
    </row>
    <row r="638" spans="1:25" hidden="1" x14ac:dyDescent="0.25">
      <c r="A638" s="2">
        <v>815387</v>
      </c>
      <c r="B638" s="3" t="s">
        <v>679</v>
      </c>
      <c r="C638" s="3" t="s">
        <v>369</v>
      </c>
      <c r="D638" s="3" t="s">
        <v>681</v>
      </c>
      <c r="E638" s="3" t="s">
        <v>28</v>
      </c>
      <c r="F638" s="3" t="s">
        <v>29</v>
      </c>
      <c r="G638" s="2">
        <v>4.8</v>
      </c>
      <c r="H638" s="3" t="s">
        <v>30</v>
      </c>
      <c r="I638" s="3" t="s">
        <v>605</v>
      </c>
      <c r="J638" s="3" t="s">
        <v>39</v>
      </c>
      <c r="K638" s="4">
        <v>114.5</v>
      </c>
      <c r="L638" s="2">
        <v>1</v>
      </c>
      <c r="M638" s="2">
        <v>1</v>
      </c>
      <c r="N638" s="2">
        <v>58.670999999999999</v>
      </c>
      <c r="O638" s="3" t="s">
        <v>682</v>
      </c>
      <c r="P638" s="3" t="s">
        <v>29</v>
      </c>
      <c r="Q638" s="5">
        <v>270.25</v>
      </c>
      <c r="S638" s="6">
        <v>237.82</v>
      </c>
      <c r="T638" s="5">
        <v>0</v>
      </c>
      <c r="U638" s="6">
        <v>237.82</v>
      </c>
      <c r="V638" s="2">
        <v>0</v>
      </c>
      <c r="W638" s="8"/>
      <c r="X638" s="10" t="s">
        <v>29</v>
      </c>
      <c r="Y638" s="7">
        <v>43745</v>
      </c>
    </row>
    <row r="639" spans="1:25" hidden="1" x14ac:dyDescent="0.25">
      <c r="A639" s="2">
        <v>940173</v>
      </c>
      <c r="B639" s="3" t="s">
        <v>679</v>
      </c>
      <c r="C639" s="3" t="s">
        <v>68</v>
      </c>
      <c r="D639" s="3" t="s">
        <v>681</v>
      </c>
      <c r="E639" s="3" t="s">
        <v>28</v>
      </c>
      <c r="F639" s="3" t="s">
        <v>29</v>
      </c>
      <c r="G639" s="2">
        <v>5</v>
      </c>
      <c r="H639" s="3" t="s">
        <v>38</v>
      </c>
      <c r="I639" s="3" t="s">
        <v>69</v>
      </c>
      <c r="J639" s="3" t="s">
        <v>39</v>
      </c>
      <c r="K639" s="4">
        <v>114.5</v>
      </c>
      <c r="L639" s="2">
        <v>1</v>
      </c>
      <c r="M639" s="2">
        <v>1</v>
      </c>
      <c r="N639" s="2">
        <v>58.670999999999999</v>
      </c>
      <c r="O639" s="3" t="s">
        <v>682</v>
      </c>
      <c r="P639" s="3" t="s">
        <v>29</v>
      </c>
      <c r="Q639" s="5">
        <v>270.25</v>
      </c>
      <c r="S639" s="6">
        <v>237.82</v>
      </c>
      <c r="T639" s="5">
        <v>0</v>
      </c>
      <c r="U639" s="6">
        <v>237.82</v>
      </c>
      <c r="V639" s="2">
        <v>0</v>
      </c>
      <c r="W639" s="8"/>
      <c r="X639" s="10" t="s">
        <v>29</v>
      </c>
      <c r="Y639" s="7">
        <v>43745</v>
      </c>
    </row>
    <row r="640" spans="1:25" hidden="1" x14ac:dyDescent="0.25">
      <c r="A640" s="2">
        <v>633511</v>
      </c>
      <c r="B640" s="3" t="s">
        <v>679</v>
      </c>
      <c r="C640" s="3" t="s">
        <v>71</v>
      </c>
      <c r="D640" s="3" t="s">
        <v>681</v>
      </c>
      <c r="E640" s="3" t="s">
        <v>28</v>
      </c>
      <c r="F640" s="3" t="s">
        <v>29</v>
      </c>
      <c r="G640" s="2">
        <v>5</v>
      </c>
      <c r="H640" s="3" t="s">
        <v>38</v>
      </c>
      <c r="I640" s="3" t="s">
        <v>48</v>
      </c>
      <c r="J640" s="3" t="s">
        <v>39</v>
      </c>
      <c r="K640" s="4">
        <v>114.5</v>
      </c>
      <c r="L640" s="2">
        <v>1</v>
      </c>
      <c r="M640" s="2">
        <v>1</v>
      </c>
      <c r="N640" s="2">
        <v>58.670999999999999</v>
      </c>
      <c r="O640" s="3" t="s">
        <v>682</v>
      </c>
      <c r="P640" s="3" t="s">
        <v>29</v>
      </c>
      <c r="Q640" s="5">
        <v>270.25</v>
      </c>
      <c r="S640" s="6">
        <v>237.82</v>
      </c>
      <c r="T640" s="5">
        <v>0</v>
      </c>
      <c r="U640" s="6">
        <v>237.82</v>
      </c>
      <c r="V640" s="2">
        <v>0</v>
      </c>
      <c r="W640" s="8"/>
      <c r="X640" s="10" t="s">
        <v>29</v>
      </c>
      <c r="Y640" s="7">
        <v>43745</v>
      </c>
    </row>
    <row r="641" spans="1:25" hidden="1" x14ac:dyDescent="0.25">
      <c r="A641" s="2">
        <v>625335</v>
      </c>
      <c r="B641" s="3" t="s">
        <v>679</v>
      </c>
      <c r="C641" s="3" t="s">
        <v>694</v>
      </c>
      <c r="D641" s="3" t="s">
        <v>681</v>
      </c>
      <c r="E641" s="3" t="s">
        <v>28</v>
      </c>
      <c r="F641" s="3" t="s">
        <v>29</v>
      </c>
      <c r="G641" s="2">
        <v>5.5</v>
      </c>
      <c r="H641" s="3" t="s">
        <v>30</v>
      </c>
      <c r="I641" s="3" t="s">
        <v>73</v>
      </c>
      <c r="J641" s="3" t="s">
        <v>39</v>
      </c>
      <c r="K641" s="4">
        <v>114.5</v>
      </c>
      <c r="L641" s="2">
        <v>1</v>
      </c>
      <c r="M641" s="2">
        <v>1</v>
      </c>
      <c r="N641" s="2">
        <v>58.670999999999999</v>
      </c>
      <c r="O641" s="3" t="s">
        <v>682</v>
      </c>
      <c r="P641" s="3" t="s">
        <v>29</v>
      </c>
      <c r="Q641" s="5">
        <v>270.25</v>
      </c>
      <c r="S641" s="6">
        <v>237.82</v>
      </c>
      <c r="T641" s="5">
        <v>0</v>
      </c>
      <c r="U641" s="6">
        <v>237.82</v>
      </c>
      <c r="V641" s="2">
        <v>0</v>
      </c>
      <c r="W641" s="8"/>
      <c r="X641" s="10" t="s">
        <v>29</v>
      </c>
      <c r="Y641" s="7">
        <v>43745</v>
      </c>
    </row>
    <row r="642" spans="1:25" hidden="1" x14ac:dyDescent="0.25">
      <c r="A642" s="2">
        <v>767035</v>
      </c>
      <c r="B642" s="3" t="s">
        <v>679</v>
      </c>
      <c r="C642" s="3" t="s">
        <v>695</v>
      </c>
      <c r="D642" s="3" t="s">
        <v>681</v>
      </c>
      <c r="E642" s="3" t="s">
        <v>28</v>
      </c>
      <c r="F642" s="3" t="s">
        <v>29</v>
      </c>
      <c r="G642" s="2">
        <v>4.5999999999999996</v>
      </c>
      <c r="H642" s="3" t="s">
        <v>30</v>
      </c>
      <c r="I642" s="3" t="s">
        <v>48</v>
      </c>
      <c r="J642" s="3" t="s">
        <v>39</v>
      </c>
      <c r="K642" s="4">
        <v>114.5</v>
      </c>
      <c r="L642" s="2">
        <v>1</v>
      </c>
      <c r="M642" s="2">
        <v>1</v>
      </c>
      <c r="N642" s="2">
        <v>58.670999999999999</v>
      </c>
      <c r="O642" s="3" t="s">
        <v>682</v>
      </c>
      <c r="P642" s="3" t="s">
        <v>29</v>
      </c>
      <c r="Q642" s="5">
        <v>270.25</v>
      </c>
      <c r="S642" s="6">
        <v>237.82</v>
      </c>
      <c r="T642" s="5">
        <v>0</v>
      </c>
      <c r="U642" s="6">
        <v>237.82</v>
      </c>
      <c r="V642" s="2">
        <v>0</v>
      </c>
      <c r="W642" s="8"/>
      <c r="X642" s="10" t="s">
        <v>29</v>
      </c>
      <c r="Y642" s="7">
        <v>43745</v>
      </c>
    </row>
    <row r="643" spans="1:25" hidden="1" x14ac:dyDescent="0.25">
      <c r="A643" s="2">
        <v>907287</v>
      </c>
      <c r="B643" s="3" t="s">
        <v>679</v>
      </c>
      <c r="C643" s="3" t="s">
        <v>77</v>
      </c>
      <c r="D643" s="3" t="s">
        <v>681</v>
      </c>
      <c r="E643" s="3" t="s">
        <v>28</v>
      </c>
      <c r="F643" s="3" t="s">
        <v>29</v>
      </c>
      <c r="G643" s="2">
        <v>5</v>
      </c>
      <c r="H643" s="3" t="s">
        <v>38</v>
      </c>
      <c r="I643" s="3" t="s">
        <v>34</v>
      </c>
      <c r="J643" s="3" t="s">
        <v>39</v>
      </c>
      <c r="K643" s="4">
        <v>114.5</v>
      </c>
      <c r="L643" s="2">
        <v>1</v>
      </c>
      <c r="M643" s="2">
        <v>1</v>
      </c>
      <c r="N643" s="2">
        <v>58.670999999999999</v>
      </c>
      <c r="O643" s="3" t="s">
        <v>682</v>
      </c>
      <c r="P643" s="3" t="s">
        <v>29</v>
      </c>
      <c r="Q643" s="5">
        <v>270.25</v>
      </c>
      <c r="S643" s="6">
        <v>237.82</v>
      </c>
      <c r="T643" s="5">
        <v>0</v>
      </c>
      <c r="U643" s="6">
        <v>237.82</v>
      </c>
      <c r="V643" s="2">
        <v>0</v>
      </c>
      <c r="W643" s="8"/>
      <c r="X643" s="10" t="s">
        <v>29</v>
      </c>
      <c r="Y643" s="7">
        <v>43745</v>
      </c>
    </row>
    <row r="644" spans="1:25" hidden="1" x14ac:dyDescent="0.25">
      <c r="A644" s="2">
        <v>818800</v>
      </c>
      <c r="B644" s="3" t="s">
        <v>679</v>
      </c>
      <c r="C644" s="3" t="s">
        <v>696</v>
      </c>
      <c r="D644" s="3" t="s">
        <v>684</v>
      </c>
      <c r="E644" s="3" t="s">
        <v>28</v>
      </c>
      <c r="F644" s="3" t="s">
        <v>29</v>
      </c>
      <c r="H644" s="3" t="s">
        <v>38</v>
      </c>
      <c r="I644" s="3" t="s">
        <v>62</v>
      </c>
      <c r="J644" s="3" t="s">
        <v>39</v>
      </c>
      <c r="K644" s="4">
        <v>238.08</v>
      </c>
      <c r="L644" s="2">
        <v>1</v>
      </c>
      <c r="M644" s="2">
        <v>1</v>
      </c>
      <c r="N644" s="2">
        <v>50</v>
      </c>
      <c r="O644" s="3" t="s">
        <v>682</v>
      </c>
      <c r="P644" s="3" t="s">
        <v>3211</v>
      </c>
      <c r="Q644" s="5">
        <v>357.45</v>
      </c>
      <c r="S644" s="6">
        <v>314.56</v>
      </c>
      <c r="T644" s="5">
        <v>0</v>
      </c>
      <c r="U644" s="6">
        <v>314.56</v>
      </c>
      <c r="V644" s="2">
        <v>0</v>
      </c>
      <c r="W644" s="8"/>
      <c r="X644" s="10" t="s">
        <v>29</v>
      </c>
      <c r="Y644" s="7">
        <v>43774</v>
      </c>
    </row>
    <row r="645" spans="1:25" hidden="1" x14ac:dyDescent="0.25">
      <c r="A645" s="2">
        <v>273094</v>
      </c>
      <c r="B645" s="3" t="s">
        <v>679</v>
      </c>
      <c r="C645" s="3" t="s">
        <v>697</v>
      </c>
      <c r="D645" s="3" t="s">
        <v>684</v>
      </c>
      <c r="E645" s="3" t="s">
        <v>28</v>
      </c>
      <c r="F645" s="3" t="s">
        <v>29</v>
      </c>
      <c r="H645" s="3" t="s">
        <v>30</v>
      </c>
      <c r="I645" s="3" t="s">
        <v>29</v>
      </c>
      <c r="J645" s="3" t="s">
        <v>31</v>
      </c>
      <c r="K645" s="4">
        <v>308.08</v>
      </c>
      <c r="L645" s="2">
        <v>1</v>
      </c>
      <c r="M645" s="2">
        <v>1</v>
      </c>
      <c r="N645" s="2">
        <v>50</v>
      </c>
      <c r="O645" s="3" t="s">
        <v>682</v>
      </c>
      <c r="P645" s="3" t="s">
        <v>29</v>
      </c>
      <c r="Q645" s="5">
        <v>552.4</v>
      </c>
      <c r="S645" s="6">
        <v>486.11</v>
      </c>
      <c r="T645" s="5">
        <v>0</v>
      </c>
      <c r="U645" s="6">
        <v>486.11</v>
      </c>
      <c r="V645" s="2">
        <v>0</v>
      </c>
      <c r="W645" s="8"/>
      <c r="X645" s="10" t="s">
        <v>29</v>
      </c>
      <c r="Y645" s="7">
        <v>43698</v>
      </c>
    </row>
    <row r="646" spans="1:25" hidden="1" x14ac:dyDescent="0.25">
      <c r="A646" s="2">
        <v>997023</v>
      </c>
      <c r="B646" s="3" t="s">
        <v>679</v>
      </c>
      <c r="C646" s="3" t="s">
        <v>698</v>
      </c>
      <c r="D646" s="3" t="s">
        <v>684</v>
      </c>
      <c r="E646" s="3" t="s">
        <v>28</v>
      </c>
      <c r="F646" s="3" t="s">
        <v>29</v>
      </c>
      <c r="H646" s="3" t="s">
        <v>30</v>
      </c>
      <c r="I646" s="3" t="s">
        <v>29</v>
      </c>
      <c r="J646" s="3" t="s">
        <v>31</v>
      </c>
      <c r="K646" s="4">
        <v>266.08</v>
      </c>
      <c r="L646" s="2">
        <v>1</v>
      </c>
      <c r="M646" s="2">
        <v>1</v>
      </c>
      <c r="N646" s="2">
        <v>50</v>
      </c>
      <c r="O646" s="3" t="s">
        <v>682</v>
      </c>
      <c r="P646" s="3" t="s">
        <v>29</v>
      </c>
      <c r="Q646" s="5">
        <v>466.6</v>
      </c>
      <c r="S646" s="6">
        <v>410.61</v>
      </c>
      <c r="T646" s="5">
        <v>0</v>
      </c>
      <c r="U646" s="6">
        <v>410.61</v>
      </c>
      <c r="V646" s="2">
        <v>0</v>
      </c>
      <c r="W646" s="8">
        <v>0.55000000000001137</v>
      </c>
      <c r="X646" s="9" t="s">
        <v>3216</v>
      </c>
      <c r="Y646" s="7">
        <v>43789</v>
      </c>
    </row>
    <row r="647" spans="1:25" hidden="1" x14ac:dyDescent="0.25">
      <c r="A647" s="2">
        <v>126362</v>
      </c>
      <c r="B647" s="3" t="s">
        <v>679</v>
      </c>
      <c r="C647" s="3" t="s">
        <v>699</v>
      </c>
      <c r="D647" s="3" t="s">
        <v>684</v>
      </c>
      <c r="E647" s="3" t="s">
        <v>28</v>
      </c>
      <c r="F647" s="3" t="s">
        <v>29</v>
      </c>
      <c r="H647" s="3" t="s">
        <v>30</v>
      </c>
      <c r="I647" s="3" t="s">
        <v>29</v>
      </c>
      <c r="J647" s="3" t="s">
        <v>31</v>
      </c>
      <c r="K647" s="4">
        <v>275.20999999999998</v>
      </c>
      <c r="L647" s="2">
        <v>1</v>
      </c>
      <c r="M647" s="2">
        <v>1</v>
      </c>
      <c r="N647" s="2">
        <v>50</v>
      </c>
      <c r="O647" s="3" t="s">
        <v>682</v>
      </c>
      <c r="P647" s="3" t="s">
        <v>29</v>
      </c>
      <c r="Q647" s="5">
        <v>478.7</v>
      </c>
      <c r="S647" s="6">
        <v>421.26</v>
      </c>
      <c r="T647" s="5">
        <v>0</v>
      </c>
      <c r="U647" s="6">
        <v>421.26</v>
      </c>
      <c r="V647" s="2">
        <v>0</v>
      </c>
      <c r="W647" s="8">
        <v>12.550000000000011</v>
      </c>
      <c r="X647" s="9" t="s">
        <v>3216</v>
      </c>
      <c r="Y647" s="7">
        <v>43789</v>
      </c>
    </row>
    <row r="648" spans="1:25" hidden="1" x14ac:dyDescent="0.25">
      <c r="A648" s="2">
        <v>855494</v>
      </c>
      <c r="B648" s="3" t="s">
        <v>679</v>
      </c>
      <c r="C648" s="3" t="s">
        <v>700</v>
      </c>
      <c r="D648" s="3" t="s">
        <v>684</v>
      </c>
      <c r="E648" s="3" t="s">
        <v>28</v>
      </c>
      <c r="F648" s="3" t="s">
        <v>29</v>
      </c>
      <c r="H648" s="3" t="s">
        <v>30</v>
      </c>
      <c r="I648" s="3" t="s">
        <v>29</v>
      </c>
      <c r="J648" s="3" t="s">
        <v>31</v>
      </c>
      <c r="K648" s="4">
        <v>266.08</v>
      </c>
      <c r="L648" s="2">
        <v>1</v>
      </c>
      <c r="M648" s="2">
        <v>1</v>
      </c>
      <c r="N648" s="2">
        <v>50</v>
      </c>
      <c r="O648" s="3" t="s">
        <v>682</v>
      </c>
      <c r="P648" s="3" t="s">
        <v>29</v>
      </c>
      <c r="Q648" s="5">
        <v>466.6</v>
      </c>
      <c r="S648" s="6">
        <v>410.61</v>
      </c>
      <c r="T648" s="5">
        <v>0</v>
      </c>
      <c r="U648" s="6">
        <v>410.61</v>
      </c>
      <c r="V648" s="2">
        <v>0</v>
      </c>
      <c r="W648" s="8">
        <v>0.55000000000001137</v>
      </c>
      <c r="X648" s="9" t="s">
        <v>3216</v>
      </c>
      <c r="Y648" s="7">
        <v>43789</v>
      </c>
    </row>
    <row r="649" spans="1:25" hidden="1" x14ac:dyDescent="0.25">
      <c r="A649" s="2">
        <v>33726</v>
      </c>
      <c r="B649" s="3" t="s">
        <v>679</v>
      </c>
      <c r="C649" s="3" t="s">
        <v>701</v>
      </c>
      <c r="D649" s="3" t="s">
        <v>684</v>
      </c>
      <c r="E649" s="3" t="s">
        <v>28</v>
      </c>
      <c r="F649" s="3" t="s">
        <v>29</v>
      </c>
      <c r="H649" s="3" t="s">
        <v>30</v>
      </c>
      <c r="I649" s="3" t="s">
        <v>29</v>
      </c>
      <c r="J649" s="3" t="s">
        <v>31</v>
      </c>
      <c r="K649" s="4">
        <v>276.58</v>
      </c>
      <c r="L649" s="2">
        <v>1</v>
      </c>
      <c r="M649" s="2">
        <v>1</v>
      </c>
      <c r="N649" s="2">
        <v>50</v>
      </c>
      <c r="O649" s="3" t="s">
        <v>682</v>
      </c>
      <c r="P649" s="3" t="s">
        <v>29</v>
      </c>
      <c r="Q649" s="5">
        <v>480.55</v>
      </c>
      <c r="S649" s="6">
        <v>422.88</v>
      </c>
      <c r="T649" s="5">
        <v>0</v>
      </c>
      <c r="U649" s="6">
        <v>422.88</v>
      </c>
      <c r="V649" s="2">
        <v>0</v>
      </c>
      <c r="W649" s="8">
        <v>0.5</v>
      </c>
      <c r="X649" s="9" t="s">
        <v>3216</v>
      </c>
      <c r="Y649" s="7">
        <v>43789</v>
      </c>
    </row>
    <row r="650" spans="1:25" hidden="1" x14ac:dyDescent="0.25">
      <c r="A650" s="2">
        <v>307512</v>
      </c>
      <c r="B650" s="3" t="s">
        <v>679</v>
      </c>
      <c r="C650" s="3" t="s">
        <v>702</v>
      </c>
      <c r="D650" s="3" t="s">
        <v>684</v>
      </c>
      <c r="E650" s="3" t="s">
        <v>28</v>
      </c>
      <c r="F650" s="3" t="s">
        <v>29</v>
      </c>
      <c r="H650" s="3" t="s">
        <v>30</v>
      </c>
      <c r="I650" s="3" t="s">
        <v>29</v>
      </c>
      <c r="J650" s="3" t="s">
        <v>31</v>
      </c>
      <c r="K650" s="4">
        <v>266.08</v>
      </c>
      <c r="L650" s="2">
        <v>1</v>
      </c>
      <c r="M650" s="2">
        <v>1</v>
      </c>
      <c r="N650" s="2">
        <v>50</v>
      </c>
      <c r="O650" s="3" t="s">
        <v>682</v>
      </c>
      <c r="P650" s="3" t="s">
        <v>29</v>
      </c>
      <c r="Q650" s="5">
        <v>466.6</v>
      </c>
      <c r="S650" s="6">
        <v>410.61</v>
      </c>
      <c r="T650" s="5">
        <v>0</v>
      </c>
      <c r="U650" s="6">
        <v>410.61</v>
      </c>
      <c r="V650" s="2">
        <v>0</v>
      </c>
      <c r="W650" s="8">
        <v>0.55000000000001137</v>
      </c>
      <c r="X650" s="9" t="s">
        <v>3216</v>
      </c>
      <c r="Y650" s="7">
        <v>43789</v>
      </c>
    </row>
    <row r="651" spans="1:25" hidden="1" x14ac:dyDescent="0.25">
      <c r="A651" s="2">
        <v>312702</v>
      </c>
      <c r="B651" s="3" t="s">
        <v>679</v>
      </c>
      <c r="C651" s="3" t="s">
        <v>703</v>
      </c>
      <c r="D651" s="3" t="s">
        <v>684</v>
      </c>
      <c r="E651" s="3" t="s">
        <v>28</v>
      </c>
      <c r="F651" s="3" t="s">
        <v>29</v>
      </c>
      <c r="H651" s="3" t="s">
        <v>30</v>
      </c>
      <c r="I651" s="3" t="s">
        <v>29</v>
      </c>
      <c r="J651" s="3" t="s">
        <v>31</v>
      </c>
      <c r="K651" s="4">
        <v>276.58</v>
      </c>
      <c r="L651" s="2">
        <v>1</v>
      </c>
      <c r="M651" s="2">
        <v>1</v>
      </c>
      <c r="N651" s="2">
        <v>50</v>
      </c>
      <c r="O651" s="3" t="s">
        <v>682</v>
      </c>
      <c r="P651" s="3" t="s">
        <v>29</v>
      </c>
      <c r="Q651" s="5">
        <v>480.55</v>
      </c>
      <c r="S651" s="6">
        <v>422.88</v>
      </c>
      <c r="T651" s="5">
        <v>0</v>
      </c>
      <c r="U651" s="6">
        <v>422.88</v>
      </c>
      <c r="V651" s="2">
        <v>0</v>
      </c>
      <c r="W651" s="8">
        <v>0.5</v>
      </c>
      <c r="X651" s="9" t="s">
        <v>3216</v>
      </c>
      <c r="Y651" s="7">
        <v>43789</v>
      </c>
    </row>
    <row r="652" spans="1:25" hidden="1" x14ac:dyDescent="0.25">
      <c r="A652" s="2">
        <v>228095</v>
      </c>
      <c r="B652" s="3" t="s">
        <v>679</v>
      </c>
      <c r="C652" s="3" t="s">
        <v>704</v>
      </c>
      <c r="D652" s="3" t="s">
        <v>684</v>
      </c>
      <c r="E652" s="3" t="s">
        <v>28</v>
      </c>
      <c r="F652" s="3" t="s">
        <v>29</v>
      </c>
      <c r="G652" s="2">
        <v>11.8</v>
      </c>
      <c r="H652" s="3" t="s">
        <v>30</v>
      </c>
      <c r="I652" s="3" t="s">
        <v>29</v>
      </c>
      <c r="J652" s="3" t="s">
        <v>31</v>
      </c>
      <c r="K652" s="4">
        <v>415.3</v>
      </c>
      <c r="L652" s="2">
        <v>1</v>
      </c>
      <c r="M652" s="2">
        <v>1</v>
      </c>
      <c r="N652" s="2">
        <v>50</v>
      </c>
      <c r="O652" s="3" t="s">
        <v>682</v>
      </c>
      <c r="P652" s="3" t="s">
        <v>29</v>
      </c>
      <c r="Q652" s="5">
        <v>665</v>
      </c>
      <c r="S652" s="6">
        <v>585.20000000000005</v>
      </c>
      <c r="T652" s="5">
        <v>0</v>
      </c>
      <c r="U652" s="6">
        <v>585.20000000000005</v>
      </c>
      <c r="V652" s="2">
        <v>0</v>
      </c>
      <c r="W652" s="8"/>
      <c r="X652" s="10" t="s">
        <v>29</v>
      </c>
      <c r="Y652" s="7">
        <v>43686</v>
      </c>
    </row>
    <row r="653" spans="1:25" hidden="1" x14ac:dyDescent="0.25">
      <c r="A653" s="2">
        <v>20771</v>
      </c>
      <c r="B653" s="3" t="s">
        <v>679</v>
      </c>
      <c r="C653" s="3" t="s">
        <v>705</v>
      </c>
      <c r="D653" s="3" t="s">
        <v>684</v>
      </c>
      <c r="E653" s="3" t="s">
        <v>28</v>
      </c>
      <c r="F653" s="3" t="s">
        <v>29</v>
      </c>
      <c r="H653" s="3" t="s">
        <v>30</v>
      </c>
      <c r="I653" s="3" t="s">
        <v>29</v>
      </c>
      <c r="J653" s="3" t="s">
        <v>31</v>
      </c>
      <c r="K653" s="4">
        <v>308.08</v>
      </c>
      <c r="L653" s="2">
        <v>1</v>
      </c>
      <c r="M653" s="2">
        <v>1</v>
      </c>
      <c r="N653" s="2">
        <v>50</v>
      </c>
      <c r="O653" s="3" t="s">
        <v>682</v>
      </c>
      <c r="P653" s="3" t="s">
        <v>29</v>
      </c>
      <c r="Q653" s="5">
        <v>522.4</v>
      </c>
      <c r="S653" s="6">
        <v>459.71</v>
      </c>
      <c r="T653" s="5">
        <v>0</v>
      </c>
      <c r="U653" s="6">
        <v>459.71</v>
      </c>
      <c r="V653" s="2">
        <v>0</v>
      </c>
      <c r="W653" s="8">
        <v>0.5</v>
      </c>
      <c r="X653" s="9" t="s">
        <v>3216</v>
      </c>
      <c r="Y653" s="7">
        <v>43789</v>
      </c>
    </row>
    <row r="654" spans="1:25" hidden="1" x14ac:dyDescent="0.25">
      <c r="A654" s="2">
        <v>260539</v>
      </c>
      <c r="B654" s="3" t="s">
        <v>679</v>
      </c>
      <c r="C654" s="3" t="s">
        <v>706</v>
      </c>
      <c r="D654" s="3" t="s">
        <v>684</v>
      </c>
      <c r="E654" s="3" t="s">
        <v>28</v>
      </c>
      <c r="F654" s="3" t="s">
        <v>29</v>
      </c>
      <c r="H654" s="3" t="s">
        <v>30</v>
      </c>
      <c r="I654" s="3" t="s">
        <v>29</v>
      </c>
      <c r="J654" s="3" t="s">
        <v>31</v>
      </c>
      <c r="K654" s="4">
        <v>276.58</v>
      </c>
      <c r="L654" s="2">
        <v>1</v>
      </c>
      <c r="M654" s="2">
        <v>1</v>
      </c>
      <c r="N654" s="2">
        <v>50</v>
      </c>
      <c r="O654" s="3" t="s">
        <v>682</v>
      </c>
      <c r="P654" s="3" t="s">
        <v>29</v>
      </c>
      <c r="Q654" s="5">
        <v>480.55</v>
      </c>
      <c r="S654" s="6">
        <v>422.88</v>
      </c>
      <c r="T654" s="5">
        <v>0</v>
      </c>
      <c r="U654" s="6">
        <v>422.88</v>
      </c>
      <c r="V654" s="2">
        <v>0</v>
      </c>
      <c r="W654" s="8">
        <v>0.5</v>
      </c>
      <c r="X654" s="9" t="s">
        <v>3216</v>
      </c>
      <c r="Y654" s="7">
        <v>43789</v>
      </c>
    </row>
    <row r="655" spans="1:25" hidden="1" x14ac:dyDescent="0.25">
      <c r="A655" s="2">
        <v>644401</v>
      </c>
      <c r="B655" s="3" t="s">
        <v>679</v>
      </c>
      <c r="C655" s="3" t="s">
        <v>707</v>
      </c>
      <c r="D655" s="3" t="s">
        <v>684</v>
      </c>
      <c r="E655" s="3" t="s">
        <v>28</v>
      </c>
      <c r="F655" s="3" t="s">
        <v>29</v>
      </c>
      <c r="H655" s="3" t="s">
        <v>30</v>
      </c>
      <c r="I655" s="3" t="s">
        <v>29</v>
      </c>
      <c r="J655" s="3" t="s">
        <v>31</v>
      </c>
      <c r="K655" s="4">
        <v>314.33</v>
      </c>
      <c r="L655" s="2">
        <v>1</v>
      </c>
      <c r="M655" s="2">
        <v>1</v>
      </c>
      <c r="N655" s="2">
        <v>50</v>
      </c>
      <c r="O655" s="3" t="s">
        <v>682</v>
      </c>
      <c r="P655" s="3" t="s">
        <v>29</v>
      </c>
      <c r="Q655" s="5">
        <v>530.75</v>
      </c>
      <c r="S655" s="6">
        <v>467.06</v>
      </c>
      <c r="T655" s="5">
        <v>0</v>
      </c>
      <c r="U655" s="6">
        <v>467.06</v>
      </c>
      <c r="V655" s="2">
        <v>0</v>
      </c>
      <c r="W655" s="8">
        <v>12.25</v>
      </c>
      <c r="X655" s="9" t="s">
        <v>3216</v>
      </c>
      <c r="Y655" s="7">
        <v>43789</v>
      </c>
    </row>
    <row r="656" spans="1:25" hidden="1" x14ac:dyDescent="0.25">
      <c r="A656" s="2">
        <v>849836</v>
      </c>
      <c r="B656" s="3" t="s">
        <v>679</v>
      </c>
      <c r="C656" s="3" t="s">
        <v>708</v>
      </c>
      <c r="D656" s="3" t="s">
        <v>684</v>
      </c>
      <c r="E656" s="3" t="s">
        <v>28</v>
      </c>
      <c r="F656" s="3" t="s">
        <v>29</v>
      </c>
      <c r="G656" s="2">
        <v>6.7</v>
      </c>
      <c r="H656" s="3" t="s">
        <v>30</v>
      </c>
      <c r="I656" s="3" t="s">
        <v>29</v>
      </c>
      <c r="J656" s="3" t="s">
        <v>31</v>
      </c>
      <c r="K656" s="4">
        <v>293.33</v>
      </c>
      <c r="L656" s="2">
        <v>1</v>
      </c>
      <c r="M656" s="2">
        <v>1</v>
      </c>
      <c r="N656" s="2">
        <v>50</v>
      </c>
      <c r="O656" s="3" t="s">
        <v>682</v>
      </c>
      <c r="P656" s="3" t="s">
        <v>29</v>
      </c>
      <c r="Q656" s="5">
        <v>502.8</v>
      </c>
      <c r="S656" s="6">
        <v>442.46</v>
      </c>
      <c r="T656" s="5">
        <v>0</v>
      </c>
      <c r="U656" s="6">
        <v>442.46</v>
      </c>
      <c r="V656" s="2">
        <v>0</v>
      </c>
      <c r="W656" s="8">
        <v>4.8000000000000114</v>
      </c>
      <c r="X656" s="9" t="s">
        <v>3216</v>
      </c>
      <c r="Y656" s="7">
        <v>43789</v>
      </c>
    </row>
    <row r="657" spans="1:25" hidden="1" x14ac:dyDescent="0.25">
      <c r="A657" s="2">
        <v>911511</v>
      </c>
      <c r="B657" s="3" t="s">
        <v>679</v>
      </c>
      <c r="C657" s="3" t="s">
        <v>709</v>
      </c>
      <c r="D657" s="3" t="s">
        <v>681</v>
      </c>
      <c r="E657" s="3" t="s">
        <v>37</v>
      </c>
      <c r="F657" s="3" t="s">
        <v>29</v>
      </c>
      <c r="G657" s="2">
        <v>5</v>
      </c>
      <c r="H657" s="3" t="s">
        <v>38</v>
      </c>
      <c r="I657" s="3" t="s">
        <v>48</v>
      </c>
      <c r="J657" s="3" t="s">
        <v>39</v>
      </c>
      <c r="K657" s="4">
        <v>77.56</v>
      </c>
      <c r="L657" s="2">
        <v>1</v>
      </c>
      <c r="M657" s="2">
        <v>1</v>
      </c>
      <c r="N657" s="2">
        <v>58.670999999999999</v>
      </c>
      <c r="O657" s="3" t="s">
        <v>682</v>
      </c>
      <c r="P657" s="3" t="s">
        <v>29</v>
      </c>
      <c r="Q657" s="5">
        <v>221.15</v>
      </c>
      <c r="S657" s="6">
        <v>194.61</v>
      </c>
      <c r="T657" s="5">
        <v>0</v>
      </c>
      <c r="U657" s="6">
        <v>194.61</v>
      </c>
      <c r="V657" s="2">
        <v>0</v>
      </c>
      <c r="W657" s="8"/>
      <c r="X657" s="10" t="s">
        <v>29</v>
      </c>
      <c r="Y657" s="7">
        <v>43466</v>
      </c>
    </row>
    <row r="658" spans="1:25" hidden="1" x14ac:dyDescent="0.25">
      <c r="A658" s="2">
        <v>421602</v>
      </c>
      <c r="B658" s="3" t="s">
        <v>679</v>
      </c>
      <c r="C658" s="3" t="s">
        <v>710</v>
      </c>
      <c r="D658" s="3" t="s">
        <v>684</v>
      </c>
      <c r="E658" s="3" t="s">
        <v>37</v>
      </c>
      <c r="F658" s="3" t="s">
        <v>29</v>
      </c>
      <c r="G658" s="2">
        <v>5.3</v>
      </c>
      <c r="H658" s="3" t="s">
        <v>196</v>
      </c>
      <c r="I658" s="3" t="s">
        <v>711</v>
      </c>
      <c r="J658" s="3" t="s">
        <v>31</v>
      </c>
      <c r="K658" s="4">
        <v>133.27000000000001</v>
      </c>
      <c r="L658" s="2">
        <v>1</v>
      </c>
      <c r="M658" s="2">
        <v>1</v>
      </c>
      <c r="N658" s="2">
        <v>50</v>
      </c>
      <c r="O658" s="3" t="s">
        <v>682</v>
      </c>
      <c r="P658" s="3" t="s">
        <v>29</v>
      </c>
      <c r="Q658" s="5">
        <v>290</v>
      </c>
      <c r="S658" s="6">
        <v>255.2</v>
      </c>
      <c r="T658" s="5">
        <v>0</v>
      </c>
      <c r="U658" s="6">
        <v>255.2</v>
      </c>
      <c r="V658" s="2">
        <v>0</v>
      </c>
      <c r="W658" s="8"/>
      <c r="X658" s="10" t="s">
        <v>29</v>
      </c>
      <c r="Y658" s="7">
        <v>43466</v>
      </c>
    </row>
    <row r="659" spans="1:25" hidden="1" x14ac:dyDescent="0.25">
      <c r="A659" s="2">
        <v>909820</v>
      </c>
      <c r="B659" s="3" t="s">
        <v>679</v>
      </c>
      <c r="C659" s="3" t="s">
        <v>712</v>
      </c>
      <c r="D659" s="3" t="s">
        <v>681</v>
      </c>
      <c r="E659" s="3" t="s">
        <v>37</v>
      </c>
      <c r="F659" s="3" t="s">
        <v>29</v>
      </c>
      <c r="G659" s="2">
        <v>5</v>
      </c>
      <c r="H659" s="3" t="s">
        <v>38</v>
      </c>
      <c r="I659" s="3" t="s">
        <v>48</v>
      </c>
      <c r="J659" s="3" t="s">
        <v>39</v>
      </c>
      <c r="K659" s="4">
        <v>65.52</v>
      </c>
      <c r="L659" s="2">
        <v>1</v>
      </c>
      <c r="M659" s="2">
        <v>1</v>
      </c>
      <c r="N659" s="2">
        <v>58.670999999999999</v>
      </c>
      <c r="O659" s="3" t="s">
        <v>682</v>
      </c>
      <c r="P659" s="3" t="s">
        <v>29</v>
      </c>
      <c r="Q659" s="5">
        <v>205.15</v>
      </c>
      <c r="S659" s="6">
        <v>180.53</v>
      </c>
      <c r="T659" s="5">
        <v>0</v>
      </c>
      <c r="U659" s="6">
        <v>180.53</v>
      </c>
      <c r="V659" s="2">
        <v>0</v>
      </c>
      <c r="W659" s="8"/>
      <c r="X659" s="10" t="s">
        <v>29</v>
      </c>
      <c r="Y659" s="7">
        <v>43466</v>
      </c>
    </row>
    <row r="660" spans="1:25" hidden="1" x14ac:dyDescent="0.25">
      <c r="A660" s="2">
        <v>252034</v>
      </c>
      <c r="B660" s="3" t="s">
        <v>679</v>
      </c>
      <c r="C660" s="3" t="s">
        <v>713</v>
      </c>
      <c r="D660" s="3" t="s">
        <v>688</v>
      </c>
      <c r="E660" s="3" t="s">
        <v>28</v>
      </c>
      <c r="F660" s="3" t="s">
        <v>29</v>
      </c>
      <c r="H660" s="3" t="s">
        <v>38</v>
      </c>
      <c r="I660" s="3" t="s">
        <v>29</v>
      </c>
      <c r="J660" s="3" t="s">
        <v>31</v>
      </c>
      <c r="K660" s="4">
        <v>155</v>
      </c>
      <c r="L660" s="2">
        <v>1</v>
      </c>
      <c r="M660" s="2">
        <v>1</v>
      </c>
      <c r="N660" s="2">
        <v>30</v>
      </c>
      <c r="O660" s="3" t="s">
        <v>682</v>
      </c>
      <c r="P660" s="3" t="s">
        <v>3211</v>
      </c>
      <c r="Q660" s="5">
        <v>239.75</v>
      </c>
      <c r="S660" s="6">
        <v>210.98</v>
      </c>
      <c r="T660" s="5">
        <v>0</v>
      </c>
      <c r="U660" s="6">
        <v>210.98</v>
      </c>
      <c r="V660" s="2">
        <v>0</v>
      </c>
      <c r="W660" s="8"/>
      <c r="X660" s="10" t="s">
        <v>29</v>
      </c>
      <c r="Y660" s="7">
        <v>43691</v>
      </c>
    </row>
    <row r="661" spans="1:25" hidden="1" x14ac:dyDescent="0.25">
      <c r="A661" s="2">
        <v>252043</v>
      </c>
      <c r="B661" s="3" t="s">
        <v>679</v>
      </c>
      <c r="C661" s="3" t="s">
        <v>714</v>
      </c>
      <c r="D661" s="3" t="s">
        <v>688</v>
      </c>
      <c r="E661" s="3" t="s">
        <v>28</v>
      </c>
      <c r="F661" s="3" t="s">
        <v>29</v>
      </c>
      <c r="H661" s="3" t="s">
        <v>38</v>
      </c>
      <c r="I661" s="3" t="s">
        <v>29</v>
      </c>
      <c r="J661" s="3" t="s">
        <v>31</v>
      </c>
      <c r="K661" s="4">
        <v>155</v>
      </c>
      <c r="L661" s="2">
        <v>1</v>
      </c>
      <c r="M661" s="2">
        <v>1</v>
      </c>
      <c r="N661" s="2">
        <v>30</v>
      </c>
      <c r="O661" s="3" t="s">
        <v>682</v>
      </c>
      <c r="P661" s="3" t="s">
        <v>3211</v>
      </c>
      <c r="Q661" s="5">
        <v>239.75</v>
      </c>
      <c r="S661" s="6">
        <v>210.98</v>
      </c>
      <c r="T661" s="5">
        <v>0</v>
      </c>
      <c r="U661" s="6">
        <v>210.98</v>
      </c>
      <c r="V661" s="2">
        <v>0</v>
      </c>
      <c r="W661" s="8"/>
      <c r="X661" s="10" t="s">
        <v>29</v>
      </c>
      <c r="Y661" s="7">
        <v>43691</v>
      </c>
    </row>
    <row r="662" spans="1:25" hidden="1" x14ac:dyDescent="0.25">
      <c r="A662" s="2">
        <v>252035</v>
      </c>
      <c r="B662" s="3" t="s">
        <v>679</v>
      </c>
      <c r="C662" s="3" t="s">
        <v>92</v>
      </c>
      <c r="D662" s="3" t="s">
        <v>688</v>
      </c>
      <c r="E662" s="3" t="s">
        <v>28</v>
      </c>
      <c r="F662" s="3" t="s">
        <v>29</v>
      </c>
      <c r="H662" s="3" t="s">
        <v>38</v>
      </c>
      <c r="I662" s="3" t="s">
        <v>29</v>
      </c>
      <c r="J662" s="3" t="s">
        <v>31</v>
      </c>
      <c r="K662" s="4">
        <v>165</v>
      </c>
      <c r="L662" s="2">
        <v>1</v>
      </c>
      <c r="M662" s="2">
        <v>1</v>
      </c>
      <c r="N662" s="2">
        <v>30</v>
      </c>
      <c r="O662" s="3" t="s">
        <v>682</v>
      </c>
      <c r="P662" s="3" t="s">
        <v>3211</v>
      </c>
      <c r="Q662" s="5">
        <v>253.05</v>
      </c>
      <c r="S662" s="6">
        <v>222.68</v>
      </c>
      <c r="T662" s="5">
        <v>0</v>
      </c>
      <c r="U662" s="6">
        <v>222.68</v>
      </c>
      <c r="V662" s="2">
        <v>0</v>
      </c>
      <c r="W662" s="8"/>
      <c r="X662" s="10" t="s">
        <v>29</v>
      </c>
      <c r="Y662" s="7">
        <v>43691</v>
      </c>
    </row>
    <row r="663" spans="1:25" hidden="1" x14ac:dyDescent="0.25">
      <c r="A663" s="2">
        <v>252053</v>
      </c>
      <c r="B663" s="3" t="s">
        <v>679</v>
      </c>
      <c r="C663" s="3" t="s">
        <v>394</v>
      </c>
      <c r="D663" s="3" t="s">
        <v>688</v>
      </c>
      <c r="E663" s="3" t="s">
        <v>28</v>
      </c>
      <c r="F663" s="3" t="s">
        <v>29</v>
      </c>
      <c r="H663" s="3" t="s">
        <v>38</v>
      </c>
      <c r="I663" s="3" t="s">
        <v>73</v>
      </c>
      <c r="J663" s="3" t="s">
        <v>31</v>
      </c>
      <c r="K663" s="4">
        <v>155</v>
      </c>
      <c r="L663" s="2">
        <v>1</v>
      </c>
      <c r="M663" s="2">
        <v>1</v>
      </c>
      <c r="N663" s="2">
        <v>30</v>
      </c>
      <c r="O663" s="3" t="s">
        <v>682</v>
      </c>
      <c r="P663" s="3" t="s">
        <v>3211</v>
      </c>
      <c r="Q663" s="5">
        <v>239.75</v>
      </c>
      <c r="S663" s="6">
        <v>210.98</v>
      </c>
      <c r="T663" s="5">
        <v>0</v>
      </c>
      <c r="U663" s="6">
        <v>210.98</v>
      </c>
      <c r="V663" s="2">
        <v>0</v>
      </c>
      <c r="W663" s="8"/>
      <c r="X663" s="10" t="s">
        <v>29</v>
      </c>
      <c r="Y663" s="7">
        <v>43691</v>
      </c>
    </row>
    <row r="664" spans="1:25" hidden="1" x14ac:dyDescent="0.25">
      <c r="A664" s="2">
        <v>252036</v>
      </c>
      <c r="B664" s="3" t="s">
        <v>679</v>
      </c>
      <c r="C664" s="3" t="s">
        <v>715</v>
      </c>
      <c r="D664" s="3" t="s">
        <v>688</v>
      </c>
      <c r="E664" s="3" t="s">
        <v>28</v>
      </c>
      <c r="F664" s="3" t="s">
        <v>29</v>
      </c>
      <c r="H664" s="3" t="s">
        <v>38</v>
      </c>
      <c r="I664" s="3" t="s">
        <v>29</v>
      </c>
      <c r="J664" s="3" t="s">
        <v>31</v>
      </c>
      <c r="K664" s="4">
        <v>165</v>
      </c>
      <c r="L664" s="2">
        <v>1</v>
      </c>
      <c r="M664" s="2">
        <v>1</v>
      </c>
      <c r="N664" s="2">
        <v>30</v>
      </c>
      <c r="O664" s="3" t="s">
        <v>682</v>
      </c>
      <c r="P664" s="3" t="s">
        <v>3211</v>
      </c>
      <c r="Q664" s="5">
        <v>253.05</v>
      </c>
      <c r="S664" s="6">
        <v>222.68</v>
      </c>
      <c r="T664" s="5">
        <v>0</v>
      </c>
      <c r="U664" s="6">
        <v>222.68</v>
      </c>
      <c r="V664" s="2">
        <v>0</v>
      </c>
      <c r="W664" s="8"/>
      <c r="X664" s="10" t="s">
        <v>29</v>
      </c>
      <c r="Y664" s="7">
        <v>43691</v>
      </c>
    </row>
    <row r="665" spans="1:25" hidden="1" x14ac:dyDescent="0.25">
      <c r="A665" s="2">
        <v>252037</v>
      </c>
      <c r="B665" s="3" t="s">
        <v>679</v>
      </c>
      <c r="C665" s="3" t="s">
        <v>398</v>
      </c>
      <c r="D665" s="3" t="s">
        <v>688</v>
      </c>
      <c r="E665" s="3" t="s">
        <v>28</v>
      </c>
      <c r="F665" s="3" t="s">
        <v>29</v>
      </c>
      <c r="H665" s="3" t="s">
        <v>38</v>
      </c>
      <c r="I665" s="3" t="s">
        <v>29</v>
      </c>
      <c r="J665" s="3" t="s">
        <v>31</v>
      </c>
      <c r="K665" s="4">
        <v>165</v>
      </c>
      <c r="L665" s="2">
        <v>1</v>
      </c>
      <c r="M665" s="2">
        <v>1</v>
      </c>
      <c r="N665" s="2">
        <v>30</v>
      </c>
      <c r="O665" s="3" t="s">
        <v>682</v>
      </c>
      <c r="P665" s="3" t="s">
        <v>3211</v>
      </c>
      <c r="Q665" s="5">
        <v>253.05</v>
      </c>
      <c r="S665" s="6">
        <v>222.68</v>
      </c>
      <c r="T665" s="5">
        <v>0</v>
      </c>
      <c r="U665" s="6">
        <v>222.68</v>
      </c>
      <c r="V665" s="2">
        <v>0</v>
      </c>
      <c r="W665" s="8"/>
      <c r="X665" s="10" t="s">
        <v>29</v>
      </c>
      <c r="Y665" s="7">
        <v>43691</v>
      </c>
    </row>
    <row r="666" spans="1:25" hidden="1" x14ac:dyDescent="0.25">
      <c r="A666" s="2">
        <v>252038</v>
      </c>
      <c r="B666" s="3" t="s">
        <v>679</v>
      </c>
      <c r="C666" s="3" t="s">
        <v>93</v>
      </c>
      <c r="D666" s="3" t="s">
        <v>688</v>
      </c>
      <c r="E666" s="3" t="s">
        <v>28</v>
      </c>
      <c r="F666" s="3" t="s">
        <v>29</v>
      </c>
      <c r="H666" s="3" t="s">
        <v>38</v>
      </c>
      <c r="I666" s="3" t="s">
        <v>29</v>
      </c>
      <c r="J666" s="3" t="s">
        <v>31</v>
      </c>
      <c r="K666" s="4">
        <v>165</v>
      </c>
      <c r="L666" s="2">
        <v>1</v>
      </c>
      <c r="M666" s="2">
        <v>1</v>
      </c>
      <c r="N666" s="2">
        <v>30</v>
      </c>
      <c r="O666" s="3" t="s">
        <v>682</v>
      </c>
      <c r="P666" s="3" t="s">
        <v>3211</v>
      </c>
      <c r="Q666" s="5">
        <v>253.05</v>
      </c>
      <c r="S666" s="6">
        <v>222.68</v>
      </c>
      <c r="T666" s="5">
        <v>0</v>
      </c>
      <c r="U666" s="6">
        <v>222.68</v>
      </c>
      <c r="V666" s="2">
        <v>0</v>
      </c>
      <c r="W666" s="8"/>
      <c r="X666" s="10" t="s">
        <v>29</v>
      </c>
      <c r="Y666" s="7">
        <v>43691</v>
      </c>
    </row>
    <row r="667" spans="1:25" hidden="1" x14ac:dyDescent="0.25">
      <c r="A667" s="2">
        <v>252039</v>
      </c>
      <c r="B667" s="3" t="s">
        <v>679</v>
      </c>
      <c r="C667" s="3" t="s">
        <v>716</v>
      </c>
      <c r="D667" s="3" t="s">
        <v>688</v>
      </c>
      <c r="E667" s="3" t="s">
        <v>28</v>
      </c>
      <c r="F667" s="3" t="s">
        <v>29</v>
      </c>
      <c r="H667" s="3" t="s">
        <v>38</v>
      </c>
      <c r="I667" s="3" t="s">
        <v>29</v>
      </c>
      <c r="J667" s="3" t="s">
        <v>31</v>
      </c>
      <c r="K667" s="4">
        <v>165</v>
      </c>
      <c r="L667" s="2">
        <v>1</v>
      </c>
      <c r="M667" s="2">
        <v>1</v>
      </c>
      <c r="N667" s="2">
        <v>30</v>
      </c>
      <c r="O667" s="3" t="s">
        <v>682</v>
      </c>
      <c r="P667" s="3" t="s">
        <v>3211</v>
      </c>
      <c r="Q667" s="5">
        <v>253.05</v>
      </c>
      <c r="S667" s="6">
        <v>222.68</v>
      </c>
      <c r="T667" s="5">
        <v>0</v>
      </c>
      <c r="U667" s="6">
        <v>222.68</v>
      </c>
      <c r="V667" s="2">
        <v>0</v>
      </c>
      <c r="W667" s="8"/>
      <c r="X667" s="10" t="s">
        <v>29</v>
      </c>
      <c r="Y667" s="7">
        <v>43691</v>
      </c>
    </row>
    <row r="668" spans="1:25" hidden="1" x14ac:dyDescent="0.25">
      <c r="A668" s="2">
        <v>252033</v>
      </c>
      <c r="B668" s="3" t="s">
        <v>679</v>
      </c>
      <c r="C668" s="3" t="s">
        <v>399</v>
      </c>
      <c r="D668" s="3" t="s">
        <v>688</v>
      </c>
      <c r="E668" s="3" t="s">
        <v>28</v>
      </c>
      <c r="F668" s="3" t="s">
        <v>29</v>
      </c>
      <c r="H668" s="3" t="s">
        <v>38</v>
      </c>
      <c r="I668" s="3" t="s">
        <v>73</v>
      </c>
      <c r="J668" s="3" t="s">
        <v>31</v>
      </c>
      <c r="K668" s="4">
        <v>155</v>
      </c>
      <c r="L668" s="2">
        <v>1</v>
      </c>
      <c r="M668" s="2">
        <v>1</v>
      </c>
      <c r="N668" s="2">
        <v>30</v>
      </c>
      <c r="O668" s="3" t="s">
        <v>682</v>
      </c>
      <c r="P668" s="3" t="s">
        <v>3211</v>
      </c>
      <c r="Q668" s="5">
        <v>239.75</v>
      </c>
      <c r="S668" s="6">
        <v>210.98</v>
      </c>
      <c r="T668" s="5">
        <v>0</v>
      </c>
      <c r="U668" s="6">
        <v>210.98</v>
      </c>
      <c r="V668" s="2">
        <v>0</v>
      </c>
      <c r="W668" s="8"/>
      <c r="X668" s="10" t="s">
        <v>29</v>
      </c>
      <c r="Y668" s="7">
        <v>43691</v>
      </c>
    </row>
    <row r="669" spans="1:25" hidden="1" x14ac:dyDescent="0.25">
      <c r="A669" s="2">
        <v>795686</v>
      </c>
      <c r="B669" s="3" t="s">
        <v>679</v>
      </c>
      <c r="C669" s="3" t="s">
        <v>717</v>
      </c>
      <c r="D669" s="3" t="s">
        <v>688</v>
      </c>
      <c r="E669" s="3" t="s">
        <v>28</v>
      </c>
      <c r="F669" s="3" t="s">
        <v>29</v>
      </c>
      <c r="H669" s="3" t="s">
        <v>30</v>
      </c>
      <c r="I669" s="3" t="s">
        <v>29</v>
      </c>
      <c r="J669" s="3" t="s">
        <v>39</v>
      </c>
      <c r="K669" s="4">
        <v>156.57</v>
      </c>
      <c r="L669" s="2">
        <v>1</v>
      </c>
      <c r="M669" s="2">
        <v>1</v>
      </c>
      <c r="N669" s="2">
        <v>30</v>
      </c>
      <c r="O669" s="3" t="s">
        <v>682</v>
      </c>
      <c r="P669" s="3" t="s">
        <v>29</v>
      </c>
      <c r="Q669" s="5">
        <v>270.10000000000002</v>
      </c>
      <c r="S669" s="6">
        <v>237.69</v>
      </c>
      <c r="T669" s="5">
        <v>0</v>
      </c>
      <c r="U669" s="6">
        <v>237.69</v>
      </c>
      <c r="V669" s="2">
        <v>0</v>
      </c>
      <c r="W669" s="8"/>
      <c r="X669" s="10" t="s">
        <v>29</v>
      </c>
      <c r="Y669" s="7">
        <v>43712</v>
      </c>
    </row>
    <row r="670" spans="1:25" hidden="1" x14ac:dyDescent="0.25">
      <c r="A670" s="2">
        <v>815250</v>
      </c>
      <c r="B670" s="3" t="s">
        <v>679</v>
      </c>
      <c r="C670" s="3" t="s">
        <v>409</v>
      </c>
      <c r="D670" s="3" t="s">
        <v>688</v>
      </c>
      <c r="E670" s="3" t="s">
        <v>28</v>
      </c>
      <c r="F670" s="3" t="s">
        <v>29</v>
      </c>
      <c r="H670" s="3" t="s">
        <v>30</v>
      </c>
      <c r="I670" s="3" t="s">
        <v>48</v>
      </c>
      <c r="J670" s="3" t="s">
        <v>39</v>
      </c>
      <c r="K670" s="4">
        <v>156.9</v>
      </c>
      <c r="L670" s="2">
        <v>1</v>
      </c>
      <c r="M670" s="2">
        <v>1</v>
      </c>
      <c r="N670" s="2">
        <v>30</v>
      </c>
      <c r="O670" s="3" t="s">
        <v>682</v>
      </c>
      <c r="P670" s="3" t="s">
        <v>29</v>
      </c>
      <c r="Q670" s="5">
        <v>270.55</v>
      </c>
      <c r="S670" s="6">
        <v>238.08</v>
      </c>
      <c r="T670" s="5">
        <v>0</v>
      </c>
      <c r="U670" s="6">
        <v>238.08</v>
      </c>
      <c r="V670" s="2">
        <v>0</v>
      </c>
      <c r="W670" s="8"/>
      <c r="X670" s="10" t="s">
        <v>29</v>
      </c>
      <c r="Y670" s="7">
        <v>43670</v>
      </c>
    </row>
    <row r="671" spans="1:25" hidden="1" x14ac:dyDescent="0.25">
      <c r="A671" s="2">
        <v>210802</v>
      </c>
      <c r="B671" s="3" t="s">
        <v>679</v>
      </c>
      <c r="C671" s="3" t="s">
        <v>718</v>
      </c>
      <c r="D671" s="3" t="s">
        <v>688</v>
      </c>
      <c r="E671" s="3" t="s">
        <v>28</v>
      </c>
      <c r="F671" s="3" t="s">
        <v>29</v>
      </c>
      <c r="H671" s="3" t="s">
        <v>30</v>
      </c>
      <c r="I671" s="3" t="s">
        <v>29</v>
      </c>
      <c r="J671" s="3" t="s">
        <v>31</v>
      </c>
      <c r="K671" s="4">
        <v>225.76</v>
      </c>
      <c r="L671" s="2">
        <v>1</v>
      </c>
      <c r="M671" s="2">
        <v>1</v>
      </c>
      <c r="N671" s="2">
        <v>30</v>
      </c>
      <c r="O671" s="3" t="s">
        <v>682</v>
      </c>
      <c r="P671" s="3" t="s">
        <v>29</v>
      </c>
      <c r="Q671" s="5">
        <v>369.7</v>
      </c>
      <c r="S671" s="6">
        <v>325.33999999999997</v>
      </c>
      <c r="T671" s="5">
        <v>0</v>
      </c>
      <c r="U671" s="6">
        <v>325.33999999999997</v>
      </c>
      <c r="V671" s="2">
        <v>0</v>
      </c>
      <c r="W671" s="8">
        <v>0.25</v>
      </c>
      <c r="X671" s="9" t="s">
        <v>3216</v>
      </c>
      <c r="Y671" s="7">
        <v>43789</v>
      </c>
    </row>
    <row r="672" spans="1:25" hidden="1" x14ac:dyDescent="0.25">
      <c r="A672" s="2">
        <v>810030</v>
      </c>
      <c r="B672" s="3" t="s">
        <v>679</v>
      </c>
      <c r="C672" s="3" t="s">
        <v>719</v>
      </c>
      <c r="D672" s="3" t="s">
        <v>688</v>
      </c>
      <c r="E672" s="3" t="s">
        <v>28</v>
      </c>
      <c r="F672" s="3" t="s">
        <v>29</v>
      </c>
      <c r="H672" s="3" t="s">
        <v>30</v>
      </c>
      <c r="I672" s="3" t="s">
        <v>73</v>
      </c>
      <c r="J672" s="3" t="s">
        <v>39</v>
      </c>
      <c r="K672" s="4">
        <v>175.95</v>
      </c>
      <c r="L672" s="2">
        <v>1</v>
      </c>
      <c r="M672" s="2">
        <v>1</v>
      </c>
      <c r="N672" s="2">
        <v>30</v>
      </c>
      <c r="O672" s="3" t="s">
        <v>682</v>
      </c>
      <c r="P672" s="3" t="s">
        <v>29</v>
      </c>
      <c r="Q672" s="5">
        <v>295.85000000000002</v>
      </c>
      <c r="S672" s="6">
        <v>260.35000000000002</v>
      </c>
      <c r="T672" s="5">
        <v>0</v>
      </c>
      <c r="U672" s="6">
        <v>260.35000000000002</v>
      </c>
      <c r="V672" s="2">
        <v>0</v>
      </c>
      <c r="W672" s="8"/>
      <c r="X672" s="10" t="s">
        <v>29</v>
      </c>
      <c r="Y672" s="7">
        <v>43663</v>
      </c>
    </row>
    <row r="673" spans="1:25" hidden="1" x14ac:dyDescent="0.25">
      <c r="A673" s="2">
        <v>298670</v>
      </c>
      <c r="B673" s="3" t="s">
        <v>679</v>
      </c>
      <c r="C673" s="3" t="s">
        <v>720</v>
      </c>
      <c r="D673" s="3" t="s">
        <v>688</v>
      </c>
      <c r="E673" s="3" t="s">
        <v>28</v>
      </c>
      <c r="F673" s="3" t="s">
        <v>29</v>
      </c>
      <c r="H673" s="3" t="s">
        <v>30</v>
      </c>
      <c r="I673" s="3" t="s">
        <v>29</v>
      </c>
      <c r="J673" s="3" t="s">
        <v>31</v>
      </c>
      <c r="K673" s="4">
        <v>188.12</v>
      </c>
      <c r="L673" s="2">
        <v>1</v>
      </c>
      <c r="M673" s="2">
        <v>1</v>
      </c>
      <c r="N673" s="2">
        <v>30</v>
      </c>
      <c r="O673" s="3" t="s">
        <v>682</v>
      </c>
      <c r="P673" s="3" t="s">
        <v>29</v>
      </c>
      <c r="Q673" s="5">
        <v>319.64999999999998</v>
      </c>
      <c r="S673" s="6">
        <v>281.29000000000002</v>
      </c>
      <c r="T673" s="5">
        <v>0</v>
      </c>
      <c r="U673" s="6">
        <v>281.29000000000002</v>
      </c>
      <c r="V673" s="2">
        <v>0</v>
      </c>
      <c r="W673" s="8">
        <v>0.25</v>
      </c>
      <c r="X673" s="9" t="s">
        <v>3216</v>
      </c>
      <c r="Y673" s="7">
        <v>43789</v>
      </c>
    </row>
    <row r="674" spans="1:25" hidden="1" x14ac:dyDescent="0.25">
      <c r="A674" s="2">
        <v>820958</v>
      </c>
      <c r="B674" s="3" t="s">
        <v>679</v>
      </c>
      <c r="C674" s="3" t="s">
        <v>721</v>
      </c>
      <c r="D674" s="3" t="s">
        <v>688</v>
      </c>
      <c r="E674" s="3" t="s">
        <v>28</v>
      </c>
      <c r="F674" s="3" t="s">
        <v>29</v>
      </c>
      <c r="H674" s="3" t="s">
        <v>30</v>
      </c>
      <c r="I674" s="3" t="s">
        <v>73</v>
      </c>
      <c r="J674" s="3" t="s">
        <v>39</v>
      </c>
      <c r="K674" s="4">
        <v>156.57</v>
      </c>
      <c r="L674" s="2">
        <v>1</v>
      </c>
      <c r="M674" s="2">
        <v>1</v>
      </c>
      <c r="N674" s="2">
        <v>30</v>
      </c>
      <c r="O674" s="3" t="s">
        <v>682</v>
      </c>
      <c r="P674" s="3" t="s">
        <v>29</v>
      </c>
      <c r="Q674" s="5">
        <v>270.10000000000002</v>
      </c>
      <c r="S674" s="6">
        <v>237.69</v>
      </c>
      <c r="T674" s="5">
        <v>0</v>
      </c>
      <c r="U674" s="6">
        <v>237.69</v>
      </c>
      <c r="V674" s="2">
        <v>0</v>
      </c>
      <c r="W674" s="8"/>
      <c r="X674" s="10" t="s">
        <v>29</v>
      </c>
      <c r="Y674" s="7">
        <v>43663</v>
      </c>
    </row>
    <row r="675" spans="1:25" hidden="1" x14ac:dyDescent="0.25">
      <c r="A675" s="2">
        <v>791586</v>
      </c>
      <c r="B675" s="3" t="s">
        <v>679</v>
      </c>
      <c r="C675" s="3" t="s">
        <v>722</v>
      </c>
      <c r="D675" s="3" t="s">
        <v>688</v>
      </c>
      <c r="E675" s="3" t="s">
        <v>28</v>
      </c>
      <c r="F675" s="3" t="s">
        <v>29</v>
      </c>
      <c r="H675" s="3" t="s">
        <v>30</v>
      </c>
      <c r="I675" s="3" t="s">
        <v>62</v>
      </c>
      <c r="J675" s="3" t="s">
        <v>39</v>
      </c>
      <c r="K675" s="4">
        <v>156.57</v>
      </c>
      <c r="L675" s="2">
        <v>1</v>
      </c>
      <c r="M675" s="2">
        <v>1</v>
      </c>
      <c r="N675" s="2">
        <v>30</v>
      </c>
      <c r="O675" s="3" t="s">
        <v>682</v>
      </c>
      <c r="P675" s="3" t="s">
        <v>29</v>
      </c>
      <c r="Q675" s="5">
        <v>270.10000000000002</v>
      </c>
      <c r="S675" s="6">
        <v>237.69</v>
      </c>
      <c r="T675" s="5">
        <v>0</v>
      </c>
      <c r="U675" s="6">
        <v>237.69</v>
      </c>
      <c r="V675" s="2">
        <v>0</v>
      </c>
      <c r="W675" s="8"/>
      <c r="X675" s="10" t="s">
        <v>29</v>
      </c>
      <c r="Y675" s="7">
        <v>43657</v>
      </c>
    </row>
    <row r="676" spans="1:25" hidden="1" x14ac:dyDescent="0.25">
      <c r="A676" s="2">
        <v>795686</v>
      </c>
      <c r="B676" s="3" t="s">
        <v>679</v>
      </c>
      <c r="C676" s="3" t="s">
        <v>723</v>
      </c>
      <c r="D676" s="3" t="s">
        <v>688</v>
      </c>
      <c r="E676" s="3" t="s">
        <v>28</v>
      </c>
      <c r="F676" s="3" t="s">
        <v>29</v>
      </c>
      <c r="H676" s="3" t="s">
        <v>30</v>
      </c>
      <c r="I676" s="3" t="s">
        <v>73</v>
      </c>
      <c r="J676" s="3" t="s">
        <v>39</v>
      </c>
      <c r="K676" s="4">
        <v>156.57</v>
      </c>
      <c r="L676" s="2">
        <v>1</v>
      </c>
      <c r="M676" s="2">
        <v>1</v>
      </c>
      <c r="N676" s="2">
        <v>30</v>
      </c>
      <c r="O676" s="3" t="s">
        <v>682</v>
      </c>
      <c r="P676" s="3" t="s">
        <v>29</v>
      </c>
      <c r="Q676" s="5">
        <v>270.10000000000002</v>
      </c>
      <c r="S676" s="6">
        <v>237.69</v>
      </c>
      <c r="T676" s="5">
        <v>0</v>
      </c>
      <c r="U676" s="6">
        <v>237.69</v>
      </c>
      <c r="V676" s="2">
        <v>0</v>
      </c>
      <c r="W676" s="8"/>
      <c r="X676" s="10" t="s">
        <v>29</v>
      </c>
      <c r="Y676" s="7">
        <v>43663</v>
      </c>
    </row>
    <row r="677" spans="1:25" hidden="1" x14ac:dyDescent="0.25">
      <c r="A677" s="2">
        <v>810029</v>
      </c>
      <c r="B677" s="3" t="s">
        <v>679</v>
      </c>
      <c r="C677" s="3" t="s">
        <v>724</v>
      </c>
      <c r="D677" s="3" t="s">
        <v>688</v>
      </c>
      <c r="E677" s="3" t="s">
        <v>28</v>
      </c>
      <c r="F677" s="3" t="s">
        <v>29</v>
      </c>
      <c r="H677" s="3" t="s">
        <v>30</v>
      </c>
      <c r="I677" s="3" t="s">
        <v>211</v>
      </c>
      <c r="J677" s="3" t="s">
        <v>39</v>
      </c>
      <c r="K677" s="4">
        <v>156.56</v>
      </c>
      <c r="L677" s="2">
        <v>1</v>
      </c>
      <c r="M677" s="2">
        <v>1</v>
      </c>
      <c r="N677" s="2">
        <v>30</v>
      </c>
      <c r="O677" s="3" t="s">
        <v>682</v>
      </c>
      <c r="P677" s="3" t="s">
        <v>29</v>
      </c>
      <c r="Q677" s="5">
        <v>270.10000000000002</v>
      </c>
      <c r="S677" s="6">
        <v>237.69</v>
      </c>
      <c r="T677" s="5">
        <v>0</v>
      </c>
      <c r="U677" s="6">
        <v>237.69</v>
      </c>
      <c r="V677" s="2">
        <v>0</v>
      </c>
      <c r="W677" s="8"/>
      <c r="X677" s="10" t="s">
        <v>29</v>
      </c>
      <c r="Y677" s="7">
        <v>43657</v>
      </c>
    </row>
    <row r="678" spans="1:25" hidden="1" x14ac:dyDescent="0.25">
      <c r="A678" s="2">
        <v>37047</v>
      </c>
      <c r="B678" s="3" t="s">
        <v>679</v>
      </c>
      <c r="C678" s="3" t="s">
        <v>725</v>
      </c>
      <c r="D678" s="3" t="s">
        <v>688</v>
      </c>
      <c r="E678" s="3" t="s">
        <v>28</v>
      </c>
      <c r="F678" s="3" t="s">
        <v>29</v>
      </c>
      <c r="H678" s="3" t="s">
        <v>30</v>
      </c>
      <c r="I678" s="3" t="s">
        <v>73</v>
      </c>
      <c r="J678" s="3" t="s">
        <v>31</v>
      </c>
      <c r="K678" s="4">
        <v>211.64</v>
      </c>
      <c r="L678" s="2">
        <v>1</v>
      </c>
      <c r="M678" s="2">
        <v>1</v>
      </c>
      <c r="N678" s="2">
        <v>30</v>
      </c>
      <c r="O678" s="3" t="s">
        <v>682</v>
      </c>
      <c r="P678" s="3" t="s">
        <v>3212</v>
      </c>
      <c r="Q678" s="5">
        <v>327</v>
      </c>
      <c r="S678" s="6">
        <v>287.76</v>
      </c>
      <c r="T678" s="5">
        <v>0</v>
      </c>
      <c r="U678" s="6">
        <v>287.76</v>
      </c>
      <c r="V678" s="2">
        <v>0</v>
      </c>
      <c r="W678" s="8">
        <v>0.30000000000001137</v>
      </c>
      <c r="X678" s="9" t="s">
        <v>3216</v>
      </c>
      <c r="Y678" s="7">
        <v>43789</v>
      </c>
    </row>
    <row r="679" spans="1:25" hidden="1" x14ac:dyDescent="0.25">
      <c r="A679" s="2">
        <v>37042</v>
      </c>
      <c r="B679" s="3" t="s">
        <v>679</v>
      </c>
      <c r="C679" s="3" t="s">
        <v>726</v>
      </c>
      <c r="D679" s="3" t="s">
        <v>688</v>
      </c>
      <c r="E679" s="3" t="s">
        <v>28</v>
      </c>
      <c r="F679" s="3" t="s">
        <v>29</v>
      </c>
      <c r="H679" s="3" t="s">
        <v>30</v>
      </c>
      <c r="I679" s="3" t="s">
        <v>29</v>
      </c>
      <c r="J679" s="3" t="s">
        <v>31</v>
      </c>
      <c r="K679" s="4">
        <v>211.64</v>
      </c>
      <c r="L679" s="2">
        <v>1</v>
      </c>
      <c r="M679" s="2">
        <v>1</v>
      </c>
      <c r="N679" s="2">
        <v>30</v>
      </c>
      <c r="O679" s="3" t="s">
        <v>682</v>
      </c>
      <c r="P679" s="3" t="s">
        <v>3212</v>
      </c>
      <c r="Q679" s="5">
        <v>327</v>
      </c>
      <c r="S679" s="6">
        <v>287.76</v>
      </c>
      <c r="T679" s="5">
        <v>0</v>
      </c>
      <c r="U679" s="6">
        <v>287.76</v>
      </c>
      <c r="V679" s="2">
        <v>0</v>
      </c>
      <c r="W679" s="8">
        <v>0.30000000000001137</v>
      </c>
      <c r="X679" s="9" t="s">
        <v>3216</v>
      </c>
      <c r="Y679" s="7">
        <v>43789</v>
      </c>
    </row>
    <row r="680" spans="1:25" hidden="1" x14ac:dyDescent="0.25">
      <c r="A680" s="2">
        <v>854794</v>
      </c>
      <c r="B680" s="3" t="s">
        <v>679</v>
      </c>
      <c r="C680" s="3" t="s">
        <v>727</v>
      </c>
      <c r="D680" s="3" t="s">
        <v>684</v>
      </c>
      <c r="E680" s="3" t="s">
        <v>28</v>
      </c>
      <c r="F680" s="3" t="s">
        <v>29</v>
      </c>
      <c r="H680" s="3" t="s">
        <v>38</v>
      </c>
      <c r="I680" s="3" t="s">
        <v>73</v>
      </c>
      <c r="J680" s="3" t="s">
        <v>31</v>
      </c>
      <c r="K680" s="4">
        <v>293.91000000000003</v>
      </c>
      <c r="L680" s="2">
        <v>1</v>
      </c>
      <c r="M680" s="2">
        <v>1</v>
      </c>
      <c r="N680" s="2">
        <v>50</v>
      </c>
      <c r="O680" s="3" t="s">
        <v>682</v>
      </c>
      <c r="P680" s="3" t="s">
        <v>3211</v>
      </c>
      <c r="Q680" s="5">
        <v>443.75</v>
      </c>
      <c r="S680" s="6">
        <v>390.5</v>
      </c>
      <c r="T680" s="5">
        <v>0</v>
      </c>
      <c r="U680" s="6">
        <v>390.5</v>
      </c>
      <c r="V680" s="2">
        <v>0</v>
      </c>
      <c r="W680" s="8">
        <v>0.5</v>
      </c>
      <c r="X680" s="9" t="s">
        <v>3216</v>
      </c>
      <c r="Y680" s="7">
        <v>43789</v>
      </c>
    </row>
    <row r="681" spans="1:25" hidden="1" x14ac:dyDescent="0.25">
      <c r="A681" s="2">
        <v>472308</v>
      </c>
      <c r="B681" s="3" t="s">
        <v>679</v>
      </c>
      <c r="C681" s="3" t="s">
        <v>728</v>
      </c>
      <c r="D681" s="3" t="s">
        <v>684</v>
      </c>
      <c r="E681" s="3" t="s">
        <v>28</v>
      </c>
      <c r="F681" s="3" t="s">
        <v>29</v>
      </c>
      <c r="H681" s="3" t="s">
        <v>224</v>
      </c>
      <c r="I681" s="3" t="s">
        <v>29</v>
      </c>
      <c r="J681" s="3" t="s">
        <v>31</v>
      </c>
      <c r="K681" s="4">
        <v>293.91000000000003</v>
      </c>
      <c r="L681" s="2">
        <v>1</v>
      </c>
      <c r="M681" s="2">
        <v>1</v>
      </c>
      <c r="N681" s="2">
        <v>50</v>
      </c>
      <c r="O681" s="3" t="s">
        <v>682</v>
      </c>
      <c r="P681" s="3" t="s">
        <v>3211</v>
      </c>
      <c r="Q681" s="5">
        <v>443.75</v>
      </c>
      <c r="S681" s="6">
        <v>390.5</v>
      </c>
      <c r="T681" s="5">
        <v>0</v>
      </c>
      <c r="U681" s="6">
        <v>390.5</v>
      </c>
      <c r="V681" s="2">
        <v>0</v>
      </c>
      <c r="W681" s="8">
        <v>0.5</v>
      </c>
      <c r="X681" s="9" t="s">
        <v>3216</v>
      </c>
      <c r="Y681" s="7">
        <v>43789</v>
      </c>
    </row>
    <row r="682" spans="1:25" hidden="1" x14ac:dyDescent="0.25">
      <c r="A682" s="2">
        <v>290221</v>
      </c>
      <c r="B682" s="3" t="s">
        <v>679</v>
      </c>
      <c r="C682" s="3" t="s">
        <v>729</v>
      </c>
      <c r="D682" s="3" t="s">
        <v>684</v>
      </c>
      <c r="E682" s="3" t="s">
        <v>28</v>
      </c>
      <c r="F682" s="3" t="s">
        <v>29</v>
      </c>
      <c r="H682" s="3" t="s">
        <v>224</v>
      </c>
      <c r="I682" s="3" t="s">
        <v>29</v>
      </c>
      <c r="J682" s="3" t="s">
        <v>31</v>
      </c>
      <c r="K682" s="4">
        <v>293.91000000000003</v>
      </c>
      <c r="L682" s="2">
        <v>1</v>
      </c>
      <c r="M682" s="2">
        <v>1</v>
      </c>
      <c r="N682" s="2">
        <v>50</v>
      </c>
      <c r="O682" s="3" t="s">
        <v>682</v>
      </c>
      <c r="P682" s="3" t="s">
        <v>3211</v>
      </c>
      <c r="Q682" s="5">
        <v>443.75</v>
      </c>
      <c r="S682" s="6">
        <v>390.5</v>
      </c>
      <c r="T682" s="5">
        <v>0</v>
      </c>
      <c r="U682" s="6">
        <v>390.5</v>
      </c>
      <c r="V682" s="2">
        <v>0</v>
      </c>
      <c r="W682" s="8">
        <v>0.5</v>
      </c>
      <c r="X682" s="9" t="s">
        <v>3216</v>
      </c>
      <c r="Y682" s="7">
        <v>43789</v>
      </c>
    </row>
    <row r="683" spans="1:25" hidden="1" x14ac:dyDescent="0.25">
      <c r="A683" s="2">
        <v>193279</v>
      </c>
      <c r="B683" s="3" t="s">
        <v>679</v>
      </c>
      <c r="C683" s="3" t="s">
        <v>730</v>
      </c>
      <c r="D683" s="3" t="s">
        <v>684</v>
      </c>
      <c r="E683" s="3" t="s">
        <v>28</v>
      </c>
      <c r="F683" s="3" t="s">
        <v>29</v>
      </c>
      <c r="H683" s="3" t="s">
        <v>38</v>
      </c>
      <c r="I683" s="3" t="s">
        <v>73</v>
      </c>
      <c r="J683" s="3" t="s">
        <v>31</v>
      </c>
      <c r="K683" s="4">
        <v>230.33</v>
      </c>
      <c r="L683" s="2">
        <v>1</v>
      </c>
      <c r="M683" s="2">
        <v>1</v>
      </c>
      <c r="N683" s="2">
        <v>50</v>
      </c>
      <c r="O683" s="3" t="s">
        <v>682</v>
      </c>
      <c r="P683" s="3" t="s">
        <v>3211</v>
      </c>
      <c r="Q683" s="5">
        <v>359.2</v>
      </c>
      <c r="S683" s="6">
        <v>316.10000000000002</v>
      </c>
      <c r="T683" s="5">
        <v>0</v>
      </c>
      <c r="U683" s="6">
        <v>316.10000000000002</v>
      </c>
      <c r="V683" s="2">
        <v>0</v>
      </c>
      <c r="W683" s="8">
        <v>0.5</v>
      </c>
      <c r="X683" s="9" t="s">
        <v>3216</v>
      </c>
      <c r="Y683" s="7">
        <v>43789</v>
      </c>
    </row>
    <row r="684" spans="1:25" hidden="1" x14ac:dyDescent="0.25">
      <c r="A684" s="2">
        <v>879478</v>
      </c>
      <c r="B684" s="3" t="s">
        <v>679</v>
      </c>
      <c r="C684" s="3" t="s">
        <v>731</v>
      </c>
      <c r="D684" s="3" t="s">
        <v>684</v>
      </c>
      <c r="E684" s="3" t="s">
        <v>28</v>
      </c>
      <c r="F684" s="3" t="s">
        <v>29</v>
      </c>
      <c r="H684" s="3" t="s">
        <v>38</v>
      </c>
      <c r="I684" s="3" t="s">
        <v>29</v>
      </c>
      <c r="J684" s="3" t="s">
        <v>31</v>
      </c>
      <c r="K684" s="4">
        <v>272.91000000000003</v>
      </c>
      <c r="L684" s="2">
        <v>1</v>
      </c>
      <c r="M684" s="2">
        <v>1</v>
      </c>
      <c r="N684" s="2">
        <v>50</v>
      </c>
      <c r="O684" s="3" t="s">
        <v>682</v>
      </c>
      <c r="P684" s="3" t="s">
        <v>3211</v>
      </c>
      <c r="Q684" s="5">
        <v>415.85</v>
      </c>
      <c r="S684" s="6">
        <v>365.95</v>
      </c>
      <c r="T684" s="5">
        <v>0</v>
      </c>
      <c r="U684" s="6">
        <v>365.95</v>
      </c>
      <c r="V684" s="2">
        <v>0</v>
      </c>
      <c r="W684" s="8">
        <v>0.55000000000001137</v>
      </c>
      <c r="X684" s="9" t="s">
        <v>3216</v>
      </c>
      <c r="Y684" s="7">
        <v>43789</v>
      </c>
    </row>
    <row r="685" spans="1:25" hidden="1" x14ac:dyDescent="0.25">
      <c r="A685" s="2">
        <v>77909</v>
      </c>
      <c r="B685" s="3" t="s">
        <v>679</v>
      </c>
      <c r="C685" s="3" t="s">
        <v>732</v>
      </c>
      <c r="D685" s="3" t="s">
        <v>684</v>
      </c>
      <c r="E685" s="3" t="s">
        <v>28</v>
      </c>
      <c r="F685" s="3" t="s">
        <v>29</v>
      </c>
      <c r="H685" s="3" t="s">
        <v>224</v>
      </c>
      <c r="I685" s="3" t="s">
        <v>29</v>
      </c>
      <c r="J685" s="3" t="s">
        <v>31</v>
      </c>
      <c r="K685" s="4">
        <v>272.91000000000003</v>
      </c>
      <c r="L685" s="2">
        <v>1</v>
      </c>
      <c r="M685" s="2">
        <v>1</v>
      </c>
      <c r="N685" s="2">
        <v>50</v>
      </c>
      <c r="O685" s="3" t="s">
        <v>682</v>
      </c>
      <c r="P685" s="3" t="s">
        <v>3211</v>
      </c>
      <c r="Q685" s="5">
        <v>415.85</v>
      </c>
      <c r="S685" s="6">
        <v>365.95</v>
      </c>
      <c r="T685" s="5">
        <v>0</v>
      </c>
      <c r="U685" s="6">
        <v>365.95</v>
      </c>
      <c r="V685" s="2">
        <v>0</v>
      </c>
      <c r="W685" s="8">
        <v>0.55000000000001137</v>
      </c>
      <c r="X685" s="9" t="s">
        <v>3216</v>
      </c>
      <c r="Y685" s="7">
        <v>43789</v>
      </c>
    </row>
    <row r="686" spans="1:25" hidden="1" x14ac:dyDescent="0.25">
      <c r="A686" s="2">
        <v>738856</v>
      </c>
      <c r="B686" s="3" t="s">
        <v>679</v>
      </c>
      <c r="C686" s="3" t="s">
        <v>733</v>
      </c>
      <c r="D686" s="3" t="s">
        <v>684</v>
      </c>
      <c r="E686" s="3" t="s">
        <v>28</v>
      </c>
      <c r="F686" s="3" t="s">
        <v>29</v>
      </c>
      <c r="H686" s="3" t="s">
        <v>30</v>
      </c>
      <c r="I686" s="3" t="s">
        <v>29</v>
      </c>
      <c r="J686" s="3" t="s">
        <v>31</v>
      </c>
      <c r="K686" s="4">
        <v>304.41000000000003</v>
      </c>
      <c r="L686" s="2">
        <v>1</v>
      </c>
      <c r="M686" s="2">
        <v>1</v>
      </c>
      <c r="N686" s="2">
        <v>50</v>
      </c>
      <c r="O686" s="3" t="s">
        <v>682</v>
      </c>
      <c r="P686" s="3" t="s">
        <v>3211</v>
      </c>
      <c r="Q686" s="5">
        <v>457.7</v>
      </c>
      <c r="S686" s="6">
        <v>402.78</v>
      </c>
      <c r="T686" s="5">
        <v>0</v>
      </c>
      <c r="U686" s="6">
        <v>402.78</v>
      </c>
      <c r="V686" s="2">
        <v>0</v>
      </c>
      <c r="W686" s="8">
        <v>0.5</v>
      </c>
      <c r="X686" s="9" t="s">
        <v>3216</v>
      </c>
      <c r="Y686" s="7">
        <v>43789</v>
      </c>
    </row>
    <row r="687" spans="1:25" hidden="1" x14ac:dyDescent="0.25">
      <c r="A687" s="2">
        <v>174210</v>
      </c>
      <c r="B687" s="3" t="s">
        <v>679</v>
      </c>
      <c r="C687" s="3" t="s">
        <v>734</v>
      </c>
      <c r="D687" s="3" t="s">
        <v>735</v>
      </c>
      <c r="E687" s="3" t="s">
        <v>28</v>
      </c>
      <c r="F687" s="3" t="s">
        <v>29</v>
      </c>
      <c r="G687" s="2">
        <v>5</v>
      </c>
      <c r="H687" s="3" t="s">
        <v>38</v>
      </c>
      <c r="I687" s="3" t="s">
        <v>62</v>
      </c>
      <c r="J687" s="3" t="s">
        <v>31</v>
      </c>
      <c r="K687" s="4">
        <v>70</v>
      </c>
      <c r="L687" s="2">
        <v>1</v>
      </c>
      <c r="M687" s="2">
        <v>1</v>
      </c>
      <c r="N687" s="2">
        <v>19.5</v>
      </c>
      <c r="O687" s="3" t="s">
        <v>682</v>
      </c>
      <c r="P687" s="3" t="s">
        <v>3212</v>
      </c>
      <c r="Q687" s="5">
        <v>122.25</v>
      </c>
      <c r="S687" s="6">
        <v>107.58</v>
      </c>
      <c r="T687" s="5">
        <v>0</v>
      </c>
      <c r="U687" s="6">
        <v>107.58</v>
      </c>
      <c r="V687" s="2">
        <v>0</v>
      </c>
      <c r="W687" s="8"/>
      <c r="X687" s="10" t="s">
        <v>29</v>
      </c>
      <c r="Y687" s="7">
        <v>43734</v>
      </c>
    </row>
    <row r="688" spans="1:25" hidden="1" x14ac:dyDescent="0.25">
      <c r="A688" s="2">
        <v>817197</v>
      </c>
      <c r="B688" s="3" t="s">
        <v>679</v>
      </c>
      <c r="C688" s="3" t="s">
        <v>736</v>
      </c>
      <c r="D688" s="3" t="s">
        <v>735</v>
      </c>
      <c r="E688" s="3" t="s">
        <v>28</v>
      </c>
      <c r="F688" s="3" t="s">
        <v>737</v>
      </c>
      <c r="G688" s="2">
        <v>6</v>
      </c>
      <c r="H688" s="3" t="s">
        <v>38</v>
      </c>
      <c r="I688" s="3" t="s">
        <v>170</v>
      </c>
      <c r="J688" s="3" t="s">
        <v>31</v>
      </c>
      <c r="K688" s="4">
        <v>73.5</v>
      </c>
      <c r="L688" s="2">
        <v>1</v>
      </c>
      <c r="M688" s="2">
        <v>1</v>
      </c>
      <c r="N688" s="2">
        <v>19.5</v>
      </c>
      <c r="O688" s="3" t="s">
        <v>682</v>
      </c>
      <c r="P688" s="3" t="s">
        <v>3212</v>
      </c>
      <c r="Q688" s="5">
        <v>126.95</v>
      </c>
      <c r="S688" s="6">
        <v>111.72</v>
      </c>
      <c r="T688" s="5">
        <v>0</v>
      </c>
      <c r="U688" s="6">
        <v>111.72</v>
      </c>
      <c r="V688" s="2">
        <v>0</v>
      </c>
      <c r="W688" s="8"/>
      <c r="X688" s="10" t="s">
        <v>29</v>
      </c>
      <c r="Y688" s="7">
        <v>43740</v>
      </c>
    </row>
    <row r="689" spans="1:25" hidden="1" x14ac:dyDescent="0.25">
      <c r="A689" s="2">
        <v>550624</v>
      </c>
      <c r="B689" s="3" t="s">
        <v>679</v>
      </c>
      <c r="C689" s="3" t="s">
        <v>736</v>
      </c>
      <c r="D689" s="3" t="s">
        <v>684</v>
      </c>
      <c r="E689" s="3" t="s">
        <v>28</v>
      </c>
      <c r="F689" s="3" t="s">
        <v>737</v>
      </c>
      <c r="G689" s="2">
        <v>6</v>
      </c>
      <c r="H689" s="3" t="s">
        <v>38</v>
      </c>
      <c r="I689" s="3" t="s">
        <v>29</v>
      </c>
      <c r="J689" s="3" t="s">
        <v>31</v>
      </c>
      <c r="K689" s="4">
        <v>158</v>
      </c>
      <c r="L689" s="2">
        <v>1</v>
      </c>
      <c r="M689" s="2">
        <v>1</v>
      </c>
      <c r="N689" s="2">
        <v>50</v>
      </c>
      <c r="O689" s="3" t="s">
        <v>682</v>
      </c>
      <c r="P689" s="3" t="s">
        <v>3212</v>
      </c>
      <c r="Q689" s="5">
        <v>283</v>
      </c>
      <c r="S689" s="6">
        <v>249.04</v>
      </c>
      <c r="T689" s="5">
        <v>0</v>
      </c>
      <c r="U689" s="6">
        <v>249.04</v>
      </c>
      <c r="V689" s="2">
        <v>0</v>
      </c>
      <c r="W689" s="8"/>
      <c r="X689" s="10" t="s">
        <v>29</v>
      </c>
      <c r="Y689" s="7">
        <v>43686</v>
      </c>
    </row>
    <row r="690" spans="1:25" hidden="1" x14ac:dyDescent="0.25">
      <c r="A690" s="2">
        <v>187909</v>
      </c>
      <c r="B690" s="3" t="s">
        <v>679</v>
      </c>
      <c r="C690" s="3" t="s">
        <v>738</v>
      </c>
      <c r="D690" s="3" t="s">
        <v>735</v>
      </c>
      <c r="E690" s="3" t="s">
        <v>28</v>
      </c>
      <c r="F690" s="3" t="s">
        <v>29</v>
      </c>
      <c r="G690" s="2">
        <v>5</v>
      </c>
      <c r="H690" s="3" t="s">
        <v>38</v>
      </c>
      <c r="I690" s="3" t="s">
        <v>34</v>
      </c>
      <c r="J690" s="3" t="s">
        <v>31</v>
      </c>
      <c r="K690" s="4">
        <v>70</v>
      </c>
      <c r="L690" s="2">
        <v>1</v>
      </c>
      <c r="M690" s="2">
        <v>1</v>
      </c>
      <c r="N690" s="2">
        <v>19.5</v>
      </c>
      <c r="O690" s="3" t="s">
        <v>682</v>
      </c>
      <c r="P690" s="3" t="s">
        <v>3212</v>
      </c>
      <c r="Q690" s="5">
        <v>122.25</v>
      </c>
      <c r="S690" s="6">
        <v>107.58</v>
      </c>
      <c r="T690" s="5">
        <v>0</v>
      </c>
      <c r="U690" s="6">
        <v>107.58</v>
      </c>
      <c r="V690" s="2">
        <v>0</v>
      </c>
      <c r="W690" s="8"/>
      <c r="X690" s="10" t="s">
        <v>29</v>
      </c>
      <c r="Y690" s="7">
        <v>43734</v>
      </c>
    </row>
    <row r="691" spans="1:25" hidden="1" x14ac:dyDescent="0.25">
      <c r="A691" s="2">
        <v>187870</v>
      </c>
      <c r="B691" s="3" t="s">
        <v>679</v>
      </c>
      <c r="C691" s="3" t="s">
        <v>148</v>
      </c>
      <c r="D691" s="3" t="s">
        <v>735</v>
      </c>
      <c r="E691" s="3" t="s">
        <v>28</v>
      </c>
      <c r="F691" s="3" t="s">
        <v>29</v>
      </c>
      <c r="G691" s="2">
        <v>5.5</v>
      </c>
      <c r="H691" s="3" t="s">
        <v>38</v>
      </c>
      <c r="I691" s="3" t="s">
        <v>82</v>
      </c>
      <c r="J691" s="3" t="s">
        <v>31</v>
      </c>
      <c r="K691" s="4">
        <v>70</v>
      </c>
      <c r="L691" s="2">
        <v>1</v>
      </c>
      <c r="M691" s="2">
        <v>1</v>
      </c>
      <c r="N691" s="2">
        <v>19.5</v>
      </c>
      <c r="O691" s="3" t="s">
        <v>682</v>
      </c>
      <c r="P691" s="3" t="s">
        <v>3212</v>
      </c>
      <c r="Q691" s="5">
        <v>122.25</v>
      </c>
      <c r="S691" s="6">
        <v>107.58</v>
      </c>
      <c r="T691" s="5">
        <v>0</v>
      </c>
      <c r="U691" s="6">
        <v>107.58</v>
      </c>
      <c r="V691" s="2">
        <v>0</v>
      </c>
      <c r="W691" s="8"/>
      <c r="X691" s="10" t="s">
        <v>29</v>
      </c>
      <c r="Y691" s="7">
        <v>43734</v>
      </c>
    </row>
    <row r="692" spans="1:25" hidden="1" x14ac:dyDescent="0.25">
      <c r="A692" s="2">
        <v>236439</v>
      </c>
      <c r="B692" s="3" t="s">
        <v>679</v>
      </c>
      <c r="C692" s="3" t="s">
        <v>421</v>
      </c>
      <c r="D692" s="3" t="s">
        <v>735</v>
      </c>
      <c r="E692" s="3" t="s">
        <v>28</v>
      </c>
      <c r="F692" s="3" t="s">
        <v>29</v>
      </c>
      <c r="G692" s="2">
        <v>7</v>
      </c>
      <c r="H692" s="3" t="s">
        <v>38</v>
      </c>
      <c r="I692" s="3" t="s">
        <v>73</v>
      </c>
      <c r="J692" s="3" t="s">
        <v>31</v>
      </c>
      <c r="K692" s="4">
        <v>73.5</v>
      </c>
      <c r="L692" s="2">
        <v>1</v>
      </c>
      <c r="M692" s="2">
        <v>1</v>
      </c>
      <c r="N692" s="2">
        <v>19.5</v>
      </c>
      <c r="O692" s="3" t="s">
        <v>682</v>
      </c>
      <c r="P692" s="3" t="s">
        <v>3212</v>
      </c>
      <c r="Q692" s="5">
        <v>126.95</v>
      </c>
      <c r="S692" s="6">
        <v>111.72</v>
      </c>
      <c r="T692" s="5">
        <v>0</v>
      </c>
      <c r="U692" s="6">
        <v>111.72</v>
      </c>
      <c r="V692" s="2">
        <v>0</v>
      </c>
      <c r="W692" s="8"/>
      <c r="X692" s="10" t="s">
        <v>29</v>
      </c>
      <c r="Y692" s="7">
        <v>43734</v>
      </c>
    </row>
    <row r="693" spans="1:25" hidden="1" x14ac:dyDescent="0.25">
      <c r="A693" s="2">
        <v>87163</v>
      </c>
      <c r="B693" s="3" t="s">
        <v>679</v>
      </c>
      <c r="C693" s="3" t="s">
        <v>421</v>
      </c>
      <c r="D693" s="3" t="s">
        <v>684</v>
      </c>
      <c r="E693" s="3" t="s">
        <v>37</v>
      </c>
      <c r="F693" s="3" t="s">
        <v>29</v>
      </c>
      <c r="G693" s="2">
        <v>7</v>
      </c>
      <c r="H693" s="3" t="s">
        <v>38</v>
      </c>
      <c r="I693" s="3" t="s">
        <v>29</v>
      </c>
      <c r="J693" s="3" t="s">
        <v>31</v>
      </c>
      <c r="K693" s="4">
        <v>158</v>
      </c>
      <c r="L693" s="2">
        <v>1</v>
      </c>
      <c r="M693" s="2">
        <v>1</v>
      </c>
      <c r="N693" s="2">
        <v>50</v>
      </c>
      <c r="O693" s="3" t="s">
        <v>682</v>
      </c>
      <c r="P693" s="3" t="s">
        <v>3212</v>
      </c>
      <c r="Q693" s="5">
        <v>283</v>
      </c>
      <c r="S693" s="6">
        <v>249.04</v>
      </c>
      <c r="T693" s="5">
        <v>0</v>
      </c>
      <c r="U693" s="6">
        <v>249.04</v>
      </c>
      <c r="V693" s="2">
        <v>0</v>
      </c>
      <c r="W693" s="8"/>
      <c r="X693" s="10" t="s">
        <v>29</v>
      </c>
      <c r="Y693" s="7">
        <v>43560</v>
      </c>
    </row>
    <row r="694" spans="1:25" hidden="1" x14ac:dyDescent="0.25">
      <c r="A694" s="2">
        <v>162558</v>
      </c>
      <c r="B694" s="3" t="s">
        <v>679</v>
      </c>
      <c r="C694" s="3" t="s">
        <v>739</v>
      </c>
      <c r="D694" s="3" t="s">
        <v>684</v>
      </c>
      <c r="E694" s="3" t="s">
        <v>28</v>
      </c>
      <c r="F694" s="3" t="s">
        <v>29</v>
      </c>
      <c r="G694" s="2">
        <v>3</v>
      </c>
      <c r="H694" s="3" t="s">
        <v>38</v>
      </c>
      <c r="I694" s="3" t="s">
        <v>29</v>
      </c>
      <c r="J694" s="3" t="s">
        <v>31</v>
      </c>
      <c r="K694" s="4">
        <v>122.78</v>
      </c>
      <c r="L694" s="2">
        <v>1</v>
      </c>
      <c r="M694" s="2">
        <v>1</v>
      </c>
      <c r="N694" s="2">
        <v>50</v>
      </c>
      <c r="O694" s="3" t="s">
        <v>682</v>
      </c>
      <c r="P694" s="3" t="s">
        <v>3212</v>
      </c>
      <c r="Q694" s="5">
        <v>236.15</v>
      </c>
      <c r="S694" s="6">
        <v>207.81</v>
      </c>
      <c r="T694" s="5">
        <v>0</v>
      </c>
      <c r="U694" s="6">
        <v>207.81</v>
      </c>
      <c r="V694" s="2">
        <v>0</v>
      </c>
      <c r="W694" s="8"/>
      <c r="X694" s="10" t="s">
        <v>29</v>
      </c>
      <c r="Y694" s="7">
        <v>43686</v>
      </c>
    </row>
    <row r="695" spans="1:25" hidden="1" x14ac:dyDescent="0.25">
      <c r="A695" s="2">
        <v>187875</v>
      </c>
      <c r="B695" s="3" t="s">
        <v>679</v>
      </c>
      <c r="C695" s="3" t="s">
        <v>740</v>
      </c>
      <c r="D695" s="3" t="s">
        <v>735</v>
      </c>
      <c r="E695" s="3" t="s">
        <v>28</v>
      </c>
      <c r="F695" s="3" t="s">
        <v>29</v>
      </c>
      <c r="G695" s="2">
        <v>6.5</v>
      </c>
      <c r="H695" s="3" t="s">
        <v>38</v>
      </c>
      <c r="I695" s="3" t="s">
        <v>34</v>
      </c>
      <c r="J695" s="3" t="s">
        <v>31</v>
      </c>
      <c r="K695" s="4">
        <v>73.5</v>
      </c>
      <c r="L695" s="2">
        <v>1</v>
      </c>
      <c r="M695" s="2">
        <v>1</v>
      </c>
      <c r="N695" s="2">
        <v>19.5</v>
      </c>
      <c r="O695" s="3" t="s">
        <v>682</v>
      </c>
      <c r="P695" s="3" t="s">
        <v>3212</v>
      </c>
      <c r="Q695" s="5">
        <v>126.95</v>
      </c>
      <c r="S695" s="6">
        <v>111.72</v>
      </c>
      <c r="T695" s="5">
        <v>0</v>
      </c>
      <c r="U695" s="6">
        <v>111.72</v>
      </c>
      <c r="V695" s="2">
        <v>0</v>
      </c>
      <c r="W695" s="8"/>
      <c r="X695" s="10" t="s">
        <v>29</v>
      </c>
      <c r="Y695" s="7">
        <v>43734</v>
      </c>
    </row>
    <row r="696" spans="1:25" hidden="1" x14ac:dyDescent="0.25">
      <c r="A696" s="2">
        <v>187776</v>
      </c>
      <c r="B696" s="3" t="s">
        <v>679</v>
      </c>
      <c r="C696" s="3" t="s">
        <v>741</v>
      </c>
      <c r="D696" s="3" t="s">
        <v>735</v>
      </c>
      <c r="E696" s="3" t="s">
        <v>28</v>
      </c>
      <c r="F696" s="3" t="s">
        <v>29</v>
      </c>
      <c r="G696" s="2">
        <v>5</v>
      </c>
      <c r="H696" s="3" t="s">
        <v>38</v>
      </c>
      <c r="I696" s="3" t="s">
        <v>34</v>
      </c>
      <c r="J696" s="3" t="s">
        <v>31</v>
      </c>
      <c r="K696" s="4">
        <v>70</v>
      </c>
      <c r="L696" s="2">
        <v>1</v>
      </c>
      <c r="M696" s="2">
        <v>1</v>
      </c>
      <c r="N696" s="2">
        <v>19.5</v>
      </c>
      <c r="O696" s="3" t="s">
        <v>682</v>
      </c>
      <c r="P696" s="3" t="s">
        <v>3212</v>
      </c>
      <c r="Q696" s="5">
        <v>122.25</v>
      </c>
      <c r="S696" s="6">
        <v>107.58</v>
      </c>
      <c r="T696" s="5">
        <v>0</v>
      </c>
      <c r="U696" s="6">
        <v>107.58</v>
      </c>
      <c r="V696" s="2">
        <v>0</v>
      </c>
      <c r="W696" s="8"/>
      <c r="X696" s="10" t="s">
        <v>29</v>
      </c>
      <c r="Y696" s="7">
        <v>43734</v>
      </c>
    </row>
    <row r="697" spans="1:25" hidden="1" x14ac:dyDescent="0.25">
      <c r="A697" s="2">
        <v>137313</v>
      </c>
      <c r="B697" s="3" t="s">
        <v>679</v>
      </c>
      <c r="C697" s="3" t="s">
        <v>424</v>
      </c>
      <c r="D697" s="3" t="s">
        <v>684</v>
      </c>
      <c r="E697" s="3" t="s">
        <v>28</v>
      </c>
      <c r="F697" s="3" t="s">
        <v>29</v>
      </c>
      <c r="G697" s="2">
        <v>7</v>
      </c>
      <c r="H697" s="3" t="s">
        <v>38</v>
      </c>
      <c r="I697" s="3" t="s">
        <v>29</v>
      </c>
      <c r="J697" s="3" t="s">
        <v>31</v>
      </c>
      <c r="K697" s="4">
        <v>158</v>
      </c>
      <c r="L697" s="2">
        <v>1</v>
      </c>
      <c r="M697" s="2">
        <v>1</v>
      </c>
      <c r="N697" s="2">
        <v>50</v>
      </c>
      <c r="O697" s="3" t="s">
        <v>682</v>
      </c>
      <c r="P697" s="3" t="s">
        <v>3212</v>
      </c>
      <c r="Q697" s="5">
        <v>283</v>
      </c>
      <c r="S697" s="6">
        <v>249.04</v>
      </c>
      <c r="T697" s="5">
        <v>0</v>
      </c>
      <c r="U697" s="6">
        <v>249.04</v>
      </c>
      <c r="V697" s="2">
        <v>0</v>
      </c>
      <c r="W697" s="8"/>
      <c r="X697" s="10" t="s">
        <v>29</v>
      </c>
      <c r="Y697" s="7">
        <v>43686</v>
      </c>
    </row>
    <row r="698" spans="1:25" hidden="1" x14ac:dyDescent="0.25">
      <c r="A698" s="2">
        <v>187784</v>
      </c>
      <c r="B698" s="3" t="s">
        <v>679</v>
      </c>
      <c r="C698" s="3" t="s">
        <v>742</v>
      </c>
      <c r="D698" s="3" t="s">
        <v>735</v>
      </c>
      <c r="E698" s="3" t="s">
        <v>28</v>
      </c>
      <c r="F698" s="3" t="s">
        <v>29</v>
      </c>
      <c r="G698" s="2">
        <v>7</v>
      </c>
      <c r="H698" s="3" t="s">
        <v>38</v>
      </c>
      <c r="I698" s="3" t="s">
        <v>73</v>
      </c>
      <c r="J698" s="3" t="s">
        <v>31</v>
      </c>
      <c r="K698" s="4">
        <v>73.5</v>
      </c>
      <c r="L698" s="2">
        <v>1</v>
      </c>
      <c r="M698" s="2">
        <v>1</v>
      </c>
      <c r="N698" s="2">
        <v>19.5</v>
      </c>
      <c r="O698" s="3" t="s">
        <v>682</v>
      </c>
      <c r="P698" s="3" t="s">
        <v>3212</v>
      </c>
      <c r="Q698" s="5">
        <v>126.95</v>
      </c>
      <c r="S698" s="6">
        <v>111.72</v>
      </c>
      <c r="T698" s="5">
        <v>0</v>
      </c>
      <c r="U698" s="6">
        <v>111.72</v>
      </c>
      <c r="V698" s="2">
        <v>0</v>
      </c>
      <c r="W698" s="8"/>
      <c r="X698" s="10" t="s">
        <v>29</v>
      </c>
      <c r="Y698" s="7">
        <v>43734</v>
      </c>
    </row>
    <row r="699" spans="1:25" hidden="1" x14ac:dyDescent="0.25">
      <c r="A699" s="2">
        <v>187779</v>
      </c>
      <c r="B699" s="3" t="s">
        <v>679</v>
      </c>
      <c r="C699" s="3" t="s">
        <v>743</v>
      </c>
      <c r="D699" s="3" t="s">
        <v>735</v>
      </c>
      <c r="E699" s="3" t="s">
        <v>28</v>
      </c>
      <c r="F699" s="3" t="s">
        <v>29</v>
      </c>
      <c r="G699" s="2">
        <v>5</v>
      </c>
      <c r="H699" s="3" t="s">
        <v>38</v>
      </c>
      <c r="I699" s="3" t="s">
        <v>69</v>
      </c>
      <c r="J699" s="3" t="s">
        <v>31</v>
      </c>
      <c r="K699" s="4">
        <v>70</v>
      </c>
      <c r="L699" s="2">
        <v>1</v>
      </c>
      <c r="M699" s="2">
        <v>1</v>
      </c>
      <c r="N699" s="2">
        <v>19.5</v>
      </c>
      <c r="O699" s="3" t="s">
        <v>682</v>
      </c>
      <c r="P699" s="3" t="s">
        <v>3212</v>
      </c>
      <c r="Q699" s="5">
        <v>122.25</v>
      </c>
      <c r="S699" s="6">
        <v>107.58</v>
      </c>
      <c r="T699" s="5">
        <v>0</v>
      </c>
      <c r="U699" s="6">
        <v>107.58</v>
      </c>
      <c r="V699" s="2">
        <v>0</v>
      </c>
      <c r="W699" s="8"/>
      <c r="X699" s="10" t="s">
        <v>29</v>
      </c>
      <c r="Y699" s="7">
        <v>43734</v>
      </c>
    </row>
    <row r="700" spans="1:25" hidden="1" x14ac:dyDescent="0.25">
      <c r="A700" s="2">
        <v>168878</v>
      </c>
      <c r="B700" s="3" t="s">
        <v>679</v>
      </c>
      <c r="C700" s="3" t="s">
        <v>744</v>
      </c>
      <c r="D700" s="3" t="s">
        <v>686</v>
      </c>
      <c r="E700" s="3" t="s">
        <v>28</v>
      </c>
      <c r="F700" s="3" t="s">
        <v>29</v>
      </c>
      <c r="H700" s="3" t="s">
        <v>30</v>
      </c>
      <c r="I700" s="3" t="s">
        <v>29</v>
      </c>
      <c r="J700" s="3" t="s">
        <v>31</v>
      </c>
      <c r="K700" s="4">
        <v>156.04</v>
      </c>
      <c r="L700" s="2">
        <v>1</v>
      </c>
      <c r="M700" s="2">
        <v>1</v>
      </c>
      <c r="N700" s="2">
        <v>20</v>
      </c>
      <c r="O700" s="3" t="s">
        <v>682</v>
      </c>
      <c r="P700" s="3" t="s">
        <v>3211</v>
      </c>
      <c r="Q700" s="5">
        <v>229.3</v>
      </c>
      <c r="S700" s="6">
        <v>201.78</v>
      </c>
      <c r="T700" s="5">
        <v>0</v>
      </c>
      <c r="U700" s="6">
        <v>201.78</v>
      </c>
      <c r="V700" s="2">
        <v>0</v>
      </c>
      <c r="W700" s="8">
        <v>0.20000000000001705</v>
      </c>
      <c r="X700" s="9" t="s">
        <v>3216</v>
      </c>
      <c r="Y700" s="7">
        <v>43789</v>
      </c>
    </row>
    <row r="701" spans="1:25" hidden="1" x14ac:dyDescent="0.25">
      <c r="A701" s="2">
        <v>806501</v>
      </c>
      <c r="B701" s="3" t="s">
        <v>679</v>
      </c>
      <c r="C701" s="3" t="s">
        <v>745</v>
      </c>
      <c r="D701" s="3" t="s">
        <v>684</v>
      </c>
      <c r="E701" s="3" t="s">
        <v>28</v>
      </c>
      <c r="F701" s="3" t="s">
        <v>29</v>
      </c>
      <c r="G701" s="2">
        <v>5.2</v>
      </c>
      <c r="H701" s="3" t="s">
        <v>38</v>
      </c>
      <c r="I701" s="3" t="s">
        <v>29</v>
      </c>
      <c r="J701" s="3" t="s">
        <v>39</v>
      </c>
      <c r="K701" s="4">
        <v>265.45999999999998</v>
      </c>
      <c r="L701" s="2">
        <v>1</v>
      </c>
      <c r="M701" s="2">
        <v>1</v>
      </c>
      <c r="N701" s="2">
        <v>50</v>
      </c>
      <c r="O701" s="3" t="s">
        <v>682</v>
      </c>
      <c r="P701" s="3" t="s">
        <v>29</v>
      </c>
      <c r="Q701" s="5">
        <v>453.7</v>
      </c>
      <c r="S701" s="6">
        <v>399.26</v>
      </c>
      <c r="T701" s="5">
        <v>0</v>
      </c>
      <c r="U701" s="6">
        <v>399.26</v>
      </c>
      <c r="V701" s="2">
        <v>0</v>
      </c>
      <c r="W701" s="8"/>
      <c r="X701" s="10" t="s">
        <v>29</v>
      </c>
      <c r="Y701" s="7">
        <v>43732</v>
      </c>
    </row>
    <row r="702" spans="1:25" hidden="1" x14ac:dyDescent="0.25">
      <c r="A702" s="2">
        <v>784314</v>
      </c>
      <c r="B702" s="3" t="s">
        <v>679</v>
      </c>
      <c r="C702" s="3" t="s">
        <v>443</v>
      </c>
      <c r="D702" s="3" t="s">
        <v>735</v>
      </c>
      <c r="E702" s="3" t="s">
        <v>28</v>
      </c>
      <c r="F702" s="3" t="s">
        <v>29</v>
      </c>
      <c r="H702" s="3" t="s">
        <v>38</v>
      </c>
      <c r="I702" s="3" t="s">
        <v>34</v>
      </c>
      <c r="J702" s="3" t="s">
        <v>31</v>
      </c>
      <c r="K702" s="4">
        <v>73.2</v>
      </c>
      <c r="L702" s="2">
        <v>1</v>
      </c>
      <c r="M702" s="2">
        <v>1</v>
      </c>
      <c r="N702" s="2">
        <v>19.5</v>
      </c>
      <c r="O702" s="3" t="s">
        <v>682</v>
      </c>
      <c r="P702" s="3" t="s">
        <v>3211</v>
      </c>
      <c r="Q702" s="5">
        <v>118.75</v>
      </c>
      <c r="S702" s="6">
        <v>104.5</v>
      </c>
      <c r="T702" s="5">
        <v>0</v>
      </c>
      <c r="U702" s="6">
        <v>104.5</v>
      </c>
      <c r="V702" s="2">
        <v>0</v>
      </c>
      <c r="W702" s="8"/>
      <c r="X702" s="10" t="s">
        <v>29</v>
      </c>
      <c r="Y702" s="7">
        <v>43693</v>
      </c>
    </row>
    <row r="703" spans="1:25" hidden="1" x14ac:dyDescent="0.25">
      <c r="A703" s="2">
        <v>444661</v>
      </c>
      <c r="B703" s="3" t="s">
        <v>679</v>
      </c>
      <c r="C703" s="3" t="s">
        <v>443</v>
      </c>
      <c r="D703" s="3" t="s">
        <v>684</v>
      </c>
      <c r="E703" s="3" t="s">
        <v>28</v>
      </c>
      <c r="F703" s="3" t="s">
        <v>29</v>
      </c>
      <c r="H703" s="3" t="s">
        <v>38</v>
      </c>
      <c r="I703" s="3" t="s">
        <v>82</v>
      </c>
      <c r="J703" s="3" t="s">
        <v>31</v>
      </c>
      <c r="K703" s="4">
        <v>155</v>
      </c>
      <c r="L703" s="2">
        <v>1</v>
      </c>
      <c r="M703" s="2">
        <v>1</v>
      </c>
      <c r="N703" s="2">
        <v>50</v>
      </c>
      <c r="O703" s="3" t="s">
        <v>682</v>
      </c>
      <c r="P703" s="3" t="s">
        <v>3211</v>
      </c>
      <c r="Q703" s="5">
        <v>259.05</v>
      </c>
      <c r="S703" s="6">
        <v>227.96</v>
      </c>
      <c r="T703" s="5">
        <v>0</v>
      </c>
      <c r="U703" s="6">
        <v>227.96</v>
      </c>
      <c r="V703" s="2">
        <v>0</v>
      </c>
      <c r="W703" s="8"/>
      <c r="X703" s="10" t="s">
        <v>29</v>
      </c>
      <c r="Y703" s="7">
        <v>43693</v>
      </c>
    </row>
    <row r="704" spans="1:25" hidden="1" x14ac:dyDescent="0.25">
      <c r="A704" s="2">
        <v>530311</v>
      </c>
      <c r="B704" s="3" t="s">
        <v>679</v>
      </c>
      <c r="C704" s="3" t="s">
        <v>444</v>
      </c>
      <c r="D704" s="3" t="s">
        <v>735</v>
      </c>
      <c r="E704" s="3" t="s">
        <v>28</v>
      </c>
      <c r="F704" s="3" t="s">
        <v>29</v>
      </c>
      <c r="H704" s="3" t="s">
        <v>38</v>
      </c>
      <c r="I704" s="3" t="s">
        <v>34</v>
      </c>
      <c r="J704" s="3" t="s">
        <v>31</v>
      </c>
      <c r="K704" s="4">
        <v>73.2</v>
      </c>
      <c r="L704" s="2">
        <v>1</v>
      </c>
      <c r="M704" s="2">
        <v>1</v>
      </c>
      <c r="N704" s="2">
        <v>19.5</v>
      </c>
      <c r="O704" s="3" t="s">
        <v>682</v>
      </c>
      <c r="P704" s="3" t="s">
        <v>3211</v>
      </c>
      <c r="Q704" s="5">
        <v>118.75</v>
      </c>
      <c r="S704" s="6">
        <v>104.5</v>
      </c>
      <c r="T704" s="5">
        <v>0</v>
      </c>
      <c r="U704" s="6">
        <v>104.5</v>
      </c>
      <c r="V704" s="2">
        <v>0</v>
      </c>
      <c r="W704" s="8"/>
      <c r="X704" s="10" t="s">
        <v>29</v>
      </c>
      <c r="Y704" s="7">
        <v>43693</v>
      </c>
    </row>
    <row r="705" spans="1:25" hidden="1" x14ac:dyDescent="0.25">
      <c r="A705" s="2">
        <v>589317</v>
      </c>
      <c r="B705" s="3" t="s">
        <v>679</v>
      </c>
      <c r="C705" s="3" t="s">
        <v>444</v>
      </c>
      <c r="D705" s="3" t="s">
        <v>684</v>
      </c>
      <c r="E705" s="3" t="s">
        <v>28</v>
      </c>
      <c r="F705" s="3" t="s">
        <v>29</v>
      </c>
      <c r="H705" s="3" t="s">
        <v>38</v>
      </c>
      <c r="I705" s="3" t="s">
        <v>82</v>
      </c>
      <c r="J705" s="3" t="s">
        <v>31</v>
      </c>
      <c r="K705" s="4">
        <v>155</v>
      </c>
      <c r="L705" s="2">
        <v>1</v>
      </c>
      <c r="M705" s="2">
        <v>1</v>
      </c>
      <c r="N705" s="2">
        <v>50</v>
      </c>
      <c r="O705" s="3" t="s">
        <v>682</v>
      </c>
      <c r="P705" s="3" t="s">
        <v>3211</v>
      </c>
      <c r="Q705" s="5">
        <v>259.05</v>
      </c>
      <c r="S705" s="6">
        <v>227.96</v>
      </c>
      <c r="T705" s="5">
        <v>0</v>
      </c>
      <c r="U705" s="6">
        <v>227.96</v>
      </c>
      <c r="V705" s="2">
        <v>0</v>
      </c>
      <c r="W705" s="8"/>
      <c r="X705" s="10" t="s">
        <v>29</v>
      </c>
      <c r="Y705" s="7">
        <v>43693</v>
      </c>
    </row>
    <row r="706" spans="1:25" hidden="1" x14ac:dyDescent="0.25">
      <c r="A706" s="2">
        <v>65664</v>
      </c>
      <c r="B706" s="3" t="s">
        <v>679</v>
      </c>
      <c r="C706" s="3" t="s">
        <v>164</v>
      </c>
      <c r="D706" s="3" t="s">
        <v>735</v>
      </c>
      <c r="E706" s="3" t="s">
        <v>28</v>
      </c>
      <c r="F706" s="3" t="s">
        <v>29</v>
      </c>
      <c r="H706" s="3" t="s">
        <v>38</v>
      </c>
      <c r="I706" s="3" t="s">
        <v>29</v>
      </c>
      <c r="J706" s="3" t="s">
        <v>31</v>
      </c>
      <c r="K706" s="4">
        <v>77.2</v>
      </c>
      <c r="L706" s="2">
        <v>1</v>
      </c>
      <c r="M706" s="2">
        <v>1</v>
      </c>
      <c r="N706" s="2">
        <v>19.5</v>
      </c>
      <c r="O706" s="3" t="s">
        <v>682</v>
      </c>
      <c r="P706" s="3" t="s">
        <v>3211</v>
      </c>
      <c r="Q706" s="5">
        <v>118.75</v>
      </c>
      <c r="S706" s="6">
        <v>104.5</v>
      </c>
      <c r="T706" s="5">
        <v>0</v>
      </c>
      <c r="U706" s="6">
        <v>104.5</v>
      </c>
      <c r="V706" s="2">
        <v>0</v>
      </c>
      <c r="W706" s="8"/>
      <c r="X706" s="10" t="s">
        <v>29</v>
      </c>
      <c r="Y706" s="7">
        <v>43693</v>
      </c>
    </row>
    <row r="707" spans="1:25" hidden="1" x14ac:dyDescent="0.25">
      <c r="A707" s="2">
        <v>738138</v>
      </c>
      <c r="B707" s="3" t="s">
        <v>679</v>
      </c>
      <c r="C707" s="3" t="s">
        <v>164</v>
      </c>
      <c r="D707" s="3" t="s">
        <v>684</v>
      </c>
      <c r="E707" s="3" t="s">
        <v>28</v>
      </c>
      <c r="F707" s="3" t="s">
        <v>29</v>
      </c>
      <c r="H707" s="3" t="s">
        <v>38</v>
      </c>
      <c r="I707" s="3" t="s">
        <v>82</v>
      </c>
      <c r="J707" s="3" t="s">
        <v>31</v>
      </c>
      <c r="K707" s="4">
        <v>155</v>
      </c>
      <c r="L707" s="2">
        <v>1</v>
      </c>
      <c r="M707" s="2">
        <v>1</v>
      </c>
      <c r="N707" s="2">
        <v>50</v>
      </c>
      <c r="O707" s="3" t="s">
        <v>682</v>
      </c>
      <c r="P707" s="3" t="s">
        <v>3211</v>
      </c>
      <c r="Q707" s="5">
        <v>259.05</v>
      </c>
      <c r="S707" s="6">
        <v>227.96</v>
      </c>
      <c r="T707" s="5">
        <v>0</v>
      </c>
      <c r="U707" s="6">
        <v>227.96</v>
      </c>
      <c r="V707" s="2">
        <v>0</v>
      </c>
      <c r="W707" s="8"/>
      <c r="X707" s="10" t="s">
        <v>29</v>
      </c>
      <c r="Y707" s="7">
        <v>43693</v>
      </c>
    </row>
    <row r="708" spans="1:25" hidden="1" x14ac:dyDescent="0.25">
      <c r="A708" s="2">
        <v>655944</v>
      </c>
      <c r="B708" s="3" t="s">
        <v>679</v>
      </c>
      <c r="C708" s="3" t="s">
        <v>746</v>
      </c>
      <c r="D708" s="3" t="s">
        <v>735</v>
      </c>
      <c r="E708" s="3" t="s">
        <v>28</v>
      </c>
      <c r="F708" s="3" t="s">
        <v>29</v>
      </c>
      <c r="H708" s="3" t="s">
        <v>38</v>
      </c>
      <c r="I708" s="3" t="s">
        <v>82</v>
      </c>
      <c r="J708" s="3" t="s">
        <v>31</v>
      </c>
      <c r="K708" s="4">
        <v>73.2</v>
      </c>
      <c r="L708" s="2">
        <v>1</v>
      </c>
      <c r="M708" s="2">
        <v>1</v>
      </c>
      <c r="N708" s="2">
        <v>19.5</v>
      </c>
      <c r="O708" s="3" t="s">
        <v>682</v>
      </c>
      <c r="P708" s="3" t="s">
        <v>3211</v>
      </c>
      <c r="Q708" s="5">
        <v>118.75</v>
      </c>
      <c r="S708" s="6">
        <v>104.5</v>
      </c>
      <c r="T708" s="5">
        <v>0</v>
      </c>
      <c r="U708" s="6">
        <v>104.5</v>
      </c>
      <c r="V708" s="2">
        <v>0</v>
      </c>
      <c r="W708" s="8"/>
      <c r="X708" s="10" t="s">
        <v>29</v>
      </c>
      <c r="Y708" s="7">
        <v>43693</v>
      </c>
    </row>
    <row r="709" spans="1:25" hidden="1" x14ac:dyDescent="0.25">
      <c r="A709" s="2">
        <v>648238</v>
      </c>
      <c r="B709" s="3" t="s">
        <v>679</v>
      </c>
      <c r="C709" s="3" t="s">
        <v>746</v>
      </c>
      <c r="D709" s="3" t="s">
        <v>684</v>
      </c>
      <c r="E709" s="3" t="s">
        <v>28</v>
      </c>
      <c r="F709" s="3" t="s">
        <v>29</v>
      </c>
      <c r="H709" s="3" t="s">
        <v>38</v>
      </c>
      <c r="I709" s="3" t="s">
        <v>82</v>
      </c>
      <c r="J709" s="3" t="s">
        <v>31</v>
      </c>
      <c r="K709" s="4">
        <v>155</v>
      </c>
      <c r="L709" s="2">
        <v>1</v>
      </c>
      <c r="M709" s="2">
        <v>1</v>
      </c>
      <c r="N709" s="2">
        <v>50</v>
      </c>
      <c r="O709" s="3" t="s">
        <v>682</v>
      </c>
      <c r="P709" s="3" t="s">
        <v>3211</v>
      </c>
      <c r="Q709" s="5">
        <v>259.05</v>
      </c>
      <c r="S709" s="6">
        <v>227.96</v>
      </c>
      <c r="T709" s="5">
        <v>0</v>
      </c>
      <c r="U709" s="6">
        <v>227.96</v>
      </c>
      <c r="V709" s="2">
        <v>0</v>
      </c>
      <c r="W709" s="8"/>
      <c r="X709" s="10" t="s">
        <v>29</v>
      </c>
      <c r="Y709" s="7">
        <v>43693</v>
      </c>
    </row>
    <row r="710" spans="1:25" hidden="1" x14ac:dyDescent="0.25">
      <c r="A710" s="2">
        <v>373662</v>
      </c>
      <c r="B710" s="3" t="s">
        <v>679</v>
      </c>
      <c r="C710" s="3" t="s">
        <v>169</v>
      </c>
      <c r="D710" s="3" t="s">
        <v>735</v>
      </c>
      <c r="E710" s="3" t="s">
        <v>28</v>
      </c>
      <c r="F710" s="3" t="s">
        <v>29</v>
      </c>
      <c r="H710" s="3" t="s">
        <v>38</v>
      </c>
      <c r="I710" s="3" t="s">
        <v>170</v>
      </c>
      <c r="J710" s="3" t="s">
        <v>31</v>
      </c>
      <c r="K710" s="4">
        <v>73.2</v>
      </c>
      <c r="L710" s="2">
        <v>1</v>
      </c>
      <c r="M710" s="2">
        <v>1</v>
      </c>
      <c r="N710" s="2">
        <v>19.5</v>
      </c>
      <c r="O710" s="3" t="s">
        <v>682</v>
      </c>
      <c r="P710" s="3" t="s">
        <v>3211</v>
      </c>
      <c r="Q710" s="5">
        <v>118.75</v>
      </c>
      <c r="S710" s="6">
        <v>104.5</v>
      </c>
      <c r="T710" s="5">
        <v>0</v>
      </c>
      <c r="U710" s="6">
        <v>104.5</v>
      </c>
      <c r="V710" s="2">
        <v>0</v>
      </c>
      <c r="W710" s="8"/>
      <c r="X710" s="10" t="s">
        <v>29</v>
      </c>
      <c r="Y710" s="7">
        <v>43693</v>
      </c>
    </row>
    <row r="711" spans="1:25" hidden="1" x14ac:dyDescent="0.25">
      <c r="A711" s="2">
        <v>373704</v>
      </c>
      <c r="B711" s="3" t="s">
        <v>679</v>
      </c>
      <c r="C711" s="3" t="s">
        <v>169</v>
      </c>
      <c r="D711" s="3" t="s">
        <v>684</v>
      </c>
      <c r="E711" s="3" t="s">
        <v>28</v>
      </c>
      <c r="F711" s="3" t="s">
        <v>29</v>
      </c>
      <c r="H711" s="3" t="s">
        <v>38</v>
      </c>
      <c r="I711" s="3" t="s">
        <v>82</v>
      </c>
      <c r="J711" s="3" t="s">
        <v>31</v>
      </c>
      <c r="K711" s="4">
        <v>155</v>
      </c>
      <c r="L711" s="2">
        <v>1</v>
      </c>
      <c r="M711" s="2">
        <v>1</v>
      </c>
      <c r="N711" s="2">
        <v>50</v>
      </c>
      <c r="O711" s="3" t="s">
        <v>682</v>
      </c>
      <c r="P711" s="3" t="s">
        <v>3211</v>
      </c>
      <c r="Q711" s="5">
        <v>259.05</v>
      </c>
      <c r="S711" s="6">
        <v>227.96</v>
      </c>
      <c r="T711" s="5">
        <v>0</v>
      </c>
      <c r="U711" s="6">
        <v>227.96</v>
      </c>
      <c r="V711" s="2">
        <v>0</v>
      </c>
      <c r="W711" s="8"/>
      <c r="X711" s="10" t="s">
        <v>29</v>
      </c>
      <c r="Y711" s="7">
        <v>43693</v>
      </c>
    </row>
    <row r="712" spans="1:25" hidden="1" x14ac:dyDescent="0.25">
      <c r="A712" s="2">
        <v>879569</v>
      </c>
      <c r="B712" s="3" t="s">
        <v>679</v>
      </c>
      <c r="C712" s="3" t="s">
        <v>173</v>
      </c>
      <c r="D712" s="3" t="s">
        <v>735</v>
      </c>
      <c r="E712" s="3" t="s">
        <v>28</v>
      </c>
      <c r="F712" s="3" t="s">
        <v>29</v>
      </c>
      <c r="H712" s="3" t="s">
        <v>38</v>
      </c>
      <c r="I712" s="3" t="s">
        <v>34</v>
      </c>
      <c r="J712" s="3" t="s">
        <v>31</v>
      </c>
      <c r="K712" s="4">
        <v>73.2</v>
      </c>
      <c r="L712" s="2">
        <v>1</v>
      </c>
      <c r="M712" s="2">
        <v>1</v>
      </c>
      <c r="N712" s="2">
        <v>19.5</v>
      </c>
      <c r="O712" s="3" t="s">
        <v>682</v>
      </c>
      <c r="P712" s="3" t="s">
        <v>3211</v>
      </c>
      <c r="Q712" s="5">
        <v>118.75</v>
      </c>
      <c r="S712" s="6">
        <v>104.5</v>
      </c>
      <c r="T712" s="5">
        <v>0</v>
      </c>
      <c r="U712" s="6">
        <v>104.5</v>
      </c>
      <c r="V712" s="2">
        <v>0</v>
      </c>
      <c r="W712" s="8"/>
      <c r="X712" s="10" t="s">
        <v>29</v>
      </c>
      <c r="Y712" s="7">
        <v>43693</v>
      </c>
    </row>
    <row r="713" spans="1:25" hidden="1" x14ac:dyDescent="0.25">
      <c r="A713" s="2">
        <v>520296</v>
      </c>
      <c r="B713" s="3" t="s">
        <v>679</v>
      </c>
      <c r="C713" s="3" t="s">
        <v>173</v>
      </c>
      <c r="D713" s="3" t="s">
        <v>684</v>
      </c>
      <c r="E713" s="3" t="s">
        <v>28</v>
      </c>
      <c r="F713" s="3" t="s">
        <v>29</v>
      </c>
      <c r="H713" s="3" t="s">
        <v>38</v>
      </c>
      <c r="I713" s="3" t="s">
        <v>82</v>
      </c>
      <c r="J713" s="3" t="s">
        <v>31</v>
      </c>
      <c r="K713" s="4">
        <v>155</v>
      </c>
      <c r="L713" s="2">
        <v>1</v>
      </c>
      <c r="M713" s="2">
        <v>1</v>
      </c>
      <c r="N713" s="2">
        <v>50</v>
      </c>
      <c r="O713" s="3" t="s">
        <v>682</v>
      </c>
      <c r="P713" s="3" t="s">
        <v>3211</v>
      </c>
      <c r="Q713" s="5">
        <v>259.05</v>
      </c>
      <c r="S713" s="6">
        <v>227.96</v>
      </c>
      <c r="T713" s="5">
        <v>0</v>
      </c>
      <c r="U713" s="6">
        <v>227.96</v>
      </c>
      <c r="V713" s="2">
        <v>0</v>
      </c>
      <c r="W713" s="8"/>
      <c r="X713" s="10" t="s">
        <v>29</v>
      </c>
      <c r="Y713" s="7">
        <v>43693</v>
      </c>
    </row>
    <row r="714" spans="1:25" hidden="1" x14ac:dyDescent="0.25">
      <c r="A714" s="2">
        <v>69559</v>
      </c>
      <c r="B714" s="3" t="s">
        <v>679</v>
      </c>
      <c r="C714" s="3" t="s">
        <v>175</v>
      </c>
      <c r="D714" s="3" t="s">
        <v>735</v>
      </c>
      <c r="E714" s="3" t="s">
        <v>28</v>
      </c>
      <c r="F714" s="3" t="s">
        <v>29</v>
      </c>
      <c r="H714" s="3" t="s">
        <v>38</v>
      </c>
      <c r="I714" s="3" t="s">
        <v>34</v>
      </c>
      <c r="J714" s="3" t="s">
        <v>31</v>
      </c>
      <c r="K714" s="4">
        <v>73.2</v>
      </c>
      <c r="L714" s="2">
        <v>1</v>
      </c>
      <c r="M714" s="2">
        <v>1</v>
      </c>
      <c r="N714" s="2">
        <v>19.5</v>
      </c>
      <c r="O714" s="3" t="s">
        <v>682</v>
      </c>
      <c r="P714" s="3" t="s">
        <v>3211</v>
      </c>
      <c r="Q714" s="5">
        <v>118.75</v>
      </c>
      <c r="S714" s="6">
        <v>104.5</v>
      </c>
      <c r="T714" s="5">
        <v>0</v>
      </c>
      <c r="U714" s="6">
        <v>104.5</v>
      </c>
      <c r="V714" s="2">
        <v>0</v>
      </c>
      <c r="W714" s="8"/>
      <c r="X714" s="10" t="s">
        <v>29</v>
      </c>
      <c r="Y714" s="7">
        <v>43693</v>
      </c>
    </row>
    <row r="715" spans="1:25" hidden="1" x14ac:dyDescent="0.25">
      <c r="A715" s="2">
        <v>760512</v>
      </c>
      <c r="B715" s="3" t="s">
        <v>679</v>
      </c>
      <c r="C715" s="3" t="s">
        <v>175</v>
      </c>
      <c r="D715" s="3" t="s">
        <v>684</v>
      </c>
      <c r="E715" s="3" t="s">
        <v>28</v>
      </c>
      <c r="F715" s="3" t="s">
        <v>29</v>
      </c>
      <c r="H715" s="3" t="s">
        <v>38</v>
      </c>
      <c r="I715" s="3" t="s">
        <v>82</v>
      </c>
      <c r="J715" s="3" t="s">
        <v>31</v>
      </c>
      <c r="K715" s="4">
        <v>155</v>
      </c>
      <c r="L715" s="2">
        <v>1</v>
      </c>
      <c r="M715" s="2">
        <v>1</v>
      </c>
      <c r="N715" s="2">
        <v>50</v>
      </c>
      <c r="O715" s="3" t="s">
        <v>682</v>
      </c>
      <c r="P715" s="3" t="s">
        <v>3211</v>
      </c>
      <c r="Q715" s="5">
        <v>259.05</v>
      </c>
      <c r="S715" s="6">
        <v>227.96</v>
      </c>
      <c r="T715" s="5">
        <v>0</v>
      </c>
      <c r="U715" s="6">
        <v>227.96</v>
      </c>
      <c r="V715" s="2">
        <v>0</v>
      </c>
      <c r="W715" s="8"/>
      <c r="X715" s="10" t="s">
        <v>29</v>
      </c>
      <c r="Y715" s="7">
        <v>43693</v>
      </c>
    </row>
    <row r="716" spans="1:25" hidden="1" x14ac:dyDescent="0.25">
      <c r="A716" s="2">
        <v>340349</v>
      </c>
      <c r="B716" s="3" t="s">
        <v>679</v>
      </c>
      <c r="C716" s="3" t="s">
        <v>177</v>
      </c>
      <c r="D716" s="3" t="s">
        <v>735</v>
      </c>
      <c r="E716" s="3" t="s">
        <v>28</v>
      </c>
      <c r="F716" s="3" t="s">
        <v>29</v>
      </c>
      <c r="H716" s="3" t="s">
        <v>38</v>
      </c>
      <c r="I716" s="3" t="s">
        <v>34</v>
      </c>
      <c r="J716" s="3" t="s">
        <v>31</v>
      </c>
      <c r="K716" s="4">
        <v>73.2</v>
      </c>
      <c r="L716" s="2">
        <v>1</v>
      </c>
      <c r="M716" s="2">
        <v>1</v>
      </c>
      <c r="N716" s="2">
        <v>19.5</v>
      </c>
      <c r="O716" s="3" t="s">
        <v>682</v>
      </c>
      <c r="P716" s="3" t="s">
        <v>3211</v>
      </c>
      <c r="Q716" s="5">
        <v>118.75</v>
      </c>
      <c r="S716" s="6">
        <v>104.5</v>
      </c>
      <c r="T716" s="5">
        <v>0</v>
      </c>
      <c r="U716" s="6">
        <v>104.5</v>
      </c>
      <c r="V716" s="2">
        <v>0</v>
      </c>
      <c r="W716" s="8"/>
      <c r="X716" s="10" t="s">
        <v>29</v>
      </c>
      <c r="Y716" s="7">
        <v>43693</v>
      </c>
    </row>
    <row r="717" spans="1:25" hidden="1" x14ac:dyDescent="0.25">
      <c r="A717" s="2">
        <v>673111</v>
      </c>
      <c r="B717" s="3" t="s">
        <v>679</v>
      </c>
      <c r="C717" s="3" t="s">
        <v>177</v>
      </c>
      <c r="D717" s="3" t="s">
        <v>684</v>
      </c>
      <c r="E717" s="3" t="s">
        <v>28</v>
      </c>
      <c r="F717" s="3" t="s">
        <v>29</v>
      </c>
      <c r="H717" s="3" t="s">
        <v>38</v>
      </c>
      <c r="I717" s="3" t="s">
        <v>82</v>
      </c>
      <c r="J717" s="3" t="s">
        <v>31</v>
      </c>
      <c r="K717" s="4">
        <v>155</v>
      </c>
      <c r="L717" s="2">
        <v>1</v>
      </c>
      <c r="M717" s="2">
        <v>1</v>
      </c>
      <c r="N717" s="2">
        <v>50</v>
      </c>
      <c r="O717" s="3" t="s">
        <v>682</v>
      </c>
      <c r="P717" s="3" t="s">
        <v>3211</v>
      </c>
      <c r="Q717" s="5">
        <v>259.05</v>
      </c>
      <c r="S717" s="6">
        <v>227.96</v>
      </c>
      <c r="T717" s="5">
        <v>0</v>
      </c>
      <c r="U717" s="6">
        <v>227.96</v>
      </c>
      <c r="V717" s="2">
        <v>0</v>
      </c>
      <c r="W717" s="8"/>
      <c r="X717" s="10" t="s">
        <v>29</v>
      </c>
      <c r="Y717" s="7">
        <v>43693</v>
      </c>
    </row>
    <row r="718" spans="1:25" hidden="1" x14ac:dyDescent="0.25">
      <c r="A718" s="2">
        <v>84333</v>
      </c>
      <c r="B718" s="3" t="s">
        <v>679</v>
      </c>
      <c r="C718" s="3" t="s">
        <v>747</v>
      </c>
      <c r="D718" s="3" t="s">
        <v>735</v>
      </c>
      <c r="E718" s="3" t="s">
        <v>28</v>
      </c>
      <c r="F718" s="3" t="s">
        <v>29</v>
      </c>
      <c r="H718" s="3" t="s">
        <v>38</v>
      </c>
      <c r="I718" s="3" t="s">
        <v>82</v>
      </c>
      <c r="J718" s="3" t="s">
        <v>31</v>
      </c>
      <c r="K718" s="4">
        <v>73.2</v>
      </c>
      <c r="L718" s="2">
        <v>1</v>
      </c>
      <c r="M718" s="2">
        <v>1</v>
      </c>
      <c r="N718" s="2">
        <v>19.5</v>
      </c>
      <c r="O718" s="3" t="s">
        <v>682</v>
      </c>
      <c r="P718" s="3" t="s">
        <v>3211</v>
      </c>
      <c r="Q718" s="5">
        <v>118.75</v>
      </c>
      <c r="S718" s="6">
        <v>104.5</v>
      </c>
      <c r="T718" s="5">
        <v>0</v>
      </c>
      <c r="U718" s="6">
        <v>104.5</v>
      </c>
      <c r="V718" s="2">
        <v>0</v>
      </c>
      <c r="W718" s="8"/>
      <c r="X718" s="10" t="s">
        <v>29</v>
      </c>
      <c r="Y718" s="7">
        <v>43693</v>
      </c>
    </row>
    <row r="719" spans="1:25" hidden="1" x14ac:dyDescent="0.25">
      <c r="A719" s="2">
        <v>84338</v>
      </c>
      <c r="B719" s="3" t="s">
        <v>679</v>
      </c>
      <c r="C719" s="3" t="s">
        <v>747</v>
      </c>
      <c r="D719" s="3" t="s">
        <v>684</v>
      </c>
      <c r="E719" s="3" t="s">
        <v>28</v>
      </c>
      <c r="F719" s="3" t="s">
        <v>29</v>
      </c>
      <c r="H719" s="3" t="s">
        <v>38</v>
      </c>
      <c r="I719" s="3" t="s">
        <v>82</v>
      </c>
      <c r="J719" s="3" t="s">
        <v>31</v>
      </c>
      <c r="K719" s="4">
        <v>155</v>
      </c>
      <c r="L719" s="2">
        <v>1</v>
      </c>
      <c r="M719" s="2">
        <v>1</v>
      </c>
      <c r="N719" s="2">
        <v>50</v>
      </c>
      <c r="O719" s="3" t="s">
        <v>682</v>
      </c>
      <c r="P719" s="3" t="s">
        <v>3211</v>
      </c>
      <c r="Q719" s="5">
        <v>259.05</v>
      </c>
      <c r="S719" s="6">
        <v>227.96</v>
      </c>
      <c r="T719" s="5">
        <v>0</v>
      </c>
      <c r="U719" s="6">
        <v>227.96</v>
      </c>
      <c r="V719" s="2">
        <v>0</v>
      </c>
      <c r="W719" s="8"/>
      <c r="X719" s="10" t="s">
        <v>29</v>
      </c>
      <c r="Y719" s="7">
        <v>43693</v>
      </c>
    </row>
    <row r="720" spans="1:25" hidden="1" x14ac:dyDescent="0.25">
      <c r="A720" s="2">
        <v>18564</v>
      </c>
      <c r="B720" s="3" t="s">
        <v>679</v>
      </c>
      <c r="C720" s="3" t="s">
        <v>748</v>
      </c>
      <c r="D720" s="3" t="s">
        <v>684</v>
      </c>
      <c r="E720" s="3" t="s">
        <v>28</v>
      </c>
      <c r="F720" s="3" t="s">
        <v>29</v>
      </c>
      <c r="H720" s="3" t="s">
        <v>30</v>
      </c>
      <c r="I720" s="3" t="s">
        <v>29</v>
      </c>
      <c r="J720" s="3" t="s">
        <v>31</v>
      </c>
      <c r="K720" s="4">
        <v>327.10000000000002</v>
      </c>
      <c r="L720" s="2">
        <v>1</v>
      </c>
      <c r="M720" s="2">
        <v>1</v>
      </c>
      <c r="N720" s="2">
        <v>50</v>
      </c>
      <c r="O720" s="3" t="s">
        <v>682</v>
      </c>
      <c r="P720" s="3" t="s">
        <v>3211</v>
      </c>
      <c r="Q720" s="5">
        <v>487.9</v>
      </c>
      <c r="S720" s="6">
        <v>429.35</v>
      </c>
      <c r="T720" s="5">
        <v>0</v>
      </c>
      <c r="U720" s="6">
        <v>429.35</v>
      </c>
      <c r="V720" s="2">
        <v>0</v>
      </c>
      <c r="W720" s="8">
        <v>35.75</v>
      </c>
      <c r="X720" s="9" t="s">
        <v>3216</v>
      </c>
      <c r="Y720" s="7">
        <v>43789</v>
      </c>
    </row>
    <row r="721" spans="1:25" hidden="1" x14ac:dyDescent="0.25">
      <c r="A721" s="2">
        <v>215996</v>
      </c>
      <c r="B721" s="3" t="s">
        <v>679</v>
      </c>
      <c r="C721" s="3" t="s">
        <v>749</v>
      </c>
      <c r="D721" s="3" t="s">
        <v>684</v>
      </c>
      <c r="E721" s="3" t="s">
        <v>28</v>
      </c>
      <c r="F721" s="3" t="s">
        <v>29</v>
      </c>
      <c r="G721" s="2">
        <v>5</v>
      </c>
      <c r="H721" s="3" t="s">
        <v>482</v>
      </c>
      <c r="I721" s="3" t="s">
        <v>122</v>
      </c>
      <c r="J721" s="3" t="s">
        <v>31</v>
      </c>
      <c r="K721" s="4">
        <v>205.79</v>
      </c>
      <c r="L721" s="2">
        <v>1</v>
      </c>
      <c r="M721" s="2">
        <v>1</v>
      </c>
      <c r="N721" s="2">
        <v>50</v>
      </c>
      <c r="O721" s="3" t="s">
        <v>682</v>
      </c>
      <c r="P721" s="3" t="s">
        <v>29</v>
      </c>
      <c r="Q721" s="5">
        <v>386.4</v>
      </c>
      <c r="S721" s="6">
        <v>340.03</v>
      </c>
      <c r="T721" s="5">
        <v>0</v>
      </c>
      <c r="U721" s="6">
        <v>340.03</v>
      </c>
      <c r="V721" s="2">
        <v>0</v>
      </c>
      <c r="W721" s="8">
        <v>9.75</v>
      </c>
      <c r="X721" s="9" t="s">
        <v>3216</v>
      </c>
      <c r="Y721" s="7">
        <v>43789</v>
      </c>
    </row>
    <row r="722" spans="1:25" hidden="1" x14ac:dyDescent="0.25">
      <c r="A722" s="2">
        <v>19243</v>
      </c>
      <c r="B722" s="3" t="s">
        <v>679</v>
      </c>
      <c r="C722" s="3" t="s">
        <v>750</v>
      </c>
      <c r="D722" s="3" t="s">
        <v>688</v>
      </c>
      <c r="E722" s="3" t="s">
        <v>28</v>
      </c>
      <c r="F722" s="3" t="s">
        <v>29</v>
      </c>
      <c r="G722" s="2">
        <v>5</v>
      </c>
      <c r="H722" s="3" t="s">
        <v>38</v>
      </c>
      <c r="I722" s="3" t="s">
        <v>29</v>
      </c>
      <c r="J722" s="3" t="s">
        <v>39</v>
      </c>
      <c r="K722" s="4">
        <v>95</v>
      </c>
      <c r="L722" s="2">
        <v>1</v>
      </c>
      <c r="M722" s="2">
        <v>1</v>
      </c>
      <c r="N722" s="2">
        <v>30</v>
      </c>
      <c r="O722" s="3" t="s">
        <v>682</v>
      </c>
      <c r="P722" s="3" t="s">
        <v>29</v>
      </c>
      <c r="Q722" s="5">
        <v>188.25</v>
      </c>
      <c r="S722" s="6">
        <v>165.66</v>
      </c>
      <c r="T722" s="5">
        <v>0</v>
      </c>
      <c r="U722" s="6">
        <v>165.66</v>
      </c>
      <c r="V722" s="2">
        <v>0</v>
      </c>
      <c r="W722" s="8"/>
      <c r="X722" s="10" t="s">
        <v>29</v>
      </c>
      <c r="Y722" s="7">
        <v>43707</v>
      </c>
    </row>
    <row r="723" spans="1:25" hidden="1" x14ac:dyDescent="0.25">
      <c r="A723" s="2">
        <v>919415</v>
      </c>
      <c r="B723" s="3" t="s">
        <v>679</v>
      </c>
      <c r="C723" s="3" t="s">
        <v>751</v>
      </c>
      <c r="D723" s="3" t="s">
        <v>681</v>
      </c>
      <c r="E723" s="3" t="s">
        <v>37</v>
      </c>
      <c r="F723" s="3" t="s">
        <v>29</v>
      </c>
      <c r="G723" s="2">
        <v>5</v>
      </c>
      <c r="H723" s="3" t="s">
        <v>38</v>
      </c>
      <c r="I723" s="3" t="s">
        <v>48</v>
      </c>
      <c r="J723" s="3" t="s">
        <v>39</v>
      </c>
      <c r="K723" s="4">
        <v>77.56</v>
      </c>
      <c r="L723" s="2">
        <v>1</v>
      </c>
      <c r="M723" s="2">
        <v>1</v>
      </c>
      <c r="N723" s="2">
        <v>58.670999999999999</v>
      </c>
      <c r="O723" s="3" t="s">
        <v>682</v>
      </c>
      <c r="P723" s="3" t="s">
        <v>29</v>
      </c>
      <c r="Q723" s="5">
        <v>221.15</v>
      </c>
      <c r="S723" s="6">
        <v>194.61</v>
      </c>
      <c r="T723" s="5">
        <v>0</v>
      </c>
      <c r="U723" s="6">
        <v>194.61</v>
      </c>
      <c r="V723" s="2">
        <v>0</v>
      </c>
      <c r="W723" s="8"/>
      <c r="X723" s="10" t="s">
        <v>29</v>
      </c>
      <c r="Y723" s="7">
        <v>43466</v>
      </c>
    </row>
    <row r="724" spans="1:25" hidden="1" x14ac:dyDescent="0.25">
      <c r="A724" s="2">
        <v>789627</v>
      </c>
      <c r="B724" s="3" t="s">
        <v>679</v>
      </c>
      <c r="C724" s="3" t="s">
        <v>752</v>
      </c>
      <c r="D724" s="3" t="s">
        <v>688</v>
      </c>
      <c r="E724" s="3" t="s">
        <v>28</v>
      </c>
      <c r="F724" s="3" t="s">
        <v>29</v>
      </c>
      <c r="G724" s="2">
        <v>4.5</v>
      </c>
      <c r="H724" s="3" t="s">
        <v>204</v>
      </c>
      <c r="I724" s="3" t="s">
        <v>29</v>
      </c>
      <c r="J724" s="3" t="s">
        <v>39</v>
      </c>
      <c r="K724" s="4">
        <v>145.03</v>
      </c>
      <c r="L724" s="2">
        <v>1</v>
      </c>
      <c r="M724" s="2">
        <v>1</v>
      </c>
      <c r="N724" s="2">
        <v>30</v>
      </c>
      <c r="O724" s="3" t="s">
        <v>682</v>
      </c>
      <c r="P724" s="3" t="s">
        <v>29</v>
      </c>
      <c r="Q724" s="5">
        <v>254.75</v>
      </c>
      <c r="S724" s="6">
        <v>224.18</v>
      </c>
      <c r="T724" s="5">
        <v>0</v>
      </c>
      <c r="U724" s="6">
        <v>224.18</v>
      </c>
      <c r="V724" s="2">
        <v>0</v>
      </c>
      <c r="W724" s="8"/>
      <c r="X724" s="10" t="s">
        <v>29</v>
      </c>
      <c r="Y724" s="7">
        <v>43671</v>
      </c>
    </row>
    <row r="725" spans="1:25" hidden="1" x14ac:dyDescent="0.25">
      <c r="A725" s="2">
        <v>793583</v>
      </c>
      <c r="B725" s="3" t="s">
        <v>679</v>
      </c>
      <c r="C725" s="3" t="s">
        <v>753</v>
      </c>
      <c r="D725" s="3" t="s">
        <v>688</v>
      </c>
      <c r="E725" s="3" t="s">
        <v>28</v>
      </c>
      <c r="F725" s="3" t="s">
        <v>29</v>
      </c>
      <c r="H725" s="3" t="s">
        <v>38</v>
      </c>
      <c r="I725" s="3" t="s">
        <v>73</v>
      </c>
      <c r="J725" s="3" t="s">
        <v>39</v>
      </c>
      <c r="K725" s="4">
        <v>198.18</v>
      </c>
      <c r="L725" s="2">
        <v>1</v>
      </c>
      <c r="M725" s="2">
        <v>1</v>
      </c>
      <c r="N725" s="2">
        <v>30</v>
      </c>
      <c r="O725" s="3" t="s">
        <v>682</v>
      </c>
      <c r="P725" s="3" t="s">
        <v>3211</v>
      </c>
      <c r="Q725" s="5">
        <v>289.5</v>
      </c>
      <c r="S725" s="6">
        <v>254.76</v>
      </c>
      <c r="T725" s="5">
        <v>0</v>
      </c>
      <c r="U725" s="6">
        <v>254.76</v>
      </c>
      <c r="V725" s="2">
        <v>0</v>
      </c>
      <c r="W725" s="8"/>
      <c r="X725" s="10" t="s">
        <v>29</v>
      </c>
      <c r="Y725" s="7">
        <v>43663</v>
      </c>
    </row>
    <row r="726" spans="1:25" hidden="1" x14ac:dyDescent="0.25">
      <c r="A726" s="2">
        <v>812220</v>
      </c>
      <c r="B726" s="3" t="s">
        <v>679</v>
      </c>
      <c r="C726" s="3" t="s">
        <v>754</v>
      </c>
      <c r="D726" s="3" t="s">
        <v>688</v>
      </c>
      <c r="E726" s="3" t="s">
        <v>28</v>
      </c>
      <c r="F726" s="3" t="s">
        <v>29</v>
      </c>
      <c r="G726" s="2">
        <v>5.5</v>
      </c>
      <c r="H726" s="3" t="s">
        <v>38</v>
      </c>
      <c r="I726" s="3" t="s">
        <v>29</v>
      </c>
      <c r="J726" s="3" t="s">
        <v>39</v>
      </c>
      <c r="K726" s="4">
        <v>222.78</v>
      </c>
      <c r="L726" s="2">
        <v>1</v>
      </c>
      <c r="M726" s="2">
        <v>1</v>
      </c>
      <c r="N726" s="2">
        <v>30</v>
      </c>
      <c r="O726" s="3" t="s">
        <v>682</v>
      </c>
      <c r="P726" s="3" t="s">
        <v>3211</v>
      </c>
      <c r="Q726" s="5">
        <v>322.25</v>
      </c>
      <c r="S726" s="6">
        <v>283.58</v>
      </c>
      <c r="T726" s="5">
        <v>0</v>
      </c>
      <c r="U726" s="6">
        <v>283.58</v>
      </c>
      <c r="V726" s="2">
        <v>0</v>
      </c>
      <c r="W726" s="8"/>
      <c r="X726" s="10" t="s">
        <v>29</v>
      </c>
      <c r="Y726" s="7">
        <v>43727</v>
      </c>
    </row>
    <row r="727" spans="1:25" hidden="1" x14ac:dyDescent="0.25">
      <c r="A727" s="2">
        <v>784536</v>
      </c>
      <c r="B727" s="3" t="s">
        <v>679</v>
      </c>
      <c r="C727" s="3" t="s">
        <v>755</v>
      </c>
      <c r="D727" s="3" t="s">
        <v>688</v>
      </c>
      <c r="E727" s="3" t="s">
        <v>28</v>
      </c>
      <c r="F727" s="3" t="s">
        <v>29</v>
      </c>
      <c r="H727" s="3" t="s">
        <v>38</v>
      </c>
      <c r="I727" s="3" t="s">
        <v>29</v>
      </c>
      <c r="J727" s="3" t="s">
        <v>39</v>
      </c>
      <c r="K727" s="4">
        <v>208.18</v>
      </c>
      <c r="L727" s="2">
        <v>1</v>
      </c>
      <c r="M727" s="2">
        <v>1</v>
      </c>
      <c r="N727" s="2">
        <v>30</v>
      </c>
      <c r="O727" s="3" t="s">
        <v>682</v>
      </c>
      <c r="P727" s="3" t="s">
        <v>3211</v>
      </c>
      <c r="Q727" s="5">
        <v>302.8</v>
      </c>
      <c r="S727" s="6">
        <v>266.45999999999998</v>
      </c>
      <c r="T727" s="5">
        <v>0</v>
      </c>
      <c r="U727" s="6">
        <v>266.45999999999998</v>
      </c>
      <c r="V727" s="2">
        <v>0</v>
      </c>
      <c r="W727" s="8"/>
      <c r="X727" s="10" t="s">
        <v>29</v>
      </c>
      <c r="Y727" s="7">
        <v>43663</v>
      </c>
    </row>
    <row r="728" spans="1:25" hidden="1" x14ac:dyDescent="0.25">
      <c r="A728" s="2">
        <v>151597</v>
      </c>
      <c r="B728" s="3" t="s">
        <v>679</v>
      </c>
      <c r="C728" s="3" t="s">
        <v>228</v>
      </c>
      <c r="D728" s="3" t="s">
        <v>684</v>
      </c>
      <c r="E728" s="3" t="s">
        <v>37</v>
      </c>
      <c r="F728" s="3" t="s">
        <v>29</v>
      </c>
      <c r="G728" s="2">
        <v>4.2</v>
      </c>
      <c r="H728" s="3" t="s">
        <v>38</v>
      </c>
      <c r="I728" s="3" t="s">
        <v>48</v>
      </c>
      <c r="J728" s="3" t="s">
        <v>39</v>
      </c>
      <c r="K728" s="4">
        <v>137.08000000000001</v>
      </c>
      <c r="L728" s="2">
        <v>1</v>
      </c>
      <c r="M728" s="2">
        <v>1</v>
      </c>
      <c r="N728" s="2">
        <v>50</v>
      </c>
      <c r="O728" s="3" t="s">
        <v>682</v>
      </c>
      <c r="P728" s="3" t="s">
        <v>29</v>
      </c>
      <c r="Q728" s="5">
        <v>283</v>
      </c>
      <c r="S728" s="6">
        <v>249.04</v>
      </c>
      <c r="T728" s="5">
        <v>0</v>
      </c>
      <c r="U728" s="6">
        <v>249.04</v>
      </c>
      <c r="V728" s="2">
        <v>0</v>
      </c>
      <c r="W728" s="8"/>
      <c r="X728" s="10" t="s">
        <v>29</v>
      </c>
      <c r="Y728" s="7">
        <v>43466</v>
      </c>
    </row>
    <row r="729" spans="1:25" hidden="1" x14ac:dyDescent="0.25">
      <c r="A729" s="2">
        <v>822602</v>
      </c>
      <c r="B729" s="3" t="s">
        <v>679</v>
      </c>
      <c r="C729" s="3" t="s">
        <v>518</v>
      </c>
      <c r="D729" s="3" t="s">
        <v>686</v>
      </c>
      <c r="E729" s="3" t="s">
        <v>28</v>
      </c>
      <c r="F729" s="3" t="s">
        <v>29</v>
      </c>
      <c r="G729" s="2">
        <v>4.5999999999999996</v>
      </c>
      <c r="H729" s="3" t="s">
        <v>38</v>
      </c>
      <c r="I729" s="3" t="s">
        <v>29</v>
      </c>
      <c r="J729" s="3" t="s">
        <v>39</v>
      </c>
      <c r="K729" s="4">
        <v>22.38</v>
      </c>
      <c r="L729" s="2">
        <v>1</v>
      </c>
      <c r="M729" s="2">
        <v>1</v>
      </c>
      <c r="N729" s="2">
        <v>20</v>
      </c>
      <c r="O729" s="3" t="s">
        <v>29</v>
      </c>
      <c r="P729" s="3" t="s">
        <v>29</v>
      </c>
      <c r="Q729" s="5">
        <v>70.849999999999994</v>
      </c>
      <c r="S729" s="6">
        <v>62.35</v>
      </c>
      <c r="T729" s="5">
        <v>0</v>
      </c>
      <c r="U729" s="6">
        <v>62.35</v>
      </c>
      <c r="V729" s="2">
        <v>0</v>
      </c>
      <c r="W729" s="8"/>
      <c r="X729" s="10" t="s">
        <v>29</v>
      </c>
      <c r="Y729" s="7">
        <v>43770</v>
      </c>
    </row>
    <row r="730" spans="1:25" hidden="1" x14ac:dyDescent="0.25">
      <c r="A730" s="2">
        <v>121362</v>
      </c>
      <c r="B730" s="3" t="s">
        <v>679</v>
      </c>
      <c r="C730" s="3" t="s">
        <v>756</v>
      </c>
      <c r="D730" s="3" t="s">
        <v>688</v>
      </c>
      <c r="E730" s="3" t="s">
        <v>28</v>
      </c>
      <c r="F730" s="3" t="s">
        <v>29</v>
      </c>
      <c r="H730" s="3" t="s">
        <v>30</v>
      </c>
      <c r="I730" s="3" t="s">
        <v>29</v>
      </c>
      <c r="J730" s="3" t="s">
        <v>31</v>
      </c>
      <c r="K730" s="4">
        <v>209.12</v>
      </c>
      <c r="L730" s="2">
        <v>1</v>
      </c>
      <c r="M730" s="2">
        <v>1</v>
      </c>
      <c r="N730" s="2">
        <v>30</v>
      </c>
      <c r="O730" s="3" t="s">
        <v>682</v>
      </c>
      <c r="P730" s="3" t="s">
        <v>29</v>
      </c>
      <c r="Q730" s="5">
        <v>347.6</v>
      </c>
      <c r="S730" s="6">
        <v>305.89</v>
      </c>
      <c r="T730" s="5">
        <v>0</v>
      </c>
      <c r="U730" s="6">
        <v>305.89</v>
      </c>
      <c r="V730" s="2">
        <v>0</v>
      </c>
      <c r="W730" s="8">
        <v>0.30000000000001137</v>
      </c>
      <c r="X730" s="9" t="s">
        <v>3216</v>
      </c>
      <c r="Y730" s="7">
        <v>43789</v>
      </c>
    </row>
    <row r="731" spans="1:25" hidden="1" x14ac:dyDescent="0.25">
      <c r="A731" s="2">
        <v>20370</v>
      </c>
      <c r="B731" s="3" t="s">
        <v>679</v>
      </c>
      <c r="C731" s="3" t="s">
        <v>757</v>
      </c>
      <c r="D731" s="3" t="s">
        <v>688</v>
      </c>
      <c r="E731" s="3" t="s">
        <v>28</v>
      </c>
      <c r="F731" s="3" t="s">
        <v>29</v>
      </c>
      <c r="H731" s="3" t="s">
        <v>38</v>
      </c>
      <c r="I731" s="3" t="s">
        <v>29</v>
      </c>
      <c r="J731" s="3" t="s">
        <v>31</v>
      </c>
      <c r="K731" s="4">
        <v>74.599999999999994</v>
      </c>
      <c r="L731" s="2">
        <v>1</v>
      </c>
      <c r="M731" s="2">
        <v>1</v>
      </c>
      <c r="N731" s="2">
        <v>30</v>
      </c>
      <c r="O731" s="3" t="s">
        <v>682</v>
      </c>
      <c r="P731" s="3" t="s">
        <v>29</v>
      </c>
      <c r="Q731" s="5">
        <v>168.75</v>
      </c>
      <c r="S731" s="6">
        <v>148.5</v>
      </c>
      <c r="T731" s="5">
        <v>0</v>
      </c>
      <c r="U731" s="6">
        <v>148.5</v>
      </c>
      <c r="V731" s="2">
        <v>0</v>
      </c>
      <c r="W731" s="8"/>
      <c r="X731" s="10" t="s">
        <v>29</v>
      </c>
      <c r="Y731" s="7">
        <v>43739</v>
      </c>
    </row>
    <row r="732" spans="1:25" hidden="1" x14ac:dyDescent="0.25">
      <c r="A732" s="2">
        <v>619478</v>
      </c>
      <c r="B732" s="3" t="s">
        <v>679</v>
      </c>
      <c r="C732" s="3" t="s">
        <v>241</v>
      </c>
      <c r="D732" s="3" t="s">
        <v>684</v>
      </c>
      <c r="E732" s="3" t="s">
        <v>28</v>
      </c>
      <c r="F732" s="3" t="s">
        <v>29</v>
      </c>
      <c r="G732" s="2">
        <v>5.2</v>
      </c>
      <c r="H732" s="3" t="s">
        <v>38</v>
      </c>
      <c r="I732" s="3" t="s">
        <v>29</v>
      </c>
      <c r="J732" s="3" t="s">
        <v>31</v>
      </c>
      <c r="K732" s="4">
        <v>120</v>
      </c>
      <c r="L732" s="2">
        <v>1</v>
      </c>
      <c r="M732" s="2">
        <v>1</v>
      </c>
      <c r="N732" s="2">
        <v>50</v>
      </c>
      <c r="O732" s="3" t="s">
        <v>682</v>
      </c>
      <c r="P732" s="3" t="s">
        <v>29</v>
      </c>
      <c r="Q732" s="5">
        <v>272.35000000000002</v>
      </c>
      <c r="S732" s="6">
        <v>239.67</v>
      </c>
      <c r="T732" s="5">
        <v>0</v>
      </c>
      <c r="U732" s="6">
        <v>239.67</v>
      </c>
      <c r="V732" s="2">
        <v>0</v>
      </c>
      <c r="W732" s="8"/>
      <c r="X732" s="10" t="s">
        <v>29</v>
      </c>
      <c r="Y732" s="7">
        <v>43693</v>
      </c>
    </row>
    <row r="733" spans="1:25" hidden="1" x14ac:dyDescent="0.25">
      <c r="A733" s="2">
        <v>557389</v>
      </c>
      <c r="B733" s="3" t="s">
        <v>679</v>
      </c>
      <c r="C733" s="3" t="s">
        <v>758</v>
      </c>
      <c r="D733" s="3" t="s">
        <v>688</v>
      </c>
      <c r="E733" s="3" t="s">
        <v>28</v>
      </c>
      <c r="F733" s="3" t="s">
        <v>29</v>
      </c>
      <c r="H733" s="3" t="s">
        <v>38</v>
      </c>
      <c r="I733" s="3" t="s">
        <v>29</v>
      </c>
      <c r="J733" s="3" t="s">
        <v>31</v>
      </c>
      <c r="K733" s="4">
        <v>74.599999999999994</v>
      </c>
      <c r="L733" s="2">
        <v>1</v>
      </c>
      <c r="M733" s="2">
        <v>1</v>
      </c>
      <c r="N733" s="2">
        <v>30</v>
      </c>
      <c r="O733" s="3" t="s">
        <v>682</v>
      </c>
      <c r="P733" s="3" t="s">
        <v>29</v>
      </c>
      <c r="Q733" s="5">
        <v>168.75</v>
      </c>
      <c r="S733" s="6">
        <v>148.5</v>
      </c>
      <c r="T733" s="5">
        <v>0</v>
      </c>
      <c r="U733" s="6">
        <v>148.5</v>
      </c>
      <c r="V733" s="2">
        <v>0</v>
      </c>
      <c r="W733" s="8"/>
      <c r="X733" s="10" t="s">
        <v>29</v>
      </c>
      <c r="Y733" s="7">
        <v>43739</v>
      </c>
    </row>
    <row r="734" spans="1:25" hidden="1" x14ac:dyDescent="0.25">
      <c r="A734" s="2">
        <v>566745</v>
      </c>
      <c r="B734" s="3" t="s">
        <v>679</v>
      </c>
      <c r="C734" s="3" t="s">
        <v>759</v>
      </c>
      <c r="D734" s="3" t="s">
        <v>688</v>
      </c>
      <c r="E734" s="3" t="s">
        <v>28</v>
      </c>
      <c r="F734" s="3" t="s">
        <v>29</v>
      </c>
      <c r="H734" s="3" t="s">
        <v>38</v>
      </c>
      <c r="I734" s="3" t="s">
        <v>29</v>
      </c>
      <c r="J734" s="3" t="s">
        <v>31</v>
      </c>
      <c r="K734" s="4">
        <v>72.099999999999994</v>
      </c>
      <c r="L734" s="2">
        <v>1</v>
      </c>
      <c r="M734" s="2">
        <v>1</v>
      </c>
      <c r="N734" s="2">
        <v>30</v>
      </c>
      <c r="O734" s="3" t="s">
        <v>682</v>
      </c>
      <c r="P734" s="3" t="s">
        <v>29</v>
      </c>
      <c r="Q734" s="5">
        <v>165.4</v>
      </c>
      <c r="S734" s="6">
        <v>145.55000000000001</v>
      </c>
      <c r="T734" s="5">
        <v>0</v>
      </c>
      <c r="U734" s="6">
        <v>145.55000000000001</v>
      </c>
      <c r="V734" s="2">
        <v>0</v>
      </c>
      <c r="W734" s="8"/>
      <c r="X734" s="10" t="s">
        <v>29</v>
      </c>
      <c r="Y734" s="7">
        <v>43693</v>
      </c>
    </row>
    <row r="735" spans="1:25" hidden="1" x14ac:dyDescent="0.25">
      <c r="A735" s="2">
        <v>915488</v>
      </c>
      <c r="B735" s="3" t="s">
        <v>679</v>
      </c>
      <c r="C735" s="3" t="s">
        <v>760</v>
      </c>
      <c r="D735" s="3" t="s">
        <v>681</v>
      </c>
      <c r="E735" s="3" t="s">
        <v>37</v>
      </c>
      <c r="F735" s="3" t="s">
        <v>29</v>
      </c>
      <c r="G735" s="2">
        <v>5</v>
      </c>
      <c r="H735" s="3" t="s">
        <v>38</v>
      </c>
      <c r="I735" s="3" t="s">
        <v>62</v>
      </c>
      <c r="J735" s="3" t="s">
        <v>39</v>
      </c>
      <c r="K735" s="4">
        <v>65.52</v>
      </c>
      <c r="L735" s="2">
        <v>1</v>
      </c>
      <c r="M735" s="2">
        <v>1</v>
      </c>
      <c r="N735" s="2">
        <v>58.670999999999999</v>
      </c>
      <c r="O735" s="3" t="s">
        <v>682</v>
      </c>
      <c r="P735" s="3" t="s">
        <v>29</v>
      </c>
      <c r="Q735" s="5">
        <v>205.15</v>
      </c>
      <c r="S735" s="6">
        <v>180.53</v>
      </c>
      <c r="T735" s="5">
        <v>0</v>
      </c>
      <c r="U735" s="6">
        <v>180.53</v>
      </c>
      <c r="V735" s="2">
        <v>0</v>
      </c>
      <c r="W735" s="8"/>
      <c r="X735" s="10" t="s">
        <v>29</v>
      </c>
      <c r="Y735" s="7">
        <v>43466</v>
      </c>
    </row>
    <row r="736" spans="1:25" hidden="1" x14ac:dyDescent="0.25">
      <c r="A736" s="2">
        <v>169072</v>
      </c>
      <c r="B736" s="3" t="s">
        <v>679</v>
      </c>
      <c r="C736" s="3" t="s">
        <v>529</v>
      </c>
      <c r="D736" s="3" t="s">
        <v>686</v>
      </c>
      <c r="E736" s="3" t="s">
        <v>28</v>
      </c>
      <c r="F736" s="3" t="s">
        <v>29</v>
      </c>
      <c r="H736" s="3" t="s">
        <v>38</v>
      </c>
      <c r="I736" s="3" t="s">
        <v>48</v>
      </c>
      <c r="J736" s="3" t="s">
        <v>31</v>
      </c>
      <c r="K736" s="4">
        <v>90</v>
      </c>
      <c r="L736" s="2">
        <v>1</v>
      </c>
      <c r="M736" s="2">
        <v>1</v>
      </c>
      <c r="N736" s="2">
        <v>20</v>
      </c>
      <c r="O736" s="3" t="s">
        <v>682</v>
      </c>
      <c r="P736" s="3" t="s">
        <v>3211</v>
      </c>
      <c r="Q736" s="5">
        <v>141.5</v>
      </c>
      <c r="S736" s="6">
        <v>124.52</v>
      </c>
      <c r="T736" s="5">
        <v>0</v>
      </c>
      <c r="U736" s="6">
        <v>124.52</v>
      </c>
      <c r="V736" s="2">
        <v>0</v>
      </c>
      <c r="W736" s="8"/>
      <c r="X736" s="10" t="s">
        <v>29</v>
      </c>
      <c r="Y736" s="7">
        <v>43734</v>
      </c>
    </row>
    <row r="737" spans="1:25" hidden="1" x14ac:dyDescent="0.25">
      <c r="A737" s="2">
        <v>697367</v>
      </c>
      <c r="B737" s="3" t="s">
        <v>679</v>
      </c>
      <c r="C737" s="3" t="s">
        <v>761</v>
      </c>
      <c r="D737" s="3" t="s">
        <v>686</v>
      </c>
      <c r="E737" s="3" t="s">
        <v>28</v>
      </c>
      <c r="F737" s="3" t="s">
        <v>29</v>
      </c>
      <c r="H737" s="3" t="s">
        <v>38</v>
      </c>
      <c r="I737" s="3" t="s">
        <v>34</v>
      </c>
      <c r="J737" s="3" t="s">
        <v>31</v>
      </c>
      <c r="K737" s="4">
        <v>90</v>
      </c>
      <c r="L737" s="2">
        <v>1</v>
      </c>
      <c r="M737" s="2">
        <v>1</v>
      </c>
      <c r="N737" s="2">
        <v>20</v>
      </c>
      <c r="O737" s="3" t="s">
        <v>682</v>
      </c>
      <c r="P737" s="3" t="s">
        <v>3211</v>
      </c>
      <c r="Q737" s="5">
        <v>141.5</v>
      </c>
      <c r="S737" s="6">
        <v>124.52</v>
      </c>
      <c r="T737" s="5">
        <v>0</v>
      </c>
      <c r="U737" s="6">
        <v>124.52</v>
      </c>
      <c r="V737" s="2">
        <v>0</v>
      </c>
      <c r="W737" s="8"/>
      <c r="X737" s="10" t="s">
        <v>29</v>
      </c>
      <c r="Y737" s="7">
        <v>43734</v>
      </c>
    </row>
    <row r="738" spans="1:25" hidden="1" x14ac:dyDescent="0.25">
      <c r="A738" s="2">
        <v>586230</v>
      </c>
      <c r="B738" s="3" t="s">
        <v>679</v>
      </c>
      <c r="C738" s="3" t="s">
        <v>532</v>
      </c>
      <c r="D738" s="3" t="s">
        <v>686</v>
      </c>
      <c r="E738" s="3" t="s">
        <v>28</v>
      </c>
      <c r="F738" s="3" t="s">
        <v>29</v>
      </c>
      <c r="H738" s="3" t="s">
        <v>38</v>
      </c>
      <c r="I738" s="3" t="s">
        <v>29</v>
      </c>
      <c r="J738" s="3" t="s">
        <v>31</v>
      </c>
      <c r="K738" s="4">
        <v>95</v>
      </c>
      <c r="L738" s="2">
        <v>1</v>
      </c>
      <c r="M738" s="2">
        <v>1</v>
      </c>
      <c r="N738" s="2">
        <v>20</v>
      </c>
      <c r="O738" s="3" t="s">
        <v>682</v>
      </c>
      <c r="P738" s="3" t="s">
        <v>3211</v>
      </c>
      <c r="Q738" s="5">
        <v>148.15</v>
      </c>
      <c r="S738" s="6">
        <v>130.37</v>
      </c>
      <c r="T738" s="5">
        <v>0</v>
      </c>
      <c r="U738" s="6">
        <v>130.37</v>
      </c>
      <c r="V738" s="2">
        <v>0</v>
      </c>
      <c r="W738" s="8"/>
      <c r="X738" s="10" t="s">
        <v>29</v>
      </c>
      <c r="Y738" s="7">
        <v>43734</v>
      </c>
    </row>
    <row r="739" spans="1:25" hidden="1" x14ac:dyDescent="0.25">
      <c r="A739" s="2">
        <v>212212</v>
      </c>
      <c r="B739" s="3" t="s">
        <v>679</v>
      </c>
      <c r="C739" s="3" t="s">
        <v>534</v>
      </c>
      <c r="D739" s="3" t="s">
        <v>686</v>
      </c>
      <c r="E739" s="3" t="s">
        <v>28</v>
      </c>
      <c r="F739" s="3" t="s">
        <v>29</v>
      </c>
      <c r="G739" s="2">
        <v>5</v>
      </c>
      <c r="H739" s="3" t="s">
        <v>38</v>
      </c>
      <c r="I739" s="3" t="s">
        <v>34</v>
      </c>
      <c r="J739" s="3" t="s">
        <v>31</v>
      </c>
      <c r="K739" s="4">
        <v>85</v>
      </c>
      <c r="L739" s="2">
        <v>1</v>
      </c>
      <c r="M739" s="2">
        <v>1</v>
      </c>
      <c r="N739" s="2">
        <v>20</v>
      </c>
      <c r="O739" s="3" t="s">
        <v>682</v>
      </c>
      <c r="P739" s="3" t="s">
        <v>3211</v>
      </c>
      <c r="Q739" s="5">
        <v>134.85</v>
      </c>
      <c r="S739" s="6">
        <v>118.67</v>
      </c>
      <c r="T739" s="5">
        <v>0</v>
      </c>
      <c r="U739" s="6">
        <v>118.67</v>
      </c>
      <c r="V739" s="2">
        <v>0</v>
      </c>
      <c r="W739" s="8"/>
      <c r="X739" s="10" t="s">
        <v>29</v>
      </c>
      <c r="Y739" s="7">
        <v>43727</v>
      </c>
    </row>
    <row r="740" spans="1:25" hidden="1" x14ac:dyDescent="0.25">
      <c r="A740" s="2">
        <v>81051</v>
      </c>
      <c r="B740" s="3" t="s">
        <v>679</v>
      </c>
      <c r="C740" s="3" t="s">
        <v>534</v>
      </c>
      <c r="D740" s="3" t="s">
        <v>684</v>
      </c>
      <c r="E740" s="3" t="s">
        <v>28</v>
      </c>
      <c r="F740" s="3" t="s">
        <v>29</v>
      </c>
      <c r="H740" s="3" t="s">
        <v>38</v>
      </c>
      <c r="I740" s="3" t="s">
        <v>29</v>
      </c>
      <c r="J740" s="3" t="s">
        <v>31</v>
      </c>
      <c r="K740" s="4">
        <v>170</v>
      </c>
      <c r="L740" s="2">
        <v>1</v>
      </c>
      <c r="M740" s="2">
        <v>1</v>
      </c>
      <c r="N740" s="2">
        <v>50</v>
      </c>
      <c r="O740" s="3" t="s">
        <v>682</v>
      </c>
      <c r="P740" s="3" t="s">
        <v>3211</v>
      </c>
      <c r="Q740" s="5">
        <v>279</v>
      </c>
      <c r="S740" s="6">
        <v>245.52</v>
      </c>
      <c r="T740" s="5">
        <v>0</v>
      </c>
      <c r="U740" s="6">
        <v>245.52</v>
      </c>
      <c r="V740" s="2">
        <v>0</v>
      </c>
      <c r="W740" s="8"/>
      <c r="X740" s="10" t="s">
        <v>29</v>
      </c>
      <c r="Y740" s="7">
        <v>43734</v>
      </c>
    </row>
    <row r="741" spans="1:25" hidden="1" x14ac:dyDescent="0.25">
      <c r="A741" s="2">
        <v>57018</v>
      </c>
      <c r="B741" s="3" t="s">
        <v>679</v>
      </c>
      <c r="C741" s="3" t="s">
        <v>537</v>
      </c>
      <c r="D741" s="3" t="s">
        <v>686</v>
      </c>
      <c r="E741" s="3" t="s">
        <v>28</v>
      </c>
      <c r="F741" s="3" t="s">
        <v>29</v>
      </c>
      <c r="G741" s="2">
        <v>5</v>
      </c>
      <c r="H741" s="3" t="s">
        <v>38</v>
      </c>
      <c r="I741" s="3" t="s">
        <v>73</v>
      </c>
      <c r="J741" s="3" t="s">
        <v>31</v>
      </c>
      <c r="K741" s="4">
        <v>95</v>
      </c>
      <c r="L741" s="2">
        <v>1</v>
      </c>
      <c r="M741" s="2">
        <v>1</v>
      </c>
      <c r="N741" s="2">
        <v>20</v>
      </c>
      <c r="O741" s="3" t="s">
        <v>682</v>
      </c>
      <c r="P741" s="3" t="s">
        <v>3211</v>
      </c>
      <c r="Q741" s="5">
        <v>148.15</v>
      </c>
      <c r="S741" s="6">
        <v>130.37</v>
      </c>
      <c r="T741" s="5">
        <v>0</v>
      </c>
      <c r="U741" s="6">
        <v>130.37</v>
      </c>
      <c r="V741" s="2">
        <v>0</v>
      </c>
      <c r="W741" s="8"/>
      <c r="X741" s="10" t="s">
        <v>29</v>
      </c>
      <c r="Y741" s="7">
        <v>43727</v>
      </c>
    </row>
    <row r="742" spans="1:25" hidden="1" x14ac:dyDescent="0.25">
      <c r="A742" s="2">
        <v>815827</v>
      </c>
      <c r="B742" s="3" t="s">
        <v>679</v>
      </c>
      <c r="C742" s="3" t="s">
        <v>762</v>
      </c>
      <c r="D742" s="3" t="s">
        <v>686</v>
      </c>
      <c r="E742" s="3" t="s">
        <v>28</v>
      </c>
      <c r="F742" s="3" t="s">
        <v>29</v>
      </c>
      <c r="G742" s="2">
        <v>5.6</v>
      </c>
      <c r="H742" s="3" t="s">
        <v>38</v>
      </c>
      <c r="I742" s="3" t="s">
        <v>34</v>
      </c>
      <c r="J742" s="3" t="s">
        <v>39</v>
      </c>
      <c r="K742" s="4">
        <v>142.91999999999999</v>
      </c>
      <c r="L742" s="2">
        <v>1</v>
      </c>
      <c r="M742" s="2">
        <v>1</v>
      </c>
      <c r="N742" s="2">
        <v>20</v>
      </c>
      <c r="O742" s="3" t="s">
        <v>682</v>
      </c>
      <c r="P742" s="3" t="s">
        <v>3211</v>
      </c>
      <c r="Q742" s="5">
        <v>207.2</v>
      </c>
      <c r="S742" s="6">
        <v>182.34</v>
      </c>
      <c r="T742" s="5">
        <v>0</v>
      </c>
      <c r="U742" s="6">
        <v>182.34</v>
      </c>
      <c r="V742" s="2">
        <v>0</v>
      </c>
      <c r="W742" s="8"/>
      <c r="X742" s="10" t="s">
        <v>29</v>
      </c>
      <c r="Y742" s="7">
        <v>43671</v>
      </c>
    </row>
    <row r="743" spans="1:25" hidden="1" x14ac:dyDescent="0.25">
      <c r="A743" s="2">
        <v>815825</v>
      </c>
      <c r="B743" s="3" t="s">
        <v>679</v>
      </c>
      <c r="C743" s="3" t="s">
        <v>763</v>
      </c>
      <c r="D743" s="3" t="s">
        <v>686</v>
      </c>
      <c r="E743" s="3" t="s">
        <v>28</v>
      </c>
      <c r="F743" s="3" t="s">
        <v>29</v>
      </c>
      <c r="G743" s="2">
        <v>5.6</v>
      </c>
      <c r="H743" s="3" t="s">
        <v>38</v>
      </c>
      <c r="I743" s="3" t="s">
        <v>34</v>
      </c>
      <c r="J743" s="3" t="s">
        <v>39</v>
      </c>
      <c r="K743" s="4">
        <v>142.91999999999999</v>
      </c>
      <c r="L743" s="2">
        <v>1</v>
      </c>
      <c r="M743" s="2">
        <v>1</v>
      </c>
      <c r="N743" s="2">
        <v>20</v>
      </c>
      <c r="O743" s="3" t="s">
        <v>682</v>
      </c>
      <c r="P743" s="3" t="s">
        <v>3211</v>
      </c>
      <c r="Q743" s="5">
        <v>207.2</v>
      </c>
      <c r="S743" s="6">
        <v>182.34</v>
      </c>
      <c r="T743" s="5">
        <v>0</v>
      </c>
      <c r="U743" s="6">
        <v>182.34</v>
      </c>
      <c r="V743" s="2">
        <v>0</v>
      </c>
      <c r="W743" s="8"/>
      <c r="X743" s="10" t="s">
        <v>29</v>
      </c>
      <c r="Y743" s="7">
        <v>43670</v>
      </c>
    </row>
    <row r="744" spans="1:25" hidden="1" x14ac:dyDescent="0.25">
      <c r="A744" s="2">
        <v>223608</v>
      </c>
      <c r="B744" s="3" t="s">
        <v>679</v>
      </c>
      <c r="C744" s="3" t="s">
        <v>764</v>
      </c>
      <c r="D744" s="3" t="s">
        <v>686</v>
      </c>
      <c r="E744" s="3" t="s">
        <v>28</v>
      </c>
      <c r="F744" s="3" t="s">
        <v>29</v>
      </c>
      <c r="G744" s="2">
        <v>6.5</v>
      </c>
      <c r="H744" s="3" t="s">
        <v>38</v>
      </c>
      <c r="I744" s="3" t="s">
        <v>34</v>
      </c>
      <c r="J744" s="3" t="s">
        <v>31</v>
      </c>
      <c r="K744" s="4">
        <v>154.15</v>
      </c>
      <c r="L744" s="2">
        <v>1</v>
      </c>
      <c r="M744" s="2">
        <v>1</v>
      </c>
      <c r="N744" s="2">
        <v>20</v>
      </c>
      <c r="O744" s="3" t="s">
        <v>682</v>
      </c>
      <c r="P744" s="3" t="s">
        <v>3211</v>
      </c>
      <c r="Q744" s="5">
        <v>226.8</v>
      </c>
      <c r="S744" s="6">
        <v>199.58</v>
      </c>
      <c r="T744" s="5">
        <v>0</v>
      </c>
      <c r="U744" s="6">
        <v>199.58</v>
      </c>
      <c r="V744" s="2">
        <v>0</v>
      </c>
      <c r="W744" s="8"/>
      <c r="X744" s="10" t="s">
        <v>29</v>
      </c>
      <c r="Y744" s="7">
        <v>43698</v>
      </c>
    </row>
    <row r="745" spans="1:25" hidden="1" x14ac:dyDescent="0.25">
      <c r="A745" s="2">
        <v>165704</v>
      </c>
      <c r="B745" s="3" t="s">
        <v>679</v>
      </c>
      <c r="C745" s="3" t="s">
        <v>539</v>
      </c>
      <c r="D745" s="3" t="s">
        <v>684</v>
      </c>
      <c r="E745" s="3" t="s">
        <v>28</v>
      </c>
      <c r="F745" s="3" t="s">
        <v>29</v>
      </c>
      <c r="H745" s="3" t="s">
        <v>38</v>
      </c>
      <c r="I745" s="3" t="s">
        <v>29</v>
      </c>
      <c r="J745" s="3" t="s">
        <v>31</v>
      </c>
      <c r="K745" s="4">
        <v>82.26</v>
      </c>
      <c r="L745" s="2">
        <v>1</v>
      </c>
      <c r="M745" s="2">
        <v>1</v>
      </c>
      <c r="N745" s="2">
        <v>50</v>
      </c>
      <c r="O745" s="3" t="s">
        <v>682</v>
      </c>
      <c r="P745" s="3" t="s">
        <v>29</v>
      </c>
      <c r="Q745" s="5">
        <v>222.2</v>
      </c>
      <c r="S745" s="6">
        <v>195.54</v>
      </c>
      <c r="T745" s="5">
        <v>0</v>
      </c>
      <c r="U745" s="6">
        <v>195.54</v>
      </c>
      <c r="V745" s="2">
        <v>0</v>
      </c>
      <c r="W745" s="8"/>
      <c r="X745" s="10" t="s">
        <v>29</v>
      </c>
      <c r="Y745" s="7">
        <v>43693</v>
      </c>
    </row>
    <row r="746" spans="1:25" hidden="1" x14ac:dyDescent="0.25">
      <c r="A746" s="2">
        <v>851790</v>
      </c>
      <c r="B746" s="3" t="s">
        <v>679</v>
      </c>
      <c r="C746" s="3" t="s">
        <v>258</v>
      </c>
      <c r="D746" s="3" t="s">
        <v>688</v>
      </c>
      <c r="E746" s="3" t="s">
        <v>28</v>
      </c>
      <c r="F746" s="3" t="s">
        <v>29</v>
      </c>
      <c r="H746" s="3" t="s">
        <v>80</v>
      </c>
      <c r="I746" s="3" t="s">
        <v>48</v>
      </c>
      <c r="J746" s="3" t="s">
        <v>31</v>
      </c>
      <c r="K746" s="4">
        <v>133.97999999999999</v>
      </c>
      <c r="L746" s="2">
        <v>1</v>
      </c>
      <c r="M746" s="2">
        <v>1</v>
      </c>
      <c r="N746" s="2">
        <v>30</v>
      </c>
      <c r="O746" s="3" t="s">
        <v>682</v>
      </c>
      <c r="P746" s="3" t="s">
        <v>29</v>
      </c>
      <c r="Q746" s="5">
        <v>247.7</v>
      </c>
      <c r="S746" s="6">
        <v>217.98</v>
      </c>
      <c r="T746" s="5">
        <v>0</v>
      </c>
      <c r="U746" s="6">
        <v>217.98</v>
      </c>
      <c r="V746" s="2">
        <v>0</v>
      </c>
      <c r="W746" s="8"/>
      <c r="X746" s="9" t="s">
        <v>3214</v>
      </c>
      <c r="Y746" s="7">
        <v>43795</v>
      </c>
    </row>
    <row r="747" spans="1:25" hidden="1" x14ac:dyDescent="0.25">
      <c r="A747" s="2">
        <v>196256</v>
      </c>
      <c r="B747" s="3" t="s">
        <v>679</v>
      </c>
      <c r="C747" s="3" t="s">
        <v>550</v>
      </c>
      <c r="D747" s="3" t="s">
        <v>686</v>
      </c>
      <c r="E747" s="3" t="s">
        <v>28</v>
      </c>
      <c r="F747" s="3" t="s">
        <v>29</v>
      </c>
      <c r="H747" s="3" t="s">
        <v>38</v>
      </c>
      <c r="I747" s="3" t="s">
        <v>48</v>
      </c>
      <c r="J747" s="3" t="s">
        <v>31</v>
      </c>
      <c r="K747" s="4">
        <v>95</v>
      </c>
      <c r="L747" s="2">
        <v>1</v>
      </c>
      <c r="M747" s="2">
        <v>1</v>
      </c>
      <c r="N747" s="2">
        <v>20</v>
      </c>
      <c r="O747" s="3" t="s">
        <v>682</v>
      </c>
      <c r="P747" s="3" t="s">
        <v>3211</v>
      </c>
      <c r="Q747" s="5">
        <v>148.15</v>
      </c>
      <c r="S747" s="6">
        <v>130.37</v>
      </c>
      <c r="T747" s="5">
        <v>0</v>
      </c>
      <c r="U747" s="6">
        <v>130.37</v>
      </c>
      <c r="V747" s="2">
        <v>0</v>
      </c>
      <c r="W747" s="8"/>
      <c r="X747" s="10" t="s">
        <v>29</v>
      </c>
      <c r="Y747" s="7">
        <v>43719</v>
      </c>
    </row>
    <row r="748" spans="1:25" hidden="1" x14ac:dyDescent="0.25">
      <c r="A748" s="2">
        <v>196249</v>
      </c>
      <c r="B748" s="3" t="s">
        <v>679</v>
      </c>
      <c r="C748" s="3" t="s">
        <v>550</v>
      </c>
      <c r="D748" s="3" t="s">
        <v>684</v>
      </c>
      <c r="E748" s="3" t="s">
        <v>28</v>
      </c>
      <c r="F748" s="3" t="s">
        <v>29</v>
      </c>
      <c r="H748" s="3" t="s">
        <v>38</v>
      </c>
      <c r="I748" s="3" t="s">
        <v>48</v>
      </c>
      <c r="J748" s="3" t="s">
        <v>31</v>
      </c>
      <c r="K748" s="4">
        <v>210</v>
      </c>
      <c r="L748" s="2">
        <v>1</v>
      </c>
      <c r="M748" s="2">
        <v>1</v>
      </c>
      <c r="N748" s="2">
        <v>50</v>
      </c>
      <c r="O748" s="3" t="s">
        <v>682</v>
      </c>
      <c r="P748" s="3" t="s">
        <v>3211</v>
      </c>
      <c r="Q748" s="5">
        <v>332.2</v>
      </c>
      <c r="S748" s="6">
        <v>292.33999999999997</v>
      </c>
      <c r="T748" s="5">
        <v>0</v>
      </c>
      <c r="U748" s="6">
        <v>292.33999999999997</v>
      </c>
      <c r="V748" s="2">
        <v>0</v>
      </c>
      <c r="W748" s="8"/>
      <c r="X748" s="10" t="s">
        <v>29</v>
      </c>
      <c r="Y748" s="7">
        <v>43719</v>
      </c>
    </row>
    <row r="749" spans="1:25" hidden="1" x14ac:dyDescent="0.25">
      <c r="A749" s="2">
        <v>780114</v>
      </c>
      <c r="B749" s="3" t="s">
        <v>679</v>
      </c>
      <c r="C749" s="3" t="s">
        <v>765</v>
      </c>
      <c r="D749" s="3" t="s">
        <v>684</v>
      </c>
      <c r="E749" s="3" t="s">
        <v>28</v>
      </c>
      <c r="F749" s="3" t="s">
        <v>29</v>
      </c>
      <c r="H749" s="3" t="s">
        <v>38</v>
      </c>
      <c r="I749" s="3" t="s">
        <v>48</v>
      </c>
      <c r="J749" s="3" t="s">
        <v>31</v>
      </c>
      <c r="K749" s="4">
        <v>185</v>
      </c>
      <c r="L749" s="2">
        <v>1</v>
      </c>
      <c r="M749" s="2">
        <v>1</v>
      </c>
      <c r="N749" s="2">
        <v>50</v>
      </c>
      <c r="O749" s="3" t="s">
        <v>682</v>
      </c>
      <c r="P749" s="3" t="s">
        <v>3211</v>
      </c>
      <c r="Q749" s="5">
        <v>298.95</v>
      </c>
      <c r="S749" s="6">
        <v>263.08</v>
      </c>
      <c r="T749" s="5">
        <v>0</v>
      </c>
      <c r="U749" s="6">
        <v>263.08</v>
      </c>
      <c r="V749" s="2">
        <v>0</v>
      </c>
      <c r="W749" s="8"/>
      <c r="X749" s="10" t="s">
        <v>29</v>
      </c>
      <c r="Y749" s="7">
        <v>43719</v>
      </c>
    </row>
    <row r="750" spans="1:25" hidden="1" x14ac:dyDescent="0.25">
      <c r="A750" s="2">
        <v>768069</v>
      </c>
      <c r="B750" s="3" t="s">
        <v>679</v>
      </c>
      <c r="C750" s="3" t="s">
        <v>553</v>
      </c>
      <c r="D750" s="3" t="s">
        <v>686</v>
      </c>
      <c r="E750" s="3" t="s">
        <v>28</v>
      </c>
      <c r="F750" s="3" t="s">
        <v>29</v>
      </c>
      <c r="H750" s="3" t="s">
        <v>38</v>
      </c>
      <c r="I750" s="3" t="s">
        <v>48</v>
      </c>
      <c r="J750" s="3" t="s">
        <v>31</v>
      </c>
      <c r="K750" s="4">
        <v>84.5</v>
      </c>
      <c r="L750" s="2">
        <v>1</v>
      </c>
      <c r="M750" s="2">
        <v>1</v>
      </c>
      <c r="N750" s="2">
        <v>20</v>
      </c>
      <c r="O750" s="3" t="s">
        <v>682</v>
      </c>
      <c r="P750" s="3" t="s">
        <v>3211</v>
      </c>
      <c r="Q750" s="5">
        <v>134.19999999999999</v>
      </c>
      <c r="S750" s="6">
        <v>118.1</v>
      </c>
      <c r="T750" s="5">
        <v>0</v>
      </c>
      <c r="U750" s="6">
        <v>118.1</v>
      </c>
      <c r="V750" s="2">
        <v>0</v>
      </c>
      <c r="W750" s="8"/>
      <c r="X750" s="10" t="s">
        <v>29</v>
      </c>
      <c r="Y750" s="7">
        <v>43719</v>
      </c>
    </row>
    <row r="751" spans="1:25" hidden="1" x14ac:dyDescent="0.25">
      <c r="A751" s="2">
        <v>180340</v>
      </c>
      <c r="B751" s="3" t="s">
        <v>679</v>
      </c>
      <c r="C751" s="3" t="s">
        <v>260</v>
      </c>
      <c r="D751" s="3" t="s">
        <v>686</v>
      </c>
      <c r="E751" s="3" t="s">
        <v>28</v>
      </c>
      <c r="F751" s="3" t="s">
        <v>29</v>
      </c>
      <c r="H751" s="3" t="s">
        <v>38</v>
      </c>
      <c r="I751" s="3" t="s">
        <v>48</v>
      </c>
      <c r="J751" s="3" t="s">
        <v>31</v>
      </c>
      <c r="K751" s="4">
        <v>100</v>
      </c>
      <c r="L751" s="2">
        <v>1</v>
      </c>
      <c r="M751" s="2">
        <v>1</v>
      </c>
      <c r="N751" s="2">
        <v>20</v>
      </c>
      <c r="O751" s="3" t="s">
        <v>682</v>
      </c>
      <c r="P751" s="3" t="s">
        <v>3211</v>
      </c>
      <c r="Q751" s="5">
        <v>154.80000000000001</v>
      </c>
      <c r="S751" s="6">
        <v>136.22</v>
      </c>
      <c r="T751" s="5">
        <v>0</v>
      </c>
      <c r="U751" s="6">
        <v>136.22</v>
      </c>
      <c r="V751" s="2">
        <v>0</v>
      </c>
      <c r="W751" s="8"/>
      <c r="X751" s="10" t="s">
        <v>29</v>
      </c>
      <c r="Y751" s="7">
        <v>43719</v>
      </c>
    </row>
    <row r="752" spans="1:25" hidden="1" x14ac:dyDescent="0.25">
      <c r="A752" s="2">
        <v>803079</v>
      </c>
      <c r="B752" s="3" t="s">
        <v>679</v>
      </c>
      <c r="C752" s="3" t="s">
        <v>260</v>
      </c>
      <c r="D752" s="3" t="s">
        <v>684</v>
      </c>
      <c r="E752" s="3" t="s">
        <v>28</v>
      </c>
      <c r="F752" s="3" t="s">
        <v>29</v>
      </c>
      <c r="H752" s="3" t="s">
        <v>38</v>
      </c>
      <c r="I752" s="3" t="s">
        <v>73</v>
      </c>
      <c r="J752" s="3" t="s">
        <v>39</v>
      </c>
      <c r="K752" s="4">
        <v>250</v>
      </c>
      <c r="L752" s="2">
        <v>1</v>
      </c>
      <c r="M752" s="2">
        <v>1</v>
      </c>
      <c r="N752" s="2">
        <v>50</v>
      </c>
      <c r="O752" s="3" t="s">
        <v>682</v>
      </c>
      <c r="P752" s="3" t="s">
        <v>3211</v>
      </c>
      <c r="Q752" s="5">
        <v>373.3</v>
      </c>
      <c r="S752" s="6">
        <v>328.5</v>
      </c>
      <c r="T752" s="5">
        <v>0</v>
      </c>
      <c r="U752" s="6">
        <v>328.5</v>
      </c>
      <c r="V752" s="2">
        <v>0</v>
      </c>
      <c r="W752" s="8"/>
      <c r="X752" s="10" t="s">
        <v>29</v>
      </c>
      <c r="Y752" s="7">
        <v>43766</v>
      </c>
    </row>
    <row r="753" spans="1:25" hidden="1" x14ac:dyDescent="0.25">
      <c r="A753" s="2">
        <v>605402</v>
      </c>
      <c r="B753" s="3" t="s">
        <v>679</v>
      </c>
      <c r="C753" s="3" t="s">
        <v>263</v>
      </c>
      <c r="D753" s="3" t="s">
        <v>686</v>
      </c>
      <c r="E753" s="3" t="s">
        <v>28</v>
      </c>
      <c r="F753" s="3" t="s">
        <v>29</v>
      </c>
      <c r="H753" s="3" t="s">
        <v>38</v>
      </c>
      <c r="I753" s="3" t="s">
        <v>48</v>
      </c>
      <c r="J753" s="3" t="s">
        <v>31</v>
      </c>
      <c r="K753" s="4">
        <v>99</v>
      </c>
      <c r="L753" s="2">
        <v>1</v>
      </c>
      <c r="M753" s="2">
        <v>1</v>
      </c>
      <c r="N753" s="2">
        <v>20</v>
      </c>
      <c r="O753" s="3" t="s">
        <v>682</v>
      </c>
      <c r="P753" s="3" t="s">
        <v>3211</v>
      </c>
      <c r="Q753" s="5">
        <v>153.44999999999999</v>
      </c>
      <c r="S753" s="6">
        <v>135.04</v>
      </c>
      <c r="T753" s="5">
        <v>0</v>
      </c>
      <c r="U753" s="6">
        <v>135.04</v>
      </c>
      <c r="V753" s="2">
        <v>0</v>
      </c>
      <c r="W753" s="8"/>
      <c r="X753" s="10" t="s">
        <v>29</v>
      </c>
      <c r="Y753" s="7">
        <v>43719</v>
      </c>
    </row>
    <row r="754" spans="1:25" hidden="1" x14ac:dyDescent="0.25">
      <c r="A754" s="2">
        <v>428714</v>
      </c>
      <c r="B754" s="3" t="s">
        <v>679</v>
      </c>
      <c r="C754" s="3" t="s">
        <v>263</v>
      </c>
      <c r="D754" s="3" t="s">
        <v>684</v>
      </c>
      <c r="E754" s="3" t="s">
        <v>28</v>
      </c>
      <c r="F754" s="3" t="s">
        <v>29</v>
      </c>
      <c r="H754" s="3" t="s">
        <v>38</v>
      </c>
      <c r="I754" s="3" t="s">
        <v>48</v>
      </c>
      <c r="J754" s="3" t="s">
        <v>31</v>
      </c>
      <c r="K754" s="4">
        <v>220</v>
      </c>
      <c r="L754" s="2">
        <v>1</v>
      </c>
      <c r="M754" s="2">
        <v>1</v>
      </c>
      <c r="N754" s="2">
        <v>50</v>
      </c>
      <c r="O754" s="3" t="s">
        <v>682</v>
      </c>
      <c r="P754" s="3" t="s">
        <v>3211</v>
      </c>
      <c r="Q754" s="5">
        <v>345.5</v>
      </c>
      <c r="S754" s="6">
        <v>304.04000000000002</v>
      </c>
      <c r="T754" s="5">
        <v>0</v>
      </c>
      <c r="U754" s="6">
        <v>304.04000000000002</v>
      </c>
      <c r="V754" s="2">
        <v>0</v>
      </c>
      <c r="W754" s="8"/>
      <c r="X754" s="10" t="s">
        <v>29</v>
      </c>
      <c r="Y754" s="7">
        <v>43719</v>
      </c>
    </row>
    <row r="755" spans="1:25" hidden="1" x14ac:dyDescent="0.25">
      <c r="A755" s="2">
        <v>802937</v>
      </c>
      <c r="B755" s="3" t="s">
        <v>679</v>
      </c>
      <c r="C755" s="3" t="s">
        <v>766</v>
      </c>
      <c r="D755" s="3" t="s">
        <v>684</v>
      </c>
      <c r="E755" s="3" t="s">
        <v>28</v>
      </c>
      <c r="F755" s="3" t="s">
        <v>29</v>
      </c>
      <c r="H755" s="3" t="s">
        <v>38</v>
      </c>
      <c r="I755" s="3" t="s">
        <v>62</v>
      </c>
      <c r="J755" s="3" t="s">
        <v>39</v>
      </c>
      <c r="K755" s="4">
        <v>282.60000000000002</v>
      </c>
      <c r="L755" s="2">
        <v>1</v>
      </c>
      <c r="M755" s="2">
        <v>1</v>
      </c>
      <c r="N755" s="2">
        <v>50</v>
      </c>
      <c r="O755" s="3" t="s">
        <v>682</v>
      </c>
      <c r="P755" s="3" t="s">
        <v>3211</v>
      </c>
      <c r="Q755" s="5">
        <v>416.65</v>
      </c>
      <c r="S755" s="6">
        <v>366.65</v>
      </c>
      <c r="T755" s="5">
        <v>0</v>
      </c>
      <c r="U755" s="6">
        <v>366.65</v>
      </c>
      <c r="V755" s="2">
        <v>0</v>
      </c>
      <c r="W755" s="8"/>
      <c r="X755" s="10" t="s">
        <v>29</v>
      </c>
      <c r="Y755" s="7">
        <v>43663</v>
      </c>
    </row>
    <row r="756" spans="1:25" hidden="1" x14ac:dyDescent="0.25">
      <c r="A756" s="2">
        <v>633842</v>
      </c>
      <c r="B756" s="3" t="s">
        <v>679</v>
      </c>
      <c r="C756" s="3" t="s">
        <v>559</v>
      </c>
      <c r="D756" s="3" t="s">
        <v>686</v>
      </c>
      <c r="E756" s="3" t="s">
        <v>28</v>
      </c>
      <c r="F756" s="3" t="s">
        <v>29</v>
      </c>
      <c r="H756" s="3" t="s">
        <v>38</v>
      </c>
      <c r="I756" s="3" t="s">
        <v>48</v>
      </c>
      <c r="J756" s="3" t="s">
        <v>31</v>
      </c>
      <c r="K756" s="4">
        <v>100</v>
      </c>
      <c r="L756" s="2">
        <v>1</v>
      </c>
      <c r="M756" s="2">
        <v>1</v>
      </c>
      <c r="N756" s="2">
        <v>20</v>
      </c>
      <c r="O756" s="3" t="s">
        <v>682</v>
      </c>
      <c r="P756" s="3" t="s">
        <v>3211</v>
      </c>
      <c r="Q756" s="5">
        <v>154.80000000000001</v>
      </c>
      <c r="S756" s="6">
        <v>136.22</v>
      </c>
      <c r="T756" s="5">
        <v>0</v>
      </c>
      <c r="U756" s="6">
        <v>136.22</v>
      </c>
      <c r="V756" s="2">
        <v>0</v>
      </c>
      <c r="W756" s="8"/>
      <c r="X756" s="10" t="s">
        <v>29</v>
      </c>
      <c r="Y756" s="7">
        <v>43719</v>
      </c>
    </row>
    <row r="757" spans="1:25" hidden="1" x14ac:dyDescent="0.25">
      <c r="A757" s="2">
        <v>802941</v>
      </c>
      <c r="B757" s="3" t="s">
        <v>679</v>
      </c>
      <c r="C757" s="3" t="s">
        <v>559</v>
      </c>
      <c r="D757" s="3" t="s">
        <v>684</v>
      </c>
      <c r="E757" s="3" t="s">
        <v>28</v>
      </c>
      <c r="F757" s="3" t="s">
        <v>29</v>
      </c>
      <c r="H757" s="3" t="s">
        <v>38</v>
      </c>
      <c r="I757" s="3" t="s">
        <v>62</v>
      </c>
      <c r="J757" s="3" t="s">
        <v>39</v>
      </c>
      <c r="K757" s="4">
        <v>203.31</v>
      </c>
      <c r="L757" s="2">
        <v>1</v>
      </c>
      <c r="M757" s="2">
        <v>1</v>
      </c>
      <c r="N757" s="2">
        <v>50</v>
      </c>
      <c r="O757" s="3" t="s">
        <v>682</v>
      </c>
      <c r="P757" s="3" t="s">
        <v>3211</v>
      </c>
      <c r="Q757" s="5">
        <v>311.2</v>
      </c>
      <c r="S757" s="6">
        <v>273.86</v>
      </c>
      <c r="T757" s="5">
        <v>0</v>
      </c>
      <c r="U757" s="6">
        <v>273.86</v>
      </c>
      <c r="V757" s="2">
        <v>0</v>
      </c>
      <c r="W757" s="8"/>
      <c r="X757" s="10" t="s">
        <v>29</v>
      </c>
      <c r="Y757" s="7">
        <v>43663</v>
      </c>
    </row>
    <row r="758" spans="1:25" hidden="1" x14ac:dyDescent="0.25">
      <c r="A758" s="2">
        <v>389445</v>
      </c>
      <c r="B758" s="3" t="s">
        <v>679</v>
      </c>
      <c r="C758" s="3" t="s">
        <v>767</v>
      </c>
      <c r="D758" s="3" t="s">
        <v>684</v>
      </c>
      <c r="E758" s="3" t="s">
        <v>28</v>
      </c>
      <c r="F758" s="3" t="s">
        <v>29</v>
      </c>
      <c r="G758" s="2">
        <v>6.5</v>
      </c>
      <c r="H758" s="3" t="s">
        <v>30</v>
      </c>
      <c r="I758" s="3" t="s">
        <v>29</v>
      </c>
      <c r="J758" s="3" t="s">
        <v>31</v>
      </c>
      <c r="K758" s="4">
        <v>264.10000000000002</v>
      </c>
      <c r="L758" s="2">
        <v>1</v>
      </c>
      <c r="M758" s="2">
        <v>1</v>
      </c>
      <c r="N758" s="2">
        <v>50</v>
      </c>
      <c r="O758" s="3" t="s">
        <v>682</v>
      </c>
      <c r="P758" s="3" t="s">
        <v>3212</v>
      </c>
      <c r="Q758" s="5">
        <v>424.05</v>
      </c>
      <c r="S758" s="6">
        <v>373.16</v>
      </c>
      <c r="T758" s="5">
        <v>0</v>
      </c>
      <c r="U758" s="6">
        <v>373.16</v>
      </c>
      <c r="V758" s="2">
        <v>0</v>
      </c>
      <c r="W758" s="8">
        <v>15.25</v>
      </c>
      <c r="X758" s="9" t="s">
        <v>3216</v>
      </c>
      <c r="Y758" s="7">
        <v>43789</v>
      </c>
    </row>
    <row r="759" spans="1:25" hidden="1" x14ac:dyDescent="0.25">
      <c r="A759" s="2">
        <v>821470</v>
      </c>
      <c r="B759" s="3" t="s">
        <v>679</v>
      </c>
      <c r="C759" s="3" t="s">
        <v>768</v>
      </c>
      <c r="D759" s="3" t="s">
        <v>684</v>
      </c>
      <c r="E759" s="3" t="s">
        <v>28</v>
      </c>
      <c r="F759" s="3" t="s">
        <v>29</v>
      </c>
      <c r="H759" s="3" t="s">
        <v>30</v>
      </c>
      <c r="I759" s="3" t="s">
        <v>769</v>
      </c>
      <c r="J759" s="3" t="s">
        <v>31</v>
      </c>
      <c r="K759" s="4">
        <v>290.35000000000002</v>
      </c>
      <c r="L759" s="2">
        <v>1</v>
      </c>
      <c r="M759" s="2">
        <v>1</v>
      </c>
      <c r="N759" s="2">
        <v>50</v>
      </c>
      <c r="O759" s="3" t="s">
        <v>682</v>
      </c>
      <c r="P759" s="3" t="s">
        <v>3212</v>
      </c>
      <c r="Q759" s="5">
        <v>458.95</v>
      </c>
      <c r="S759" s="6">
        <v>403.88</v>
      </c>
      <c r="T759" s="5">
        <v>0</v>
      </c>
      <c r="U759" s="6">
        <v>403.88</v>
      </c>
      <c r="V759" s="2">
        <v>0</v>
      </c>
      <c r="W759" s="8">
        <v>21.75</v>
      </c>
      <c r="X759" s="9" t="s">
        <v>3216</v>
      </c>
      <c r="Y759" s="7">
        <v>43789</v>
      </c>
    </row>
    <row r="760" spans="1:25" hidden="1" x14ac:dyDescent="0.25">
      <c r="A760" s="2">
        <v>808998</v>
      </c>
      <c r="B760" s="3" t="s">
        <v>679</v>
      </c>
      <c r="C760" s="3" t="s">
        <v>565</v>
      </c>
      <c r="D760" s="3" t="s">
        <v>684</v>
      </c>
      <c r="E760" s="3" t="s">
        <v>28</v>
      </c>
      <c r="F760" s="3" t="s">
        <v>29</v>
      </c>
      <c r="H760" s="3" t="s">
        <v>38</v>
      </c>
      <c r="I760" s="3" t="s">
        <v>29</v>
      </c>
      <c r="J760" s="3" t="s">
        <v>39</v>
      </c>
      <c r="K760" s="4">
        <v>170.36</v>
      </c>
      <c r="L760" s="2">
        <v>1</v>
      </c>
      <c r="M760" s="2">
        <v>1</v>
      </c>
      <c r="N760" s="2">
        <v>50</v>
      </c>
      <c r="O760" s="3" t="s">
        <v>682</v>
      </c>
      <c r="P760" s="3" t="s">
        <v>29</v>
      </c>
      <c r="Q760" s="5">
        <v>327.25</v>
      </c>
      <c r="S760" s="6">
        <v>287.98</v>
      </c>
      <c r="T760" s="5">
        <v>0</v>
      </c>
      <c r="U760" s="6">
        <v>287.98</v>
      </c>
      <c r="V760" s="2">
        <v>0</v>
      </c>
      <c r="W760" s="8"/>
      <c r="X760" s="10" t="s">
        <v>29</v>
      </c>
      <c r="Y760" s="7">
        <v>43719</v>
      </c>
    </row>
    <row r="761" spans="1:25" hidden="1" x14ac:dyDescent="0.25">
      <c r="A761" s="2">
        <v>769531</v>
      </c>
      <c r="B761" s="3" t="s">
        <v>679</v>
      </c>
      <c r="C761" s="3" t="s">
        <v>266</v>
      </c>
      <c r="D761" s="3" t="s">
        <v>735</v>
      </c>
      <c r="E761" s="3" t="s">
        <v>28</v>
      </c>
      <c r="F761" s="3" t="s">
        <v>29</v>
      </c>
      <c r="H761" s="3" t="s">
        <v>38</v>
      </c>
      <c r="I761" s="3" t="s">
        <v>29</v>
      </c>
      <c r="J761" s="3" t="s">
        <v>39</v>
      </c>
      <c r="K761" s="4">
        <v>100.86</v>
      </c>
      <c r="L761" s="2">
        <v>1</v>
      </c>
      <c r="M761" s="2">
        <v>1</v>
      </c>
      <c r="N761" s="2">
        <v>19.5</v>
      </c>
      <c r="O761" s="3" t="s">
        <v>682</v>
      </c>
      <c r="P761" s="3" t="s">
        <v>29</v>
      </c>
      <c r="Q761" s="5">
        <v>174.3</v>
      </c>
      <c r="S761" s="6">
        <v>153.38</v>
      </c>
      <c r="T761" s="5">
        <v>0</v>
      </c>
      <c r="U761" s="6">
        <v>153.38</v>
      </c>
      <c r="V761" s="2">
        <v>0</v>
      </c>
      <c r="W761" s="8"/>
      <c r="X761" s="10" t="s">
        <v>29</v>
      </c>
      <c r="Y761" s="7">
        <v>43719</v>
      </c>
    </row>
    <row r="762" spans="1:25" hidden="1" x14ac:dyDescent="0.25">
      <c r="A762" s="2">
        <v>755486</v>
      </c>
      <c r="B762" s="3" t="s">
        <v>679</v>
      </c>
      <c r="C762" s="3" t="s">
        <v>266</v>
      </c>
      <c r="D762" s="3" t="s">
        <v>684</v>
      </c>
      <c r="E762" s="3" t="s">
        <v>28</v>
      </c>
      <c r="F762" s="3" t="s">
        <v>29</v>
      </c>
      <c r="H762" s="3" t="s">
        <v>38</v>
      </c>
      <c r="I762" s="3" t="s">
        <v>29</v>
      </c>
      <c r="J762" s="3" t="s">
        <v>39</v>
      </c>
      <c r="K762" s="4">
        <v>157.02000000000001</v>
      </c>
      <c r="L762" s="2">
        <v>1</v>
      </c>
      <c r="M762" s="2">
        <v>1</v>
      </c>
      <c r="N762" s="2">
        <v>50</v>
      </c>
      <c r="O762" s="3" t="s">
        <v>682</v>
      </c>
      <c r="P762" s="3" t="s">
        <v>29</v>
      </c>
      <c r="Q762" s="5">
        <v>309.5</v>
      </c>
      <c r="S762" s="6">
        <v>272.36</v>
      </c>
      <c r="T762" s="5">
        <v>0</v>
      </c>
      <c r="U762" s="6">
        <v>272.36</v>
      </c>
      <c r="V762" s="2">
        <v>0</v>
      </c>
      <c r="W762" s="8"/>
      <c r="X762" s="10" t="s">
        <v>29</v>
      </c>
      <c r="Y762" s="7">
        <v>43719</v>
      </c>
    </row>
    <row r="763" spans="1:25" hidden="1" x14ac:dyDescent="0.25">
      <c r="A763" s="2">
        <v>595793</v>
      </c>
      <c r="B763" s="3" t="s">
        <v>679</v>
      </c>
      <c r="C763" s="3" t="s">
        <v>770</v>
      </c>
      <c r="D763" s="3" t="s">
        <v>684</v>
      </c>
      <c r="E763" s="3" t="s">
        <v>28</v>
      </c>
      <c r="F763" s="3" t="s">
        <v>29</v>
      </c>
      <c r="H763" s="3" t="s">
        <v>38</v>
      </c>
      <c r="I763" s="3" t="s">
        <v>29</v>
      </c>
      <c r="J763" s="3" t="s">
        <v>39</v>
      </c>
      <c r="K763" s="4">
        <v>170.36</v>
      </c>
      <c r="L763" s="2">
        <v>1</v>
      </c>
      <c r="M763" s="2">
        <v>1</v>
      </c>
      <c r="N763" s="2">
        <v>50</v>
      </c>
      <c r="O763" s="3" t="s">
        <v>682</v>
      </c>
      <c r="P763" s="3" t="s">
        <v>29</v>
      </c>
      <c r="Q763" s="5">
        <v>327.25</v>
      </c>
      <c r="S763" s="6">
        <v>287.98</v>
      </c>
      <c r="T763" s="5">
        <v>0</v>
      </c>
      <c r="U763" s="6">
        <v>287.98</v>
      </c>
      <c r="V763" s="2">
        <v>0</v>
      </c>
      <c r="W763" s="8"/>
      <c r="X763" s="10" t="s">
        <v>29</v>
      </c>
      <c r="Y763" s="7">
        <v>43719</v>
      </c>
    </row>
    <row r="764" spans="1:25" hidden="1" x14ac:dyDescent="0.25">
      <c r="A764" s="2">
        <v>819009</v>
      </c>
      <c r="B764" s="3" t="s">
        <v>679</v>
      </c>
      <c r="C764" s="3" t="s">
        <v>771</v>
      </c>
      <c r="D764" s="3" t="s">
        <v>684</v>
      </c>
      <c r="E764" s="3" t="s">
        <v>28</v>
      </c>
      <c r="F764" s="3" t="s">
        <v>29</v>
      </c>
      <c r="H764" s="3" t="s">
        <v>38</v>
      </c>
      <c r="I764" s="3" t="s">
        <v>29</v>
      </c>
      <c r="J764" s="3" t="s">
        <v>39</v>
      </c>
      <c r="K764" s="4">
        <v>170.36</v>
      </c>
      <c r="L764" s="2">
        <v>1</v>
      </c>
      <c r="M764" s="2">
        <v>1</v>
      </c>
      <c r="N764" s="2">
        <v>50</v>
      </c>
      <c r="O764" s="3" t="s">
        <v>682</v>
      </c>
      <c r="P764" s="3" t="s">
        <v>29</v>
      </c>
      <c r="Q764" s="5">
        <v>327.25</v>
      </c>
      <c r="S764" s="6">
        <v>287.98</v>
      </c>
      <c r="T764" s="5">
        <v>0</v>
      </c>
      <c r="U764" s="6">
        <v>287.98</v>
      </c>
      <c r="V764" s="2">
        <v>0</v>
      </c>
      <c r="W764" s="8"/>
      <c r="X764" s="10" t="s">
        <v>29</v>
      </c>
      <c r="Y764" s="7">
        <v>43719</v>
      </c>
    </row>
    <row r="765" spans="1:25" hidden="1" x14ac:dyDescent="0.25">
      <c r="A765" s="2">
        <v>757881</v>
      </c>
      <c r="B765" s="3" t="s">
        <v>679</v>
      </c>
      <c r="C765" s="3" t="s">
        <v>772</v>
      </c>
      <c r="D765" s="3" t="s">
        <v>684</v>
      </c>
      <c r="E765" s="3" t="s">
        <v>28</v>
      </c>
      <c r="F765" s="3" t="s">
        <v>29</v>
      </c>
      <c r="H765" s="3" t="s">
        <v>38</v>
      </c>
      <c r="I765" s="3" t="s">
        <v>29</v>
      </c>
      <c r="J765" s="3" t="s">
        <v>39</v>
      </c>
      <c r="K765" s="4">
        <v>179.88</v>
      </c>
      <c r="L765" s="2">
        <v>1</v>
      </c>
      <c r="M765" s="2">
        <v>1</v>
      </c>
      <c r="N765" s="2">
        <v>50</v>
      </c>
      <c r="O765" s="3" t="s">
        <v>682</v>
      </c>
      <c r="P765" s="3" t="s">
        <v>29</v>
      </c>
      <c r="Q765" s="5">
        <v>339.9</v>
      </c>
      <c r="S765" s="6">
        <v>299.11</v>
      </c>
      <c r="T765" s="5">
        <v>0</v>
      </c>
      <c r="U765" s="6">
        <v>299.11</v>
      </c>
      <c r="V765" s="2">
        <v>0</v>
      </c>
      <c r="W765" s="8"/>
      <c r="X765" s="10" t="s">
        <v>29</v>
      </c>
      <c r="Y765" s="7">
        <v>43719</v>
      </c>
    </row>
    <row r="766" spans="1:25" hidden="1" x14ac:dyDescent="0.25">
      <c r="A766" s="2">
        <v>824479</v>
      </c>
      <c r="B766" s="3" t="s">
        <v>679</v>
      </c>
      <c r="C766" s="3" t="s">
        <v>572</v>
      </c>
      <c r="D766" s="3" t="s">
        <v>684</v>
      </c>
      <c r="E766" s="3" t="s">
        <v>28</v>
      </c>
      <c r="F766" s="3" t="s">
        <v>29</v>
      </c>
      <c r="H766" s="3" t="s">
        <v>38</v>
      </c>
      <c r="I766" s="3" t="s">
        <v>29</v>
      </c>
      <c r="J766" s="3" t="s">
        <v>39</v>
      </c>
      <c r="K766" s="4">
        <v>157.02000000000001</v>
      </c>
      <c r="L766" s="2">
        <v>1</v>
      </c>
      <c r="M766" s="2">
        <v>1</v>
      </c>
      <c r="N766" s="2">
        <v>50</v>
      </c>
      <c r="O766" s="3" t="s">
        <v>682</v>
      </c>
      <c r="P766" s="3" t="s">
        <v>29</v>
      </c>
      <c r="Q766" s="5">
        <v>309.5</v>
      </c>
      <c r="S766" s="6">
        <v>272.36</v>
      </c>
      <c r="T766" s="5">
        <v>0</v>
      </c>
      <c r="U766" s="6">
        <v>272.36</v>
      </c>
      <c r="V766" s="2">
        <v>0</v>
      </c>
      <c r="W766" s="8"/>
      <c r="X766" s="10" t="s">
        <v>29</v>
      </c>
      <c r="Y766" s="7">
        <v>43719</v>
      </c>
    </row>
    <row r="767" spans="1:25" hidden="1" x14ac:dyDescent="0.25">
      <c r="A767" s="2">
        <v>824486</v>
      </c>
      <c r="B767" s="3" t="s">
        <v>679</v>
      </c>
      <c r="C767" s="3" t="s">
        <v>576</v>
      </c>
      <c r="D767" s="3" t="s">
        <v>735</v>
      </c>
      <c r="E767" s="3" t="s">
        <v>28</v>
      </c>
      <c r="F767" s="3" t="s">
        <v>29</v>
      </c>
      <c r="H767" s="3" t="s">
        <v>38</v>
      </c>
      <c r="I767" s="3" t="s">
        <v>29</v>
      </c>
      <c r="J767" s="3" t="s">
        <v>39</v>
      </c>
      <c r="K767" s="4">
        <v>100.86</v>
      </c>
      <c r="L767" s="2">
        <v>1</v>
      </c>
      <c r="M767" s="2">
        <v>1</v>
      </c>
      <c r="N767" s="2">
        <v>19.5</v>
      </c>
      <c r="O767" s="3" t="s">
        <v>682</v>
      </c>
      <c r="P767" s="3" t="s">
        <v>29</v>
      </c>
      <c r="Q767" s="5">
        <v>174.3</v>
      </c>
      <c r="S767" s="6">
        <v>153.38</v>
      </c>
      <c r="T767" s="5">
        <v>0</v>
      </c>
      <c r="U767" s="6">
        <v>153.38</v>
      </c>
      <c r="V767" s="2">
        <v>0</v>
      </c>
      <c r="W767" s="8"/>
      <c r="X767" s="10" t="s">
        <v>29</v>
      </c>
      <c r="Y767" s="7">
        <v>43719</v>
      </c>
    </row>
    <row r="768" spans="1:25" hidden="1" x14ac:dyDescent="0.25">
      <c r="A768" s="2">
        <v>80432</v>
      </c>
      <c r="B768" s="3" t="s">
        <v>679</v>
      </c>
      <c r="C768" s="3" t="s">
        <v>577</v>
      </c>
      <c r="D768" s="3" t="s">
        <v>684</v>
      </c>
      <c r="E768" s="3" t="s">
        <v>28</v>
      </c>
      <c r="F768" s="3" t="s">
        <v>29</v>
      </c>
      <c r="H768" s="3" t="s">
        <v>38</v>
      </c>
      <c r="I768" s="3" t="s">
        <v>29</v>
      </c>
      <c r="J768" s="3" t="s">
        <v>39</v>
      </c>
      <c r="K768" s="4">
        <v>157.02000000000001</v>
      </c>
      <c r="L768" s="2">
        <v>1</v>
      </c>
      <c r="M768" s="2">
        <v>1</v>
      </c>
      <c r="N768" s="2">
        <v>50</v>
      </c>
      <c r="O768" s="3" t="s">
        <v>682</v>
      </c>
      <c r="P768" s="3" t="s">
        <v>29</v>
      </c>
      <c r="Q768" s="5">
        <v>309.5</v>
      </c>
      <c r="S768" s="6">
        <v>272.36</v>
      </c>
      <c r="T768" s="5">
        <v>0</v>
      </c>
      <c r="U768" s="6">
        <v>272.36</v>
      </c>
      <c r="V768" s="2">
        <v>0</v>
      </c>
      <c r="W768" s="8"/>
      <c r="X768" s="10" t="s">
        <v>29</v>
      </c>
      <c r="Y768" s="7">
        <v>43719</v>
      </c>
    </row>
    <row r="769" spans="1:25" hidden="1" x14ac:dyDescent="0.25">
      <c r="A769" s="2">
        <v>964734</v>
      </c>
      <c r="B769" s="3" t="s">
        <v>679</v>
      </c>
      <c r="C769" s="3" t="s">
        <v>773</v>
      </c>
      <c r="D769" s="3" t="s">
        <v>684</v>
      </c>
      <c r="E769" s="3" t="s">
        <v>28</v>
      </c>
      <c r="F769" s="3" t="s">
        <v>208</v>
      </c>
      <c r="H769" s="3" t="s">
        <v>38</v>
      </c>
      <c r="I769" s="3" t="s">
        <v>29</v>
      </c>
      <c r="J769" s="3" t="s">
        <v>39</v>
      </c>
      <c r="K769" s="4">
        <v>170.36</v>
      </c>
      <c r="L769" s="2">
        <v>1</v>
      </c>
      <c r="M769" s="2">
        <v>1</v>
      </c>
      <c r="N769" s="2">
        <v>50</v>
      </c>
      <c r="O769" s="3" t="s">
        <v>682</v>
      </c>
      <c r="P769" s="3" t="s">
        <v>29</v>
      </c>
      <c r="Q769" s="5">
        <v>327.25</v>
      </c>
      <c r="S769" s="6">
        <v>287.98</v>
      </c>
      <c r="T769" s="5">
        <v>0</v>
      </c>
      <c r="U769" s="6">
        <v>287.98</v>
      </c>
      <c r="V769" s="2">
        <v>0</v>
      </c>
      <c r="W769" s="8"/>
      <c r="X769" s="10" t="s">
        <v>29</v>
      </c>
      <c r="Y769" s="7">
        <v>43719</v>
      </c>
    </row>
    <row r="770" spans="1:25" hidden="1" x14ac:dyDescent="0.25">
      <c r="A770" s="2">
        <v>802114</v>
      </c>
      <c r="B770" s="3" t="s">
        <v>679</v>
      </c>
      <c r="C770" s="3" t="s">
        <v>774</v>
      </c>
      <c r="D770" s="3" t="s">
        <v>684</v>
      </c>
      <c r="E770" s="3" t="s">
        <v>28</v>
      </c>
      <c r="F770" s="3" t="s">
        <v>29</v>
      </c>
      <c r="H770" s="3" t="s">
        <v>38</v>
      </c>
      <c r="I770" s="3" t="s">
        <v>29</v>
      </c>
      <c r="J770" s="3" t="s">
        <v>39</v>
      </c>
      <c r="K770" s="4">
        <v>157.02000000000001</v>
      </c>
      <c r="L770" s="2">
        <v>1</v>
      </c>
      <c r="M770" s="2">
        <v>1</v>
      </c>
      <c r="N770" s="2">
        <v>50</v>
      </c>
      <c r="O770" s="3" t="s">
        <v>682</v>
      </c>
      <c r="P770" s="3" t="s">
        <v>29</v>
      </c>
      <c r="Q770" s="5">
        <v>309.5</v>
      </c>
      <c r="S770" s="6">
        <v>272.36</v>
      </c>
      <c r="T770" s="5">
        <v>0</v>
      </c>
      <c r="U770" s="6">
        <v>272.36</v>
      </c>
      <c r="V770" s="2">
        <v>0</v>
      </c>
      <c r="W770" s="8"/>
      <c r="X770" s="10" t="s">
        <v>29</v>
      </c>
      <c r="Y770" s="7">
        <v>43719</v>
      </c>
    </row>
    <row r="771" spans="1:25" hidden="1" x14ac:dyDescent="0.25">
      <c r="A771" s="2">
        <v>808472</v>
      </c>
      <c r="B771" s="3" t="s">
        <v>679</v>
      </c>
      <c r="C771" s="3" t="s">
        <v>775</v>
      </c>
      <c r="D771" s="3" t="s">
        <v>688</v>
      </c>
      <c r="E771" s="3" t="s">
        <v>28</v>
      </c>
      <c r="F771" s="3" t="s">
        <v>208</v>
      </c>
      <c r="G771" s="2">
        <v>6.5</v>
      </c>
      <c r="H771" s="3" t="s">
        <v>38</v>
      </c>
      <c r="I771" s="3" t="s">
        <v>29</v>
      </c>
      <c r="J771" s="3" t="s">
        <v>39</v>
      </c>
      <c r="K771" s="4">
        <v>95</v>
      </c>
      <c r="L771" s="2">
        <v>1</v>
      </c>
      <c r="M771" s="2">
        <v>1</v>
      </c>
      <c r="N771" s="2">
        <v>30</v>
      </c>
      <c r="O771" s="3" t="s">
        <v>682</v>
      </c>
      <c r="P771" s="3" t="s">
        <v>29</v>
      </c>
      <c r="Q771" s="5">
        <v>188.25</v>
      </c>
      <c r="S771" s="6">
        <v>165.66</v>
      </c>
      <c r="T771" s="5">
        <v>0</v>
      </c>
      <c r="U771" s="6">
        <v>165.66</v>
      </c>
      <c r="V771" s="2">
        <v>0</v>
      </c>
      <c r="W771" s="8"/>
      <c r="X771" s="10" t="s">
        <v>29</v>
      </c>
      <c r="Y771" s="7">
        <v>43706</v>
      </c>
    </row>
    <row r="772" spans="1:25" hidden="1" x14ac:dyDescent="0.25">
      <c r="A772" s="2">
        <v>812391</v>
      </c>
      <c r="B772" s="3" t="s">
        <v>679</v>
      </c>
      <c r="C772" s="3" t="s">
        <v>776</v>
      </c>
      <c r="D772" s="3" t="s">
        <v>684</v>
      </c>
      <c r="E772" s="3" t="s">
        <v>28</v>
      </c>
      <c r="F772" s="3" t="s">
        <v>29</v>
      </c>
      <c r="G772" s="2">
        <v>5</v>
      </c>
      <c r="H772" s="3" t="s">
        <v>38</v>
      </c>
      <c r="I772" s="3" t="s">
        <v>73</v>
      </c>
      <c r="J772" s="3" t="s">
        <v>39</v>
      </c>
      <c r="K772" s="4">
        <v>120</v>
      </c>
      <c r="L772" s="2">
        <v>1</v>
      </c>
      <c r="M772" s="2">
        <v>1</v>
      </c>
      <c r="N772" s="2">
        <v>50</v>
      </c>
      <c r="O772" s="3" t="s">
        <v>682</v>
      </c>
      <c r="P772" s="3" t="s">
        <v>29</v>
      </c>
      <c r="Q772" s="5">
        <v>260.3</v>
      </c>
      <c r="S772" s="6">
        <v>229.06</v>
      </c>
      <c r="T772" s="5">
        <v>0</v>
      </c>
      <c r="U772" s="6">
        <v>229.06</v>
      </c>
      <c r="V772" s="2">
        <v>0</v>
      </c>
      <c r="W772" s="8"/>
      <c r="X772" s="10" t="s">
        <v>29</v>
      </c>
      <c r="Y772" s="7">
        <v>43707</v>
      </c>
    </row>
    <row r="773" spans="1:25" hidden="1" x14ac:dyDescent="0.25">
      <c r="A773" s="2">
        <v>239491</v>
      </c>
      <c r="B773" s="3" t="s">
        <v>679</v>
      </c>
      <c r="C773" s="3" t="s">
        <v>591</v>
      </c>
      <c r="D773" s="3" t="s">
        <v>688</v>
      </c>
      <c r="E773" s="3" t="s">
        <v>28</v>
      </c>
      <c r="F773" s="3" t="s">
        <v>29</v>
      </c>
      <c r="H773" s="3" t="s">
        <v>38</v>
      </c>
      <c r="I773" s="3" t="s">
        <v>73</v>
      </c>
      <c r="J773" s="3" t="s">
        <v>39</v>
      </c>
      <c r="K773" s="4">
        <v>95</v>
      </c>
      <c r="L773" s="2">
        <v>1</v>
      </c>
      <c r="M773" s="2">
        <v>1</v>
      </c>
      <c r="N773" s="2">
        <v>30</v>
      </c>
      <c r="O773" s="3" t="s">
        <v>682</v>
      </c>
      <c r="P773" s="3" t="s">
        <v>29</v>
      </c>
      <c r="Q773" s="5">
        <v>188.25</v>
      </c>
      <c r="S773" s="6">
        <v>165.66</v>
      </c>
      <c r="T773" s="5">
        <v>0</v>
      </c>
      <c r="U773" s="6">
        <v>165.66</v>
      </c>
      <c r="V773" s="2">
        <v>0</v>
      </c>
      <c r="W773" s="8"/>
      <c r="X773" s="10" t="s">
        <v>29</v>
      </c>
      <c r="Y773" s="7">
        <v>43706</v>
      </c>
    </row>
    <row r="774" spans="1:25" hidden="1" x14ac:dyDescent="0.25">
      <c r="A774" s="2">
        <v>747823</v>
      </c>
      <c r="B774" s="3" t="s">
        <v>679</v>
      </c>
      <c r="C774" s="3" t="s">
        <v>591</v>
      </c>
      <c r="D774" s="3" t="s">
        <v>684</v>
      </c>
      <c r="E774" s="3" t="s">
        <v>28</v>
      </c>
      <c r="F774" s="3" t="s">
        <v>29</v>
      </c>
      <c r="G774" s="2">
        <v>5</v>
      </c>
      <c r="H774" s="3" t="s">
        <v>38</v>
      </c>
      <c r="I774" s="3" t="s">
        <v>73</v>
      </c>
      <c r="J774" s="3" t="s">
        <v>39</v>
      </c>
      <c r="K774" s="4">
        <v>130</v>
      </c>
      <c r="L774" s="2">
        <v>1</v>
      </c>
      <c r="M774" s="2">
        <v>1</v>
      </c>
      <c r="N774" s="2">
        <v>50</v>
      </c>
      <c r="O774" s="3" t="s">
        <v>682</v>
      </c>
      <c r="P774" s="3" t="s">
        <v>29</v>
      </c>
      <c r="Q774" s="5">
        <v>273.60000000000002</v>
      </c>
      <c r="S774" s="6">
        <v>240.77</v>
      </c>
      <c r="T774" s="5">
        <v>0</v>
      </c>
      <c r="U774" s="6">
        <v>240.77</v>
      </c>
      <c r="V774" s="2">
        <v>0</v>
      </c>
      <c r="W774" s="8"/>
      <c r="X774" s="10" t="s">
        <v>29</v>
      </c>
      <c r="Y774" s="7">
        <v>43706</v>
      </c>
    </row>
    <row r="775" spans="1:25" hidden="1" x14ac:dyDescent="0.25">
      <c r="A775" s="2">
        <v>802191</v>
      </c>
      <c r="B775" s="3" t="s">
        <v>679</v>
      </c>
      <c r="C775" s="3" t="s">
        <v>777</v>
      </c>
      <c r="D775" s="3" t="s">
        <v>688</v>
      </c>
      <c r="E775" s="3" t="s">
        <v>28</v>
      </c>
      <c r="F775" s="3" t="s">
        <v>208</v>
      </c>
      <c r="G775" s="2">
        <v>5</v>
      </c>
      <c r="H775" s="3" t="s">
        <v>38</v>
      </c>
      <c r="I775" s="3" t="s">
        <v>29</v>
      </c>
      <c r="J775" s="3" t="s">
        <v>39</v>
      </c>
      <c r="K775" s="4">
        <v>95</v>
      </c>
      <c r="L775" s="2">
        <v>1</v>
      </c>
      <c r="M775" s="2">
        <v>1</v>
      </c>
      <c r="N775" s="2">
        <v>30</v>
      </c>
      <c r="O775" s="3" t="s">
        <v>682</v>
      </c>
      <c r="P775" s="3" t="s">
        <v>29</v>
      </c>
      <c r="Q775" s="5">
        <v>188.25</v>
      </c>
      <c r="S775" s="6">
        <v>165.66</v>
      </c>
      <c r="T775" s="5">
        <v>0</v>
      </c>
      <c r="U775" s="6">
        <v>165.66</v>
      </c>
      <c r="V775" s="2">
        <v>0</v>
      </c>
      <c r="W775" s="8"/>
      <c r="X775" s="10" t="s">
        <v>29</v>
      </c>
      <c r="Y775" s="7">
        <v>43706</v>
      </c>
    </row>
    <row r="776" spans="1:25" hidden="1" x14ac:dyDescent="0.25">
      <c r="A776" s="2">
        <v>806565</v>
      </c>
      <c r="B776" s="3" t="s">
        <v>679</v>
      </c>
      <c r="C776" s="3" t="s">
        <v>778</v>
      </c>
      <c r="D776" s="3" t="s">
        <v>684</v>
      </c>
      <c r="E776" s="3" t="s">
        <v>28</v>
      </c>
      <c r="F776" s="3" t="s">
        <v>29</v>
      </c>
      <c r="G776" s="2">
        <v>3.5</v>
      </c>
      <c r="H776" s="3" t="s">
        <v>38</v>
      </c>
      <c r="I776" s="3" t="s">
        <v>29</v>
      </c>
      <c r="J776" s="3" t="s">
        <v>39</v>
      </c>
      <c r="K776" s="4">
        <v>115</v>
      </c>
      <c r="L776" s="2">
        <v>1</v>
      </c>
      <c r="M776" s="2">
        <v>1</v>
      </c>
      <c r="N776" s="2">
        <v>50</v>
      </c>
      <c r="O776" s="3" t="s">
        <v>682</v>
      </c>
      <c r="P776" s="3" t="s">
        <v>29</v>
      </c>
      <c r="Q776" s="5">
        <v>253.65</v>
      </c>
      <c r="S776" s="6">
        <v>223.21</v>
      </c>
      <c r="T776" s="5">
        <v>0</v>
      </c>
      <c r="U776" s="6">
        <v>223.21</v>
      </c>
      <c r="V776" s="2">
        <v>0</v>
      </c>
      <c r="W776" s="8"/>
      <c r="X776" s="10" t="s">
        <v>29</v>
      </c>
      <c r="Y776" s="7">
        <v>43707</v>
      </c>
    </row>
    <row r="777" spans="1:25" hidden="1" x14ac:dyDescent="0.25">
      <c r="A777" s="2">
        <v>624239</v>
      </c>
      <c r="B777" s="3" t="s">
        <v>679</v>
      </c>
      <c r="C777" s="3" t="s">
        <v>593</v>
      </c>
      <c r="D777" s="3" t="s">
        <v>688</v>
      </c>
      <c r="E777" s="3" t="s">
        <v>28</v>
      </c>
      <c r="F777" s="3" t="s">
        <v>29</v>
      </c>
      <c r="H777" s="3" t="s">
        <v>38</v>
      </c>
      <c r="I777" s="3" t="s">
        <v>34</v>
      </c>
      <c r="J777" s="3" t="s">
        <v>39</v>
      </c>
      <c r="K777" s="4">
        <v>89</v>
      </c>
      <c r="L777" s="2">
        <v>1</v>
      </c>
      <c r="M777" s="2">
        <v>1</v>
      </c>
      <c r="N777" s="2">
        <v>30</v>
      </c>
      <c r="O777" s="3" t="s">
        <v>682</v>
      </c>
      <c r="P777" s="3" t="s">
        <v>29</v>
      </c>
      <c r="Q777" s="5">
        <v>180.25</v>
      </c>
      <c r="S777" s="6">
        <v>158.62</v>
      </c>
      <c r="T777" s="5">
        <v>0</v>
      </c>
      <c r="U777" s="6">
        <v>158.62</v>
      </c>
      <c r="V777" s="2">
        <v>0</v>
      </c>
      <c r="W777" s="8"/>
      <c r="X777" s="10" t="s">
        <v>29</v>
      </c>
      <c r="Y777" s="7">
        <v>43706</v>
      </c>
    </row>
    <row r="778" spans="1:25" hidden="1" x14ac:dyDescent="0.25">
      <c r="A778" s="2">
        <v>759817</v>
      </c>
      <c r="B778" s="3" t="s">
        <v>679</v>
      </c>
      <c r="C778" s="3" t="s">
        <v>593</v>
      </c>
      <c r="D778" s="3" t="s">
        <v>684</v>
      </c>
      <c r="E778" s="3" t="s">
        <v>28</v>
      </c>
      <c r="F778" s="3" t="s">
        <v>29</v>
      </c>
      <c r="H778" s="3" t="s">
        <v>38</v>
      </c>
      <c r="I778" s="3" t="s">
        <v>29</v>
      </c>
      <c r="J778" s="3" t="s">
        <v>39</v>
      </c>
      <c r="K778" s="4">
        <v>115</v>
      </c>
      <c r="L778" s="2">
        <v>1</v>
      </c>
      <c r="M778" s="2">
        <v>1</v>
      </c>
      <c r="N778" s="2">
        <v>50</v>
      </c>
      <c r="O778" s="3" t="s">
        <v>682</v>
      </c>
      <c r="P778" s="3" t="s">
        <v>29</v>
      </c>
      <c r="Q778" s="5">
        <v>253.65</v>
      </c>
      <c r="S778" s="6">
        <v>223.21</v>
      </c>
      <c r="T778" s="5">
        <v>0</v>
      </c>
      <c r="U778" s="6">
        <v>223.21</v>
      </c>
      <c r="V778" s="2">
        <v>0</v>
      </c>
      <c r="W778" s="8"/>
      <c r="X778" s="10" t="s">
        <v>29</v>
      </c>
      <c r="Y778" s="7">
        <v>43706</v>
      </c>
    </row>
    <row r="779" spans="1:25" hidden="1" x14ac:dyDescent="0.25">
      <c r="A779" s="2">
        <v>34436</v>
      </c>
      <c r="B779" s="3" t="s">
        <v>679</v>
      </c>
      <c r="C779" s="3" t="s">
        <v>779</v>
      </c>
      <c r="D779" s="3" t="s">
        <v>688</v>
      </c>
      <c r="E779" s="3" t="s">
        <v>28</v>
      </c>
      <c r="F779" s="3" t="s">
        <v>29</v>
      </c>
      <c r="H779" s="3" t="s">
        <v>38</v>
      </c>
      <c r="I779" s="3" t="s">
        <v>62</v>
      </c>
      <c r="J779" s="3" t="s">
        <v>39</v>
      </c>
      <c r="K779" s="4">
        <v>85</v>
      </c>
      <c r="L779" s="2">
        <v>1</v>
      </c>
      <c r="M779" s="2">
        <v>1</v>
      </c>
      <c r="N779" s="2">
        <v>30</v>
      </c>
      <c r="O779" s="3" t="s">
        <v>682</v>
      </c>
      <c r="P779" s="3" t="s">
        <v>29</v>
      </c>
      <c r="Q779" s="5">
        <v>174.95</v>
      </c>
      <c r="S779" s="6">
        <v>153.96</v>
      </c>
      <c r="T779" s="5">
        <v>0</v>
      </c>
      <c r="U779" s="6">
        <v>153.96</v>
      </c>
      <c r="V779" s="2">
        <v>0</v>
      </c>
      <c r="W779" s="8"/>
      <c r="X779" s="10" t="s">
        <v>29</v>
      </c>
      <c r="Y779" s="7">
        <v>43706</v>
      </c>
    </row>
    <row r="780" spans="1:25" hidden="1" x14ac:dyDescent="0.25">
      <c r="A780" s="2">
        <v>759815</v>
      </c>
      <c r="B780" s="3" t="s">
        <v>679</v>
      </c>
      <c r="C780" s="3" t="s">
        <v>779</v>
      </c>
      <c r="D780" s="3" t="s">
        <v>684</v>
      </c>
      <c r="E780" s="3" t="s">
        <v>28</v>
      </c>
      <c r="F780" s="3" t="s">
        <v>29</v>
      </c>
      <c r="G780" s="2">
        <v>5</v>
      </c>
      <c r="H780" s="3" t="s">
        <v>38</v>
      </c>
      <c r="I780" s="3" t="s">
        <v>34</v>
      </c>
      <c r="J780" s="3" t="s">
        <v>39</v>
      </c>
      <c r="K780" s="4">
        <v>115</v>
      </c>
      <c r="L780" s="2">
        <v>1</v>
      </c>
      <c r="M780" s="2">
        <v>1</v>
      </c>
      <c r="N780" s="2">
        <v>50</v>
      </c>
      <c r="O780" s="3" t="s">
        <v>682</v>
      </c>
      <c r="P780" s="3" t="s">
        <v>29</v>
      </c>
      <c r="Q780" s="5">
        <v>253.65</v>
      </c>
      <c r="S780" s="6">
        <v>223.21</v>
      </c>
      <c r="T780" s="5">
        <v>0</v>
      </c>
      <c r="U780" s="6">
        <v>223.21</v>
      </c>
      <c r="V780" s="2">
        <v>0</v>
      </c>
      <c r="W780" s="8"/>
      <c r="X780" s="10" t="s">
        <v>29</v>
      </c>
      <c r="Y780" s="7">
        <v>43707</v>
      </c>
    </row>
    <row r="781" spans="1:25" hidden="1" x14ac:dyDescent="0.25">
      <c r="A781" s="2">
        <v>817198</v>
      </c>
      <c r="B781" s="3" t="s">
        <v>679</v>
      </c>
      <c r="C781" s="3" t="s">
        <v>780</v>
      </c>
      <c r="D781" s="3" t="s">
        <v>688</v>
      </c>
      <c r="E781" s="3" t="s">
        <v>28</v>
      </c>
      <c r="F781" s="3" t="s">
        <v>29</v>
      </c>
      <c r="G781" s="2">
        <v>5</v>
      </c>
      <c r="H781" s="3" t="s">
        <v>38</v>
      </c>
      <c r="I781" s="3" t="s">
        <v>29</v>
      </c>
      <c r="J781" s="3" t="s">
        <v>39</v>
      </c>
      <c r="K781" s="4">
        <v>95</v>
      </c>
      <c r="L781" s="2">
        <v>1</v>
      </c>
      <c r="M781" s="2">
        <v>1</v>
      </c>
      <c r="N781" s="2">
        <v>30</v>
      </c>
      <c r="O781" s="3" t="s">
        <v>682</v>
      </c>
      <c r="P781" s="3" t="s">
        <v>29</v>
      </c>
      <c r="Q781" s="5">
        <v>188.25</v>
      </c>
      <c r="S781" s="6">
        <v>165.66</v>
      </c>
      <c r="T781" s="5">
        <v>0</v>
      </c>
      <c r="U781" s="6">
        <v>165.66</v>
      </c>
      <c r="V781" s="2">
        <v>0</v>
      </c>
      <c r="W781" s="8"/>
      <c r="X781" s="10" t="s">
        <v>29</v>
      </c>
      <c r="Y781" s="7">
        <v>43706</v>
      </c>
    </row>
    <row r="782" spans="1:25" hidden="1" x14ac:dyDescent="0.25">
      <c r="A782" s="2">
        <v>809267</v>
      </c>
      <c r="B782" s="3" t="s">
        <v>679</v>
      </c>
      <c r="C782" s="3" t="s">
        <v>781</v>
      </c>
      <c r="D782" s="3" t="s">
        <v>688</v>
      </c>
      <c r="E782" s="3" t="s">
        <v>28</v>
      </c>
      <c r="F782" s="3" t="s">
        <v>208</v>
      </c>
      <c r="G782" s="2">
        <v>5</v>
      </c>
      <c r="H782" s="3" t="s">
        <v>38</v>
      </c>
      <c r="I782" s="3" t="s">
        <v>29</v>
      </c>
      <c r="J782" s="3" t="s">
        <v>39</v>
      </c>
      <c r="K782" s="4">
        <v>95</v>
      </c>
      <c r="L782" s="2">
        <v>1</v>
      </c>
      <c r="M782" s="2">
        <v>1</v>
      </c>
      <c r="N782" s="2">
        <v>30</v>
      </c>
      <c r="O782" s="3" t="s">
        <v>682</v>
      </c>
      <c r="P782" s="3" t="s">
        <v>29</v>
      </c>
      <c r="Q782" s="5">
        <v>188.25</v>
      </c>
      <c r="S782" s="6">
        <v>165.66</v>
      </c>
      <c r="T782" s="5">
        <v>0</v>
      </c>
      <c r="U782" s="6">
        <v>165.66</v>
      </c>
      <c r="V782" s="2">
        <v>0</v>
      </c>
      <c r="W782" s="8"/>
      <c r="X782" s="10" t="s">
        <v>29</v>
      </c>
      <c r="Y782" s="7">
        <v>43706</v>
      </c>
    </row>
    <row r="783" spans="1:25" hidden="1" x14ac:dyDescent="0.25">
      <c r="A783" s="2">
        <v>776865</v>
      </c>
      <c r="B783" s="3" t="s">
        <v>679</v>
      </c>
      <c r="C783" s="3" t="s">
        <v>782</v>
      </c>
      <c r="D783" s="3" t="s">
        <v>684</v>
      </c>
      <c r="E783" s="3" t="s">
        <v>28</v>
      </c>
      <c r="F783" s="3" t="s">
        <v>29</v>
      </c>
      <c r="G783" s="2">
        <v>6.5</v>
      </c>
      <c r="H783" s="3" t="s">
        <v>38</v>
      </c>
      <c r="I783" s="3" t="s">
        <v>73</v>
      </c>
      <c r="J783" s="3" t="s">
        <v>39</v>
      </c>
      <c r="K783" s="4">
        <v>130</v>
      </c>
      <c r="L783" s="2">
        <v>1</v>
      </c>
      <c r="M783" s="2">
        <v>1</v>
      </c>
      <c r="N783" s="2">
        <v>50</v>
      </c>
      <c r="O783" s="3" t="s">
        <v>682</v>
      </c>
      <c r="P783" s="3" t="s">
        <v>29</v>
      </c>
      <c r="Q783" s="5">
        <v>273.60000000000002</v>
      </c>
      <c r="S783" s="6">
        <v>240.77</v>
      </c>
      <c r="T783" s="5">
        <v>0</v>
      </c>
      <c r="U783" s="6">
        <v>240.77</v>
      </c>
      <c r="V783" s="2">
        <v>0</v>
      </c>
      <c r="W783" s="8"/>
      <c r="X783" s="10" t="s">
        <v>29</v>
      </c>
      <c r="Y783" s="7">
        <v>43706</v>
      </c>
    </row>
    <row r="784" spans="1:25" hidden="1" x14ac:dyDescent="0.25">
      <c r="A784" s="2">
        <v>806820</v>
      </c>
      <c r="B784" s="3" t="s">
        <v>679</v>
      </c>
      <c r="C784" s="3" t="s">
        <v>783</v>
      </c>
      <c r="D784" s="3" t="s">
        <v>688</v>
      </c>
      <c r="E784" s="3" t="s">
        <v>28</v>
      </c>
      <c r="F784" s="3" t="s">
        <v>29</v>
      </c>
      <c r="G784" s="2">
        <v>5.8</v>
      </c>
      <c r="H784" s="3" t="s">
        <v>38</v>
      </c>
      <c r="I784" s="3" t="s">
        <v>29</v>
      </c>
      <c r="J784" s="3" t="s">
        <v>39</v>
      </c>
      <c r="K784" s="4">
        <v>95</v>
      </c>
      <c r="L784" s="2">
        <v>1</v>
      </c>
      <c r="M784" s="2">
        <v>1</v>
      </c>
      <c r="N784" s="2">
        <v>30</v>
      </c>
      <c r="O784" s="3" t="s">
        <v>682</v>
      </c>
      <c r="P784" s="3" t="s">
        <v>29</v>
      </c>
      <c r="Q784" s="5">
        <v>188.25</v>
      </c>
      <c r="S784" s="6">
        <v>165.66</v>
      </c>
      <c r="T784" s="5">
        <v>0</v>
      </c>
      <c r="U784" s="6">
        <v>165.66</v>
      </c>
      <c r="V784" s="2">
        <v>0</v>
      </c>
      <c r="W784" s="8"/>
      <c r="X784" s="10" t="s">
        <v>29</v>
      </c>
      <c r="Y784" s="7">
        <v>43706</v>
      </c>
    </row>
    <row r="785" spans="1:25" hidden="1" x14ac:dyDescent="0.25">
      <c r="A785" s="2">
        <v>806564</v>
      </c>
      <c r="B785" s="3" t="s">
        <v>679</v>
      </c>
      <c r="C785" s="3" t="s">
        <v>784</v>
      </c>
      <c r="D785" s="3" t="s">
        <v>684</v>
      </c>
      <c r="E785" s="3" t="s">
        <v>28</v>
      </c>
      <c r="F785" s="3" t="s">
        <v>29</v>
      </c>
      <c r="H785" s="3" t="s">
        <v>38</v>
      </c>
      <c r="I785" s="3" t="s">
        <v>29</v>
      </c>
      <c r="J785" s="3" t="s">
        <v>39</v>
      </c>
      <c r="K785" s="4">
        <v>120</v>
      </c>
      <c r="L785" s="2">
        <v>1</v>
      </c>
      <c r="M785" s="2">
        <v>1</v>
      </c>
      <c r="N785" s="2">
        <v>50</v>
      </c>
      <c r="O785" s="3" t="s">
        <v>682</v>
      </c>
      <c r="P785" s="3" t="s">
        <v>29</v>
      </c>
      <c r="Q785" s="5">
        <v>260.3</v>
      </c>
      <c r="S785" s="6">
        <v>229.06</v>
      </c>
      <c r="T785" s="5">
        <v>0</v>
      </c>
      <c r="U785" s="6">
        <v>229.06</v>
      </c>
      <c r="V785" s="2">
        <v>0</v>
      </c>
      <c r="W785" s="8"/>
      <c r="X785" s="10" t="s">
        <v>29</v>
      </c>
      <c r="Y785" s="7">
        <v>43706</v>
      </c>
    </row>
    <row r="786" spans="1:25" hidden="1" x14ac:dyDescent="0.25">
      <c r="A786" s="2">
        <v>786961</v>
      </c>
      <c r="B786" s="3" t="s">
        <v>679</v>
      </c>
      <c r="C786" s="3" t="s">
        <v>785</v>
      </c>
      <c r="D786" s="3" t="s">
        <v>688</v>
      </c>
      <c r="E786" s="3" t="s">
        <v>28</v>
      </c>
      <c r="F786" s="3" t="s">
        <v>29</v>
      </c>
      <c r="H786" s="3" t="s">
        <v>30</v>
      </c>
      <c r="I786" s="3" t="s">
        <v>711</v>
      </c>
      <c r="J786" s="3" t="s">
        <v>39</v>
      </c>
      <c r="K786" s="4">
        <v>192.05</v>
      </c>
      <c r="L786" s="2">
        <v>1</v>
      </c>
      <c r="M786" s="2">
        <v>1</v>
      </c>
      <c r="N786" s="2">
        <v>30</v>
      </c>
      <c r="O786" s="3" t="s">
        <v>682</v>
      </c>
      <c r="P786" s="3" t="s">
        <v>29</v>
      </c>
      <c r="Q786" s="5">
        <v>317.25</v>
      </c>
      <c r="S786" s="6">
        <v>279.18</v>
      </c>
      <c r="T786" s="5">
        <v>0</v>
      </c>
      <c r="U786" s="6">
        <v>279.18</v>
      </c>
      <c r="V786" s="2">
        <v>0</v>
      </c>
      <c r="W786" s="8"/>
      <c r="X786" s="10" t="s">
        <v>29</v>
      </c>
      <c r="Y786" s="7">
        <v>43767</v>
      </c>
    </row>
    <row r="787" spans="1:25" hidden="1" x14ac:dyDescent="0.25">
      <c r="A787" s="2">
        <v>817896</v>
      </c>
      <c r="B787" s="3" t="s">
        <v>679</v>
      </c>
      <c r="C787" s="3" t="s">
        <v>786</v>
      </c>
      <c r="D787" s="3" t="s">
        <v>688</v>
      </c>
      <c r="E787" s="3" t="s">
        <v>28</v>
      </c>
      <c r="F787" s="3" t="s">
        <v>29</v>
      </c>
      <c r="H787" s="3" t="s">
        <v>30</v>
      </c>
      <c r="I787" s="3" t="s">
        <v>711</v>
      </c>
      <c r="J787" s="3" t="s">
        <v>39</v>
      </c>
      <c r="K787" s="4">
        <v>172.96</v>
      </c>
      <c r="L787" s="2">
        <v>1</v>
      </c>
      <c r="M787" s="2">
        <v>1</v>
      </c>
      <c r="N787" s="2">
        <v>30</v>
      </c>
      <c r="O787" s="3" t="s">
        <v>682</v>
      </c>
      <c r="P787" s="3" t="s">
        <v>29</v>
      </c>
      <c r="Q787" s="5">
        <v>291.89999999999998</v>
      </c>
      <c r="S787" s="6">
        <v>256.87</v>
      </c>
      <c r="T787" s="5">
        <v>0</v>
      </c>
      <c r="U787" s="6">
        <v>256.87</v>
      </c>
      <c r="V787" s="2">
        <v>0</v>
      </c>
      <c r="W787" s="8"/>
      <c r="X787" s="10" t="s">
        <v>29</v>
      </c>
      <c r="Y787" s="7">
        <v>43657</v>
      </c>
    </row>
    <row r="788" spans="1:25" hidden="1" x14ac:dyDescent="0.25">
      <c r="A788" s="2">
        <v>909853</v>
      </c>
      <c r="B788" s="3" t="s">
        <v>679</v>
      </c>
      <c r="C788" s="3" t="s">
        <v>787</v>
      </c>
      <c r="D788" s="3" t="s">
        <v>681</v>
      </c>
      <c r="E788" s="3" t="s">
        <v>37</v>
      </c>
      <c r="F788" s="3" t="s">
        <v>29</v>
      </c>
      <c r="G788" s="2">
        <v>5</v>
      </c>
      <c r="H788" s="3" t="s">
        <v>38</v>
      </c>
      <c r="I788" s="3" t="s">
        <v>56</v>
      </c>
      <c r="J788" s="3" t="s">
        <v>39</v>
      </c>
      <c r="K788" s="4">
        <v>67.430000000000007</v>
      </c>
      <c r="L788" s="2">
        <v>1</v>
      </c>
      <c r="M788" s="2">
        <v>1</v>
      </c>
      <c r="N788" s="2">
        <v>58.670999999999999</v>
      </c>
      <c r="O788" s="3" t="s">
        <v>682</v>
      </c>
      <c r="P788" s="3" t="s">
        <v>29</v>
      </c>
      <c r="Q788" s="5">
        <v>207.7</v>
      </c>
      <c r="S788" s="6">
        <v>182.78</v>
      </c>
      <c r="T788" s="5">
        <v>0</v>
      </c>
      <c r="U788" s="6">
        <v>182.78</v>
      </c>
      <c r="V788" s="2">
        <v>0</v>
      </c>
      <c r="W788" s="8"/>
      <c r="X788" s="10" t="s">
        <v>29</v>
      </c>
      <c r="Y788" s="7">
        <v>43466</v>
      </c>
    </row>
    <row r="789" spans="1:25" hidden="1" x14ac:dyDescent="0.25">
      <c r="A789" s="2">
        <v>154187</v>
      </c>
      <c r="B789" s="3" t="s">
        <v>679</v>
      </c>
      <c r="C789" s="3" t="s">
        <v>788</v>
      </c>
      <c r="D789" s="3" t="s">
        <v>688</v>
      </c>
      <c r="E789" s="3" t="s">
        <v>28</v>
      </c>
      <c r="F789" s="3" t="s">
        <v>29</v>
      </c>
      <c r="H789" s="3" t="s">
        <v>38</v>
      </c>
      <c r="I789" s="3" t="s">
        <v>29</v>
      </c>
      <c r="J789" s="3" t="s">
        <v>31</v>
      </c>
      <c r="K789" s="4">
        <v>74.599999999999994</v>
      </c>
      <c r="L789" s="2">
        <v>1</v>
      </c>
      <c r="M789" s="2">
        <v>1</v>
      </c>
      <c r="N789" s="2">
        <v>30</v>
      </c>
      <c r="O789" s="3" t="s">
        <v>682</v>
      </c>
      <c r="P789" s="3" t="s">
        <v>29</v>
      </c>
      <c r="Q789" s="5">
        <v>168.75</v>
      </c>
      <c r="S789" s="6">
        <v>148.5</v>
      </c>
      <c r="T789" s="5">
        <v>0</v>
      </c>
      <c r="U789" s="6">
        <v>148.5</v>
      </c>
      <c r="V789" s="2">
        <v>0</v>
      </c>
      <c r="W789" s="8"/>
      <c r="X789" s="10" t="s">
        <v>29</v>
      </c>
      <c r="Y789" s="7">
        <v>43739</v>
      </c>
    </row>
    <row r="790" spans="1:25" hidden="1" x14ac:dyDescent="0.25">
      <c r="A790" s="2">
        <v>162362</v>
      </c>
      <c r="B790" s="3" t="s">
        <v>679</v>
      </c>
      <c r="C790" s="3" t="s">
        <v>788</v>
      </c>
      <c r="D790" s="3" t="s">
        <v>684</v>
      </c>
      <c r="E790" s="3" t="s">
        <v>28</v>
      </c>
      <c r="F790" s="3" t="s">
        <v>29</v>
      </c>
      <c r="H790" s="3" t="s">
        <v>38</v>
      </c>
      <c r="I790" s="3" t="s">
        <v>29</v>
      </c>
      <c r="J790" s="3" t="s">
        <v>31</v>
      </c>
      <c r="K790" s="4">
        <v>120</v>
      </c>
      <c r="L790" s="2">
        <v>1</v>
      </c>
      <c r="M790" s="2">
        <v>1</v>
      </c>
      <c r="N790" s="2">
        <v>50</v>
      </c>
      <c r="O790" s="3" t="s">
        <v>682</v>
      </c>
      <c r="P790" s="3" t="s">
        <v>29</v>
      </c>
      <c r="Q790" s="5">
        <v>272.35000000000002</v>
      </c>
      <c r="S790" s="6">
        <v>239.67</v>
      </c>
      <c r="T790" s="5">
        <v>0</v>
      </c>
      <c r="U790" s="6">
        <v>239.67</v>
      </c>
      <c r="V790" s="2">
        <v>0</v>
      </c>
      <c r="W790" s="8"/>
      <c r="X790" s="10" t="s">
        <v>29</v>
      </c>
      <c r="Y790" s="7">
        <v>43739</v>
      </c>
    </row>
    <row r="791" spans="1:25" hidden="1" x14ac:dyDescent="0.25">
      <c r="A791" s="2">
        <v>681429</v>
      </c>
      <c r="B791" s="3" t="s">
        <v>679</v>
      </c>
      <c r="C791" s="3" t="s">
        <v>288</v>
      </c>
      <c r="D791" s="3" t="s">
        <v>684</v>
      </c>
      <c r="E791" s="3" t="s">
        <v>28</v>
      </c>
      <c r="F791" s="3" t="s">
        <v>29</v>
      </c>
      <c r="G791" s="2">
        <v>5.2</v>
      </c>
      <c r="H791" s="3" t="s">
        <v>38</v>
      </c>
      <c r="I791" s="3" t="s">
        <v>29</v>
      </c>
      <c r="J791" s="3" t="s">
        <v>31</v>
      </c>
      <c r="K791" s="4">
        <v>124</v>
      </c>
      <c r="L791" s="2">
        <v>1</v>
      </c>
      <c r="M791" s="2">
        <v>1</v>
      </c>
      <c r="N791" s="2">
        <v>50</v>
      </c>
      <c r="O791" s="3" t="s">
        <v>682</v>
      </c>
      <c r="P791" s="3" t="s">
        <v>29</v>
      </c>
      <c r="Q791" s="5">
        <v>277.64999999999998</v>
      </c>
      <c r="S791" s="6">
        <v>244.33</v>
      </c>
      <c r="T791" s="5">
        <v>0</v>
      </c>
      <c r="U791" s="6">
        <v>244.33</v>
      </c>
      <c r="V791" s="2">
        <v>0</v>
      </c>
      <c r="W791" s="8"/>
      <c r="X791" s="10" t="s">
        <v>29</v>
      </c>
      <c r="Y791" s="7">
        <v>43739</v>
      </c>
    </row>
    <row r="792" spans="1:25" hidden="1" x14ac:dyDescent="0.25">
      <c r="A792" s="2">
        <v>800811</v>
      </c>
      <c r="B792" s="3" t="s">
        <v>679</v>
      </c>
      <c r="C792" s="3" t="s">
        <v>789</v>
      </c>
      <c r="D792" s="3" t="s">
        <v>684</v>
      </c>
      <c r="E792" s="3" t="s">
        <v>28</v>
      </c>
      <c r="F792" s="3" t="s">
        <v>29</v>
      </c>
      <c r="G792" s="2">
        <v>5</v>
      </c>
      <c r="H792" s="3" t="s">
        <v>38</v>
      </c>
      <c r="I792" s="3" t="s">
        <v>62</v>
      </c>
      <c r="J792" s="3" t="s">
        <v>39</v>
      </c>
      <c r="K792" s="4">
        <v>234.98</v>
      </c>
      <c r="L792" s="2">
        <v>1</v>
      </c>
      <c r="M792" s="2">
        <v>1</v>
      </c>
      <c r="N792" s="2">
        <v>50</v>
      </c>
      <c r="O792" s="3" t="s">
        <v>682</v>
      </c>
      <c r="P792" s="3" t="s">
        <v>29</v>
      </c>
      <c r="Q792" s="5">
        <v>413.15</v>
      </c>
      <c r="S792" s="6">
        <v>363.57</v>
      </c>
      <c r="T792" s="5">
        <v>0</v>
      </c>
      <c r="U792" s="6">
        <v>363.57</v>
      </c>
      <c r="V792" s="2">
        <v>0</v>
      </c>
      <c r="W792" s="8"/>
      <c r="X792" s="10" t="s">
        <v>29</v>
      </c>
      <c r="Y792" s="7">
        <v>43720</v>
      </c>
    </row>
    <row r="793" spans="1:25" hidden="1" x14ac:dyDescent="0.25">
      <c r="A793" s="2">
        <v>817576</v>
      </c>
      <c r="B793" s="3" t="s">
        <v>679</v>
      </c>
      <c r="C793" s="3" t="s">
        <v>790</v>
      </c>
      <c r="D793" s="3" t="s">
        <v>684</v>
      </c>
      <c r="E793" s="3" t="s">
        <v>28</v>
      </c>
      <c r="F793" s="3" t="s">
        <v>29</v>
      </c>
      <c r="H793" s="3" t="s">
        <v>38</v>
      </c>
      <c r="I793" s="3" t="s">
        <v>34</v>
      </c>
      <c r="J793" s="3" t="s">
        <v>39</v>
      </c>
      <c r="K793" s="4">
        <v>254.03</v>
      </c>
      <c r="L793" s="2">
        <v>1</v>
      </c>
      <c r="M793" s="2">
        <v>1</v>
      </c>
      <c r="N793" s="2">
        <v>50</v>
      </c>
      <c r="O793" s="3" t="s">
        <v>682</v>
      </c>
      <c r="P793" s="3" t="s">
        <v>29</v>
      </c>
      <c r="Q793" s="5">
        <v>438.5</v>
      </c>
      <c r="S793" s="6">
        <v>385.88</v>
      </c>
      <c r="T793" s="5">
        <v>0</v>
      </c>
      <c r="U793" s="6">
        <v>385.88</v>
      </c>
      <c r="V793" s="2">
        <v>0</v>
      </c>
      <c r="W793" s="8"/>
      <c r="X793" s="10" t="s">
        <v>29</v>
      </c>
      <c r="Y793" s="7">
        <v>43781</v>
      </c>
    </row>
    <row r="794" spans="1:25" hidden="1" x14ac:dyDescent="0.25">
      <c r="A794" s="2">
        <v>712312</v>
      </c>
      <c r="B794" s="3" t="s">
        <v>679</v>
      </c>
      <c r="C794" s="3" t="s">
        <v>295</v>
      </c>
      <c r="D794" s="3" t="s">
        <v>684</v>
      </c>
      <c r="E794" s="3" t="s">
        <v>28</v>
      </c>
      <c r="F794" s="3" t="s">
        <v>29</v>
      </c>
      <c r="H794" s="3" t="s">
        <v>38</v>
      </c>
      <c r="I794" s="3" t="s">
        <v>62</v>
      </c>
      <c r="J794" s="3" t="s">
        <v>39</v>
      </c>
      <c r="K794" s="4">
        <v>229.89</v>
      </c>
      <c r="L794" s="2">
        <v>1</v>
      </c>
      <c r="M794" s="2">
        <v>1</v>
      </c>
      <c r="N794" s="2">
        <v>50</v>
      </c>
      <c r="O794" s="3" t="s">
        <v>682</v>
      </c>
      <c r="P794" s="3" t="s">
        <v>29</v>
      </c>
      <c r="Q794" s="5">
        <v>406.4</v>
      </c>
      <c r="S794" s="6">
        <v>357.63</v>
      </c>
      <c r="T794" s="5">
        <v>0</v>
      </c>
      <c r="U794" s="6">
        <v>357.63</v>
      </c>
      <c r="V794" s="2">
        <v>0</v>
      </c>
      <c r="W794" s="8"/>
      <c r="X794" s="10" t="s">
        <v>29</v>
      </c>
      <c r="Y794" s="7">
        <v>43732</v>
      </c>
    </row>
    <row r="795" spans="1:25" hidden="1" x14ac:dyDescent="0.25">
      <c r="A795" s="2">
        <v>769988</v>
      </c>
      <c r="B795" s="3" t="s">
        <v>679</v>
      </c>
      <c r="C795" s="3" t="s">
        <v>791</v>
      </c>
      <c r="D795" s="3" t="s">
        <v>684</v>
      </c>
      <c r="E795" s="3" t="s">
        <v>28</v>
      </c>
      <c r="F795" s="3" t="s">
        <v>29</v>
      </c>
      <c r="G795" s="2">
        <v>5.6</v>
      </c>
      <c r="H795" s="3" t="s">
        <v>38</v>
      </c>
      <c r="I795" s="3" t="s">
        <v>56</v>
      </c>
      <c r="J795" s="3" t="s">
        <v>39</v>
      </c>
      <c r="K795" s="4">
        <v>215.22</v>
      </c>
      <c r="L795" s="2">
        <v>1</v>
      </c>
      <c r="M795" s="2">
        <v>1</v>
      </c>
      <c r="N795" s="2">
        <v>50</v>
      </c>
      <c r="O795" s="3" t="s">
        <v>682</v>
      </c>
      <c r="P795" s="3" t="s">
        <v>29</v>
      </c>
      <c r="Q795" s="5">
        <v>386.9</v>
      </c>
      <c r="S795" s="6">
        <v>340.47</v>
      </c>
      <c r="T795" s="5">
        <v>0</v>
      </c>
      <c r="U795" s="6">
        <v>340.47</v>
      </c>
      <c r="V795" s="2">
        <v>0</v>
      </c>
      <c r="W795" s="8"/>
      <c r="X795" s="10" t="s">
        <v>29</v>
      </c>
      <c r="Y795" s="7">
        <v>43720</v>
      </c>
    </row>
    <row r="796" spans="1:25" hidden="1" x14ac:dyDescent="0.25">
      <c r="A796" s="2">
        <v>796883</v>
      </c>
      <c r="B796" s="3" t="s">
        <v>679</v>
      </c>
      <c r="C796" s="3" t="s">
        <v>792</v>
      </c>
      <c r="D796" s="3" t="s">
        <v>684</v>
      </c>
      <c r="E796" s="3" t="s">
        <v>28</v>
      </c>
      <c r="F796" s="3" t="s">
        <v>29</v>
      </c>
      <c r="H796" s="3" t="s">
        <v>38</v>
      </c>
      <c r="I796" s="3" t="s">
        <v>29</v>
      </c>
      <c r="J796" s="3" t="s">
        <v>39</v>
      </c>
      <c r="K796" s="4">
        <v>271.31</v>
      </c>
      <c r="L796" s="2">
        <v>1</v>
      </c>
      <c r="M796" s="2">
        <v>1</v>
      </c>
      <c r="N796" s="2">
        <v>50</v>
      </c>
      <c r="O796" s="3" t="s">
        <v>682</v>
      </c>
      <c r="P796" s="3" t="s">
        <v>3213</v>
      </c>
      <c r="Q796" s="5">
        <v>401.65</v>
      </c>
      <c r="S796" s="6">
        <v>353.45</v>
      </c>
      <c r="T796" s="5">
        <v>0</v>
      </c>
      <c r="U796" s="6">
        <v>353.45</v>
      </c>
      <c r="V796" s="2">
        <v>0</v>
      </c>
      <c r="W796" s="8"/>
      <c r="X796" s="10" t="s">
        <v>29</v>
      </c>
      <c r="Y796" s="7">
        <v>43670</v>
      </c>
    </row>
    <row r="797" spans="1:25" hidden="1" x14ac:dyDescent="0.25">
      <c r="A797" s="2">
        <v>813369</v>
      </c>
      <c r="B797" s="3" t="s">
        <v>679</v>
      </c>
      <c r="C797" s="3" t="s">
        <v>793</v>
      </c>
      <c r="D797" s="3" t="s">
        <v>684</v>
      </c>
      <c r="E797" s="3" t="s">
        <v>28</v>
      </c>
      <c r="F797" s="3" t="s">
        <v>29</v>
      </c>
      <c r="H797" s="3" t="s">
        <v>38</v>
      </c>
      <c r="I797" s="3" t="s">
        <v>29</v>
      </c>
      <c r="J797" s="3" t="s">
        <v>39</v>
      </c>
      <c r="K797" s="4">
        <v>294.7</v>
      </c>
      <c r="L797" s="2">
        <v>1</v>
      </c>
      <c r="M797" s="2">
        <v>1</v>
      </c>
      <c r="N797" s="2">
        <v>50</v>
      </c>
      <c r="O797" s="3" t="s">
        <v>682</v>
      </c>
      <c r="P797" s="3" t="s">
        <v>3213</v>
      </c>
      <c r="Q797" s="5">
        <v>432.75</v>
      </c>
      <c r="S797" s="6">
        <v>380.82</v>
      </c>
      <c r="T797" s="5">
        <v>0</v>
      </c>
      <c r="U797" s="6">
        <v>380.82</v>
      </c>
      <c r="V797" s="2">
        <v>0</v>
      </c>
      <c r="W797" s="8"/>
      <c r="X797" s="10" t="s">
        <v>29</v>
      </c>
      <c r="Y797" s="7">
        <v>43767</v>
      </c>
    </row>
    <row r="798" spans="1:25" hidden="1" x14ac:dyDescent="0.25">
      <c r="A798" s="2">
        <v>796882</v>
      </c>
      <c r="B798" s="3" t="s">
        <v>679</v>
      </c>
      <c r="C798" s="3" t="s">
        <v>641</v>
      </c>
      <c r="D798" s="3" t="s">
        <v>684</v>
      </c>
      <c r="E798" s="3" t="s">
        <v>28</v>
      </c>
      <c r="F798" s="3" t="s">
        <v>29</v>
      </c>
      <c r="H798" s="3" t="s">
        <v>38</v>
      </c>
      <c r="I798" s="3" t="s">
        <v>29</v>
      </c>
      <c r="J798" s="3" t="s">
        <v>39</v>
      </c>
      <c r="K798" s="4">
        <v>271.31</v>
      </c>
      <c r="L798" s="2">
        <v>1</v>
      </c>
      <c r="M798" s="2">
        <v>1</v>
      </c>
      <c r="N798" s="2">
        <v>50</v>
      </c>
      <c r="O798" s="3" t="s">
        <v>682</v>
      </c>
      <c r="P798" s="3" t="s">
        <v>3213</v>
      </c>
      <c r="Q798" s="5">
        <v>401.65</v>
      </c>
      <c r="S798" s="6">
        <v>353.45</v>
      </c>
      <c r="T798" s="5">
        <v>0</v>
      </c>
      <c r="U798" s="6">
        <v>353.45</v>
      </c>
      <c r="V798" s="2">
        <v>0</v>
      </c>
      <c r="W798" s="8"/>
      <c r="X798" s="10" t="s">
        <v>29</v>
      </c>
      <c r="Y798" s="7">
        <v>43670</v>
      </c>
    </row>
    <row r="799" spans="1:25" hidden="1" x14ac:dyDescent="0.25">
      <c r="A799" s="2">
        <v>777417</v>
      </c>
      <c r="B799" s="3" t="s">
        <v>679</v>
      </c>
      <c r="C799" s="3" t="s">
        <v>656</v>
      </c>
      <c r="D799" s="3" t="s">
        <v>681</v>
      </c>
      <c r="E799" s="3" t="s">
        <v>37</v>
      </c>
      <c r="F799" s="3" t="s">
        <v>29</v>
      </c>
      <c r="G799" s="2">
        <v>6</v>
      </c>
      <c r="H799" s="3" t="s">
        <v>38</v>
      </c>
      <c r="I799" s="3" t="s">
        <v>82</v>
      </c>
      <c r="J799" s="3" t="s">
        <v>127</v>
      </c>
      <c r="K799" s="4">
        <v>265</v>
      </c>
      <c r="L799" s="2">
        <v>1</v>
      </c>
      <c r="M799" s="2">
        <v>1</v>
      </c>
      <c r="N799" s="2">
        <v>58.670999999999999</v>
      </c>
      <c r="O799" s="3" t="s">
        <v>682</v>
      </c>
      <c r="P799" s="3" t="s">
        <v>3211</v>
      </c>
      <c r="Q799" s="5">
        <v>371.85</v>
      </c>
      <c r="S799" s="6">
        <v>327.23</v>
      </c>
      <c r="T799" s="5">
        <v>0</v>
      </c>
      <c r="U799" s="6">
        <v>327.23</v>
      </c>
      <c r="V799" s="2">
        <v>0</v>
      </c>
      <c r="W799" s="8"/>
      <c r="X799" s="10" t="s">
        <v>29</v>
      </c>
      <c r="Y799" s="7">
        <v>43466</v>
      </c>
    </row>
    <row r="800" spans="1:25" hidden="1" x14ac:dyDescent="0.25">
      <c r="A800" s="2">
        <v>777414</v>
      </c>
      <c r="B800" s="3" t="s">
        <v>679</v>
      </c>
      <c r="C800" s="3" t="s">
        <v>657</v>
      </c>
      <c r="D800" s="3" t="s">
        <v>681</v>
      </c>
      <c r="E800" s="3" t="s">
        <v>37</v>
      </c>
      <c r="F800" s="3" t="s">
        <v>29</v>
      </c>
      <c r="G800" s="2">
        <v>5</v>
      </c>
      <c r="H800" s="3" t="s">
        <v>38</v>
      </c>
      <c r="I800" s="3" t="s">
        <v>34</v>
      </c>
      <c r="J800" s="3" t="s">
        <v>127</v>
      </c>
      <c r="K800" s="4">
        <v>265</v>
      </c>
      <c r="L800" s="2">
        <v>1</v>
      </c>
      <c r="M800" s="2">
        <v>1</v>
      </c>
      <c r="N800" s="2">
        <v>58.670999999999999</v>
      </c>
      <c r="O800" s="3" t="s">
        <v>682</v>
      </c>
      <c r="P800" s="3" t="s">
        <v>3211</v>
      </c>
      <c r="Q800" s="5">
        <v>371.85</v>
      </c>
      <c r="S800" s="6">
        <v>327.23</v>
      </c>
      <c r="T800" s="5">
        <v>0</v>
      </c>
      <c r="U800" s="6">
        <v>327.23</v>
      </c>
      <c r="V800" s="2">
        <v>0</v>
      </c>
      <c r="W800" s="8"/>
      <c r="X800" s="10" t="s">
        <v>29</v>
      </c>
      <c r="Y800" s="7">
        <v>43466</v>
      </c>
    </row>
    <row r="801" spans="1:25" hidden="1" x14ac:dyDescent="0.25">
      <c r="A801" s="2">
        <v>777230</v>
      </c>
      <c r="B801" s="3" t="s">
        <v>679</v>
      </c>
      <c r="C801" s="3" t="s">
        <v>660</v>
      </c>
      <c r="D801" s="3" t="s">
        <v>681</v>
      </c>
      <c r="E801" s="3" t="s">
        <v>37</v>
      </c>
      <c r="F801" s="3" t="s">
        <v>29</v>
      </c>
      <c r="G801" s="2">
        <v>7</v>
      </c>
      <c r="H801" s="3" t="s">
        <v>38</v>
      </c>
      <c r="I801" s="3" t="s">
        <v>29</v>
      </c>
      <c r="J801" s="3" t="s">
        <v>127</v>
      </c>
      <c r="K801" s="4">
        <v>265</v>
      </c>
      <c r="L801" s="2">
        <v>1</v>
      </c>
      <c r="M801" s="2">
        <v>1</v>
      </c>
      <c r="N801" s="2">
        <v>58.670999999999999</v>
      </c>
      <c r="O801" s="3" t="s">
        <v>682</v>
      </c>
      <c r="P801" s="3" t="s">
        <v>3211</v>
      </c>
      <c r="Q801" s="5">
        <v>371.85</v>
      </c>
      <c r="S801" s="6">
        <v>327.23</v>
      </c>
      <c r="T801" s="5">
        <v>0</v>
      </c>
      <c r="U801" s="6">
        <v>327.23</v>
      </c>
      <c r="V801" s="2">
        <v>0</v>
      </c>
      <c r="W801" s="8"/>
      <c r="X801" s="10" t="s">
        <v>29</v>
      </c>
      <c r="Y801" s="7">
        <v>43466</v>
      </c>
    </row>
    <row r="802" spans="1:25" hidden="1" x14ac:dyDescent="0.25">
      <c r="A802" s="2">
        <v>777267</v>
      </c>
      <c r="B802" s="3" t="s">
        <v>679</v>
      </c>
      <c r="C802" s="3" t="s">
        <v>663</v>
      </c>
      <c r="D802" s="3" t="s">
        <v>681</v>
      </c>
      <c r="E802" s="3" t="s">
        <v>37</v>
      </c>
      <c r="F802" s="3" t="s">
        <v>29</v>
      </c>
      <c r="G802" s="2">
        <v>6.5</v>
      </c>
      <c r="H802" s="3" t="s">
        <v>38</v>
      </c>
      <c r="I802" s="3" t="s">
        <v>73</v>
      </c>
      <c r="J802" s="3" t="s">
        <v>127</v>
      </c>
      <c r="K802" s="4">
        <v>265</v>
      </c>
      <c r="L802" s="2">
        <v>1</v>
      </c>
      <c r="M802" s="2">
        <v>1</v>
      </c>
      <c r="N802" s="2">
        <v>58.670999999999999</v>
      </c>
      <c r="O802" s="3" t="s">
        <v>682</v>
      </c>
      <c r="P802" s="3" t="s">
        <v>3211</v>
      </c>
      <c r="Q802" s="5">
        <v>371.85</v>
      </c>
      <c r="S802" s="6">
        <v>327.23</v>
      </c>
      <c r="T802" s="5">
        <v>0</v>
      </c>
      <c r="U802" s="6">
        <v>327.23</v>
      </c>
      <c r="V802" s="2">
        <v>0</v>
      </c>
      <c r="W802" s="8"/>
      <c r="X802" s="10" t="s">
        <v>29</v>
      </c>
      <c r="Y802" s="7">
        <v>43466</v>
      </c>
    </row>
    <row r="803" spans="1:25" hidden="1" x14ac:dyDescent="0.25">
      <c r="A803" s="2">
        <v>778227</v>
      </c>
      <c r="B803" s="3" t="s">
        <v>679</v>
      </c>
      <c r="C803" s="3" t="s">
        <v>794</v>
      </c>
      <c r="D803" s="3" t="s">
        <v>686</v>
      </c>
      <c r="E803" s="3" t="s">
        <v>28</v>
      </c>
      <c r="F803" s="3" t="s">
        <v>51</v>
      </c>
      <c r="G803" s="2">
        <v>5</v>
      </c>
      <c r="H803" s="3" t="s">
        <v>38</v>
      </c>
      <c r="I803" s="3" t="s">
        <v>29</v>
      </c>
      <c r="J803" s="3" t="s">
        <v>127</v>
      </c>
      <c r="K803" s="4">
        <v>114.28</v>
      </c>
      <c r="L803" s="2">
        <v>1</v>
      </c>
      <c r="M803" s="2">
        <v>1</v>
      </c>
      <c r="N803" s="2">
        <v>20</v>
      </c>
      <c r="O803" s="3" t="s">
        <v>682</v>
      </c>
      <c r="P803" s="3" t="s">
        <v>3211</v>
      </c>
      <c r="Q803" s="5">
        <v>158.6</v>
      </c>
      <c r="S803" s="6">
        <v>139.57</v>
      </c>
      <c r="T803" s="5">
        <v>0</v>
      </c>
      <c r="U803" s="6">
        <v>139.57</v>
      </c>
      <c r="V803" s="2">
        <v>0</v>
      </c>
      <c r="W803" s="8"/>
      <c r="X803" s="10" t="s">
        <v>29</v>
      </c>
      <c r="Y803" s="7">
        <v>43747</v>
      </c>
    </row>
    <row r="804" spans="1:25" hidden="1" x14ac:dyDescent="0.25">
      <c r="A804" s="2">
        <v>682956</v>
      </c>
      <c r="B804" s="3" t="s">
        <v>679</v>
      </c>
      <c r="C804" s="3" t="s">
        <v>795</v>
      </c>
      <c r="D804" s="3" t="s">
        <v>681</v>
      </c>
      <c r="E804" s="3" t="s">
        <v>37</v>
      </c>
      <c r="F804" s="3" t="s">
        <v>29</v>
      </c>
      <c r="G804" s="2">
        <v>6.7</v>
      </c>
      <c r="H804" s="3" t="s">
        <v>38</v>
      </c>
      <c r="I804" s="3" t="s">
        <v>29</v>
      </c>
      <c r="J804" s="3" t="s">
        <v>127</v>
      </c>
      <c r="K804" s="4">
        <v>203.3</v>
      </c>
      <c r="L804" s="2">
        <v>1</v>
      </c>
      <c r="M804" s="2">
        <v>1</v>
      </c>
      <c r="N804" s="2">
        <v>58.670999999999999</v>
      </c>
      <c r="O804" s="3" t="s">
        <v>682</v>
      </c>
      <c r="P804" s="3" t="s">
        <v>3211</v>
      </c>
      <c r="Q804" s="5">
        <v>289.8</v>
      </c>
      <c r="S804" s="6">
        <v>255.02</v>
      </c>
      <c r="T804" s="5">
        <v>0</v>
      </c>
      <c r="U804" s="6">
        <v>255.02</v>
      </c>
      <c r="V804" s="2">
        <v>0</v>
      </c>
      <c r="W804" s="8"/>
      <c r="X804" s="10" t="s">
        <v>29</v>
      </c>
      <c r="Y804" s="7">
        <v>43769</v>
      </c>
    </row>
    <row r="805" spans="1:25" hidden="1" x14ac:dyDescent="0.25">
      <c r="A805" s="2">
        <v>777162</v>
      </c>
      <c r="B805" s="3" t="s">
        <v>679</v>
      </c>
      <c r="C805" s="3" t="s">
        <v>332</v>
      </c>
      <c r="D805" s="3" t="s">
        <v>681</v>
      </c>
      <c r="E805" s="3" t="s">
        <v>37</v>
      </c>
      <c r="F805" s="3" t="s">
        <v>29</v>
      </c>
      <c r="G805" s="2">
        <v>5</v>
      </c>
      <c r="H805" s="3" t="s">
        <v>38</v>
      </c>
      <c r="I805" s="3" t="s">
        <v>34</v>
      </c>
      <c r="J805" s="3" t="s">
        <v>127</v>
      </c>
      <c r="K805" s="4">
        <v>203.3</v>
      </c>
      <c r="L805" s="2">
        <v>1</v>
      </c>
      <c r="M805" s="2">
        <v>1</v>
      </c>
      <c r="N805" s="2">
        <v>58.670999999999999</v>
      </c>
      <c r="O805" s="3" t="s">
        <v>682</v>
      </c>
      <c r="P805" s="3" t="s">
        <v>3211</v>
      </c>
      <c r="Q805" s="5">
        <v>289.8</v>
      </c>
      <c r="S805" s="6">
        <v>255.02</v>
      </c>
      <c r="T805" s="5">
        <v>0</v>
      </c>
      <c r="U805" s="6">
        <v>255.02</v>
      </c>
      <c r="V805" s="2">
        <v>0</v>
      </c>
      <c r="W805" s="8"/>
      <c r="X805" s="10" t="s">
        <v>29</v>
      </c>
      <c r="Y805" s="7">
        <v>43747</v>
      </c>
    </row>
    <row r="806" spans="1:25" hidden="1" x14ac:dyDescent="0.25">
      <c r="A806" s="2">
        <v>777119</v>
      </c>
      <c r="B806" s="3" t="s">
        <v>679</v>
      </c>
      <c r="C806" s="3" t="s">
        <v>333</v>
      </c>
      <c r="D806" s="3" t="s">
        <v>681</v>
      </c>
      <c r="E806" s="3" t="s">
        <v>28</v>
      </c>
      <c r="F806" s="3" t="s">
        <v>29</v>
      </c>
      <c r="G806" s="2">
        <v>5</v>
      </c>
      <c r="H806" s="3" t="s">
        <v>38</v>
      </c>
      <c r="I806" s="3" t="s">
        <v>29</v>
      </c>
      <c r="J806" s="3" t="s">
        <v>127</v>
      </c>
      <c r="K806" s="4">
        <v>203.3</v>
      </c>
      <c r="L806" s="2">
        <v>1</v>
      </c>
      <c r="M806" s="2">
        <v>1</v>
      </c>
      <c r="N806" s="2">
        <v>58.670999999999999</v>
      </c>
      <c r="O806" s="3" t="s">
        <v>682</v>
      </c>
      <c r="P806" s="3" t="s">
        <v>3211</v>
      </c>
      <c r="Q806" s="5">
        <v>289.8</v>
      </c>
      <c r="S806" s="6">
        <v>255.02</v>
      </c>
      <c r="T806" s="5">
        <v>0</v>
      </c>
      <c r="U806" s="6">
        <v>255.02</v>
      </c>
      <c r="V806" s="2">
        <v>0</v>
      </c>
      <c r="W806" s="8"/>
      <c r="X806" s="10" t="s">
        <v>29</v>
      </c>
      <c r="Y806" s="7">
        <v>43769</v>
      </c>
    </row>
    <row r="807" spans="1:25" hidden="1" x14ac:dyDescent="0.25">
      <c r="A807" s="2">
        <v>750949</v>
      </c>
      <c r="B807" s="3" t="s">
        <v>679</v>
      </c>
      <c r="C807" s="3" t="s">
        <v>796</v>
      </c>
      <c r="D807" s="3" t="s">
        <v>797</v>
      </c>
      <c r="E807" s="3" t="s">
        <v>28</v>
      </c>
      <c r="F807" s="3" t="s">
        <v>29</v>
      </c>
      <c r="G807" s="2">
        <v>5</v>
      </c>
      <c r="H807" s="3" t="s">
        <v>38</v>
      </c>
      <c r="I807" s="3" t="s">
        <v>29</v>
      </c>
      <c r="J807" s="3" t="s">
        <v>127</v>
      </c>
      <c r="K807" s="4">
        <v>203.3</v>
      </c>
      <c r="L807" s="2">
        <v>1</v>
      </c>
      <c r="M807" s="2">
        <v>1</v>
      </c>
      <c r="N807" s="2">
        <v>40</v>
      </c>
      <c r="O807" s="3" t="s">
        <v>682</v>
      </c>
      <c r="P807" s="3" t="s">
        <v>3211</v>
      </c>
      <c r="Q807" s="5">
        <v>289.8</v>
      </c>
      <c r="S807" s="6">
        <v>255.02</v>
      </c>
      <c r="T807" s="5">
        <v>0</v>
      </c>
      <c r="U807" s="6">
        <v>255.02</v>
      </c>
      <c r="V807" s="2">
        <v>0</v>
      </c>
      <c r="W807" s="8"/>
      <c r="X807" s="10" t="s">
        <v>29</v>
      </c>
      <c r="Y807" s="7">
        <v>43747</v>
      </c>
    </row>
    <row r="808" spans="1:25" hidden="1" x14ac:dyDescent="0.25">
      <c r="A808" s="2">
        <v>683516</v>
      </c>
      <c r="B808" s="3" t="s">
        <v>679</v>
      </c>
      <c r="C808" s="3" t="s">
        <v>798</v>
      </c>
      <c r="D808" s="3" t="s">
        <v>681</v>
      </c>
      <c r="E808" s="3" t="s">
        <v>37</v>
      </c>
      <c r="F808" s="3" t="s">
        <v>29</v>
      </c>
      <c r="G808" s="2">
        <v>4.7</v>
      </c>
      <c r="H808" s="3" t="s">
        <v>38</v>
      </c>
      <c r="I808" s="3" t="s">
        <v>69</v>
      </c>
      <c r="J808" s="3" t="s">
        <v>127</v>
      </c>
      <c r="K808" s="4">
        <v>203.3</v>
      </c>
      <c r="L808" s="2">
        <v>1</v>
      </c>
      <c r="M808" s="2">
        <v>1</v>
      </c>
      <c r="N808" s="2">
        <v>58.670999999999999</v>
      </c>
      <c r="O808" s="3" t="s">
        <v>682</v>
      </c>
      <c r="P808" s="3" t="s">
        <v>3211</v>
      </c>
      <c r="Q808" s="5">
        <v>289.8</v>
      </c>
      <c r="S808" s="6">
        <v>255.02</v>
      </c>
      <c r="T808" s="5">
        <v>0</v>
      </c>
      <c r="U808" s="6">
        <v>255.02</v>
      </c>
      <c r="V808" s="2">
        <v>0</v>
      </c>
      <c r="W808" s="8"/>
      <c r="X808" s="10" t="s">
        <v>29</v>
      </c>
      <c r="Y808" s="7">
        <v>43747</v>
      </c>
    </row>
    <row r="809" spans="1:25" hidden="1" x14ac:dyDescent="0.25">
      <c r="A809" s="2">
        <v>777507</v>
      </c>
      <c r="B809" s="3" t="s">
        <v>679</v>
      </c>
      <c r="C809" s="3" t="s">
        <v>799</v>
      </c>
      <c r="D809" s="3" t="s">
        <v>681</v>
      </c>
      <c r="E809" s="3" t="s">
        <v>37</v>
      </c>
      <c r="F809" s="3" t="s">
        <v>29</v>
      </c>
      <c r="G809" s="2">
        <v>6</v>
      </c>
      <c r="H809" s="3" t="s">
        <v>38</v>
      </c>
      <c r="I809" s="3" t="s">
        <v>563</v>
      </c>
      <c r="J809" s="3" t="s">
        <v>127</v>
      </c>
      <c r="K809" s="4">
        <v>203.3</v>
      </c>
      <c r="L809" s="2">
        <v>1</v>
      </c>
      <c r="M809" s="2">
        <v>1</v>
      </c>
      <c r="N809" s="2">
        <v>58.670999999999999</v>
      </c>
      <c r="O809" s="3" t="s">
        <v>682</v>
      </c>
      <c r="P809" s="3" t="s">
        <v>3211</v>
      </c>
      <c r="Q809" s="5">
        <v>289.8</v>
      </c>
      <c r="S809" s="6">
        <v>255.02</v>
      </c>
      <c r="T809" s="5">
        <v>0</v>
      </c>
      <c r="U809" s="6">
        <v>255.02</v>
      </c>
      <c r="V809" s="2">
        <v>0</v>
      </c>
      <c r="W809" s="8"/>
      <c r="X809" s="10" t="s">
        <v>29</v>
      </c>
      <c r="Y809" s="7">
        <v>43747</v>
      </c>
    </row>
    <row r="810" spans="1:25" hidden="1" x14ac:dyDescent="0.25">
      <c r="A810" s="2">
        <v>777160</v>
      </c>
      <c r="B810" s="3" t="s">
        <v>679</v>
      </c>
      <c r="C810" s="3" t="s">
        <v>335</v>
      </c>
      <c r="D810" s="3" t="s">
        <v>681</v>
      </c>
      <c r="E810" s="3" t="s">
        <v>37</v>
      </c>
      <c r="F810" s="3" t="s">
        <v>29</v>
      </c>
      <c r="G810" s="2">
        <v>6</v>
      </c>
      <c r="H810" s="3" t="s">
        <v>38</v>
      </c>
      <c r="I810" s="3" t="s">
        <v>73</v>
      </c>
      <c r="J810" s="3" t="s">
        <v>127</v>
      </c>
      <c r="K810" s="4">
        <v>203.3</v>
      </c>
      <c r="L810" s="2">
        <v>1</v>
      </c>
      <c r="M810" s="2">
        <v>1</v>
      </c>
      <c r="N810" s="2">
        <v>58.670999999999999</v>
      </c>
      <c r="O810" s="3" t="s">
        <v>682</v>
      </c>
      <c r="P810" s="3" t="s">
        <v>3211</v>
      </c>
      <c r="Q810" s="5">
        <v>289.8</v>
      </c>
      <c r="S810" s="6">
        <v>255.02</v>
      </c>
      <c r="T810" s="5">
        <v>0</v>
      </c>
      <c r="U810" s="6">
        <v>255.02</v>
      </c>
      <c r="V810" s="2">
        <v>0</v>
      </c>
      <c r="W810" s="8"/>
      <c r="X810" s="10" t="s">
        <v>29</v>
      </c>
      <c r="Y810" s="7">
        <v>43747</v>
      </c>
    </row>
    <row r="811" spans="1:25" hidden="1" x14ac:dyDescent="0.25">
      <c r="A811" s="2">
        <v>777179</v>
      </c>
      <c r="B811" s="3" t="s">
        <v>679</v>
      </c>
      <c r="C811" s="3" t="s">
        <v>672</v>
      </c>
      <c r="D811" s="3" t="s">
        <v>681</v>
      </c>
      <c r="E811" s="3" t="s">
        <v>37</v>
      </c>
      <c r="F811" s="3" t="s">
        <v>208</v>
      </c>
      <c r="H811" s="3" t="s">
        <v>38</v>
      </c>
      <c r="I811" s="3" t="s">
        <v>29</v>
      </c>
      <c r="J811" s="3" t="s">
        <v>127</v>
      </c>
      <c r="K811" s="4">
        <v>198.98</v>
      </c>
      <c r="L811" s="2">
        <v>1</v>
      </c>
      <c r="M811" s="2">
        <v>1</v>
      </c>
      <c r="N811" s="2">
        <v>58.670999999999999</v>
      </c>
      <c r="O811" s="3" t="s">
        <v>682</v>
      </c>
      <c r="P811" s="3" t="s">
        <v>3211</v>
      </c>
      <c r="Q811" s="5">
        <v>284.05</v>
      </c>
      <c r="S811" s="6">
        <v>249.96</v>
      </c>
      <c r="T811" s="5">
        <v>0</v>
      </c>
      <c r="U811" s="6">
        <v>249.96</v>
      </c>
      <c r="V811" s="2">
        <v>0</v>
      </c>
      <c r="W811" s="8"/>
      <c r="X811" s="10" t="s">
        <v>29</v>
      </c>
      <c r="Y811" s="7">
        <v>43566</v>
      </c>
    </row>
    <row r="812" spans="1:25" hidden="1" x14ac:dyDescent="0.25">
      <c r="A812" s="2">
        <v>777508</v>
      </c>
      <c r="B812" s="3" t="s">
        <v>679</v>
      </c>
      <c r="C812" s="3" t="s">
        <v>800</v>
      </c>
      <c r="D812" s="3" t="s">
        <v>681</v>
      </c>
      <c r="E812" s="3" t="s">
        <v>28</v>
      </c>
      <c r="F812" s="3" t="s">
        <v>29</v>
      </c>
      <c r="H812" s="3" t="s">
        <v>38</v>
      </c>
      <c r="I812" s="3" t="s">
        <v>29</v>
      </c>
      <c r="J812" s="3" t="s">
        <v>127</v>
      </c>
      <c r="K812" s="4">
        <v>203.3</v>
      </c>
      <c r="L812" s="2">
        <v>1</v>
      </c>
      <c r="M812" s="2">
        <v>1</v>
      </c>
      <c r="N812" s="2">
        <v>58.670999999999999</v>
      </c>
      <c r="O812" s="3" t="s">
        <v>682</v>
      </c>
      <c r="P812" s="3" t="s">
        <v>3211</v>
      </c>
      <c r="Q812" s="5">
        <v>289.8</v>
      </c>
      <c r="S812" s="6">
        <v>255.02</v>
      </c>
      <c r="T812" s="5">
        <v>0</v>
      </c>
      <c r="U812" s="6">
        <v>255.02</v>
      </c>
      <c r="V812" s="2">
        <v>0</v>
      </c>
      <c r="W812" s="8"/>
      <c r="X812" s="10" t="s">
        <v>29</v>
      </c>
      <c r="Y812" s="7">
        <v>43747</v>
      </c>
    </row>
    <row r="813" spans="1:25" hidden="1" x14ac:dyDescent="0.25">
      <c r="A813" s="2">
        <v>777069</v>
      </c>
      <c r="B813" s="3" t="s">
        <v>679</v>
      </c>
      <c r="C813" s="3" t="s">
        <v>801</v>
      </c>
      <c r="D813" s="3" t="s">
        <v>681</v>
      </c>
      <c r="E813" s="3" t="s">
        <v>28</v>
      </c>
      <c r="F813" s="3" t="s">
        <v>29</v>
      </c>
      <c r="H813" s="3" t="s">
        <v>38</v>
      </c>
      <c r="I813" s="3" t="s">
        <v>29</v>
      </c>
      <c r="J813" s="3" t="s">
        <v>127</v>
      </c>
      <c r="K813" s="4">
        <v>203.3</v>
      </c>
      <c r="L813" s="2">
        <v>1</v>
      </c>
      <c r="M813" s="2">
        <v>1</v>
      </c>
      <c r="N813" s="2">
        <v>58.670999999999999</v>
      </c>
      <c r="O813" s="3" t="s">
        <v>682</v>
      </c>
      <c r="P813" s="3" t="s">
        <v>3211</v>
      </c>
      <c r="Q813" s="5">
        <v>289.8</v>
      </c>
      <c r="S813" s="6">
        <v>255.02</v>
      </c>
      <c r="T813" s="5">
        <v>0</v>
      </c>
      <c r="U813" s="6">
        <v>255.02</v>
      </c>
      <c r="V813" s="2">
        <v>0</v>
      </c>
      <c r="W813" s="8"/>
      <c r="X813" s="10" t="s">
        <v>29</v>
      </c>
      <c r="Y813" s="7">
        <v>43747</v>
      </c>
    </row>
    <row r="814" spans="1:25" hidden="1" x14ac:dyDescent="0.25">
      <c r="A814" s="2">
        <v>777070</v>
      </c>
      <c r="B814" s="3" t="s">
        <v>679</v>
      </c>
      <c r="C814" s="3" t="s">
        <v>802</v>
      </c>
      <c r="D814" s="3" t="s">
        <v>681</v>
      </c>
      <c r="E814" s="3" t="s">
        <v>28</v>
      </c>
      <c r="F814" s="3" t="s">
        <v>29</v>
      </c>
      <c r="H814" s="3" t="s">
        <v>38</v>
      </c>
      <c r="I814" s="3" t="s">
        <v>29</v>
      </c>
      <c r="J814" s="3" t="s">
        <v>127</v>
      </c>
      <c r="K814" s="4">
        <v>203.3</v>
      </c>
      <c r="L814" s="2">
        <v>1</v>
      </c>
      <c r="M814" s="2">
        <v>1</v>
      </c>
      <c r="N814" s="2">
        <v>58.670999999999999</v>
      </c>
      <c r="O814" s="3" t="s">
        <v>682</v>
      </c>
      <c r="P814" s="3" t="s">
        <v>3211</v>
      </c>
      <c r="Q814" s="5">
        <v>289.8</v>
      </c>
      <c r="S814" s="6">
        <v>255.02</v>
      </c>
      <c r="T814" s="5">
        <v>0</v>
      </c>
      <c r="U814" s="6">
        <v>255.02</v>
      </c>
      <c r="V814" s="2">
        <v>0</v>
      </c>
      <c r="W814" s="8"/>
      <c r="X814" s="10" t="s">
        <v>29</v>
      </c>
      <c r="Y814" s="7">
        <v>43747</v>
      </c>
    </row>
    <row r="815" spans="1:25" hidden="1" x14ac:dyDescent="0.25">
      <c r="A815" s="2">
        <v>682955</v>
      </c>
      <c r="B815" s="3" t="s">
        <v>679</v>
      </c>
      <c r="C815" s="3" t="s">
        <v>339</v>
      </c>
      <c r="D815" s="3" t="s">
        <v>681</v>
      </c>
      <c r="E815" s="3" t="s">
        <v>37</v>
      </c>
      <c r="F815" s="3" t="s">
        <v>29</v>
      </c>
      <c r="G815" s="2">
        <v>5</v>
      </c>
      <c r="H815" s="3" t="s">
        <v>38</v>
      </c>
      <c r="I815" s="3" t="s">
        <v>34</v>
      </c>
      <c r="J815" s="3" t="s">
        <v>127</v>
      </c>
      <c r="K815" s="4">
        <v>203.3</v>
      </c>
      <c r="L815" s="2">
        <v>1</v>
      </c>
      <c r="M815" s="2">
        <v>1</v>
      </c>
      <c r="N815" s="2">
        <v>58.670999999999999</v>
      </c>
      <c r="O815" s="3" t="s">
        <v>682</v>
      </c>
      <c r="P815" s="3" t="s">
        <v>3211</v>
      </c>
      <c r="Q815" s="5">
        <v>289.8</v>
      </c>
      <c r="S815" s="6">
        <v>255.02</v>
      </c>
      <c r="T815" s="5">
        <v>0</v>
      </c>
      <c r="U815" s="6">
        <v>255.02</v>
      </c>
      <c r="V815" s="2">
        <v>0</v>
      </c>
      <c r="W815" s="8"/>
      <c r="X815" s="10" t="s">
        <v>29</v>
      </c>
      <c r="Y815" s="7">
        <v>43747</v>
      </c>
    </row>
    <row r="816" spans="1:25" hidden="1" x14ac:dyDescent="0.25">
      <c r="A816" s="2">
        <v>682971</v>
      </c>
      <c r="B816" s="3" t="s">
        <v>679</v>
      </c>
      <c r="C816" s="3" t="s">
        <v>340</v>
      </c>
      <c r="D816" s="3" t="s">
        <v>681</v>
      </c>
      <c r="E816" s="3" t="s">
        <v>37</v>
      </c>
      <c r="F816" s="3" t="s">
        <v>29</v>
      </c>
      <c r="G816" s="2">
        <v>5.5</v>
      </c>
      <c r="H816" s="3" t="s">
        <v>38</v>
      </c>
      <c r="I816" s="3" t="s">
        <v>56</v>
      </c>
      <c r="J816" s="3" t="s">
        <v>127</v>
      </c>
      <c r="K816" s="4">
        <v>203.3</v>
      </c>
      <c r="L816" s="2">
        <v>1</v>
      </c>
      <c r="M816" s="2">
        <v>1</v>
      </c>
      <c r="N816" s="2">
        <v>58.670999999999999</v>
      </c>
      <c r="O816" s="3" t="s">
        <v>682</v>
      </c>
      <c r="P816" s="3" t="s">
        <v>3211</v>
      </c>
      <c r="Q816" s="5">
        <v>289.8</v>
      </c>
      <c r="S816" s="6">
        <v>255.02</v>
      </c>
      <c r="T816" s="5">
        <v>0</v>
      </c>
      <c r="U816" s="6">
        <v>255.02</v>
      </c>
      <c r="V816" s="2">
        <v>0</v>
      </c>
      <c r="W816" s="8"/>
      <c r="X816" s="10" t="s">
        <v>29</v>
      </c>
      <c r="Y816" s="7">
        <v>43747</v>
      </c>
    </row>
    <row r="817" spans="1:25" ht="30" hidden="1" x14ac:dyDescent="0.25">
      <c r="A817" s="2">
        <v>900527</v>
      </c>
      <c r="B817" s="3" t="s">
        <v>803</v>
      </c>
      <c r="C817" s="3" t="s">
        <v>804</v>
      </c>
      <c r="D817" s="3" t="s">
        <v>46</v>
      </c>
      <c r="E817" s="3" t="s">
        <v>37</v>
      </c>
      <c r="F817" s="3" t="s">
        <v>29</v>
      </c>
      <c r="G817" s="2">
        <v>0.5</v>
      </c>
      <c r="H817" s="3" t="s">
        <v>38</v>
      </c>
      <c r="I817" s="3" t="s">
        <v>29</v>
      </c>
      <c r="J817" s="3" t="s">
        <v>39</v>
      </c>
      <c r="K817" s="4">
        <v>6.2</v>
      </c>
      <c r="L817" s="2">
        <v>6</v>
      </c>
      <c r="M817" s="2">
        <v>1</v>
      </c>
      <c r="N817" s="2">
        <v>0.33</v>
      </c>
      <c r="O817" s="3" t="s">
        <v>32</v>
      </c>
      <c r="P817" s="3" t="s">
        <v>29</v>
      </c>
      <c r="Q817" s="5">
        <v>11.95</v>
      </c>
      <c r="S817" s="6">
        <v>9.99</v>
      </c>
      <c r="T817" s="5">
        <v>0.6</v>
      </c>
      <c r="U817" s="6">
        <v>10.59</v>
      </c>
      <c r="V817" s="2">
        <v>15.55</v>
      </c>
      <c r="W817" s="8"/>
      <c r="X817" s="10" t="s">
        <v>29</v>
      </c>
      <c r="Y817" s="7">
        <v>43466</v>
      </c>
    </row>
    <row r="818" spans="1:25" ht="30" x14ac:dyDescent="0.25">
      <c r="A818" s="2">
        <v>794141</v>
      </c>
      <c r="B818" s="3" t="s">
        <v>803</v>
      </c>
      <c r="C818" s="3" t="s">
        <v>805</v>
      </c>
      <c r="D818" s="3" t="s">
        <v>139</v>
      </c>
      <c r="E818" s="3" t="s">
        <v>28</v>
      </c>
      <c r="F818" s="3" t="s">
        <v>97</v>
      </c>
      <c r="G818" s="2">
        <v>0.5</v>
      </c>
      <c r="H818" s="3" t="s">
        <v>61</v>
      </c>
      <c r="I818" s="3" t="s">
        <v>29</v>
      </c>
      <c r="J818" s="3" t="s">
        <v>39</v>
      </c>
      <c r="K818" s="4">
        <v>18.27</v>
      </c>
      <c r="L818" s="2">
        <v>6</v>
      </c>
      <c r="M818" s="2">
        <v>4</v>
      </c>
      <c r="N818" s="2">
        <v>0.35499999999999998</v>
      </c>
      <c r="O818" s="3" t="s">
        <v>140</v>
      </c>
      <c r="P818" s="3" t="s">
        <v>29</v>
      </c>
      <c r="Q818" s="5">
        <v>9</v>
      </c>
      <c r="S818" s="6">
        <v>7.39</v>
      </c>
      <c r="T818" s="5">
        <v>0.6</v>
      </c>
      <c r="U818" s="6">
        <v>7.99</v>
      </c>
      <c r="V818" s="2">
        <v>11.7</v>
      </c>
      <c r="W818" s="8"/>
      <c r="X818" s="10" t="s">
        <v>29</v>
      </c>
      <c r="Y818" s="7">
        <v>43732</v>
      </c>
    </row>
    <row r="819" spans="1:25" ht="30" hidden="1" x14ac:dyDescent="0.25">
      <c r="A819" s="2">
        <v>290007</v>
      </c>
      <c r="B819" s="3" t="s">
        <v>803</v>
      </c>
      <c r="C819" s="3" t="s">
        <v>806</v>
      </c>
      <c r="D819" s="3" t="s">
        <v>139</v>
      </c>
      <c r="E819" s="3" t="s">
        <v>37</v>
      </c>
      <c r="F819" s="3" t="s">
        <v>29</v>
      </c>
      <c r="G819" s="2">
        <v>0</v>
      </c>
      <c r="H819" s="3" t="s">
        <v>38</v>
      </c>
      <c r="I819" s="3" t="s">
        <v>48</v>
      </c>
      <c r="J819" s="3" t="s">
        <v>39</v>
      </c>
      <c r="K819" s="4">
        <v>6.23</v>
      </c>
      <c r="L819" s="2">
        <v>6</v>
      </c>
      <c r="M819" s="2">
        <v>1</v>
      </c>
      <c r="N819" s="2">
        <v>0.35499999999999998</v>
      </c>
      <c r="O819" s="3" t="s">
        <v>140</v>
      </c>
      <c r="P819" s="3" t="s">
        <v>29</v>
      </c>
      <c r="Q819" s="5">
        <v>11.4</v>
      </c>
      <c r="S819" s="6">
        <v>9.5</v>
      </c>
      <c r="T819" s="5">
        <v>0.6</v>
      </c>
      <c r="U819" s="6">
        <v>10.1</v>
      </c>
      <c r="V819" s="2">
        <v>14.8</v>
      </c>
      <c r="W819" s="8"/>
      <c r="X819" s="10" t="s">
        <v>29</v>
      </c>
      <c r="Y819" s="7">
        <v>43466</v>
      </c>
    </row>
    <row r="820" spans="1:25" ht="30" hidden="1" x14ac:dyDescent="0.25">
      <c r="A820" s="2">
        <v>900663</v>
      </c>
      <c r="B820" s="3" t="s">
        <v>803</v>
      </c>
      <c r="C820" s="3" t="s">
        <v>807</v>
      </c>
      <c r="D820" s="3" t="s">
        <v>354</v>
      </c>
      <c r="E820" s="3" t="s">
        <v>28</v>
      </c>
      <c r="F820" s="3" t="s">
        <v>86</v>
      </c>
      <c r="H820" s="3" t="s">
        <v>38</v>
      </c>
      <c r="I820" s="3" t="s">
        <v>34</v>
      </c>
      <c r="J820" s="3" t="s">
        <v>39</v>
      </c>
      <c r="K820" s="4">
        <v>63.13</v>
      </c>
      <c r="L820" s="2">
        <v>4</v>
      </c>
      <c r="M820" s="2">
        <v>6</v>
      </c>
      <c r="N820" s="2">
        <v>0.47299999999999998</v>
      </c>
      <c r="O820" s="3" t="s">
        <v>140</v>
      </c>
      <c r="P820" s="3" t="s">
        <v>29</v>
      </c>
      <c r="Q820" s="5">
        <v>17.3</v>
      </c>
      <c r="S820" s="6">
        <v>14.87</v>
      </c>
      <c r="T820" s="5">
        <v>0.4</v>
      </c>
      <c r="U820" s="6">
        <v>15.27</v>
      </c>
      <c r="V820" s="2">
        <v>22.5</v>
      </c>
      <c r="W820" s="8"/>
      <c r="X820" s="10" t="s">
        <v>29</v>
      </c>
      <c r="Y820" s="7">
        <v>43697</v>
      </c>
    </row>
    <row r="821" spans="1:25" ht="30" hidden="1" x14ac:dyDescent="0.25">
      <c r="A821" s="2">
        <v>954144</v>
      </c>
      <c r="B821" s="3" t="s">
        <v>803</v>
      </c>
      <c r="C821" s="3" t="s">
        <v>808</v>
      </c>
      <c r="D821" s="3" t="s">
        <v>46</v>
      </c>
      <c r="E821" s="3" t="s">
        <v>37</v>
      </c>
      <c r="F821" s="3" t="s">
        <v>29</v>
      </c>
      <c r="G821" s="2">
        <v>0.5</v>
      </c>
      <c r="H821" s="3" t="s">
        <v>61</v>
      </c>
      <c r="I821" s="3" t="s">
        <v>29</v>
      </c>
      <c r="J821" s="3" t="s">
        <v>39</v>
      </c>
      <c r="K821" s="4">
        <v>33.43</v>
      </c>
      <c r="L821" s="2">
        <v>6</v>
      </c>
      <c r="M821" s="2">
        <v>4</v>
      </c>
      <c r="N821" s="2">
        <v>0.33</v>
      </c>
      <c r="O821" s="3" t="s">
        <v>32</v>
      </c>
      <c r="P821" s="3" t="s">
        <v>29</v>
      </c>
      <c r="Q821" s="5">
        <v>15.2</v>
      </c>
      <c r="S821" s="6">
        <v>12.85</v>
      </c>
      <c r="T821" s="5">
        <v>0.6</v>
      </c>
      <c r="U821" s="6">
        <v>13.45</v>
      </c>
      <c r="V821" s="2">
        <v>19.75</v>
      </c>
      <c r="W821" s="8"/>
      <c r="X821" s="10" t="s">
        <v>29</v>
      </c>
      <c r="Y821" s="7">
        <v>43466</v>
      </c>
    </row>
    <row r="822" spans="1:25" ht="30" hidden="1" x14ac:dyDescent="0.25">
      <c r="A822" s="2">
        <v>900652</v>
      </c>
      <c r="B822" s="3" t="s">
        <v>803</v>
      </c>
      <c r="C822" s="3" t="s">
        <v>809</v>
      </c>
      <c r="D822" s="3" t="s">
        <v>604</v>
      </c>
      <c r="E822" s="3" t="s">
        <v>37</v>
      </c>
      <c r="F822" s="3" t="s">
        <v>29</v>
      </c>
      <c r="G822" s="2">
        <v>5.3</v>
      </c>
      <c r="H822" s="3" t="s">
        <v>38</v>
      </c>
      <c r="I822" s="3" t="s">
        <v>29</v>
      </c>
      <c r="J822" s="3" t="s">
        <v>39</v>
      </c>
      <c r="K822" s="4">
        <v>35.5</v>
      </c>
      <c r="L822" s="2">
        <v>1</v>
      </c>
      <c r="M822" s="2">
        <v>24</v>
      </c>
      <c r="N822" s="2">
        <v>0.35499999999999998</v>
      </c>
      <c r="O822" s="3" t="s">
        <v>32</v>
      </c>
      <c r="P822" s="3" t="s">
        <v>29</v>
      </c>
      <c r="Q822" s="5">
        <v>2.7</v>
      </c>
      <c r="S822" s="6">
        <v>2.29</v>
      </c>
      <c r="T822" s="5">
        <v>0.1</v>
      </c>
      <c r="U822" s="6">
        <v>2.39</v>
      </c>
      <c r="V822" s="2">
        <v>3.5</v>
      </c>
      <c r="W822" s="8"/>
      <c r="X822" s="10" t="s">
        <v>29</v>
      </c>
      <c r="Y822" s="7">
        <v>43466</v>
      </c>
    </row>
    <row r="823" spans="1:25" ht="30" hidden="1" x14ac:dyDescent="0.25">
      <c r="A823" s="2">
        <v>804916</v>
      </c>
      <c r="B823" s="3" t="s">
        <v>803</v>
      </c>
      <c r="C823" s="3" t="s">
        <v>810</v>
      </c>
      <c r="D823" s="3" t="s">
        <v>64</v>
      </c>
      <c r="E823" s="3" t="s">
        <v>37</v>
      </c>
      <c r="F823" s="3" t="s">
        <v>86</v>
      </c>
      <c r="G823" s="2">
        <v>0.3</v>
      </c>
      <c r="H823" s="3" t="s">
        <v>61</v>
      </c>
      <c r="I823" s="3" t="s">
        <v>29</v>
      </c>
      <c r="J823" s="3" t="s">
        <v>39</v>
      </c>
      <c r="K823" s="4">
        <v>40.67</v>
      </c>
      <c r="L823" s="2">
        <v>1</v>
      </c>
      <c r="M823" s="2">
        <v>20</v>
      </c>
      <c r="N823" s="2">
        <v>0.5</v>
      </c>
      <c r="O823" s="3" t="s">
        <v>32</v>
      </c>
      <c r="P823" s="3" t="s">
        <v>29</v>
      </c>
      <c r="Q823" s="5">
        <v>3.65</v>
      </c>
      <c r="S823" s="6">
        <v>3.12</v>
      </c>
      <c r="T823" s="5">
        <v>0.1</v>
      </c>
      <c r="U823" s="6">
        <v>3.22</v>
      </c>
      <c r="V823" s="2">
        <v>4.75</v>
      </c>
      <c r="W823" s="8"/>
      <c r="X823" s="10" t="s">
        <v>29</v>
      </c>
      <c r="Y823" s="7">
        <v>43738</v>
      </c>
    </row>
    <row r="824" spans="1:25" ht="30" hidden="1" x14ac:dyDescent="0.25">
      <c r="A824" s="2">
        <v>310763</v>
      </c>
      <c r="B824" s="3" t="s">
        <v>803</v>
      </c>
      <c r="C824" s="3" t="s">
        <v>811</v>
      </c>
      <c r="D824" s="3" t="s">
        <v>46</v>
      </c>
      <c r="E824" s="3" t="s">
        <v>37</v>
      </c>
      <c r="F824" s="3" t="s">
        <v>29</v>
      </c>
      <c r="G824" s="2">
        <v>0.4</v>
      </c>
      <c r="H824" s="3" t="s">
        <v>61</v>
      </c>
      <c r="I824" s="3" t="s">
        <v>29</v>
      </c>
      <c r="J824" s="3" t="s">
        <v>39</v>
      </c>
      <c r="K824" s="4">
        <v>34.630000000000003</v>
      </c>
      <c r="L824" s="2">
        <v>6</v>
      </c>
      <c r="M824" s="2">
        <v>4</v>
      </c>
      <c r="N824" s="2">
        <v>0.33</v>
      </c>
      <c r="O824" s="3" t="s">
        <v>32</v>
      </c>
      <c r="P824" s="3" t="s">
        <v>29</v>
      </c>
      <c r="Q824" s="5">
        <v>14.1</v>
      </c>
      <c r="S824" s="6">
        <v>11.88</v>
      </c>
      <c r="T824" s="5">
        <v>0.6</v>
      </c>
      <c r="U824" s="6">
        <v>12.48</v>
      </c>
      <c r="V824" s="2">
        <v>18.350000000000001</v>
      </c>
      <c r="W824" s="8"/>
      <c r="X824" s="10" t="s">
        <v>29</v>
      </c>
      <c r="Y824" s="7">
        <v>43466</v>
      </c>
    </row>
    <row r="825" spans="1:25" hidden="1" x14ac:dyDescent="0.25">
      <c r="A825" s="2">
        <v>879049</v>
      </c>
      <c r="B825" s="3" t="s">
        <v>812</v>
      </c>
      <c r="C825" s="3" t="s">
        <v>813</v>
      </c>
      <c r="D825" s="3" t="s">
        <v>139</v>
      </c>
      <c r="E825" s="3" t="s">
        <v>37</v>
      </c>
      <c r="F825" s="3" t="s">
        <v>29</v>
      </c>
      <c r="G825" s="2">
        <v>5</v>
      </c>
      <c r="H825" s="3" t="s">
        <v>30</v>
      </c>
      <c r="I825" s="3" t="s">
        <v>711</v>
      </c>
      <c r="J825" s="3" t="s">
        <v>31</v>
      </c>
      <c r="K825" s="4">
        <v>23.92</v>
      </c>
      <c r="L825" s="2">
        <v>6</v>
      </c>
      <c r="M825" s="2">
        <v>4</v>
      </c>
      <c r="N825" s="2">
        <v>0.35499999999999998</v>
      </c>
      <c r="O825" s="3" t="s">
        <v>32</v>
      </c>
      <c r="P825" s="3" t="s">
        <v>29</v>
      </c>
      <c r="Q825" s="5">
        <v>15.6</v>
      </c>
      <c r="S825" s="6">
        <v>13.2</v>
      </c>
      <c r="T825" s="5">
        <v>0.6</v>
      </c>
      <c r="U825" s="6">
        <v>13.8</v>
      </c>
      <c r="V825" s="2">
        <v>20.3</v>
      </c>
      <c r="W825" s="8"/>
      <c r="X825" s="10" t="s">
        <v>29</v>
      </c>
      <c r="Y825" s="7">
        <v>43678</v>
      </c>
    </row>
    <row r="826" spans="1:25" hidden="1" x14ac:dyDescent="0.25">
      <c r="A826" s="2">
        <v>167861</v>
      </c>
      <c r="B826" s="3" t="s">
        <v>812</v>
      </c>
      <c r="C826" s="3" t="s">
        <v>814</v>
      </c>
      <c r="D826" s="3" t="s">
        <v>139</v>
      </c>
      <c r="E826" s="3" t="s">
        <v>28</v>
      </c>
      <c r="F826" s="3" t="s">
        <v>29</v>
      </c>
      <c r="G826" s="2">
        <v>5.5</v>
      </c>
      <c r="H826" s="3" t="s">
        <v>30</v>
      </c>
      <c r="I826" s="3" t="s">
        <v>711</v>
      </c>
      <c r="J826" s="3" t="s">
        <v>31</v>
      </c>
      <c r="K826" s="4">
        <v>23.92</v>
      </c>
      <c r="L826" s="2">
        <v>6</v>
      </c>
      <c r="M826" s="2">
        <v>4</v>
      </c>
      <c r="N826" s="2">
        <v>0.35499999999999998</v>
      </c>
      <c r="O826" s="3" t="s">
        <v>32</v>
      </c>
      <c r="P826" s="3" t="s">
        <v>29</v>
      </c>
      <c r="Q826" s="5">
        <v>15.6</v>
      </c>
      <c r="S826" s="6">
        <v>13.2</v>
      </c>
      <c r="T826" s="5">
        <v>0.6</v>
      </c>
      <c r="U826" s="6">
        <v>13.8</v>
      </c>
      <c r="V826" s="2">
        <v>20.3</v>
      </c>
      <c r="W826" s="8"/>
      <c r="X826" s="10" t="s">
        <v>29</v>
      </c>
      <c r="Y826" s="7">
        <v>43678</v>
      </c>
    </row>
    <row r="827" spans="1:25" hidden="1" x14ac:dyDescent="0.25">
      <c r="A827" s="2">
        <v>673566</v>
      </c>
      <c r="B827" s="3" t="s">
        <v>812</v>
      </c>
      <c r="C827" s="3" t="s">
        <v>815</v>
      </c>
      <c r="D827" s="3" t="s">
        <v>139</v>
      </c>
      <c r="E827" s="3" t="s">
        <v>37</v>
      </c>
      <c r="F827" s="3" t="s">
        <v>29</v>
      </c>
      <c r="G827" s="2">
        <v>5.5</v>
      </c>
      <c r="H827" s="3" t="s">
        <v>38</v>
      </c>
      <c r="I827" s="3" t="s">
        <v>711</v>
      </c>
      <c r="J827" s="3" t="s">
        <v>39</v>
      </c>
      <c r="K827" s="4">
        <v>4.74</v>
      </c>
      <c r="L827" s="2">
        <v>6</v>
      </c>
      <c r="M827" s="2">
        <v>1</v>
      </c>
      <c r="N827" s="2">
        <v>0.35499999999999998</v>
      </c>
      <c r="O827" s="3" t="s">
        <v>140</v>
      </c>
      <c r="P827" s="3" t="s">
        <v>29</v>
      </c>
      <c r="Q827" s="5">
        <v>12.5</v>
      </c>
      <c r="S827" s="6">
        <v>10.47</v>
      </c>
      <c r="T827" s="5">
        <v>0.6</v>
      </c>
      <c r="U827" s="6">
        <v>11.07</v>
      </c>
      <c r="V827" s="2">
        <v>16.25</v>
      </c>
      <c r="W827" s="8"/>
      <c r="X827" s="10" t="s">
        <v>29</v>
      </c>
      <c r="Y827" s="7">
        <v>43769</v>
      </c>
    </row>
    <row r="828" spans="1:25" hidden="1" x14ac:dyDescent="0.25">
      <c r="A828" s="2">
        <v>790996</v>
      </c>
      <c r="B828" s="3" t="s">
        <v>812</v>
      </c>
      <c r="C828" s="3" t="s">
        <v>816</v>
      </c>
      <c r="D828" s="3" t="s">
        <v>343</v>
      </c>
      <c r="E828" s="3" t="s">
        <v>28</v>
      </c>
      <c r="F828" s="3" t="s">
        <v>29</v>
      </c>
      <c r="G828" s="2">
        <v>5.5</v>
      </c>
      <c r="H828" s="3" t="s">
        <v>38</v>
      </c>
      <c r="I828" s="3" t="s">
        <v>605</v>
      </c>
      <c r="J828" s="3" t="s">
        <v>39</v>
      </c>
      <c r="K828" s="4">
        <v>1.84</v>
      </c>
      <c r="L828" s="2">
        <v>1</v>
      </c>
      <c r="M828" s="2">
        <v>1</v>
      </c>
      <c r="N828" s="2">
        <v>0.47299999999999998</v>
      </c>
      <c r="O828" s="3" t="s">
        <v>140</v>
      </c>
      <c r="P828" s="3" t="s">
        <v>29</v>
      </c>
      <c r="Q828" s="5">
        <v>3.8</v>
      </c>
      <c r="S828" s="6">
        <v>3.26</v>
      </c>
      <c r="T828" s="5">
        <v>0.1</v>
      </c>
      <c r="U828" s="6">
        <v>3.36</v>
      </c>
      <c r="V828" s="2">
        <v>4.95</v>
      </c>
      <c r="W828" s="8"/>
      <c r="X828" s="10" t="s">
        <v>29</v>
      </c>
      <c r="Y828" s="7">
        <v>43745</v>
      </c>
    </row>
    <row r="829" spans="1:25" hidden="1" x14ac:dyDescent="0.25">
      <c r="A829" s="2">
        <v>769475</v>
      </c>
      <c r="B829" s="3" t="s">
        <v>812</v>
      </c>
      <c r="C829" s="3" t="s">
        <v>817</v>
      </c>
      <c r="D829" s="3" t="s">
        <v>343</v>
      </c>
      <c r="E829" s="3" t="s">
        <v>28</v>
      </c>
      <c r="F829" s="3" t="s">
        <v>29</v>
      </c>
      <c r="G829" s="2">
        <v>5.8</v>
      </c>
      <c r="H829" s="3" t="s">
        <v>38</v>
      </c>
      <c r="I829" s="3" t="s">
        <v>605</v>
      </c>
      <c r="J829" s="3" t="s">
        <v>39</v>
      </c>
      <c r="K829" s="4">
        <v>1.84</v>
      </c>
      <c r="L829" s="2">
        <v>1</v>
      </c>
      <c r="M829" s="2">
        <v>1</v>
      </c>
      <c r="N829" s="2">
        <v>0.47299999999999998</v>
      </c>
      <c r="O829" s="3" t="s">
        <v>140</v>
      </c>
      <c r="P829" s="3" t="s">
        <v>29</v>
      </c>
      <c r="Q829" s="5">
        <v>3.8</v>
      </c>
      <c r="S829" s="6">
        <v>3.26</v>
      </c>
      <c r="T829" s="5">
        <v>0.1</v>
      </c>
      <c r="U829" s="6">
        <v>3.36</v>
      </c>
      <c r="V829" s="2">
        <v>4.95</v>
      </c>
      <c r="W829" s="8"/>
      <c r="X829" s="10" t="s">
        <v>29</v>
      </c>
      <c r="Y829" s="7">
        <v>43745</v>
      </c>
    </row>
    <row r="830" spans="1:25" hidden="1" x14ac:dyDescent="0.25">
      <c r="A830" s="2">
        <v>769474</v>
      </c>
      <c r="B830" s="3" t="s">
        <v>812</v>
      </c>
      <c r="C830" s="3" t="s">
        <v>817</v>
      </c>
      <c r="D830" s="3" t="s">
        <v>139</v>
      </c>
      <c r="E830" s="3" t="s">
        <v>28</v>
      </c>
      <c r="F830" s="3" t="s">
        <v>29</v>
      </c>
      <c r="G830" s="2">
        <v>5.8</v>
      </c>
      <c r="H830" s="3" t="s">
        <v>38</v>
      </c>
      <c r="I830" s="3" t="s">
        <v>711</v>
      </c>
      <c r="J830" s="3" t="s">
        <v>39</v>
      </c>
      <c r="K830" s="4">
        <v>4.74</v>
      </c>
      <c r="L830" s="2">
        <v>6</v>
      </c>
      <c r="M830" s="2">
        <v>1</v>
      </c>
      <c r="N830" s="2">
        <v>0.35499999999999998</v>
      </c>
      <c r="O830" s="3" t="s">
        <v>140</v>
      </c>
      <c r="P830" s="3" t="s">
        <v>29</v>
      </c>
      <c r="Q830" s="5">
        <v>12.5</v>
      </c>
      <c r="S830" s="6">
        <v>10.47</v>
      </c>
      <c r="T830" s="5">
        <v>0.6</v>
      </c>
      <c r="U830" s="6">
        <v>11.07</v>
      </c>
      <c r="V830" s="2">
        <v>16.25</v>
      </c>
      <c r="W830" s="8"/>
      <c r="X830" s="10" t="s">
        <v>29</v>
      </c>
      <c r="Y830" s="7">
        <v>43745</v>
      </c>
    </row>
    <row r="831" spans="1:25" hidden="1" x14ac:dyDescent="0.25">
      <c r="A831" s="2">
        <v>811738</v>
      </c>
      <c r="B831" s="3" t="s">
        <v>812</v>
      </c>
      <c r="C831" s="3" t="s">
        <v>818</v>
      </c>
      <c r="D831" s="3" t="s">
        <v>46</v>
      </c>
      <c r="E831" s="3" t="s">
        <v>28</v>
      </c>
      <c r="F831" s="3" t="s">
        <v>29</v>
      </c>
      <c r="G831" s="2">
        <v>5.4</v>
      </c>
      <c r="H831" s="3" t="s">
        <v>38</v>
      </c>
      <c r="I831" s="3" t="s">
        <v>605</v>
      </c>
      <c r="J831" s="3" t="s">
        <v>39</v>
      </c>
      <c r="K831" s="4">
        <v>5.7</v>
      </c>
      <c r="L831" s="2">
        <v>6</v>
      </c>
      <c r="M831" s="2">
        <v>1</v>
      </c>
      <c r="N831" s="2">
        <v>0.33</v>
      </c>
      <c r="O831" s="3" t="s">
        <v>32</v>
      </c>
      <c r="P831" s="3" t="s">
        <v>29</v>
      </c>
      <c r="Q831" s="5">
        <v>14.05</v>
      </c>
      <c r="S831" s="6">
        <v>11.84</v>
      </c>
      <c r="T831" s="5">
        <v>0.6</v>
      </c>
      <c r="U831" s="6">
        <v>12.44</v>
      </c>
      <c r="V831" s="2">
        <v>18.25</v>
      </c>
      <c r="W831" s="8"/>
      <c r="X831" s="10" t="s">
        <v>29</v>
      </c>
      <c r="Y831" s="7">
        <v>43745</v>
      </c>
    </row>
    <row r="832" spans="1:25" hidden="1" x14ac:dyDescent="0.25">
      <c r="A832" s="2">
        <v>753120</v>
      </c>
      <c r="B832" s="3" t="s">
        <v>812</v>
      </c>
      <c r="C832" s="3" t="s">
        <v>692</v>
      </c>
      <c r="D832" s="3" t="s">
        <v>343</v>
      </c>
      <c r="E832" s="3" t="s">
        <v>28</v>
      </c>
      <c r="F832" s="3" t="s">
        <v>29</v>
      </c>
      <c r="G832" s="2">
        <v>5.5</v>
      </c>
      <c r="H832" s="3" t="s">
        <v>38</v>
      </c>
      <c r="I832" s="3" t="s">
        <v>605</v>
      </c>
      <c r="J832" s="3" t="s">
        <v>39</v>
      </c>
      <c r="K832" s="4">
        <v>1.84</v>
      </c>
      <c r="L832" s="2">
        <v>1</v>
      </c>
      <c r="M832" s="2">
        <v>1</v>
      </c>
      <c r="N832" s="2">
        <v>0.47299999999999998</v>
      </c>
      <c r="O832" s="3" t="s">
        <v>140</v>
      </c>
      <c r="P832" s="3" t="s">
        <v>29</v>
      </c>
      <c r="Q832" s="5">
        <v>3.8</v>
      </c>
      <c r="S832" s="6">
        <v>3.26</v>
      </c>
      <c r="T832" s="5">
        <v>0.1</v>
      </c>
      <c r="U832" s="6">
        <v>3.36</v>
      </c>
      <c r="V832" s="2">
        <v>4.95</v>
      </c>
      <c r="W832" s="8"/>
      <c r="X832" s="10" t="s">
        <v>29</v>
      </c>
      <c r="Y832" s="7">
        <v>43745</v>
      </c>
    </row>
    <row r="833" spans="1:25" hidden="1" x14ac:dyDescent="0.25">
      <c r="A833" s="2">
        <v>789214</v>
      </c>
      <c r="B833" s="3" t="s">
        <v>812</v>
      </c>
      <c r="C833" s="3" t="s">
        <v>819</v>
      </c>
      <c r="D833" s="3" t="s">
        <v>343</v>
      </c>
      <c r="E833" s="3" t="s">
        <v>28</v>
      </c>
      <c r="F833" s="3" t="s">
        <v>29</v>
      </c>
      <c r="G833" s="2">
        <v>5.5</v>
      </c>
      <c r="H833" s="3" t="s">
        <v>38</v>
      </c>
      <c r="I833" s="3" t="s">
        <v>605</v>
      </c>
      <c r="J833" s="3" t="s">
        <v>39</v>
      </c>
      <c r="K833" s="4">
        <v>1.84</v>
      </c>
      <c r="L833" s="2">
        <v>1</v>
      </c>
      <c r="M833" s="2">
        <v>1</v>
      </c>
      <c r="N833" s="2">
        <v>0.47299999999999998</v>
      </c>
      <c r="O833" s="3" t="s">
        <v>140</v>
      </c>
      <c r="P833" s="3" t="s">
        <v>29</v>
      </c>
      <c r="Q833" s="5">
        <v>3.8</v>
      </c>
      <c r="S833" s="6">
        <v>3.26</v>
      </c>
      <c r="T833" s="5">
        <v>0.1</v>
      </c>
      <c r="U833" s="6">
        <v>3.36</v>
      </c>
      <c r="V833" s="2">
        <v>4.95</v>
      </c>
      <c r="W833" s="8"/>
      <c r="X833" s="10" t="s">
        <v>29</v>
      </c>
      <c r="Y833" s="7">
        <v>43745</v>
      </c>
    </row>
    <row r="834" spans="1:25" hidden="1" x14ac:dyDescent="0.25">
      <c r="A834" s="2">
        <v>812552</v>
      </c>
      <c r="B834" s="3" t="s">
        <v>812</v>
      </c>
      <c r="C834" s="3" t="s">
        <v>820</v>
      </c>
      <c r="D834" s="3" t="s">
        <v>230</v>
      </c>
      <c r="E834" s="3" t="s">
        <v>28</v>
      </c>
      <c r="F834" s="3" t="s">
        <v>29</v>
      </c>
      <c r="G834" s="2">
        <v>5.5</v>
      </c>
      <c r="H834" s="3" t="s">
        <v>38</v>
      </c>
      <c r="I834" s="3" t="s">
        <v>711</v>
      </c>
      <c r="J834" s="3" t="s">
        <v>39</v>
      </c>
      <c r="K834" s="4">
        <v>8.75</v>
      </c>
      <c r="L834" s="2">
        <v>12</v>
      </c>
      <c r="M834" s="2">
        <v>1</v>
      </c>
      <c r="N834" s="2">
        <v>0.35499999999999998</v>
      </c>
      <c r="O834" s="3" t="s">
        <v>140</v>
      </c>
      <c r="P834" s="3" t="s">
        <v>29</v>
      </c>
      <c r="Q834" s="5">
        <v>24.05</v>
      </c>
      <c r="S834" s="6">
        <v>20.11</v>
      </c>
      <c r="T834" s="5">
        <v>1.2</v>
      </c>
      <c r="U834" s="6">
        <v>21.31</v>
      </c>
      <c r="V834" s="2">
        <v>31.25</v>
      </c>
      <c r="W834" s="8"/>
      <c r="X834" s="10" t="s">
        <v>29</v>
      </c>
      <c r="Y834" s="7">
        <v>43745</v>
      </c>
    </row>
    <row r="835" spans="1:25" ht="30" hidden="1" x14ac:dyDescent="0.25">
      <c r="A835" s="2">
        <v>29289</v>
      </c>
      <c r="B835" s="3" t="s">
        <v>812</v>
      </c>
      <c r="C835" s="3" t="s">
        <v>821</v>
      </c>
      <c r="D835" s="3" t="s">
        <v>139</v>
      </c>
      <c r="E835" s="3" t="s">
        <v>37</v>
      </c>
      <c r="F835" s="3" t="s">
        <v>29</v>
      </c>
      <c r="G835" s="2">
        <v>5</v>
      </c>
      <c r="H835" s="3" t="s">
        <v>38</v>
      </c>
      <c r="I835" s="3" t="s">
        <v>711</v>
      </c>
      <c r="J835" s="3" t="s">
        <v>31</v>
      </c>
      <c r="K835" s="4">
        <v>25.2</v>
      </c>
      <c r="L835" s="2">
        <v>6</v>
      </c>
      <c r="M835" s="2">
        <v>4</v>
      </c>
      <c r="N835" s="2">
        <v>0.35499999999999998</v>
      </c>
      <c r="O835" s="3" t="s">
        <v>140</v>
      </c>
      <c r="P835" s="3" t="s">
        <v>29</v>
      </c>
      <c r="Q835" s="5">
        <v>15.05</v>
      </c>
      <c r="S835" s="6">
        <v>12.72</v>
      </c>
      <c r="T835" s="5">
        <v>0.6</v>
      </c>
      <c r="U835" s="6">
        <v>13.32</v>
      </c>
      <c r="V835" s="2">
        <v>19.55</v>
      </c>
      <c r="W835" s="8"/>
      <c r="X835" s="10" t="s">
        <v>29</v>
      </c>
      <c r="Y835" s="7">
        <v>43709</v>
      </c>
    </row>
    <row r="836" spans="1:25" hidden="1" x14ac:dyDescent="0.25">
      <c r="A836" s="2">
        <v>635193</v>
      </c>
      <c r="B836" s="3" t="s">
        <v>812</v>
      </c>
      <c r="C836" s="3" t="s">
        <v>822</v>
      </c>
      <c r="D836" s="3" t="s">
        <v>46</v>
      </c>
      <c r="E836" s="3" t="s">
        <v>37</v>
      </c>
      <c r="F836" s="3" t="s">
        <v>29</v>
      </c>
      <c r="G836" s="2">
        <v>5</v>
      </c>
      <c r="H836" s="3" t="s">
        <v>196</v>
      </c>
      <c r="I836" s="3" t="s">
        <v>711</v>
      </c>
      <c r="J836" s="3" t="s">
        <v>31</v>
      </c>
      <c r="K836" s="4">
        <v>25.6</v>
      </c>
      <c r="L836" s="2">
        <v>6</v>
      </c>
      <c r="M836" s="2">
        <v>4</v>
      </c>
      <c r="N836" s="2">
        <v>0.33</v>
      </c>
      <c r="O836" s="3" t="s">
        <v>32</v>
      </c>
      <c r="P836" s="3" t="s">
        <v>29</v>
      </c>
      <c r="Q836" s="5">
        <v>15.7</v>
      </c>
      <c r="S836" s="6">
        <v>13.29</v>
      </c>
      <c r="T836" s="5">
        <v>0.6</v>
      </c>
      <c r="U836" s="6">
        <v>13.89</v>
      </c>
      <c r="V836" s="2">
        <v>20.399999999999999</v>
      </c>
      <c r="W836" s="8"/>
      <c r="X836" s="10" t="s">
        <v>29</v>
      </c>
      <c r="Y836" s="7">
        <v>43466</v>
      </c>
    </row>
    <row r="837" spans="1:25" hidden="1" x14ac:dyDescent="0.25">
      <c r="A837" s="2">
        <v>622282</v>
      </c>
      <c r="B837" s="3" t="s">
        <v>812</v>
      </c>
      <c r="C837" s="3" t="s">
        <v>823</v>
      </c>
      <c r="D837" s="3" t="s">
        <v>473</v>
      </c>
      <c r="E837" s="3" t="s">
        <v>37</v>
      </c>
      <c r="F837" s="3" t="s">
        <v>29</v>
      </c>
      <c r="G837" s="2">
        <v>5.3</v>
      </c>
      <c r="H837" s="3" t="s">
        <v>196</v>
      </c>
      <c r="I837" s="3" t="s">
        <v>711</v>
      </c>
      <c r="J837" s="3" t="s">
        <v>31</v>
      </c>
      <c r="K837" s="4">
        <v>32.340000000000003</v>
      </c>
      <c r="L837" s="2">
        <v>4</v>
      </c>
      <c r="M837" s="2">
        <v>6</v>
      </c>
      <c r="N837" s="2">
        <v>0.5</v>
      </c>
      <c r="O837" s="3" t="s">
        <v>140</v>
      </c>
      <c r="P837" s="3" t="s">
        <v>29</v>
      </c>
      <c r="Q837" s="5">
        <v>13.2</v>
      </c>
      <c r="S837" s="6">
        <v>11.26</v>
      </c>
      <c r="T837" s="5">
        <v>0.4</v>
      </c>
      <c r="U837" s="6">
        <v>11.66</v>
      </c>
      <c r="V837" s="2">
        <v>17.149999999999999</v>
      </c>
      <c r="W837" s="8"/>
      <c r="X837" s="10" t="s">
        <v>29</v>
      </c>
      <c r="Y837" s="7">
        <v>43556</v>
      </c>
    </row>
    <row r="838" spans="1:25" hidden="1" x14ac:dyDescent="0.25">
      <c r="A838" s="2">
        <v>539023</v>
      </c>
      <c r="B838" s="3" t="s">
        <v>812</v>
      </c>
      <c r="C838" s="3" t="s">
        <v>824</v>
      </c>
      <c r="D838" s="3" t="s">
        <v>481</v>
      </c>
      <c r="E838" s="3" t="s">
        <v>37</v>
      </c>
      <c r="F838" s="3" t="s">
        <v>29</v>
      </c>
      <c r="H838" s="3" t="s">
        <v>196</v>
      </c>
      <c r="I838" s="3" t="s">
        <v>605</v>
      </c>
      <c r="J838" s="3" t="s">
        <v>31</v>
      </c>
      <c r="K838" s="4">
        <v>29.64</v>
      </c>
      <c r="L838" s="2">
        <v>4</v>
      </c>
      <c r="M838" s="2">
        <v>6</v>
      </c>
      <c r="N838" s="2">
        <v>0.44</v>
      </c>
      <c r="O838" s="3" t="s">
        <v>140</v>
      </c>
      <c r="P838" s="3" t="s">
        <v>29</v>
      </c>
      <c r="Q838" s="5">
        <v>11.9</v>
      </c>
      <c r="S838" s="6">
        <v>10.119999999999999</v>
      </c>
      <c r="T838" s="5">
        <v>0.4</v>
      </c>
      <c r="U838" s="6">
        <v>10.52</v>
      </c>
      <c r="V838" s="2">
        <v>15.45</v>
      </c>
      <c r="W838" s="8"/>
      <c r="X838" s="10" t="s">
        <v>29</v>
      </c>
      <c r="Y838" s="7">
        <v>43556</v>
      </c>
    </row>
    <row r="839" spans="1:25" hidden="1" x14ac:dyDescent="0.25">
      <c r="A839" s="2">
        <v>187099</v>
      </c>
      <c r="B839" s="3" t="s">
        <v>812</v>
      </c>
      <c r="C839" s="3" t="s">
        <v>825</v>
      </c>
      <c r="D839" s="3" t="s">
        <v>139</v>
      </c>
      <c r="E839" s="3" t="s">
        <v>37</v>
      </c>
      <c r="F839" s="3" t="s">
        <v>29</v>
      </c>
      <c r="G839" s="2">
        <v>7</v>
      </c>
      <c r="H839" s="3" t="s">
        <v>38</v>
      </c>
      <c r="I839" s="3" t="s">
        <v>711</v>
      </c>
      <c r="J839" s="3" t="s">
        <v>39</v>
      </c>
      <c r="K839" s="4">
        <v>16.239999999999998</v>
      </c>
      <c r="L839" s="2">
        <v>6</v>
      </c>
      <c r="M839" s="2">
        <v>4</v>
      </c>
      <c r="N839" s="2">
        <v>0.35499999999999998</v>
      </c>
      <c r="O839" s="3" t="s">
        <v>140</v>
      </c>
      <c r="P839" s="3" t="s">
        <v>29</v>
      </c>
      <c r="Q839" s="5">
        <v>11.6</v>
      </c>
      <c r="S839" s="6">
        <v>9.68</v>
      </c>
      <c r="T839" s="5">
        <v>0.6</v>
      </c>
      <c r="U839" s="6">
        <v>10.28</v>
      </c>
      <c r="V839" s="2">
        <v>15.1</v>
      </c>
      <c r="W839" s="8"/>
      <c r="X839" s="10" t="s">
        <v>29</v>
      </c>
      <c r="Y839" s="7">
        <v>43466</v>
      </c>
    </row>
    <row r="840" spans="1:25" hidden="1" x14ac:dyDescent="0.25">
      <c r="A840" s="2">
        <v>187235</v>
      </c>
      <c r="B840" s="3" t="s">
        <v>812</v>
      </c>
      <c r="C840" s="3" t="s">
        <v>826</v>
      </c>
      <c r="D840" s="3" t="s">
        <v>139</v>
      </c>
      <c r="E840" s="3" t="s">
        <v>37</v>
      </c>
      <c r="F840" s="3" t="s">
        <v>29</v>
      </c>
      <c r="G840" s="2">
        <v>7</v>
      </c>
      <c r="H840" s="3" t="s">
        <v>38</v>
      </c>
      <c r="I840" s="3" t="s">
        <v>605</v>
      </c>
      <c r="J840" s="3" t="s">
        <v>39</v>
      </c>
      <c r="K840" s="4">
        <v>16.239999999999998</v>
      </c>
      <c r="L840" s="2">
        <v>6</v>
      </c>
      <c r="M840" s="2">
        <v>4</v>
      </c>
      <c r="N840" s="2">
        <v>0.35499999999999998</v>
      </c>
      <c r="O840" s="3" t="s">
        <v>140</v>
      </c>
      <c r="P840" s="3" t="s">
        <v>29</v>
      </c>
      <c r="Q840" s="5">
        <v>11.6</v>
      </c>
      <c r="S840" s="6">
        <v>9.68</v>
      </c>
      <c r="T840" s="5">
        <v>0.6</v>
      </c>
      <c r="U840" s="6">
        <v>10.28</v>
      </c>
      <c r="V840" s="2">
        <v>15.1</v>
      </c>
      <c r="W840" s="8"/>
      <c r="X840" s="10" t="s">
        <v>29</v>
      </c>
      <c r="Y840" s="7">
        <v>43466</v>
      </c>
    </row>
    <row r="841" spans="1:25" hidden="1" x14ac:dyDescent="0.25">
      <c r="A841" s="2">
        <v>187232</v>
      </c>
      <c r="B841" s="3" t="s">
        <v>812</v>
      </c>
      <c r="C841" s="3" t="s">
        <v>827</v>
      </c>
      <c r="D841" s="3" t="s">
        <v>139</v>
      </c>
      <c r="E841" s="3" t="s">
        <v>37</v>
      </c>
      <c r="F841" s="3" t="s">
        <v>29</v>
      </c>
      <c r="G841" s="2">
        <v>7</v>
      </c>
      <c r="H841" s="3" t="s">
        <v>38</v>
      </c>
      <c r="I841" s="3" t="s">
        <v>605</v>
      </c>
      <c r="J841" s="3" t="s">
        <v>39</v>
      </c>
      <c r="K841" s="4">
        <v>16.239999999999998</v>
      </c>
      <c r="L841" s="2">
        <v>6</v>
      </c>
      <c r="M841" s="2">
        <v>4</v>
      </c>
      <c r="N841" s="2">
        <v>0.35499999999999998</v>
      </c>
      <c r="O841" s="3" t="s">
        <v>140</v>
      </c>
      <c r="P841" s="3" t="s">
        <v>29</v>
      </c>
      <c r="Q841" s="5">
        <v>11.6</v>
      </c>
      <c r="S841" s="6">
        <v>9.68</v>
      </c>
      <c r="T841" s="5">
        <v>0.6</v>
      </c>
      <c r="U841" s="6">
        <v>10.28</v>
      </c>
      <c r="V841" s="2">
        <v>15.1</v>
      </c>
      <c r="W841" s="8"/>
      <c r="X841" s="10" t="s">
        <v>29</v>
      </c>
      <c r="Y841" s="7">
        <v>43466</v>
      </c>
    </row>
    <row r="842" spans="1:25" ht="30" hidden="1" x14ac:dyDescent="0.25">
      <c r="A842" s="2">
        <v>218049</v>
      </c>
      <c r="B842" s="3" t="s">
        <v>812</v>
      </c>
      <c r="C842" s="3" t="s">
        <v>828</v>
      </c>
      <c r="D842" s="3" t="s">
        <v>139</v>
      </c>
      <c r="E842" s="3" t="s">
        <v>28</v>
      </c>
      <c r="F842" s="3" t="s">
        <v>29</v>
      </c>
      <c r="G842" s="2">
        <v>4.5</v>
      </c>
      <c r="H842" s="3" t="s">
        <v>38</v>
      </c>
      <c r="I842" s="3" t="s">
        <v>605</v>
      </c>
      <c r="J842" s="3" t="s">
        <v>31</v>
      </c>
      <c r="K842" s="4">
        <v>36.299999999999997</v>
      </c>
      <c r="L842" s="2">
        <v>6</v>
      </c>
      <c r="M842" s="2">
        <v>4</v>
      </c>
      <c r="N842" s="2">
        <v>0.35499999999999998</v>
      </c>
      <c r="O842" s="3" t="s">
        <v>140</v>
      </c>
      <c r="P842" s="3" t="s">
        <v>29</v>
      </c>
      <c r="Q842" s="5">
        <v>12.7</v>
      </c>
      <c r="S842" s="6">
        <v>10.65</v>
      </c>
      <c r="T842" s="5">
        <v>0.6</v>
      </c>
      <c r="U842" s="6">
        <v>11.25</v>
      </c>
      <c r="V842" s="2">
        <v>16.5</v>
      </c>
      <c r="W842" s="8"/>
      <c r="X842" s="10" t="s">
        <v>29</v>
      </c>
      <c r="Y842" s="7">
        <v>43777</v>
      </c>
    </row>
    <row r="843" spans="1:25" ht="30" hidden="1" x14ac:dyDescent="0.25">
      <c r="A843" s="2">
        <v>191902</v>
      </c>
      <c r="B843" s="3" t="s">
        <v>812</v>
      </c>
      <c r="C843" s="3" t="s">
        <v>829</v>
      </c>
      <c r="D843" s="3" t="s">
        <v>139</v>
      </c>
      <c r="E843" s="3" t="s">
        <v>28</v>
      </c>
      <c r="F843" s="3" t="s">
        <v>29</v>
      </c>
      <c r="G843" s="2">
        <v>4.5</v>
      </c>
      <c r="H843" s="3" t="s">
        <v>38</v>
      </c>
      <c r="I843" s="3" t="s">
        <v>605</v>
      </c>
      <c r="J843" s="3" t="s">
        <v>31</v>
      </c>
      <c r="K843" s="4">
        <v>36.299999999999997</v>
      </c>
      <c r="L843" s="2">
        <v>6</v>
      </c>
      <c r="M843" s="2">
        <v>4</v>
      </c>
      <c r="N843" s="2">
        <v>0.35499999999999998</v>
      </c>
      <c r="O843" s="3" t="s">
        <v>140</v>
      </c>
      <c r="P843" s="3" t="s">
        <v>29</v>
      </c>
      <c r="Q843" s="5">
        <v>12.7</v>
      </c>
      <c r="S843" s="6">
        <v>10.65</v>
      </c>
      <c r="T843" s="5">
        <v>0.6</v>
      </c>
      <c r="U843" s="6">
        <v>11.25</v>
      </c>
      <c r="V843" s="2">
        <v>16.5</v>
      </c>
      <c r="W843" s="8"/>
      <c r="X843" s="10" t="s">
        <v>29</v>
      </c>
      <c r="Y843" s="7">
        <v>43777</v>
      </c>
    </row>
    <row r="844" spans="1:25" ht="30" hidden="1" x14ac:dyDescent="0.25">
      <c r="A844" s="2">
        <v>218046</v>
      </c>
      <c r="B844" s="3" t="s">
        <v>812</v>
      </c>
      <c r="C844" s="3" t="s">
        <v>830</v>
      </c>
      <c r="D844" s="3" t="s">
        <v>139</v>
      </c>
      <c r="E844" s="3" t="s">
        <v>28</v>
      </c>
      <c r="F844" s="3" t="s">
        <v>29</v>
      </c>
      <c r="G844" s="2">
        <v>4.5</v>
      </c>
      <c r="H844" s="3" t="s">
        <v>38</v>
      </c>
      <c r="I844" s="3" t="s">
        <v>605</v>
      </c>
      <c r="J844" s="3" t="s">
        <v>31</v>
      </c>
      <c r="K844" s="4">
        <v>36.299999999999997</v>
      </c>
      <c r="L844" s="2">
        <v>6</v>
      </c>
      <c r="M844" s="2">
        <v>4</v>
      </c>
      <c r="N844" s="2">
        <v>0.35499999999999998</v>
      </c>
      <c r="O844" s="3" t="s">
        <v>140</v>
      </c>
      <c r="P844" s="3" t="s">
        <v>29</v>
      </c>
      <c r="Q844" s="5">
        <v>12.7</v>
      </c>
      <c r="S844" s="6">
        <v>10.65</v>
      </c>
      <c r="T844" s="5">
        <v>0.6</v>
      </c>
      <c r="U844" s="6">
        <v>11.25</v>
      </c>
      <c r="V844" s="2">
        <v>16.5</v>
      </c>
      <c r="W844" s="8"/>
      <c r="X844" s="10" t="s">
        <v>29</v>
      </c>
      <c r="Y844" s="7">
        <v>43777</v>
      </c>
    </row>
    <row r="845" spans="1:25" hidden="1" x14ac:dyDescent="0.25">
      <c r="A845" s="2">
        <v>801788</v>
      </c>
      <c r="B845" s="3" t="s">
        <v>812</v>
      </c>
      <c r="C845" s="3" t="s">
        <v>831</v>
      </c>
      <c r="D845" s="3" t="s">
        <v>64</v>
      </c>
      <c r="E845" s="3" t="s">
        <v>28</v>
      </c>
      <c r="F845" s="3" t="s">
        <v>51</v>
      </c>
      <c r="G845" s="2">
        <v>6.5</v>
      </c>
      <c r="H845" s="3" t="s">
        <v>38</v>
      </c>
      <c r="I845" s="3" t="s">
        <v>711</v>
      </c>
      <c r="J845" s="3" t="s">
        <v>39</v>
      </c>
      <c r="K845" s="4">
        <v>78.150000000000006</v>
      </c>
      <c r="L845" s="2">
        <v>1</v>
      </c>
      <c r="M845" s="2">
        <v>12</v>
      </c>
      <c r="N845" s="2">
        <v>0.5</v>
      </c>
      <c r="O845" s="3" t="s">
        <v>32</v>
      </c>
      <c r="P845" s="3" t="s">
        <v>3211</v>
      </c>
      <c r="Q845" s="5">
        <v>9.4</v>
      </c>
      <c r="S845" s="6">
        <v>8.18</v>
      </c>
      <c r="T845" s="5">
        <v>0.1</v>
      </c>
      <c r="U845" s="6">
        <v>8.2799999999999994</v>
      </c>
      <c r="V845" s="2">
        <v>12.2</v>
      </c>
      <c r="W845" s="8"/>
      <c r="X845" s="10" t="s">
        <v>29</v>
      </c>
      <c r="Y845" s="7">
        <v>43705</v>
      </c>
    </row>
    <row r="846" spans="1:25" hidden="1" x14ac:dyDescent="0.25">
      <c r="A846" s="2">
        <v>801787</v>
      </c>
      <c r="B846" s="3" t="s">
        <v>812</v>
      </c>
      <c r="C846" s="3" t="s">
        <v>832</v>
      </c>
      <c r="D846" s="3" t="s">
        <v>64</v>
      </c>
      <c r="E846" s="3" t="s">
        <v>28</v>
      </c>
      <c r="F846" s="3" t="s">
        <v>51</v>
      </c>
      <c r="G846" s="2">
        <v>6.5</v>
      </c>
      <c r="H846" s="3" t="s">
        <v>38</v>
      </c>
      <c r="I846" s="3" t="s">
        <v>711</v>
      </c>
      <c r="J846" s="3" t="s">
        <v>39</v>
      </c>
      <c r="K846" s="4">
        <v>66.75</v>
      </c>
      <c r="L846" s="2">
        <v>1</v>
      </c>
      <c r="M846" s="2">
        <v>12</v>
      </c>
      <c r="N846" s="2">
        <v>0.5</v>
      </c>
      <c r="O846" s="3" t="s">
        <v>32</v>
      </c>
      <c r="P846" s="3" t="s">
        <v>3211</v>
      </c>
      <c r="Q846" s="5">
        <v>8.1</v>
      </c>
      <c r="S846" s="6">
        <v>7.04</v>
      </c>
      <c r="T846" s="5">
        <v>0.1</v>
      </c>
      <c r="U846" s="6">
        <v>7.14</v>
      </c>
      <c r="V846" s="2">
        <v>10.55</v>
      </c>
      <c r="W846" s="8"/>
      <c r="X846" s="10" t="s">
        <v>29</v>
      </c>
      <c r="Y846" s="7">
        <v>43705</v>
      </c>
    </row>
    <row r="847" spans="1:25" x14ac:dyDescent="0.25">
      <c r="A847" s="2">
        <v>216703</v>
      </c>
      <c r="B847" s="3" t="s">
        <v>812</v>
      </c>
      <c r="C847" s="3" t="s">
        <v>833</v>
      </c>
      <c r="D847" s="3" t="s">
        <v>834</v>
      </c>
      <c r="E847" s="3" t="s">
        <v>28</v>
      </c>
      <c r="F847" s="3" t="s">
        <v>97</v>
      </c>
      <c r="G847" s="2">
        <v>7</v>
      </c>
      <c r="H847" s="3" t="s">
        <v>38</v>
      </c>
      <c r="I847" s="3" t="s">
        <v>605</v>
      </c>
      <c r="J847" s="3" t="s">
        <v>31</v>
      </c>
      <c r="K847" s="4">
        <v>29.5</v>
      </c>
      <c r="L847" s="2">
        <v>1</v>
      </c>
      <c r="M847" s="2">
        <v>8</v>
      </c>
      <c r="N847" s="2">
        <v>2</v>
      </c>
      <c r="O847" s="3" t="s">
        <v>835</v>
      </c>
      <c r="P847" s="3" t="s">
        <v>29</v>
      </c>
      <c r="Q847" s="5">
        <v>10.9</v>
      </c>
      <c r="S847" s="6">
        <v>9.2799999999999994</v>
      </c>
      <c r="T847" s="5">
        <v>0.35</v>
      </c>
      <c r="U847" s="6">
        <v>9.6300000000000008</v>
      </c>
      <c r="V847" s="2">
        <v>14.15</v>
      </c>
      <c r="W847" s="8"/>
      <c r="X847" s="10" t="s">
        <v>29</v>
      </c>
      <c r="Y847" s="7">
        <v>43770</v>
      </c>
    </row>
    <row r="848" spans="1:25" hidden="1" x14ac:dyDescent="0.25">
      <c r="A848" s="2">
        <v>107474</v>
      </c>
      <c r="B848" s="3" t="s">
        <v>812</v>
      </c>
      <c r="C848" s="3" t="s">
        <v>836</v>
      </c>
      <c r="D848" s="3" t="s">
        <v>834</v>
      </c>
      <c r="E848" s="3" t="s">
        <v>37</v>
      </c>
      <c r="F848" s="3" t="s">
        <v>29</v>
      </c>
      <c r="G848" s="2">
        <v>7</v>
      </c>
      <c r="H848" s="3" t="s">
        <v>38</v>
      </c>
      <c r="I848" s="3" t="s">
        <v>605</v>
      </c>
      <c r="J848" s="3" t="s">
        <v>31</v>
      </c>
      <c r="K848" s="4">
        <v>29.5</v>
      </c>
      <c r="L848" s="2">
        <v>1</v>
      </c>
      <c r="M848" s="2">
        <v>8</v>
      </c>
      <c r="N848" s="2">
        <v>2</v>
      </c>
      <c r="O848" s="3" t="s">
        <v>835</v>
      </c>
      <c r="P848" s="3" t="s">
        <v>29</v>
      </c>
      <c r="Q848" s="5">
        <v>10.9</v>
      </c>
      <c r="S848" s="6">
        <v>9.2799999999999994</v>
      </c>
      <c r="T848" s="5">
        <v>0.35</v>
      </c>
      <c r="U848" s="6">
        <v>9.6300000000000008</v>
      </c>
      <c r="V848" s="2">
        <v>14.15</v>
      </c>
      <c r="W848" s="8"/>
      <c r="X848" s="10" t="s">
        <v>29</v>
      </c>
      <c r="Y848" s="7">
        <v>43466</v>
      </c>
    </row>
    <row r="849" spans="1:25" hidden="1" x14ac:dyDescent="0.25">
      <c r="A849" s="2">
        <v>3228</v>
      </c>
      <c r="B849" s="3" t="s">
        <v>812</v>
      </c>
      <c r="C849" s="3" t="s">
        <v>837</v>
      </c>
      <c r="D849" s="3" t="s">
        <v>46</v>
      </c>
      <c r="E849" s="3" t="s">
        <v>37</v>
      </c>
      <c r="F849" s="3" t="s">
        <v>29</v>
      </c>
      <c r="G849" s="2">
        <v>7</v>
      </c>
      <c r="H849" s="3" t="s">
        <v>38</v>
      </c>
      <c r="I849" s="3" t="s">
        <v>711</v>
      </c>
      <c r="J849" s="3" t="s">
        <v>31</v>
      </c>
      <c r="K849" s="4">
        <v>20.010000000000002</v>
      </c>
      <c r="L849" s="2">
        <v>6</v>
      </c>
      <c r="M849" s="2">
        <v>4</v>
      </c>
      <c r="N849" s="2">
        <v>0.33</v>
      </c>
      <c r="O849" s="3" t="s">
        <v>32</v>
      </c>
      <c r="P849" s="3" t="s">
        <v>29</v>
      </c>
      <c r="Q849" s="5">
        <v>13.85</v>
      </c>
      <c r="S849" s="6">
        <v>11.66</v>
      </c>
      <c r="T849" s="5">
        <v>0.6</v>
      </c>
      <c r="U849" s="6">
        <v>12.26</v>
      </c>
      <c r="V849" s="2">
        <v>18</v>
      </c>
      <c r="W849" s="8"/>
      <c r="X849" s="10" t="s">
        <v>29</v>
      </c>
      <c r="Y849" s="7">
        <v>43466</v>
      </c>
    </row>
    <row r="850" spans="1:25" hidden="1" x14ac:dyDescent="0.25">
      <c r="A850" s="2">
        <v>34171</v>
      </c>
      <c r="B850" s="3" t="s">
        <v>812</v>
      </c>
      <c r="C850" s="3" t="s">
        <v>838</v>
      </c>
      <c r="D850" s="3" t="s">
        <v>139</v>
      </c>
      <c r="E850" s="3" t="s">
        <v>28</v>
      </c>
      <c r="F850" s="3" t="s">
        <v>29</v>
      </c>
      <c r="G850" s="2">
        <v>7</v>
      </c>
      <c r="H850" s="3" t="s">
        <v>38</v>
      </c>
      <c r="I850" s="3" t="s">
        <v>29</v>
      </c>
      <c r="J850" s="3" t="s">
        <v>31</v>
      </c>
      <c r="K850" s="4">
        <v>16.29</v>
      </c>
      <c r="L850" s="2">
        <v>6</v>
      </c>
      <c r="M850" s="2">
        <v>4</v>
      </c>
      <c r="N850" s="2">
        <v>0.35499999999999998</v>
      </c>
      <c r="O850" s="3" t="s">
        <v>140</v>
      </c>
      <c r="P850" s="3" t="s">
        <v>29</v>
      </c>
      <c r="Q850" s="5">
        <v>12.05</v>
      </c>
      <c r="S850" s="6">
        <v>10.08</v>
      </c>
      <c r="T850" s="5">
        <v>0.6</v>
      </c>
      <c r="U850" s="6">
        <v>10.68</v>
      </c>
      <c r="V850" s="2">
        <v>15.65</v>
      </c>
      <c r="W850" s="8"/>
      <c r="X850" s="10" t="s">
        <v>29</v>
      </c>
      <c r="Y850" s="7">
        <v>43738</v>
      </c>
    </row>
    <row r="851" spans="1:25" hidden="1" x14ac:dyDescent="0.25">
      <c r="A851" s="2">
        <v>28203</v>
      </c>
      <c r="B851" s="3" t="s">
        <v>812</v>
      </c>
      <c r="C851" s="3" t="s">
        <v>839</v>
      </c>
      <c r="D851" s="3" t="s">
        <v>139</v>
      </c>
      <c r="E851" s="3" t="s">
        <v>37</v>
      </c>
      <c r="F851" s="3" t="s">
        <v>29</v>
      </c>
      <c r="G851" s="2">
        <v>7</v>
      </c>
      <c r="H851" s="3" t="s">
        <v>38</v>
      </c>
      <c r="I851" s="3" t="s">
        <v>605</v>
      </c>
      <c r="J851" s="3" t="s">
        <v>31</v>
      </c>
      <c r="K851" s="4">
        <v>16.29</v>
      </c>
      <c r="L851" s="2">
        <v>6</v>
      </c>
      <c r="M851" s="2">
        <v>4</v>
      </c>
      <c r="N851" s="2">
        <v>0.35499999999999998</v>
      </c>
      <c r="O851" s="3" t="s">
        <v>140</v>
      </c>
      <c r="P851" s="3" t="s">
        <v>29</v>
      </c>
      <c r="Q851" s="5">
        <v>12.05</v>
      </c>
      <c r="S851" s="6">
        <v>10.08</v>
      </c>
      <c r="T851" s="5">
        <v>0.6</v>
      </c>
      <c r="U851" s="6">
        <v>10.68</v>
      </c>
      <c r="V851" s="2">
        <v>15.65</v>
      </c>
      <c r="W851" s="8"/>
      <c r="X851" s="10" t="s">
        <v>29</v>
      </c>
      <c r="Y851" s="7">
        <v>43708</v>
      </c>
    </row>
    <row r="852" spans="1:25" hidden="1" x14ac:dyDescent="0.25">
      <c r="A852" s="2">
        <v>180164</v>
      </c>
      <c r="B852" s="3" t="s">
        <v>812</v>
      </c>
      <c r="C852" s="3" t="s">
        <v>840</v>
      </c>
      <c r="D852" s="3" t="s">
        <v>139</v>
      </c>
      <c r="E852" s="3" t="s">
        <v>28</v>
      </c>
      <c r="F852" s="3" t="s">
        <v>86</v>
      </c>
      <c r="G852" s="2">
        <v>7</v>
      </c>
      <c r="H852" s="3" t="s">
        <v>38</v>
      </c>
      <c r="I852" s="3" t="s">
        <v>29</v>
      </c>
      <c r="J852" s="3" t="s">
        <v>31</v>
      </c>
      <c r="K852" s="4">
        <v>16.29</v>
      </c>
      <c r="L852" s="2">
        <v>6</v>
      </c>
      <c r="M852" s="2">
        <v>4</v>
      </c>
      <c r="N852" s="2">
        <v>0.35499999999999998</v>
      </c>
      <c r="O852" s="3" t="s">
        <v>140</v>
      </c>
      <c r="P852" s="3" t="s">
        <v>29</v>
      </c>
      <c r="Q852" s="5">
        <v>12.05</v>
      </c>
      <c r="S852" s="6">
        <v>10.08</v>
      </c>
      <c r="T852" s="5">
        <v>0.6</v>
      </c>
      <c r="U852" s="6">
        <v>10.68</v>
      </c>
      <c r="V852" s="2">
        <v>15.65</v>
      </c>
      <c r="W852" s="8"/>
      <c r="X852" s="10" t="s">
        <v>29</v>
      </c>
      <c r="Y852" s="7">
        <v>43738</v>
      </c>
    </row>
    <row r="853" spans="1:25" hidden="1" x14ac:dyDescent="0.25">
      <c r="A853" s="2">
        <v>34179</v>
      </c>
      <c r="B853" s="3" t="s">
        <v>812</v>
      </c>
      <c r="C853" s="3" t="s">
        <v>841</v>
      </c>
      <c r="D853" s="3" t="s">
        <v>139</v>
      </c>
      <c r="E853" s="3" t="s">
        <v>37</v>
      </c>
      <c r="F853" s="3" t="s">
        <v>29</v>
      </c>
      <c r="G853" s="2">
        <v>7</v>
      </c>
      <c r="H853" s="3" t="s">
        <v>38</v>
      </c>
      <c r="I853" s="3" t="s">
        <v>605</v>
      </c>
      <c r="J853" s="3" t="s">
        <v>31</v>
      </c>
      <c r="K853" s="4">
        <v>16.29</v>
      </c>
      <c r="L853" s="2">
        <v>6</v>
      </c>
      <c r="M853" s="2">
        <v>4</v>
      </c>
      <c r="N853" s="2">
        <v>0.35499999999999998</v>
      </c>
      <c r="O853" s="3" t="s">
        <v>140</v>
      </c>
      <c r="P853" s="3" t="s">
        <v>29</v>
      </c>
      <c r="Q853" s="5">
        <v>12.05</v>
      </c>
      <c r="S853" s="6">
        <v>10.08</v>
      </c>
      <c r="T853" s="5">
        <v>0.6</v>
      </c>
      <c r="U853" s="6">
        <v>10.68</v>
      </c>
      <c r="V853" s="2">
        <v>15.65</v>
      </c>
      <c r="W853" s="8"/>
      <c r="X853" s="10" t="s">
        <v>29</v>
      </c>
      <c r="Y853" s="7">
        <v>43466</v>
      </c>
    </row>
    <row r="854" spans="1:25" hidden="1" x14ac:dyDescent="0.25">
      <c r="A854" s="2">
        <v>307587</v>
      </c>
      <c r="B854" s="3" t="s">
        <v>812</v>
      </c>
      <c r="C854" s="3" t="s">
        <v>842</v>
      </c>
      <c r="D854" s="3" t="s">
        <v>46</v>
      </c>
      <c r="E854" s="3" t="s">
        <v>37</v>
      </c>
      <c r="F854" s="3" t="s">
        <v>29</v>
      </c>
      <c r="G854" s="2">
        <v>7</v>
      </c>
      <c r="H854" s="3" t="s">
        <v>38</v>
      </c>
      <c r="I854" s="3" t="s">
        <v>605</v>
      </c>
      <c r="J854" s="3" t="s">
        <v>31</v>
      </c>
      <c r="K854" s="4">
        <v>20.010000000000002</v>
      </c>
      <c r="L854" s="2">
        <v>6</v>
      </c>
      <c r="M854" s="2">
        <v>4</v>
      </c>
      <c r="N854" s="2">
        <v>0.33</v>
      </c>
      <c r="O854" s="3" t="s">
        <v>32</v>
      </c>
      <c r="P854" s="3" t="s">
        <v>29</v>
      </c>
      <c r="Q854" s="5">
        <v>13.85</v>
      </c>
      <c r="S854" s="6">
        <v>11.66</v>
      </c>
      <c r="T854" s="5">
        <v>0.6</v>
      </c>
      <c r="U854" s="6">
        <v>12.26</v>
      </c>
      <c r="V854" s="2">
        <v>18</v>
      </c>
      <c r="W854" s="8"/>
      <c r="X854" s="10" t="s">
        <v>29</v>
      </c>
      <c r="Y854" s="7">
        <v>43466</v>
      </c>
    </row>
    <row r="855" spans="1:25" hidden="1" x14ac:dyDescent="0.25">
      <c r="A855" s="2">
        <v>344119</v>
      </c>
      <c r="B855" s="3" t="s">
        <v>812</v>
      </c>
      <c r="C855" s="3" t="s">
        <v>843</v>
      </c>
      <c r="D855" s="3" t="s">
        <v>834</v>
      </c>
      <c r="E855" s="3" t="s">
        <v>37</v>
      </c>
      <c r="F855" s="3" t="s">
        <v>29</v>
      </c>
      <c r="G855" s="2">
        <v>7</v>
      </c>
      <c r="H855" s="3" t="s">
        <v>38</v>
      </c>
      <c r="I855" s="3" t="s">
        <v>605</v>
      </c>
      <c r="J855" s="3" t="s">
        <v>31</v>
      </c>
      <c r="K855" s="4">
        <v>29.5</v>
      </c>
      <c r="L855" s="2">
        <v>1</v>
      </c>
      <c r="M855" s="2">
        <v>8</v>
      </c>
      <c r="N855" s="2">
        <v>2</v>
      </c>
      <c r="O855" s="3" t="s">
        <v>835</v>
      </c>
      <c r="P855" s="3" t="s">
        <v>29</v>
      </c>
      <c r="Q855" s="5">
        <v>10.9</v>
      </c>
      <c r="S855" s="6">
        <v>9.2799999999999994</v>
      </c>
      <c r="T855" s="5">
        <v>0.35</v>
      </c>
      <c r="U855" s="6">
        <v>9.6300000000000008</v>
      </c>
      <c r="V855" s="2">
        <v>14.15</v>
      </c>
      <c r="W855" s="8"/>
      <c r="X855" s="10" t="s">
        <v>29</v>
      </c>
      <c r="Y855" s="7">
        <v>43466</v>
      </c>
    </row>
    <row r="856" spans="1:25" hidden="1" x14ac:dyDescent="0.25">
      <c r="A856" s="2">
        <v>307371</v>
      </c>
      <c r="B856" s="3" t="s">
        <v>812</v>
      </c>
      <c r="C856" s="3" t="s">
        <v>844</v>
      </c>
      <c r="D856" s="3" t="s">
        <v>834</v>
      </c>
      <c r="E856" s="3" t="s">
        <v>37</v>
      </c>
      <c r="F856" s="3" t="s">
        <v>29</v>
      </c>
      <c r="G856" s="2">
        <v>7</v>
      </c>
      <c r="H856" s="3" t="s">
        <v>38</v>
      </c>
      <c r="I856" s="3" t="s">
        <v>605</v>
      </c>
      <c r="J856" s="3" t="s">
        <v>31</v>
      </c>
      <c r="K856" s="4">
        <v>29.5</v>
      </c>
      <c r="L856" s="2">
        <v>1</v>
      </c>
      <c r="M856" s="2">
        <v>8</v>
      </c>
      <c r="N856" s="2">
        <v>2</v>
      </c>
      <c r="O856" s="3" t="s">
        <v>835</v>
      </c>
      <c r="P856" s="3" t="s">
        <v>29</v>
      </c>
      <c r="Q856" s="5">
        <v>10.9</v>
      </c>
      <c r="S856" s="6">
        <v>9.2799999999999994</v>
      </c>
      <c r="T856" s="5">
        <v>0.35</v>
      </c>
      <c r="U856" s="6">
        <v>9.6300000000000008</v>
      </c>
      <c r="V856" s="2">
        <v>14.15</v>
      </c>
      <c r="W856" s="8"/>
      <c r="X856" s="10" t="s">
        <v>29</v>
      </c>
      <c r="Y856" s="7">
        <v>43466</v>
      </c>
    </row>
    <row r="857" spans="1:25" hidden="1" x14ac:dyDescent="0.25">
      <c r="A857" s="2">
        <v>314906</v>
      </c>
      <c r="B857" s="3" t="s">
        <v>812</v>
      </c>
      <c r="C857" s="3" t="s">
        <v>846</v>
      </c>
      <c r="D857" s="3" t="s">
        <v>834</v>
      </c>
      <c r="E857" s="3" t="s">
        <v>37</v>
      </c>
      <c r="F857" s="3" t="s">
        <v>29</v>
      </c>
      <c r="G857" s="2">
        <v>7</v>
      </c>
      <c r="H857" s="3" t="s">
        <v>38</v>
      </c>
      <c r="I857" s="3" t="s">
        <v>605</v>
      </c>
      <c r="J857" s="3" t="s">
        <v>31</v>
      </c>
      <c r="K857" s="4">
        <v>29.5</v>
      </c>
      <c r="L857" s="2">
        <v>1</v>
      </c>
      <c r="M857" s="2">
        <v>8</v>
      </c>
      <c r="N857" s="2">
        <v>2</v>
      </c>
      <c r="O857" s="3" t="s">
        <v>835</v>
      </c>
      <c r="P857" s="3" t="s">
        <v>29</v>
      </c>
      <c r="Q857" s="5">
        <v>10.9</v>
      </c>
      <c r="S857" s="6">
        <v>9.2799999999999994</v>
      </c>
      <c r="T857" s="5">
        <v>0.35</v>
      </c>
      <c r="U857" s="6">
        <v>9.6300000000000008</v>
      </c>
      <c r="V857" s="2">
        <v>14.15</v>
      </c>
      <c r="W857" s="8"/>
      <c r="X857" s="10" t="s">
        <v>29</v>
      </c>
      <c r="Y857" s="7">
        <v>43466</v>
      </c>
    </row>
    <row r="858" spans="1:25" hidden="1" x14ac:dyDescent="0.25">
      <c r="A858" s="2">
        <v>34155</v>
      </c>
      <c r="B858" s="3" t="s">
        <v>812</v>
      </c>
      <c r="C858" s="3" t="s">
        <v>847</v>
      </c>
      <c r="D858" s="3" t="s">
        <v>139</v>
      </c>
      <c r="E858" s="3" t="s">
        <v>37</v>
      </c>
      <c r="F858" s="3" t="s">
        <v>29</v>
      </c>
      <c r="G858" s="2">
        <v>5</v>
      </c>
      <c r="H858" s="3" t="s">
        <v>38</v>
      </c>
      <c r="I858" s="3" t="s">
        <v>605</v>
      </c>
      <c r="J858" s="3" t="s">
        <v>31</v>
      </c>
      <c r="K858" s="4">
        <v>16.29</v>
      </c>
      <c r="L858" s="2">
        <v>6</v>
      </c>
      <c r="M858" s="2">
        <v>4</v>
      </c>
      <c r="N858" s="2">
        <v>0.35499999999999998</v>
      </c>
      <c r="O858" s="3" t="s">
        <v>140</v>
      </c>
      <c r="P858" s="3" t="s">
        <v>29</v>
      </c>
      <c r="Q858" s="5">
        <v>12.05</v>
      </c>
      <c r="S858" s="6">
        <v>10.08</v>
      </c>
      <c r="T858" s="5">
        <v>0.6</v>
      </c>
      <c r="U858" s="6">
        <v>10.68</v>
      </c>
      <c r="V858" s="2">
        <v>15.65</v>
      </c>
      <c r="W858" s="8"/>
      <c r="X858" s="10" t="s">
        <v>29</v>
      </c>
      <c r="Y858" s="7">
        <v>43708</v>
      </c>
    </row>
    <row r="859" spans="1:25" hidden="1" x14ac:dyDescent="0.25">
      <c r="A859" s="2">
        <v>239525</v>
      </c>
      <c r="B859" s="3" t="s">
        <v>812</v>
      </c>
      <c r="C859" s="3" t="s">
        <v>848</v>
      </c>
      <c r="D859" s="3" t="s">
        <v>139</v>
      </c>
      <c r="E859" s="3" t="s">
        <v>37</v>
      </c>
      <c r="F859" s="3" t="s">
        <v>29</v>
      </c>
      <c r="G859" s="2">
        <v>5.5</v>
      </c>
      <c r="H859" s="3" t="s">
        <v>38</v>
      </c>
      <c r="I859" s="3" t="s">
        <v>605</v>
      </c>
      <c r="J859" s="3" t="s">
        <v>39</v>
      </c>
      <c r="K859" s="4">
        <v>20.170000000000002</v>
      </c>
      <c r="L859" s="2">
        <v>6</v>
      </c>
      <c r="M859" s="2">
        <v>4</v>
      </c>
      <c r="N859" s="2">
        <v>0.35499999999999998</v>
      </c>
      <c r="O859" s="3" t="s">
        <v>140</v>
      </c>
      <c r="P859" s="3" t="s">
        <v>29</v>
      </c>
      <c r="Q859" s="5">
        <v>12.9</v>
      </c>
      <c r="S859" s="6">
        <v>10.82</v>
      </c>
      <c r="T859" s="5">
        <v>0.6</v>
      </c>
      <c r="U859" s="6">
        <v>11.42</v>
      </c>
      <c r="V859" s="2">
        <v>16.75</v>
      </c>
      <c r="W859" s="8"/>
      <c r="X859" s="10" t="s">
        <v>29</v>
      </c>
      <c r="Y859" s="7">
        <v>43556</v>
      </c>
    </row>
    <row r="860" spans="1:25" hidden="1" x14ac:dyDescent="0.25">
      <c r="A860" s="2">
        <v>777631</v>
      </c>
      <c r="B860" s="3" t="s">
        <v>812</v>
      </c>
      <c r="C860" s="3" t="s">
        <v>849</v>
      </c>
      <c r="D860" s="3" t="s">
        <v>139</v>
      </c>
      <c r="E860" s="3" t="s">
        <v>37</v>
      </c>
      <c r="F860" s="3" t="s">
        <v>29</v>
      </c>
      <c r="G860" s="2">
        <v>5.5</v>
      </c>
      <c r="H860" s="3" t="s">
        <v>38</v>
      </c>
      <c r="I860" s="3" t="s">
        <v>605</v>
      </c>
      <c r="J860" s="3" t="s">
        <v>39</v>
      </c>
      <c r="K860" s="4">
        <v>20.170000000000002</v>
      </c>
      <c r="L860" s="2">
        <v>6</v>
      </c>
      <c r="M860" s="2">
        <v>4</v>
      </c>
      <c r="N860" s="2">
        <v>0.35499999999999998</v>
      </c>
      <c r="O860" s="3" t="s">
        <v>140</v>
      </c>
      <c r="P860" s="3" t="s">
        <v>29</v>
      </c>
      <c r="Q860" s="5">
        <v>12.9</v>
      </c>
      <c r="S860" s="6">
        <v>10.82</v>
      </c>
      <c r="T860" s="5">
        <v>0.6</v>
      </c>
      <c r="U860" s="6">
        <v>11.42</v>
      </c>
      <c r="V860" s="2">
        <v>16.75</v>
      </c>
      <c r="W860" s="8"/>
      <c r="X860" s="10" t="s">
        <v>29</v>
      </c>
      <c r="Y860" s="7">
        <v>43556</v>
      </c>
    </row>
    <row r="861" spans="1:25" hidden="1" x14ac:dyDescent="0.25">
      <c r="A861" s="2">
        <v>168773</v>
      </c>
      <c r="B861" s="3" t="s">
        <v>812</v>
      </c>
      <c r="C861" s="3" t="s">
        <v>852</v>
      </c>
      <c r="D861" s="3" t="s">
        <v>139</v>
      </c>
      <c r="E861" s="3" t="s">
        <v>37</v>
      </c>
      <c r="F861" s="3" t="s">
        <v>29</v>
      </c>
      <c r="G861" s="2">
        <v>5.5</v>
      </c>
      <c r="H861" s="3" t="s">
        <v>38</v>
      </c>
      <c r="I861" s="3" t="s">
        <v>711</v>
      </c>
      <c r="J861" s="3" t="s">
        <v>39</v>
      </c>
      <c r="K861" s="4">
        <v>20.170000000000002</v>
      </c>
      <c r="L861" s="2">
        <v>6</v>
      </c>
      <c r="M861" s="2">
        <v>4</v>
      </c>
      <c r="N861" s="2">
        <v>0.35499999999999998</v>
      </c>
      <c r="O861" s="3" t="s">
        <v>140</v>
      </c>
      <c r="P861" s="3" t="s">
        <v>29</v>
      </c>
      <c r="Q861" s="5">
        <v>12.9</v>
      </c>
      <c r="S861" s="6">
        <v>10.82</v>
      </c>
      <c r="T861" s="5">
        <v>0.6</v>
      </c>
      <c r="U861" s="6">
        <v>11.42</v>
      </c>
      <c r="V861" s="2">
        <v>16.75</v>
      </c>
      <c r="W861" s="8"/>
      <c r="X861" s="10" t="s">
        <v>29</v>
      </c>
      <c r="Y861" s="7">
        <v>43556</v>
      </c>
    </row>
    <row r="862" spans="1:25" hidden="1" x14ac:dyDescent="0.25">
      <c r="A862" s="2">
        <v>699389</v>
      </c>
      <c r="B862" s="3" t="s">
        <v>812</v>
      </c>
      <c r="C862" s="3" t="s">
        <v>853</v>
      </c>
      <c r="D862" s="3" t="s">
        <v>473</v>
      </c>
      <c r="E862" s="3" t="s">
        <v>28</v>
      </c>
      <c r="F862" s="3" t="s">
        <v>29</v>
      </c>
      <c r="G862" s="2">
        <v>4.5</v>
      </c>
      <c r="H862" s="3" t="s">
        <v>482</v>
      </c>
      <c r="I862" s="3" t="s">
        <v>711</v>
      </c>
      <c r="J862" s="3" t="s">
        <v>39</v>
      </c>
      <c r="K862" s="4">
        <v>40.29</v>
      </c>
      <c r="L862" s="2">
        <v>4</v>
      </c>
      <c r="M862" s="2">
        <v>6</v>
      </c>
      <c r="N862" s="2">
        <v>0.5</v>
      </c>
      <c r="O862" s="3" t="s">
        <v>528</v>
      </c>
      <c r="P862" s="3" t="s">
        <v>29</v>
      </c>
      <c r="Q862" s="5">
        <v>14.6</v>
      </c>
      <c r="S862" s="6">
        <v>12.5</v>
      </c>
      <c r="T862" s="5">
        <v>0.4</v>
      </c>
      <c r="U862" s="6">
        <v>12.9</v>
      </c>
      <c r="V862" s="2">
        <v>19</v>
      </c>
      <c r="W862" s="8"/>
      <c r="X862" s="10" t="s">
        <v>29</v>
      </c>
      <c r="Y862" s="7">
        <v>43718</v>
      </c>
    </row>
    <row r="863" spans="1:25" hidden="1" x14ac:dyDescent="0.25">
      <c r="A863" s="2">
        <v>402792</v>
      </c>
      <c r="B863" s="3" t="s">
        <v>812</v>
      </c>
      <c r="C863" s="3" t="s">
        <v>854</v>
      </c>
      <c r="D863" s="3" t="s">
        <v>230</v>
      </c>
      <c r="E863" s="3" t="s">
        <v>37</v>
      </c>
      <c r="F863" s="3" t="s">
        <v>29</v>
      </c>
      <c r="G863" s="2">
        <v>5</v>
      </c>
      <c r="H863" s="3" t="s">
        <v>38</v>
      </c>
      <c r="I863" s="3" t="s">
        <v>605</v>
      </c>
      <c r="J863" s="3" t="s">
        <v>39</v>
      </c>
      <c r="K863" s="4">
        <v>16.59</v>
      </c>
      <c r="L863" s="2">
        <v>12</v>
      </c>
      <c r="M863" s="2">
        <v>2</v>
      </c>
      <c r="N863" s="2">
        <v>0.35499999999999998</v>
      </c>
      <c r="O863" s="3" t="s">
        <v>140</v>
      </c>
      <c r="P863" s="3" t="s">
        <v>29</v>
      </c>
      <c r="Q863" s="5">
        <v>23.45</v>
      </c>
      <c r="S863" s="6">
        <v>19.579999999999998</v>
      </c>
      <c r="T863" s="5">
        <v>1.2</v>
      </c>
      <c r="U863" s="6">
        <v>20.78</v>
      </c>
      <c r="V863" s="2">
        <v>30.5</v>
      </c>
      <c r="W863" s="8"/>
      <c r="X863" s="10" t="s">
        <v>29</v>
      </c>
      <c r="Y863" s="7">
        <v>43466</v>
      </c>
    </row>
    <row r="864" spans="1:25" hidden="1" x14ac:dyDescent="0.25">
      <c r="A864" s="2">
        <v>543645</v>
      </c>
      <c r="B864" s="3" t="s">
        <v>812</v>
      </c>
      <c r="C864" s="3" t="s">
        <v>855</v>
      </c>
      <c r="D864" s="3" t="s">
        <v>139</v>
      </c>
      <c r="E864" s="3" t="s">
        <v>37</v>
      </c>
      <c r="F864" s="3" t="s">
        <v>29</v>
      </c>
      <c r="G864" s="2">
        <v>5</v>
      </c>
      <c r="H864" s="3" t="s">
        <v>38</v>
      </c>
      <c r="I864" s="3" t="s">
        <v>605</v>
      </c>
      <c r="J864" s="3" t="s">
        <v>39</v>
      </c>
      <c r="K864" s="4">
        <v>16.239999999999998</v>
      </c>
      <c r="L864" s="2">
        <v>6</v>
      </c>
      <c r="M864" s="2">
        <v>4</v>
      </c>
      <c r="N864" s="2">
        <v>0.35499999999999998</v>
      </c>
      <c r="O864" s="3" t="s">
        <v>140</v>
      </c>
      <c r="P864" s="3" t="s">
        <v>29</v>
      </c>
      <c r="Q864" s="5">
        <v>11.6</v>
      </c>
      <c r="S864" s="6">
        <v>9.68</v>
      </c>
      <c r="T864" s="5">
        <v>0.6</v>
      </c>
      <c r="U864" s="6">
        <v>10.28</v>
      </c>
      <c r="V864" s="2">
        <v>15.1</v>
      </c>
      <c r="W864" s="8"/>
      <c r="X864" s="10" t="s">
        <v>29</v>
      </c>
      <c r="Y864" s="7">
        <v>43466</v>
      </c>
    </row>
    <row r="865" spans="1:25" hidden="1" x14ac:dyDescent="0.25">
      <c r="A865" s="2">
        <v>225615</v>
      </c>
      <c r="B865" s="3" t="s">
        <v>812</v>
      </c>
      <c r="C865" s="3" t="s">
        <v>856</v>
      </c>
      <c r="D865" s="3" t="s">
        <v>139</v>
      </c>
      <c r="E865" s="3" t="s">
        <v>37</v>
      </c>
      <c r="F865" s="3" t="s">
        <v>29</v>
      </c>
      <c r="G865" s="2">
        <v>5</v>
      </c>
      <c r="H865" s="3" t="s">
        <v>38</v>
      </c>
      <c r="I865" s="3" t="s">
        <v>605</v>
      </c>
      <c r="J865" s="3" t="s">
        <v>39</v>
      </c>
      <c r="K865" s="4">
        <v>16.239999999999998</v>
      </c>
      <c r="L865" s="2">
        <v>6</v>
      </c>
      <c r="M865" s="2">
        <v>4</v>
      </c>
      <c r="N865" s="2">
        <v>0.35499999999999998</v>
      </c>
      <c r="O865" s="3" t="s">
        <v>140</v>
      </c>
      <c r="P865" s="3" t="s">
        <v>29</v>
      </c>
      <c r="Q865" s="5">
        <v>11.6</v>
      </c>
      <c r="S865" s="6">
        <v>9.68</v>
      </c>
      <c r="T865" s="5">
        <v>0.6</v>
      </c>
      <c r="U865" s="6">
        <v>10.28</v>
      </c>
      <c r="V865" s="2">
        <v>15.1</v>
      </c>
      <c r="W865" s="8"/>
      <c r="X865" s="10" t="s">
        <v>29</v>
      </c>
      <c r="Y865" s="7">
        <v>43466</v>
      </c>
    </row>
    <row r="866" spans="1:25" hidden="1" x14ac:dyDescent="0.25">
      <c r="A866" s="2">
        <v>833202</v>
      </c>
      <c r="B866" s="3" t="s">
        <v>812</v>
      </c>
      <c r="C866" s="3" t="s">
        <v>857</v>
      </c>
      <c r="D866" s="3" t="s">
        <v>139</v>
      </c>
      <c r="E866" s="3" t="s">
        <v>37</v>
      </c>
      <c r="F866" s="3" t="s">
        <v>104</v>
      </c>
      <c r="G866" s="2">
        <v>5</v>
      </c>
      <c r="H866" s="3" t="s">
        <v>38</v>
      </c>
      <c r="I866" s="3" t="s">
        <v>711</v>
      </c>
      <c r="J866" s="3" t="s">
        <v>39</v>
      </c>
      <c r="K866" s="4">
        <v>16.239999999999998</v>
      </c>
      <c r="L866" s="2">
        <v>6</v>
      </c>
      <c r="M866" s="2">
        <v>4</v>
      </c>
      <c r="N866" s="2">
        <v>0.35499999999999998</v>
      </c>
      <c r="O866" s="3" t="s">
        <v>140</v>
      </c>
      <c r="P866" s="3" t="s">
        <v>29</v>
      </c>
      <c r="Q866" s="5">
        <v>11.6</v>
      </c>
      <c r="R866" s="5">
        <v>1</v>
      </c>
      <c r="S866" s="6">
        <v>8.8000000000000007</v>
      </c>
      <c r="T866" s="5">
        <v>0.6</v>
      </c>
      <c r="U866" s="6">
        <v>9.4</v>
      </c>
      <c r="V866" s="2">
        <v>15.1</v>
      </c>
      <c r="W866" s="8"/>
      <c r="X866" s="10" t="s">
        <v>29</v>
      </c>
      <c r="Y866" s="7">
        <v>43800</v>
      </c>
    </row>
    <row r="867" spans="1:25" hidden="1" x14ac:dyDescent="0.25">
      <c r="A867" s="2">
        <v>339515</v>
      </c>
      <c r="B867" s="3" t="s">
        <v>812</v>
      </c>
      <c r="C867" s="3" t="s">
        <v>858</v>
      </c>
      <c r="D867" s="3" t="s">
        <v>834</v>
      </c>
      <c r="E867" s="3" t="s">
        <v>37</v>
      </c>
      <c r="F867" s="3" t="s">
        <v>104</v>
      </c>
      <c r="G867" s="2">
        <v>7</v>
      </c>
      <c r="H867" s="3" t="s">
        <v>38</v>
      </c>
      <c r="I867" s="3" t="s">
        <v>605</v>
      </c>
      <c r="J867" s="3" t="s">
        <v>39</v>
      </c>
      <c r="K867" s="4">
        <v>31.79</v>
      </c>
      <c r="L867" s="2">
        <v>1</v>
      </c>
      <c r="M867" s="2">
        <v>8</v>
      </c>
      <c r="N867" s="2">
        <v>2</v>
      </c>
      <c r="O867" s="3" t="s">
        <v>835</v>
      </c>
      <c r="P867" s="3" t="s">
        <v>29</v>
      </c>
      <c r="Q867" s="5">
        <v>10.9</v>
      </c>
      <c r="R867" s="5">
        <v>0.75</v>
      </c>
      <c r="S867" s="6">
        <v>8.6199999999999992</v>
      </c>
      <c r="T867" s="5">
        <v>0.35</v>
      </c>
      <c r="U867" s="6">
        <v>8.9700000000000006</v>
      </c>
      <c r="V867" s="2">
        <v>14.15</v>
      </c>
      <c r="W867" s="8"/>
      <c r="X867" s="10" t="s">
        <v>29</v>
      </c>
      <c r="Y867" s="7">
        <v>43800</v>
      </c>
    </row>
    <row r="868" spans="1:25" hidden="1" x14ac:dyDescent="0.25">
      <c r="A868" s="2">
        <v>56788</v>
      </c>
      <c r="B868" s="3" t="s">
        <v>812</v>
      </c>
      <c r="C868" s="3" t="s">
        <v>859</v>
      </c>
      <c r="D868" s="3" t="s">
        <v>834</v>
      </c>
      <c r="E868" s="3" t="s">
        <v>37</v>
      </c>
      <c r="F868" s="3" t="s">
        <v>29</v>
      </c>
      <c r="G868" s="2">
        <v>5</v>
      </c>
      <c r="H868" s="3" t="s">
        <v>38</v>
      </c>
      <c r="I868" s="3" t="s">
        <v>605</v>
      </c>
      <c r="J868" s="3" t="s">
        <v>39</v>
      </c>
      <c r="K868" s="4">
        <v>31.79</v>
      </c>
      <c r="L868" s="2">
        <v>1</v>
      </c>
      <c r="M868" s="2">
        <v>8</v>
      </c>
      <c r="N868" s="2">
        <v>2</v>
      </c>
      <c r="O868" s="3" t="s">
        <v>835</v>
      </c>
      <c r="P868" s="3" t="s">
        <v>29</v>
      </c>
      <c r="Q868" s="5">
        <v>10.9</v>
      </c>
      <c r="S868" s="6">
        <v>9.2799999999999994</v>
      </c>
      <c r="T868" s="5">
        <v>0.35</v>
      </c>
      <c r="U868" s="6">
        <v>9.6300000000000008</v>
      </c>
      <c r="V868" s="2">
        <v>14.15</v>
      </c>
      <c r="W868" s="8"/>
      <c r="X868" s="10" t="s">
        <v>29</v>
      </c>
      <c r="Y868" s="7">
        <v>43466</v>
      </c>
    </row>
    <row r="869" spans="1:25" hidden="1" x14ac:dyDescent="0.25">
      <c r="A869" s="2">
        <v>488155</v>
      </c>
      <c r="B869" s="3" t="s">
        <v>812</v>
      </c>
      <c r="C869" s="3" t="s">
        <v>860</v>
      </c>
      <c r="D869" s="3" t="s">
        <v>139</v>
      </c>
      <c r="E869" s="3" t="s">
        <v>37</v>
      </c>
      <c r="F869" s="3" t="s">
        <v>29</v>
      </c>
      <c r="G869" s="2">
        <v>5</v>
      </c>
      <c r="H869" s="3" t="s">
        <v>38</v>
      </c>
      <c r="I869" s="3" t="s">
        <v>605</v>
      </c>
      <c r="J869" s="3" t="s">
        <v>39</v>
      </c>
      <c r="K869" s="4">
        <v>16.239999999999998</v>
      </c>
      <c r="L869" s="2">
        <v>6</v>
      </c>
      <c r="M869" s="2">
        <v>4</v>
      </c>
      <c r="N869" s="2">
        <v>0.35499999999999998</v>
      </c>
      <c r="O869" s="3" t="s">
        <v>140</v>
      </c>
      <c r="P869" s="3" t="s">
        <v>29</v>
      </c>
      <c r="Q869" s="5">
        <v>11.6</v>
      </c>
      <c r="S869" s="6">
        <v>9.68</v>
      </c>
      <c r="T869" s="5">
        <v>0.6</v>
      </c>
      <c r="U869" s="6">
        <v>10.28</v>
      </c>
      <c r="V869" s="2">
        <v>15.1</v>
      </c>
      <c r="W869" s="8"/>
      <c r="X869" s="10" t="s">
        <v>29</v>
      </c>
      <c r="Y869" s="7">
        <v>43466</v>
      </c>
    </row>
    <row r="870" spans="1:25" hidden="1" x14ac:dyDescent="0.25">
      <c r="A870" s="2">
        <v>668947</v>
      </c>
      <c r="B870" s="3" t="s">
        <v>812</v>
      </c>
      <c r="C870" s="3" t="s">
        <v>861</v>
      </c>
      <c r="D870" s="3" t="s">
        <v>139</v>
      </c>
      <c r="E870" s="3" t="s">
        <v>37</v>
      </c>
      <c r="F870" s="3" t="s">
        <v>29</v>
      </c>
      <c r="G870" s="2">
        <v>7</v>
      </c>
      <c r="H870" s="3" t="s">
        <v>38</v>
      </c>
      <c r="I870" s="3" t="s">
        <v>605</v>
      </c>
      <c r="J870" s="3" t="s">
        <v>39</v>
      </c>
      <c r="K870" s="4">
        <v>16.239999999999998</v>
      </c>
      <c r="L870" s="2">
        <v>6</v>
      </c>
      <c r="M870" s="2">
        <v>4</v>
      </c>
      <c r="N870" s="2">
        <v>0.35499999999999998</v>
      </c>
      <c r="O870" s="3" t="s">
        <v>140</v>
      </c>
      <c r="P870" s="3" t="s">
        <v>29</v>
      </c>
      <c r="Q870" s="5">
        <v>11.6</v>
      </c>
      <c r="S870" s="6">
        <v>9.68</v>
      </c>
      <c r="T870" s="5">
        <v>0.6</v>
      </c>
      <c r="U870" s="6">
        <v>10.28</v>
      </c>
      <c r="V870" s="2">
        <v>15.1</v>
      </c>
      <c r="W870" s="8"/>
      <c r="X870" s="10" t="s">
        <v>29</v>
      </c>
      <c r="Y870" s="7">
        <v>43466</v>
      </c>
    </row>
    <row r="871" spans="1:25" x14ac:dyDescent="0.25">
      <c r="A871" s="2">
        <v>801377</v>
      </c>
      <c r="B871" s="3" t="s">
        <v>812</v>
      </c>
      <c r="C871" s="3" t="s">
        <v>862</v>
      </c>
      <c r="D871" s="3" t="s">
        <v>139</v>
      </c>
      <c r="E871" s="3" t="s">
        <v>28</v>
      </c>
      <c r="F871" s="3" t="s">
        <v>97</v>
      </c>
      <c r="G871" s="2">
        <v>7</v>
      </c>
      <c r="H871" s="3" t="s">
        <v>38</v>
      </c>
      <c r="I871" s="3" t="s">
        <v>605</v>
      </c>
      <c r="J871" s="3" t="s">
        <v>39</v>
      </c>
      <c r="K871" s="4">
        <v>16.239999999999998</v>
      </c>
      <c r="L871" s="2">
        <v>6</v>
      </c>
      <c r="M871" s="2">
        <v>4</v>
      </c>
      <c r="N871" s="2">
        <v>0.35499999999999998</v>
      </c>
      <c r="O871" s="3" t="s">
        <v>140</v>
      </c>
      <c r="P871" s="3" t="s">
        <v>29</v>
      </c>
      <c r="Q871" s="5">
        <v>11.6</v>
      </c>
      <c r="S871" s="6">
        <v>9.68</v>
      </c>
      <c r="T871" s="5">
        <v>0.6</v>
      </c>
      <c r="U871" s="6">
        <v>10.28</v>
      </c>
      <c r="V871" s="2">
        <v>15.1</v>
      </c>
      <c r="W871" s="8"/>
      <c r="X871" s="10" t="s">
        <v>29</v>
      </c>
      <c r="Y871" s="7">
        <v>43711</v>
      </c>
    </row>
    <row r="872" spans="1:25" hidden="1" x14ac:dyDescent="0.25">
      <c r="A872" s="2">
        <v>227210</v>
      </c>
      <c r="B872" s="3" t="s">
        <v>812</v>
      </c>
      <c r="C872" s="3" t="s">
        <v>863</v>
      </c>
      <c r="D872" s="3" t="s">
        <v>354</v>
      </c>
      <c r="E872" s="3" t="s">
        <v>28</v>
      </c>
      <c r="F872" s="3" t="s">
        <v>29</v>
      </c>
      <c r="H872" s="3" t="s">
        <v>38</v>
      </c>
      <c r="I872" s="3" t="s">
        <v>29</v>
      </c>
      <c r="J872" s="3" t="s">
        <v>31</v>
      </c>
      <c r="K872" s="4">
        <v>92.55</v>
      </c>
      <c r="L872" s="2">
        <v>4</v>
      </c>
      <c r="M872" s="2">
        <v>6</v>
      </c>
      <c r="N872" s="2">
        <v>0.47299999999999998</v>
      </c>
      <c r="O872" s="3" t="s">
        <v>140</v>
      </c>
      <c r="P872" s="3" t="s">
        <v>3211</v>
      </c>
      <c r="Q872" s="5">
        <v>21.9</v>
      </c>
      <c r="S872" s="6">
        <v>18.920000000000002</v>
      </c>
      <c r="T872" s="5">
        <v>0.4</v>
      </c>
      <c r="U872" s="6">
        <v>19.32</v>
      </c>
      <c r="V872" s="2">
        <v>28.45</v>
      </c>
      <c r="W872" s="8"/>
      <c r="X872" s="9" t="s">
        <v>3214</v>
      </c>
      <c r="Y872" s="7">
        <v>43789</v>
      </c>
    </row>
    <row r="873" spans="1:25" hidden="1" x14ac:dyDescent="0.25">
      <c r="A873" s="2">
        <v>873794</v>
      </c>
      <c r="B873" s="3" t="s">
        <v>812</v>
      </c>
      <c r="C873" s="3" t="s">
        <v>864</v>
      </c>
      <c r="D873" s="3" t="s">
        <v>64</v>
      </c>
      <c r="E873" s="3" t="s">
        <v>28</v>
      </c>
      <c r="F873" s="3" t="s">
        <v>29</v>
      </c>
      <c r="G873" s="2">
        <v>4.7</v>
      </c>
      <c r="H873" s="3" t="s">
        <v>865</v>
      </c>
      <c r="I873" s="3" t="s">
        <v>605</v>
      </c>
      <c r="J873" s="3" t="s">
        <v>39</v>
      </c>
      <c r="K873" s="4">
        <v>52.59</v>
      </c>
      <c r="L873" s="2">
        <v>1</v>
      </c>
      <c r="M873" s="2">
        <v>24</v>
      </c>
      <c r="N873" s="2">
        <v>0.5</v>
      </c>
      <c r="O873" s="3" t="s">
        <v>140</v>
      </c>
      <c r="P873" s="3" t="s">
        <v>29</v>
      </c>
      <c r="Q873" s="5">
        <v>4.3499999999999996</v>
      </c>
      <c r="S873" s="6">
        <v>3.74</v>
      </c>
      <c r="T873" s="5">
        <v>0.1</v>
      </c>
      <c r="U873" s="6">
        <v>3.84</v>
      </c>
      <c r="V873" s="2">
        <v>5.65</v>
      </c>
      <c r="W873" s="8"/>
      <c r="X873" s="10" t="s">
        <v>29</v>
      </c>
      <c r="Y873" s="7">
        <v>43704</v>
      </c>
    </row>
    <row r="874" spans="1:25" hidden="1" x14ac:dyDescent="0.25">
      <c r="A874" s="2">
        <v>805435</v>
      </c>
      <c r="B874" s="3" t="s">
        <v>812</v>
      </c>
      <c r="C874" s="3" t="s">
        <v>866</v>
      </c>
      <c r="D874" s="3" t="s">
        <v>604</v>
      </c>
      <c r="E874" s="3" t="s">
        <v>28</v>
      </c>
      <c r="F874" s="3" t="s">
        <v>51</v>
      </c>
      <c r="H874" s="3" t="s">
        <v>38</v>
      </c>
      <c r="I874" s="3" t="s">
        <v>605</v>
      </c>
      <c r="J874" s="3" t="s">
        <v>39</v>
      </c>
      <c r="K874" s="4">
        <v>61.41</v>
      </c>
      <c r="L874" s="2">
        <v>1</v>
      </c>
      <c r="M874" s="2">
        <v>24</v>
      </c>
      <c r="N874" s="2">
        <v>0.35499999999999998</v>
      </c>
      <c r="O874" s="3" t="s">
        <v>140</v>
      </c>
      <c r="P874" s="3" t="s">
        <v>29</v>
      </c>
      <c r="Q874" s="5">
        <v>4.45</v>
      </c>
      <c r="S874" s="6">
        <v>3.83</v>
      </c>
      <c r="T874" s="5">
        <v>0.1</v>
      </c>
      <c r="U874" s="6">
        <v>3.93</v>
      </c>
      <c r="V874" s="2">
        <v>5.8</v>
      </c>
      <c r="W874" s="8"/>
      <c r="X874" s="10" t="s">
        <v>29</v>
      </c>
      <c r="Y874" s="7">
        <v>43706</v>
      </c>
    </row>
    <row r="875" spans="1:25" hidden="1" x14ac:dyDescent="0.25">
      <c r="A875" s="2">
        <v>794957</v>
      </c>
      <c r="B875" s="3" t="s">
        <v>812</v>
      </c>
      <c r="C875" s="3" t="s">
        <v>867</v>
      </c>
      <c r="D875" s="3" t="s">
        <v>64</v>
      </c>
      <c r="E875" s="3" t="s">
        <v>28</v>
      </c>
      <c r="F875" s="3" t="s">
        <v>29</v>
      </c>
      <c r="G875" s="2">
        <v>6.7</v>
      </c>
      <c r="H875" s="3" t="s">
        <v>38</v>
      </c>
      <c r="I875" s="3" t="s">
        <v>29</v>
      </c>
      <c r="J875" s="3" t="s">
        <v>39</v>
      </c>
      <c r="K875" s="4">
        <v>83.59</v>
      </c>
      <c r="L875" s="2">
        <v>1</v>
      </c>
      <c r="M875" s="2">
        <v>12</v>
      </c>
      <c r="N875" s="2">
        <v>0.5</v>
      </c>
      <c r="O875" s="3" t="s">
        <v>32</v>
      </c>
      <c r="P875" s="3" t="s">
        <v>29</v>
      </c>
      <c r="Q875" s="5">
        <v>10.85</v>
      </c>
      <c r="S875" s="6">
        <v>9.4600000000000009</v>
      </c>
      <c r="T875" s="5">
        <v>0.1</v>
      </c>
      <c r="U875" s="6">
        <v>9.56</v>
      </c>
      <c r="V875" s="2">
        <v>14.1</v>
      </c>
      <c r="W875" s="8"/>
      <c r="X875" s="10" t="s">
        <v>29</v>
      </c>
      <c r="Y875" s="7">
        <v>43706</v>
      </c>
    </row>
    <row r="876" spans="1:25" hidden="1" x14ac:dyDescent="0.25">
      <c r="A876" s="2">
        <v>801723</v>
      </c>
      <c r="B876" s="3" t="s">
        <v>812</v>
      </c>
      <c r="C876" s="3" t="s">
        <v>868</v>
      </c>
      <c r="D876" s="3" t="s">
        <v>604</v>
      </c>
      <c r="E876" s="3" t="s">
        <v>28</v>
      </c>
      <c r="F876" s="3" t="s">
        <v>29</v>
      </c>
      <c r="H876" s="3" t="s">
        <v>38</v>
      </c>
      <c r="I876" s="3" t="s">
        <v>29</v>
      </c>
      <c r="J876" s="3" t="s">
        <v>39</v>
      </c>
      <c r="K876" s="4">
        <v>54.69</v>
      </c>
      <c r="L876" s="2">
        <v>1</v>
      </c>
      <c r="M876" s="2">
        <v>24</v>
      </c>
      <c r="N876" s="2">
        <v>0.35499999999999998</v>
      </c>
      <c r="O876" s="3" t="s">
        <v>140</v>
      </c>
      <c r="P876" s="3" t="s">
        <v>29</v>
      </c>
      <c r="Q876" s="5">
        <v>4.0999999999999996</v>
      </c>
      <c r="S876" s="6">
        <v>3.52</v>
      </c>
      <c r="T876" s="5">
        <v>0.1</v>
      </c>
      <c r="U876" s="6">
        <v>3.62</v>
      </c>
      <c r="V876" s="2">
        <v>5.35</v>
      </c>
      <c r="W876" s="8"/>
      <c r="X876" s="10" t="s">
        <v>29</v>
      </c>
      <c r="Y876" s="7">
        <v>43706</v>
      </c>
    </row>
    <row r="877" spans="1:25" hidden="1" x14ac:dyDescent="0.25">
      <c r="A877" s="2">
        <v>801705</v>
      </c>
      <c r="B877" s="3" t="s">
        <v>812</v>
      </c>
      <c r="C877" s="3" t="s">
        <v>869</v>
      </c>
      <c r="D877" s="3" t="s">
        <v>604</v>
      </c>
      <c r="E877" s="3" t="s">
        <v>28</v>
      </c>
      <c r="F877" s="3" t="s">
        <v>51</v>
      </c>
      <c r="H877" s="3" t="s">
        <v>38</v>
      </c>
      <c r="I877" s="3" t="s">
        <v>605</v>
      </c>
      <c r="J877" s="3" t="s">
        <v>39</v>
      </c>
      <c r="K877" s="4">
        <v>54.69</v>
      </c>
      <c r="L877" s="2">
        <v>1</v>
      </c>
      <c r="M877" s="2">
        <v>24</v>
      </c>
      <c r="N877" s="2">
        <v>0.35499999999999998</v>
      </c>
      <c r="O877" s="3" t="s">
        <v>140</v>
      </c>
      <c r="P877" s="3" t="s">
        <v>29</v>
      </c>
      <c r="Q877" s="5">
        <v>4.0999999999999996</v>
      </c>
      <c r="S877" s="6">
        <v>3.52</v>
      </c>
      <c r="T877" s="5">
        <v>0.1</v>
      </c>
      <c r="U877" s="6">
        <v>3.62</v>
      </c>
      <c r="V877" s="2">
        <v>5.35</v>
      </c>
      <c r="W877" s="8"/>
      <c r="X877" s="10" t="s">
        <v>29</v>
      </c>
      <c r="Y877" s="7">
        <v>43706</v>
      </c>
    </row>
    <row r="878" spans="1:25" hidden="1" x14ac:dyDescent="0.25">
      <c r="A878" s="2">
        <v>808745</v>
      </c>
      <c r="B878" s="3" t="s">
        <v>812</v>
      </c>
      <c r="C878" s="3" t="s">
        <v>870</v>
      </c>
      <c r="D878" s="3" t="s">
        <v>604</v>
      </c>
      <c r="E878" s="3" t="s">
        <v>28</v>
      </c>
      <c r="F878" s="3" t="s">
        <v>29</v>
      </c>
      <c r="H878" s="3" t="s">
        <v>38</v>
      </c>
      <c r="I878" s="3" t="s">
        <v>29</v>
      </c>
      <c r="J878" s="3" t="s">
        <v>39</v>
      </c>
      <c r="K878" s="4">
        <v>60.97</v>
      </c>
      <c r="L878" s="2">
        <v>1</v>
      </c>
      <c r="M878" s="2">
        <v>24</v>
      </c>
      <c r="N878" s="2">
        <v>0.35499999999999998</v>
      </c>
      <c r="O878" s="3" t="s">
        <v>140</v>
      </c>
      <c r="P878" s="3" t="s">
        <v>29</v>
      </c>
      <c r="Q878" s="5">
        <v>4.45</v>
      </c>
      <c r="S878" s="6">
        <v>3.83</v>
      </c>
      <c r="T878" s="5">
        <v>0.1</v>
      </c>
      <c r="U878" s="6">
        <v>3.93</v>
      </c>
      <c r="V878" s="2">
        <v>5.8</v>
      </c>
      <c r="W878" s="8"/>
      <c r="X878" s="10" t="s">
        <v>29</v>
      </c>
      <c r="Y878" s="7">
        <v>43706</v>
      </c>
    </row>
    <row r="879" spans="1:25" x14ac:dyDescent="0.25">
      <c r="A879" s="2">
        <v>212639</v>
      </c>
      <c r="B879" s="3" t="s">
        <v>812</v>
      </c>
      <c r="C879" s="3" t="s">
        <v>871</v>
      </c>
      <c r="D879" s="3" t="s">
        <v>64</v>
      </c>
      <c r="E879" s="3" t="s">
        <v>28</v>
      </c>
      <c r="F879" s="3" t="s">
        <v>97</v>
      </c>
      <c r="G879" s="2">
        <v>4.7</v>
      </c>
      <c r="H879" s="3" t="s">
        <v>638</v>
      </c>
      <c r="I879" s="3" t="s">
        <v>711</v>
      </c>
      <c r="J879" s="3" t="s">
        <v>31</v>
      </c>
      <c r="K879" s="4">
        <v>35.520000000000003</v>
      </c>
      <c r="L879" s="2">
        <v>1</v>
      </c>
      <c r="M879" s="2">
        <v>24</v>
      </c>
      <c r="N879" s="2">
        <v>0.5</v>
      </c>
      <c r="O879" s="3" t="s">
        <v>140</v>
      </c>
      <c r="P879" s="3" t="s">
        <v>29</v>
      </c>
      <c r="Q879" s="5">
        <v>3.5</v>
      </c>
      <c r="S879" s="6">
        <v>2.99</v>
      </c>
      <c r="T879" s="5">
        <v>0.1</v>
      </c>
      <c r="U879" s="6">
        <v>3.09</v>
      </c>
      <c r="V879" s="2">
        <v>4.55</v>
      </c>
      <c r="W879" s="8">
        <v>0.10000000000000009</v>
      </c>
      <c r="X879" s="9" t="s">
        <v>3216</v>
      </c>
      <c r="Y879" s="7">
        <v>43789</v>
      </c>
    </row>
    <row r="880" spans="1:25" hidden="1" x14ac:dyDescent="0.25">
      <c r="A880" s="2">
        <v>524637</v>
      </c>
      <c r="B880" s="3" t="s">
        <v>812</v>
      </c>
      <c r="C880" s="3" t="s">
        <v>872</v>
      </c>
      <c r="D880" s="3" t="s">
        <v>64</v>
      </c>
      <c r="E880" s="3" t="s">
        <v>28</v>
      </c>
      <c r="F880" s="3" t="s">
        <v>29</v>
      </c>
      <c r="G880" s="2">
        <v>4.7</v>
      </c>
      <c r="H880" s="3" t="s">
        <v>638</v>
      </c>
      <c r="I880" s="3" t="s">
        <v>605</v>
      </c>
      <c r="J880" s="3" t="s">
        <v>39</v>
      </c>
      <c r="K880" s="4">
        <v>51.15</v>
      </c>
      <c r="L880" s="2">
        <v>1</v>
      </c>
      <c r="M880" s="2">
        <v>24</v>
      </c>
      <c r="N880" s="2">
        <v>0.5</v>
      </c>
      <c r="O880" s="3" t="s">
        <v>140</v>
      </c>
      <c r="P880" s="3" t="s">
        <v>29</v>
      </c>
      <c r="Q880" s="5">
        <v>4.3</v>
      </c>
      <c r="S880" s="6">
        <v>3.7</v>
      </c>
      <c r="T880" s="5">
        <v>0.1</v>
      </c>
      <c r="U880" s="6">
        <v>3.8</v>
      </c>
      <c r="V880" s="2">
        <v>5.6</v>
      </c>
      <c r="W880" s="8"/>
      <c r="X880" s="10" t="s">
        <v>29</v>
      </c>
      <c r="Y880" s="7">
        <v>43658</v>
      </c>
    </row>
    <row r="881" spans="1:25" hidden="1" x14ac:dyDescent="0.25">
      <c r="A881" s="2">
        <v>807101</v>
      </c>
      <c r="B881" s="3" t="s">
        <v>812</v>
      </c>
      <c r="C881" s="3" t="s">
        <v>873</v>
      </c>
      <c r="D881" s="3" t="s">
        <v>343</v>
      </c>
      <c r="E881" s="3" t="s">
        <v>28</v>
      </c>
      <c r="F881" s="3" t="s">
        <v>29</v>
      </c>
      <c r="G881" s="2">
        <v>5</v>
      </c>
      <c r="H881" s="3" t="s">
        <v>38</v>
      </c>
      <c r="I881" s="3" t="s">
        <v>711</v>
      </c>
      <c r="J881" s="3" t="s">
        <v>39</v>
      </c>
      <c r="K881" s="4">
        <v>48.99</v>
      </c>
      <c r="L881" s="2">
        <v>1</v>
      </c>
      <c r="M881" s="2">
        <v>24</v>
      </c>
      <c r="N881" s="2">
        <v>0.47299999999999998</v>
      </c>
      <c r="O881" s="3" t="s">
        <v>140</v>
      </c>
      <c r="P881" s="3" t="s">
        <v>29</v>
      </c>
      <c r="Q881" s="5">
        <v>4.0999999999999996</v>
      </c>
      <c r="S881" s="6">
        <v>3.52</v>
      </c>
      <c r="T881" s="5">
        <v>0.1</v>
      </c>
      <c r="U881" s="6">
        <v>3.62</v>
      </c>
      <c r="V881" s="2">
        <v>5.35</v>
      </c>
      <c r="W881" s="8"/>
      <c r="X881" s="9" t="s">
        <v>3214</v>
      </c>
      <c r="Y881" s="7">
        <v>43803</v>
      </c>
    </row>
    <row r="882" spans="1:25" hidden="1" x14ac:dyDescent="0.25">
      <c r="A882" s="2">
        <v>8144</v>
      </c>
      <c r="B882" s="3" t="s">
        <v>812</v>
      </c>
      <c r="C882" s="3" t="s">
        <v>874</v>
      </c>
      <c r="D882" s="3" t="s">
        <v>473</v>
      </c>
      <c r="E882" s="3" t="s">
        <v>37</v>
      </c>
      <c r="F882" s="3" t="s">
        <v>29</v>
      </c>
      <c r="G882" s="2">
        <v>5</v>
      </c>
      <c r="H882" s="3" t="s">
        <v>196</v>
      </c>
      <c r="I882" s="3" t="s">
        <v>605</v>
      </c>
      <c r="J882" s="3" t="s">
        <v>31</v>
      </c>
      <c r="K882" s="4">
        <v>34.74</v>
      </c>
      <c r="L882" s="2">
        <v>4</v>
      </c>
      <c r="M882" s="2">
        <v>6</v>
      </c>
      <c r="N882" s="2">
        <v>0.5</v>
      </c>
      <c r="O882" s="3" t="s">
        <v>140</v>
      </c>
      <c r="P882" s="3" t="s">
        <v>29</v>
      </c>
      <c r="Q882" s="5">
        <v>13.7</v>
      </c>
      <c r="S882" s="6">
        <v>11.7</v>
      </c>
      <c r="T882" s="5">
        <v>0.4</v>
      </c>
      <c r="U882" s="6">
        <v>12.1</v>
      </c>
      <c r="V882" s="2">
        <v>17.8</v>
      </c>
      <c r="W882" s="8"/>
      <c r="X882" s="10" t="s">
        <v>29</v>
      </c>
      <c r="Y882" s="7">
        <v>43709</v>
      </c>
    </row>
    <row r="883" spans="1:25" ht="30" x14ac:dyDescent="0.25">
      <c r="A883" s="2">
        <v>427526</v>
      </c>
      <c r="B883" s="3" t="s">
        <v>875</v>
      </c>
      <c r="C883" s="3" t="s">
        <v>876</v>
      </c>
      <c r="D883" s="3" t="s">
        <v>42</v>
      </c>
      <c r="E883" s="3" t="s">
        <v>28</v>
      </c>
      <c r="F883" s="3" t="s">
        <v>97</v>
      </c>
      <c r="G883" s="2">
        <v>40</v>
      </c>
      <c r="H883" s="3" t="s">
        <v>38</v>
      </c>
      <c r="I883" s="3" t="s">
        <v>877</v>
      </c>
      <c r="J883" s="3" t="s">
        <v>31</v>
      </c>
      <c r="K883" s="4">
        <v>131.25</v>
      </c>
      <c r="L883" s="2">
        <v>1</v>
      </c>
      <c r="M883" s="2">
        <v>6</v>
      </c>
      <c r="N883" s="2">
        <v>0.375</v>
      </c>
      <c r="O883" s="3" t="s">
        <v>32</v>
      </c>
      <c r="P883" s="3" t="s">
        <v>29</v>
      </c>
      <c r="Q883" s="5">
        <v>48.5</v>
      </c>
      <c r="S883" s="6">
        <v>42.59</v>
      </c>
      <c r="T883" s="5">
        <v>0.1</v>
      </c>
      <c r="U883" s="6">
        <v>42.69</v>
      </c>
      <c r="V883" s="2">
        <v>63.05</v>
      </c>
      <c r="W883" s="8"/>
      <c r="X883" s="10" t="s">
        <v>29</v>
      </c>
      <c r="Y883" s="7">
        <v>43711</v>
      </c>
    </row>
    <row r="884" spans="1:25" ht="30" hidden="1" x14ac:dyDescent="0.25">
      <c r="A884" s="2">
        <v>423442</v>
      </c>
      <c r="B884" s="3" t="s">
        <v>875</v>
      </c>
      <c r="C884" s="3" t="s">
        <v>878</v>
      </c>
      <c r="D884" s="3" t="s">
        <v>42</v>
      </c>
      <c r="E884" s="3" t="s">
        <v>879</v>
      </c>
      <c r="F884" s="3" t="s">
        <v>880</v>
      </c>
      <c r="G884" s="2">
        <v>40</v>
      </c>
      <c r="H884" s="3" t="s">
        <v>204</v>
      </c>
      <c r="I884" s="3" t="s">
        <v>881</v>
      </c>
      <c r="J884" s="3" t="s">
        <v>31</v>
      </c>
      <c r="K884" s="4">
        <v>160.68</v>
      </c>
      <c r="L884" s="2">
        <v>1</v>
      </c>
      <c r="M884" s="2">
        <v>12</v>
      </c>
      <c r="N884" s="2">
        <v>0.375</v>
      </c>
      <c r="O884" s="3" t="s">
        <v>32</v>
      </c>
      <c r="P884" s="3" t="s">
        <v>29</v>
      </c>
      <c r="Q884" s="5">
        <v>34</v>
      </c>
      <c r="S884" s="6">
        <v>29.83</v>
      </c>
      <c r="T884" s="5">
        <v>0.1</v>
      </c>
      <c r="U884" s="6">
        <v>29.93</v>
      </c>
      <c r="V884" s="2">
        <v>44.2</v>
      </c>
      <c r="W884" s="8"/>
      <c r="X884" s="10" t="s">
        <v>29</v>
      </c>
      <c r="Y884" s="7">
        <v>43709</v>
      </c>
    </row>
    <row r="885" spans="1:25" ht="30" hidden="1" x14ac:dyDescent="0.25">
      <c r="A885" s="2">
        <v>1925</v>
      </c>
      <c r="B885" s="3" t="s">
        <v>875</v>
      </c>
      <c r="C885" s="3" t="s">
        <v>878</v>
      </c>
      <c r="D885" s="3" t="s">
        <v>27</v>
      </c>
      <c r="E885" s="3" t="s">
        <v>37</v>
      </c>
      <c r="F885" s="3" t="s">
        <v>29</v>
      </c>
      <c r="G885" s="2">
        <v>40</v>
      </c>
      <c r="H885" s="3" t="s">
        <v>204</v>
      </c>
      <c r="I885" s="3" t="s">
        <v>881</v>
      </c>
      <c r="J885" s="3" t="s">
        <v>31</v>
      </c>
      <c r="K885" s="4">
        <v>264.83999999999997</v>
      </c>
      <c r="L885" s="2">
        <v>1</v>
      </c>
      <c r="M885" s="2">
        <v>12</v>
      </c>
      <c r="N885" s="2">
        <v>0.75</v>
      </c>
      <c r="O885" s="3" t="s">
        <v>32</v>
      </c>
      <c r="P885" s="3" t="s">
        <v>29</v>
      </c>
      <c r="Q885" s="5">
        <v>59.05</v>
      </c>
      <c r="S885" s="6">
        <v>51.66</v>
      </c>
      <c r="T885" s="5">
        <v>0.35</v>
      </c>
      <c r="U885" s="6">
        <v>52.01</v>
      </c>
      <c r="V885" s="2">
        <v>76.75</v>
      </c>
      <c r="W885" s="8"/>
      <c r="X885" s="10" t="s">
        <v>29</v>
      </c>
      <c r="Y885" s="7">
        <v>43647</v>
      </c>
    </row>
    <row r="886" spans="1:25" ht="30" hidden="1" x14ac:dyDescent="0.25">
      <c r="A886" s="2">
        <v>9902</v>
      </c>
      <c r="B886" s="3" t="s">
        <v>875</v>
      </c>
      <c r="C886" s="3" t="s">
        <v>882</v>
      </c>
      <c r="D886" s="3" t="s">
        <v>27</v>
      </c>
      <c r="E886" s="3" t="s">
        <v>879</v>
      </c>
      <c r="F886" s="3" t="s">
        <v>880</v>
      </c>
      <c r="G886" s="2">
        <v>40</v>
      </c>
      <c r="H886" s="3" t="s">
        <v>204</v>
      </c>
      <c r="I886" s="3" t="s">
        <v>881</v>
      </c>
      <c r="J886" s="3" t="s">
        <v>31</v>
      </c>
      <c r="K886" s="4">
        <v>469.08</v>
      </c>
      <c r="L886" s="2">
        <v>1</v>
      </c>
      <c r="M886" s="2">
        <v>12</v>
      </c>
      <c r="N886" s="2">
        <v>0.75</v>
      </c>
      <c r="O886" s="3" t="s">
        <v>32</v>
      </c>
      <c r="P886" s="3" t="s">
        <v>29</v>
      </c>
      <c r="Q886" s="5">
        <v>89.6</v>
      </c>
      <c r="S886" s="6">
        <v>78.540000000000006</v>
      </c>
      <c r="T886" s="5">
        <v>0.35</v>
      </c>
      <c r="U886" s="6">
        <v>78.89</v>
      </c>
      <c r="V886" s="2">
        <v>116.5</v>
      </c>
      <c r="W886" s="8"/>
      <c r="X886" s="10" t="s">
        <v>29</v>
      </c>
      <c r="Y886" s="7">
        <v>43709</v>
      </c>
    </row>
    <row r="887" spans="1:25" ht="30" hidden="1" x14ac:dyDescent="0.25">
      <c r="A887" s="2">
        <v>14944</v>
      </c>
      <c r="B887" s="3" t="s">
        <v>875</v>
      </c>
      <c r="C887" s="3" t="s">
        <v>884</v>
      </c>
      <c r="D887" s="3" t="s">
        <v>27</v>
      </c>
      <c r="E887" s="3" t="s">
        <v>37</v>
      </c>
      <c r="F887" s="3" t="s">
        <v>29</v>
      </c>
      <c r="G887" s="2">
        <v>40</v>
      </c>
      <c r="H887" s="3" t="s">
        <v>204</v>
      </c>
      <c r="I887" s="3" t="s">
        <v>877</v>
      </c>
      <c r="J887" s="3" t="s">
        <v>31</v>
      </c>
      <c r="K887" s="4">
        <v>101.64</v>
      </c>
      <c r="L887" s="2">
        <v>1</v>
      </c>
      <c r="M887" s="2">
        <v>12</v>
      </c>
      <c r="N887" s="2">
        <v>0.75</v>
      </c>
      <c r="O887" s="3" t="s">
        <v>32</v>
      </c>
      <c r="P887" s="3" t="s">
        <v>29</v>
      </c>
      <c r="Q887" s="5">
        <v>29.05</v>
      </c>
      <c r="S887" s="6">
        <v>25.26</v>
      </c>
      <c r="T887" s="5">
        <v>0.35</v>
      </c>
      <c r="U887" s="6">
        <v>25.61</v>
      </c>
      <c r="V887" s="2">
        <v>37.75</v>
      </c>
      <c r="W887" s="8"/>
      <c r="X887" s="10" t="s">
        <v>29</v>
      </c>
      <c r="Y887" s="7">
        <v>43616</v>
      </c>
    </row>
    <row r="888" spans="1:25" ht="30" hidden="1" x14ac:dyDescent="0.25">
      <c r="A888" s="2">
        <v>96065</v>
      </c>
      <c r="B888" s="3" t="s">
        <v>875</v>
      </c>
      <c r="C888" s="3" t="s">
        <v>885</v>
      </c>
      <c r="D888" s="3" t="s">
        <v>27</v>
      </c>
      <c r="E888" s="3" t="s">
        <v>37</v>
      </c>
      <c r="F888" s="3" t="s">
        <v>29</v>
      </c>
      <c r="G888" s="2">
        <v>40</v>
      </c>
      <c r="H888" s="3" t="s">
        <v>30</v>
      </c>
      <c r="I888" s="3" t="s">
        <v>877</v>
      </c>
      <c r="J888" s="3" t="s">
        <v>31</v>
      </c>
      <c r="K888" s="4">
        <v>99.72</v>
      </c>
      <c r="L888" s="2">
        <v>1</v>
      </c>
      <c r="M888" s="2">
        <v>12</v>
      </c>
      <c r="N888" s="2">
        <v>0.75</v>
      </c>
      <c r="O888" s="3" t="s">
        <v>32</v>
      </c>
      <c r="P888" s="3" t="s">
        <v>29</v>
      </c>
      <c r="Q888" s="5">
        <v>28.55</v>
      </c>
      <c r="S888" s="6">
        <v>24.82</v>
      </c>
      <c r="T888" s="5">
        <v>0.35</v>
      </c>
      <c r="U888" s="6">
        <v>25.17</v>
      </c>
      <c r="V888" s="2">
        <v>37.1</v>
      </c>
      <c r="W888" s="8"/>
      <c r="X888" s="10" t="s">
        <v>29</v>
      </c>
      <c r="Y888" s="7">
        <v>43709</v>
      </c>
    </row>
    <row r="889" spans="1:25" ht="30" x14ac:dyDescent="0.25">
      <c r="A889" s="2">
        <v>777135</v>
      </c>
      <c r="B889" s="3" t="s">
        <v>875</v>
      </c>
      <c r="C889" s="3" t="s">
        <v>886</v>
      </c>
      <c r="D889" s="3" t="s">
        <v>42</v>
      </c>
      <c r="E889" s="3" t="s">
        <v>28</v>
      </c>
      <c r="F889" s="3" t="s">
        <v>97</v>
      </c>
      <c r="G889" s="2">
        <v>40</v>
      </c>
      <c r="H889" s="3" t="s">
        <v>38</v>
      </c>
      <c r="I889" s="3" t="s">
        <v>877</v>
      </c>
      <c r="J889" s="3" t="s">
        <v>31</v>
      </c>
      <c r="K889" s="4">
        <v>131.25</v>
      </c>
      <c r="L889" s="2">
        <v>1</v>
      </c>
      <c r="M889" s="2">
        <v>6</v>
      </c>
      <c r="N889" s="2">
        <v>0.375</v>
      </c>
      <c r="O889" s="3" t="s">
        <v>32</v>
      </c>
      <c r="P889" s="3" t="s">
        <v>29</v>
      </c>
      <c r="Q889" s="5">
        <v>48.5</v>
      </c>
      <c r="S889" s="6">
        <v>42.59</v>
      </c>
      <c r="T889" s="5">
        <v>0.1</v>
      </c>
      <c r="U889" s="6">
        <v>42.69</v>
      </c>
      <c r="V889" s="2">
        <v>63.05</v>
      </c>
      <c r="W889" s="8"/>
      <c r="X889" s="10" t="s">
        <v>29</v>
      </c>
      <c r="Y889" s="7">
        <v>43711</v>
      </c>
    </row>
    <row r="890" spans="1:25" ht="30" hidden="1" x14ac:dyDescent="0.25">
      <c r="A890" s="2">
        <v>8284</v>
      </c>
      <c r="B890" s="3" t="s">
        <v>875</v>
      </c>
      <c r="C890" s="3" t="s">
        <v>887</v>
      </c>
      <c r="D890" s="3" t="s">
        <v>27</v>
      </c>
      <c r="E890" s="3" t="s">
        <v>37</v>
      </c>
      <c r="F890" s="3" t="s">
        <v>29</v>
      </c>
      <c r="G890" s="2">
        <v>40</v>
      </c>
      <c r="H890" s="3" t="s">
        <v>204</v>
      </c>
      <c r="I890" s="3" t="s">
        <v>881</v>
      </c>
      <c r="J890" s="3" t="s">
        <v>31</v>
      </c>
      <c r="K890" s="4">
        <v>332.76</v>
      </c>
      <c r="L890" s="2">
        <v>1</v>
      </c>
      <c r="M890" s="2">
        <v>12</v>
      </c>
      <c r="N890" s="2">
        <v>0.75</v>
      </c>
      <c r="O890" s="3" t="s">
        <v>32</v>
      </c>
      <c r="P890" s="3" t="s">
        <v>29</v>
      </c>
      <c r="Q890" s="5">
        <v>66.75</v>
      </c>
      <c r="S890" s="6">
        <v>58.43</v>
      </c>
      <c r="T890" s="5">
        <v>0.35</v>
      </c>
      <c r="U890" s="6">
        <v>58.78</v>
      </c>
      <c r="V890" s="2">
        <v>86.8</v>
      </c>
      <c r="W890" s="8"/>
      <c r="X890" s="10" t="s">
        <v>29</v>
      </c>
      <c r="Y890" s="7">
        <v>43616</v>
      </c>
    </row>
    <row r="891" spans="1:25" ht="30" hidden="1" x14ac:dyDescent="0.25">
      <c r="A891" s="2">
        <v>5173</v>
      </c>
      <c r="B891" s="3" t="s">
        <v>875</v>
      </c>
      <c r="C891" s="3" t="s">
        <v>888</v>
      </c>
      <c r="D891" s="3" t="s">
        <v>27</v>
      </c>
      <c r="E891" s="3" t="s">
        <v>37</v>
      </c>
      <c r="F891" s="3" t="s">
        <v>29</v>
      </c>
      <c r="G891" s="2">
        <v>40</v>
      </c>
      <c r="H891" s="3" t="s">
        <v>889</v>
      </c>
      <c r="I891" s="3" t="s">
        <v>877</v>
      </c>
      <c r="J891" s="3" t="s">
        <v>31</v>
      </c>
      <c r="K891" s="4">
        <v>102.6</v>
      </c>
      <c r="L891" s="2">
        <v>1</v>
      </c>
      <c r="M891" s="2">
        <v>12</v>
      </c>
      <c r="N891" s="2">
        <v>0.75</v>
      </c>
      <c r="O891" s="3" t="s">
        <v>32</v>
      </c>
      <c r="P891" s="3" t="s">
        <v>29</v>
      </c>
      <c r="Q891" s="5">
        <v>28.75</v>
      </c>
      <c r="S891" s="6">
        <v>24.99</v>
      </c>
      <c r="T891" s="5">
        <v>0.35</v>
      </c>
      <c r="U891" s="6">
        <v>25.34</v>
      </c>
      <c r="V891" s="2">
        <v>37.4</v>
      </c>
      <c r="W891" s="8"/>
      <c r="X891" s="10" t="s">
        <v>29</v>
      </c>
      <c r="Y891" s="7">
        <v>43616</v>
      </c>
    </row>
    <row r="892" spans="1:25" ht="30" hidden="1" x14ac:dyDescent="0.25">
      <c r="A892" s="2">
        <v>3830</v>
      </c>
      <c r="B892" s="3" t="s">
        <v>875</v>
      </c>
      <c r="C892" s="3" t="s">
        <v>890</v>
      </c>
      <c r="D892" s="3" t="s">
        <v>42</v>
      </c>
      <c r="E892" s="3" t="s">
        <v>37</v>
      </c>
      <c r="F892" s="3" t="s">
        <v>29</v>
      </c>
      <c r="G892" s="2">
        <v>40</v>
      </c>
      <c r="H892" s="3" t="s">
        <v>38</v>
      </c>
      <c r="I892" s="3" t="s">
        <v>877</v>
      </c>
      <c r="J892" s="3" t="s">
        <v>31</v>
      </c>
      <c r="K892" s="4">
        <v>96.31</v>
      </c>
      <c r="L892" s="2">
        <v>1</v>
      </c>
      <c r="M892" s="2">
        <v>24</v>
      </c>
      <c r="N892" s="2">
        <v>0.375</v>
      </c>
      <c r="O892" s="3" t="s">
        <v>32</v>
      </c>
      <c r="P892" s="3" t="s">
        <v>29</v>
      </c>
      <c r="Q892" s="5">
        <v>14.1</v>
      </c>
      <c r="S892" s="6">
        <v>12.32</v>
      </c>
      <c r="T892" s="5">
        <v>0.1</v>
      </c>
      <c r="U892" s="6">
        <v>12.42</v>
      </c>
      <c r="V892" s="2">
        <v>18.350000000000001</v>
      </c>
      <c r="W892" s="8"/>
      <c r="X892" s="10" t="s">
        <v>29</v>
      </c>
      <c r="Y892" s="7">
        <v>43466</v>
      </c>
    </row>
    <row r="893" spans="1:25" ht="30" hidden="1" x14ac:dyDescent="0.25">
      <c r="A893" s="2">
        <v>4176</v>
      </c>
      <c r="B893" s="3" t="s">
        <v>875</v>
      </c>
      <c r="C893" s="3" t="s">
        <v>890</v>
      </c>
      <c r="D893" s="3" t="s">
        <v>27</v>
      </c>
      <c r="E893" s="3" t="s">
        <v>37</v>
      </c>
      <c r="F893" s="3" t="s">
        <v>86</v>
      </c>
      <c r="G893" s="2">
        <v>40</v>
      </c>
      <c r="H893" s="3" t="s">
        <v>38</v>
      </c>
      <c r="I893" s="3" t="s">
        <v>877</v>
      </c>
      <c r="J893" s="3" t="s">
        <v>31</v>
      </c>
      <c r="K893" s="4">
        <v>95.12</v>
      </c>
      <c r="L893" s="2">
        <v>1</v>
      </c>
      <c r="M893" s="2">
        <v>12</v>
      </c>
      <c r="N893" s="2">
        <v>0.75</v>
      </c>
      <c r="O893" s="3" t="s">
        <v>32</v>
      </c>
      <c r="P893" s="3" t="s">
        <v>29</v>
      </c>
      <c r="Q893" s="5">
        <v>27.35</v>
      </c>
      <c r="S893" s="6">
        <v>23.76</v>
      </c>
      <c r="T893" s="5">
        <v>0.35</v>
      </c>
      <c r="U893" s="6">
        <v>24.11</v>
      </c>
      <c r="V893" s="2">
        <v>35.549999999999997</v>
      </c>
      <c r="W893" s="8"/>
      <c r="X893" s="10" t="s">
        <v>29</v>
      </c>
      <c r="Y893" s="7">
        <v>43466</v>
      </c>
    </row>
    <row r="894" spans="1:25" ht="30" hidden="1" x14ac:dyDescent="0.25">
      <c r="A894" s="2">
        <v>116038</v>
      </c>
      <c r="B894" s="3" t="s">
        <v>875</v>
      </c>
      <c r="C894" s="3" t="s">
        <v>891</v>
      </c>
      <c r="D894" s="3" t="s">
        <v>27</v>
      </c>
      <c r="E894" s="3" t="s">
        <v>37</v>
      </c>
      <c r="F894" s="3" t="s">
        <v>29</v>
      </c>
      <c r="G894" s="2">
        <v>40</v>
      </c>
      <c r="H894" s="3" t="s">
        <v>892</v>
      </c>
      <c r="I894" s="3" t="s">
        <v>877</v>
      </c>
      <c r="J894" s="3" t="s">
        <v>31</v>
      </c>
      <c r="K894" s="4">
        <v>133.68</v>
      </c>
      <c r="L894" s="2">
        <v>1</v>
      </c>
      <c r="M894" s="2">
        <v>12</v>
      </c>
      <c r="N894" s="2">
        <v>0.75</v>
      </c>
      <c r="O894" s="3" t="s">
        <v>32</v>
      </c>
      <c r="P894" s="3" t="s">
        <v>29</v>
      </c>
      <c r="Q894" s="5">
        <v>37.5</v>
      </c>
      <c r="S894" s="6">
        <v>32.69</v>
      </c>
      <c r="T894" s="5">
        <v>0.35</v>
      </c>
      <c r="U894" s="6">
        <v>33.04</v>
      </c>
      <c r="V894" s="2">
        <v>48.75</v>
      </c>
      <c r="W894" s="8"/>
      <c r="X894" s="10" t="s">
        <v>29</v>
      </c>
      <c r="Y894" s="7">
        <v>43709</v>
      </c>
    </row>
    <row r="895" spans="1:25" ht="30" x14ac:dyDescent="0.25">
      <c r="A895" s="2">
        <v>297341</v>
      </c>
      <c r="B895" s="3" t="s">
        <v>875</v>
      </c>
      <c r="C895" s="3" t="s">
        <v>893</v>
      </c>
      <c r="D895" s="3" t="s">
        <v>42</v>
      </c>
      <c r="E895" s="3" t="s">
        <v>28</v>
      </c>
      <c r="F895" s="3" t="s">
        <v>97</v>
      </c>
      <c r="G895" s="2">
        <v>40</v>
      </c>
      <c r="H895" s="3" t="s">
        <v>38</v>
      </c>
      <c r="I895" s="3" t="s">
        <v>877</v>
      </c>
      <c r="J895" s="3" t="s">
        <v>31</v>
      </c>
      <c r="K895" s="4">
        <v>131.25</v>
      </c>
      <c r="L895" s="2">
        <v>1</v>
      </c>
      <c r="M895" s="2">
        <v>6</v>
      </c>
      <c r="N895" s="2">
        <v>0.375</v>
      </c>
      <c r="O895" s="3" t="s">
        <v>32</v>
      </c>
      <c r="P895" s="3" t="s">
        <v>29</v>
      </c>
      <c r="Q895" s="5">
        <v>48.5</v>
      </c>
      <c r="S895" s="6">
        <v>42.59</v>
      </c>
      <c r="T895" s="5">
        <v>0.1</v>
      </c>
      <c r="U895" s="6">
        <v>42.69</v>
      </c>
      <c r="V895" s="2">
        <v>63.05</v>
      </c>
      <c r="W895" s="8"/>
      <c r="X895" s="10" t="s">
        <v>29</v>
      </c>
      <c r="Y895" s="7">
        <v>43711</v>
      </c>
    </row>
    <row r="896" spans="1:25" ht="30" hidden="1" x14ac:dyDescent="0.25">
      <c r="A896" s="2">
        <v>43083</v>
      </c>
      <c r="B896" s="3" t="s">
        <v>875</v>
      </c>
      <c r="C896" s="3" t="s">
        <v>894</v>
      </c>
      <c r="D896" s="3" t="s">
        <v>27</v>
      </c>
      <c r="E896" s="3" t="s">
        <v>37</v>
      </c>
      <c r="F896" s="3" t="s">
        <v>29</v>
      </c>
      <c r="G896" s="2">
        <v>40</v>
      </c>
      <c r="H896" s="3" t="s">
        <v>432</v>
      </c>
      <c r="I896" s="3" t="s">
        <v>877</v>
      </c>
      <c r="J896" s="3" t="s">
        <v>31</v>
      </c>
      <c r="K896" s="4">
        <v>130.08000000000001</v>
      </c>
      <c r="L896" s="2">
        <v>1</v>
      </c>
      <c r="M896" s="2">
        <v>12</v>
      </c>
      <c r="N896" s="2">
        <v>0.75</v>
      </c>
      <c r="O896" s="3" t="s">
        <v>32</v>
      </c>
      <c r="P896" s="3" t="s">
        <v>29</v>
      </c>
      <c r="Q896" s="5">
        <v>31</v>
      </c>
      <c r="S896" s="6">
        <v>26.97</v>
      </c>
      <c r="T896" s="5">
        <v>0.35</v>
      </c>
      <c r="U896" s="6">
        <v>27.32</v>
      </c>
      <c r="V896" s="2">
        <v>40.299999999999997</v>
      </c>
      <c r="W896" s="8"/>
      <c r="X896" s="10" t="s">
        <v>29</v>
      </c>
      <c r="Y896" s="7">
        <v>43678</v>
      </c>
    </row>
    <row r="897" spans="1:25" ht="30" hidden="1" x14ac:dyDescent="0.25">
      <c r="A897" s="2">
        <v>163436</v>
      </c>
      <c r="B897" s="3" t="s">
        <v>875</v>
      </c>
      <c r="C897" s="3" t="s">
        <v>895</v>
      </c>
      <c r="D897" s="3" t="s">
        <v>27</v>
      </c>
      <c r="E897" s="3" t="s">
        <v>37</v>
      </c>
      <c r="F897" s="3" t="s">
        <v>86</v>
      </c>
      <c r="G897" s="2">
        <v>40</v>
      </c>
      <c r="H897" s="3" t="s">
        <v>204</v>
      </c>
      <c r="I897" s="3" t="s">
        <v>896</v>
      </c>
      <c r="J897" s="3" t="s">
        <v>31</v>
      </c>
      <c r="K897" s="4">
        <v>247.44</v>
      </c>
      <c r="L897" s="2">
        <v>1</v>
      </c>
      <c r="M897" s="2">
        <v>12</v>
      </c>
      <c r="N897" s="2">
        <v>0.75</v>
      </c>
      <c r="O897" s="3" t="s">
        <v>32</v>
      </c>
      <c r="P897" s="3" t="s">
        <v>29</v>
      </c>
      <c r="Q897" s="5">
        <v>56.45</v>
      </c>
      <c r="S897" s="6">
        <v>49.37</v>
      </c>
      <c r="T897" s="5">
        <v>0.35</v>
      </c>
      <c r="U897" s="6">
        <v>49.72</v>
      </c>
      <c r="V897" s="2">
        <v>73.400000000000006</v>
      </c>
      <c r="W897" s="8"/>
      <c r="X897" s="10" t="s">
        <v>29</v>
      </c>
      <c r="Y897" s="7">
        <v>43678</v>
      </c>
    </row>
    <row r="898" spans="1:25" ht="30" hidden="1" x14ac:dyDescent="0.25">
      <c r="A898" s="2">
        <v>844803</v>
      </c>
      <c r="B898" s="3" t="s">
        <v>875</v>
      </c>
      <c r="C898" s="3" t="s">
        <v>897</v>
      </c>
      <c r="D898" s="3" t="s">
        <v>898</v>
      </c>
      <c r="E898" s="3" t="s">
        <v>28</v>
      </c>
      <c r="F898" s="3" t="s">
        <v>29</v>
      </c>
      <c r="G898" s="2">
        <v>40</v>
      </c>
      <c r="H898" s="3" t="s">
        <v>899</v>
      </c>
      <c r="I898" s="3" t="s">
        <v>877</v>
      </c>
      <c r="J898" s="3" t="s">
        <v>31</v>
      </c>
      <c r="K898" s="4">
        <v>78.540000000000006</v>
      </c>
      <c r="L898" s="2">
        <v>1</v>
      </c>
      <c r="M898" s="2">
        <v>6</v>
      </c>
      <c r="N898" s="2">
        <v>0.7</v>
      </c>
      <c r="O898" s="3" t="s">
        <v>32</v>
      </c>
      <c r="P898" s="3" t="s">
        <v>29</v>
      </c>
      <c r="Q898" s="5">
        <v>41.45</v>
      </c>
      <c r="S898" s="6">
        <v>36.39</v>
      </c>
      <c r="T898" s="5">
        <v>0.1</v>
      </c>
      <c r="U898" s="6">
        <v>36.49</v>
      </c>
      <c r="V898" s="2">
        <v>53.9</v>
      </c>
      <c r="W898" s="8"/>
      <c r="X898" s="10" t="s">
        <v>29</v>
      </c>
      <c r="Y898" s="7">
        <v>43766</v>
      </c>
    </row>
    <row r="899" spans="1:25" ht="30" hidden="1" x14ac:dyDescent="0.25">
      <c r="A899" s="2">
        <v>4101</v>
      </c>
      <c r="B899" s="3" t="s">
        <v>875</v>
      </c>
      <c r="C899" s="3" t="s">
        <v>900</v>
      </c>
      <c r="D899" s="3" t="s">
        <v>27</v>
      </c>
      <c r="E899" s="3" t="s">
        <v>879</v>
      </c>
      <c r="F899" s="3" t="s">
        <v>880</v>
      </c>
      <c r="G899" s="2">
        <v>40</v>
      </c>
      <c r="H899" s="3" t="s">
        <v>204</v>
      </c>
      <c r="I899" s="3" t="s">
        <v>881</v>
      </c>
      <c r="J899" s="3" t="s">
        <v>31</v>
      </c>
      <c r="K899" s="4">
        <v>521.04</v>
      </c>
      <c r="L899" s="2">
        <v>1</v>
      </c>
      <c r="M899" s="2">
        <v>12</v>
      </c>
      <c r="N899" s="2">
        <v>0.75</v>
      </c>
      <c r="O899" s="3" t="s">
        <v>32</v>
      </c>
      <c r="P899" s="3" t="s">
        <v>29</v>
      </c>
      <c r="Q899" s="5">
        <v>96.35</v>
      </c>
      <c r="S899" s="6">
        <v>84.48</v>
      </c>
      <c r="T899" s="5">
        <v>0.35</v>
      </c>
      <c r="U899" s="6">
        <v>84.83</v>
      </c>
      <c r="V899" s="2">
        <v>125.25</v>
      </c>
      <c r="W899" s="8"/>
      <c r="X899" s="10" t="s">
        <v>29</v>
      </c>
      <c r="Y899" s="7">
        <v>43709</v>
      </c>
    </row>
    <row r="900" spans="1:25" ht="30" hidden="1" x14ac:dyDescent="0.25">
      <c r="A900" s="2">
        <v>583468</v>
      </c>
      <c r="B900" s="3" t="s">
        <v>875</v>
      </c>
      <c r="C900" s="3" t="s">
        <v>901</v>
      </c>
      <c r="D900" s="3" t="s">
        <v>27</v>
      </c>
      <c r="E900" s="3" t="s">
        <v>879</v>
      </c>
      <c r="F900" s="3" t="s">
        <v>880</v>
      </c>
      <c r="G900" s="2">
        <v>40</v>
      </c>
      <c r="H900" s="3" t="s">
        <v>204</v>
      </c>
      <c r="I900" s="3" t="s">
        <v>881</v>
      </c>
      <c r="J900" s="3" t="s">
        <v>31</v>
      </c>
      <c r="K900" s="4">
        <v>1017.12</v>
      </c>
      <c r="L900" s="2">
        <v>1</v>
      </c>
      <c r="M900" s="2">
        <v>6</v>
      </c>
      <c r="N900" s="2">
        <v>0.75</v>
      </c>
      <c r="O900" s="3" t="s">
        <v>32</v>
      </c>
      <c r="P900" s="3" t="s">
        <v>29</v>
      </c>
      <c r="Q900" s="5">
        <v>229.65</v>
      </c>
      <c r="S900" s="6">
        <v>201.78</v>
      </c>
      <c r="T900" s="5">
        <v>0.35</v>
      </c>
      <c r="U900" s="6">
        <v>202.13</v>
      </c>
      <c r="V900" s="2">
        <v>298.55</v>
      </c>
      <c r="W900" s="8"/>
      <c r="X900" s="10" t="s">
        <v>29</v>
      </c>
      <c r="Y900" s="7">
        <v>43466</v>
      </c>
    </row>
    <row r="901" spans="1:25" ht="30" hidden="1" x14ac:dyDescent="0.25">
      <c r="A901" s="2">
        <v>73080</v>
      </c>
      <c r="B901" s="3" t="s">
        <v>875</v>
      </c>
      <c r="C901" s="3" t="s">
        <v>902</v>
      </c>
      <c r="D901" s="3" t="s">
        <v>27</v>
      </c>
      <c r="E901" s="3" t="s">
        <v>37</v>
      </c>
      <c r="F901" s="3" t="s">
        <v>86</v>
      </c>
      <c r="G901" s="2">
        <v>40</v>
      </c>
      <c r="H901" s="3" t="s">
        <v>204</v>
      </c>
      <c r="I901" s="3" t="s">
        <v>903</v>
      </c>
      <c r="J901" s="3" t="s">
        <v>31</v>
      </c>
      <c r="K901" s="4">
        <v>333.12</v>
      </c>
      <c r="L901" s="2">
        <v>1</v>
      </c>
      <c r="M901" s="2">
        <v>12</v>
      </c>
      <c r="N901" s="2">
        <v>0.75</v>
      </c>
      <c r="O901" s="3" t="s">
        <v>32</v>
      </c>
      <c r="P901" s="3" t="s">
        <v>29</v>
      </c>
      <c r="Q901" s="5">
        <v>69.099999999999994</v>
      </c>
      <c r="S901" s="6">
        <v>60.5</v>
      </c>
      <c r="T901" s="5">
        <v>0.35</v>
      </c>
      <c r="U901" s="6">
        <v>60.85</v>
      </c>
      <c r="V901" s="2">
        <v>89.85</v>
      </c>
      <c r="W901" s="8"/>
      <c r="X901" s="10" t="s">
        <v>29</v>
      </c>
      <c r="Y901" s="7">
        <v>43466</v>
      </c>
    </row>
    <row r="902" spans="1:25" ht="30" hidden="1" x14ac:dyDescent="0.25">
      <c r="A902" s="2">
        <v>43018</v>
      </c>
      <c r="B902" s="3" t="s">
        <v>875</v>
      </c>
      <c r="C902" s="3" t="s">
        <v>904</v>
      </c>
      <c r="D902" s="3" t="s">
        <v>42</v>
      </c>
      <c r="E902" s="3" t="s">
        <v>37</v>
      </c>
      <c r="F902" s="3" t="s">
        <v>29</v>
      </c>
      <c r="G902" s="2">
        <v>40</v>
      </c>
      <c r="H902" s="3" t="s">
        <v>61</v>
      </c>
      <c r="I902" s="3" t="s">
        <v>896</v>
      </c>
      <c r="J902" s="3" t="s">
        <v>31</v>
      </c>
      <c r="K902" s="4">
        <v>113.64</v>
      </c>
      <c r="L902" s="2">
        <v>1</v>
      </c>
      <c r="M902" s="2">
        <v>12</v>
      </c>
      <c r="N902" s="2">
        <v>0.375</v>
      </c>
      <c r="O902" s="3" t="s">
        <v>32</v>
      </c>
      <c r="P902" s="3" t="s">
        <v>29</v>
      </c>
      <c r="Q902" s="5">
        <v>26.95</v>
      </c>
      <c r="S902" s="6">
        <v>23.63</v>
      </c>
      <c r="T902" s="5">
        <v>0.1</v>
      </c>
      <c r="U902" s="6">
        <v>23.73</v>
      </c>
      <c r="V902" s="2">
        <v>35.049999999999997</v>
      </c>
      <c r="W902" s="8"/>
      <c r="X902" s="10" t="s">
        <v>29</v>
      </c>
      <c r="Y902" s="7">
        <v>43616</v>
      </c>
    </row>
    <row r="903" spans="1:25" ht="30" hidden="1" x14ac:dyDescent="0.25">
      <c r="A903" s="2">
        <v>110221</v>
      </c>
      <c r="B903" s="3" t="s">
        <v>875</v>
      </c>
      <c r="C903" s="3" t="s">
        <v>905</v>
      </c>
      <c r="D903" s="3" t="s">
        <v>42</v>
      </c>
      <c r="E903" s="3" t="s">
        <v>37</v>
      </c>
      <c r="F903" s="3" t="s">
        <v>29</v>
      </c>
      <c r="G903" s="2">
        <v>40</v>
      </c>
      <c r="H903" s="3" t="s">
        <v>204</v>
      </c>
      <c r="I903" s="3" t="s">
        <v>877</v>
      </c>
      <c r="J903" s="3" t="s">
        <v>31</v>
      </c>
      <c r="K903" s="4">
        <v>99.84</v>
      </c>
      <c r="L903" s="2">
        <v>1</v>
      </c>
      <c r="M903" s="2">
        <v>24</v>
      </c>
      <c r="N903" s="2">
        <v>0.375</v>
      </c>
      <c r="O903" s="3" t="s">
        <v>32</v>
      </c>
      <c r="P903" s="3" t="s">
        <v>29</v>
      </c>
      <c r="Q903" s="5">
        <v>14.6</v>
      </c>
      <c r="S903" s="6">
        <v>12.76</v>
      </c>
      <c r="T903" s="5">
        <v>0.1</v>
      </c>
      <c r="U903" s="6">
        <v>12.86</v>
      </c>
      <c r="V903" s="2">
        <v>19</v>
      </c>
      <c r="W903" s="8"/>
      <c r="X903" s="10" t="s">
        <v>29</v>
      </c>
      <c r="Y903" s="7">
        <v>43709</v>
      </c>
    </row>
    <row r="904" spans="1:25" ht="30" hidden="1" x14ac:dyDescent="0.25">
      <c r="A904" s="2">
        <v>8888</v>
      </c>
      <c r="B904" s="3" t="s">
        <v>875</v>
      </c>
      <c r="C904" s="3" t="s">
        <v>905</v>
      </c>
      <c r="D904" s="3" t="s">
        <v>27</v>
      </c>
      <c r="E904" s="3" t="s">
        <v>37</v>
      </c>
      <c r="F904" s="3" t="s">
        <v>29</v>
      </c>
      <c r="G904" s="2">
        <v>40</v>
      </c>
      <c r="H904" s="3" t="s">
        <v>204</v>
      </c>
      <c r="I904" s="3" t="s">
        <v>877</v>
      </c>
      <c r="J904" s="3" t="s">
        <v>31</v>
      </c>
      <c r="K904" s="4">
        <v>96.96</v>
      </c>
      <c r="L904" s="2">
        <v>1</v>
      </c>
      <c r="M904" s="2">
        <v>12</v>
      </c>
      <c r="N904" s="2">
        <v>0.75</v>
      </c>
      <c r="O904" s="3" t="s">
        <v>32</v>
      </c>
      <c r="P904" s="3" t="s">
        <v>29</v>
      </c>
      <c r="Q904" s="5">
        <v>29.2</v>
      </c>
      <c r="S904" s="6">
        <v>25.39</v>
      </c>
      <c r="T904" s="5">
        <v>0.35</v>
      </c>
      <c r="U904" s="6">
        <v>25.74</v>
      </c>
      <c r="V904" s="2">
        <v>37.950000000000003</v>
      </c>
      <c r="W904" s="8"/>
      <c r="X904" s="10" t="s">
        <v>29</v>
      </c>
      <c r="Y904" s="7">
        <v>43678</v>
      </c>
    </row>
    <row r="905" spans="1:25" ht="30" hidden="1" x14ac:dyDescent="0.25">
      <c r="A905" s="2">
        <v>163519</v>
      </c>
      <c r="B905" s="3" t="s">
        <v>875</v>
      </c>
      <c r="C905" s="3" t="s">
        <v>905</v>
      </c>
      <c r="D905" s="3" t="s">
        <v>906</v>
      </c>
      <c r="E905" s="3" t="s">
        <v>37</v>
      </c>
      <c r="F905" s="3" t="s">
        <v>29</v>
      </c>
      <c r="G905" s="2">
        <v>40</v>
      </c>
      <c r="H905" s="3" t="s">
        <v>204</v>
      </c>
      <c r="I905" s="3" t="s">
        <v>877</v>
      </c>
      <c r="J905" s="3" t="s">
        <v>31</v>
      </c>
      <c r="K905" s="4">
        <v>76.260000000000005</v>
      </c>
      <c r="L905" s="2">
        <v>1</v>
      </c>
      <c r="M905" s="2">
        <v>6</v>
      </c>
      <c r="N905" s="2">
        <v>1.1399999999999999</v>
      </c>
      <c r="O905" s="3" t="s">
        <v>32</v>
      </c>
      <c r="P905" s="3" t="s">
        <v>29</v>
      </c>
      <c r="Q905" s="5">
        <v>43.95</v>
      </c>
      <c r="S905" s="6">
        <v>38.369999999999997</v>
      </c>
      <c r="T905" s="5">
        <v>0.35</v>
      </c>
      <c r="U905" s="6">
        <v>38.72</v>
      </c>
      <c r="V905" s="2">
        <v>57.15</v>
      </c>
      <c r="W905" s="8"/>
      <c r="X905" s="10" t="s">
        <v>29</v>
      </c>
      <c r="Y905" s="7">
        <v>43678</v>
      </c>
    </row>
    <row r="906" spans="1:25" ht="30" hidden="1" x14ac:dyDescent="0.25">
      <c r="A906" s="2">
        <v>296764</v>
      </c>
      <c r="B906" s="3" t="s">
        <v>875</v>
      </c>
      <c r="C906" s="3" t="s">
        <v>907</v>
      </c>
      <c r="D906" s="3" t="s">
        <v>27</v>
      </c>
      <c r="E906" s="3" t="s">
        <v>37</v>
      </c>
      <c r="F906" s="3" t="s">
        <v>86</v>
      </c>
      <c r="G906" s="2">
        <v>40</v>
      </c>
      <c r="H906" s="3" t="s">
        <v>908</v>
      </c>
      <c r="I906" s="3" t="s">
        <v>896</v>
      </c>
      <c r="J906" s="3" t="s">
        <v>31</v>
      </c>
      <c r="K906" s="4">
        <v>130.80000000000001</v>
      </c>
      <c r="L906" s="2">
        <v>1</v>
      </c>
      <c r="M906" s="2">
        <v>12</v>
      </c>
      <c r="N906" s="2">
        <v>0.75</v>
      </c>
      <c r="O906" s="3" t="s">
        <v>32</v>
      </c>
      <c r="P906" s="3" t="s">
        <v>29</v>
      </c>
      <c r="Q906" s="5">
        <v>36.450000000000003</v>
      </c>
      <c r="S906" s="6">
        <v>31.77</v>
      </c>
      <c r="T906" s="5">
        <v>0.35</v>
      </c>
      <c r="U906" s="6">
        <v>32.119999999999997</v>
      </c>
      <c r="V906" s="2">
        <v>47.4</v>
      </c>
      <c r="W906" s="8"/>
      <c r="X906" s="10" t="s">
        <v>29</v>
      </c>
      <c r="Y906" s="7">
        <v>43466</v>
      </c>
    </row>
    <row r="907" spans="1:25" ht="30" x14ac:dyDescent="0.25">
      <c r="A907" s="2">
        <v>4481</v>
      </c>
      <c r="B907" s="3" t="s">
        <v>875</v>
      </c>
      <c r="C907" s="3" t="s">
        <v>909</v>
      </c>
      <c r="D907" s="3" t="s">
        <v>27</v>
      </c>
      <c r="E907" s="3" t="s">
        <v>28</v>
      </c>
      <c r="F907" s="3" t="s">
        <v>97</v>
      </c>
      <c r="G907" s="2">
        <v>40</v>
      </c>
      <c r="H907" s="3" t="s">
        <v>124</v>
      </c>
      <c r="I907" s="3" t="s">
        <v>877</v>
      </c>
      <c r="J907" s="3" t="s">
        <v>31</v>
      </c>
      <c r="K907" s="4">
        <v>93.96</v>
      </c>
      <c r="L907" s="2">
        <v>1</v>
      </c>
      <c r="M907" s="2">
        <v>12</v>
      </c>
      <c r="N907" s="2">
        <v>0.75</v>
      </c>
      <c r="O907" s="3" t="s">
        <v>32</v>
      </c>
      <c r="P907" s="3" t="s">
        <v>29</v>
      </c>
      <c r="Q907" s="5">
        <v>27.05</v>
      </c>
      <c r="S907" s="6">
        <v>23.5</v>
      </c>
      <c r="T907" s="5">
        <v>0.35</v>
      </c>
      <c r="U907" s="6">
        <v>23.85</v>
      </c>
      <c r="V907" s="2">
        <v>35.15</v>
      </c>
      <c r="W907" s="8">
        <v>-2.9499999999999993</v>
      </c>
      <c r="X907" s="9" t="s">
        <v>3215</v>
      </c>
      <c r="Y907" s="7">
        <v>43790</v>
      </c>
    </row>
    <row r="908" spans="1:25" ht="30" hidden="1" x14ac:dyDescent="0.25">
      <c r="A908" s="2">
        <v>286807</v>
      </c>
      <c r="B908" s="3" t="s">
        <v>875</v>
      </c>
      <c r="C908" s="3" t="s">
        <v>910</v>
      </c>
      <c r="D908" s="3" t="s">
        <v>27</v>
      </c>
      <c r="E908" s="3" t="s">
        <v>37</v>
      </c>
      <c r="F908" s="3" t="s">
        <v>29</v>
      </c>
      <c r="G908" s="2">
        <v>38</v>
      </c>
      <c r="H908" s="3" t="s">
        <v>80</v>
      </c>
      <c r="I908" s="3" t="s">
        <v>877</v>
      </c>
      <c r="J908" s="3" t="s">
        <v>31</v>
      </c>
      <c r="K908" s="4">
        <v>59.22</v>
      </c>
      <c r="L908" s="2">
        <v>1</v>
      </c>
      <c r="M908" s="2">
        <v>6</v>
      </c>
      <c r="N908" s="2">
        <v>0.75</v>
      </c>
      <c r="O908" s="3" t="s">
        <v>32</v>
      </c>
      <c r="P908" s="3" t="s">
        <v>29</v>
      </c>
      <c r="Q908" s="5">
        <v>33.5</v>
      </c>
      <c r="S908" s="6">
        <v>29.17</v>
      </c>
      <c r="T908" s="5">
        <v>0.35</v>
      </c>
      <c r="U908" s="6">
        <v>29.52</v>
      </c>
      <c r="V908" s="2">
        <v>43.55</v>
      </c>
      <c r="W908" s="8"/>
      <c r="X908" s="10" t="s">
        <v>29</v>
      </c>
      <c r="Y908" s="7">
        <v>43616</v>
      </c>
    </row>
    <row r="909" spans="1:25" ht="30" hidden="1" x14ac:dyDescent="0.25">
      <c r="A909" s="2">
        <v>777367</v>
      </c>
      <c r="B909" s="3" t="s">
        <v>875</v>
      </c>
      <c r="C909" s="3" t="s">
        <v>911</v>
      </c>
      <c r="D909" s="3" t="s">
        <v>64</v>
      </c>
      <c r="E909" s="3" t="s">
        <v>28</v>
      </c>
      <c r="F909" s="3" t="s">
        <v>29</v>
      </c>
      <c r="H909" s="3" t="s">
        <v>38</v>
      </c>
      <c r="I909" s="3" t="s">
        <v>877</v>
      </c>
      <c r="J909" s="3" t="s">
        <v>127</v>
      </c>
      <c r="K909" s="4">
        <v>21.01</v>
      </c>
      <c r="L909" s="2">
        <v>1</v>
      </c>
      <c r="M909" s="2">
        <v>1</v>
      </c>
      <c r="N909" s="2">
        <v>0.5</v>
      </c>
      <c r="O909" s="3" t="s">
        <v>32</v>
      </c>
      <c r="P909" s="3" t="s">
        <v>3211</v>
      </c>
      <c r="Q909" s="5">
        <v>36</v>
      </c>
      <c r="S909" s="6">
        <v>31.59</v>
      </c>
      <c r="T909" s="5">
        <v>0.1</v>
      </c>
      <c r="U909" s="6">
        <v>31.69</v>
      </c>
      <c r="V909" s="2">
        <v>46.8</v>
      </c>
      <c r="W909" s="8"/>
      <c r="X909" s="10" t="s">
        <v>29</v>
      </c>
      <c r="Y909" s="7">
        <v>43679</v>
      </c>
    </row>
    <row r="910" spans="1:25" hidden="1" x14ac:dyDescent="0.25">
      <c r="A910" s="2">
        <v>188821</v>
      </c>
      <c r="B910" s="3" t="s">
        <v>912</v>
      </c>
      <c r="C910" s="3" t="s">
        <v>913</v>
      </c>
      <c r="D910" s="3" t="s">
        <v>64</v>
      </c>
      <c r="E910" s="3" t="s">
        <v>37</v>
      </c>
      <c r="F910" s="3" t="s">
        <v>29</v>
      </c>
      <c r="G910" s="2">
        <v>4</v>
      </c>
      <c r="H910" s="3" t="s">
        <v>196</v>
      </c>
      <c r="I910" s="3" t="s">
        <v>29</v>
      </c>
      <c r="J910" s="3" t="s">
        <v>31</v>
      </c>
      <c r="K910" s="4">
        <v>27.36</v>
      </c>
      <c r="L910" s="2">
        <v>1</v>
      </c>
      <c r="M910" s="2">
        <v>12</v>
      </c>
      <c r="N910" s="2">
        <v>0.5</v>
      </c>
      <c r="O910" s="3" t="s">
        <v>32</v>
      </c>
      <c r="P910" s="3" t="s">
        <v>29</v>
      </c>
      <c r="Q910" s="5">
        <v>6.35</v>
      </c>
      <c r="S910" s="6">
        <v>5.5</v>
      </c>
      <c r="T910" s="5">
        <v>0.1</v>
      </c>
      <c r="U910" s="6">
        <v>5.6</v>
      </c>
      <c r="V910" s="2">
        <v>8.25</v>
      </c>
      <c r="W910" s="8"/>
      <c r="X910" s="10" t="s">
        <v>29</v>
      </c>
      <c r="Y910" s="7">
        <v>43648</v>
      </c>
    </row>
    <row r="911" spans="1:25" hidden="1" x14ac:dyDescent="0.25">
      <c r="A911" s="2">
        <v>751016</v>
      </c>
      <c r="B911" s="3" t="s">
        <v>912</v>
      </c>
      <c r="C911" s="3" t="s">
        <v>914</v>
      </c>
      <c r="D911" s="3" t="s">
        <v>64</v>
      </c>
      <c r="E911" s="3" t="s">
        <v>37</v>
      </c>
      <c r="F911" s="3" t="s">
        <v>208</v>
      </c>
      <c r="G911" s="2">
        <v>4</v>
      </c>
      <c r="H911" s="3" t="s">
        <v>196</v>
      </c>
      <c r="I911" s="3" t="s">
        <v>29</v>
      </c>
      <c r="J911" s="3" t="s">
        <v>31</v>
      </c>
      <c r="K911" s="4">
        <v>27.36</v>
      </c>
      <c r="L911" s="2">
        <v>1</v>
      </c>
      <c r="M911" s="2">
        <v>12</v>
      </c>
      <c r="N911" s="2">
        <v>0.5</v>
      </c>
      <c r="O911" s="3" t="s">
        <v>32</v>
      </c>
      <c r="P911" s="3" t="s">
        <v>29</v>
      </c>
      <c r="Q911" s="5">
        <v>6.35</v>
      </c>
      <c r="S911" s="6">
        <v>5.5</v>
      </c>
      <c r="T911" s="5">
        <v>0.1</v>
      </c>
      <c r="U911" s="6">
        <v>5.6</v>
      </c>
      <c r="V911" s="2">
        <v>8.25</v>
      </c>
      <c r="W911" s="8"/>
      <c r="X911" s="10" t="s">
        <v>29</v>
      </c>
      <c r="Y911" s="7">
        <v>43466</v>
      </c>
    </row>
    <row r="912" spans="1:25" hidden="1" x14ac:dyDescent="0.25">
      <c r="A912" s="2">
        <v>151095</v>
      </c>
      <c r="B912" s="3" t="s">
        <v>912</v>
      </c>
      <c r="C912" s="3" t="s">
        <v>915</v>
      </c>
      <c r="D912" s="3" t="s">
        <v>139</v>
      </c>
      <c r="E912" s="3" t="s">
        <v>28</v>
      </c>
      <c r="F912" s="3" t="s">
        <v>29</v>
      </c>
      <c r="H912" s="3" t="s">
        <v>30</v>
      </c>
      <c r="I912" s="3" t="s">
        <v>29</v>
      </c>
      <c r="J912" s="3" t="s">
        <v>31</v>
      </c>
      <c r="K912" s="4">
        <v>23.64</v>
      </c>
      <c r="L912" s="2">
        <v>6</v>
      </c>
      <c r="M912" s="2">
        <v>4</v>
      </c>
      <c r="N912" s="2">
        <v>0.35499999999999998</v>
      </c>
      <c r="O912" s="3" t="s">
        <v>528</v>
      </c>
      <c r="P912" s="3" t="s">
        <v>29</v>
      </c>
      <c r="Q912" s="5">
        <v>18.399999999999999</v>
      </c>
      <c r="S912" s="6">
        <v>15.66</v>
      </c>
      <c r="T912" s="5">
        <v>0.6</v>
      </c>
      <c r="U912" s="6">
        <v>16.260000000000002</v>
      </c>
      <c r="V912" s="2">
        <v>23.9</v>
      </c>
      <c r="W912" s="8"/>
      <c r="X912" s="9" t="s">
        <v>3214</v>
      </c>
      <c r="Y912" s="7">
        <v>43791</v>
      </c>
    </row>
    <row r="913" spans="1:25" hidden="1" x14ac:dyDescent="0.25">
      <c r="A913" s="2">
        <v>183272</v>
      </c>
      <c r="B913" s="3" t="s">
        <v>912</v>
      </c>
      <c r="C913" s="3" t="s">
        <v>916</v>
      </c>
      <c r="D913" s="3" t="s">
        <v>230</v>
      </c>
      <c r="E913" s="3" t="s">
        <v>28</v>
      </c>
      <c r="F913" s="3" t="s">
        <v>29</v>
      </c>
      <c r="H913" s="3" t="s">
        <v>30</v>
      </c>
      <c r="I913" s="3" t="s">
        <v>29</v>
      </c>
      <c r="J913" s="3" t="s">
        <v>31</v>
      </c>
      <c r="K913" s="4">
        <v>23.1</v>
      </c>
      <c r="L913" s="2">
        <v>12</v>
      </c>
      <c r="M913" s="2">
        <v>2</v>
      </c>
      <c r="N913" s="2">
        <v>0.35499999999999998</v>
      </c>
      <c r="O913" s="3" t="s">
        <v>140</v>
      </c>
      <c r="P913" s="3" t="s">
        <v>29</v>
      </c>
      <c r="Q913" s="5">
        <v>36.049999999999997</v>
      </c>
      <c r="S913" s="6">
        <v>30.67</v>
      </c>
      <c r="T913" s="5">
        <v>1.2</v>
      </c>
      <c r="U913" s="6">
        <v>31.87</v>
      </c>
      <c r="V913" s="2">
        <v>46.85</v>
      </c>
      <c r="W913" s="8"/>
      <c r="X913" s="9" t="s">
        <v>3214</v>
      </c>
      <c r="Y913" s="7">
        <v>43791</v>
      </c>
    </row>
    <row r="914" spans="1:25" hidden="1" x14ac:dyDescent="0.25">
      <c r="A914" s="2">
        <v>751008</v>
      </c>
      <c r="B914" s="3" t="s">
        <v>917</v>
      </c>
      <c r="C914" s="3" t="s">
        <v>918</v>
      </c>
      <c r="D914" s="3" t="s">
        <v>139</v>
      </c>
      <c r="E914" s="3" t="s">
        <v>37</v>
      </c>
      <c r="F914" s="3" t="s">
        <v>29</v>
      </c>
      <c r="G914" s="2">
        <v>5</v>
      </c>
      <c r="H914" s="3" t="s">
        <v>38</v>
      </c>
      <c r="I914" s="3" t="s">
        <v>29</v>
      </c>
      <c r="J914" s="3" t="s">
        <v>39</v>
      </c>
      <c r="K914" s="4">
        <v>21.94</v>
      </c>
      <c r="L914" s="2">
        <v>6</v>
      </c>
      <c r="M914" s="2">
        <v>4</v>
      </c>
      <c r="N914" s="2">
        <v>0.35499999999999998</v>
      </c>
      <c r="O914" s="3" t="s">
        <v>140</v>
      </c>
      <c r="P914" s="3" t="s">
        <v>29</v>
      </c>
      <c r="Q914" s="5">
        <v>15.1</v>
      </c>
      <c r="S914" s="6">
        <v>12.76</v>
      </c>
      <c r="T914" s="5">
        <v>0.6</v>
      </c>
      <c r="U914" s="6">
        <v>13.36</v>
      </c>
      <c r="V914" s="2">
        <v>19.649999999999999</v>
      </c>
      <c r="W914" s="8"/>
      <c r="X914" s="10" t="s">
        <v>29</v>
      </c>
      <c r="Y914" s="7">
        <v>43466</v>
      </c>
    </row>
    <row r="915" spans="1:25" hidden="1" x14ac:dyDescent="0.25">
      <c r="A915" s="2">
        <v>495895</v>
      </c>
      <c r="B915" s="3" t="s">
        <v>917</v>
      </c>
      <c r="C915" s="3" t="s">
        <v>919</v>
      </c>
      <c r="D915" s="3" t="s">
        <v>139</v>
      </c>
      <c r="E915" s="3" t="s">
        <v>37</v>
      </c>
      <c r="F915" s="3" t="s">
        <v>29</v>
      </c>
      <c r="G915" s="2">
        <v>5</v>
      </c>
      <c r="H915" s="3" t="s">
        <v>38</v>
      </c>
      <c r="I915" s="3" t="s">
        <v>29</v>
      </c>
      <c r="J915" s="3" t="s">
        <v>39</v>
      </c>
      <c r="K915" s="4">
        <v>21.94</v>
      </c>
      <c r="L915" s="2">
        <v>6</v>
      </c>
      <c r="M915" s="2">
        <v>4</v>
      </c>
      <c r="N915" s="2">
        <v>0.35499999999999998</v>
      </c>
      <c r="O915" s="3" t="s">
        <v>140</v>
      </c>
      <c r="P915" s="3" t="s">
        <v>29</v>
      </c>
      <c r="Q915" s="5">
        <v>15.1</v>
      </c>
      <c r="S915" s="6">
        <v>12.76</v>
      </c>
      <c r="T915" s="5">
        <v>0.6</v>
      </c>
      <c r="U915" s="6">
        <v>13.36</v>
      </c>
      <c r="V915" s="2">
        <v>19.649999999999999</v>
      </c>
      <c r="W915" s="8"/>
      <c r="X915" s="10" t="s">
        <v>29</v>
      </c>
      <c r="Y915" s="7">
        <v>43466</v>
      </c>
    </row>
    <row r="916" spans="1:25" hidden="1" x14ac:dyDescent="0.25">
      <c r="A916" s="2">
        <v>757674</v>
      </c>
      <c r="B916" s="3" t="s">
        <v>917</v>
      </c>
      <c r="C916" s="3" t="s">
        <v>922</v>
      </c>
      <c r="D916" s="3" t="s">
        <v>139</v>
      </c>
      <c r="E916" s="3" t="s">
        <v>37</v>
      </c>
      <c r="F916" s="3" t="s">
        <v>29</v>
      </c>
      <c r="G916" s="2">
        <v>5</v>
      </c>
      <c r="H916" s="3" t="s">
        <v>38</v>
      </c>
      <c r="I916" s="3" t="s">
        <v>917</v>
      </c>
      <c r="J916" s="3" t="s">
        <v>39</v>
      </c>
      <c r="K916" s="4">
        <v>14.8</v>
      </c>
      <c r="L916" s="2">
        <v>6</v>
      </c>
      <c r="M916" s="2">
        <v>4</v>
      </c>
      <c r="N916" s="2">
        <v>0.35499999999999998</v>
      </c>
      <c r="O916" s="3" t="s">
        <v>140</v>
      </c>
      <c r="P916" s="3" t="s">
        <v>29</v>
      </c>
      <c r="Q916" s="5">
        <v>11.05</v>
      </c>
      <c r="S916" s="6">
        <v>9.1999999999999993</v>
      </c>
      <c r="T916" s="5">
        <v>0.6</v>
      </c>
      <c r="U916" s="6">
        <v>9.8000000000000007</v>
      </c>
      <c r="V916" s="2">
        <v>14.35</v>
      </c>
      <c r="W916" s="8"/>
      <c r="X916" s="10" t="s">
        <v>29</v>
      </c>
      <c r="Y916" s="7">
        <v>43523</v>
      </c>
    </row>
    <row r="917" spans="1:25" hidden="1" x14ac:dyDescent="0.25">
      <c r="A917" s="2">
        <v>672147</v>
      </c>
      <c r="B917" s="3" t="s">
        <v>917</v>
      </c>
      <c r="C917" s="3" t="s">
        <v>923</v>
      </c>
      <c r="D917" s="3" t="s">
        <v>139</v>
      </c>
      <c r="E917" s="3" t="s">
        <v>28</v>
      </c>
      <c r="F917" s="3" t="s">
        <v>29</v>
      </c>
      <c r="G917" s="2">
        <v>5</v>
      </c>
      <c r="H917" s="3" t="s">
        <v>38</v>
      </c>
      <c r="I917" s="3" t="s">
        <v>29</v>
      </c>
      <c r="J917" s="3" t="s">
        <v>31</v>
      </c>
      <c r="K917" s="4">
        <v>22.68</v>
      </c>
      <c r="L917" s="2">
        <v>6</v>
      </c>
      <c r="M917" s="2">
        <v>4</v>
      </c>
      <c r="N917" s="2">
        <v>0.35499999999999998</v>
      </c>
      <c r="O917" s="3" t="s">
        <v>140</v>
      </c>
      <c r="P917" s="3" t="s">
        <v>29</v>
      </c>
      <c r="Q917" s="5">
        <v>16.100000000000001</v>
      </c>
      <c r="S917" s="6">
        <v>13.64</v>
      </c>
      <c r="T917" s="5">
        <v>0.6</v>
      </c>
      <c r="U917" s="6">
        <v>14.24</v>
      </c>
      <c r="V917" s="2">
        <v>20.95</v>
      </c>
      <c r="W917" s="8">
        <v>0.80000000000000071</v>
      </c>
      <c r="X917" s="9" t="s">
        <v>3216</v>
      </c>
      <c r="Y917" s="7">
        <v>43789</v>
      </c>
    </row>
    <row r="918" spans="1:25" hidden="1" x14ac:dyDescent="0.25">
      <c r="A918" s="2">
        <v>694893</v>
      </c>
      <c r="B918" s="3" t="s">
        <v>917</v>
      </c>
      <c r="C918" s="3" t="s">
        <v>924</v>
      </c>
      <c r="D918" s="3" t="s">
        <v>139</v>
      </c>
      <c r="E918" s="3" t="s">
        <v>28</v>
      </c>
      <c r="F918" s="3" t="s">
        <v>29</v>
      </c>
      <c r="G918" s="2">
        <v>5</v>
      </c>
      <c r="H918" s="3" t="s">
        <v>38</v>
      </c>
      <c r="I918" s="3" t="s">
        <v>29</v>
      </c>
      <c r="J918" s="3" t="s">
        <v>31</v>
      </c>
      <c r="K918" s="4">
        <v>22.68</v>
      </c>
      <c r="L918" s="2">
        <v>6</v>
      </c>
      <c r="M918" s="2">
        <v>4</v>
      </c>
      <c r="N918" s="2">
        <v>0.35499999999999998</v>
      </c>
      <c r="O918" s="3" t="s">
        <v>140</v>
      </c>
      <c r="P918" s="3" t="s">
        <v>29</v>
      </c>
      <c r="Q918" s="5">
        <v>16.149999999999999</v>
      </c>
      <c r="S918" s="6">
        <v>13.68</v>
      </c>
      <c r="T918" s="5">
        <v>0.6</v>
      </c>
      <c r="U918" s="6">
        <v>14.28</v>
      </c>
      <c r="V918" s="2">
        <v>21</v>
      </c>
      <c r="W918" s="8"/>
      <c r="X918" s="10" t="s">
        <v>29</v>
      </c>
      <c r="Y918" s="7">
        <v>43709</v>
      </c>
    </row>
    <row r="919" spans="1:25" hidden="1" x14ac:dyDescent="0.25">
      <c r="A919" s="2">
        <v>135789</v>
      </c>
      <c r="B919" s="3" t="s">
        <v>917</v>
      </c>
      <c r="C919" s="3" t="s">
        <v>925</v>
      </c>
      <c r="D919" s="3" t="s">
        <v>139</v>
      </c>
      <c r="E919" s="3" t="s">
        <v>37</v>
      </c>
      <c r="F919" s="3" t="s">
        <v>423</v>
      </c>
      <c r="G919" s="2">
        <v>5</v>
      </c>
      <c r="H919" s="3" t="s">
        <v>38</v>
      </c>
      <c r="I919" s="3" t="s">
        <v>917</v>
      </c>
      <c r="J919" s="3" t="s">
        <v>31</v>
      </c>
      <c r="K919" s="4">
        <v>21.16</v>
      </c>
      <c r="L919" s="2">
        <v>6</v>
      </c>
      <c r="M919" s="2">
        <v>4</v>
      </c>
      <c r="N919" s="2">
        <v>0.35499999999999998</v>
      </c>
      <c r="O919" s="3" t="s">
        <v>140</v>
      </c>
      <c r="P919" s="3" t="s">
        <v>29</v>
      </c>
      <c r="Q919" s="5">
        <v>14.2</v>
      </c>
      <c r="S919" s="6">
        <v>11.97</v>
      </c>
      <c r="T919" s="5">
        <v>0.6</v>
      </c>
      <c r="U919" s="6">
        <v>12.57</v>
      </c>
      <c r="V919" s="2">
        <v>18.45</v>
      </c>
      <c r="W919" s="8"/>
      <c r="X919" s="10" t="s">
        <v>29</v>
      </c>
      <c r="Y919" s="7">
        <v>43591</v>
      </c>
    </row>
    <row r="920" spans="1:25" hidden="1" x14ac:dyDescent="0.25">
      <c r="A920" s="2">
        <v>777352</v>
      </c>
      <c r="B920" s="3" t="s">
        <v>917</v>
      </c>
      <c r="C920" s="3" t="s">
        <v>926</v>
      </c>
      <c r="D920" s="3" t="s">
        <v>927</v>
      </c>
      <c r="E920" s="3" t="s">
        <v>37</v>
      </c>
      <c r="F920" s="3" t="s">
        <v>29</v>
      </c>
      <c r="G920" s="2">
        <v>7</v>
      </c>
      <c r="H920" s="3" t="s">
        <v>38</v>
      </c>
      <c r="I920" s="3" t="s">
        <v>29</v>
      </c>
      <c r="J920" s="3" t="s">
        <v>31</v>
      </c>
      <c r="K920" s="4">
        <v>36.86</v>
      </c>
      <c r="L920" s="2">
        <v>4</v>
      </c>
      <c r="M920" s="2">
        <v>8</v>
      </c>
      <c r="N920" s="2">
        <v>0.4</v>
      </c>
      <c r="O920" s="3" t="s">
        <v>835</v>
      </c>
      <c r="P920" s="3" t="s">
        <v>29</v>
      </c>
      <c r="Q920" s="5">
        <v>13.15</v>
      </c>
      <c r="S920" s="6">
        <v>11.22</v>
      </c>
      <c r="T920" s="5">
        <v>0.4</v>
      </c>
      <c r="U920" s="6">
        <v>11.62</v>
      </c>
      <c r="V920" s="2">
        <v>17.100000000000001</v>
      </c>
      <c r="W920" s="8"/>
      <c r="X920" s="10" t="s">
        <v>29</v>
      </c>
      <c r="Y920" s="7">
        <v>43591</v>
      </c>
    </row>
    <row r="921" spans="1:25" hidden="1" x14ac:dyDescent="0.25">
      <c r="A921" s="2">
        <v>272765</v>
      </c>
      <c r="B921" s="3" t="s">
        <v>917</v>
      </c>
      <c r="C921" s="3" t="s">
        <v>928</v>
      </c>
      <c r="D921" s="3" t="s">
        <v>927</v>
      </c>
      <c r="E921" s="3" t="s">
        <v>37</v>
      </c>
      <c r="F921" s="3" t="s">
        <v>29</v>
      </c>
      <c r="G921" s="2">
        <v>7</v>
      </c>
      <c r="H921" s="3" t="s">
        <v>38</v>
      </c>
      <c r="I921" s="3" t="s">
        <v>29</v>
      </c>
      <c r="J921" s="3" t="s">
        <v>31</v>
      </c>
      <c r="K921" s="4">
        <v>36.86</v>
      </c>
      <c r="L921" s="2">
        <v>4</v>
      </c>
      <c r="M921" s="2">
        <v>8</v>
      </c>
      <c r="N921" s="2">
        <v>0.4</v>
      </c>
      <c r="O921" s="3" t="s">
        <v>835</v>
      </c>
      <c r="P921" s="3" t="s">
        <v>29</v>
      </c>
      <c r="Q921" s="5">
        <v>13.15</v>
      </c>
      <c r="S921" s="6">
        <v>11.22</v>
      </c>
      <c r="T921" s="5">
        <v>0.4</v>
      </c>
      <c r="U921" s="6">
        <v>11.62</v>
      </c>
      <c r="V921" s="2">
        <v>17.100000000000001</v>
      </c>
      <c r="W921" s="8"/>
      <c r="X921" s="10" t="s">
        <v>29</v>
      </c>
      <c r="Y921" s="7">
        <v>43466</v>
      </c>
    </row>
    <row r="922" spans="1:25" hidden="1" x14ac:dyDescent="0.25">
      <c r="A922" s="2">
        <v>612713</v>
      </c>
      <c r="B922" s="3" t="s">
        <v>917</v>
      </c>
      <c r="C922" s="3" t="s">
        <v>929</v>
      </c>
      <c r="D922" s="3" t="s">
        <v>927</v>
      </c>
      <c r="E922" s="3" t="s">
        <v>37</v>
      </c>
      <c r="F922" s="3" t="s">
        <v>29</v>
      </c>
      <c r="G922" s="2">
        <v>7</v>
      </c>
      <c r="H922" s="3" t="s">
        <v>38</v>
      </c>
      <c r="I922" s="3" t="s">
        <v>29</v>
      </c>
      <c r="J922" s="3" t="s">
        <v>31</v>
      </c>
      <c r="K922" s="4">
        <v>36.86</v>
      </c>
      <c r="L922" s="2">
        <v>4</v>
      </c>
      <c r="M922" s="2">
        <v>8</v>
      </c>
      <c r="N922" s="2">
        <v>0.4</v>
      </c>
      <c r="O922" s="3" t="s">
        <v>835</v>
      </c>
      <c r="P922" s="3" t="s">
        <v>29</v>
      </c>
      <c r="Q922" s="5">
        <v>13.15</v>
      </c>
      <c r="S922" s="6">
        <v>11.22</v>
      </c>
      <c r="T922" s="5">
        <v>0.4</v>
      </c>
      <c r="U922" s="6">
        <v>11.62</v>
      </c>
      <c r="V922" s="2">
        <v>17.100000000000001</v>
      </c>
      <c r="W922" s="8"/>
      <c r="X922" s="10" t="s">
        <v>29</v>
      </c>
      <c r="Y922" s="7">
        <v>43466</v>
      </c>
    </row>
    <row r="923" spans="1:25" hidden="1" x14ac:dyDescent="0.25">
      <c r="A923" s="2">
        <v>814095</v>
      </c>
      <c r="B923" s="3" t="s">
        <v>917</v>
      </c>
      <c r="C923" s="3" t="s">
        <v>930</v>
      </c>
      <c r="D923" s="3" t="s">
        <v>139</v>
      </c>
      <c r="E923" s="3" t="s">
        <v>28</v>
      </c>
      <c r="F923" s="3" t="s">
        <v>29</v>
      </c>
      <c r="G923" s="2">
        <v>5</v>
      </c>
      <c r="H923" s="3" t="s">
        <v>38</v>
      </c>
      <c r="I923" s="3" t="s">
        <v>917</v>
      </c>
      <c r="J923" s="3" t="s">
        <v>39</v>
      </c>
      <c r="K923" s="4">
        <v>18.579999999999998</v>
      </c>
      <c r="L923" s="2">
        <v>6</v>
      </c>
      <c r="M923" s="2">
        <v>4</v>
      </c>
      <c r="N923" s="2">
        <v>0.35499999999999998</v>
      </c>
      <c r="O923" s="3" t="s">
        <v>140</v>
      </c>
      <c r="P923" s="3" t="s">
        <v>29</v>
      </c>
      <c r="Q923" s="5">
        <v>13.25</v>
      </c>
      <c r="S923" s="6">
        <v>11.13</v>
      </c>
      <c r="T923" s="5">
        <v>0.6</v>
      </c>
      <c r="U923" s="6">
        <v>11.73</v>
      </c>
      <c r="V923" s="2">
        <v>17.2</v>
      </c>
      <c r="W923" s="8"/>
      <c r="X923" s="10" t="s">
        <v>29</v>
      </c>
      <c r="Y923" s="7">
        <v>43707</v>
      </c>
    </row>
    <row r="924" spans="1:25" x14ac:dyDescent="0.25">
      <c r="A924" s="2">
        <v>234669</v>
      </c>
      <c r="B924" s="3" t="s">
        <v>917</v>
      </c>
      <c r="C924" s="3" t="s">
        <v>931</v>
      </c>
      <c r="D924" s="3" t="s">
        <v>139</v>
      </c>
      <c r="E924" s="3" t="s">
        <v>28</v>
      </c>
      <c r="F924" s="3" t="s">
        <v>97</v>
      </c>
      <c r="G924" s="2">
        <v>5</v>
      </c>
      <c r="H924" s="3" t="s">
        <v>38</v>
      </c>
      <c r="I924" s="3" t="s">
        <v>917</v>
      </c>
      <c r="J924" s="3" t="s">
        <v>39</v>
      </c>
      <c r="K924" s="4">
        <v>18.600000000000001</v>
      </c>
      <c r="L924" s="2">
        <v>6</v>
      </c>
      <c r="M924" s="2">
        <v>4</v>
      </c>
      <c r="N924" s="2">
        <v>0.35499999999999998</v>
      </c>
      <c r="O924" s="3" t="s">
        <v>140</v>
      </c>
      <c r="P924" s="3" t="s">
        <v>29</v>
      </c>
      <c r="Q924" s="5">
        <v>9.4499999999999993</v>
      </c>
      <c r="S924" s="6">
        <v>7.79</v>
      </c>
      <c r="T924" s="5">
        <v>0.6</v>
      </c>
      <c r="U924" s="6">
        <v>8.39</v>
      </c>
      <c r="V924" s="2">
        <v>12.3</v>
      </c>
      <c r="W924" s="8"/>
      <c r="X924" s="10" t="s">
        <v>29</v>
      </c>
      <c r="Y924" s="7">
        <v>43733</v>
      </c>
    </row>
    <row r="925" spans="1:25" hidden="1" x14ac:dyDescent="0.25">
      <c r="A925" s="2">
        <v>814094</v>
      </c>
      <c r="B925" s="3" t="s">
        <v>917</v>
      </c>
      <c r="C925" s="3" t="s">
        <v>932</v>
      </c>
      <c r="D925" s="3" t="s">
        <v>139</v>
      </c>
      <c r="E925" s="3" t="s">
        <v>28</v>
      </c>
      <c r="F925" s="3" t="s">
        <v>29</v>
      </c>
      <c r="G925" s="2">
        <v>5</v>
      </c>
      <c r="H925" s="3" t="s">
        <v>38</v>
      </c>
      <c r="I925" s="3" t="s">
        <v>917</v>
      </c>
      <c r="J925" s="3" t="s">
        <v>39</v>
      </c>
      <c r="K925" s="4">
        <v>18.579999999999998</v>
      </c>
      <c r="L925" s="2">
        <v>6</v>
      </c>
      <c r="M925" s="2">
        <v>4</v>
      </c>
      <c r="N925" s="2">
        <v>0.35499999999999998</v>
      </c>
      <c r="O925" s="3" t="s">
        <v>140</v>
      </c>
      <c r="P925" s="3" t="s">
        <v>29</v>
      </c>
      <c r="Q925" s="5">
        <v>13.25</v>
      </c>
      <c r="S925" s="6">
        <v>11.13</v>
      </c>
      <c r="T925" s="5">
        <v>0.6</v>
      </c>
      <c r="U925" s="6">
        <v>11.73</v>
      </c>
      <c r="V925" s="2">
        <v>17.2</v>
      </c>
      <c r="W925" s="8"/>
      <c r="X925" s="10" t="s">
        <v>29</v>
      </c>
      <c r="Y925" s="7">
        <v>43707</v>
      </c>
    </row>
    <row r="926" spans="1:25" hidden="1" x14ac:dyDescent="0.25">
      <c r="A926" s="2">
        <v>804024</v>
      </c>
      <c r="B926" s="3" t="s">
        <v>917</v>
      </c>
      <c r="C926" s="3" t="s">
        <v>933</v>
      </c>
      <c r="D926" s="3" t="s">
        <v>230</v>
      </c>
      <c r="E926" s="3" t="s">
        <v>28</v>
      </c>
      <c r="F926" s="3" t="s">
        <v>29</v>
      </c>
      <c r="G926" s="2">
        <v>5</v>
      </c>
      <c r="H926" s="3" t="s">
        <v>38</v>
      </c>
      <c r="I926" s="3" t="s">
        <v>917</v>
      </c>
      <c r="J926" s="3" t="s">
        <v>39</v>
      </c>
      <c r="K926" s="4">
        <v>20.84</v>
      </c>
      <c r="L926" s="2">
        <v>12</v>
      </c>
      <c r="M926" s="2">
        <v>2</v>
      </c>
      <c r="N926" s="2">
        <v>0.35499999999999998</v>
      </c>
      <c r="O926" s="3" t="s">
        <v>140</v>
      </c>
      <c r="P926" s="3" t="s">
        <v>29</v>
      </c>
      <c r="Q926" s="5">
        <v>28.9</v>
      </c>
      <c r="S926" s="6">
        <v>24.38</v>
      </c>
      <c r="T926" s="5">
        <v>1.2</v>
      </c>
      <c r="U926" s="6">
        <v>25.58</v>
      </c>
      <c r="V926" s="2">
        <v>37.549999999999997</v>
      </c>
      <c r="W926" s="8"/>
      <c r="X926" s="10" t="s">
        <v>29</v>
      </c>
      <c r="Y926" s="7">
        <v>43707</v>
      </c>
    </row>
    <row r="927" spans="1:25" hidden="1" x14ac:dyDescent="0.25">
      <c r="A927" s="2">
        <v>814096</v>
      </c>
      <c r="B927" s="3" t="s">
        <v>917</v>
      </c>
      <c r="C927" s="3" t="s">
        <v>934</v>
      </c>
      <c r="D927" s="3" t="s">
        <v>139</v>
      </c>
      <c r="E927" s="3" t="s">
        <v>28</v>
      </c>
      <c r="F927" s="3" t="s">
        <v>29</v>
      </c>
      <c r="G927" s="2">
        <v>5</v>
      </c>
      <c r="H927" s="3" t="s">
        <v>38</v>
      </c>
      <c r="I927" s="3" t="s">
        <v>917</v>
      </c>
      <c r="J927" s="3" t="s">
        <v>39</v>
      </c>
      <c r="K927" s="4">
        <v>18.579999999999998</v>
      </c>
      <c r="L927" s="2">
        <v>6</v>
      </c>
      <c r="M927" s="2">
        <v>4</v>
      </c>
      <c r="N927" s="2">
        <v>0.35499999999999998</v>
      </c>
      <c r="O927" s="3" t="s">
        <v>140</v>
      </c>
      <c r="P927" s="3" t="s">
        <v>29</v>
      </c>
      <c r="Q927" s="5">
        <v>13.25</v>
      </c>
      <c r="S927" s="6">
        <v>11.13</v>
      </c>
      <c r="T927" s="5">
        <v>0.6</v>
      </c>
      <c r="U927" s="6">
        <v>11.73</v>
      </c>
      <c r="V927" s="2">
        <v>17.2</v>
      </c>
      <c r="W927" s="8"/>
      <c r="X927" s="10" t="s">
        <v>29</v>
      </c>
      <c r="Y927" s="7">
        <v>43707</v>
      </c>
    </row>
    <row r="928" spans="1:25" hidden="1" x14ac:dyDescent="0.25">
      <c r="A928" s="2">
        <v>799565</v>
      </c>
      <c r="B928" s="3" t="s">
        <v>917</v>
      </c>
      <c r="C928" s="3" t="s">
        <v>935</v>
      </c>
      <c r="D928" s="3" t="s">
        <v>139</v>
      </c>
      <c r="E928" s="3" t="s">
        <v>28</v>
      </c>
      <c r="F928" s="3" t="s">
        <v>29</v>
      </c>
      <c r="G928" s="2">
        <v>5</v>
      </c>
      <c r="H928" s="3" t="s">
        <v>38</v>
      </c>
      <c r="I928" s="3" t="s">
        <v>917</v>
      </c>
      <c r="J928" s="3" t="s">
        <v>39</v>
      </c>
      <c r="K928" s="4">
        <v>18.579999999999998</v>
      </c>
      <c r="L928" s="2">
        <v>6</v>
      </c>
      <c r="M928" s="2">
        <v>4</v>
      </c>
      <c r="N928" s="2">
        <v>0.35499999999999998</v>
      </c>
      <c r="O928" s="3" t="s">
        <v>140</v>
      </c>
      <c r="P928" s="3" t="s">
        <v>29</v>
      </c>
      <c r="Q928" s="5">
        <v>13.25</v>
      </c>
      <c r="S928" s="6">
        <v>11.13</v>
      </c>
      <c r="T928" s="5">
        <v>0.6</v>
      </c>
      <c r="U928" s="6">
        <v>11.73</v>
      </c>
      <c r="V928" s="2">
        <v>17.2</v>
      </c>
      <c r="W928" s="8"/>
      <c r="X928" s="10" t="s">
        <v>29</v>
      </c>
      <c r="Y928" s="7">
        <v>43707</v>
      </c>
    </row>
    <row r="929" spans="1:25" hidden="1" x14ac:dyDescent="0.25">
      <c r="A929" s="2">
        <v>799564</v>
      </c>
      <c r="B929" s="3" t="s">
        <v>917</v>
      </c>
      <c r="C929" s="3" t="s">
        <v>936</v>
      </c>
      <c r="D929" s="3" t="s">
        <v>139</v>
      </c>
      <c r="E929" s="3" t="s">
        <v>28</v>
      </c>
      <c r="F929" s="3" t="s">
        <v>29</v>
      </c>
      <c r="G929" s="2">
        <v>5</v>
      </c>
      <c r="H929" s="3" t="s">
        <v>38</v>
      </c>
      <c r="I929" s="3" t="s">
        <v>917</v>
      </c>
      <c r="J929" s="3" t="s">
        <v>39</v>
      </c>
      <c r="K929" s="4">
        <v>18.579999999999998</v>
      </c>
      <c r="L929" s="2">
        <v>6</v>
      </c>
      <c r="M929" s="2">
        <v>4</v>
      </c>
      <c r="N929" s="2">
        <v>0.35499999999999998</v>
      </c>
      <c r="O929" s="3" t="s">
        <v>140</v>
      </c>
      <c r="P929" s="3" t="s">
        <v>29</v>
      </c>
      <c r="Q929" s="5">
        <v>13.25</v>
      </c>
      <c r="S929" s="6">
        <v>11.13</v>
      </c>
      <c r="T929" s="5">
        <v>0.6</v>
      </c>
      <c r="U929" s="6">
        <v>11.73</v>
      </c>
      <c r="V929" s="2">
        <v>17.2</v>
      </c>
      <c r="W929" s="8"/>
      <c r="X929" s="10" t="s">
        <v>29</v>
      </c>
      <c r="Y929" s="7">
        <v>43707</v>
      </c>
    </row>
    <row r="930" spans="1:25" hidden="1" x14ac:dyDescent="0.25">
      <c r="A930" s="2">
        <v>551192</v>
      </c>
      <c r="B930" s="3" t="s">
        <v>917</v>
      </c>
      <c r="C930" s="3" t="s">
        <v>937</v>
      </c>
      <c r="D930" s="3" t="s">
        <v>354</v>
      </c>
      <c r="E930" s="3" t="s">
        <v>37</v>
      </c>
      <c r="F930" s="3" t="s">
        <v>29</v>
      </c>
      <c r="G930" s="2">
        <v>7</v>
      </c>
      <c r="H930" s="3" t="s">
        <v>38</v>
      </c>
      <c r="I930" s="3" t="s">
        <v>29</v>
      </c>
      <c r="J930" s="3" t="s">
        <v>39</v>
      </c>
      <c r="K930" s="4" t="s">
        <v>2911</v>
      </c>
      <c r="L930" s="2">
        <v>4</v>
      </c>
      <c r="M930" s="2">
        <v>6</v>
      </c>
      <c r="N930" s="2">
        <v>0.47299999999999998</v>
      </c>
      <c r="O930" s="3" t="s">
        <v>140</v>
      </c>
      <c r="P930" s="3" t="s">
        <v>29</v>
      </c>
      <c r="Q930" s="5">
        <v>12.45</v>
      </c>
      <c r="S930" s="6">
        <v>10.6</v>
      </c>
      <c r="T930" s="5">
        <v>0.4</v>
      </c>
      <c r="U930" s="6">
        <v>11</v>
      </c>
      <c r="V930" s="2">
        <v>16.2</v>
      </c>
      <c r="W930" s="8"/>
      <c r="X930" s="10" t="s">
        <v>29</v>
      </c>
      <c r="Y930" s="7">
        <v>43466</v>
      </c>
    </row>
    <row r="931" spans="1:25" hidden="1" x14ac:dyDescent="0.25">
      <c r="A931" s="2">
        <v>785527</v>
      </c>
      <c r="B931" s="3" t="s">
        <v>917</v>
      </c>
      <c r="C931" s="3" t="s">
        <v>938</v>
      </c>
      <c r="D931" s="3" t="s">
        <v>343</v>
      </c>
      <c r="E931" s="3" t="s">
        <v>28</v>
      </c>
      <c r="F931" s="3" t="s">
        <v>86</v>
      </c>
      <c r="G931" s="2">
        <v>5</v>
      </c>
      <c r="H931" s="3" t="s">
        <v>38</v>
      </c>
      <c r="I931" s="3" t="s">
        <v>29</v>
      </c>
      <c r="J931" s="3" t="s">
        <v>39</v>
      </c>
      <c r="K931" s="4">
        <v>42.99</v>
      </c>
      <c r="L931" s="2">
        <v>1</v>
      </c>
      <c r="M931" s="2">
        <v>24</v>
      </c>
      <c r="N931" s="2">
        <v>0.47299999999999998</v>
      </c>
      <c r="O931" s="3" t="s">
        <v>140</v>
      </c>
      <c r="P931" s="3" t="s">
        <v>29</v>
      </c>
      <c r="Q931" s="5">
        <v>4.6500000000000004</v>
      </c>
      <c r="S931" s="6">
        <v>4</v>
      </c>
      <c r="T931" s="5">
        <v>0.1</v>
      </c>
      <c r="U931" s="6">
        <v>4.0999999999999996</v>
      </c>
      <c r="V931" s="2">
        <v>6.05</v>
      </c>
      <c r="W931" s="8"/>
      <c r="X931" s="10" t="s">
        <v>29</v>
      </c>
      <c r="Y931" s="7">
        <v>43732</v>
      </c>
    </row>
    <row r="932" spans="1:25" hidden="1" x14ac:dyDescent="0.25">
      <c r="A932" s="2">
        <v>779697</v>
      </c>
      <c r="B932" s="3" t="s">
        <v>917</v>
      </c>
      <c r="C932" s="3" t="s">
        <v>939</v>
      </c>
      <c r="D932" s="3" t="s">
        <v>343</v>
      </c>
      <c r="E932" s="3" t="s">
        <v>28</v>
      </c>
      <c r="F932" s="3" t="s">
        <v>86</v>
      </c>
      <c r="G932" s="2">
        <v>5.5</v>
      </c>
      <c r="H932" s="3" t="s">
        <v>38</v>
      </c>
      <c r="I932" s="3" t="s">
        <v>29</v>
      </c>
      <c r="J932" s="3" t="s">
        <v>39</v>
      </c>
      <c r="K932" s="4">
        <v>42.99</v>
      </c>
      <c r="L932" s="2">
        <v>1</v>
      </c>
      <c r="M932" s="2">
        <v>24</v>
      </c>
      <c r="N932" s="2">
        <v>0.47299999999999998</v>
      </c>
      <c r="O932" s="3" t="s">
        <v>140</v>
      </c>
      <c r="P932" s="3" t="s">
        <v>29</v>
      </c>
      <c r="Q932" s="5">
        <v>4.6500000000000004</v>
      </c>
      <c r="S932" s="6">
        <v>4</v>
      </c>
      <c r="T932" s="5">
        <v>0.1</v>
      </c>
      <c r="U932" s="6">
        <v>4.0999999999999996</v>
      </c>
      <c r="V932" s="2">
        <v>6.05</v>
      </c>
      <c r="W932" s="8"/>
      <c r="X932" s="10" t="s">
        <v>29</v>
      </c>
      <c r="Y932" s="7">
        <v>43732</v>
      </c>
    </row>
    <row r="933" spans="1:25" hidden="1" x14ac:dyDescent="0.25">
      <c r="A933" s="2">
        <v>814098</v>
      </c>
      <c r="B933" s="3" t="s">
        <v>917</v>
      </c>
      <c r="C933" s="3" t="s">
        <v>940</v>
      </c>
      <c r="D933" s="3" t="s">
        <v>139</v>
      </c>
      <c r="E933" s="3" t="s">
        <v>28</v>
      </c>
      <c r="F933" s="3" t="s">
        <v>29</v>
      </c>
      <c r="G933" s="2">
        <v>5</v>
      </c>
      <c r="H933" s="3" t="s">
        <v>38</v>
      </c>
      <c r="I933" s="3" t="s">
        <v>941</v>
      </c>
      <c r="J933" s="3" t="s">
        <v>39</v>
      </c>
      <c r="K933" s="4">
        <v>18.64</v>
      </c>
      <c r="L933" s="2">
        <v>6</v>
      </c>
      <c r="M933" s="2">
        <v>4</v>
      </c>
      <c r="N933" s="2">
        <v>0.35499999999999998</v>
      </c>
      <c r="O933" s="3" t="s">
        <v>140</v>
      </c>
      <c r="P933" s="3" t="s">
        <v>29</v>
      </c>
      <c r="Q933" s="5">
        <v>13.25</v>
      </c>
      <c r="S933" s="6">
        <v>11.13</v>
      </c>
      <c r="T933" s="5">
        <v>0.6</v>
      </c>
      <c r="U933" s="6">
        <v>11.73</v>
      </c>
      <c r="V933" s="2">
        <v>17.2</v>
      </c>
      <c r="W933" s="8"/>
      <c r="X933" s="10" t="s">
        <v>29</v>
      </c>
      <c r="Y933" s="7">
        <v>43707</v>
      </c>
    </row>
    <row r="934" spans="1:25" hidden="1" x14ac:dyDescent="0.25">
      <c r="A934" s="2">
        <v>814097</v>
      </c>
      <c r="B934" s="3" t="s">
        <v>917</v>
      </c>
      <c r="C934" s="3" t="s">
        <v>942</v>
      </c>
      <c r="D934" s="3" t="s">
        <v>139</v>
      </c>
      <c r="E934" s="3" t="s">
        <v>28</v>
      </c>
      <c r="F934" s="3" t="s">
        <v>29</v>
      </c>
      <c r="G934" s="2">
        <v>5</v>
      </c>
      <c r="H934" s="3" t="s">
        <v>38</v>
      </c>
      <c r="I934" s="3" t="s">
        <v>941</v>
      </c>
      <c r="J934" s="3" t="s">
        <v>39</v>
      </c>
      <c r="K934" s="4">
        <v>18.64</v>
      </c>
      <c r="L934" s="2">
        <v>6</v>
      </c>
      <c r="M934" s="2">
        <v>4</v>
      </c>
      <c r="N934" s="2">
        <v>0.35499999999999998</v>
      </c>
      <c r="O934" s="3" t="s">
        <v>140</v>
      </c>
      <c r="P934" s="3" t="s">
        <v>29</v>
      </c>
      <c r="Q934" s="5">
        <v>13.25</v>
      </c>
      <c r="S934" s="6">
        <v>11.13</v>
      </c>
      <c r="T934" s="5">
        <v>0.6</v>
      </c>
      <c r="U934" s="6">
        <v>11.73</v>
      </c>
      <c r="V934" s="2">
        <v>17.2</v>
      </c>
      <c r="W934" s="8"/>
      <c r="X934" s="10" t="s">
        <v>29</v>
      </c>
      <c r="Y934" s="7">
        <v>43707</v>
      </c>
    </row>
    <row r="935" spans="1:25" hidden="1" x14ac:dyDescent="0.25">
      <c r="A935" s="2">
        <v>774711</v>
      </c>
      <c r="B935" s="3" t="s">
        <v>917</v>
      </c>
      <c r="C935" s="3" t="s">
        <v>943</v>
      </c>
      <c r="D935" s="3" t="s">
        <v>343</v>
      </c>
      <c r="E935" s="3" t="s">
        <v>28</v>
      </c>
      <c r="F935" s="3" t="s">
        <v>29</v>
      </c>
      <c r="G935" s="2">
        <v>7</v>
      </c>
      <c r="H935" s="3" t="s">
        <v>38</v>
      </c>
      <c r="I935" s="3" t="s">
        <v>917</v>
      </c>
      <c r="J935" s="3" t="s">
        <v>39</v>
      </c>
      <c r="K935" s="4">
        <v>35.07</v>
      </c>
      <c r="L935" s="2">
        <v>1</v>
      </c>
      <c r="M935" s="2">
        <v>24</v>
      </c>
      <c r="N935" s="2">
        <v>0.47299999999999998</v>
      </c>
      <c r="O935" s="3" t="s">
        <v>140</v>
      </c>
      <c r="P935" s="3" t="s">
        <v>29</v>
      </c>
      <c r="Q935" s="5">
        <v>3.9</v>
      </c>
      <c r="S935" s="6">
        <v>3.34</v>
      </c>
      <c r="T935" s="5">
        <v>0.1</v>
      </c>
      <c r="U935" s="6">
        <v>3.44</v>
      </c>
      <c r="V935" s="2">
        <v>5.05</v>
      </c>
      <c r="W935" s="8">
        <v>0.54999999999999982</v>
      </c>
      <c r="X935" s="9" t="s">
        <v>3216</v>
      </c>
      <c r="Y935" s="7">
        <v>43707</v>
      </c>
    </row>
    <row r="936" spans="1:25" hidden="1" x14ac:dyDescent="0.25">
      <c r="A936" s="2">
        <v>814100</v>
      </c>
      <c r="B936" s="3" t="s">
        <v>917</v>
      </c>
      <c r="C936" s="3" t="s">
        <v>944</v>
      </c>
      <c r="D936" s="3" t="s">
        <v>343</v>
      </c>
      <c r="E936" s="3" t="s">
        <v>28</v>
      </c>
      <c r="F936" s="3" t="s">
        <v>29</v>
      </c>
      <c r="G936" s="2">
        <v>7</v>
      </c>
      <c r="H936" s="3" t="s">
        <v>38</v>
      </c>
      <c r="I936" s="3" t="s">
        <v>917</v>
      </c>
      <c r="J936" s="3" t="s">
        <v>39</v>
      </c>
      <c r="K936" s="4">
        <v>35.07</v>
      </c>
      <c r="L936" s="2">
        <v>1</v>
      </c>
      <c r="M936" s="2">
        <v>24</v>
      </c>
      <c r="N936" s="2">
        <v>0.47299999999999998</v>
      </c>
      <c r="O936" s="3" t="s">
        <v>140</v>
      </c>
      <c r="P936" s="3" t="s">
        <v>29</v>
      </c>
      <c r="Q936" s="5">
        <v>3.9</v>
      </c>
      <c r="S936" s="6">
        <v>3.34</v>
      </c>
      <c r="T936" s="5">
        <v>0.1</v>
      </c>
      <c r="U936" s="6">
        <v>3.44</v>
      </c>
      <c r="V936" s="2">
        <v>5.05</v>
      </c>
      <c r="W936" s="8"/>
      <c r="X936" s="10" t="s">
        <v>29</v>
      </c>
      <c r="Y936" s="7">
        <v>43707</v>
      </c>
    </row>
    <row r="937" spans="1:25" ht="30" hidden="1" x14ac:dyDescent="0.25">
      <c r="A937" s="2">
        <v>122479</v>
      </c>
      <c r="B937" s="3" t="s">
        <v>917</v>
      </c>
      <c r="C937" s="3" t="s">
        <v>945</v>
      </c>
      <c r="D937" s="3" t="s">
        <v>343</v>
      </c>
      <c r="E937" s="3" t="s">
        <v>28</v>
      </c>
      <c r="F937" s="3" t="s">
        <v>29</v>
      </c>
      <c r="G937" s="2">
        <v>5</v>
      </c>
      <c r="H937" s="3" t="s">
        <v>38</v>
      </c>
      <c r="I937" s="3" t="s">
        <v>917</v>
      </c>
      <c r="J937" s="3" t="s">
        <v>31</v>
      </c>
      <c r="K937" s="4">
        <v>40.08</v>
      </c>
      <c r="L937" s="2">
        <v>1</v>
      </c>
      <c r="M937" s="2">
        <v>24</v>
      </c>
      <c r="N937" s="2">
        <v>0.47299999999999998</v>
      </c>
      <c r="O937" s="3" t="s">
        <v>140</v>
      </c>
      <c r="P937" s="3" t="s">
        <v>29</v>
      </c>
      <c r="Q937" s="5">
        <v>4.55</v>
      </c>
      <c r="S937" s="6">
        <v>3.92</v>
      </c>
      <c r="T937" s="5">
        <v>0.1</v>
      </c>
      <c r="U937" s="6">
        <v>4.0199999999999996</v>
      </c>
      <c r="V937" s="2">
        <v>5.9</v>
      </c>
      <c r="W937" s="8"/>
      <c r="X937" s="10" t="s">
        <v>29</v>
      </c>
      <c r="Y937" s="7">
        <v>43777</v>
      </c>
    </row>
    <row r="938" spans="1:25" hidden="1" x14ac:dyDescent="0.25">
      <c r="A938" s="2">
        <v>122484</v>
      </c>
      <c r="B938" s="3" t="s">
        <v>917</v>
      </c>
      <c r="C938" s="3" t="s">
        <v>946</v>
      </c>
      <c r="D938" s="3" t="s">
        <v>343</v>
      </c>
      <c r="E938" s="3" t="s">
        <v>28</v>
      </c>
      <c r="F938" s="3" t="s">
        <v>29</v>
      </c>
      <c r="G938" s="2">
        <v>5</v>
      </c>
      <c r="H938" s="3" t="s">
        <v>38</v>
      </c>
      <c r="I938" s="3" t="s">
        <v>917</v>
      </c>
      <c r="J938" s="3" t="s">
        <v>31</v>
      </c>
      <c r="K938" s="4">
        <v>40.08</v>
      </c>
      <c r="L938" s="2">
        <v>1</v>
      </c>
      <c r="M938" s="2">
        <v>24</v>
      </c>
      <c r="N938" s="2">
        <v>0.47299999999999998</v>
      </c>
      <c r="O938" s="3" t="s">
        <v>140</v>
      </c>
      <c r="P938" s="3" t="s">
        <v>29</v>
      </c>
      <c r="Q938" s="5">
        <v>4.55</v>
      </c>
      <c r="S938" s="6">
        <v>3.92</v>
      </c>
      <c r="T938" s="5">
        <v>0.1</v>
      </c>
      <c r="U938" s="6">
        <v>4.0199999999999996</v>
      </c>
      <c r="V938" s="2">
        <v>5.9</v>
      </c>
      <c r="W938" s="8"/>
      <c r="X938" s="10" t="s">
        <v>29</v>
      </c>
      <c r="Y938" s="7">
        <v>43777</v>
      </c>
    </row>
    <row r="939" spans="1:25" ht="30" hidden="1" x14ac:dyDescent="0.25">
      <c r="A939" s="2">
        <v>122628</v>
      </c>
      <c r="B939" s="3" t="s">
        <v>917</v>
      </c>
      <c r="C939" s="3" t="s">
        <v>947</v>
      </c>
      <c r="D939" s="3" t="s">
        <v>139</v>
      </c>
      <c r="E939" s="3" t="s">
        <v>28</v>
      </c>
      <c r="F939" s="3" t="s">
        <v>29</v>
      </c>
      <c r="G939" s="2">
        <v>5</v>
      </c>
      <c r="H939" s="3" t="s">
        <v>38</v>
      </c>
      <c r="I939" s="3" t="s">
        <v>917</v>
      </c>
      <c r="J939" s="3" t="s">
        <v>31</v>
      </c>
      <c r="K939" s="4">
        <v>39.840000000000003</v>
      </c>
      <c r="L939" s="2">
        <v>6</v>
      </c>
      <c r="M939" s="2">
        <v>24</v>
      </c>
      <c r="N939" s="2">
        <v>0.35499999999999998</v>
      </c>
      <c r="O939" s="3" t="s">
        <v>140</v>
      </c>
      <c r="P939" s="3" t="s">
        <v>29</v>
      </c>
      <c r="Q939" s="5">
        <v>4.5</v>
      </c>
      <c r="S939" s="6">
        <v>3.87</v>
      </c>
      <c r="T939" s="5">
        <v>0.1</v>
      </c>
      <c r="U939" s="6">
        <v>3.97</v>
      </c>
      <c r="V939" s="2">
        <v>5.85</v>
      </c>
      <c r="W939" s="8"/>
      <c r="X939" s="10" t="s">
        <v>29</v>
      </c>
      <c r="Y939" s="7">
        <v>43777</v>
      </c>
    </row>
    <row r="940" spans="1:25" hidden="1" x14ac:dyDescent="0.25">
      <c r="A940" s="2">
        <v>208796</v>
      </c>
      <c r="B940" s="3" t="s">
        <v>917</v>
      </c>
      <c r="C940" s="3" t="s">
        <v>948</v>
      </c>
      <c r="D940" s="3" t="s">
        <v>343</v>
      </c>
      <c r="E940" s="3" t="s">
        <v>37</v>
      </c>
      <c r="F940" s="3" t="s">
        <v>29</v>
      </c>
      <c r="G940" s="2">
        <v>5</v>
      </c>
      <c r="H940" s="3" t="s">
        <v>38</v>
      </c>
      <c r="I940" s="3" t="s">
        <v>917</v>
      </c>
      <c r="J940" s="3" t="s">
        <v>31</v>
      </c>
      <c r="K940" s="4">
        <v>33.6</v>
      </c>
      <c r="L940" s="2">
        <v>1</v>
      </c>
      <c r="M940" s="2">
        <v>24</v>
      </c>
      <c r="N940" s="2">
        <v>0.47299999999999998</v>
      </c>
      <c r="O940" s="3" t="s">
        <v>140</v>
      </c>
      <c r="P940" s="3" t="s">
        <v>29</v>
      </c>
      <c r="Q940" s="5">
        <v>3.95</v>
      </c>
      <c r="S940" s="6">
        <v>3.39</v>
      </c>
      <c r="T940" s="5">
        <v>0.1</v>
      </c>
      <c r="U940" s="6">
        <v>3.49</v>
      </c>
      <c r="V940" s="2">
        <v>5.15</v>
      </c>
      <c r="W940" s="8"/>
      <c r="X940" s="10" t="s">
        <v>29</v>
      </c>
      <c r="Y940" s="7">
        <v>43627</v>
      </c>
    </row>
    <row r="941" spans="1:25" hidden="1" x14ac:dyDescent="0.25">
      <c r="A941" s="2">
        <v>33495</v>
      </c>
      <c r="B941" s="3" t="s">
        <v>917</v>
      </c>
      <c r="C941" s="3" t="s">
        <v>949</v>
      </c>
      <c r="D941" s="3" t="s">
        <v>343</v>
      </c>
      <c r="E941" s="3" t="s">
        <v>37</v>
      </c>
      <c r="F941" s="3" t="s">
        <v>29</v>
      </c>
      <c r="G941" s="2">
        <v>5.5</v>
      </c>
      <c r="H941" s="3" t="s">
        <v>38</v>
      </c>
      <c r="I941" s="3" t="s">
        <v>917</v>
      </c>
      <c r="J941" s="3" t="s">
        <v>31</v>
      </c>
      <c r="K941" s="4">
        <v>33.6</v>
      </c>
      <c r="L941" s="2">
        <v>1</v>
      </c>
      <c r="M941" s="2">
        <v>24</v>
      </c>
      <c r="N941" s="2">
        <v>0.47299999999999998</v>
      </c>
      <c r="O941" s="3" t="s">
        <v>140</v>
      </c>
      <c r="P941" s="3" t="s">
        <v>29</v>
      </c>
      <c r="Q941" s="5">
        <v>3.95</v>
      </c>
      <c r="S941" s="6">
        <v>3.39</v>
      </c>
      <c r="T941" s="5">
        <v>0.1</v>
      </c>
      <c r="U941" s="6">
        <v>3.49</v>
      </c>
      <c r="V941" s="2">
        <v>5.15</v>
      </c>
      <c r="W941" s="8"/>
      <c r="X941" s="10" t="s">
        <v>29</v>
      </c>
      <c r="Y941" s="7">
        <v>43627</v>
      </c>
    </row>
    <row r="942" spans="1:25" hidden="1" x14ac:dyDescent="0.25">
      <c r="A942" s="2">
        <v>209000</v>
      </c>
      <c r="B942" s="3" t="s">
        <v>917</v>
      </c>
      <c r="C942" s="3" t="s">
        <v>950</v>
      </c>
      <c r="D942" s="3" t="s">
        <v>343</v>
      </c>
      <c r="E942" s="3" t="s">
        <v>37</v>
      </c>
      <c r="F942" s="3" t="s">
        <v>29</v>
      </c>
      <c r="G942" s="2">
        <v>5</v>
      </c>
      <c r="H942" s="3" t="s">
        <v>38</v>
      </c>
      <c r="I942" s="3" t="s">
        <v>917</v>
      </c>
      <c r="J942" s="3" t="s">
        <v>31</v>
      </c>
      <c r="K942" s="4">
        <v>33.6</v>
      </c>
      <c r="L942" s="2">
        <v>1</v>
      </c>
      <c r="M942" s="2">
        <v>24</v>
      </c>
      <c r="N942" s="2">
        <v>0.47299999999999998</v>
      </c>
      <c r="O942" s="3" t="s">
        <v>140</v>
      </c>
      <c r="P942" s="3" t="s">
        <v>29</v>
      </c>
      <c r="Q942" s="5">
        <v>3.95</v>
      </c>
      <c r="S942" s="6">
        <v>3.39</v>
      </c>
      <c r="T942" s="5">
        <v>0.1</v>
      </c>
      <c r="U942" s="6">
        <v>3.49</v>
      </c>
      <c r="V942" s="2">
        <v>5.15</v>
      </c>
      <c r="W942" s="8"/>
      <c r="X942" s="10" t="s">
        <v>29</v>
      </c>
      <c r="Y942" s="7">
        <v>43627</v>
      </c>
    </row>
    <row r="943" spans="1:25" hidden="1" x14ac:dyDescent="0.25">
      <c r="A943" s="2">
        <v>774711</v>
      </c>
      <c r="B943" s="3" t="s">
        <v>917</v>
      </c>
      <c r="C943" s="3" t="s">
        <v>951</v>
      </c>
      <c r="D943" s="3" t="s">
        <v>343</v>
      </c>
      <c r="E943" s="3" t="s">
        <v>28</v>
      </c>
      <c r="F943" s="3" t="s">
        <v>29</v>
      </c>
      <c r="G943" s="2">
        <v>7</v>
      </c>
      <c r="H943" s="3" t="s">
        <v>38</v>
      </c>
      <c r="I943" s="3" t="s">
        <v>917</v>
      </c>
      <c r="J943" s="3" t="s">
        <v>39</v>
      </c>
      <c r="K943" s="4">
        <v>29.23</v>
      </c>
      <c r="L943" s="2">
        <v>1</v>
      </c>
      <c r="M943" s="2">
        <v>24</v>
      </c>
      <c r="N943" s="2">
        <v>0.47299999999999998</v>
      </c>
      <c r="O943" s="3" t="s">
        <v>140</v>
      </c>
      <c r="P943" s="3" t="s">
        <v>29</v>
      </c>
      <c r="Q943" s="5">
        <v>3.35</v>
      </c>
      <c r="S943" s="6">
        <v>2.86</v>
      </c>
      <c r="T943" s="5">
        <v>0.1</v>
      </c>
      <c r="U943" s="6">
        <v>2.96</v>
      </c>
      <c r="V943" s="2">
        <v>4.3499999999999996</v>
      </c>
      <c r="W943" s="8"/>
      <c r="X943" s="10" t="s">
        <v>29</v>
      </c>
      <c r="Y943" s="7">
        <v>43707</v>
      </c>
    </row>
    <row r="944" spans="1:25" hidden="1" x14ac:dyDescent="0.25">
      <c r="A944" s="2">
        <v>17792</v>
      </c>
      <c r="B944" s="3" t="s">
        <v>917</v>
      </c>
      <c r="C944" s="3" t="s">
        <v>952</v>
      </c>
      <c r="D944" s="3" t="s">
        <v>36</v>
      </c>
      <c r="E944" s="3" t="s">
        <v>37</v>
      </c>
      <c r="F944" s="3" t="s">
        <v>29</v>
      </c>
      <c r="G944" s="2">
        <v>5</v>
      </c>
      <c r="H944" s="3" t="s">
        <v>38</v>
      </c>
      <c r="I944" s="3" t="s">
        <v>917</v>
      </c>
      <c r="J944" s="3" t="s">
        <v>39</v>
      </c>
      <c r="K944" s="4">
        <v>23.59</v>
      </c>
      <c r="L944" s="2">
        <v>6</v>
      </c>
      <c r="M944" s="2">
        <v>4</v>
      </c>
      <c r="N944" s="2">
        <v>0.34100000000000003</v>
      </c>
      <c r="O944" s="3" t="s">
        <v>140</v>
      </c>
      <c r="P944" s="3" t="s">
        <v>29</v>
      </c>
      <c r="Q944" s="5">
        <v>15.95</v>
      </c>
      <c r="S944" s="6">
        <v>13.51</v>
      </c>
      <c r="T944" s="5">
        <v>0.6</v>
      </c>
      <c r="U944" s="6">
        <v>14.11</v>
      </c>
      <c r="V944" s="2">
        <v>20.75</v>
      </c>
      <c r="W944" s="8"/>
      <c r="X944" s="10" t="s">
        <v>29</v>
      </c>
      <c r="Y944" s="7">
        <v>43556</v>
      </c>
    </row>
    <row r="945" spans="1:25" hidden="1" x14ac:dyDescent="0.25">
      <c r="A945" s="2">
        <v>744052</v>
      </c>
      <c r="B945" s="3" t="s">
        <v>917</v>
      </c>
      <c r="C945" s="3" t="s">
        <v>953</v>
      </c>
      <c r="D945" s="3" t="s">
        <v>36</v>
      </c>
      <c r="E945" s="3" t="s">
        <v>37</v>
      </c>
      <c r="F945" s="3" t="s">
        <v>29</v>
      </c>
      <c r="G945" s="2">
        <v>5</v>
      </c>
      <c r="H945" s="3" t="s">
        <v>38</v>
      </c>
      <c r="I945" s="3" t="s">
        <v>917</v>
      </c>
      <c r="J945" s="3" t="s">
        <v>39</v>
      </c>
      <c r="K945" s="4">
        <v>23.59</v>
      </c>
      <c r="L945" s="2">
        <v>6</v>
      </c>
      <c r="M945" s="2">
        <v>4</v>
      </c>
      <c r="N945" s="2">
        <v>0.34100000000000003</v>
      </c>
      <c r="O945" s="3" t="s">
        <v>140</v>
      </c>
      <c r="P945" s="3" t="s">
        <v>29</v>
      </c>
      <c r="Q945" s="5">
        <v>15.95</v>
      </c>
      <c r="S945" s="6">
        <v>13.51</v>
      </c>
      <c r="T945" s="5">
        <v>0.6</v>
      </c>
      <c r="U945" s="6">
        <v>14.11</v>
      </c>
      <c r="V945" s="2">
        <v>20.75</v>
      </c>
      <c r="W945" s="8"/>
      <c r="X945" s="10" t="s">
        <v>29</v>
      </c>
      <c r="Y945" s="7">
        <v>43556</v>
      </c>
    </row>
    <row r="946" spans="1:25" hidden="1" x14ac:dyDescent="0.25">
      <c r="A946" s="2">
        <v>824920</v>
      </c>
      <c r="B946" s="3" t="s">
        <v>917</v>
      </c>
      <c r="C946" s="3" t="s">
        <v>954</v>
      </c>
      <c r="D946" s="3" t="s">
        <v>36</v>
      </c>
      <c r="E946" s="3" t="s">
        <v>37</v>
      </c>
      <c r="F946" s="3" t="s">
        <v>29</v>
      </c>
      <c r="G946" s="2">
        <v>5</v>
      </c>
      <c r="H946" s="3" t="s">
        <v>38</v>
      </c>
      <c r="I946" s="3" t="s">
        <v>917</v>
      </c>
      <c r="J946" s="3" t="s">
        <v>39</v>
      </c>
      <c r="K946" s="4">
        <v>23.59</v>
      </c>
      <c r="L946" s="2">
        <v>6</v>
      </c>
      <c r="M946" s="2">
        <v>4</v>
      </c>
      <c r="N946" s="2">
        <v>0.34100000000000003</v>
      </c>
      <c r="O946" s="3" t="s">
        <v>140</v>
      </c>
      <c r="P946" s="3" t="s">
        <v>29</v>
      </c>
      <c r="Q946" s="5">
        <v>15.95</v>
      </c>
      <c r="S946" s="6">
        <v>13.51</v>
      </c>
      <c r="T946" s="5">
        <v>0.6</v>
      </c>
      <c r="U946" s="6">
        <v>14.11</v>
      </c>
      <c r="V946" s="2">
        <v>20.75</v>
      </c>
      <c r="W946" s="8"/>
      <c r="X946" s="10" t="s">
        <v>29</v>
      </c>
      <c r="Y946" s="7">
        <v>43556</v>
      </c>
    </row>
    <row r="947" spans="1:25" hidden="1" x14ac:dyDescent="0.25">
      <c r="A947" s="2">
        <v>819858</v>
      </c>
      <c r="B947" s="3" t="s">
        <v>917</v>
      </c>
      <c r="C947" s="3" t="s">
        <v>954</v>
      </c>
      <c r="D947" s="3" t="s">
        <v>955</v>
      </c>
      <c r="E947" s="3" t="s">
        <v>28</v>
      </c>
      <c r="F947" s="3" t="s">
        <v>29</v>
      </c>
      <c r="G947" s="2">
        <v>5</v>
      </c>
      <c r="H947" s="3" t="s">
        <v>38</v>
      </c>
      <c r="I947" s="3" t="s">
        <v>917</v>
      </c>
      <c r="J947" s="3" t="s">
        <v>39</v>
      </c>
      <c r="K947" s="4">
        <v>23</v>
      </c>
      <c r="L947" s="2">
        <v>1</v>
      </c>
      <c r="M947" s="2">
        <v>1</v>
      </c>
      <c r="N947" s="2">
        <v>10</v>
      </c>
      <c r="O947" s="3" t="s">
        <v>956</v>
      </c>
      <c r="P947" s="3" t="s">
        <v>29</v>
      </c>
      <c r="Q947" s="5">
        <v>62</v>
      </c>
      <c r="S947" s="6">
        <v>54.25</v>
      </c>
      <c r="T947" s="5">
        <v>0.35</v>
      </c>
      <c r="U947" s="6">
        <v>54.6</v>
      </c>
      <c r="V947" s="2">
        <v>80.599999999999994</v>
      </c>
      <c r="W947" s="8"/>
      <c r="X947" s="10" t="s">
        <v>29</v>
      </c>
      <c r="Y947" s="7">
        <v>43655</v>
      </c>
    </row>
    <row r="948" spans="1:25" hidden="1" x14ac:dyDescent="0.25">
      <c r="A948" s="2">
        <v>815444</v>
      </c>
      <c r="B948" s="3" t="s">
        <v>917</v>
      </c>
      <c r="C948" s="3" t="s">
        <v>957</v>
      </c>
      <c r="D948" s="3" t="s">
        <v>40</v>
      </c>
      <c r="E948" s="3" t="s">
        <v>37</v>
      </c>
      <c r="F948" s="3" t="s">
        <v>423</v>
      </c>
      <c r="G948" s="2">
        <v>5</v>
      </c>
      <c r="H948" s="3" t="s">
        <v>38</v>
      </c>
      <c r="I948" s="3" t="s">
        <v>917</v>
      </c>
      <c r="J948" s="3" t="s">
        <v>39</v>
      </c>
      <c r="K948" s="4">
        <v>22.81</v>
      </c>
      <c r="L948" s="2">
        <v>12</v>
      </c>
      <c r="M948" s="2">
        <v>2</v>
      </c>
      <c r="N948" s="2">
        <v>0.34100000000000003</v>
      </c>
      <c r="O948" s="3" t="s">
        <v>140</v>
      </c>
      <c r="P948" s="3" t="s">
        <v>29</v>
      </c>
      <c r="Q948" s="5">
        <v>30.95</v>
      </c>
      <c r="S948" s="6">
        <v>26.18</v>
      </c>
      <c r="T948" s="5">
        <v>1.2</v>
      </c>
      <c r="U948" s="6">
        <v>27.38</v>
      </c>
      <c r="V948" s="2">
        <v>40.25</v>
      </c>
      <c r="W948" s="8"/>
      <c r="X948" s="10" t="s">
        <v>29</v>
      </c>
      <c r="Y948" s="7">
        <v>43556</v>
      </c>
    </row>
    <row r="949" spans="1:25" hidden="1" x14ac:dyDescent="0.25">
      <c r="A949" s="2">
        <v>206499</v>
      </c>
      <c r="B949" s="3" t="s">
        <v>917</v>
      </c>
      <c r="C949" s="3" t="s">
        <v>958</v>
      </c>
      <c r="D949" s="3" t="s">
        <v>36</v>
      </c>
      <c r="E949" s="3" t="s">
        <v>37</v>
      </c>
      <c r="F949" s="3" t="s">
        <v>29</v>
      </c>
      <c r="G949" s="2">
        <v>5</v>
      </c>
      <c r="H949" s="3" t="s">
        <v>38</v>
      </c>
      <c r="I949" s="3" t="s">
        <v>917</v>
      </c>
      <c r="J949" s="3" t="s">
        <v>39</v>
      </c>
      <c r="K949" s="4">
        <v>23.59</v>
      </c>
      <c r="L949" s="2">
        <v>6</v>
      </c>
      <c r="M949" s="2">
        <v>4</v>
      </c>
      <c r="N949" s="2">
        <v>0.34100000000000003</v>
      </c>
      <c r="O949" s="3" t="s">
        <v>140</v>
      </c>
      <c r="P949" s="3" t="s">
        <v>29</v>
      </c>
      <c r="Q949" s="5">
        <v>15.95</v>
      </c>
      <c r="S949" s="6">
        <v>13.51</v>
      </c>
      <c r="T949" s="5">
        <v>0.6</v>
      </c>
      <c r="U949" s="6">
        <v>14.11</v>
      </c>
      <c r="V949" s="2">
        <v>20.75</v>
      </c>
      <c r="W949" s="8"/>
      <c r="X949" s="10" t="s">
        <v>29</v>
      </c>
      <c r="Y949" s="7">
        <v>43556</v>
      </c>
    </row>
    <row r="950" spans="1:25" hidden="1" x14ac:dyDescent="0.25">
      <c r="A950" s="2">
        <v>30276</v>
      </c>
      <c r="B950" s="3" t="s">
        <v>917</v>
      </c>
      <c r="C950" s="3" t="s">
        <v>959</v>
      </c>
      <c r="D950" s="3" t="s">
        <v>960</v>
      </c>
      <c r="E950" s="3" t="s">
        <v>37</v>
      </c>
      <c r="F950" s="3" t="s">
        <v>29</v>
      </c>
      <c r="G950" s="2">
        <v>7</v>
      </c>
      <c r="H950" s="3" t="s">
        <v>38</v>
      </c>
      <c r="I950" s="3" t="s">
        <v>917</v>
      </c>
      <c r="J950" s="3" t="s">
        <v>39</v>
      </c>
      <c r="K950" s="4">
        <v>23.5</v>
      </c>
      <c r="L950" s="2">
        <v>1</v>
      </c>
      <c r="M950" s="2">
        <v>24</v>
      </c>
      <c r="N950" s="2">
        <v>0.45800000000000002</v>
      </c>
      <c r="O950" s="3" t="s">
        <v>140</v>
      </c>
      <c r="P950" s="3" t="s">
        <v>29</v>
      </c>
      <c r="Q950" s="5">
        <v>2.8</v>
      </c>
      <c r="S950" s="6">
        <v>2.38</v>
      </c>
      <c r="T950" s="5">
        <v>0.1</v>
      </c>
      <c r="U950" s="6">
        <v>2.48</v>
      </c>
      <c r="V950" s="2">
        <v>3.65</v>
      </c>
      <c r="W950" s="8"/>
      <c r="X950" s="10" t="s">
        <v>29</v>
      </c>
      <c r="Y950" s="7">
        <v>43466</v>
      </c>
    </row>
    <row r="951" spans="1:25" hidden="1" x14ac:dyDescent="0.25">
      <c r="A951" s="2">
        <v>206496</v>
      </c>
      <c r="B951" s="3" t="s">
        <v>917</v>
      </c>
      <c r="C951" s="3" t="s">
        <v>961</v>
      </c>
      <c r="D951" s="3" t="s">
        <v>36</v>
      </c>
      <c r="E951" s="3" t="s">
        <v>37</v>
      </c>
      <c r="F951" s="3" t="s">
        <v>208</v>
      </c>
      <c r="G951" s="2">
        <v>5</v>
      </c>
      <c r="H951" s="3" t="s">
        <v>38</v>
      </c>
      <c r="I951" s="3" t="s">
        <v>917</v>
      </c>
      <c r="J951" s="3" t="s">
        <v>39</v>
      </c>
      <c r="K951" s="4">
        <v>23.59</v>
      </c>
      <c r="L951" s="2">
        <v>6</v>
      </c>
      <c r="M951" s="2">
        <v>4</v>
      </c>
      <c r="N951" s="2">
        <v>0.34100000000000003</v>
      </c>
      <c r="O951" s="3" t="s">
        <v>140</v>
      </c>
      <c r="P951" s="3" t="s">
        <v>29</v>
      </c>
      <c r="Q951" s="5">
        <v>15.95</v>
      </c>
      <c r="S951" s="6">
        <v>13.51</v>
      </c>
      <c r="T951" s="5">
        <v>0.6</v>
      </c>
      <c r="U951" s="6">
        <v>14.11</v>
      </c>
      <c r="V951" s="2">
        <v>20.75</v>
      </c>
      <c r="W951" s="8"/>
      <c r="X951" s="10" t="s">
        <v>29</v>
      </c>
      <c r="Y951" s="7">
        <v>43556</v>
      </c>
    </row>
    <row r="952" spans="1:25" hidden="1" x14ac:dyDescent="0.25">
      <c r="A952" s="2">
        <v>81188</v>
      </c>
      <c r="B952" s="3" t="s">
        <v>917</v>
      </c>
      <c r="C952" s="3" t="s">
        <v>962</v>
      </c>
      <c r="D952" s="3" t="s">
        <v>343</v>
      </c>
      <c r="E952" s="3" t="s">
        <v>28</v>
      </c>
      <c r="F952" s="3" t="s">
        <v>29</v>
      </c>
      <c r="G952" s="2">
        <v>6</v>
      </c>
      <c r="H952" s="3" t="s">
        <v>482</v>
      </c>
      <c r="I952" s="3" t="s">
        <v>941</v>
      </c>
      <c r="J952" s="3" t="s">
        <v>31</v>
      </c>
      <c r="K952" s="4" t="s">
        <v>2912</v>
      </c>
      <c r="L952" s="2">
        <v>1</v>
      </c>
      <c r="M952" s="2">
        <v>24</v>
      </c>
      <c r="N952" s="2">
        <v>0.47299999999999998</v>
      </c>
      <c r="O952" s="3" t="s">
        <v>140</v>
      </c>
      <c r="P952" s="3" t="s">
        <v>29</v>
      </c>
      <c r="Q952" s="5">
        <v>3.7</v>
      </c>
      <c r="S952" s="6">
        <v>3.17</v>
      </c>
      <c r="T952" s="5">
        <v>0.1</v>
      </c>
      <c r="U952" s="6">
        <v>3.27</v>
      </c>
      <c r="V952" s="2">
        <v>4.8</v>
      </c>
      <c r="W952" s="8"/>
      <c r="X952" s="10" t="s">
        <v>29</v>
      </c>
      <c r="Y952" s="7">
        <v>43738</v>
      </c>
    </row>
    <row r="953" spans="1:25" hidden="1" x14ac:dyDescent="0.25">
      <c r="A953" s="2">
        <v>116424</v>
      </c>
      <c r="B953" s="3" t="s">
        <v>917</v>
      </c>
      <c r="C953" s="3" t="s">
        <v>963</v>
      </c>
      <c r="D953" s="3" t="s">
        <v>139</v>
      </c>
      <c r="E953" s="3" t="s">
        <v>28</v>
      </c>
      <c r="F953" s="3" t="s">
        <v>29</v>
      </c>
      <c r="H953" s="3" t="s">
        <v>38</v>
      </c>
      <c r="I953" s="3" t="s">
        <v>917</v>
      </c>
      <c r="J953" s="3" t="s">
        <v>31</v>
      </c>
      <c r="K953" s="4">
        <v>18.04</v>
      </c>
      <c r="L953" s="2">
        <v>6</v>
      </c>
      <c r="M953" s="2">
        <v>4</v>
      </c>
      <c r="N953" s="2">
        <v>0.35499999999999998</v>
      </c>
      <c r="O953" s="3" t="s">
        <v>140</v>
      </c>
      <c r="P953" s="3" t="s">
        <v>29</v>
      </c>
      <c r="Q953" s="5">
        <v>13.55</v>
      </c>
      <c r="S953" s="6">
        <v>11.4</v>
      </c>
      <c r="T953" s="5">
        <v>0.6</v>
      </c>
      <c r="U953" s="6">
        <v>12</v>
      </c>
      <c r="V953" s="2">
        <v>17.600000000000001</v>
      </c>
      <c r="W953" s="8"/>
      <c r="X953" s="10" t="s">
        <v>29</v>
      </c>
      <c r="Y953" s="7">
        <v>43691</v>
      </c>
    </row>
    <row r="954" spans="1:25" hidden="1" x14ac:dyDescent="0.25">
      <c r="A954" s="2">
        <v>570622</v>
      </c>
      <c r="B954" s="3" t="s">
        <v>917</v>
      </c>
      <c r="C954" s="3" t="s">
        <v>964</v>
      </c>
      <c r="D954" s="3" t="s">
        <v>139</v>
      </c>
      <c r="E954" s="3" t="s">
        <v>28</v>
      </c>
      <c r="F954" s="3" t="s">
        <v>29</v>
      </c>
      <c r="H954" s="3" t="s">
        <v>38</v>
      </c>
      <c r="I954" s="3" t="s">
        <v>917</v>
      </c>
      <c r="J954" s="3" t="s">
        <v>31</v>
      </c>
      <c r="K954" s="4">
        <v>18.04</v>
      </c>
      <c r="L954" s="2">
        <v>6</v>
      </c>
      <c r="M954" s="2">
        <v>4</v>
      </c>
      <c r="N954" s="2">
        <v>0.35499999999999998</v>
      </c>
      <c r="O954" s="3" t="s">
        <v>140</v>
      </c>
      <c r="P954" s="3" t="s">
        <v>29</v>
      </c>
      <c r="Q954" s="5">
        <v>13.55</v>
      </c>
      <c r="S954" s="6">
        <v>11.4</v>
      </c>
      <c r="T954" s="5">
        <v>0.6</v>
      </c>
      <c r="U954" s="6">
        <v>12</v>
      </c>
      <c r="V954" s="2">
        <v>17.600000000000001</v>
      </c>
      <c r="W954" s="8"/>
      <c r="X954" s="10" t="s">
        <v>29</v>
      </c>
      <c r="Y954" s="7">
        <v>43691</v>
      </c>
    </row>
    <row r="955" spans="1:25" hidden="1" x14ac:dyDescent="0.25">
      <c r="A955" s="2">
        <v>758086</v>
      </c>
      <c r="B955" s="3" t="s">
        <v>917</v>
      </c>
      <c r="C955" s="3" t="s">
        <v>965</v>
      </c>
      <c r="D955" s="3" t="s">
        <v>139</v>
      </c>
      <c r="E955" s="3" t="s">
        <v>28</v>
      </c>
      <c r="F955" s="3" t="s">
        <v>29</v>
      </c>
      <c r="H955" s="3" t="s">
        <v>38</v>
      </c>
      <c r="I955" s="3" t="s">
        <v>29</v>
      </c>
      <c r="J955" s="3" t="s">
        <v>31</v>
      </c>
      <c r="K955" s="4">
        <v>18.04</v>
      </c>
      <c r="L955" s="2">
        <v>6</v>
      </c>
      <c r="M955" s="2">
        <v>4</v>
      </c>
      <c r="N955" s="2">
        <v>0.35499999999999998</v>
      </c>
      <c r="O955" s="3" t="s">
        <v>140</v>
      </c>
      <c r="P955" s="3" t="s">
        <v>29</v>
      </c>
      <c r="Q955" s="5">
        <v>13.55</v>
      </c>
      <c r="S955" s="6">
        <v>11.4</v>
      </c>
      <c r="T955" s="5">
        <v>0.6</v>
      </c>
      <c r="U955" s="6">
        <v>12</v>
      </c>
      <c r="V955" s="2">
        <v>17.600000000000001</v>
      </c>
      <c r="W955" s="8"/>
      <c r="X955" s="10" t="s">
        <v>29</v>
      </c>
      <c r="Y955" s="7">
        <v>43691</v>
      </c>
    </row>
    <row r="956" spans="1:25" hidden="1" x14ac:dyDescent="0.25">
      <c r="A956" s="2">
        <v>560565</v>
      </c>
      <c r="B956" s="3" t="s">
        <v>917</v>
      </c>
      <c r="C956" s="3" t="s">
        <v>966</v>
      </c>
      <c r="D956" s="3" t="s">
        <v>139</v>
      </c>
      <c r="E956" s="3" t="s">
        <v>28</v>
      </c>
      <c r="F956" s="3" t="s">
        <v>29</v>
      </c>
      <c r="H956" s="3" t="s">
        <v>38</v>
      </c>
      <c r="I956" s="3" t="s">
        <v>29</v>
      </c>
      <c r="J956" s="3" t="s">
        <v>31</v>
      </c>
      <c r="K956" s="4">
        <v>18</v>
      </c>
      <c r="L956" s="2">
        <v>6</v>
      </c>
      <c r="M956" s="2">
        <v>4</v>
      </c>
      <c r="N956" s="2">
        <v>0.35499999999999998</v>
      </c>
      <c r="O956" s="3" t="s">
        <v>140</v>
      </c>
      <c r="P956" s="3" t="s">
        <v>29</v>
      </c>
      <c r="Q956" s="5">
        <v>13.5</v>
      </c>
      <c r="S956" s="6">
        <v>11.35</v>
      </c>
      <c r="T956" s="5">
        <v>0.6</v>
      </c>
      <c r="U956" s="6">
        <v>11.95</v>
      </c>
      <c r="V956" s="2">
        <v>17.55</v>
      </c>
      <c r="W956" s="8"/>
      <c r="X956" s="10" t="s">
        <v>29</v>
      </c>
      <c r="Y956" s="7">
        <v>43739</v>
      </c>
    </row>
    <row r="957" spans="1:25" hidden="1" x14ac:dyDescent="0.25">
      <c r="A957" s="2">
        <v>608265</v>
      </c>
      <c r="B957" s="3" t="s">
        <v>917</v>
      </c>
      <c r="C957" s="3" t="s">
        <v>967</v>
      </c>
      <c r="D957" s="3" t="s">
        <v>139</v>
      </c>
      <c r="E957" s="3" t="s">
        <v>28</v>
      </c>
      <c r="F957" s="3" t="s">
        <v>29</v>
      </c>
      <c r="H957" s="3" t="s">
        <v>38</v>
      </c>
      <c r="I957" s="3" t="s">
        <v>29</v>
      </c>
      <c r="J957" s="3" t="s">
        <v>31</v>
      </c>
      <c r="K957" s="4">
        <v>18.04</v>
      </c>
      <c r="L957" s="2">
        <v>6</v>
      </c>
      <c r="M957" s="2">
        <v>4</v>
      </c>
      <c r="N957" s="2">
        <v>0.35499999999999998</v>
      </c>
      <c r="O957" s="3" t="s">
        <v>140</v>
      </c>
      <c r="P957" s="3" t="s">
        <v>29</v>
      </c>
      <c r="Q957" s="5">
        <v>13.55</v>
      </c>
      <c r="S957" s="6">
        <v>11.4</v>
      </c>
      <c r="T957" s="5">
        <v>0.6</v>
      </c>
      <c r="U957" s="6">
        <v>12</v>
      </c>
      <c r="V957" s="2">
        <v>17.600000000000001</v>
      </c>
      <c r="W957" s="8"/>
      <c r="X957" s="10" t="s">
        <v>29</v>
      </c>
      <c r="Y957" s="7">
        <v>43691</v>
      </c>
    </row>
    <row r="958" spans="1:25" hidden="1" x14ac:dyDescent="0.25">
      <c r="A958" s="2">
        <v>572701</v>
      </c>
      <c r="B958" s="3" t="s">
        <v>917</v>
      </c>
      <c r="C958" s="3" t="s">
        <v>968</v>
      </c>
      <c r="D958" s="3" t="s">
        <v>360</v>
      </c>
      <c r="E958" s="3" t="s">
        <v>37</v>
      </c>
      <c r="F958" s="3" t="s">
        <v>29</v>
      </c>
      <c r="G958" s="2">
        <v>5</v>
      </c>
      <c r="H958" s="3" t="s">
        <v>30</v>
      </c>
      <c r="I958" s="3" t="s">
        <v>29</v>
      </c>
      <c r="J958" s="3" t="s">
        <v>39</v>
      </c>
      <c r="K958" s="4" t="s">
        <v>2913</v>
      </c>
      <c r="L958" s="2">
        <v>4</v>
      </c>
      <c r="M958" s="2">
        <v>6</v>
      </c>
      <c r="N958" s="2">
        <v>0.35499999999999998</v>
      </c>
      <c r="O958" s="3" t="s">
        <v>140</v>
      </c>
      <c r="P958" s="3" t="s">
        <v>29</v>
      </c>
      <c r="Q958" s="5">
        <v>10.4</v>
      </c>
      <c r="S958" s="6">
        <v>8.8000000000000007</v>
      </c>
      <c r="T958" s="5">
        <v>0.4</v>
      </c>
      <c r="U958" s="6">
        <v>9.1999999999999993</v>
      </c>
      <c r="V958" s="2">
        <v>13.5</v>
      </c>
      <c r="W958" s="8"/>
      <c r="X958" s="10" t="s">
        <v>29</v>
      </c>
      <c r="Y958" s="7">
        <v>43556</v>
      </c>
    </row>
    <row r="959" spans="1:25" hidden="1" x14ac:dyDescent="0.25">
      <c r="A959" s="2">
        <v>670562</v>
      </c>
      <c r="B959" s="3" t="s">
        <v>917</v>
      </c>
      <c r="C959" s="3" t="s">
        <v>969</v>
      </c>
      <c r="D959" s="3" t="s">
        <v>139</v>
      </c>
      <c r="E959" s="3" t="s">
        <v>37</v>
      </c>
      <c r="F959" s="3" t="s">
        <v>29</v>
      </c>
      <c r="G959" s="2">
        <v>5</v>
      </c>
      <c r="H959" s="3" t="s">
        <v>38</v>
      </c>
      <c r="I959" s="3" t="s">
        <v>29</v>
      </c>
      <c r="J959" s="3" t="s">
        <v>39</v>
      </c>
      <c r="K959" s="4">
        <v>22.58</v>
      </c>
      <c r="L959" s="2">
        <v>6</v>
      </c>
      <c r="M959" s="2">
        <v>4</v>
      </c>
      <c r="N959" s="2">
        <v>0.35499999999999998</v>
      </c>
      <c r="O959" s="3" t="s">
        <v>140</v>
      </c>
      <c r="P959" s="3" t="s">
        <v>29</v>
      </c>
      <c r="Q959" s="5">
        <v>15.45</v>
      </c>
      <c r="S959" s="6">
        <v>13.07</v>
      </c>
      <c r="T959" s="5">
        <v>0.6</v>
      </c>
      <c r="U959" s="6">
        <v>13.67</v>
      </c>
      <c r="V959" s="2">
        <v>20.100000000000001</v>
      </c>
      <c r="W959" s="8"/>
      <c r="X959" s="10" t="s">
        <v>29</v>
      </c>
      <c r="Y959" s="7">
        <v>43466</v>
      </c>
    </row>
    <row r="960" spans="1:25" hidden="1" x14ac:dyDescent="0.25">
      <c r="A960" s="2">
        <v>247221</v>
      </c>
      <c r="B960" s="3" t="s">
        <v>917</v>
      </c>
      <c r="C960" s="3" t="s">
        <v>970</v>
      </c>
      <c r="D960" s="3" t="s">
        <v>139</v>
      </c>
      <c r="E960" s="3" t="s">
        <v>37</v>
      </c>
      <c r="F960" s="3" t="s">
        <v>29</v>
      </c>
      <c r="G960" s="2">
        <v>5</v>
      </c>
      <c r="H960" s="3" t="s">
        <v>38</v>
      </c>
      <c r="I960" s="3" t="s">
        <v>29</v>
      </c>
      <c r="J960" s="3" t="s">
        <v>39</v>
      </c>
      <c r="K960" s="4">
        <v>22.58</v>
      </c>
      <c r="L960" s="2">
        <v>6</v>
      </c>
      <c r="M960" s="2">
        <v>4</v>
      </c>
      <c r="N960" s="2">
        <v>0.35499999999999998</v>
      </c>
      <c r="O960" s="3" t="s">
        <v>140</v>
      </c>
      <c r="P960" s="3" t="s">
        <v>29</v>
      </c>
      <c r="Q960" s="5">
        <v>15.45</v>
      </c>
      <c r="S960" s="6">
        <v>13.07</v>
      </c>
      <c r="T960" s="5">
        <v>0.6</v>
      </c>
      <c r="U960" s="6">
        <v>13.67</v>
      </c>
      <c r="V960" s="2">
        <v>20.100000000000001</v>
      </c>
      <c r="W960" s="8"/>
      <c r="X960" s="10" t="s">
        <v>29</v>
      </c>
      <c r="Y960" s="7">
        <v>43466</v>
      </c>
    </row>
    <row r="961" spans="1:25" hidden="1" x14ac:dyDescent="0.25">
      <c r="A961" s="2">
        <v>474866</v>
      </c>
      <c r="B961" s="3" t="s">
        <v>917</v>
      </c>
      <c r="C961" s="3" t="s">
        <v>971</v>
      </c>
      <c r="D961" s="3" t="s">
        <v>139</v>
      </c>
      <c r="E961" s="3" t="s">
        <v>37</v>
      </c>
      <c r="F961" s="3" t="s">
        <v>29</v>
      </c>
      <c r="G961" s="2">
        <v>5</v>
      </c>
      <c r="H961" s="3" t="s">
        <v>38</v>
      </c>
      <c r="I961" s="3" t="s">
        <v>29</v>
      </c>
      <c r="J961" s="3" t="s">
        <v>39</v>
      </c>
      <c r="K961" s="4">
        <v>22.58</v>
      </c>
      <c r="L961" s="2">
        <v>6</v>
      </c>
      <c r="M961" s="2">
        <v>4</v>
      </c>
      <c r="N961" s="2">
        <v>0.35499999999999998</v>
      </c>
      <c r="O961" s="3" t="s">
        <v>140</v>
      </c>
      <c r="P961" s="3" t="s">
        <v>29</v>
      </c>
      <c r="Q961" s="5">
        <v>15.45</v>
      </c>
      <c r="S961" s="6">
        <v>13.07</v>
      </c>
      <c r="T961" s="5">
        <v>0.6</v>
      </c>
      <c r="U961" s="6">
        <v>13.67</v>
      </c>
      <c r="V961" s="2">
        <v>20.100000000000001</v>
      </c>
      <c r="W961" s="8"/>
      <c r="X961" s="10" t="s">
        <v>29</v>
      </c>
      <c r="Y961" s="7">
        <v>43466</v>
      </c>
    </row>
    <row r="962" spans="1:25" hidden="1" x14ac:dyDescent="0.25">
      <c r="A962" s="2">
        <v>821652</v>
      </c>
      <c r="B962" s="3" t="s">
        <v>917</v>
      </c>
      <c r="C962" s="3" t="s">
        <v>972</v>
      </c>
      <c r="D962" s="3" t="s">
        <v>139</v>
      </c>
      <c r="E962" s="3" t="s">
        <v>28</v>
      </c>
      <c r="F962" s="3" t="s">
        <v>29</v>
      </c>
      <c r="G962" s="2">
        <v>7</v>
      </c>
      <c r="H962" s="3" t="s">
        <v>38</v>
      </c>
      <c r="I962" s="3" t="s">
        <v>29</v>
      </c>
      <c r="J962" s="3" t="s">
        <v>31</v>
      </c>
      <c r="K962" s="4">
        <v>22.58</v>
      </c>
      <c r="L962" s="2">
        <v>6</v>
      </c>
      <c r="M962" s="2">
        <v>4</v>
      </c>
      <c r="N962" s="2">
        <v>0.35499999999999998</v>
      </c>
      <c r="O962" s="3" t="s">
        <v>140</v>
      </c>
      <c r="P962" s="3" t="s">
        <v>29</v>
      </c>
      <c r="Q962" s="5">
        <v>15.45</v>
      </c>
      <c r="S962" s="6">
        <v>13.07</v>
      </c>
      <c r="T962" s="5">
        <v>0.6</v>
      </c>
      <c r="U962" s="6">
        <v>13.67</v>
      </c>
      <c r="V962" s="2">
        <v>20.100000000000001</v>
      </c>
      <c r="W962" s="8"/>
      <c r="X962" s="10" t="s">
        <v>29</v>
      </c>
      <c r="Y962" s="7">
        <v>43693</v>
      </c>
    </row>
    <row r="963" spans="1:25" hidden="1" x14ac:dyDescent="0.25">
      <c r="A963" s="2">
        <v>821653</v>
      </c>
      <c r="B963" s="3" t="s">
        <v>917</v>
      </c>
      <c r="C963" s="3" t="s">
        <v>973</v>
      </c>
      <c r="D963" s="3" t="s">
        <v>139</v>
      </c>
      <c r="E963" s="3" t="s">
        <v>28</v>
      </c>
      <c r="F963" s="3" t="s">
        <v>29</v>
      </c>
      <c r="G963" s="2">
        <v>7</v>
      </c>
      <c r="H963" s="3" t="s">
        <v>38</v>
      </c>
      <c r="I963" s="3" t="s">
        <v>29</v>
      </c>
      <c r="J963" s="3" t="s">
        <v>39</v>
      </c>
      <c r="K963" s="4">
        <v>22.58</v>
      </c>
      <c r="L963" s="2">
        <v>6</v>
      </c>
      <c r="M963" s="2">
        <v>4</v>
      </c>
      <c r="N963" s="2">
        <v>0.35499999999999998</v>
      </c>
      <c r="O963" s="3" t="s">
        <v>140</v>
      </c>
      <c r="P963" s="3" t="s">
        <v>29</v>
      </c>
      <c r="Q963" s="5">
        <v>15.45</v>
      </c>
      <c r="S963" s="6">
        <v>13.07</v>
      </c>
      <c r="T963" s="5">
        <v>0.6</v>
      </c>
      <c r="U963" s="6">
        <v>13.67</v>
      </c>
      <c r="V963" s="2">
        <v>20.100000000000001</v>
      </c>
      <c r="W963" s="8"/>
      <c r="X963" s="10" t="s">
        <v>29</v>
      </c>
      <c r="Y963" s="7">
        <v>43693</v>
      </c>
    </row>
    <row r="964" spans="1:25" hidden="1" x14ac:dyDescent="0.25">
      <c r="A964" s="2">
        <v>782342</v>
      </c>
      <c r="B964" s="3" t="s">
        <v>917</v>
      </c>
      <c r="C964" s="3" t="s">
        <v>974</v>
      </c>
      <c r="D964" s="3" t="s">
        <v>975</v>
      </c>
      <c r="E964" s="3" t="s">
        <v>28</v>
      </c>
      <c r="F964" s="3" t="s">
        <v>208</v>
      </c>
      <c r="G964" s="2">
        <v>7</v>
      </c>
      <c r="H964" s="3" t="s">
        <v>38</v>
      </c>
      <c r="I964" s="3" t="s">
        <v>29</v>
      </c>
      <c r="J964" s="3" t="s">
        <v>39</v>
      </c>
      <c r="K964" s="4">
        <v>32.46</v>
      </c>
      <c r="L964" s="2">
        <v>1</v>
      </c>
      <c r="M964" s="2">
        <v>24</v>
      </c>
      <c r="N964" s="2">
        <v>0.29599999999999999</v>
      </c>
      <c r="O964" s="3" t="s">
        <v>835</v>
      </c>
      <c r="P964" s="3" t="s">
        <v>29</v>
      </c>
      <c r="Q964" s="5">
        <v>3.55</v>
      </c>
      <c r="S964" s="6">
        <v>3.04</v>
      </c>
      <c r="T964" s="5">
        <v>0.1</v>
      </c>
      <c r="U964" s="6">
        <v>3.14</v>
      </c>
      <c r="V964" s="2">
        <v>4.5999999999999996</v>
      </c>
      <c r="W964" s="8"/>
      <c r="X964" s="10" t="s">
        <v>29</v>
      </c>
      <c r="Y964" s="7">
        <v>43799</v>
      </c>
    </row>
    <row r="965" spans="1:25" hidden="1" x14ac:dyDescent="0.25">
      <c r="A965" s="2">
        <v>683078</v>
      </c>
      <c r="B965" s="3" t="s">
        <v>917</v>
      </c>
      <c r="C965" s="3" t="s">
        <v>976</v>
      </c>
      <c r="D965" s="3" t="s">
        <v>975</v>
      </c>
      <c r="E965" s="3" t="s">
        <v>28</v>
      </c>
      <c r="F965" s="3" t="s">
        <v>208</v>
      </c>
      <c r="G965" s="2">
        <v>7</v>
      </c>
      <c r="H965" s="3" t="s">
        <v>38</v>
      </c>
      <c r="I965" s="3" t="s">
        <v>29</v>
      </c>
      <c r="J965" s="3" t="s">
        <v>39</v>
      </c>
      <c r="K965" s="4">
        <v>32.46</v>
      </c>
      <c r="L965" s="2">
        <v>1</v>
      </c>
      <c r="M965" s="2">
        <v>24</v>
      </c>
      <c r="N965" s="2">
        <v>0.29599999999999999</v>
      </c>
      <c r="O965" s="3" t="s">
        <v>835</v>
      </c>
      <c r="P965" s="3" t="s">
        <v>29</v>
      </c>
      <c r="Q965" s="5">
        <v>3.55</v>
      </c>
      <c r="S965" s="6">
        <v>3.04</v>
      </c>
      <c r="T965" s="5">
        <v>0.1</v>
      </c>
      <c r="U965" s="6">
        <v>3.14</v>
      </c>
      <c r="V965" s="2">
        <v>4.5999999999999996</v>
      </c>
      <c r="W965" s="8"/>
      <c r="X965" s="10" t="s">
        <v>29</v>
      </c>
      <c r="Y965" s="7">
        <v>43799</v>
      </c>
    </row>
    <row r="966" spans="1:25" hidden="1" x14ac:dyDescent="0.25">
      <c r="A966" s="2">
        <v>771614</v>
      </c>
      <c r="B966" s="3" t="s">
        <v>917</v>
      </c>
      <c r="C966" s="3" t="s">
        <v>977</v>
      </c>
      <c r="D966" s="3" t="s">
        <v>139</v>
      </c>
      <c r="E966" s="3" t="s">
        <v>28</v>
      </c>
      <c r="F966" s="3" t="s">
        <v>29</v>
      </c>
      <c r="H966" s="3" t="s">
        <v>38</v>
      </c>
      <c r="I966" s="3" t="s">
        <v>29</v>
      </c>
      <c r="J966" s="3" t="s">
        <v>39</v>
      </c>
      <c r="K966" s="4">
        <v>22.58</v>
      </c>
      <c r="L966" s="2">
        <v>6</v>
      </c>
      <c r="M966" s="2">
        <v>4</v>
      </c>
      <c r="N966" s="2">
        <v>0.35499999999999998</v>
      </c>
      <c r="O966" s="3" t="s">
        <v>140</v>
      </c>
      <c r="P966" s="3" t="s">
        <v>29</v>
      </c>
      <c r="Q966" s="5">
        <v>15.45</v>
      </c>
      <c r="S966" s="6">
        <v>13.07</v>
      </c>
      <c r="T966" s="5">
        <v>0.6</v>
      </c>
      <c r="U966" s="6">
        <v>13.67</v>
      </c>
      <c r="V966" s="2">
        <v>20.100000000000001</v>
      </c>
      <c r="W966" s="8"/>
      <c r="X966" s="10" t="s">
        <v>29</v>
      </c>
      <c r="Y966" s="7">
        <v>43745</v>
      </c>
    </row>
    <row r="967" spans="1:25" hidden="1" x14ac:dyDescent="0.25">
      <c r="A967" s="2">
        <v>801938</v>
      </c>
      <c r="B967" s="3" t="s">
        <v>917</v>
      </c>
      <c r="C967" s="3" t="s">
        <v>978</v>
      </c>
      <c r="D967" s="3" t="s">
        <v>139</v>
      </c>
      <c r="E967" s="3" t="s">
        <v>28</v>
      </c>
      <c r="F967" s="3" t="s">
        <v>29</v>
      </c>
      <c r="G967" s="2">
        <v>5</v>
      </c>
      <c r="H967" s="3" t="s">
        <v>38</v>
      </c>
      <c r="I967" s="3" t="s">
        <v>29</v>
      </c>
      <c r="J967" s="3" t="s">
        <v>39</v>
      </c>
      <c r="K967" s="4">
        <v>22.58</v>
      </c>
      <c r="L967" s="2">
        <v>6</v>
      </c>
      <c r="M967" s="2">
        <v>4</v>
      </c>
      <c r="N967" s="2">
        <v>0.35499999999999998</v>
      </c>
      <c r="O967" s="3" t="s">
        <v>140</v>
      </c>
      <c r="P967" s="3" t="s">
        <v>29</v>
      </c>
      <c r="Q967" s="5">
        <v>15.45</v>
      </c>
      <c r="S967" s="6">
        <v>13.07</v>
      </c>
      <c r="T967" s="5">
        <v>0.6</v>
      </c>
      <c r="U967" s="6">
        <v>13.67</v>
      </c>
      <c r="V967" s="2">
        <v>20.100000000000001</v>
      </c>
      <c r="W967" s="8"/>
      <c r="X967" s="10" t="s">
        <v>29</v>
      </c>
      <c r="Y967" s="7">
        <v>43799</v>
      </c>
    </row>
    <row r="968" spans="1:25" hidden="1" x14ac:dyDescent="0.25">
      <c r="A968" s="2">
        <v>876797</v>
      </c>
      <c r="B968" s="3" t="s">
        <v>917</v>
      </c>
      <c r="C968" s="3" t="s">
        <v>979</v>
      </c>
      <c r="D968" s="3" t="s">
        <v>960</v>
      </c>
      <c r="E968" s="3" t="s">
        <v>37</v>
      </c>
      <c r="F968" s="3" t="s">
        <v>29</v>
      </c>
      <c r="G968" s="2">
        <v>5.5</v>
      </c>
      <c r="H968" s="3" t="s">
        <v>30</v>
      </c>
      <c r="I968" s="3" t="s">
        <v>29</v>
      </c>
      <c r="J968" s="3" t="s">
        <v>31</v>
      </c>
      <c r="K968" s="4">
        <v>32.4</v>
      </c>
      <c r="L968" s="2">
        <v>1</v>
      </c>
      <c r="M968" s="2">
        <v>24</v>
      </c>
      <c r="N968" s="2">
        <v>0.45800000000000002</v>
      </c>
      <c r="O968" s="3" t="s">
        <v>140</v>
      </c>
      <c r="P968" s="3" t="s">
        <v>29</v>
      </c>
      <c r="Q968" s="5">
        <v>4.5</v>
      </c>
      <c r="S968" s="6">
        <v>3.87</v>
      </c>
      <c r="T968" s="5">
        <v>0.1</v>
      </c>
      <c r="U968" s="6">
        <v>3.97</v>
      </c>
      <c r="V968" s="2">
        <v>5.85</v>
      </c>
      <c r="W968" s="8"/>
      <c r="X968" s="10" t="s">
        <v>29</v>
      </c>
      <c r="Y968" s="7">
        <v>43466</v>
      </c>
    </row>
    <row r="969" spans="1:25" hidden="1" x14ac:dyDescent="0.25">
      <c r="A969" s="2">
        <v>569400</v>
      </c>
      <c r="B969" s="3" t="s">
        <v>917</v>
      </c>
      <c r="C969" s="3" t="s">
        <v>980</v>
      </c>
      <c r="D969" s="3" t="s">
        <v>360</v>
      </c>
      <c r="E969" s="3" t="s">
        <v>37</v>
      </c>
      <c r="F969" s="3" t="s">
        <v>29</v>
      </c>
      <c r="G969" s="2">
        <v>5.5</v>
      </c>
      <c r="H969" s="3" t="s">
        <v>38</v>
      </c>
      <c r="I969" s="3" t="s">
        <v>29</v>
      </c>
      <c r="J969" s="3" t="s">
        <v>31</v>
      </c>
      <c r="K969" s="4">
        <v>29.04</v>
      </c>
      <c r="L969" s="2">
        <v>4</v>
      </c>
      <c r="M969" s="2">
        <v>6</v>
      </c>
      <c r="N969" s="2">
        <v>0.35499999999999998</v>
      </c>
      <c r="O969" s="3" t="s">
        <v>32</v>
      </c>
      <c r="P969" s="3" t="s">
        <v>29</v>
      </c>
      <c r="Q969" s="5">
        <v>14.35</v>
      </c>
      <c r="S969" s="6">
        <v>12.28</v>
      </c>
      <c r="T969" s="5">
        <v>0.4</v>
      </c>
      <c r="U969" s="6">
        <v>12.68</v>
      </c>
      <c r="V969" s="2">
        <v>18.649999999999999</v>
      </c>
      <c r="W969" s="8"/>
      <c r="X969" s="10" t="s">
        <v>29</v>
      </c>
      <c r="Y969" s="7">
        <v>43616</v>
      </c>
    </row>
    <row r="970" spans="1:25" hidden="1" x14ac:dyDescent="0.25">
      <c r="A970" s="2">
        <v>848630</v>
      </c>
      <c r="B970" s="3" t="s">
        <v>917</v>
      </c>
      <c r="C970" s="3" t="s">
        <v>981</v>
      </c>
      <c r="D970" s="3" t="s">
        <v>960</v>
      </c>
      <c r="E970" s="3" t="s">
        <v>37</v>
      </c>
      <c r="F970" s="3" t="s">
        <v>29</v>
      </c>
      <c r="G970" s="2">
        <v>5.5</v>
      </c>
      <c r="H970" s="3" t="s">
        <v>30</v>
      </c>
      <c r="I970" s="3" t="s">
        <v>29</v>
      </c>
      <c r="J970" s="3" t="s">
        <v>31</v>
      </c>
      <c r="K970" s="4">
        <v>32.4</v>
      </c>
      <c r="L970" s="2">
        <v>1</v>
      </c>
      <c r="M970" s="2">
        <v>24</v>
      </c>
      <c r="N970" s="2">
        <v>0.45800000000000002</v>
      </c>
      <c r="O970" s="3" t="s">
        <v>140</v>
      </c>
      <c r="P970" s="3" t="s">
        <v>29</v>
      </c>
      <c r="Q970" s="5">
        <v>3.8</v>
      </c>
      <c r="S970" s="6">
        <v>3.26</v>
      </c>
      <c r="T970" s="5">
        <v>0.1</v>
      </c>
      <c r="U970" s="6">
        <v>3.36</v>
      </c>
      <c r="V970" s="2">
        <v>4.95</v>
      </c>
      <c r="W970" s="8"/>
      <c r="X970" s="10" t="s">
        <v>29</v>
      </c>
      <c r="Y970" s="7">
        <v>43739</v>
      </c>
    </row>
    <row r="971" spans="1:25" hidden="1" x14ac:dyDescent="0.25">
      <c r="A971" s="2">
        <v>569418</v>
      </c>
      <c r="B971" s="3" t="s">
        <v>917</v>
      </c>
      <c r="C971" s="3" t="s">
        <v>982</v>
      </c>
      <c r="D971" s="3" t="s">
        <v>360</v>
      </c>
      <c r="E971" s="3" t="s">
        <v>37</v>
      </c>
      <c r="F971" s="3" t="s">
        <v>29</v>
      </c>
      <c r="G971" s="2">
        <v>5.5</v>
      </c>
      <c r="H971" s="3" t="s">
        <v>38</v>
      </c>
      <c r="I971" s="3" t="s">
        <v>29</v>
      </c>
      <c r="J971" s="3" t="s">
        <v>31</v>
      </c>
      <c r="K971" s="4">
        <v>29.04</v>
      </c>
      <c r="L971" s="2">
        <v>4</v>
      </c>
      <c r="M971" s="2">
        <v>6</v>
      </c>
      <c r="N971" s="2">
        <v>0.35499999999999998</v>
      </c>
      <c r="O971" s="3" t="s">
        <v>32</v>
      </c>
      <c r="P971" s="3" t="s">
        <v>29</v>
      </c>
      <c r="Q971" s="5">
        <v>14.35</v>
      </c>
      <c r="S971" s="6">
        <v>12.28</v>
      </c>
      <c r="T971" s="5">
        <v>0.4</v>
      </c>
      <c r="U971" s="6">
        <v>12.68</v>
      </c>
      <c r="V971" s="2">
        <v>18.649999999999999</v>
      </c>
      <c r="W971" s="8"/>
      <c r="X971" s="10" t="s">
        <v>29</v>
      </c>
      <c r="Y971" s="7">
        <v>43616</v>
      </c>
    </row>
    <row r="972" spans="1:25" hidden="1" x14ac:dyDescent="0.25">
      <c r="A972" s="2">
        <v>787689</v>
      </c>
      <c r="B972" s="3" t="s">
        <v>917</v>
      </c>
      <c r="C972" s="3" t="s">
        <v>983</v>
      </c>
      <c r="D972" s="3" t="s">
        <v>960</v>
      </c>
      <c r="E972" s="3" t="s">
        <v>37</v>
      </c>
      <c r="F972" s="3" t="s">
        <v>29</v>
      </c>
      <c r="G972" s="2">
        <v>5.5</v>
      </c>
      <c r="H972" s="3" t="s">
        <v>30</v>
      </c>
      <c r="I972" s="3" t="s">
        <v>29</v>
      </c>
      <c r="J972" s="3" t="s">
        <v>39</v>
      </c>
      <c r="K972" s="4">
        <v>41.79</v>
      </c>
      <c r="L972" s="2">
        <v>1</v>
      </c>
      <c r="M972" s="2">
        <v>24</v>
      </c>
      <c r="N972" s="2">
        <v>0.45800000000000002</v>
      </c>
      <c r="O972" s="3" t="s">
        <v>140</v>
      </c>
      <c r="P972" s="3" t="s">
        <v>29</v>
      </c>
      <c r="Q972" s="5">
        <v>4.5</v>
      </c>
      <c r="S972" s="6">
        <v>3.87</v>
      </c>
      <c r="T972" s="5">
        <v>0.1</v>
      </c>
      <c r="U972" s="6">
        <v>3.97</v>
      </c>
      <c r="V972" s="2">
        <v>5.85</v>
      </c>
      <c r="W972" s="8"/>
      <c r="X972" s="10" t="s">
        <v>29</v>
      </c>
      <c r="Y972" s="7">
        <v>43466</v>
      </c>
    </row>
    <row r="973" spans="1:25" hidden="1" x14ac:dyDescent="0.25">
      <c r="A973" s="2">
        <v>811847</v>
      </c>
      <c r="B973" s="3" t="s">
        <v>917</v>
      </c>
      <c r="C973" s="3" t="s">
        <v>984</v>
      </c>
      <c r="D973" s="3" t="s">
        <v>960</v>
      </c>
      <c r="E973" s="3" t="s">
        <v>28</v>
      </c>
      <c r="F973" s="3" t="s">
        <v>29</v>
      </c>
      <c r="H973" s="3" t="s">
        <v>38</v>
      </c>
      <c r="I973" s="3" t="s">
        <v>29</v>
      </c>
      <c r="J973" s="3" t="s">
        <v>39</v>
      </c>
      <c r="K973" s="4">
        <v>41.55</v>
      </c>
      <c r="L973" s="2">
        <v>1</v>
      </c>
      <c r="M973" s="2">
        <v>24</v>
      </c>
      <c r="N973" s="2">
        <v>0.45800000000000002</v>
      </c>
      <c r="O973" s="3" t="s">
        <v>140</v>
      </c>
      <c r="P973" s="3" t="s">
        <v>29</v>
      </c>
      <c r="Q973" s="5">
        <v>4.5</v>
      </c>
      <c r="S973" s="6">
        <v>3.87</v>
      </c>
      <c r="T973" s="5">
        <v>0.1</v>
      </c>
      <c r="U973" s="6">
        <v>3.97</v>
      </c>
      <c r="V973" s="2">
        <v>5.85</v>
      </c>
      <c r="W973" s="8"/>
      <c r="X973" s="10" t="s">
        <v>29</v>
      </c>
      <c r="Y973" s="7">
        <v>43745</v>
      </c>
    </row>
    <row r="974" spans="1:25" hidden="1" x14ac:dyDescent="0.25">
      <c r="A974" s="2">
        <v>151264</v>
      </c>
      <c r="B974" s="3" t="s">
        <v>917</v>
      </c>
      <c r="C974" s="3" t="s">
        <v>985</v>
      </c>
      <c r="D974" s="3" t="s">
        <v>139</v>
      </c>
      <c r="E974" s="3" t="s">
        <v>37</v>
      </c>
      <c r="F974" s="3" t="s">
        <v>29</v>
      </c>
      <c r="H974" s="3" t="s">
        <v>38</v>
      </c>
      <c r="I974" s="3" t="s">
        <v>29</v>
      </c>
      <c r="J974" s="3" t="s">
        <v>31</v>
      </c>
      <c r="K974" s="4">
        <v>22.64</v>
      </c>
      <c r="L974" s="2">
        <v>6</v>
      </c>
      <c r="M974" s="2">
        <v>4</v>
      </c>
      <c r="N974" s="2">
        <v>0.35499999999999998</v>
      </c>
      <c r="O974" s="3" t="s">
        <v>140</v>
      </c>
      <c r="P974" s="3" t="s">
        <v>29</v>
      </c>
      <c r="Q974" s="5">
        <v>16.100000000000001</v>
      </c>
      <c r="S974" s="6">
        <v>13.64</v>
      </c>
      <c r="T974" s="5">
        <v>0.6</v>
      </c>
      <c r="U974" s="6">
        <v>14.24</v>
      </c>
      <c r="V974" s="2">
        <v>20.95</v>
      </c>
      <c r="W974" s="8"/>
      <c r="X974" s="10" t="s">
        <v>29</v>
      </c>
      <c r="Y974" s="7">
        <v>43709</v>
      </c>
    </row>
    <row r="975" spans="1:25" hidden="1" x14ac:dyDescent="0.25">
      <c r="A975" s="2">
        <v>305777</v>
      </c>
      <c r="B975" s="3" t="s">
        <v>917</v>
      </c>
      <c r="C975" s="3" t="s">
        <v>986</v>
      </c>
      <c r="D975" s="3" t="s">
        <v>139</v>
      </c>
      <c r="E975" s="3" t="s">
        <v>28</v>
      </c>
      <c r="F975" s="3" t="s">
        <v>86</v>
      </c>
      <c r="G975" s="2">
        <v>5</v>
      </c>
      <c r="H975" s="3" t="s">
        <v>38</v>
      </c>
      <c r="I975" s="3" t="s">
        <v>917</v>
      </c>
      <c r="J975" s="3" t="s">
        <v>31</v>
      </c>
      <c r="K975" s="4">
        <v>23.68</v>
      </c>
      <c r="L975" s="2">
        <v>6</v>
      </c>
      <c r="M975" s="2">
        <v>4</v>
      </c>
      <c r="N975" s="2">
        <v>0.35499999999999998</v>
      </c>
      <c r="O975" s="3" t="s">
        <v>140</v>
      </c>
      <c r="P975" s="3" t="s">
        <v>29</v>
      </c>
      <c r="Q975" s="5">
        <v>16.7</v>
      </c>
      <c r="S975" s="6">
        <v>14.17</v>
      </c>
      <c r="T975" s="5">
        <v>0.6</v>
      </c>
      <c r="U975" s="6">
        <v>14.77</v>
      </c>
      <c r="V975" s="2">
        <v>21.7</v>
      </c>
      <c r="W975" s="8"/>
      <c r="X975" s="10" t="s">
        <v>29</v>
      </c>
      <c r="Y975" s="7">
        <v>43709</v>
      </c>
    </row>
    <row r="976" spans="1:25" hidden="1" x14ac:dyDescent="0.25">
      <c r="A976" s="2">
        <v>305105</v>
      </c>
      <c r="B976" s="3" t="s">
        <v>917</v>
      </c>
      <c r="C976" s="3" t="s">
        <v>987</v>
      </c>
      <c r="D976" s="3" t="s">
        <v>230</v>
      </c>
      <c r="E976" s="3" t="s">
        <v>28</v>
      </c>
      <c r="F976" s="3" t="s">
        <v>86</v>
      </c>
      <c r="G976" s="2">
        <v>5</v>
      </c>
      <c r="H976" s="3" t="s">
        <v>38</v>
      </c>
      <c r="I976" s="3" t="s">
        <v>917</v>
      </c>
      <c r="J976" s="3" t="s">
        <v>31</v>
      </c>
      <c r="K976" s="4">
        <v>23.04</v>
      </c>
      <c r="L976" s="2">
        <v>12</v>
      </c>
      <c r="M976" s="2">
        <v>2</v>
      </c>
      <c r="N976" s="2">
        <v>0.35499999999999998</v>
      </c>
      <c r="O976" s="3" t="s">
        <v>140</v>
      </c>
      <c r="P976" s="3" t="s">
        <v>29</v>
      </c>
      <c r="Q976" s="5">
        <v>32.549999999999997</v>
      </c>
      <c r="S976" s="6">
        <v>27.59</v>
      </c>
      <c r="T976" s="5">
        <v>1.2</v>
      </c>
      <c r="U976" s="6">
        <v>28.79</v>
      </c>
      <c r="V976" s="2">
        <v>42.3</v>
      </c>
      <c r="W976" s="8">
        <v>0.19999999999999574</v>
      </c>
      <c r="X976" s="9" t="s">
        <v>3216</v>
      </c>
      <c r="Y976" s="7">
        <v>43789</v>
      </c>
    </row>
    <row r="977" spans="1:25" hidden="1" x14ac:dyDescent="0.25">
      <c r="A977" s="2">
        <v>178222</v>
      </c>
      <c r="B977" s="3" t="s">
        <v>917</v>
      </c>
      <c r="C977" s="3" t="s">
        <v>988</v>
      </c>
      <c r="D977" s="3" t="s">
        <v>139</v>
      </c>
      <c r="E977" s="3" t="s">
        <v>28</v>
      </c>
      <c r="F977" s="3" t="s">
        <v>86</v>
      </c>
      <c r="G977" s="2">
        <v>5</v>
      </c>
      <c r="H977" s="3" t="s">
        <v>38</v>
      </c>
      <c r="I977" s="3" t="s">
        <v>917</v>
      </c>
      <c r="J977" s="3" t="s">
        <v>31</v>
      </c>
      <c r="K977" s="4">
        <v>23.64</v>
      </c>
      <c r="L977" s="2">
        <v>6</v>
      </c>
      <c r="M977" s="2">
        <v>4</v>
      </c>
      <c r="N977" s="2">
        <v>0.35499999999999998</v>
      </c>
      <c r="O977" s="3" t="s">
        <v>140</v>
      </c>
      <c r="P977" s="3" t="s">
        <v>29</v>
      </c>
      <c r="Q977" s="5">
        <v>16.7</v>
      </c>
      <c r="S977" s="6">
        <v>14.17</v>
      </c>
      <c r="T977" s="5">
        <v>0.6</v>
      </c>
      <c r="U977" s="6">
        <v>14.77</v>
      </c>
      <c r="V977" s="2">
        <v>21.7</v>
      </c>
      <c r="W977" s="8"/>
      <c r="X977" s="10" t="s">
        <v>29</v>
      </c>
      <c r="Y977" s="7">
        <v>43709</v>
      </c>
    </row>
    <row r="978" spans="1:25" hidden="1" x14ac:dyDescent="0.25">
      <c r="A978" s="2">
        <v>377779</v>
      </c>
      <c r="B978" s="3" t="s">
        <v>917</v>
      </c>
      <c r="C978" s="3" t="s">
        <v>989</v>
      </c>
      <c r="D978" s="3" t="s">
        <v>139</v>
      </c>
      <c r="E978" s="3" t="s">
        <v>28</v>
      </c>
      <c r="F978" s="3" t="s">
        <v>86</v>
      </c>
      <c r="G978" s="2">
        <v>5</v>
      </c>
      <c r="H978" s="3" t="s">
        <v>38</v>
      </c>
      <c r="I978" s="3" t="s">
        <v>917</v>
      </c>
      <c r="J978" s="3" t="s">
        <v>31</v>
      </c>
      <c r="K978" s="4">
        <v>23.64</v>
      </c>
      <c r="L978" s="2">
        <v>6</v>
      </c>
      <c r="M978" s="2">
        <v>4</v>
      </c>
      <c r="N978" s="2">
        <v>0.35499999999999998</v>
      </c>
      <c r="O978" s="3" t="s">
        <v>140</v>
      </c>
      <c r="P978" s="3" t="s">
        <v>29</v>
      </c>
      <c r="Q978" s="5">
        <v>16.7</v>
      </c>
      <c r="S978" s="6">
        <v>14.17</v>
      </c>
      <c r="T978" s="5">
        <v>0.6</v>
      </c>
      <c r="U978" s="6">
        <v>14.77</v>
      </c>
      <c r="V978" s="2">
        <v>21.7</v>
      </c>
      <c r="W978" s="8"/>
      <c r="X978" s="10" t="s">
        <v>29</v>
      </c>
      <c r="Y978" s="7">
        <v>43709</v>
      </c>
    </row>
    <row r="979" spans="1:25" hidden="1" x14ac:dyDescent="0.25">
      <c r="A979" s="2">
        <v>172591</v>
      </c>
      <c r="B979" s="3" t="s">
        <v>917</v>
      </c>
      <c r="C979" s="3" t="s">
        <v>990</v>
      </c>
      <c r="D979" s="3" t="s">
        <v>139</v>
      </c>
      <c r="E979" s="3" t="s">
        <v>28</v>
      </c>
      <c r="F979" s="3" t="s">
        <v>86</v>
      </c>
      <c r="G979" s="2">
        <v>5</v>
      </c>
      <c r="H979" s="3" t="s">
        <v>38</v>
      </c>
      <c r="I979" s="3" t="s">
        <v>917</v>
      </c>
      <c r="J979" s="3" t="s">
        <v>31</v>
      </c>
      <c r="K979" s="4">
        <v>23.68</v>
      </c>
      <c r="L979" s="2">
        <v>6</v>
      </c>
      <c r="M979" s="2">
        <v>4</v>
      </c>
      <c r="N979" s="2">
        <v>0.35499999999999998</v>
      </c>
      <c r="O979" s="3" t="s">
        <v>140</v>
      </c>
      <c r="P979" s="3" t="s">
        <v>29</v>
      </c>
      <c r="Q979" s="5">
        <v>16.7</v>
      </c>
      <c r="S979" s="6">
        <v>14.17</v>
      </c>
      <c r="T979" s="5">
        <v>0.6</v>
      </c>
      <c r="U979" s="6">
        <v>14.77</v>
      </c>
      <c r="V979" s="2">
        <v>21.7</v>
      </c>
      <c r="W979" s="8"/>
      <c r="X979" s="10" t="s">
        <v>29</v>
      </c>
      <c r="Y979" s="7">
        <v>43709</v>
      </c>
    </row>
    <row r="980" spans="1:25" hidden="1" x14ac:dyDescent="0.25">
      <c r="A980" s="2">
        <v>13017</v>
      </c>
      <c r="B980" s="3" t="s">
        <v>917</v>
      </c>
      <c r="C980" s="3" t="s">
        <v>991</v>
      </c>
      <c r="D980" s="3" t="s">
        <v>343</v>
      </c>
      <c r="E980" s="3" t="s">
        <v>28</v>
      </c>
      <c r="F980" s="3" t="s">
        <v>29</v>
      </c>
      <c r="G980" s="2">
        <v>5</v>
      </c>
      <c r="H980" s="3" t="s">
        <v>38</v>
      </c>
      <c r="I980" s="3" t="s">
        <v>605</v>
      </c>
      <c r="J980" s="3" t="s">
        <v>31</v>
      </c>
      <c r="K980" s="4">
        <v>34.08</v>
      </c>
      <c r="L980" s="2">
        <v>1</v>
      </c>
      <c r="M980" s="2">
        <v>24</v>
      </c>
      <c r="N980" s="2">
        <v>0.47299999999999998</v>
      </c>
      <c r="O980" s="3" t="s">
        <v>140</v>
      </c>
      <c r="P980" s="3" t="s">
        <v>29</v>
      </c>
      <c r="Q980" s="5">
        <v>4</v>
      </c>
      <c r="S980" s="6">
        <v>3.43</v>
      </c>
      <c r="T980" s="5">
        <v>0.1</v>
      </c>
      <c r="U980" s="6">
        <v>3.53</v>
      </c>
      <c r="V980" s="2">
        <v>5.2</v>
      </c>
      <c r="W980" s="8"/>
      <c r="X980" s="10" t="s">
        <v>29</v>
      </c>
      <c r="Y980" s="7">
        <v>43693</v>
      </c>
    </row>
    <row r="981" spans="1:25" hidden="1" x14ac:dyDescent="0.25">
      <c r="A981" s="2">
        <v>130170</v>
      </c>
      <c r="B981" s="3" t="s">
        <v>917</v>
      </c>
      <c r="C981" s="3" t="s">
        <v>991</v>
      </c>
      <c r="D981" s="3" t="s">
        <v>139</v>
      </c>
      <c r="E981" s="3" t="s">
        <v>37</v>
      </c>
      <c r="F981" s="3" t="s">
        <v>29</v>
      </c>
      <c r="G981" s="2">
        <v>5</v>
      </c>
      <c r="H981" s="3" t="s">
        <v>38</v>
      </c>
      <c r="I981" s="3" t="s">
        <v>917</v>
      </c>
      <c r="J981" s="3" t="s">
        <v>31</v>
      </c>
      <c r="K981" s="4">
        <v>23.68</v>
      </c>
      <c r="L981" s="2">
        <v>6</v>
      </c>
      <c r="M981" s="2">
        <v>4</v>
      </c>
      <c r="N981" s="2">
        <v>0.35499999999999998</v>
      </c>
      <c r="O981" s="3" t="s">
        <v>140</v>
      </c>
      <c r="P981" s="3" t="s">
        <v>29</v>
      </c>
      <c r="Q981" s="5">
        <v>16.55</v>
      </c>
      <c r="S981" s="6">
        <v>14.04</v>
      </c>
      <c r="T981" s="5">
        <v>0.6</v>
      </c>
      <c r="U981" s="6">
        <v>14.64</v>
      </c>
      <c r="V981" s="2">
        <v>21.5</v>
      </c>
      <c r="W981" s="8"/>
      <c r="X981" s="10" t="s">
        <v>29</v>
      </c>
      <c r="Y981" s="7">
        <v>43709</v>
      </c>
    </row>
    <row r="982" spans="1:25" hidden="1" x14ac:dyDescent="0.25">
      <c r="A982" s="2">
        <v>126370</v>
      </c>
      <c r="B982" s="3" t="s">
        <v>917</v>
      </c>
      <c r="C982" s="3" t="s">
        <v>992</v>
      </c>
      <c r="D982" s="3" t="s">
        <v>139</v>
      </c>
      <c r="E982" s="3" t="s">
        <v>37</v>
      </c>
      <c r="F982" s="3" t="s">
        <v>29</v>
      </c>
      <c r="G982" s="2">
        <v>5</v>
      </c>
      <c r="H982" s="3" t="s">
        <v>38</v>
      </c>
      <c r="I982" s="3" t="s">
        <v>917</v>
      </c>
      <c r="J982" s="3" t="s">
        <v>31</v>
      </c>
      <c r="K982" s="4">
        <v>23.68</v>
      </c>
      <c r="L982" s="2">
        <v>6</v>
      </c>
      <c r="M982" s="2">
        <v>4</v>
      </c>
      <c r="N982" s="2">
        <v>0.35499999999999998</v>
      </c>
      <c r="O982" s="3" t="s">
        <v>140</v>
      </c>
      <c r="P982" s="3" t="s">
        <v>29</v>
      </c>
      <c r="Q982" s="5">
        <v>16.7</v>
      </c>
      <c r="S982" s="6">
        <v>14.17</v>
      </c>
      <c r="T982" s="5">
        <v>0.6</v>
      </c>
      <c r="U982" s="6">
        <v>14.77</v>
      </c>
      <c r="V982" s="2">
        <v>21.7</v>
      </c>
      <c r="W982" s="8"/>
      <c r="X982" s="10" t="s">
        <v>29</v>
      </c>
      <c r="Y982" s="7">
        <v>43709</v>
      </c>
    </row>
    <row r="983" spans="1:25" hidden="1" x14ac:dyDescent="0.25">
      <c r="A983" s="2">
        <v>172596</v>
      </c>
      <c r="B983" s="3" t="s">
        <v>917</v>
      </c>
      <c r="C983" s="3" t="s">
        <v>993</v>
      </c>
      <c r="D983" s="3" t="s">
        <v>139</v>
      </c>
      <c r="E983" s="3" t="s">
        <v>37</v>
      </c>
      <c r="F983" s="3" t="s">
        <v>29</v>
      </c>
      <c r="G983" s="2">
        <v>5</v>
      </c>
      <c r="H983" s="3" t="s">
        <v>38</v>
      </c>
      <c r="I983" s="3" t="s">
        <v>917</v>
      </c>
      <c r="J983" s="3" t="s">
        <v>31</v>
      </c>
      <c r="K983" s="4">
        <v>23.68</v>
      </c>
      <c r="L983" s="2">
        <v>6</v>
      </c>
      <c r="M983" s="2">
        <v>4</v>
      </c>
      <c r="N983" s="2">
        <v>0.35499999999999998</v>
      </c>
      <c r="O983" s="3" t="s">
        <v>140</v>
      </c>
      <c r="P983" s="3" t="s">
        <v>29</v>
      </c>
      <c r="Q983" s="5">
        <v>16.55</v>
      </c>
      <c r="S983" s="6">
        <v>14.04</v>
      </c>
      <c r="T983" s="5">
        <v>0.6</v>
      </c>
      <c r="U983" s="6">
        <v>14.64</v>
      </c>
      <c r="V983" s="2">
        <v>21.5</v>
      </c>
      <c r="W983" s="8"/>
      <c r="X983" s="10" t="s">
        <v>29</v>
      </c>
      <c r="Y983" s="7">
        <v>43709</v>
      </c>
    </row>
    <row r="984" spans="1:25" hidden="1" x14ac:dyDescent="0.25">
      <c r="A984" s="2">
        <v>188290</v>
      </c>
      <c r="B984" s="3" t="s">
        <v>917</v>
      </c>
      <c r="C984" s="3" t="s">
        <v>994</v>
      </c>
      <c r="D984" s="3" t="s">
        <v>230</v>
      </c>
      <c r="E984" s="3" t="s">
        <v>37</v>
      </c>
      <c r="F984" s="3" t="s">
        <v>423</v>
      </c>
      <c r="H984" s="3" t="s">
        <v>38</v>
      </c>
      <c r="I984" s="3" t="s">
        <v>917</v>
      </c>
      <c r="J984" s="3" t="s">
        <v>31</v>
      </c>
      <c r="K984" s="4">
        <v>23.04</v>
      </c>
      <c r="L984" s="2">
        <v>12</v>
      </c>
      <c r="M984" s="2">
        <v>2</v>
      </c>
      <c r="N984" s="2">
        <v>0.35499999999999998</v>
      </c>
      <c r="O984" s="3" t="s">
        <v>140</v>
      </c>
      <c r="P984" s="3" t="s">
        <v>29</v>
      </c>
      <c r="Q984" s="5">
        <v>32.25</v>
      </c>
      <c r="S984" s="6">
        <v>27.32</v>
      </c>
      <c r="T984" s="5">
        <v>1.2</v>
      </c>
      <c r="U984" s="6">
        <v>28.52</v>
      </c>
      <c r="V984" s="2">
        <v>41.9</v>
      </c>
      <c r="W984" s="8"/>
      <c r="X984" s="10" t="s">
        <v>29</v>
      </c>
      <c r="Y984" s="7">
        <v>43709</v>
      </c>
    </row>
    <row r="985" spans="1:25" hidden="1" x14ac:dyDescent="0.25">
      <c r="A985" s="2">
        <v>13579</v>
      </c>
      <c r="B985" s="3" t="s">
        <v>917</v>
      </c>
      <c r="C985" s="3" t="s">
        <v>995</v>
      </c>
      <c r="D985" s="3" t="s">
        <v>343</v>
      </c>
      <c r="E985" s="3" t="s">
        <v>28</v>
      </c>
      <c r="F985" s="3" t="s">
        <v>29</v>
      </c>
      <c r="G985" s="2">
        <v>5</v>
      </c>
      <c r="H985" s="3" t="s">
        <v>38</v>
      </c>
      <c r="I985" s="3" t="s">
        <v>605</v>
      </c>
      <c r="J985" s="3" t="s">
        <v>31</v>
      </c>
      <c r="K985" s="4">
        <v>34.08</v>
      </c>
      <c r="L985" s="2">
        <v>1</v>
      </c>
      <c r="M985" s="2">
        <v>24</v>
      </c>
      <c r="N985" s="2">
        <v>0.47299999999999998</v>
      </c>
      <c r="O985" s="3" t="s">
        <v>140</v>
      </c>
      <c r="P985" s="3" t="s">
        <v>29</v>
      </c>
      <c r="Q985" s="5">
        <v>4</v>
      </c>
      <c r="S985" s="6">
        <v>3.43</v>
      </c>
      <c r="T985" s="5">
        <v>0.1</v>
      </c>
      <c r="U985" s="6">
        <v>3.53</v>
      </c>
      <c r="V985" s="2">
        <v>5.2</v>
      </c>
      <c r="W985" s="8"/>
      <c r="X985" s="10" t="s">
        <v>29</v>
      </c>
      <c r="Y985" s="7">
        <v>43693</v>
      </c>
    </row>
    <row r="986" spans="1:25" hidden="1" x14ac:dyDescent="0.25">
      <c r="A986" s="2">
        <v>135792</v>
      </c>
      <c r="B986" s="3" t="s">
        <v>917</v>
      </c>
      <c r="C986" s="3" t="s">
        <v>995</v>
      </c>
      <c r="D986" s="3" t="s">
        <v>139</v>
      </c>
      <c r="E986" s="3" t="s">
        <v>37</v>
      </c>
      <c r="F986" s="3" t="s">
        <v>29</v>
      </c>
      <c r="G986" s="2">
        <v>5</v>
      </c>
      <c r="H986" s="3" t="s">
        <v>38</v>
      </c>
      <c r="I986" s="3" t="s">
        <v>917</v>
      </c>
      <c r="J986" s="3" t="s">
        <v>31</v>
      </c>
      <c r="K986" s="4">
        <v>23.68</v>
      </c>
      <c r="L986" s="2">
        <v>6</v>
      </c>
      <c r="M986" s="2">
        <v>4</v>
      </c>
      <c r="N986" s="2">
        <v>0.35499999999999998</v>
      </c>
      <c r="O986" s="3" t="s">
        <v>140</v>
      </c>
      <c r="P986" s="3" t="s">
        <v>29</v>
      </c>
      <c r="Q986" s="5">
        <v>16.7</v>
      </c>
      <c r="S986" s="6">
        <v>14.17</v>
      </c>
      <c r="T986" s="5">
        <v>0.6</v>
      </c>
      <c r="U986" s="6">
        <v>14.77</v>
      </c>
      <c r="V986" s="2">
        <v>21.7</v>
      </c>
      <c r="W986" s="8"/>
      <c r="X986" s="10" t="s">
        <v>29</v>
      </c>
      <c r="Y986" s="7">
        <v>43709</v>
      </c>
    </row>
    <row r="987" spans="1:25" hidden="1" x14ac:dyDescent="0.25">
      <c r="A987" s="2">
        <v>30580</v>
      </c>
      <c r="B987" s="3" t="s">
        <v>917</v>
      </c>
      <c r="C987" s="3" t="s">
        <v>996</v>
      </c>
      <c r="D987" s="3" t="s">
        <v>139</v>
      </c>
      <c r="E987" s="3" t="s">
        <v>37</v>
      </c>
      <c r="F987" s="3" t="s">
        <v>29</v>
      </c>
      <c r="G987" s="2">
        <v>5</v>
      </c>
      <c r="H987" s="3" t="s">
        <v>38</v>
      </c>
      <c r="I987" s="3" t="s">
        <v>917</v>
      </c>
      <c r="J987" s="3" t="s">
        <v>31</v>
      </c>
      <c r="K987" s="4">
        <v>23.68</v>
      </c>
      <c r="L987" s="2">
        <v>6</v>
      </c>
      <c r="M987" s="2">
        <v>4</v>
      </c>
      <c r="N987" s="2">
        <v>0.35499999999999998</v>
      </c>
      <c r="O987" s="3" t="s">
        <v>140</v>
      </c>
      <c r="P987" s="3" t="s">
        <v>29</v>
      </c>
      <c r="Q987" s="5">
        <v>16.7</v>
      </c>
      <c r="S987" s="6">
        <v>14.17</v>
      </c>
      <c r="T987" s="5">
        <v>0.6</v>
      </c>
      <c r="U987" s="6">
        <v>14.77</v>
      </c>
      <c r="V987" s="2">
        <v>21.7</v>
      </c>
      <c r="W987" s="8"/>
      <c r="X987" s="10" t="s">
        <v>29</v>
      </c>
      <c r="Y987" s="7">
        <v>43709</v>
      </c>
    </row>
    <row r="988" spans="1:25" hidden="1" x14ac:dyDescent="0.25">
      <c r="A988" s="2">
        <v>81822</v>
      </c>
      <c r="B988" s="3" t="s">
        <v>917</v>
      </c>
      <c r="C988" s="3" t="s">
        <v>997</v>
      </c>
      <c r="D988" s="3" t="s">
        <v>360</v>
      </c>
      <c r="E988" s="3" t="s">
        <v>28</v>
      </c>
      <c r="F988" s="3" t="s">
        <v>29</v>
      </c>
      <c r="G988" s="2">
        <v>7</v>
      </c>
      <c r="H988" s="3" t="s">
        <v>38</v>
      </c>
      <c r="I988" s="3" t="s">
        <v>917</v>
      </c>
      <c r="J988" s="3" t="s">
        <v>31</v>
      </c>
      <c r="K988" s="4">
        <v>32.64</v>
      </c>
      <c r="L988" s="2">
        <v>4</v>
      </c>
      <c r="M988" s="2">
        <v>6</v>
      </c>
      <c r="N988" s="2">
        <v>0.35499999999999998</v>
      </c>
      <c r="O988" s="3" t="s">
        <v>140</v>
      </c>
      <c r="P988" s="3" t="s">
        <v>29</v>
      </c>
      <c r="Q988" s="5">
        <v>14.55</v>
      </c>
      <c r="S988" s="6">
        <v>12.45</v>
      </c>
      <c r="T988" s="5">
        <v>0.4</v>
      </c>
      <c r="U988" s="6">
        <v>12.85</v>
      </c>
      <c r="V988" s="2">
        <v>18.899999999999999</v>
      </c>
      <c r="W988" s="8"/>
      <c r="X988" s="10" t="s">
        <v>29</v>
      </c>
      <c r="Y988" s="7">
        <v>43693</v>
      </c>
    </row>
    <row r="989" spans="1:25" hidden="1" x14ac:dyDescent="0.25">
      <c r="A989" s="2">
        <v>227739</v>
      </c>
      <c r="B989" s="3" t="s">
        <v>917</v>
      </c>
      <c r="C989" s="3" t="s">
        <v>998</v>
      </c>
      <c r="D989" s="3" t="s">
        <v>343</v>
      </c>
      <c r="E989" s="3" t="s">
        <v>28</v>
      </c>
      <c r="F989" s="3" t="s">
        <v>29</v>
      </c>
      <c r="G989" s="2">
        <v>7</v>
      </c>
      <c r="H989" s="3" t="s">
        <v>38</v>
      </c>
      <c r="I989" s="3" t="s">
        <v>605</v>
      </c>
      <c r="J989" s="3" t="s">
        <v>31</v>
      </c>
      <c r="K989" s="4">
        <v>33.6</v>
      </c>
      <c r="L989" s="2">
        <v>1</v>
      </c>
      <c r="M989" s="2">
        <v>24</v>
      </c>
      <c r="N989" s="2">
        <v>0.47299999999999998</v>
      </c>
      <c r="O989" s="3" t="s">
        <v>140</v>
      </c>
      <c r="P989" s="3" t="s">
        <v>29</v>
      </c>
      <c r="Q989" s="5">
        <v>3.95</v>
      </c>
      <c r="S989" s="6">
        <v>3.39</v>
      </c>
      <c r="T989" s="5">
        <v>0.1</v>
      </c>
      <c r="U989" s="6">
        <v>3.49</v>
      </c>
      <c r="V989" s="2">
        <v>5.15</v>
      </c>
      <c r="W989" s="8"/>
      <c r="X989" s="10" t="s">
        <v>29</v>
      </c>
      <c r="Y989" s="7">
        <v>43693</v>
      </c>
    </row>
    <row r="990" spans="1:25" hidden="1" x14ac:dyDescent="0.25">
      <c r="A990" s="2">
        <v>81819</v>
      </c>
      <c r="B990" s="3" t="s">
        <v>917</v>
      </c>
      <c r="C990" s="3" t="s">
        <v>999</v>
      </c>
      <c r="D990" s="3" t="s">
        <v>360</v>
      </c>
      <c r="E990" s="3" t="s">
        <v>28</v>
      </c>
      <c r="F990" s="3" t="s">
        <v>29</v>
      </c>
      <c r="G990" s="2">
        <v>7</v>
      </c>
      <c r="H990" s="3" t="s">
        <v>38</v>
      </c>
      <c r="I990" s="3" t="s">
        <v>917</v>
      </c>
      <c r="J990" s="3" t="s">
        <v>31</v>
      </c>
      <c r="K990" s="4">
        <v>32.64</v>
      </c>
      <c r="L990" s="2">
        <v>4</v>
      </c>
      <c r="M990" s="2">
        <v>6</v>
      </c>
      <c r="N990" s="2">
        <v>0.35499999999999998</v>
      </c>
      <c r="O990" s="3" t="s">
        <v>140</v>
      </c>
      <c r="P990" s="3" t="s">
        <v>29</v>
      </c>
      <c r="Q990" s="5">
        <v>14.55</v>
      </c>
      <c r="S990" s="6">
        <v>12.45</v>
      </c>
      <c r="T990" s="5">
        <v>0.4</v>
      </c>
      <c r="U990" s="6">
        <v>12.85</v>
      </c>
      <c r="V990" s="2">
        <v>18.899999999999999</v>
      </c>
      <c r="W990" s="8"/>
      <c r="X990" s="10" t="s">
        <v>29</v>
      </c>
      <c r="Y990" s="7">
        <v>43693</v>
      </c>
    </row>
    <row r="991" spans="1:25" hidden="1" x14ac:dyDescent="0.25">
      <c r="A991" s="2">
        <v>204152</v>
      </c>
      <c r="B991" s="3" t="s">
        <v>917</v>
      </c>
      <c r="C991" s="3" t="s">
        <v>1000</v>
      </c>
      <c r="D991" s="3" t="s">
        <v>139</v>
      </c>
      <c r="E991" s="3" t="s">
        <v>28</v>
      </c>
      <c r="F991" s="3" t="s">
        <v>29</v>
      </c>
      <c r="G991" s="2">
        <v>5</v>
      </c>
      <c r="H991" s="3" t="s">
        <v>38</v>
      </c>
      <c r="I991" s="3" t="s">
        <v>29</v>
      </c>
      <c r="J991" s="3" t="s">
        <v>31</v>
      </c>
      <c r="K991" s="4">
        <v>24.16</v>
      </c>
      <c r="L991" s="2">
        <v>6</v>
      </c>
      <c r="M991" s="2">
        <v>4</v>
      </c>
      <c r="N991" s="2">
        <v>0.35499999999999998</v>
      </c>
      <c r="O991" s="3" t="s">
        <v>140</v>
      </c>
      <c r="P991" s="3" t="s">
        <v>29</v>
      </c>
      <c r="Q991" s="5">
        <v>17</v>
      </c>
      <c r="S991" s="6">
        <v>14.43</v>
      </c>
      <c r="T991" s="5">
        <v>0.6</v>
      </c>
      <c r="U991" s="6">
        <v>15.03</v>
      </c>
      <c r="V991" s="2">
        <v>22.1</v>
      </c>
      <c r="W991" s="8"/>
      <c r="X991" s="10" t="s">
        <v>29</v>
      </c>
      <c r="Y991" s="7">
        <v>43693</v>
      </c>
    </row>
    <row r="992" spans="1:25" hidden="1" x14ac:dyDescent="0.25">
      <c r="A992" s="2">
        <v>180153</v>
      </c>
      <c r="B992" s="3" t="s">
        <v>917</v>
      </c>
      <c r="C992" s="3" t="s">
        <v>1001</v>
      </c>
      <c r="D992" s="3" t="s">
        <v>139</v>
      </c>
      <c r="E992" s="3" t="s">
        <v>28</v>
      </c>
      <c r="F992" s="3" t="s">
        <v>29</v>
      </c>
      <c r="G992" s="2">
        <v>5</v>
      </c>
      <c r="H992" s="3" t="s">
        <v>38</v>
      </c>
      <c r="I992" s="3" t="s">
        <v>29</v>
      </c>
      <c r="J992" s="3" t="s">
        <v>31</v>
      </c>
      <c r="K992" s="4">
        <v>24.16</v>
      </c>
      <c r="L992" s="2">
        <v>6</v>
      </c>
      <c r="M992" s="2">
        <v>4</v>
      </c>
      <c r="N992" s="2">
        <v>0.35499999999999998</v>
      </c>
      <c r="O992" s="3" t="s">
        <v>140</v>
      </c>
      <c r="P992" s="3" t="s">
        <v>29</v>
      </c>
      <c r="Q992" s="5">
        <v>17</v>
      </c>
      <c r="S992" s="6">
        <v>14.43</v>
      </c>
      <c r="T992" s="5">
        <v>0.6</v>
      </c>
      <c r="U992" s="6">
        <v>15.03</v>
      </c>
      <c r="V992" s="2">
        <v>22.1</v>
      </c>
      <c r="W992" s="8"/>
      <c r="X992" s="10" t="s">
        <v>29</v>
      </c>
      <c r="Y992" s="7">
        <v>43693</v>
      </c>
    </row>
    <row r="993" spans="1:25" hidden="1" x14ac:dyDescent="0.25">
      <c r="A993" s="2">
        <v>171760</v>
      </c>
      <c r="B993" s="3" t="s">
        <v>917</v>
      </c>
      <c r="C993" s="3" t="s">
        <v>1002</v>
      </c>
      <c r="D993" s="3" t="s">
        <v>139</v>
      </c>
      <c r="E993" s="3" t="s">
        <v>28</v>
      </c>
      <c r="F993" s="3" t="s">
        <v>29</v>
      </c>
      <c r="G993" s="2">
        <v>5</v>
      </c>
      <c r="H993" s="3" t="s">
        <v>38</v>
      </c>
      <c r="I993" s="3" t="s">
        <v>29</v>
      </c>
      <c r="J993" s="3" t="s">
        <v>31</v>
      </c>
      <c r="K993" s="4">
        <v>21.76</v>
      </c>
      <c r="L993" s="2">
        <v>6</v>
      </c>
      <c r="M993" s="2">
        <v>4</v>
      </c>
      <c r="N993" s="2">
        <v>0.35499999999999998</v>
      </c>
      <c r="O993" s="3" t="s">
        <v>140</v>
      </c>
      <c r="P993" s="3" t="s">
        <v>29</v>
      </c>
      <c r="Q993" s="5">
        <v>15.65</v>
      </c>
      <c r="S993" s="6">
        <v>13.24</v>
      </c>
      <c r="T993" s="5">
        <v>0.6</v>
      </c>
      <c r="U993" s="6">
        <v>13.84</v>
      </c>
      <c r="V993" s="2">
        <v>20.350000000000001</v>
      </c>
      <c r="W993" s="8"/>
      <c r="X993" s="10" t="s">
        <v>29</v>
      </c>
      <c r="Y993" s="7">
        <v>43693</v>
      </c>
    </row>
    <row r="994" spans="1:25" hidden="1" x14ac:dyDescent="0.25">
      <c r="A994" s="2">
        <v>214513</v>
      </c>
      <c r="B994" s="3" t="s">
        <v>917</v>
      </c>
      <c r="C994" s="3" t="s">
        <v>1003</v>
      </c>
      <c r="D994" s="3" t="s">
        <v>139</v>
      </c>
      <c r="E994" s="3" t="s">
        <v>28</v>
      </c>
      <c r="F994" s="3" t="s">
        <v>29</v>
      </c>
      <c r="G994" s="2">
        <v>5</v>
      </c>
      <c r="H994" s="3" t="s">
        <v>38</v>
      </c>
      <c r="I994" s="3" t="s">
        <v>29</v>
      </c>
      <c r="J994" s="3" t="s">
        <v>31</v>
      </c>
      <c r="K994" s="4">
        <v>24.16</v>
      </c>
      <c r="L994" s="2">
        <v>6</v>
      </c>
      <c r="M994" s="2">
        <v>4</v>
      </c>
      <c r="N994" s="2">
        <v>0.35499999999999998</v>
      </c>
      <c r="O994" s="3" t="s">
        <v>140</v>
      </c>
      <c r="P994" s="3" t="s">
        <v>29</v>
      </c>
      <c r="Q994" s="5">
        <v>17</v>
      </c>
      <c r="S994" s="6">
        <v>14.43</v>
      </c>
      <c r="T994" s="5">
        <v>0.6</v>
      </c>
      <c r="U994" s="6">
        <v>15.03</v>
      </c>
      <c r="V994" s="2">
        <v>22.1</v>
      </c>
      <c r="W994" s="8"/>
      <c r="X994" s="10" t="s">
        <v>29</v>
      </c>
      <c r="Y994" s="7">
        <v>43693</v>
      </c>
    </row>
    <row r="995" spans="1:25" hidden="1" x14ac:dyDescent="0.25">
      <c r="A995" s="2">
        <v>180150</v>
      </c>
      <c r="B995" s="3" t="s">
        <v>917</v>
      </c>
      <c r="C995" s="3" t="s">
        <v>1004</v>
      </c>
      <c r="D995" s="3" t="s">
        <v>139</v>
      </c>
      <c r="E995" s="3" t="s">
        <v>28</v>
      </c>
      <c r="F995" s="3" t="s">
        <v>29</v>
      </c>
      <c r="G995" s="2">
        <v>5</v>
      </c>
      <c r="H995" s="3" t="s">
        <v>38</v>
      </c>
      <c r="I995" s="3" t="s">
        <v>29</v>
      </c>
      <c r="J995" s="3" t="s">
        <v>31</v>
      </c>
      <c r="K995" s="4">
        <v>24.16</v>
      </c>
      <c r="L995" s="2">
        <v>6</v>
      </c>
      <c r="M995" s="2">
        <v>4</v>
      </c>
      <c r="N995" s="2">
        <v>0.35499999999999998</v>
      </c>
      <c r="O995" s="3" t="s">
        <v>140</v>
      </c>
      <c r="P995" s="3" t="s">
        <v>29</v>
      </c>
      <c r="Q995" s="5">
        <v>17</v>
      </c>
      <c r="S995" s="6">
        <v>14.43</v>
      </c>
      <c r="T995" s="5">
        <v>0.6</v>
      </c>
      <c r="U995" s="6">
        <v>15.03</v>
      </c>
      <c r="V995" s="2">
        <v>22.1</v>
      </c>
      <c r="W995" s="8"/>
      <c r="X995" s="10" t="s">
        <v>29</v>
      </c>
      <c r="Y995" s="7">
        <v>43693</v>
      </c>
    </row>
    <row r="996" spans="1:25" hidden="1" x14ac:dyDescent="0.25">
      <c r="A996" s="2">
        <v>161579</v>
      </c>
      <c r="B996" s="3" t="s">
        <v>917</v>
      </c>
      <c r="C996" s="3" t="s">
        <v>1005</v>
      </c>
      <c r="D996" s="3" t="s">
        <v>230</v>
      </c>
      <c r="E996" s="3" t="s">
        <v>28</v>
      </c>
      <c r="F996" s="3" t="s">
        <v>29</v>
      </c>
      <c r="G996" s="2">
        <v>5</v>
      </c>
      <c r="H996" s="3" t="s">
        <v>38</v>
      </c>
      <c r="I996" s="3" t="s">
        <v>917</v>
      </c>
      <c r="J996" s="3" t="s">
        <v>31</v>
      </c>
      <c r="K996" s="4">
        <v>12.1</v>
      </c>
      <c r="L996" s="2">
        <v>12</v>
      </c>
      <c r="M996" s="2">
        <v>1</v>
      </c>
      <c r="N996" s="2">
        <v>0.35499999999999998</v>
      </c>
      <c r="O996" s="3" t="s">
        <v>140</v>
      </c>
      <c r="P996" s="3" t="s">
        <v>29</v>
      </c>
      <c r="Q996" s="5">
        <v>33.9</v>
      </c>
      <c r="S996" s="6">
        <v>28.78</v>
      </c>
      <c r="T996" s="5">
        <v>1.2</v>
      </c>
      <c r="U996" s="6">
        <v>29.98</v>
      </c>
      <c r="V996" s="2">
        <v>44.05</v>
      </c>
      <c r="W996" s="8"/>
      <c r="X996" s="10" t="s">
        <v>29</v>
      </c>
      <c r="Y996" s="7">
        <v>43739</v>
      </c>
    </row>
    <row r="997" spans="1:25" hidden="1" x14ac:dyDescent="0.25">
      <c r="A997" s="2">
        <v>204159</v>
      </c>
      <c r="B997" s="3" t="s">
        <v>917</v>
      </c>
      <c r="C997" s="3" t="s">
        <v>1006</v>
      </c>
      <c r="D997" s="3" t="s">
        <v>139</v>
      </c>
      <c r="E997" s="3" t="s">
        <v>28</v>
      </c>
      <c r="F997" s="3" t="s">
        <v>29</v>
      </c>
      <c r="G997" s="2">
        <v>5</v>
      </c>
      <c r="H997" s="3" t="s">
        <v>38</v>
      </c>
      <c r="I997" s="3" t="s">
        <v>29</v>
      </c>
      <c r="J997" s="3" t="s">
        <v>31</v>
      </c>
      <c r="K997" s="4">
        <v>24.16</v>
      </c>
      <c r="L997" s="2">
        <v>6</v>
      </c>
      <c r="M997" s="2">
        <v>4</v>
      </c>
      <c r="N997" s="2">
        <v>0.35499999999999998</v>
      </c>
      <c r="O997" s="3" t="s">
        <v>140</v>
      </c>
      <c r="P997" s="3" t="s">
        <v>29</v>
      </c>
      <c r="Q997" s="5">
        <v>17</v>
      </c>
      <c r="S997" s="6">
        <v>14.43</v>
      </c>
      <c r="T997" s="5">
        <v>0.6</v>
      </c>
      <c r="U997" s="6">
        <v>15.03</v>
      </c>
      <c r="V997" s="2">
        <v>22.1</v>
      </c>
      <c r="W997" s="8"/>
      <c r="X997" s="10" t="s">
        <v>29</v>
      </c>
      <c r="Y997" s="7">
        <v>43693</v>
      </c>
    </row>
    <row r="998" spans="1:25" hidden="1" x14ac:dyDescent="0.25">
      <c r="A998" s="2">
        <v>171788</v>
      </c>
      <c r="B998" s="3" t="s">
        <v>917</v>
      </c>
      <c r="C998" s="3" t="s">
        <v>1007</v>
      </c>
      <c r="D998" s="3" t="s">
        <v>139</v>
      </c>
      <c r="E998" s="3" t="s">
        <v>28</v>
      </c>
      <c r="F998" s="3" t="s">
        <v>29</v>
      </c>
      <c r="G998" s="2">
        <v>5</v>
      </c>
      <c r="H998" s="3" t="s">
        <v>38</v>
      </c>
      <c r="I998" s="3" t="s">
        <v>29</v>
      </c>
      <c r="J998" s="3" t="s">
        <v>31</v>
      </c>
      <c r="K998" s="4">
        <v>21.76</v>
      </c>
      <c r="L998" s="2">
        <v>6</v>
      </c>
      <c r="M998" s="2">
        <v>4</v>
      </c>
      <c r="N998" s="2">
        <v>0.35499999999999998</v>
      </c>
      <c r="O998" s="3" t="s">
        <v>140</v>
      </c>
      <c r="P998" s="3" t="s">
        <v>29</v>
      </c>
      <c r="Q998" s="5">
        <v>15.65</v>
      </c>
      <c r="S998" s="6">
        <v>13.24</v>
      </c>
      <c r="T998" s="5">
        <v>0.6</v>
      </c>
      <c r="U998" s="6">
        <v>13.84</v>
      </c>
      <c r="V998" s="2">
        <v>20.350000000000001</v>
      </c>
      <c r="W998" s="8"/>
      <c r="X998" s="10" t="s">
        <v>29</v>
      </c>
      <c r="Y998" s="7">
        <v>43693</v>
      </c>
    </row>
    <row r="999" spans="1:25" x14ac:dyDescent="0.25">
      <c r="A999" s="2">
        <v>206530</v>
      </c>
      <c r="B999" s="3" t="s">
        <v>917</v>
      </c>
      <c r="C999" s="3" t="s">
        <v>1008</v>
      </c>
      <c r="D999" s="3" t="s">
        <v>139</v>
      </c>
      <c r="E999" s="3" t="s">
        <v>28</v>
      </c>
      <c r="F999" s="3" t="s">
        <v>210</v>
      </c>
      <c r="G999" s="2">
        <v>5</v>
      </c>
      <c r="H999" s="3" t="s">
        <v>38</v>
      </c>
      <c r="I999" s="3" t="s">
        <v>917</v>
      </c>
      <c r="J999" s="3" t="s">
        <v>39</v>
      </c>
      <c r="K999" s="4">
        <v>20.94</v>
      </c>
      <c r="L999" s="2">
        <v>6</v>
      </c>
      <c r="M999" s="2">
        <v>4</v>
      </c>
      <c r="N999" s="2">
        <v>0.35499999999999998</v>
      </c>
      <c r="O999" s="3" t="s">
        <v>140</v>
      </c>
      <c r="P999" s="3" t="s">
        <v>29</v>
      </c>
      <c r="Q999" s="5">
        <v>14.55</v>
      </c>
      <c r="R999" s="5">
        <v>2.8</v>
      </c>
      <c r="S999" s="6">
        <v>9.81</v>
      </c>
      <c r="T999" s="5">
        <v>0.6</v>
      </c>
      <c r="U999" s="6">
        <v>10.41</v>
      </c>
      <c r="V999" s="2">
        <v>18.899999999999999</v>
      </c>
      <c r="W999" s="8"/>
      <c r="X999" s="10" t="s">
        <v>29</v>
      </c>
      <c r="Y999" s="7">
        <v>43775</v>
      </c>
    </row>
    <row r="1000" spans="1:25" x14ac:dyDescent="0.25">
      <c r="A1000" s="2">
        <v>181410</v>
      </c>
      <c r="B1000" s="3" t="s">
        <v>917</v>
      </c>
      <c r="C1000" s="3" t="s">
        <v>1009</v>
      </c>
      <c r="D1000" s="3" t="s">
        <v>139</v>
      </c>
      <c r="E1000" s="3" t="s">
        <v>28</v>
      </c>
      <c r="F1000" s="3" t="s">
        <v>210</v>
      </c>
      <c r="G1000" s="2">
        <v>5</v>
      </c>
      <c r="H1000" s="3" t="s">
        <v>38</v>
      </c>
      <c r="I1000" s="3" t="s">
        <v>917</v>
      </c>
      <c r="J1000" s="3" t="s">
        <v>39</v>
      </c>
      <c r="K1000" s="4">
        <v>20.94</v>
      </c>
      <c r="L1000" s="2">
        <v>6</v>
      </c>
      <c r="M1000" s="2">
        <v>4</v>
      </c>
      <c r="N1000" s="2">
        <v>0.35499999999999998</v>
      </c>
      <c r="O1000" s="3" t="s">
        <v>140</v>
      </c>
      <c r="P1000" s="3" t="s">
        <v>29</v>
      </c>
      <c r="Q1000" s="5">
        <v>14.55</v>
      </c>
      <c r="R1000" s="5">
        <v>2.8</v>
      </c>
      <c r="S1000" s="6">
        <v>9.81</v>
      </c>
      <c r="T1000" s="5">
        <v>0.6</v>
      </c>
      <c r="U1000" s="6">
        <v>10.41</v>
      </c>
      <c r="V1000" s="2">
        <v>18.899999999999999</v>
      </c>
      <c r="W1000" s="8"/>
      <c r="X1000" s="10" t="s">
        <v>29</v>
      </c>
      <c r="Y1000" s="7">
        <v>43775</v>
      </c>
    </row>
    <row r="1001" spans="1:25" hidden="1" x14ac:dyDescent="0.25">
      <c r="A1001" s="2">
        <v>838706</v>
      </c>
      <c r="B1001" s="3" t="s">
        <v>917</v>
      </c>
      <c r="C1001" s="3" t="s">
        <v>1011</v>
      </c>
      <c r="D1001" s="3" t="s">
        <v>139</v>
      </c>
      <c r="E1001" s="3" t="s">
        <v>37</v>
      </c>
      <c r="F1001" s="3" t="s">
        <v>29</v>
      </c>
      <c r="G1001" s="2">
        <v>5</v>
      </c>
      <c r="H1001" s="3" t="s">
        <v>38</v>
      </c>
      <c r="I1001" s="3" t="s">
        <v>29</v>
      </c>
      <c r="J1001" s="3" t="s">
        <v>39</v>
      </c>
      <c r="K1001" s="4">
        <v>18.649999999999999</v>
      </c>
      <c r="L1001" s="2">
        <v>6</v>
      </c>
      <c r="M1001" s="2">
        <v>4</v>
      </c>
      <c r="N1001" s="2">
        <v>0.35499999999999998</v>
      </c>
      <c r="O1001" s="3" t="s">
        <v>140</v>
      </c>
      <c r="P1001" s="3" t="s">
        <v>29</v>
      </c>
      <c r="Q1001" s="5">
        <v>13.25</v>
      </c>
      <c r="S1001" s="6">
        <v>11.13</v>
      </c>
      <c r="T1001" s="5">
        <v>0.6</v>
      </c>
      <c r="U1001" s="6">
        <v>11.73</v>
      </c>
      <c r="V1001" s="2">
        <v>17.2</v>
      </c>
      <c r="W1001" s="8"/>
      <c r="X1001" s="10" t="s">
        <v>29</v>
      </c>
      <c r="Y1001" s="7">
        <v>43466</v>
      </c>
    </row>
    <row r="1002" spans="1:25" hidden="1" x14ac:dyDescent="0.25">
      <c r="A1002" s="2">
        <v>65649</v>
      </c>
      <c r="B1002" s="3" t="s">
        <v>917</v>
      </c>
      <c r="C1002" s="3" t="s">
        <v>1014</v>
      </c>
      <c r="D1002" s="3" t="s">
        <v>139</v>
      </c>
      <c r="E1002" s="3" t="s">
        <v>37</v>
      </c>
      <c r="F1002" s="3" t="s">
        <v>29</v>
      </c>
      <c r="G1002" s="2">
        <v>5</v>
      </c>
      <c r="H1002" s="3" t="s">
        <v>38</v>
      </c>
      <c r="I1002" s="3" t="s">
        <v>29</v>
      </c>
      <c r="J1002" s="3" t="s">
        <v>39</v>
      </c>
      <c r="K1002" s="4">
        <v>18.649999999999999</v>
      </c>
      <c r="L1002" s="2">
        <v>6</v>
      </c>
      <c r="M1002" s="2">
        <v>4</v>
      </c>
      <c r="N1002" s="2">
        <v>0.35499999999999998</v>
      </c>
      <c r="O1002" s="3" t="s">
        <v>140</v>
      </c>
      <c r="P1002" s="3" t="s">
        <v>29</v>
      </c>
      <c r="Q1002" s="5">
        <v>13.25</v>
      </c>
      <c r="S1002" s="6">
        <v>11.13</v>
      </c>
      <c r="T1002" s="5">
        <v>0.6</v>
      </c>
      <c r="U1002" s="6">
        <v>11.73</v>
      </c>
      <c r="V1002" s="2">
        <v>17.2</v>
      </c>
      <c r="W1002" s="8"/>
      <c r="X1002" s="10" t="s">
        <v>29</v>
      </c>
      <c r="Y1002" s="7">
        <v>43466</v>
      </c>
    </row>
    <row r="1003" spans="1:25" hidden="1" x14ac:dyDescent="0.25">
      <c r="A1003" s="2">
        <v>843052</v>
      </c>
      <c r="B1003" s="3" t="s">
        <v>917</v>
      </c>
      <c r="C1003" s="3" t="s">
        <v>1015</v>
      </c>
      <c r="D1003" s="3" t="s">
        <v>139</v>
      </c>
      <c r="E1003" s="3" t="s">
        <v>37</v>
      </c>
      <c r="F1003" s="3" t="s">
        <v>104</v>
      </c>
      <c r="G1003" s="2">
        <v>5</v>
      </c>
      <c r="H1003" s="3" t="s">
        <v>38</v>
      </c>
      <c r="I1003" s="3" t="s">
        <v>29</v>
      </c>
      <c r="J1003" s="3" t="s">
        <v>39</v>
      </c>
      <c r="K1003" s="4">
        <v>18.649999999999999</v>
      </c>
      <c r="L1003" s="2">
        <v>6</v>
      </c>
      <c r="M1003" s="2">
        <v>4</v>
      </c>
      <c r="N1003" s="2">
        <v>0.35499999999999998</v>
      </c>
      <c r="O1003" s="3" t="s">
        <v>140</v>
      </c>
      <c r="P1003" s="3" t="s">
        <v>29</v>
      </c>
      <c r="Q1003" s="5">
        <v>13.25</v>
      </c>
      <c r="R1003" s="5">
        <v>1</v>
      </c>
      <c r="S1003" s="6">
        <v>10.25</v>
      </c>
      <c r="T1003" s="5">
        <v>0.6</v>
      </c>
      <c r="U1003" s="6">
        <v>10.85</v>
      </c>
      <c r="V1003" s="2">
        <v>17.2</v>
      </c>
      <c r="W1003" s="8"/>
      <c r="X1003" s="10" t="s">
        <v>29</v>
      </c>
      <c r="Y1003" s="7">
        <v>43800</v>
      </c>
    </row>
    <row r="1004" spans="1:25" hidden="1" x14ac:dyDescent="0.25">
      <c r="A1004" s="2">
        <v>120733</v>
      </c>
      <c r="B1004" s="3" t="s">
        <v>917</v>
      </c>
      <c r="C1004" s="3" t="s">
        <v>1016</v>
      </c>
      <c r="D1004" s="3" t="s">
        <v>139</v>
      </c>
      <c r="E1004" s="3" t="s">
        <v>37</v>
      </c>
      <c r="F1004" s="3" t="s">
        <v>29</v>
      </c>
      <c r="G1004" s="2">
        <v>5</v>
      </c>
      <c r="H1004" s="3" t="s">
        <v>38</v>
      </c>
      <c r="I1004" s="3" t="s">
        <v>29</v>
      </c>
      <c r="J1004" s="3" t="s">
        <v>39</v>
      </c>
      <c r="K1004" s="4">
        <v>18.649999999999999</v>
      </c>
      <c r="L1004" s="2">
        <v>6</v>
      </c>
      <c r="M1004" s="2">
        <v>4</v>
      </c>
      <c r="N1004" s="2">
        <v>0.35499999999999998</v>
      </c>
      <c r="O1004" s="3" t="s">
        <v>140</v>
      </c>
      <c r="P1004" s="3" t="s">
        <v>29</v>
      </c>
      <c r="Q1004" s="5">
        <v>13.25</v>
      </c>
      <c r="S1004" s="6">
        <v>11.13</v>
      </c>
      <c r="T1004" s="5">
        <v>0.6</v>
      </c>
      <c r="U1004" s="6">
        <v>11.73</v>
      </c>
      <c r="V1004" s="2">
        <v>17.2</v>
      </c>
      <c r="W1004" s="8"/>
      <c r="X1004" s="10" t="s">
        <v>29</v>
      </c>
      <c r="Y1004" s="7">
        <v>43466</v>
      </c>
    </row>
    <row r="1005" spans="1:25" ht="30" hidden="1" x14ac:dyDescent="0.25">
      <c r="A1005" s="2">
        <v>283200</v>
      </c>
      <c r="B1005" s="3" t="s">
        <v>917</v>
      </c>
      <c r="C1005" s="3" t="s">
        <v>1017</v>
      </c>
      <c r="D1005" s="3" t="s">
        <v>139</v>
      </c>
      <c r="E1005" s="3" t="s">
        <v>37</v>
      </c>
      <c r="F1005" s="3" t="s">
        <v>29</v>
      </c>
      <c r="G1005" s="2">
        <v>6</v>
      </c>
      <c r="H1005" s="3" t="s">
        <v>38</v>
      </c>
      <c r="I1005" s="3" t="s">
        <v>29</v>
      </c>
      <c r="J1005" s="3" t="s">
        <v>39</v>
      </c>
      <c r="K1005" s="4">
        <v>20.57</v>
      </c>
      <c r="L1005" s="2">
        <v>6</v>
      </c>
      <c r="M1005" s="2">
        <v>4</v>
      </c>
      <c r="N1005" s="2">
        <v>0.35499999999999998</v>
      </c>
      <c r="O1005" s="3" t="s">
        <v>140</v>
      </c>
      <c r="P1005" s="3" t="s">
        <v>29</v>
      </c>
      <c r="Q1005" s="5">
        <v>14.35</v>
      </c>
      <c r="S1005" s="6">
        <v>12.1</v>
      </c>
      <c r="T1005" s="5">
        <v>0.6</v>
      </c>
      <c r="U1005" s="6">
        <v>12.7</v>
      </c>
      <c r="V1005" s="2">
        <v>18.649999999999999</v>
      </c>
      <c r="W1005" s="8"/>
      <c r="X1005" s="10" t="s">
        <v>29</v>
      </c>
      <c r="Y1005" s="7">
        <v>43466</v>
      </c>
    </row>
    <row r="1006" spans="1:25" ht="30" hidden="1" x14ac:dyDescent="0.25">
      <c r="A1006" s="2">
        <v>674515</v>
      </c>
      <c r="B1006" s="3" t="s">
        <v>917</v>
      </c>
      <c r="C1006" s="3" t="s">
        <v>1018</v>
      </c>
      <c r="D1006" s="3" t="s">
        <v>139</v>
      </c>
      <c r="E1006" s="3" t="s">
        <v>37</v>
      </c>
      <c r="F1006" s="3" t="s">
        <v>29</v>
      </c>
      <c r="G1006" s="2">
        <v>6</v>
      </c>
      <c r="H1006" s="3" t="s">
        <v>38</v>
      </c>
      <c r="I1006" s="3" t="s">
        <v>29</v>
      </c>
      <c r="J1006" s="3" t="s">
        <v>39</v>
      </c>
      <c r="K1006" s="4">
        <v>20.57</v>
      </c>
      <c r="L1006" s="2">
        <v>6</v>
      </c>
      <c r="M1006" s="2">
        <v>4</v>
      </c>
      <c r="N1006" s="2">
        <v>0.35499999999999998</v>
      </c>
      <c r="O1006" s="3" t="s">
        <v>140</v>
      </c>
      <c r="P1006" s="3" t="s">
        <v>29</v>
      </c>
      <c r="Q1006" s="5">
        <v>14.35</v>
      </c>
      <c r="S1006" s="6">
        <v>12.1</v>
      </c>
      <c r="T1006" s="5">
        <v>0.6</v>
      </c>
      <c r="U1006" s="6">
        <v>12.7</v>
      </c>
      <c r="V1006" s="2">
        <v>18.649999999999999</v>
      </c>
      <c r="W1006" s="8"/>
      <c r="X1006" s="10" t="s">
        <v>29</v>
      </c>
      <c r="Y1006" s="7">
        <v>43466</v>
      </c>
    </row>
    <row r="1007" spans="1:25" ht="30" hidden="1" x14ac:dyDescent="0.25">
      <c r="A1007" s="2">
        <v>609990</v>
      </c>
      <c r="B1007" s="3" t="s">
        <v>917</v>
      </c>
      <c r="C1007" s="3" t="s">
        <v>1019</v>
      </c>
      <c r="D1007" s="3" t="s">
        <v>139</v>
      </c>
      <c r="E1007" s="3" t="s">
        <v>37</v>
      </c>
      <c r="F1007" s="3" t="s">
        <v>29</v>
      </c>
      <c r="G1007" s="2">
        <v>6</v>
      </c>
      <c r="H1007" s="3" t="s">
        <v>38</v>
      </c>
      <c r="I1007" s="3" t="s">
        <v>29</v>
      </c>
      <c r="J1007" s="3" t="s">
        <v>39</v>
      </c>
      <c r="K1007" s="4">
        <v>20.57</v>
      </c>
      <c r="L1007" s="2">
        <v>6</v>
      </c>
      <c r="M1007" s="2">
        <v>4</v>
      </c>
      <c r="N1007" s="2">
        <v>0.35499999999999998</v>
      </c>
      <c r="O1007" s="3" t="s">
        <v>140</v>
      </c>
      <c r="P1007" s="3" t="s">
        <v>29</v>
      </c>
      <c r="Q1007" s="5">
        <v>14.35</v>
      </c>
      <c r="S1007" s="6">
        <v>12.1</v>
      </c>
      <c r="T1007" s="5">
        <v>0.6</v>
      </c>
      <c r="U1007" s="6">
        <v>12.7</v>
      </c>
      <c r="V1007" s="2">
        <v>18.649999999999999</v>
      </c>
      <c r="W1007" s="8"/>
      <c r="X1007" s="10" t="s">
        <v>29</v>
      </c>
      <c r="Y1007" s="7">
        <v>43466</v>
      </c>
    </row>
    <row r="1008" spans="1:25" hidden="1" x14ac:dyDescent="0.25">
      <c r="A1008" s="2">
        <v>97273</v>
      </c>
      <c r="B1008" s="3" t="s">
        <v>917</v>
      </c>
      <c r="C1008" s="3" t="s">
        <v>1021</v>
      </c>
      <c r="D1008" s="3" t="s">
        <v>139</v>
      </c>
      <c r="E1008" s="3" t="s">
        <v>28</v>
      </c>
      <c r="F1008" s="3" t="s">
        <v>29</v>
      </c>
      <c r="G1008" s="2">
        <v>6</v>
      </c>
      <c r="H1008" s="3" t="s">
        <v>38</v>
      </c>
      <c r="I1008" s="3" t="s">
        <v>917</v>
      </c>
      <c r="J1008" s="3" t="s">
        <v>31</v>
      </c>
      <c r="K1008" s="4">
        <v>23.68</v>
      </c>
      <c r="L1008" s="2">
        <v>6</v>
      </c>
      <c r="M1008" s="2">
        <v>4</v>
      </c>
      <c r="N1008" s="2">
        <v>0.35499999999999998</v>
      </c>
      <c r="O1008" s="3" t="s">
        <v>140</v>
      </c>
      <c r="P1008" s="3" t="s">
        <v>29</v>
      </c>
      <c r="Q1008" s="5">
        <v>16.7</v>
      </c>
      <c r="S1008" s="6">
        <v>14.17</v>
      </c>
      <c r="T1008" s="5">
        <v>0.6</v>
      </c>
      <c r="U1008" s="6">
        <v>14.77</v>
      </c>
      <c r="V1008" s="2">
        <v>21.7</v>
      </c>
      <c r="W1008" s="8"/>
      <c r="X1008" s="10" t="s">
        <v>29</v>
      </c>
      <c r="Y1008" s="7">
        <v>43777</v>
      </c>
    </row>
    <row r="1009" spans="1:25" hidden="1" x14ac:dyDescent="0.25">
      <c r="A1009" s="2">
        <v>157961</v>
      </c>
      <c r="B1009" s="3" t="s">
        <v>917</v>
      </c>
      <c r="C1009" s="3" t="s">
        <v>1022</v>
      </c>
      <c r="D1009" s="3" t="s">
        <v>139</v>
      </c>
      <c r="E1009" s="3" t="s">
        <v>28</v>
      </c>
      <c r="F1009" s="3" t="s">
        <v>29</v>
      </c>
      <c r="G1009" s="2">
        <v>4.5</v>
      </c>
      <c r="H1009" s="3" t="s">
        <v>38</v>
      </c>
      <c r="I1009" s="3" t="s">
        <v>917</v>
      </c>
      <c r="J1009" s="3" t="s">
        <v>31</v>
      </c>
      <c r="K1009" s="4">
        <v>18.84</v>
      </c>
      <c r="L1009" s="2">
        <v>6</v>
      </c>
      <c r="M1009" s="2">
        <v>4</v>
      </c>
      <c r="N1009" s="2">
        <v>0.35499999999999998</v>
      </c>
      <c r="O1009" s="3" t="s">
        <v>140</v>
      </c>
      <c r="P1009" s="3" t="s">
        <v>29</v>
      </c>
      <c r="Q1009" s="5">
        <v>13.95</v>
      </c>
      <c r="S1009" s="6">
        <v>11.75</v>
      </c>
      <c r="T1009" s="5">
        <v>0.6</v>
      </c>
      <c r="U1009" s="6">
        <v>12.35</v>
      </c>
      <c r="V1009" s="2">
        <v>18.149999999999999</v>
      </c>
      <c r="W1009" s="8">
        <v>-0.40000000000000036</v>
      </c>
      <c r="X1009" s="9" t="s">
        <v>3215</v>
      </c>
      <c r="Y1009" s="7">
        <v>43789</v>
      </c>
    </row>
    <row r="1010" spans="1:25" hidden="1" x14ac:dyDescent="0.25">
      <c r="A1010" s="2">
        <v>184179</v>
      </c>
      <c r="B1010" s="3" t="s">
        <v>917</v>
      </c>
      <c r="C1010" s="3" t="s">
        <v>1023</v>
      </c>
      <c r="D1010" s="3" t="s">
        <v>230</v>
      </c>
      <c r="E1010" s="3" t="s">
        <v>28</v>
      </c>
      <c r="F1010" s="3" t="s">
        <v>29</v>
      </c>
      <c r="G1010" s="2">
        <v>4.5</v>
      </c>
      <c r="H1010" s="3" t="s">
        <v>38</v>
      </c>
      <c r="I1010" s="3" t="s">
        <v>917</v>
      </c>
      <c r="J1010" s="3" t="s">
        <v>31</v>
      </c>
      <c r="K1010" s="4">
        <v>9.41</v>
      </c>
      <c r="L1010" s="2">
        <v>12</v>
      </c>
      <c r="M1010" s="2">
        <v>1</v>
      </c>
      <c r="N1010" s="2">
        <v>0.35499999999999998</v>
      </c>
      <c r="O1010" s="3" t="s">
        <v>140</v>
      </c>
      <c r="P1010" s="3" t="s">
        <v>29</v>
      </c>
      <c r="Q1010" s="5">
        <v>27.85</v>
      </c>
      <c r="S1010" s="6">
        <v>23.45</v>
      </c>
      <c r="T1010" s="5">
        <v>1.2</v>
      </c>
      <c r="U1010" s="6">
        <v>24.65</v>
      </c>
      <c r="V1010" s="2">
        <v>36.200000000000003</v>
      </c>
      <c r="W1010" s="8"/>
      <c r="X1010" s="10" t="s">
        <v>29</v>
      </c>
      <c r="Y1010" s="7">
        <v>43739</v>
      </c>
    </row>
    <row r="1011" spans="1:25" hidden="1" x14ac:dyDescent="0.25">
      <c r="A1011" s="2">
        <v>815268</v>
      </c>
      <c r="B1011" s="3" t="s">
        <v>917</v>
      </c>
      <c r="C1011" s="3" t="s">
        <v>1024</v>
      </c>
      <c r="D1011" s="3" t="s">
        <v>139</v>
      </c>
      <c r="E1011" s="3" t="s">
        <v>37</v>
      </c>
      <c r="F1011" s="3" t="s">
        <v>208</v>
      </c>
      <c r="G1011" s="2">
        <v>4.5</v>
      </c>
      <c r="H1011" s="3" t="s">
        <v>38</v>
      </c>
      <c r="I1011" s="3" t="s">
        <v>917</v>
      </c>
      <c r="J1011" s="3" t="s">
        <v>39</v>
      </c>
      <c r="K1011" s="4">
        <v>20.65</v>
      </c>
      <c r="L1011" s="2">
        <v>6</v>
      </c>
      <c r="M1011" s="2">
        <v>4</v>
      </c>
      <c r="N1011" s="2">
        <v>0.35499999999999998</v>
      </c>
      <c r="O1011" s="3" t="s">
        <v>140</v>
      </c>
      <c r="P1011" s="3" t="s">
        <v>29</v>
      </c>
      <c r="Q1011" s="5">
        <v>14.35</v>
      </c>
      <c r="S1011" s="6">
        <v>12.1</v>
      </c>
      <c r="T1011" s="5">
        <v>0.6</v>
      </c>
      <c r="U1011" s="6">
        <v>12.7</v>
      </c>
      <c r="V1011" s="2">
        <v>18.649999999999999</v>
      </c>
      <c r="W1011" s="8"/>
      <c r="X1011" s="10" t="s">
        <v>29</v>
      </c>
      <c r="Y1011" s="7">
        <v>43578</v>
      </c>
    </row>
    <row r="1012" spans="1:25" hidden="1" x14ac:dyDescent="0.25">
      <c r="A1012" s="2">
        <v>772335</v>
      </c>
      <c r="B1012" s="3" t="s">
        <v>917</v>
      </c>
      <c r="C1012" s="3" t="s">
        <v>1025</v>
      </c>
      <c r="D1012" s="3" t="s">
        <v>343</v>
      </c>
      <c r="E1012" s="3" t="s">
        <v>28</v>
      </c>
      <c r="F1012" s="3" t="s">
        <v>29</v>
      </c>
      <c r="H1012" s="3" t="s">
        <v>38</v>
      </c>
      <c r="I1012" s="3" t="s">
        <v>29</v>
      </c>
      <c r="J1012" s="3" t="s">
        <v>39</v>
      </c>
      <c r="K1012" s="4">
        <v>35.76</v>
      </c>
      <c r="L1012" s="2">
        <v>1</v>
      </c>
      <c r="M1012" s="2">
        <v>24</v>
      </c>
      <c r="N1012" s="2">
        <v>0.47299999999999998</v>
      </c>
      <c r="O1012" s="3" t="s">
        <v>835</v>
      </c>
      <c r="P1012" s="3" t="s">
        <v>29</v>
      </c>
      <c r="Q1012" s="5">
        <v>4</v>
      </c>
      <c r="S1012" s="6">
        <v>3.43</v>
      </c>
      <c r="T1012" s="5">
        <v>0.1</v>
      </c>
      <c r="U1012" s="6">
        <v>3.53</v>
      </c>
      <c r="V1012" s="2">
        <v>5.2</v>
      </c>
      <c r="W1012" s="8"/>
      <c r="X1012" s="10" t="s">
        <v>29</v>
      </c>
      <c r="Y1012" s="7">
        <v>43707</v>
      </c>
    </row>
    <row r="1013" spans="1:25" hidden="1" x14ac:dyDescent="0.25">
      <c r="A1013" s="2">
        <v>814099</v>
      </c>
      <c r="B1013" s="3" t="s">
        <v>917</v>
      </c>
      <c r="C1013" s="3" t="s">
        <v>1026</v>
      </c>
      <c r="D1013" s="3" t="s">
        <v>343</v>
      </c>
      <c r="E1013" s="3" t="s">
        <v>28</v>
      </c>
      <c r="F1013" s="3" t="s">
        <v>29</v>
      </c>
      <c r="G1013" s="2">
        <v>7</v>
      </c>
      <c r="H1013" s="3" t="s">
        <v>38</v>
      </c>
      <c r="I1013" s="3" t="s">
        <v>917</v>
      </c>
      <c r="J1013" s="3" t="s">
        <v>39</v>
      </c>
      <c r="K1013" s="4">
        <v>35.76</v>
      </c>
      <c r="L1013" s="2">
        <v>1</v>
      </c>
      <c r="M1013" s="2">
        <v>24</v>
      </c>
      <c r="N1013" s="2">
        <v>0.47299999999999998</v>
      </c>
      <c r="O1013" s="3" t="s">
        <v>835</v>
      </c>
      <c r="P1013" s="3" t="s">
        <v>29</v>
      </c>
      <c r="Q1013" s="5">
        <v>4</v>
      </c>
      <c r="S1013" s="6">
        <v>3.43</v>
      </c>
      <c r="T1013" s="5">
        <v>0.1</v>
      </c>
      <c r="U1013" s="6">
        <v>3.53</v>
      </c>
      <c r="V1013" s="2">
        <v>5.2</v>
      </c>
      <c r="W1013" s="8"/>
      <c r="X1013" s="10" t="s">
        <v>29</v>
      </c>
      <c r="Y1013" s="7">
        <v>43707</v>
      </c>
    </row>
    <row r="1014" spans="1:25" hidden="1" x14ac:dyDescent="0.25">
      <c r="A1014" s="2">
        <v>512046</v>
      </c>
      <c r="B1014" s="3" t="s">
        <v>917</v>
      </c>
      <c r="C1014" s="3" t="s">
        <v>1027</v>
      </c>
      <c r="D1014" s="3" t="s">
        <v>343</v>
      </c>
      <c r="E1014" s="3" t="s">
        <v>37</v>
      </c>
      <c r="F1014" s="3" t="s">
        <v>104</v>
      </c>
      <c r="G1014" s="2">
        <v>6.9</v>
      </c>
      <c r="H1014" s="3" t="s">
        <v>38</v>
      </c>
      <c r="I1014" s="3" t="s">
        <v>29</v>
      </c>
      <c r="J1014" s="3" t="s">
        <v>39</v>
      </c>
      <c r="K1014" s="4">
        <v>34.07</v>
      </c>
      <c r="L1014" s="2">
        <v>1</v>
      </c>
      <c r="M1014" s="2">
        <v>24</v>
      </c>
      <c r="N1014" s="2">
        <v>0.47299999999999998</v>
      </c>
      <c r="O1014" s="3" t="s">
        <v>140</v>
      </c>
      <c r="P1014" s="3" t="s">
        <v>29</v>
      </c>
      <c r="Q1014" s="5">
        <v>3.8</v>
      </c>
      <c r="R1014" s="5">
        <v>0.5</v>
      </c>
      <c r="S1014" s="6">
        <v>2.82</v>
      </c>
      <c r="T1014" s="5">
        <v>0.1</v>
      </c>
      <c r="U1014" s="6">
        <v>2.92</v>
      </c>
      <c r="V1014" s="2">
        <v>4.95</v>
      </c>
      <c r="W1014" s="8"/>
      <c r="X1014" s="10" t="s">
        <v>29</v>
      </c>
      <c r="Y1014" s="7">
        <v>43800</v>
      </c>
    </row>
    <row r="1015" spans="1:25" hidden="1" x14ac:dyDescent="0.25">
      <c r="A1015" s="2">
        <v>503961</v>
      </c>
      <c r="B1015" s="3" t="s">
        <v>917</v>
      </c>
      <c r="C1015" s="3" t="s">
        <v>1028</v>
      </c>
      <c r="D1015" s="3" t="s">
        <v>343</v>
      </c>
      <c r="E1015" s="3" t="s">
        <v>37</v>
      </c>
      <c r="F1015" s="3" t="s">
        <v>29</v>
      </c>
      <c r="G1015" s="2">
        <v>6.9</v>
      </c>
      <c r="H1015" s="3" t="s">
        <v>38</v>
      </c>
      <c r="I1015" s="3" t="s">
        <v>29</v>
      </c>
      <c r="J1015" s="3" t="s">
        <v>39</v>
      </c>
      <c r="K1015" s="4">
        <v>34.07</v>
      </c>
      <c r="L1015" s="2">
        <v>1</v>
      </c>
      <c r="M1015" s="2">
        <v>24</v>
      </c>
      <c r="N1015" s="2">
        <v>0.47299999999999998</v>
      </c>
      <c r="O1015" s="3" t="s">
        <v>140</v>
      </c>
      <c r="P1015" s="3" t="s">
        <v>29</v>
      </c>
      <c r="Q1015" s="5">
        <v>3.8</v>
      </c>
      <c r="S1015" s="6">
        <v>3.26</v>
      </c>
      <c r="T1015" s="5">
        <v>0.1</v>
      </c>
      <c r="U1015" s="6">
        <v>3.36</v>
      </c>
      <c r="V1015" s="2">
        <v>4.95</v>
      </c>
      <c r="W1015" s="8"/>
      <c r="X1015" s="10" t="s">
        <v>29</v>
      </c>
      <c r="Y1015" s="7">
        <v>43466</v>
      </c>
    </row>
    <row r="1016" spans="1:25" hidden="1" x14ac:dyDescent="0.25">
      <c r="A1016" s="2">
        <v>161356</v>
      </c>
      <c r="B1016" s="3" t="s">
        <v>917</v>
      </c>
      <c r="C1016" s="3" t="s">
        <v>1029</v>
      </c>
      <c r="D1016" s="3" t="s">
        <v>142</v>
      </c>
      <c r="E1016" s="3" t="s">
        <v>37</v>
      </c>
      <c r="F1016" s="3" t="s">
        <v>29</v>
      </c>
      <c r="G1016" s="2">
        <v>5</v>
      </c>
      <c r="H1016" s="3" t="s">
        <v>38</v>
      </c>
      <c r="I1016" s="3" t="s">
        <v>29</v>
      </c>
      <c r="J1016" s="3" t="s">
        <v>31</v>
      </c>
      <c r="K1016" s="4">
        <v>22.86</v>
      </c>
      <c r="L1016" s="2">
        <v>4</v>
      </c>
      <c r="M1016" s="2">
        <v>6</v>
      </c>
      <c r="N1016" s="2">
        <v>0.34100000000000003</v>
      </c>
      <c r="O1016" s="3" t="s">
        <v>32</v>
      </c>
      <c r="P1016" s="3" t="s">
        <v>29</v>
      </c>
      <c r="Q1016" s="5">
        <v>11.9</v>
      </c>
      <c r="S1016" s="6">
        <v>10.119999999999999</v>
      </c>
      <c r="T1016" s="5">
        <v>0.4</v>
      </c>
      <c r="U1016" s="6">
        <v>10.52</v>
      </c>
      <c r="V1016" s="2">
        <v>15.45</v>
      </c>
      <c r="W1016" s="8"/>
      <c r="X1016" s="10" t="s">
        <v>29</v>
      </c>
      <c r="Y1016" s="7">
        <v>43647</v>
      </c>
    </row>
    <row r="1017" spans="1:25" hidden="1" x14ac:dyDescent="0.25">
      <c r="A1017" s="2">
        <v>257124</v>
      </c>
      <c r="B1017" s="3" t="s">
        <v>917</v>
      </c>
      <c r="C1017" s="3" t="s">
        <v>1030</v>
      </c>
      <c r="D1017" s="3" t="s">
        <v>343</v>
      </c>
      <c r="E1017" s="3" t="s">
        <v>28</v>
      </c>
      <c r="F1017" s="3" t="s">
        <v>29</v>
      </c>
      <c r="G1017" s="2">
        <v>5</v>
      </c>
      <c r="H1017" s="3" t="s">
        <v>38</v>
      </c>
      <c r="I1017" s="3" t="s">
        <v>917</v>
      </c>
      <c r="J1017" s="3" t="s">
        <v>39</v>
      </c>
      <c r="K1017" s="4" t="s">
        <v>2914</v>
      </c>
      <c r="L1017" s="2">
        <v>1</v>
      </c>
      <c r="M1017" s="2">
        <v>24</v>
      </c>
      <c r="N1017" s="2">
        <v>0.47299999999999998</v>
      </c>
      <c r="O1017" s="3" t="s">
        <v>140</v>
      </c>
      <c r="P1017" s="3" t="s">
        <v>29</v>
      </c>
      <c r="Q1017" s="5">
        <v>3.3</v>
      </c>
      <c r="S1017" s="6">
        <v>2.82</v>
      </c>
      <c r="T1017" s="5">
        <v>0.1</v>
      </c>
      <c r="U1017" s="6">
        <v>2.92</v>
      </c>
      <c r="V1017" s="2">
        <v>4.3</v>
      </c>
      <c r="W1017" s="8"/>
      <c r="X1017" s="10" t="s">
        <v>29</v>
      </c>
      <c r="Y1017" s="7">
        <v>43773</v>
      </c>
    </row>
    <row r="1018" spans="1:25" hidden="1" x14ac:dyDescent="0.25">
      <c r="A1018" s="2">
        <v>755966</v>
      </c>
      <c r="B1018" s="3" t="s">
        <v>917</v>
      </c>
      <c r="C1018" s="3" t="s">
        <v>1031</v>
      </c>
      <c r="D1018" s="3" t="s">
        <v>165</v>
      </c>
      <c r="E1018" s="3" t="s">
        <v>37</v>
      </c>
      <c r="F1018" s="3" t="s">
        <v>29</v>
      </c>
      <c r="G1018" s="2">
        <v>5</v>
      </c>
      <c r="H1018" s="3" t="s">
        <v>38</v>
      </c>
      <c r="I1018" s="3" t="s">
        <v>29</v>
      </c>
      <c r="J1018" s="3" t="s">
        <v>39</v>
      </c>
      <c r="K1018" s="4" t="s">
        <v>2915</v>
      </c>
      <c r="L1018" s="2">
        <v>4</v>
      </c>
      <c r="M1018" s="2">
        <v>6</v>
      </c>
      <c r="N1018" s="2">
        <v>0.33</v>
      </c>
      <c r="O1018" s="3" t="s">
        <v>32</v>
      </c>
      <c r="P1018" s="3" t="s">
        <v>29</v>
      </c>
      <c r="Q1018" s="5">
        <v>12.1</v>
      </c>
      <c r="S1018" s="6">
        <v>10.3</v>
      </c>
      <c r="T1018" s="5">
        <v>0.4</v>
      </c>
      <c r="U1018" s="6">
        <v>10.7</v>
      </c>
      <c r="V1018" s="2">
        <v>15.75</v>
      </c>
      <c r="W1018" s="8"/>
      <c r="X1018" s="10" t="s">
        <v>29</v>
      </c>
      <c r="Y1018" s="7">
        <v>43466</v>
      </c>
    </row>
    <row r="1019" spans="1:25" hidden="1" x14ac:dyDescent="0.25">
      <c r="A1019" s="2">
        <v>764894</v>
      </c>
      <c r="B1019" s="3" t="s">
        <v>917</v>
      </c>
      <c r="C1019" s="3" t="s">
        <v>1032</v>
      </c>
      <c r="D1019" s="3" t="s">
        <v>139</v>
      </c>
      <c r="E1019" s="3" t="s">
        <v>37</v>
      </c>
      <c r="F1019" s="3" t="s">
        <v>29</v>
      </c>
      <c r="G1019" s="2">
        <v>5</v>
      </c>
      <c r="H1019" s="3" t="s">
        <v>38</v>
      </c>
      <c r="I1019" s="3" t="s">
        <v>29</v>
      </c>
      <c r="J1019" s="3" t="s">
        <v>39</v>
      </c>
      <c r="K1019" s="4" t="s">
        <v>2917</v>
      </c>
      <c r="L1019" s="2">
        <v>6</v>
      </c>
      <c r="M1019" s="2">
        <v>4</v>
      </c>
      <c r="N1019" s="2">
        <v>0.35499999999999998</v>
      </c>
      <c r="O1019" s="3" t="s">
        <v>140</v>
      </c>
      <c r="P1019" s="3" t="s">
        <v>29</v>
      </c>
      <c r="Q1019" s="5">
        <v>16.55</v>
      </c>
      <c r="S1019" s="6">
        <v>14.04</v>
      </c>
      <c r="T1019" s="5">
        <v>0.6</v>
      </c>
      <c r="U1019" s="6">
        <v>14.64</v>
      </c>
      <c r="V1019" s="2">
        <v>21.5</v>
      </c>
      <c r="W1019" s="8"/>
      <c r="X1019" s="10" t="s">
        <v>29</v>
      </c>
      <c r="Y1019" s="7">
        <v>43466</v>
      </c>
    </row>
    <row r="1020" spans="1:25" hidden="1" x14ac:dyDescent="0.25">
      <c r="A1020" s="2">
        <v>788765</v>
      </c>
      <c r="B1020" s="3" t="s">
        <v>917</v>
      </c>
      <c r="C1020" s="3" t="s">
        <v>1033</v>
      </c>
      <c r="D1020" s="3" t="s">
        <v>139</v>
      </c>
      <c r="E1020" s="3" t="s">
        <v>28</v>
      </c>
      <c r="F1020" s="3" t="s">
        <v>29</v>
      </c>
      <c r="G1020" s="2">
        <v>5</v>
      </c>
      <c r="H1020" s="3" t="s">
        <v>38</v>
      </c>
      <c r="I1020" s="3" t="s">
        <v>29</v>
      </c>
      <c r="J1020" s="3" t="s">
        <v>39</v>
      </c>
      <c r="K1020" s="4">
        <v>30.23</v>
      </c>
      <c r="L1020" s="2">
        <v>6</v>
      </c>
      <c r="M1020" s="2">
        <v>4</v>
      </c>
      <c r="N1020" s="2">
        <v>0.35499999999999998</v>
      </c>
      <c r="O1020" s="3" t="s">
        <v>140</v>
      </c>
      <c r="P1020" s="3" t="s">
        <v>29</v>
      </c>
      <c r="Q1020" s="5">
        <v>19.8</v>
      </c>
      <c r="S1020" s="6">
        <v>16.899999999999999</v>
      </c>
      <c r="T1020" s="5">
        <v>0.6</v>
      </c>
      <c r="U1020" s="6">
        <v>17.5</v>
      </c>
      <c r="V1020" s="2">
        <v>25.75</v>
      </c>
      <c r="W1020" s="8"/>
      <c r="X1020" s="10" t="s">
        <v>29</v>
      </c>
      <c r="Y1020" s="7">
        <v>43718</v>
      </c>
    </row>
    <row r="1021" spans="1:25" hidden="1" x14ac:dyDescent="0.25">
      <c r="A1021" s="2">
        <v>680108</v>
      </c>
      <c r="B1021" s="3" t="s">
        <v>917</v>
      </c>
      <c r="C1021" s="3" t="s">
        <v>1034</v>
      </c>
      <c r="D1021" s="3" t="s">
        <v>360</v>
      </c>
      <c r="E1021" s="3" t="s">
        <v>37</v>
      </c>
      <c r="F1021" s="3" t="s">
        <v>29</v>
      </c>
      <c r="G1021" s="2">
        <v>4</v>
      </c>
      <c r="H1021" s="3" t="s">
        <v>38</v>
      </c>
      <c r="I1021" s="3" t="s">
        <v>29</v>
      </c>
      <c r="J1021" s="3" t="s">
        <v>39</v>
      </c>
      <c r="K1021" s="4" t="s">
        <v>2918</v>
      </c>
      <c r="L1021" s="2">
        <v>4</v>
      </c>
      <c r="M1021" s="2">
        <v>6</v>
      </c>
      <c r="N1021" s="2">
        <v>0.35499999999999998</v>
      </c>
      <c r="O1021" s="3" t="s">
        <v>140</v>
      </c>
      <c r="P1021" s="3" t="s">
        <v>29</v>
      </c>
      <c r="Q1021" s="5">
        <v>12.9</v>
      </c>
      <c r="S1021" s="6">
        <v>11</v>
      </c>
      <c r="T1021" s="5">
        <v>0.4</v>
      </c>
      <c r="U1021" s="6">
        <v>11.4</v>
      </c>
      <c r="V1021" s="2">
        <v>16.75</v>
      </c>
      <c r="W1021" s="8">
        <v>1.2000000000000011</v>
      </c>
      <c r="X1021" s="9" t="s">
        <v>3216</v>
      </c>
      <c r="Y1021" s="7">
        <v>43789</v>
      </c>
    </row>
    <row r="1022" spans="1:25" hidden="1" x14ac:dyDescent="0.25">
      <c r="A1022" s="2">
        <v>814244</v>
      </c>
      <c r="B1022" s="3" t="s">
        <v>917</v>
      </c>
      <c r="C1022" s="3" t="s">
        <v>1035</v>
      </c>
      <c r="D1022" s="3" t="s">
        <v>360</v>
      </c>
      <c r="E1022" s="3" t="s">
        <v>28</v>
      </c>
      <c r="F1022" s="3" t="s">
        <v>29</v>
      </c>
      <c r="G1022" s="2">
        <v>4</v>
      </c>
      <c r="H1022" s="3" t="s">
        <v>38</v>
      </c>
      <c r="I1022" s="3" t="s">
        <v>917</v>
      </c>
      <c r="J1022" s="3" t="s">
        <v>39</v>
      </c>
      <c r="K1022" s="4">
        <v>38.19</v>
      </c>
      <c r="L1022" s="2">
        <v>4</v>
      </c>
      <c r="M1022" s="2">
        <v>6</v>
      </c>
      <c r="N1022" s="2">
        <v>0.35499999999999998</v>
      </c>
      <c r="O1022" s="3" t="s">
        <v>140</v>
      </c>
      <c r="P1022" s="3" t="s">
        <v>29</v>
      </c>
      <c r="Q1022" s="5">
        <v>16.2</v>
      </c>
      <c r="S1022" s="6">
        <v>13.9</v>
      </c>
      <c r="T1022" s="5">
        <v>0.4</v>
      </c>
      <c r="U1022" s="6">
        <v>14.3</v>
      </c>
      <c r="V1022" s="2">
        <v>21.05</v>
      </c>
      <c r="W1022" s="8"/>
      <c r="X1022" s="10" t="s">
        <v>29</v>
      </c>
      <c r="Y1022" s="7">
        <v>43718</v>
      </c>
    </row>
    <row r="1023" spans="1:25" ht="30" hidden="1" x14ac:dyDescent="0.25">
      <c r="A1023" s="2">
        <v>602516</v>
      </c>
      <c r="B1023" s="3" t="s">
        <v>917</v>
      </c>
      <c r="C1023" s="3" t="s">
        <v>1036</v>
      </c>
      <c r="D1023" s="3" t="s">
        <v>360</v>
      </c>
      <c r="E1023" s="3" t="s">
        <v>37</v>
      </c>
      <c r="F1023" s="3" t="s">
        <v>29</v>
      </c>
      <c r="G1023" s="2">
        <v>4</v>
      </c>
      <c r="H1023" s="3" t="s">
        <v>38</v>
      </c>
      <c r="I1023" s="3" t="s">
        <v>29</v>
      </c>
      <c r="J1023" s="3" t="s">
        <v>39</v>
      </c>
      <c r="K1023" s="4" t="s">
        <v>2919</v>
      </c>
      <c r="L1023" s="2">
        <v>4</v>
      </c>
      <c r="M1023" s="2">
        <v>6</v>
      </c>
      <c r="N1023" s="2">
        <v>0.35499999999999998</v>
      </c>
      <c r="O1023" s="3" t="s">
        <v>140</v>
      </c>
      <c r="P1023" s="3" t="s">
        <v>29</v>
      </c>
      <c r="Q1023" s="5">
        <v>10.7</v>
      </c>
      <c r="S1023" s="6">
        <v>9.06</v>
      </c>
      <c r="T1023" s="5">
        <v>0.4</v>
      </c>
      <c r="U1023" s="6">
        <v>9.4600000000000009</v>
      </c>
      <c r="V1023" s="2">
        <v>13.9</v>
      </c>
      <c r="W1023" s="8"/>
      <c r="X1023" s="10" t="s">
        <v>29</v>
      </c>
      <c r="Y1023" s="7">
        <v>43556</v>
      </c>
    </row>
    <row r="1024" spans="1:25" hidden="1" x14ac:dyDescent="0.25">
      <c r="A1024" s="2">
        <v>788753</v>
      </c>
      <c r="B1024" s="3" t="s">
        <v>917</v>
      </c>
      <c r="C1024" s="3" t="s">
        <v>1038</v>
      </c>
      <c r="D1024" s="3" t="s">
        <v>139</v>
      </c>
      <c r="E1024" s="3" t="s">
        <v>37</v>
      </c>
      <c r="F1024" s="3" t="s">
        <v>208</v>
      </c>
      <c r="G1024" s="2">
        <v>4</v>
      </c>
      <c r="H1024" s="3" t="s">
        <v>38</v>
      </c>
      <c r="I1024" s="3" t="s">
        <v>29</v>
      </c>
      <c r="J1024" s="3" t="s">
        <v>39</v>
      </c>
      <c r="K1024" s="4" t="s">
        <v>2917</v>
      </c>
      <c r="L1024" s="2">
        <v>6</v>
      </c>
      <c r="M1024" s="2">
        <v>4</v>
      </c>
      <c r="N1024" s="2">
        <v>0.35499999999999998</v>
      </c>
      <c r="O1024" s="3" t="s">
        <v>140</v>
      </c>
      <c r="P1024" s="3" t="s">
        <v>29</v>
      </c>
      <c r="Q1024" s="5">
        <v>16.55</v>
      </c>
      <c r="S1024" s="6">
        <v>14.04</v>
      </c>
      <c r="T1024" s="5">
        <v>0.6</v>
      </c>
      <c r="U1024" s="6">
        <v>14.64</v>
      </c>
      <c r="V1024" s="2">
        <v>21.5</v>
      </c>
      <c r="W1024" s="8"/>
      <c r="X1024" s="10" t="s">
        <v>29</v>
      </c>
      <c r="Y1024" s="7">
        <v>43466</v>
      </c>
    </row>
    <row r="1025" spans="1:25" hidden="1" x14ac:dyDescent="0.25">
      <c r="A1025" s="2">
        <v>776481</v>
      </c>
      <c r="B1025" s="3" t="s">
        <v>917</v>
      </c>
      <c r="C1025" s="3" t="s">
        <v>1039</v>
      </c>
      <c r="D1025" s="3" t="s">
        <v>343</v>
      </c>
      <c r="E1025" s="3" t="s">
        <v>28</v>
      </c>
      <c r="F1025" s="3" t="s">
        <v>29</v>
      </c>
      <c r="G1025" s="2">
        <v>4.7</v>
      </c>
      <c r="H1025" s="3" t="s">
        <v>38</v>
      </c>
      <c r="I1025" s="3" t="s">
        <v>29</v>
      </c>
      <c r="J1025" s="3" t="s">
        <v>39</v>
      </c>
      <c r="K1025" s="4">
        <v>44.19</v>
      </c>
      <c r="L1025" s="2">
        <v>1</v>
      </c>
      <c r="M1025" s="2">
        <v>24</v>
      </c>
      <c r="N1025" s="2">
        <v>0.47299999999999998</v>
      </c>
      <c r="O1025" s="3" t="s">
        <v>140</v>
      </c>
      <c r="P1025" s="3" t="s">
        <v>29</v>
      </c>
      <c r="Q1025" s="5">
        <v>4.8</v>
      </c>
      <c r="S1025" s="6">
        <v>4.1399999999999997</v>
      </c>
      <c r="T1025" s="5">
        <v>0.1</v>
      </c>
      <c r="U1025" s="6">
        <v>4.24</v>
      </c>
      <c r="V1025" s="2">
        <v>6.25</v>
      </c>
      <c r="W1025" s="8"/>
      <c r="X1025" s="10" t="s">
        <v>29</v>
      </c>
      <c r="Y1025" s="7">
        <v>43767</v>
      </c>
    </row>
    <row r="1026" spans="1:25" hidden="1" x14ac:dyDescent="0.25">
      <c r="A1026" s="2">
        <v>788752</v>
      </c>
      <c r="B1026" s="3" t="s">
        <v>917</v>
      </c>
      <c r="C1026" s="3" t="s">
        <v>1040</v>
      </c>
      <c r="D1026" s="3" t="s">
        <v>343</v>
      </c>
      <c r="E1026" s="3" t="s">
        <v>28</v>
      </c>
      <c r="F1026" s="3" t="s">
        <v>29</v>
      </c>
      <c r="G1026" s="2">
        <v>5</v>
      </c>
      <c r="H1026" s="3" t="s">
        <v>38</v>
      </c>
      <c r="I1026" s="3" t="s">
        <v>917</v>
      </c>
      <c r="J1026" s="3" t="s">
        <v>39</v>
      </c>
      <c r="K1026" s="4">
        <v>44.19</v>
      </c>
      <c r="L1026" s="2">
        <v>1</v>
      </c>
      <c r="M1026" s="2">
        <v>24</v>
      </c>
      <c r="N1026" s="2">
        <v>0.47299999999999998</v>
      </c>
      <c r="O1026" s="3" t="s">
        <v>140</v>
      </c>
      <c r="P1026" s="3" t="s">
        <v>29</v>
      </c>
      <c r="Q1026" s="5">
        <v>4.8</v>
      </c>
      <c r="S1026" s="6">
        <v>4.1399999999999997</v>
      </c>
      <c r="T1026" s="5">
        <v>0.1</v>
      </c>
      <c r="U1026" s="6">
        <v>4.24</v>
      </c>
      <c r="V1026" s="2">
        <v>6.25</v>
      </c>
      <c r="W1026" s="8">
        <v>0.84999999999999964</v>
      </c>
      <c r="X1026" s="9" t="s">
        <v>3216</v>
      </c>
      <c r="Y1026" s="7">
        <v>43803</v>
      </c>
    </row>
    <row r="1027" spans="1:25" hidden="1" x14ac:dyDescent="0.25">
      <c r="A1027" s="2">
        <v>81156</v>
      </c>
      <c r="B1027" s="3" t="s">
        <v>917</v>
      </c>
      <c r="C1027" s="3" t="s">
        <v>1041</v>
      </c>
      <c r="D1027" s="3" t="s">
        <v>343</v>
      </c>
      <c r="E1027" s="3" t="s">
        <v>28</v>
      </c>
      <c r="F1027" s="3" t="s">
        <v>29</v>
      </c>
      <c r="G1027" s="2">
        <v>5</v>
      </c>
      <c r="H1027" s="3" t="s">
        <v>38</v>
      </c>
      <c r="I1027" s="3" t="s">
        <v>917</v>
      </c>
      <c r="J1027" s="3" t="s">
        <v>31</v>
      </c>
      <c r="K1027" s="4">
        <v>34.08</v>
      </c>
      <c r="L1027" s="2">
        <v>1</v>
      </c>
      <c r="M1027" s="2">
        <v>24</v>
      </c>
      <c r="N1027" s="2">
        <v>0.47299999999999998</v>
      </c>
      <c r="O1027" s="3" t="s">
        <v>140</v>
      </c>
      <c r="P1027" s="3" t="s">
        <v>29</v>
      </c>
      <c r="Q1027" s="5">
        <v>3.95</v>
      </c>
      <c r="S1027" s="6">
        <v>3.39</v>
      </c>
      <c r="T1027" s="5">
        <v>0.1</v>
      </c>
      <c r="U1027" s="6">
        <v>3.49</v>
      </c>
      <c r="V1027" s="2">
        <v>5.15</v>
      </c>
      <c r="W1027" s="8"/>
      <c r="X1027" s="10" t="s">
        <v>29</v>
      </c>
      <c r="Y1027" s="7">
        <v>43709</v>
      </c>
    </row>
    <row r="1028" spans="1:25" hidden="1" x14ac:dyDescent="0.25">
      <c r="A1028" s="2">
        <v>206119</v>
      </c>
      <c r="B1028" s="3" t="s">
        <v>917</v>
      </c>
      <c r="C1028" s="3" t="s">
        <v>1042</v>
      </c>
      <c r="D1028" s="3" t="s">
        <v>360</v>
      </c>
      <c r="E1028" s="3" t="s">
        <v>28</v>
      </c>
      <c r="F1028" s="3" t="s">
        <v>208</v>
      </c>
      <c r="G1028" s="2">
        <v>4</v>
      </c>
      <c r="H1028" s="3" t="s">
        <v>38</v>
      </c>
      <c r="I1028" s="3" t="s">
        <v>29</v>
      </c>
      <c r="J1028" s="3" t="s">
        <v>31</v>
      </c>
      <c r="K1028" s="4">
        <v>28.14</v>
      </c>
      <c r="L1028" s="2">
        <v>4</v>
      </c>
      <c r="M1028" s="2">
        <v>6</v>
      </c>
      <c r="N1028" s="2">
        <v>0.35499999999999998</v>
      </c>
      <c r="O1028" s="3" t="s">
        <v>140</v>
      </c>
      <c r="P1028" s="3" t="s">
        <v>29</v>
      </c>
      <c r="Q1028" s="5">
        <v>12.85</v>
      </c>
      <c r="S1028" s="6">
        <v>10.96</v>
      </c>
      <c r="T1028" s="5">
        <v>0.4</v>
      </c>
      <c r="U1028" s="6">
        <v>11.36</v>
      </c>
      <c r="V1028" s="2">
        <v>16.7</v>
      </c>
      <c r="W1028" s="8">
        <v>-0.84999999999999964</v>
      </c>
      <c r="X1028" s="9" t="s">
        <v>3215</v>
      </c>
      <c r="Y1028" s="7">
        <v>43789</v>
      </c>
    </row>
    <row r="1029" spans="1:25" hidden="1" x14ac:dyDescent="0.25">
      <c r="A1029" s="2">
        <v>766949</v>
      </c>
      <c r="B1029" s="3" t="s">
        <v>917</v>
      </c>
      <c r="C1029" s="3" t="s">
        <v>1043</v>
      </c>
      <c r="D1029" s="3" t="s">
        <v>360</v>
      </c>
      <c r="E1029" s="3" t="s">
        <v>28</v>
      </c>
      <c r="F1029" s="3" t="s">
        <v>29</v>
      </c>
      <c r="G1029" s="2">
        <v>4</v>
      </c>
      <c r="H1029" s="3" t="s">
        <v>38</v>
      </c>
      <c r="I1029" s="3" t="s">
        <v>29</v>
      </c>
      <c r="J1029" s="3" t="s">
        <v>31</v>
      </c>
      <c r="K1029" s="4">
        <v>28.14</v>
      </c>
      <c r="L1029" s="2">
        <v>4</v>
      </c>
      <c r="M1029" s="2">
        <v>6</v>
      </c>
      <c r="N1029" s="2">
        <v>0.35499999999999998</v>
      </c>
      <c r="O1029" s="3" t="s">
        <v>140</v>
      </c>
      <c r="P1029" s="3" t="s">
        <v>29</v>
      </c>
      <c r="Q1029" s="5">
        <v>12.85</v>
      </c>
      <c r="S1029" s="6">
        <v>10.96</v>
      </c>
      <c r="T1029" s="5">
        <v>0.4</v>
      </c>
      <c r="U1029" s="6">
        <v>11.36</v>
      </c>
      <c r="V1029" s="2">
        <v>16.7</v>
      </c>
      <c r="W1029" s="8"/>
      <c r="X1029" s="10" t="s">
        <v>29</v>
      </c>
      <c r="Y1029" s="7">
        <v>43709</v>
      </c>
    </row>
    <row r="1030" spans="1:25" hidden="1" x14ac:dyDescent="0.25">
      <c r="A1030" s="2">
        <v>241570</v>
      </c>
      <c r="B1030" s="3" t="s">
        <v>917</v>
      </c>
      <c r="C1030" s="3" t="s">
        <v>1044</v>
      </c>
      <c r="D1030" s="3" t="s">
        <v>139</v>
      </c>
      <c r="E1030" s="3" t="s">
        <v>28</v>
      </c>
      <c r="F1030" s="3" t="s">
        <v>29</v>
      </c>
      <c r="G1030" s="2">
        <v>5</v>
      </c>
      <c r="H1030" s="3" t="s">
        <v>30</v>
      </c>
      <c r="I1030" s="3" t="s">
        <v>29</v>
      </c>
      <c r="J1030" s="3" t="s">
        <v>31</v>
      </c>
      <c r="K1030" s="4">
        <v>24.56</v>
      </c>
      <c r="L1030" s="2">
        <v>6</v>
      </c>
      <c r="M1030" s="2">
        <v>4</v>
      </c>
      <c r="N1030" s="2">
        <v>0.35499999999999998</v>
      </c>
      <c r="O1030" s="3" t="s">
        <v>32</v>
      </c>
      <c r="P1030" s="3" t="s">
        <v>29</v>
      </c>
      <c r="Q1030" s="5">
        <v>15.85</v>
      </c>
      <c r="S1030" s="6">
        <v>13.42</v>
      </c>
      <c r="T1030" s="5">
        <v>0.6</v>
      </c>
      <c r="U1030" s="6">
        <v>14.02</v>
      </c>
      <c r="V1030" s="2">
        <v>20.6</v>
      </c>
      <c r="W1030" s="8"/>
      <c r="X1030" s="10" t="s">
        <v>29</v>
      </c>
      <c r="Y1030" s="7">
        <v>43703</v>
      </c>
    </row>
    <row r="1031" spans="1:25" hidden="1" x14ac:dyDescent="0.25">
      <c r="A1031" s="2">
        <v>150885</v>
      </c>
      <c r="B1031" s="3" t="s">
        <v>917</v>
      </c>
      <c r="C1031" s="3" t="s">
        <v>1044</v>
      </c>
      <c r="D1031" s="3" t="s">
        <v>230</v>
      </c>
      <c r="E1031" s="3" t="s">
        <v>37</v>
      </c>
      <c r="F1031" s="3" t="s">
        <v>29</v>
      </c>
      <c r="G1031" s="2">
        <v>5</v>
      </c>
      <c r="H1031" s="3" t="s">
        <v>38</v>
      </c>
      <c r="I1031" s="3" t="s">
        <v>29</v>
      </c>
      <c r="J1031" s="3" t="s">
        <v>31</v>
      </c>
      <c r="K1031" s="4">
        <v>23.1</v>
      </c>
      <c r="L1031" s="2">
        <v>12</v>
      </c>
      <c r="M1031" s="2">
        <v>2</v>
      </c>
      <c r="N1031" s="2">
        <v>0.35499999999999998</v>
      </c>
      <c r="O1031" s="3" t="s">
        <v>140</v>
      </c>
      <c r="P1031" s="3" t="s">
        <v>29</v>
      </c>
      <c r="Q1031" s="5">
        <v>32.700000000000003</v>
      </c>
      <c r="S1031" s="6">
        <v>27.72</v>
      </c>
      <c r="T1031" s="5">
        <v>1.2</v>
      </c>
      <c r="U1031" s="6">
        <v>28.92</v>
      </c>
      <c r="V1031" s="2">
        <v>42.5</v>
      </c>
      <c r="W1031" s="8"/>
      <c r="X1031" s="10" t="s">
        <v>29</v>
      </c>
      <c r="Y1031" s="7">
        <v>43709</v>
      </c>
    </row>
    <row r="1032" spans="1:25" hidden="1" x14ac:dyDescent="0.25">
      <c r="A1032" s="2">
        <v>824490</v>
      </c>
      <c r="B1032" s="3" t="s">
        <v>917</v>
      </c>
      <c r="C1032" s="3" t="s">
        <v>1045</v>
      </c>
      <c r="D1032" s="3" t="s">
        <v>1046</v>
      </c>
      <c r="E1032" s="3" t="s">
        <v>37</v>
      </c>
      <c r="F1032" s="3" t="s">
        <v>208</v>
      </c>
      <c r="G1032" s="2">
        <v>5</v>
      </c>
      <c r="H1032" s="3" t="s">
        <v>297</v>
      </c>
      <c r="I1032" s="3" t="s">
        <v>29</v>
      </c>
      <c r="J1032" s="3" t="s">
        <v>31</v>
      </c>
      <c r="K1032" s="4">
        <v>33.299999999999997</v>
      </c>
      <c r="L1032" s="2">
        <v>4</v>
      </c>
      <c r="M1032" s="2">
        <v>6</v>
      </c>
      <c r="N1032" s="2">
        <v>0.27</v>
      </c>
      <c r="O1032" s="3" t="s">
        <v>32</v>
      </c>
      <c r="P1032" s="3" t="s">
        <v>29</v>
      </c>
      <c r="Q1032" s="5">
        <v>15.5</v>
      </c>
      <c r="S1032" s="6">
        <v>13.29</v>
      </c>
      <c r="T1032" s="5">
        <v>0.4</v>
      </c>
      <c r="U1032" s="6">
        <v>13.69</v>
      </c>
      <c r="V1032" s="2">
        <v>20.149999999999999</v>
      </c>
      <c r="W1032" s="8"/>
      <c r="X1032" s="10" t="s">
        <v>29</v>
      </c>
      <c r="Y1032" s="7">
        <v>43616</v>
      </c>
    </row>
    <row r="1033" spans="1:25" hidden="1" x14ac:dyDescent="0.25">
      <c r="A1033" s="2">
        <v>669523</v>
      </c>
      <c r="B1033" s="3" t="s">
        <v>917</v>
      </c>
      <c r="C1033" s="3" t="s">
        <v>1047</v>
      </c>
      <c r="D1033" s="3" t="s">
        <v>1046</v>
      </c>
      <c r="E1033" s="3" t="s">
        <v>37</v>
      </c>
      <c r="F1033" s="3" t="s">
        <v>208</v>
      </c>
      <c r="G1033" s="2">
        <v>5</v>
      </c>
      <c r="H1033" s="3" t="s">
        <v>297</v>
      </c>
      <c r="I1033" s="3" t="s">
        <v>29</v>
      </c>
      <c r="J1033" s="3" t="s">
        <v>31</v>
      </c>
      <c r="K1033" s="4">
        <v>33.299999999999997</v>
      </c>
      <c r="L1033" s="2">
        <v>4</v>
      </c>
      <c r="M1033" s="2">
        <v>6</v>
      </c>
      <c r="N1033" s="2">
        <v>0.27</v>
      </c>
      <c r="O1033" s="3" t="s">
        <v>32</v>
      </c>
      <c r="P1033" s="3" t="s">
        <v>29</v>
      </c>
      <c r="Q1033" s="5">
        <v>15.5</v>
      </c>
      <c r="S1033" s="6">
        <v>13.29</v>
      </c>
      <c r="T1033" s="5">
        <v>0.4</v>
      </c>
      <c r="U1033" s="6">
        <v>13.69</v>
      </c>
      <c r="V1033" s="2">
        <v>20.149999999999999</v>
      </c>
      <c r="W1033" s="8"/>
      <c r="X1033" s="10" t="s">
        <v>29</v>
      </c>
      <c r="Y1033" s="7">
        <v>43616</v>
      </c>
    </row>
    <row r="1034" spans="1:25" hidden="1" x14ac:dyDescent="0.25">
      <c r="A1034" s="2">
        <v>777294</v>
      </c>
      <c r="B1034" s="3" t="s">
        <v>917</v>
      </c>
      <c r="C1034" s="3" t="s">
        <v>1048</v>
      </c>
      <c r="D1034" s="3" t="s">
        <v>360</v>
      </c>
      <c r="E1034" s="3" t="s">
        <v>28</v>
      </c>
      <c r="F1034" s="3" t="s">
        <v>321</v>
      </c>
      <c r="G1034" s="2">
        <v>6</v>
      </c>
      <c r="H1034" s="3" t="s">
        <v>38</v>
      </c>
      <c r="I1034" s="3" t="s">
        <v>29</v>
      </c>
      <c r="J1034" s="3" t="s">
        <v>127</v>
      </c>
      <c r="K1034" s="4">
        <v>52.5</v>
      </c>
      <c r="L1034" s="2">
        <v>4</v>
      </c>
      <c r="M1034" s="2">
        <v>6</v>
      </c>
      <c r="N1034" s="2">
        <v>0.35499999999999998</v>
      </c>
      <c r="O1034" s="3" t="s">
        <v>140</v>
      </c>
      <c r="P1034" s="3" t="s">
        <v>3211</v>
      </c>
      <c r="Q1034" s="5">
        <v>15.45</v>
      </c>
      <c r="S1034" s="6">
        <v>13.24</v>
      </c>
      <c r="T1034" s="5">
        <v>0.4</v>
      </c>
      <c r="U1034" s="6">
        <v>13.64</v>
      </c>
      <c r="V1034" s="2">
        <v>20.100000000000001</v>
      </c>
      <c r="W1034" s="8"/>
      <c r="X1034" s="9" t="s">
        <v>3214</v>
      </c>
      <c r="Y1034" s="7">
        <v>43790</v>
      </c>
    </row>
    <row r="1035" spans="1:25" hidden="1" x14ac:dyDescent="0.25">
      <c r="A1035" s="2">
        <v>777295</v>
      </c>
      <c r="B1035" s="3" t="s">
        <v>917</v>
      </c>
      <c r="C1035" s="3" t="s">
        <v>1048</v>
      </c>
      <c r="D1035" s="3" t="s">
        <v>386</v>
      </c>
      <c r="E1035" s="3" t="s">
        <v>28</v>
      </c>
      <c r="F1035" s="3" t="s">
        <v>321</v>
      </c>
      <c r="G1035" s="2">
        <v>6</v>
      </c>
      <c r="H1035" s="3" t="s">
        <v>38</v>
      </c>
      <c r="I1035" s="3" t="s">
        <v>29</v>
      </c>
      <c r="J1035" s="3" t="s">
        <v>127</v>
      </c>
      <c r="K1035" s="4">
        <v>46.8</v>
      </c>
      <c r="L1035" s="2">
        <v>24</v>
      </c>
      <c r="M1035" s="2">
        <v>1</v>
      </c>
      <c r="N1035" s="2">
        <v>0.35499999999999998</v>
      </c>
      <c r="O1035" s="3" t="s">
        <v>140</v>
      </c>
      <c r="P1035" s="3" t="s">
        <v>3211</v>
      </c>
      <c r="Q1035" s="5">
        <v>85</v>
      </c>
      <c r="S1035" s="6">
        <v>72.69</v>
      </c>
      <c r="T1035" s="5">
        <v>2.4</v>
      </c>
      <c r="U1035" s="6">
        <v>75.09</v>
      </c>
      <c r="V1035" s="2">
        <v>110.5</v>
      </c>
      <c r="W1035" s="8"/>
      <c r="X1035" s="9" t="s">
        <v>3214</v>
      </c>
      <c r="Y1035" s="7">
        <v>43790</v>
      </c>
    </row>
    <row r="1036" spans="1:25" hidden="1" x14ac:dyDescent="0.25">
      <c r="A1036" s="2">
        <v>512970</v>
      </c>
      <c r="B1036" s="3" t="s">
        <v>1049</v>
      </c>
      <c r="C1036" s="3" t="s">
        <v>1050</v>
      </c>
      <c r="D1036" s="3" t="s">
        <v>27</v>
      </c>
      <c r="E1036" s="3" t="s">
        <v>37</v>
      </c>
      <c r="F1036" s="3" t="s">
        <v>29</v>
      </c>
      <c r="G1036" s="2">
        <v>6</v>
      </c>
      <c r="H1036" s="3" t="s">
        <v>30</v>
      </c>
      <c r="I1036" s="3" t="s">
        <v>29</v>
      </c>
      <c r="J1036" s="3" t="s">
        <v>31</v>
      </c>
      <c r="K1036" s="4" t="s">
        <v>2921</v>
      </c>
      <c r="L1036" s="2">
        <v>1</v>
      </c>
      <c r="M1036" s="2">
        <v>12</v>
      </c>
      <c r="N1036" s="2">
        <v>0.75</v>
      </c>
      <c r="O1036" s="3" t="s">
        <v>32</v>
      </c>
      <c r="P1036" s="3" t="s">
        <v>29</v>
      </c>
      <c r="Q1036" s="5">
        <v>8.9499999999999993</v>
      </c>
      <c r="S1036" s="6">
        <v>7.57</v>
      </c>
      <c r="T1036" s="5">
        <v>0.35</v>
      </c>
      <c r="U1036" s="6">
        <v>7.92</v>
      </c>
      <c r="V1036" s="2">
        <v>11.65</v>
      </c>
      <c r="W1036" s="8"/>
      <c r="X1036" s="10" t="s">
        <v>29</v>
      </c>
      <c r="Y1036" s="7">
        <v>43556</v>
      </c>
    </row>
    <row r="1037" spans="1:25" hidden="1" x14ac:dyDescent="0.25">
      <c r="A1037" s="2">
        <v>419317</v>
      </c>
      <c r="B1037" s="3" t="s">
        <v>1049</v>
      </c>
      <c r="C1037" s="3" t="s">
        <v>1051</v>
      </c>
      <c r="D1037" s="3" t="s">
        <v>27</v>
      </c>
      <c r="E1037" s="3" t="s">
        <v>37</v>
      </c>
      <c r="F1037" s="3" t="s">
        <v>29</v>
      </c>
      <c r="G1037" s="2">
        <v>6.5</v>
      </c>
      <c r="H1037" s="3" t="s">
        <v>30</v>
      </c>
      <c r="I1037" s="3" t="s">
        <v>1052</v>
      </c>
      <c r="J1037" s="3" t="s">
        <v>31</v>
      </c>
      <c r="K1037" s="4">
        <v>33.479999999999997</v>
      </c>
      <c r="L1037" s="2">
        <v>1</v>
      </c>
      <c r="M1037" s="2">
        <v>12</v>
      </c>
      <c r="N1037" s="2">
        <v>0.75</v>
      </c>
      <c r="O1037" s="3" t="s">
        <v>32</v>
      </c>
      <c r="P1037" s="3" t="s">
        <v>29</v>
      </c>
      <c r="Q1037" s="5">
        <v>8.0500000000000007</v>
      </c>
      <c r="S1037" s="6">
        <v>6.78</v>
      </c>
      <c r="T1037" s="5">
        <v>0.35</v>
      </c>
      <c r="U1037" s="6">
        <v>7.13</v>
      </c>
      <c r="V1037" s="2">
        <v>10.45</v>
      </c>
      <c r="W1037" s="8"/>
      <c r="X1037" s="10" t="s">
        <v>29</v>
      </c>
      <c r="Y1037" s="7">
        <v>43678</v>
      </c>
    </row>
    <row r="1038" spans="1:25" hidden="1" x14ac:dyDescent="0.25">
      <c r="A1038" s="2">
        <v>127338</v>
      </c>
      <c r="B1038" s="3" t="s">
        <v>1049</v>
      </c>
      <c r="C1038" s="3" t="s">
        <v>1056</v>
      </c>
      <c r="D1038" s="3" t="s">
        <v>27</v>
      </c>
      <c r="E1038" s="3" t="s">
        <v>28</v>
      </c>
      <c r="F1038" s="3" t="s">
        <v>29</v>
      </c>
      <c r="G1038" s="2">
        <v>5</v>
      </c>
      <c r="H1038" s="3" t="s">
        <v>80</v>
      </c>
      <c r="I1038" s="3" t="s">
        <v>29</v>
      </c>
      <c r="J1038" s="3" t="s">
        <v>31</v>
      </c>
      <c r="K1038" s="4">
        <v>101.28</v>
      </c>
      <c r="L1038" s="2">
        <v>1</v>
      </c>
      <c r="M1038" s="2">
        <v>12</v>
      </c>
      <c r="N1038" s="2">
        <v>0.75</v>
      </c>
      <c r="O1038" s="3" t="s">
        <v>32</v>
      </c>
      <c r="P1038" s="3" t="s">
        <v>29</v>
      </c>
      <c r="Q1038" s="5">
        <v>22.3</v>
      </c>
      <c r="S1038" s="6">
        <v>19.32</v>
      </c>
      <c r="T1038" s="5">
        <v>0.35</v>
      </c>
      <c r="U1038" s="6">
        <v>19.670000000000002</v>
      </c>
      <c r="V1038" s="2">
        <v>29</v>
      </c>
      <c r="W1038" s="8"/>
      <c r="X1038" s="10" t="s">
        <v>29</v>
      </c>
      <c r="Y1038" s="7">
        <v>43661</v>
      </c>
    </row>
    <row r="1039" spans="1:25" hidden="1" x14ac:dyDescent="0.25">
      <c r="A1039" s="2">
        <v>131808</v>
      </c>
      <c r="B1039" s="3" t="s">
        <v>1049</v>
      </c>
      <c r="C1039" s="3" t="s">
        <v>1058</v>
      </c>
      <c r="D1039" s="3" t="s">
        <v>360</v>
      </c>
      <c r="E1039" s="3" t="s">
        <v>28</v>
      </c>
      <c r="F1039" s="3" t="s">
        <v>29</v>
      </c>
      <c r="G1039" s="2">
        <v>4.5</v>
      </c>
      <c r="H1039" s="3" t="s">
        <v>38</v>
      </c>
      <c r="I1039" s="3" t="s">
        <v>1049</v>
      </c>
      <c r="J1039" s="3" t="s">
        <v>31</v>
      </c>
      <c r="K1039" s="4">
        <v>28.5</v>
      </c>
      <c r="L1039" s="2">
        <v>4</v>
      </c>
      <c r="M1039" s="2">
        <v>6</v>
      </c>
      <c r="N1039" s="2">
        <v>0.35499999999999998</v>
      </c>
      <c r="O1039" s="3" t="s">
        <v>140</v>
      </c>
      <c r="P1039" s="3" t="s">
        <v>29</v>
      </c>
      <c r="Q1039" s="5">
        <v>13.05</v>
      </c>
      <c r="S1039" s="6">
        <v>11.13</v>
      </c>
      <c r="T1039" s="5">
        <v>0.4</v>
      </c>
      <c r="U1039" s="6">
        <v>11.53</v>
      </c>
      <c r="V1039" s="2">
        <v>16.95</v>
      </c>
      <c r="W1039" s="8"/>
      <c r="X1039" s="10" t="s">
        <v>29</v>
      </c>
      <c r="Y1039" s="7">
        <v>43678</v>
      </c>
    </row>
    <row r="1040" spans="1:25" hidden="1" x14ac:dyDescent="0.25">
      <c r="A1040" s="2">
        <v>183184</v>
      </c>
      <c r="B1040" s="3" t="s">
        <v>1049</v>
      </c>
      <c r="C1040" s="3" t="s">
        <v>1059</v>
      </c>
      <c r="D1040" s="3" t="s">
        <v>27</v>
      </c>
      <c r="E1040" s="3" t="s">
        <v>37</v>
      </c>
      <c r="F1040" s="3" t="s">
        <v>208</v>
      </c>
      <c r="G1040" s="2">
        <v>6</v>
      </c>
      <c r="H1040" s="3" t="s">
        <v>38</v>
      </c>
      <c r="I1040" s="3" t="s">
        <v>29</v>
      </c>
      <c r="J1040" s="3" t="s">
        <v>31</v>
      </c>
      <c r="K1040" s="4">
        <v>41</v>
      </c>
      <c r="L1040" s="2">
        <v>1</v>
      </c>
      <c r="M1040" s="2">
        <v>12</v>
      </c>
      <c r="N1040" s="2">
        <v>0.75</v>
      </c>
      <c r="O1040" s="3" t="s">
        <v>32</v>
      </c>
      <c r="P1040" s="3" t="s">
        <v>29</v>
      </c>
      <c r="Q1040" s="5">
        <v>9.5</v>
      </c>
      <c r="S1040" s="6">
        <v>8.0500000000000007</v>
      </c>
      <c r="T1040" s="5">
        <v>0.35</v>
      </c>
      <c r="U1040" s="6">
        <v>8.4</v>
      </c>
      <c r="V1040" s="2">
        <v>12.35</v>
      </c>
      <c r="W1040" s="8"/>
      <c r="X1040" s="10" t="s">
        <v>29</v>
      </c>
      <c r="Y1040" s="7">
        <v>43466</v>
      </c>
    </row>
    <row r="1041" spans="1:25" hidden="1" x14ac:dyDescent="0.25">
      <c r="A1041" s="2">
        <v>814062</v>
      </c>
      <c r="B1041" s="3" t="s">
        <v>1049</v>
      </c>
      <c r="C1041" s="3" t="s">
        <v>1060</v>
      </c>
      <c r="D1041" s="3" t="s">
        <v>139</v>
      </c>
      <c r="E1041" s="3" t="s">
        <v>37</v>
      </c>
      <c r="F1041" s="3" t="s">
        <v>208</v>
      </c>
      <c r="G1041" s="2">
        <v>6</v>
      </c>
      <c r="H1041" s="3" t="s">
        <v>38</v>
      </c>
      <c r="I1041" s="3" t="s">
        <v>29</v>
      </c>
      <c r="J1041" s="3" t="s">
        <v>39</v>
      </c>
      <c r="K1041" s="4">
        <v>22.4</v>
      </c>
      <c r="L1041" s="2">
        <v>6</v>
      </c>
      <c r="M1041" s="2">
        <v>4</v>
      </c>
      <c r="N1041" s="2">
        <v>0.35499999999999998</v>
      </c>
      <c r="O1041" s="3" t="s">
        <v>140</v>
      </c>
      <c r="P1041" s="3" t="s">
        <v>29</v>
      </c>
      <c r="Q1041" s="5">
        <v>15.35</v>
      </c>
      <c r="S1041" s="6">
        <v>12.98</v>
      </c>
      <c r="T1041" s="5">
        <v>0.6</v>
      </c>
      <c r="U1041" s="6">
        <v>13.58</v>
      </c>
      <c r="V1041" s="2">
        <v>19.95</v>
      </c>
      <c r="W1041" s="8"/>
      <c r="X1041" s="10" t="s">
        <v>29</v>
      </c>
      <c r="Y1041" s="7">
        <v>43578</v>
      </c>
    </row>
    <row r="1042" spans="1:25" hidden="1" x14ac:dyDescent="0.25">
      <c r="A1042" s="2">
        <v>167367</v>
      </c>
      <c r="B1042" s="3" t="s">
        <v>1049</v>
      </c>
      <c r="C1042" s="3" t="s">
        <v>1061</v>
      </c>
      <c r="D1042" s="3" t="s">
        <v>27</v>
      </c>
      <c r="E1042" s="3" t="s">
        <v>28</v>
      </c>
      <c r="F1042" s="3" t="s">
        <v>29</v>
      </c>
      <c r="G1042" s="2">
        <v>7</v>
      </c>
      <c r="H1042" s="3" t="s">
        <v>432</v>
      </c>
      <c r="I1042" s="3" t="s">
        <v>1052</v>
      </c>
      <c r="J1042" s="3" t="s">
        <v>31</v>
      </c>
      <c r="K1042" s="4">
        <v>64.92</v>
      </c>
      <c r="L1042" s="2">
        <v>1</v>
      </c>
      <c r="M1042" s="2">
        <v>12</v>
      </c>
      <c r="N1042" s="2">
        <v>0.75</v>
      </c>
      <c r="O1042" s="3" t="s">
        <v>32</v>
      </c>
      <c r="P1042" s="3" t="s">
        <v>29</v>
      </c>
      <c r="Q1042" s="5">
        <v>16.05</v>
      </c>
      <c r="S1042" s="6">
        <v>13.82</v>
      </c>
      <c r="T1042" s="5">
        <v>0.35</v>
      </c>
      <c r="U1042" s="6">
        <v>14.17</v>
      </c>
      <c r="V1042" s="2">
        <v>20.85</v>
      </c>
      <c r="W1042" s="8"/>
      <c r="X1042" s="10" t="s">
        <v>29</v>
      </c>
      <c r="Y1042" s="7">
        <v>43738</v>
      </c>
    </row>
    <row r="1043" spans="1:25" hidden="1" x14ac:dyDescent="0.25">
      <c r="A1043" s="2">
        <v>814111</v>
      </c>
      <c r="B1043" s="3" t="s">
        <v>1049</v>
      </c>
      <c r="C1043" s="3" t="s">
        <v>1063</v>
      </c>
      <c r="D1043" s="3" t="s">
        <v>360</v>
      </c>
      <c r="E1043" s="3" t="s">
        <v>37</v>
      </c>
      <c r="F1043" s="3" t="s">
        <v>208</v>
      </c>
      <c r="G1043" s="2">
        <v>6</v>
      </c>
      <c r="H1043" s="3" t="s">
        <v>38</v>
      </c>
      <c r="I1043" s="3" t="s">
        <v>29</v>
      </c>
      <c r="J1043" s="3" t="s">
        <v>39</v>
      </c>
      <c r="K1043" s="4">
        <v>42.87</v>
      </c>
      <c r="L1043" s="2">
        <v>4</v>
      </c>
      <c r="M1043" s="2">
        <v>6</v>
      </c>
      <c r="N1043" s="2">
        <v>0.35499999999999998</v>
      </c>
      <c r="O1043" s="3" t="s">
        <v>140</v>
      </c>
      <c r="P1043" s="3" t="s">
        <v>29</v>
      </c>
      <c r="Q1043" s="5">
        <v>17.95</v>
      </c>
      <c r="S1043" s="6">
        <v>15.44</v>
      </c>
      <c r="T1043" s="5">
        <v>0.4</v>
      </c>
      <c r="U1043" s="6">
        <v>15.84</v>
      </c>
      <c r="V1043" s="2">
        <v>23.35</v>
      </c>
      <c r="W1043" s="8"/>
      <c r="X1043" s="10" t="s">
        <v>29</v>
      </c>
      <c r="Y1043" s="7">
        <v>43578</v>
      </c>
    </row>
    <row r="1044" spans="1:25" hidden="1" x14ac:dyDescent="0.25">
      <c r="A1044" s="2">
        <v>534164</v>
      </c>
      <c r="B1044" s="3" t="s">
        <v>1049</v>
      </c>
      <c r="C1044" s="3" t="s">
        <v>1064</v>
      </c>
      <c r="D1044" s="3" t="s">
        <v>27</v>
      </c>
      <c r="E1044" s="3" t="s">
        <v>37</v>
      </c>
      <c r="F1044" s="3" t="s">
        <v>29</v>
      </c>
      <c r="G1044" s="2">
        <v>6</v>
      </c>
      <c r="H1044" s="3" t="s">
        <v>30</v>
      </c>
      <c r="I1044" s="3" t="s">
        <v>29</v>
      </c>
      <c r="J1044" s="3" t="s">
        <v>31</v>
      </c>
      <c r="K1044" s="4">
        <v>36.96</v>
      </c>
      <c r="L1044" s="2">
        <v>1</v>
      </c>
      <c r="M1044" s="2">
        <v>12</v>
      </c>
      <c r="N1044" s="2">
        <v>0.75</v>
      </c>
      <c r="O1044" s="3" t="s">
        <v>32</v>
      </c>
      <c r="P1044" s="3" t="s">
        <v>29</v>
      </c>
      <c r="Q1044" s="5">
        <v>8.75</v>
      </c>
      <c r="S1044" s="6">
        <v>7.39</v>
      </c>
      <c r="T1044" s="5">
        <v>0.35</v>
      </c>
      <c r="U1044" s="6">
        <v>7.74</v>
      </c>
      <c r="V1044" s="2">
        <v>11.4</v>
      </c>
      <c r="W1044" s="8"/>
      <c r="X1044" s="10" t="s">
        <v>29</v>
      </c>
      <c r="Y1044" s="7">
        <v>43466</v>
      </c>
    </row>
    <row r="1045" spans="1:25" hidden="1" x14ac:dyDescent="0.25">
      <c r="A1045" s="2">
        <v>534156</v>
      </c>
      <c r="B1045" s="3" t="s">
        <v>1049</v>
      </c>
      <c r="C1045" s="3" t="s">
        <v>1065</v>
      </c>
      <c r="D1045" s="3" t="s">
        <v>27</v>
      </c>
      <c r="E1045" s="3" t="s">
        <v>37</v>
      </c>
      <c r="F1045" s="3" t="s">
        <v>29</v>
      </c>
      <c r="G1045" s="2">
        <v>6</v>
      </c>
      <c r="H1045" s="3" t="s">
        <v>30</v>
      </c>
      <c r="I1045" s="3" t="s">
        <v>29</v>
      </c>
      <c r="J1045" s="3" t="s">
        <v>31</v>
      </c>
      <c r="K1045" s="4">
        <v>36.96</v>
      </c>
      <c r="L1045" s="2">
        <v>1</v>
      </c>
      <c r="M1045" s="2">
        <v>12</v>
      </c>
      <c r="N1045" s="2">
        <v>0.75</v>
      </c>
      <c r="O1045" s="3" t="s">
        <v>32</v>
      </c>
      <c r="P1045" s="3" t="s">
        <v>29</v>
      </c>
      <c r="Q1045" s="5">
        <v>8.75</v>
      </c>
      <c r="S1045" s="6">
        <v>7.39</v>
      </c>
      <c r="T1045" s="5">
        <v>0.35</v>
      </c>
      <c r="U1045" s="6">
        <v>7.74</v>
      </c>
      <c r="V1045" s="2">
        <v>11.4</v>
      </c>
      <c r="W1045" s="8"/>
      <c r="X1045" s="10" t="s">
        <v>29</v>
      </c>
      <c r="Y1045" s="7">
        <v>43466</v>
      </c>
    </row>
    <row r="1046" spans="1:25" hidden="1" x14ac:dyDescent="0.25">
      <c r="A1046" s="2">
        <v>570</v>
      </c>
      <c r="B1046" s="3" t="s">
        <v>1066</v>
      </c>
      <c r="C1046" s="3" t="s">
        <v>1067</v>
      </c>
      <c r="D1046" s="3" t="s">
        <v>27</v>
      </c>
      <c r="E1046" s="3" t="s">
        <v>37</v>
      </c>
      <c r="F1046" s="3" t="s">
        <v>29</v>
      </c>
      <c r="G1046" s="2">
        <v>40</v>
      </c>
      <c r="H1046" s="3" t="s">
        <v>196</v>
      </c>
      <c r="I1046" s="3" t="s">
        <v>1068</v>
      </c>
      <c r="J1046" s="3" t="s">
        <v>31</v>
      </c>
      <c r="K1046" s="4" t="s">
        <v>2923</v>
      </c>
      <c r="L1046" s="2">
        <v>1</v>
      </c>
      <c r="M1046" s="2">
        <v>12</v>
      </c>
      <c r="N1046" s="2">
        <v>0.75</v>
      </c>
      <c r="O1046" s="3" t="s">
        <v>32</v>
      </c>
      <c r="P1046" s="3" t="s">
        <v>29</v>
      </c>
      <c r="Q1046" s="5">
        <v>28.75</v>
      </c>
      <c r="S1046" s="6">
        <v>24.99</v>
      </c>
      <c r="T1046" s="5">
        <v>0.35</v>
      </c>
      <c r="U1046" s="6">
        <v>25.34</v>
      </c>
      <c r="V1046" s="2">
        <v>37.4</v>
      </c>
      <c r="W1046" s="8"/>
      <c r="X1046" s="10" t="s">
        <v>29</v>
      </c>
      <c r="Y1046" s="7">
        <v>43556</v>
      </c>
    </row>
    <row r="1047" spans="1:25" hidden="1" x14ac:dyDescent="0.25">
      <c r="A1047" s="2">
        <v>172828</v>
      </c>
      <c r="B1047" s="3" t="s">
        <v>1066</v>
      </c>
      <c r="C1047" s="3" t="s">
        <v>1069</v>
      </c>
      <c r="D1047" s="3" t="s">
        <v>27</v>
      </c>
      <c r="E1047" s="3" t="s">
        <v>28</v>
      </c>
      <c r="F1047" s="3" t="s">
        <v>119</v>
      </c>
      <c r="G1047" s="2">
        <v>37.5</v>
      </c>
      <c r="H1047" s="3" t="s">
        <v>196</v>
      </c>
      <c r="I1047" s="3" t="s">
        <v>1070</v>
      </c>
      <c r="J1047" s="3" t="s">
        <v>31</v>
      </c>
      <c r="K1047" s="4" t="s">
        <v>2924</v>
      </c>
      <c r="L1047" s="2">
        <v>1</v>
      </c>
      <c r="M1047" s="2">
        <v>12</v>
      </c>
      <c r="N1047" s="2">
        <v>0.75</v>
      </c>
      <c r="O1047" s="3" t="s">
        <v>32</v>
      </c>
      <c r="P1047" s="3" t="s">
        <v>29</v>
      </c>
      <c r="Q1047" s="5">
        <v>29.6</v>
      </c>
      <c r="S1047" s="6">
        <v>25.74</v>
      </c>
      <c r="T1047" s="5">
        <v>0.35</v>
      </c>
      <c r="U1047" s="6">
        <v>26.09</v>
      </c>
      <c r="V1047" s="2">
        <v>38.5</v>
      </c>
      <c r="W1047" s="8"/>
      <c r="X1047" s="10" t="s">
        <v>29</v>
      </c>
      <c r="Y1047" s="7">
        <v>43738</v>
      </c>
    </row>
    <row r="1048" spans="1:25" x14ac:dyDescent="0.25">
      <c r="A1048" s="2">
        <v>407254</v>
      </c>
      <c r="B1048" s="3" t="s">
        <v>1066</v>
      </c>
      <c r="C1048" s="3" t="s">
        <v>1071</v>
      </c>
      <c r="D1048" s="3" t="s">
        <v>898</v>
      </c>
      <c r="E1048" s="3" t="s">
        <v>28</v>
      </c>
      <c r="F1048" s="3" t="s">
        <v>97</v>
      </c>
      <c r="G1048" s="2">
        <v>47</v>
      </c>
      <c r="H1048" s="3" t="s">
        <v>196</v>
      </c>
      <c r="I1048" s="3" t="s">
        <v>1068</v>
      </c>
      <c r="J1048" s="3" t="s">
        <v>31</v>
      </c>
      <c r="K1048" s="4">
        <v>139.62</v>
      </c>
      <c r="L1048" s="2">
        <v>1</v>
      </c>
      <c r="M1048" s="2">
        <v>6</v>
      </c>
      <c r="N1048" s="2">
        <v>0.7</v>
      </c>
      <c r="O1048" s="3" t="s">
        <v>32</v>
      </c>
      <c r="P1048" s="3" t="s">
        <v>29</v>
      </c>
      <c r="Q1048" s="5">
        <v>59.7</v>
      </c>
      <c r="S1048" s="6">
        <v>52.45</v>
      </c>
      <c r="T1048" s="5">
        <v>0.1</v>
      </c>
      <c r="U1048" s="6">
        <v>52.55</v>
      </c>
      <c r="V1048" s="2">
        <v>77.599999999999994</v>
      </c>
      <c r="W1048" s="8">
        <v>0.25</v>
      </c>
      <c r="X1048" s="9" t="s">
        <v>3216</v>
      </c>
      <c r="Y1048" s="7">
        <v>43790</v>
      </c>
    </row>
    <row r="1049" spans="1:25" hidden="1" x14ac:dyDescent="0.25">
      <c r="A1049" s="2">
        <v>821201</v>
      </c>
      <c r="B1049" s="3" t="s">
        <v>1066</v>
      </c>
      <c r="C1049" s="3" t="s">
        <v>1072</v>
      </c>
      <c r="D1049" s="3" t="s">
        <v>1073</v>
      </c>
      <c r="E1049" s="3" t="s">
        <v>37</v>
      </c>
      <c r="F1049" s="3" t="s">
        <v>29</v>
      </c>
      <c r="G1049" s="2">
        <v>40</v>
      </c>
      <c r="H1049" s="3" t="s">
        <v>196</v>
      </c>
      <c r="I1049" s="3" t="s">
        <v>1068</v>
      </c>
      <c r="J1049" s="3" t="s">
        <v>39</v>
      </c>
      <c r="K1049" s="4">
        <v>72.040000000000006</v>
      </c>
      <c r="L1049" s="2">
        <v>1</v>
      </c>
      <c r="M1049" s="2">
        <v>96</v>
      </c>
      <c r="N1049" s="2">
        <v>0.05</v>
      </c>
      <c r="O1049" s="3" t="s">
        <v>32</v>
      </c>
      <c r="P1049" s="3" t="s">
        <v>29</v>
      </c>
      <c r="Q1049" s="5">
        <v>2.9</v>
      </c>
      <c r="S1049" s="6">
        <v>2.46</v>
      </c>
      <c r="T1049" s="5">
        <v>0.1</v>
      </c>
      <c r="U1049" s="6">
        <v>2.56</v>
      </c>
      <c r="V1049" s="2">
        <v>3.75</v>
      </c>
      <c r="W1049" s="8"/>
      <c r="X1049" s="10" t="s">
        <v>29</v>
      </c>
      <c r="Y1049" s="7">
        <v>43466</v>
      </c>
    </row>
    <row r="1050" spans="1:25" hidden="1" x14ac:dyDescent="0.25">
      <c r="A1050" s="2">
        <v>637058</v>
      </c>
      <c r="B1050" s="3" t="s">
        <v>1066</v>
      </c>
      <c r="C1050" s="3" t="s">
        <v>1072</v>
      </c>
      <c r="D1050" s="3" t="s">
        <v>42</v>
      </c>
      <c r="E1050" s="3" t="s">
        <v>37</v>
      </c>
      <c r="F1050" s="3" t="s">
        <v>29</v>
      </c>
      <c r="G1050" s="2">
        <v>40</v>
      </c>
      <c r="H1050" s="3" t="s">
        <v>196</v>
      </c>
      <c r="I1050" s="3" t="s">
        <v>1068</v>
      </c>
      <c r="J1050" s="3" t="s">
        <v>39</v>
      </c>
      <c r="K1050" s="4">
        <v>58.98</v>
      </c>
      <c r="L1050" s="2">
        <v>1</v>
      </c>
      <c r="M1050" s="2">
        <v>12</v>
      </c>
      <c r="N1050" s="2">
        <v>0.375</v>
      </c>
      <c r="O1050" s="3" t="s">
        <v>32</v>
      </c>
      <c r="P1050" s="3" t="s">
        <v>29</v>
      </c>
      <c r="Q1050" s="5">
        <v>16.55</v>
      </c>
      <c r="S1050" s="6">
        <v>14.48</v>
      </c>
      <c r="T1050" s="5">
        <v>0.1</v>
      </c>
      <c r="U1050" s="6">
        <v>14.58</v>
      </c>
      <c r="V1050" s="2">
        <v>21.5</v>
      </c>
      <c r="W1050" s="8"/>
      <c r="X1050" s="10" t="s">
        <v>29</v>
      </c>
      <c r="Y1050" s="7">
        <v>43587</v>
      </c>
    </row>
    <row r="1051" spans="1:25" hidden="1" x14ac:dyDescent="0.25">
      <c r="A1051" s="2">
        <v>316844</v>
      </c>
      <c r="B1051" s="3" t="s">
        <v>1066</v>
      </c>
      <c r="C1051" s="3" t="s">
        <v>1072</v>
      </c>
      <c r="D1051" s="3" t="s">
        <v>27</v>
      </c>
      <c r="E1051" s="3" t="s">
        <v>37</v>
      </c>
      <c r="F1051" s="3" t="s">
        <v>29</v>
      </c>
      <c r="G1051" s="2">
        <v>40</v>
      </c>
      <c r="H1051" s="3" t="s">
        <v>196</v>
      </c>
      <c r="I1051" s="3" t="s">
        <v>1068</v>
      </c>
      <c r="J1051" s="3" t="s">
        <v>39</v>
      </c>
      <c r="K1051" s="4">
        <v>110.42</v>
      </c>
      <c r="L1051" s="2">
        <v>1</v>
      </c>
      <c r="M1051" s="2">
        <v>12</v>
      </c>
      <c r="N1051" s="2">
        <v>0.75</v>
      </c>
      <c r="O1051" s="3" t="s">
        <v>32</v>
      </c>
      <c r="P1051" s="3" t="s">
        <v>29</v>
      </c>
      <c r="Q1051" s="5">
        <v>30.8</v>
      </c>
      <c r="S1051" s="6">
        <v>26.8</v>
      </c>
      <c r="T1051" s="5">
        <v>0.35</v>
      </c>
      <c r="U1051" s="6">
        <v>27.15</v>
      </c>
      <c r="V1051" s="2">
        <v>40.049999999999997</v>
      </c>
      <c r="W1051" s="8"/>
      <c r="X1051" s="10" t="s">
        <v>29</v>
      </c>
      <c r="Y1051" s="7">
        <v>43587</v>
      </c>
    </row>
    <row r="1052" spans="1:25" hidden="1" x14ac:dyDescent="0.25">
      <c r="A1052" s="2">
        <v>404723</v>
      </c>
      <c r="B1052" s="3" t="s">
        <v>1066</v>
      </c>
      <c r="C1052" s="3" t="s">
        <v>1072</v>
      </c>
      <c r="D1052" s="3" t="s">
        <v>906</v>
      </c>
      <c r="E1052" s="3" t="s">
        <v>37</v>
      </c>
      <c r="F1052" s="3" t="s">
        <v>29</v>
      </c>
      <c r="G1052" s="2">
        <v>40</v>
      </c>
      <c r="H1052" s="3" t="s">
        <v>196</v>
      </c>
      <c r="I1052" s="3" t="s">
        <v>1068</v>
      </c>
      <c r="J1052" s="3" t="s">
        <v>39</v>
      </c>
      <c r="K1052" s="4">
        <v>76.75</v>
      </c>
      <c r="L1052" s="2">
        <v>1</v>
      </c>
      <c r="M1052" s="2">
        <v>6</v>
      </c>
      <c r="N1052" s="2">
        <v>1.1399999999999999</v>
      </c>
      <c r="O1052" s="3" t="s">
        <v>32</v>
      </c>
      <c r="P1052" s="3" t="s">
        <v>29</v>
      </c>
      <c r="Q1052" s="5">
        <v>43.2</v>
      </c>
      <c r="S1052" s="6">
        <v>37.71</v>
      </c>
      <c r="T1052" s="5">
        <v>0.35</v>
      </c>
      <c r="U1052" s="6">
        <v>38.06</v>
      </c>
      <c r="V1052" s="2">
        <v>56.15</v>
      </c>
      <c r="W1052" s="8"/>
      <c r="X1052" s="10" t="s">
        <v>29</v>
      </c>
      <c r="Y1052" s="7">
        <v>43587</v>
      </c>
    </row>
    <row r="1053" spans="1:25" hidden="1" x14ac:dyDescent="0.25">
      <c r="A1053" s="2">
        <v>582973</v>
      </c>
      <c r="B1053" s="3" t="s">
        <v>1066</v>
      </c>
      <c r="C1053" s="3" t="s">
        <v>1072</v>
      </c>
      <c r="D1053" s="3" t="s">
        <v>1074</v>
      </c>
      <c r="E1053" s="3" t="s">
        <v>37</v>
      </c>
      <c r="F1053" s="3" t="s">
        <v>29</v>
      </c>
      <c r="G1053" s="2">
        <v>40</v>
      </c>
      <c r="H1053" s="3" t="s">
        <v>196</v>
      </c>
      <c r="I1053" s="3" t="s">
        <v>1068</v>
      </c>
      <c r="J1053" s="3" t="s">
        <v>39</v>
      </c>
      <c r="K1053" s="4">
        <v>107.5</v>
      </c>
      <c r="L1053" s="2">
        <v>1</v>
      </c>
      <c r="M1053" s="2">
        <v>6</v>
      </c>
      <c r="N1053" s="2">
        <v>1.75</v>
      </c>
      <c r="O1053" s="3" t="s">
        <v>32</v>
      </c>
      <c r="P1053" s="3" t="s">
        <v>29</v>
      </c>
      <c r="Q1053" s="5">
        <v>60.15</v>
      </c>
      <c r="S1053" s="6">
        <v>52.62</v>
      </c>
      <c r="T1053" s="5">
        <v>0.35</v>
      </c>
      <c r="U1053" s="6">
        <v>52.97</v>
      </c>
      <c r="V1053" s="2">
        <v>78.2</v>
      </c>
      <c r="W1053" s="8"/>
      <c r="X1053" s="10" t="s">
        <v>29</v>
      </c>
      <c r="Y1053" s="7">
        <v>43587</v>
      </c>
    </row>
    <row r="1054" spans="1:25" hidden="1" x14ac:dyDescent="0.25">
      <c r="A1054" s="2">
        <v>774315</v>
      </c>
      <c r="B1054" s="3" t="s">
        <v>1066</v>
      </c>
      <c r="C1054" s="3" t="s">
        <v>1075</v>
      </c>
      <c r="D1054" s="3" t="s">
        <v>27</v>
      </c>
      <c r="E1054" s="3" t="s">
        <v>37</v>
      </c>
      <c r="F1054" s="3" t="s">
        <v>29</v>
      </c>
      <c r="G1054" s="2">
        <v>40</v>
      </c>
      <c r="H1054" s="3" t="s">
        <v>196</v>
      </c>
      <c r="I1054" s="3" t="s">
        <v>1068</v>
      </c>
      <c r="J1054" s="3" t="s">
        <v>39</v>
      </c>
      <c r="K1054" s="4">
        <v>120.45</v>
      </c>
      <c r="L1054" s="2">
        <v>1</v>
      </c>
      <c r="M1054" s="2">
        <v>12</v>
      </c>
      <c r="N1054" s="2">
        <v>0.75</v>
      </c>
      <c r="O1054" s="3" t="s">
        <v>32</v>
      </c>
      <c r="P1054" s="3" t="s">
        <v>29</v>
      </c>
      <c r="Q1054" s="5">
        <v>33.450000000000003</v>
      </c>
      <c r="S1054" s="6">
        <v>29.13</v>
      </c>
      <c r="T1054" s="5">
        <v>0.35</v>
      </c>
      <c r="U1054" s="6">
        <v>29.48</v>
      </c>
      <c r="V1054" s="2">
        <v>43.5</v>
      </c>
      <c r="W1054" s="8"/>
      <c r="X1054" s="10" t="s">
        <v>29</v>
      </c>
      <c r="Y1054" s="7">
        <v>43587</v>
      </c>
    </row>
    <row r="1055" spans="1:25" hidden="1" x14ac:dyDescent="0.25">
      <c r="A1055" s="2">
        <v>824294</v>
      </c>
      <c r="B1055" s="3" t="s">
        <v>1066</v>
      </c>
      <c r="C1055" s="3" t="s">
        <v>1076</v>
      </c>
      <c r="D1055" s="3" t="s">
        <v>898</v>
      </c>
      <c r="E1055" s="3" t="s">
        <v>28</v>
      </c>
      <c r="F1055" s="3" t="s">
        <v>29</v>
      </c>
      <c r="G1055" s="2">
        <v>41</v>
      </c>
      <c r="H1055" s="3" t="s">
        <v>196</v>
      </c>
      <c r="I1055" s="3" t="s">
        <v>1068</v>
      </c>
      <c r="J1055" s="3" t="s">
        <v>39</v>
      </c>
      <c r="K1055" s="4">
        <v>53.86</v>
      </c>
      <c r="L1055" s="2">
        <v>1</v>
      </c>
      <c r="M1055" s="2">
        <v>6</v>
      </c>
      <c r="N1055" s="2">
        <v>0.7</v>
      </c>
      <c r="O1055" s="3" t="s">
        <v>32</v>
      </c>
      <c r="P1055" s="3" t="s">
        <v>29</v>
      </c>
      <c r="Q1055" s="5">
        <v>29.8</v>
      </c>
      <c r="S1055" s="6">
        <v>26.14</v>
      </c>
      <c r="T1055" s="5">
        <v>0.1</v>
      </c>
      <c r="U1055" s="6">
        <v>26.24</v>
      </c>
      <c r="V1055" s="2">
        <v>38.75</v>
      </c>
      <c r="W1055" s="8"/>
      <c r="X1055" s="10" t="s">
        <v>29</v>
      </c>
      <c r="Y1055" s="7">
        <v>43770</v>
      </c>
    </row>
    <row r="1056" spans="1:25" hidden="1" x14ac:dyDescent="0.25">
      <c r="A1056" s="2">
        <v>779307</v>
      </c>
      <c r="B1056" s="3" t="s">
        <v>1066</v>
      </c>
      <c r="C1056" s="3" t="s">
        <v>1077</v>
      </c>
      <c r="D1056" s="3" t="s">
        <v>27</v>
      </c>
      <c r="E1056" s="3" t="s">
        <v>28</v>
      </c>
      <c r="F1056" s="3" t="s">
        <v>119</v>
      </c>
      <c r="G1056" s="2">
        <v>40</v>
      </c>
      <c r="H1056" s="3" t="s">
        <v>196</v>
      </c>
      <c r="I1056" s="3" t="s">
        <v>1068</v>
      </c>
      <c r="J1056" s="3" t="s">
        <v>39</v>
      </c>
      <c r="K1056" s="4">
        <v>99.32</v>
      </c>
      <c r="L1056" s="2">
        <v>1</v>
      </c>
      <c r="M1056" s="2">
        <v>6</v>
      </c>
      <c r="N1056" s="2">
        <v>0.75</v>
      </c>
      <c r="O1056" s="3" t="s">
        <v>32</v>
      </c>
      <c r="P1056" s="3" t="s">
        <v>29</v>
      </c>
      <c r="Q1056" s="5">
        <v>48.85</v>
      </c>
      <c r="S1056" s="6">
        <v>42.68</v>
      </c>
      <c r="T1056" s="5">
        <v>0.35</v>
      </c>
      <c r="U1056" s="6">
        <v>43.03</v>
      </c>
      <c r="V1056" s="2">
        <v>63.5</v>
      </c>
      <c r="W1056" s="8"/>
      <c r="X1056" s="10" t="s">
        <v>29</v>
      </c>
      <c r="Y1056" s="7">
        <v>43732</v>
      </c>
    </row>
    <row r="1057" spans="1:25" hidden="1" x14ac:dyDescent="0.25">
      <c r="A1057" s="2">
        <v>84491</v>
      </c>
      <c r="B1057" s="3" t="s">
        <v>1066</v>
      </c>
      <c r="C1057" s="3" t="s">
        <v>1078</v>
      </c>
      <c r="D1057" s="3" t="s">
        <v>27</v>
      </c>
      <c r="E1057" s="3" t="s">
        <v>28</v>
      </c>
      <c r="F1057" s="3" t="s">
        <v>86</v>
      </c>
      <c r="G1057" s="2">
        <v>40</v>
      </c>
      <c r="H1057" s="3" t="s">
        <v>196</v>
      </c>
      <c r="I1057" s="3" t="s">
        <v>1068</v>
      </c>
      <c r="J1057" s="3" t="s">
        <v>31</v>
      </c>
      <c r="K1057" s="4">
        <v>113.82</v>
      </c>
      <c r="L1057" s="2">
        <v>1</v>
      </c>
      <c r="M1057" s="2">
        <v>6</v>
      </c>
      <c r="N1057" s="2">
        <v>0.75</v>
      </c>
      <c r="O1057" s="3" t="s">
        <v>32</v>
      </c>
      <c r="P1057" s="3" t="s">
        <v>29</v>
      </c>
      <c r="Q1057" s="5">
        <v>53.5</v>
      </c>
      <c r="S1057" s="6">
        <v>46.77</v>
      </c>
      <c r="T1057" s="5">
        <v>0.35</v>
      </c>
      <c r="U1057" s="6">
        <v>47.12</v>
      </c>
      <c r="V1057" s="2">
        <v>69.55</v>
      </c>
      <c r="W1057" s="8"/>
      <c r="X1057" s="10" t="s">
        <v>29</v>
      </c>
      <c r="Y1057" s="7">
        <v>43714</v>
      </c>
    </row>
    <row r="1058" spans="1:25" hidden="1" x14ac:dyDescent="0.25">
      <c r="A1058" s="2">
        <v>359125</v>
      </c>
      <c r="B1058" s="3" t="s">
        <v>1066</v>
      </c>
      <c r="C1058" s="3" t="s">
        <v>1079</v>
      </c>
      <c r="D1058" s="3" t="s">
        <v>27</v>
      </c>
      <c r="E1058" s="3" t="s">
        <v>879</v>
      </c>
      <c r="F1058" s="3" t="s">
        <v>1080</v>
      </c>
      <c r="G1058" s="2">
        <v>40</v>
      </c>
      <c r="H1058" s="3" t="s">
        <v>196</v>
      </c>
      <c r="I1058" s="3" t="s">
        <v>1068</v>
      </c>
      <c r="J1058" s="3" t="s">
        <v>31</v>
      </c>
      <c r="K1058" s="4">
        <v>125.88</v>
      </c>
      <c r="L1058" s="2">
        <v>1</v>
      </c>
      <c r="M1058" s="2">
        <v>12</v>
      </c>
      <c r="N1058" s="2">
        <v>0.75</v>
      </c>
      <c r="O1058" s="3" t="s">
        <v>32</v>
      </c>
      <c r="P1058" s="3" t="s">
        <v>29</v>
      </c>
      <c r="Q1058" s="5">
        <v>35.450000000000003</v>
      </c>
      <c r="S1058" s="6">
        <v>30.89</v>
      </c>
      <c r="T1058" s="5">
        <v>0.35</v>
      </c>
      <c r="U1058" s="6">
        <v>31.24</v>
      </c>
      <c r="V1058" s="2">
        <v>46.1</v>
      </c>
      <c r="W1058" s="8"/>
      <c r="X1058" s="10" t="s">
        <v>29</v>
      </c>
      <c r="Y1058" s="7">
        <v>43739</v>
      </c>
    </row>
    <row r="1059" spans="1:25" hidden="1" x14ac:dyDescent="0.25">
      <c r="A1059" s="2">
        <v>368597</v>
      </c>
      <c r="B1059" s="3" t="s">
        <v>1066</v>
      </c>
      <c r="C1059" s="3" t="s">
        <v>1081</v>
      </c>
      <c r="D1059" s="3" t="s">
        <v>27</v>
      </c>
      <c r="E1059" s="3" t="s">
        <v>37</v>
      </c>
      <c r="F1059" s="3" t="s">
        <v>29</v>
      </c>
      <c r="G1059" s="2">
        <v>45</v>
      </c>
      <c r="H1059" s="3" t="s">
        <v>196</v>
      </c>
      <c r="I1059" s="3" t="s">
        <v>1068</v>
      </c>
      <c r="J1059" s="3" t="s">
        <v>31</v>
      </c>
      <c r="K1059" s="4">
        <v>114.36</v>
      </c>
      <c r="L1059" s="2">
        <v>1</v>
      </c>
      <c r="M1059" s="2">
        <v>6</v>
      </c>
      <c r="N1059" s="2">
        <v>0.75</v>
      </c>
      <c r="O1059" s="3" t="s">
        <v>32</v>
      </c>
      <c r="P1059" s="3" t="s">
        <v>29</v>
      </c>
      <c r="Q1059" s="5">
        <v>53.65</v>
      </c>
      <c r="S1059" s="6">
        <v>46.9</v>
      </c>
      <c r="T1059" s="5">
        <v>0.35</v>
      </c>
      <c r="U1059" s="6">
        <v>47.25</v>
      </c>
      <c r="V1059" s="2">
        <v>69.75</v>
      </c>
      <c r="W1059" s="8"/>
      <c r="X1059" s="10" t="s">
        <v>29</v>
      </c>
      <c r="Y1059" s="7">
        <v>43709</v>
      </c>
    </row>
    <row r="1060" spans="1:25" hidden="1" x14ac:dyDescent="0.25">
      <c r="A1060" s="2">
        <v>115600</v>
      </c>
      <c r="B1060" s="3" t="s">
        <v>1066</v>
      </c>
      <c r="C1060" s="3" t="s">
        <v>1082</v>
      </c>
      <c r="D1060" s="3" t="s">
        <v>27</v>
      </c>
      <c r="E1060" s="3" t="s">
        <v>28</v>
      </c>
      <c r="F1060" s="3" t="s">
        <v>86</v>
      </c>
      <c r="G1060" s="2">
        <v>40</v>
      </c>
      <c r="H1060" s="3" t="s">
        <v>196</v>
      </c>
      <c r="I1060" s="3" t="s">
        <v>1068</v>
      </c>
      <c r="J1060" s="3" t="s">
        <v>31</v>
      </c>
      <c r="K1060" s="4">
        <v>60</v>
      </c>
      <c r="L1060" s="2">
        <v>1</v>
      </c>
      <c r="M1060" s="2">
        <v>6</v>
      </c>
      <c r="N1060" s="2">
        <v>0.75</v>
      </c>
      <c r="O1060" s="3" t="s">
        <v>32</v>
      </c>
      <c r="P1060" s="3" t="s">
        <v>29</v>
      </c>
      <c r="Q1060" s="5">
        <v>33.9</v>
      </c>
      <c r="S1060" s="6">
        <v>29.52</v>
      </c>
      <c r="T1060" s="5">
        <v>0.35</v>
      </c>
      <c r="U1060" s="6">
        <v>29.87</v>
      </c>
      <c r="V1060" s="2">
        <v>44.05</v>
      </c>
      <c r="W1060" s="8"/>
      <c r="X1060" s="10" t="s">
        <v>29</v>
      </c>
      <c r="Y1060" s="7">
        <v>43714</v>
      </c>
    </row>
    <row r="1061" spans="1:25" hidden="1" x14ac:dyDescent="0.25">
      <c r="A1061" s="2">
        <v>1339</v>
      </c>
      <c r="B1061" s="3" t="s">
        <v>1066</v>
      </c>
      <c r="C1061" s="3" t="s">
        <v>1083</v>
      </c>
      <c r="D1061" s="3" t="s">
        <v>27</v>
      </c>
      <c r="E1061" s="3" t="s">
        <v>28</v>
      </c>
      <c r="F1061" s="3" t="s">
        <v>29</v>
      </c>
      <c r="G1061" s="2">
        <v>3</v>
      </c>
      <c r="H1061" s="3" t="s">
        <v>38</v>
      </c>
      <c r="I1061" s="3" t="s">
        <v>1084</v>
      </c>
      <c r="J1061" s="3" t="s">
        <v>39</v>
      </c>
      <c r="K1061" s="4">
        <v>105.03</v>
      </c>
      <c r="L1061" s="2">
        <v>1</v>
      </c>
      <c r="M1061" s="2">
        <v>12</v>
      </c>
      <c r="N1061" s="2">
        <v>0.75</v>
      </c>
      <c r="O1061" s="3" t="s">
        <v>32</v>
      </c>
      <c r="P1061" s="3" t="s">
        <v>29</v>
      </c>
      <c r="Q1061" s="5">
        <v>29.4</v>
      </c>
      <c r="S1061" s="6">
        <v>25.56</v>
      </c>
      <c r="T1061" s="5">
        <v>0.35</v>
      </c>
      <c r="U1061" s="6">
        <v>25.91</v>
      </c>
      <c r="V1061" s="2">
        <v>38.200000000000003</v>
      </c>
      <c r="W1061" s="8"/>
      <c r="X1061" s="10" t="s">
        <v>29</v>
      </c>
      <c r="Y1061" s="7">
        <v>43753</v>
      </c>
    </row>
    <row r="1062" spans="1:25" hidden="1" x14ac:dyDescent="0.25">
      <c r="A1062" s="2">
        <v>83028</v>
      </c>
      <c r="B1062" s="3" t="s">
        <v>1066</v>
      </c>
      <c r="C1062" s="3" t="s">
        <v>1085</v>
      </c>
      <c r="D1062" s="3" t="s">
        <v>27</v>
      </c>
      <c r="E1062" s="3" t="s">
        <v>28</v>
      </c>
      <c r="F1062" s="3" t="s">
        <v>86</v>
      </c>
      <c r="G1062" s="2">
        <v>43</v>
      </c>
      <c r="H1062" s="3" t="s">
        <v>482</v>
      </c>
      <c r="I1062" s="3" t="s">
        <v>1068</v>
      </c>
      <c r="J1062" s="3" t="s">
        <v>31</v>
      </c>
      <c r="K1062" s="4">
        <v>110.88</v>
      </c>
      <c r="L1062" s="2">
        <v>1</v>
      </c>
      <c r="M1062" s="2">
        <v>6</v>
      </c>
      <c r="N1062" s="2">
        <v>0.75</v>
      </c>
      <c r="O1062" s="3" t="s">
        <v>32</v>
      </c>
      <c r="P1062" s="3" t="s">
        <v>29</v>
      </c>
      <c r="Q1062" s="5">
        <v>52.6</v>
      </c>
      <c r="S1062" s="6">
        <v>45.98</v>
      </c>
      <c r="T1062" s="5">
        <v>0.35</v>
      </c>
      <c r="U1062" s="6">
        <v>46.33</v>
      </c>
      <c r="V1062" s="2">
        <v>68.400000000000006</v>
      </c>
      <c r="W1062" s="8"/>
      <c r="X1062" s="10" t="s">
        <v>29</v>
      </c>
      <c r="Y1062" s="7">
        <v>43714</v>
      </c>
    </row>
    <row r="1063" spans="1:25" hidden="1" x14ac:dyDescent="0.25">
      <c r="A1063" s="2">
        <v>6968</v>
      </c>
      <c r="B1063" s="3" t="s">
        <v>1066</v>
      </c>
      <c r="C1063" s="3" t="s">
        <v>1086</v>
      </c>
      <c r="D1063" s="3" t="s">
        <v>27</v>
      </c>
      <c r="E1063" s="3" t="s">
        <v>37</v>
      </c>
      <c r="F1063" s="3" t="s">
        <v>29</v>
      </c>
      <c r="G1063" s="2">
        <v>42.5</v>
      </c>
      <c r="H1063" s="3" t="s">
        <v>38</v>
      </c>
      <c r="I1063" s="3" t="s">
        <v>1068</v>
      </c>
      <c r="J1063" s="3" t="s">
        <v>31</v>
      </c>
      <c r="K1063" s="4">
        <v>113.16</v>
      </c>
      <c r="L1063" s="2">
        <v>1</v>
      </c>
      <c r="M1063" s="2">
        <v>6</v>
      </c>
      <c r="N1063" s="2">
        <v>0.75</v>
      </c>
      <c r="O1063" s="3" t="s">
        <v>32</v>
      </c>
      <c r="P1063" s="3" t="s">
        <v>29</v>
      </c>
      <c r="Q1063" s="5">
        <v>53.3</v>
      </c>
      <c r="S1063" s="6">
        <v>46.6</v>
      </c>
      <c r="T1063" s="5">
        <v>0.35</v>
      </c>
      <c r="U1063" s="6">
        <v>46.95</v>
      </c>
      <c r="V1063" s="2">
        <v>69.3</v>
      </c>
      <c r="W1063" s="8"/>
      <c r="X1063" s="10" t="s">
        <v>29</v>
      </c>
      <c r="Y1063" s="7">
        <v>43619</v>
      </c>
    </row>
    <row r="1064" spans="1:25" hidden="1" x14ac:dyDescent="0.25">
      <c r="A1064" s="2">
        <v>796268</v>
      </c>
      <c r="B1064" s="3" t="s">
        <v>1066</v>
      </c>
      <c r="C1064" s="3" t="s">
        <v>1087</v>
      </c>
      <c r="D1064" s="3" t="s">
        <v>27</v>
      </c>
      <c r="E1064" s="3" t="s">
        <v>28</v>
      </c>
      <c r="F1064" s="3" t="s">
        <v>29</v>
      </c>
      <c r="G1064" s="2">
        <v>43.9</v>
      </c>
      <c r="H1064" s="3" t="s">
        <v>204</v>
      </c>
      <c r="I1064" s="3" t="s">
        <v>1068</v>
      </c>
      <c r="J1064" s="3" t="s">
        <v>31</v>
      </c>
      <c r="K1064" s="4">
        <v>207.06</v>
      </c>
      <c r="L1064" s="2">
        <v>1</v>
      </c>
      <c r="M1064" s="2">
        <v>6</v>
      </c>
      <c r="N1064" s="2">
        <v>0.75</v>
      </c>
      <c r="O1064" s="3" t="s">
        <v>32</v>
      </c>
      <c r="P1064" s="3" t="s">
        <v>29</v>
      </c>
      <c r="Q1064" s="5">
        <v>81.400000000000006</v>
      </c>
      <c r="S1064" s="6">
        <v>71.319999999999993</v>
      </c>
      <c r="T1064" s="5">
        <v>0.35</v>
      </c>
      <c r="U1064" s="6">
        <v>71.67</v>
      </c>
      <c r="V1064" s="2">
        <v>105.8</v>
      </c>
      <c r="W1064" s="8"/>
      <c r="X1064" s="10" t="s">
        <v>29</v>
      </c>
      <c r="Y1064" s="7">
        <v>43693</v>
      </c>
    </row>
    <row r="1065" spans="1:25" hidden="1" x14ac:dyDescent="0.25">
      <c r="A1065" s="2">
        <v>1255</v>
      </c>
      <c r="B1065" s="3" t="s">
        <v>1066</v>
      </c>
      <c r="C1065" s="3" t="s">
        <v>1088</v>
      </c>
      <c r="D1065" s="3" t="s">
        <v>27</v>
      </c>
      <c r="E1065" s="3" t="s">
        <v>37</v>
      </c>
      <c r="F1065" s="3" t="s">
        <v>29</v>
      </c>
      <c r="G1065" s="2">
        <v>40</v>
      </c>
      <c r="H1065" s="3" t="s">
        <v>38</v>
      </c>
      <c r="I1065" s="3" t="s">
        <v>1068</v>
      </c>
      <c r="J1065" s="3" t="s">
        <v>39</v>
      </c>
      <c r="K1065" s="4" t="s">
        <v>2925</v>
      </c>
      <c r="L1065" s="2">
        <v>1</v>
      </c>
      <c r="M1065" s="2">
        <v>12</v>
      </c>
      <c r="N1065" s="2">
        <v>0.75</v>
      </c>
      <c r="O1065" s="3" t="s">
        <v>32</v>
      </c>
      <c r="P1065" s="3" t="s">
        <v>29</v>
      </c>
      <c r="Q1065" s="5">
        <v>23.7</v>
      </c>
      <c r="S1065" s="6">
        <v>20.55</v>
      </c>
      <c r="T1065" s="5">
        <v>0.35</v>
      </c>
      <c r="U1065" s="6">
        <v>20.9</v>
      </c>
      <c r="V1065" s="2">
        <v>30.8</v>
      </c>
      <c r="W1065" s="8"/>
      <c r="X1065" s="10" t="s">
        <v>29</v>
      </c>
      <c r="Y1065" s="7">
        <v>43556</v>
      </c>
    </row>
    <row r="1066" spans="1:25" hidden="1" x14ac:dyDescent="0.25">
      <c r="A1066" s="2">
        <v>790008</v>
      </c>
      <c r="B1066" s="3" t="s">
        <v>1066</v>
      </c>
      <c r="C1066" s="3" t="s">
        <v>1089</v>
      </c>
      <c r="D1066" s="3" t="s">
        <v>27</v>
      </c>
      <c r="E1066" s="3" t="s">
        <v>28</v>
      </c>
      <c r="F1066" s="3" t="s">
        <v>29</v>
      </c>
      <c r="G1066" s="2">
        <v>41</v>
      </c>
      <c r="H1066" s="3" t="s">
        <v>482</v>
      </c>
      <c r="I1066" s="3" t="s">
        <v>1068</v>
      </c>
      <c r="J1066" s="3" t="s">
        <v>39</v>
      </c>
      <c r="K1066" s="4">
        <v>103.13</v>
      </c>
      <c r="L1066" s="2">
        <v>1</v>
      </c>
      <c r="M1066" s="2">
        <v>6</v>
      </c>
      <c r="N1066" s="2">
        <v>0.75</v>
      </c>
      <c r="O1066" s="3" t="s">
        <v>32</v>
      </c>
      <c r="P1066" s="3" t="s">
        <v>29</v>
      </c>
      <c r="Q1066" s="5">
        <v>49.95</v>
      </c>
      <c r="S1066" s="6">
        <v>43.65</v>
      </c>
      <c r="T1066" s="5">
        <v>0.35</v>
      </c>
      <c r="U1066" s="6">
        <v>44</v>
      </c>
      <c r="V1066" s="2">
        <v>64.95</v>
      </c>
      <c r="W1066" s="8"/>
      <c r="X1066" s="10" t="s">
        <v>29</v>
      </c>
      <c r="Y1066" s="7">
        <v>43761</v>
      </c>
    </row>
    <row r="1067" spans="1:25" hidden="1" x14ac:dyDescent="0.25">
      <c r="A1067" s="2">
        <v>1040</v>
      </c>
      <c r="B1067" s="3" t="s">
        <v>1066</v>
      </c>
      <c r="C1067" s="3" t="s">
        <v>1090</v>
      </c>
      <c r="D1067" s="3" t="s">
        <v>27</v>
      </c>
      <c r="E1067" s="3" t="s">
        <v>37</v>
      </c>
      <c r="F1067" s="3" t="s">
        <v>29</v>
      </c>
      <c r="G1067" s="2">
        <v>40</v>
      </c>
      <c r="H1067" s="3" t="s">
        <v>38</v>
      </c>
      <c r="I1067" s="3" t="s">
        <v>1068</v>
      </c>
      <c r="J1067" s="3" t="s">
        <v>39</v>
      </c>
      <c r="K1067" s="4" t="s">
        <v>2926</v>
      </c>
      <c r="L1067" s="2">
        <v>1</v>
      </c>
      <c r="M1067" s="2">
        <v>12</v>
      </c>
      <c r="N1067" s="2">
        <v>0.75</v>
      </c>
      <c r="O1067" s="3" t="s">
        <v>32</v>
      </c>
      <c r="P1067" s="3" t="s">
        <v>29</v>
      </c>
      <c r="Q1067" s="5">
        <v>22.7</v>
      </c>
      <c r="S1067" s="6">
        <v>19.670000000000002</v>
      </c>
      <c r="T1067" s="5">
        <v>0.35</v>
      </c>
      <c r="U1067" s="6">
        <v>20.02</v>
      </c>
      <c r="V1067" s="2">
        <v>29.5</v>
      </c>
      <c r="W1067" s="8"/>
      <c r="X1067" s="10" t="s">
        <v>29</v>
      </c>
      <c r="Y1067" s="7">
        <v>43556</v>
      </c>
    </row>
    <row r="1068" spans="1:25" hidden="1" x14ac:dyDescent="0.25">
      <c r="A1068" s="2">
        <v>802</v>
      </c>
      <c r="B1068" s="3" t="s">
        <v>1066</v>
      </c>
      <c r="C1068" s="3" t="s">
        <v>1090</v>
      </c>
      <c r="D1068" s="3" t="s">
        <v>906</v>
      </c>
      <c r="E1068" s="3" t="s">
        <v>37</v>
      </c>
      <c r="F1068" s="3" t="s">
        <v>29</v>
      </c>
      <c r="G1068" s="2">
        <v>40</v>
      </c>
      <c r="H1068" s="3" t="s">
        <v>38</v>
      </c>
      <c r="I1068" s="3" t="s">
        <v>1068</v>
      </c>
      <c r="J1068" s="3" t="s">
        <v>39</v>
      </c>
      <c r="K1068" s="4" t="s">
        <v>2927</v>
      </c>
      <c r="L1068" s="2">
        <v>1</v>
      </c>
      <c r="M1068" s="2">
        <v>9</v>
      </c>
      <c r="N1068" s="2">
        <v>1.1399999999999999</v>
      </c>
      <c r="O1068" s="3" t="s">
        <v>32</v>
      </c>
      <c r="P1068" s="3" t="s">
        <v>29</v>
      </c>
      <c r="Q1068" s="5">
        <v>35.6</v>
      </c>
      <c r="S1068" s="6">
        <v>31.02</v>
      </c>
      <c r="T1068" s="5">
        <v>0.35</v>
      </c>
      <c r="U1068" s="6">
        <v>31.37</v>
      </c>
      <c r="V1068" s="2">
        <v>46.3</v>
      </c>
      <c r="W1068" s="8"/>
      <c r="X1068" s="10" t="s">
        <v>29</v>
      </c>
      <c r="Y1068" s="7">
        <v>43556</v>
      </c>
    </row>
    <row r="1069" spans="1:25" hidden="1" x14ac:dyDescent="0.25">
      <c r="A1069" s="2">
        <v>111021</v>
      </c>
      <c r="B1069" s="3" t="s">
        <v>1066</v>
      </c>
      <c r="C1069" s="3" t="s">
        <v>1090</v>
      </c>
      <c r="D1069" s="3" t="s">
        <v>1074</v>
      </c>
      <c r="E1069" s="3" t="s">
        <v>37</v>
      </c>
      <c r="F1069" s="3" t="s">
        <v>29</v>
      </c>
      <c r="G1069" s="2">
        <v>40</v>
      </c>
      <c r="H1069" s="3" t="s">
        <v>38</v>
      </c>
      <c r="I1069" s="3" t="s">
        <v>1068</v>
      </c>
      <c r="J1069" s="3" t="s">
        <v>39</v>
      </c>
      <c r="K1069" s="4" t="s">
        <v>2928</v>
      </c>
      <c r="L1069" s="2">
        <v>1</v>
      </c>
      <c r="M1069" s="2">
        <v>6</v>
      </c>
      <c r="N1069" s="2">
        <v>1.75</v>
      </c>
      <c r="O1069" s="3" t="s">
        <v>32</v>
      </c>
      <c r="P1069" s="3" t="s">
        <v>29</v>
      </c>
      <c r="Q1069" s="5">
        <v>51.3</v>
      </c>
      <c r="S1069" s="6">
        <v>44.84</v>
      </c>
      <c r="T1069" s="5">
        <v>0.35</v>
      </c>
      <c r="U1069" s="6">
        <v>45.19</v>
      </c>
      <c r="V1069" s="2">
        <v>66.7</v>
      </c>
      <c r="W1069" s="8"/>
      <c r="X1069" s="10" t="s">
        <v>29</v>
      </c>
      <c r="Y1069" s="7">
        <v>43556</v>
      </c>
    </row>
    <row r="1070" spans="1:25" hidden="1" x14ac:dyDescent="0.25">
      <c r="A1070" s="2">
        <v>3913</v>
      </c>
      <c r="B1070" s="3" t="s">
        <v>1066</v>
      </c>
      <c r="C1070" s="3" t="s">
        <v>1091</v>
      </c>
      <c r="D1070" s="3" t="s">
        <v>42</v>
      </c>
      <c r="E1070" s="3" t="s">
        <v>37</v>
      </c>
      <c r="F1070" s="3" t="s">
        <v>29</v>
      </c>
      <c r="G1070" s="2">
        <v>40</v>
      </c>
      <c r="H1070" s="3" t="s">
        <v>38</v>
      </c>
      <c r="I1070" s="3" t="s">
        <v>1068</v>
      </c>
      <c r="J1070" s="3" t="s">
        <v>39</v>
      </c>
      <c r="K1070" s="4" t="s">
        <v>2929</v>
      </c>
      <c r="L1070" s="2">
        <v>1</v>
      </c>
      <c r="M1070" s="2">
        <v>24</v>
      </c>
      <c r="N1070" s="2">
        <v>0.375</v>
      </c>
      <c r="O1070" s="3" t="s">
        <v>835</v>
      </c>
      <c r="P1070" s="3" t="s">
        <v>29</v>
      </c>
      <c r="Q1070" s="5">
        <v>12.9</v>
      </c>
      <c r="S1070" s="6">
        <v>11.26</v>
      </c>
      <c r="T1070" s="5">
        <v>0.1</v>
      </c>
      <c r="U1070" s="6">
        <v>11.36</v>
      </c>
      <c r="V1070" s="2">
        <v>16.75</v>
      </c>
      <c r="W1070" s="8"/>
      <c r="X1070" s="10" t="s">
        <v>29</v>
      </c>
      <c r="Y1070" s="7">
        <v>43556</v>
      </c>
    </row>
    <row r="1071" spans="1:25" hidden="1" x14ac:dyDescent="0.25">
      <c r="A1071" s="2">
        <v>637504</v>
      </c>
      <c r="B1071" s="3" t="s">
        <v>1066</v>
      </c>
      <c r="C1071" s="3" t="s">
        <v>1092</v>
      </c>
      <c r="D1071" s="3" t="s">
        <v>27</v>
      </c>
      <c r="E1071" s="3" t="s">
        <v>37</v>
      </c>
      <c r="F1071" s="3" t="s">
        <v>29</v>
      </c>
      <c r="G1071" s="2">
        <v>44</v>
      </c>
      <c r="H1071" s="3" t="s">
        <v>196</v>
      </c>
      <c r="I1071" s="3" t="s">
        <v>1068</v>
      </c>
      <c r="J1071" s="3" t="s">
        <v>31</v>
      </c>
      <c r="K1071" s="4">
        <v>226.44</v>
      </c>
      <c r="L1071" s="2">
        <v>1</v>
      </c>
      <c r="M1071" s="2">
        <v>12</v>
      </c>
      <c r="N1071" s="2">
        <v>0.75</v>
      </c>
      <c r="O1071" s="3" t="s">
        <v>32</v>
      </c>
      <c r="P1071" s="3" t="s">
        <v>29</v>
      </c>
      <c r="Q1071" s="5">
        <v>53.3</v>
      </c>
      <c r="S1071" s="6">
        <v>46.6</v>
      </c>
      <c r="T1071" s="5">
        <v>0.35</v>
      </c>
      <c r="U1071" s="6">
        <v>46.95</v>
      </c>
      <c r="V1071" s="2">
        <v>69.3</v>
      </c>
      <c r="W1071" s="8"/>
      <c r="X1071" s="10" t="s">
        <v>29</v>
      </c>
      <c r="Y1071" s="7">
        <v>43678</v>
      </c>
    </row>
    <row r="1072" spans="1:25" hidden="1" x14ac:dyDescent="0.25">
      <c r="A1072" s="2">
        <v>816512</v>
      </c>
      <c r="B1072" s="3" t="s">
        <v>1066</v>
      </c>
      <c r="C1072" s="3" t="s">
        <v>1093</v>
      </c>
      <c r="D1072" s="3" t="s">
        <v>27</v>
      </c>
      <c r="E1072" s="3" t="s">
        <v>28</v>
      </c>
      <c r="F1072" s="3" t="s">
        <v>86</v>
      </c>
      <c r="G1072" s="2">
        <v>44</v>
      </c>
      <c r="H1072" s="3" t="s">
        <v>38</v>
      </c>
      <c r="I1072" s="3" t="s">
        <v>1070</v>
      </c>
      <c r="J1072" s="3" t="s">
        <v>31</v>
      </c>
      <c r="K1072" s="4">
        <v>105.48</v>
      </c>
      <c r="L1072" s="2">
        <v>1</v>
      </c>
      <c r="M1072" s="2">
        <v>6</v>
      </c>
      <c r="N1072" s="2">
        <v>0.75</v>
      </c>
      <c r="O1072" s="3" t="s">
        <v>32</v>
      </c>
      <c r="P1072" s="3" t="s">
        <v>29</v>
      </c>
      <c r="Q1072" s="5">
        <v>51</v>
      </c>
      <c r="S1072" s="6">
        <v>44.57</v>
      </c>
      <c r="T1072" s="5">
        <v>0.35</v>
      </c>
      <c r="U1072" s="6">
        <v>44.92</v>
      </c>
      <c r="V1072" s="2">
        <v>66.3</v>
      </c>
      <c r="W1072" s="8"/>
      <c r="X1072" s="10" t="s">
        <v>29</v>
      </c>
      <c r="Y1072" s="7">
        <v>43714</v>
      </c>
    </row>
    <row r="1073" spans="1:25" hidden="1" x14ac:dyDescent="0.25">
      <c r="A1073" s="2">
        <v>31161</v>
      </c>
      <c r="B1073" s="3" t="s">
        <v>1066</v>
      </c>
      <c r="C1073" s="3" t="s">
        <v>1094</v>
      </c>
      <c r="D1073" s="3" t="s">
        <v>27</v>
      </c>
      <c r="E1073" s="3" t="s">
        <v>28</v>
      </c>
      <c r="F1073" s="3" t="s">
        <v>86</v>
      </c>
      <c r="G1073" s="2">
        <v>44</v>
      </c>
      <c r="H1073" s="3" t="s">
        <v>38</v>
      </c>
      <c r="I1073" s="3" t="s">
        <v>1068</v>
      </c>
      <c r="J1073" s="3" t="s">
        <v>31</v>
      </c>
      <c r="K1073" s="4">
        <v>105.48</v>
      </c>
      <c r="L1073" s="2">
        <v>1</v>
      </c>
      <c r="M1073" s="2">
        <v>6</v>
      </c>
      <c r="N1073" s="2">
        <v>0.75</v>
      </c>
      <c r="O1073" s="3" t="s">
        <v>32</v>
      </c>
      <c r="P1073" s="3" t="s">
        <v>29</v>
      </c>
      <c r="Q1073" s="5">
        <v>51</v>
      </c>
      <c r="S1073" s="6">
        <v>44.57</v>
      </c>
      <c r="T1073" s="5">
        <v>0.35</v>
      </c>
      <c r="U1073" s="6">
        <v>44.92</v>
      </c>
      <c r="V1073" s="2">
        <v>66.3</v>
      </c>
      <c r="W1073" s="8"/>
      <c r="X1073" s="10" t="s">
        <v>29</v>
      </c>
      <c r="Y1073" s="7">
        <v>43714</v>
      </c>
    </row>
    <row r="1074" spans="1:25" hidden="1" x14ac:dyDescent="0.25">
      <c r="A1074" s="2">
        <v>737685</v>
      </c>
      <c r="B1074" s="3" t="s">
        <v>1066</v>
      </c>
      <c r="C1074" s="3" t="s">
        <v>1095</v>
      </c>
      <c r="D1074" s="3" t="s">
        <v>27</v>
      </c>
      <c r="E1074" s="3" t="s">
        <v>28</v>
      </c>
      <c r="F1074" s="3" t="s">
        <v>29</v>
      </c>
      <c r="G1074" s="2">
        <v>40</v>
      </c>
      <c r="H1074" s="3" t="s">
        <v>196</v>
      </c>
      <c r="I1074" s="3" t="s">
        <v>1068</v>
      </c>
      <c r="J1074" s="3" t="s">
        <v>39</v>
      </c>
      <c r="K1074" s="4">
        <v>133.53</v>
      </c>
      <c r="L1074" s="2">
        <v>1</v>
      </c>
      <c r="M1074" s="2">
        <v>6</v>
      </c>
      <c r="N1074" s="2">
        <v>0.75</v>
      </c>
      <c r="O1074" s="3" t="s">
        <v>32</v>
      </c>
      <c r="P1074" s="3" t="s">
        <v>29</v>
      </c>
      <c r="Q1074" s="5">
        <v>59.05</v>
      </c>
      <c r="S1074" s="6">
        <v>51.66</v>
      </c>
      <c r="T1074" s="5">
        <v>0.35</v>
      </c>
      <c r="U1074" s="6">
        <v>52.01</v>
      </c>
      <c r="V1074" s="2">
        <v>76.75</v>
      </c>
      <c r="W1074" s="8"/>
      <c r="X1074" s="10" t="s">
        <v>29</v>
      </c>
      <c r="Y1074" s="7">
        <v>43745</v>
      </c>
    </row>
    <row r="1075" spans="1:25" hidden="1" x14ac:dyDescent="0.25">
      <c r="A1075" s="2">
        <v>187190</v>
      </c>
      <c r="B1075" s="3" t="s">
        <v>1066</v>
      </c>
      <c r="C1075" s="3" t="s">
        <v>1096</v>
      </c>
      <c r="D1075" s="3" t="s">
        <v>898</v>
      </c>
      <c r="E1075" s="3" t="s">
        <v>28</v>
      </c>
      <c r="F1075" s="3" t="s">
        <v>29</v>
      </c>
      <c r="G1075" s="2">
        <v>47</v>
      </c>
      <c r="H1075" s="3" t="s">
        <v>47</v>
      </c>
      <c r="I1075" s="3" t="s">
        <v>1070</v>
      </c>
      <c r="J1075" s="3" t="s">
        <v>31</v>
      </c>
      <c r="K1075" s="4">
        <v>207.66</v>
      </c>
      <c r="L1075" s="2">
        <v>1</v>
      </c>
      <c r="M1075" s="2">
        <v>6</v>
      </c>
      <c r="N1075" s="2">
        <v>0.7</v>
      </c>
      <c r="O1075" s="3" t="s">
        <v>32</v>
      </c>
      <c r="P1075" s="3" t="s">
        <v>29</v>
      </c>
      <c r="Q1075" s="5">
        <v>80.05</v>
      </c>
      <c r="S1075" s="6">
        <v>70.36</v>
      </c>
      <c r="T1075" s="5">
        <v>0.1</v>
      </c>
      <c r="U1075" s="6">
        <v>70.459999999999994</v>
      </c>
      <c r="V1075" s="2">
        <v>104.05</v>
      </c>
      <c r="W1075" s="8"/>
      <c r="X1075" s="10" t="s">
        <v>29</v>
      </c>
      <c r="Y1075" s="7">
        <v>43714</v>
      </c>
    </row>
    <row r="1076" spans="1:25" hidden="1" x14ac:dyDescent="0.25">
      <c r="A1076" s="2">
        <v>29559</v>
      </c>
      <c r="B1076" s="3" t="s">
        <v>1066</v>
      </c>
      <c r="C1076" s="3" t="s">
        <v>1097</v>
      </c>
      <c r="D1076" s="3" t="s">
        <v>27</v>
      </c>
      <c r="E1076" s="3" t="s">
        <v>28</v>
      </c>
      <c r="F1076" s="3" t="s">
        <v>29</v>
      </c>
      <c r="G1076" s="2">
        <v>40</v>
      </c>
      <c r="H1076" s="3" t="s">
        <v>38</v>
      </c>
      <c r="I1076" s="3" t="s">
        <v>1068</v>
      </c>
      <c r="J1076" s="3" t="s">
        <v>1098</v>
      </c>
      <c r="K1076" s="4">
        <v>25.42</v>
      </c>
      <c r="L1076" s="2">
        <v>1</v>
      </c>
      <c r="M1076" s="2">
        <v>1</v>
      </c>
      <c r="N1076" s="2">
        <v>0.75</v>
      </c>
      <c r="O1076" s="3" t="s">
        <v>32</v>
      </c>
      <c r="P1076" s="3" t="s">
        <v>29</v>
      </c>
      <c r="Q1076" s="5">
        <v>60</v>
      </c>
      <c r="S1076" s="6">
        <v>52.49</v>
      </c>
      <c r="T1076" s="5">
        <v>0.35</v>
      </c>
      <c r="U1076" s="6">
        <v>52.84</v>
      </c>
      <c r="V1076" s="2">
        <v>78</v>
      </c>
      <c r="W1076" s="8"/>
      <c r="X1076" s="10" t="s">
        <v>29</v>
      </c>
      <c r="Y1076" s="7">
        <v>43734</v>
      </c>
    </row>
    <row r="1077" spans="1:25" hidden="1" x14ac:dyDescent="0.25">
      <c r="A1077" s="2">
        <v>795443</v>
      </c>
      <c r="B1077" s="3" t="s">
        <v>1066</v>
      </c>
      <c r="C1077" s="3" t="s">
        <v>1099</v>
      </c>
      <c r="D1077" s="3" t="s">
        <v>27</v>
      </c>
      <c r="E1077" s="3" t="s">
        <v>28</v>
      </c>
      <c r="F1077" s="3" t="s">
        <v>29</v>
      </c>
      <c r="G1077" s="2">
        <v>42</v>
      </c>
      <c r="H1077" s="3" t="s">
        <v>38</v>
      </c>
      <c r="I1077" s="3" t="s">
        <v>1068</v>
      </c>
      <c r="J1077" s="3" t="s">
        <v>39</v>
      </c>
      <c r="K1077" s="4">
        <v>117.49</v>
      </c>
      <c r="L1077" s="2">
        <v>1</v>
      </c>
      <c r="M1077" s="2">
        <v>6</v>
      </c>
      <c r="N1077" s="2">
        <v>0.75</v>
      </c>
      <c r="O1077" s="3" t="s">
        <v>32</v>
      </c>
      <c r="P1077" s="3" t="s">
        <v>29</v>
      </c>
      <c r="Q1077" s="5">
        <v>54.25</v>
      </c>
      <c r="S1077" s="6">
        <v>47.43</v>
      </c>
      <c r="T1077" s="5">
        <v>0.35</v>
      </c>
      <c r="U1077" s="6">
        <v>47.78</v>
      </c>
      <c r="V1077" s="2">
        <v>70.5</v>
      </c>
      <c r="W1077" s="8"/>
      <c r="X1077" s="10" t="s">
        <v>29</v>
      </c>
      <c r="Y1077" s="7">
        <v>43719</v>
      </c>
    </row>
    <row r="1078" spans="1:25" hidden="1" x14ac:dyDescent="0.25">
      <c r="A1078" s="2">
        <v>282277</v>
      </c>
      <c r="B1078" s="3" t="s">
        <v>1066</v>
      </c>
      <c r="C1078" s="3" t="s">
        <v>1100</v>
      </c>
      <c r="D1078" s="3" t="s">
        <v>27</v>
      </c>
      <c r="E1078" s="3" t="s">
        <v>37</v>
      </c>
      <c r="F1078" s="3" t="s">
        <v>29</v>
      </c>
      <c r="G1078" s="2">
        <v>40</v>
      </c>
      <c r="H1078" s="3" t="s">
        <v>196</v>
      </c>
      <c r="I1078" s="3" t="s">
        <v>1068</v>
      </c>
      <c r="J1078" s="3" t="s">
        <v>39</v>
      </c>
      <c r="K1078" s="4" t="s">
        <v>2930</v>
      </c>
      <c r="L1078" s="2">
        <v>1</v>
      </c>
      <c r="M1078" s="2">
        <v>12</v>
      </c>
      <c r="N1078" s="2">
        <v>0.75</v>
      </c>
      <c r="O1078" s="3" t="s">
        <v>32</v>
      </c>
      <c r="P1078" s="3" t="s">
        <v>29</v>
      </c>
      <c r="Q1078" s="5">
        <v>34.1</v>
      </c>
      <c r="S1078" s="6">
        <v>29.7</v>
      </c>
      <c r="T1078" s="5">
        <v>0.35</v>
      </c>
      <c r="U1078" s="6">
        <v>30.05</v>
      </c>
      <c r="V1078" s="2">
        <v>44.35</v>
      </c>
      <c r="W1078" s="8"/>
      <c r="X1078" s="10" t="s">
        <v>29</v>
      </c>
      <c r="Y1078" s="7">
        <v>43556</v>
      </c>
    </row>
    <row r="1079" spans="1:25" hidden="1" x14ac:dyDescent="0.25">
      <c r="A1079" s="2">
        <v>540682</v>
      </c>
      <c r="B1079" s="3" t="s">
        <v>1066</v>
      </c>
      <c r="C1079" s="3" t="s">
        <v>1102</v>
      </c>
      <c r="D1079" s="3" t="s">
        <v>27</v>
      </c>
      <c r="E1079" s="3" t="s">
        <v>28</v>
      </c>
      <c r="F1079" s="3" t="s">
        <v>29</v>
      </c>
      <c r="G1079" s="2">
        <v>41.2</v>
      </c>
      <c r="H1079" s="3" t="s">
        <v>196</v>
      </c>
      <c r="I1079" s="3" t="s">
        <v>1068</v>
      </c>
      <c r="J1079" s="3" t="s">
        <v>31</v>
      </c>
      <c r="K1079" s="4" t="s">
        <v>2931</v>
      </c>
      <c r="L1079" s="2">
        <v>1</v>
      </c>
      <c r="M1079" s="2">
        <v>6</v>
      </c>
      <c r="N1079" s="2">
        <v>0.75</v>
      </c>
      <c r="O1079" s="3" t="s">
        <v>32</v>
      </c>
      <c r="P1079" s="3" t="s">
        <v>29</v>
      </c>
      <c r="Q1079" s="5">
        <v>46.5</v>
      </c>
      <c r="S1079" s="6">
        <v>40.61</v>
      </c>
      <c r="T1079" s="5">
        <v>0.35</v>
      </c>
      <c r="U1079" s="6">
        <v>40.96</v>
      </c>
      <c r="V1079" s="2">
        <v>60.45</v>
      </c>
      <c r="W1079" s="8"/>
      <c r="X1079" s="10" t="s">
        <v>29</v>
      </c>
      <c r="Y1079" s="7">
        <v>43738</v>
      </c>
    </row>
    <row r="1080" spans="1:25" hidden="1" x14ac:dyDescent="0.25">
      <c r="A1080" s="2">
        <v>753475</v>
      </c>
      <c r="B1080" s="3" t="s">
        <v>1066</v>
      </c>
      <c r="C1080" s="3" t="s">
        <v>1103</v>
      </c>
      <c r="D1080" s="3" t="s">
        <v>27</v>
      </c>
      <c r="E1080" s="3" t="s">
        <v>28</v>
      </c>
      <c r="F1080" s="3" t="s">
        <v>29</v>
      </c>
      <c r="G1080" s="2">
        <v>44</v>
      </c>
      <c r="H1080" s="3" t="s">
        <v>30</v>
      </c>
      <c r="I1080" s="3" t="s">
        <v>1068</v>
      </c>
      <c r="J1080" s="3" t="s">
        <v>31</v>
      </c>
      <c r="K1080" s="4">
        <v>96.84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27.8</v>
      </c>
      <c r="S1080" s="6">
        <v>24.16</v>
      </c>
      <c r="T1080" s="5">
        <v>0.35</v>
      </c>
      <c r="U1080" s="6">
        <v>24.51</v>
      </c>
      <c r="V1080" s="2">
        <v>36.15</v>
      </c>
      <c r="W1080" s="8"/>
      <c r="X1080" s="10" t="s">
        <v>29</v>
      </c>
      <c r="Y1080" s="7">
        <v>43714</v>
      </c>
    </row>
    <row r="1081" spans="1:25" hidden="1" x14ac:dyDescent="0.25">
      <c r="A1081" s="2">
        <v>189007</v>
      </c>
      <c r="B1081" s="3" t="s">
        <v>1066</v>
      </c>
      <c r="C1081" s="3" t="s">
        <v>1104</v>
      </c>
      <c r="D1081" s="3" t="s">
        <v>27</v>
      </c>
      <c r="E1081" s="3" t="s">
        <v>28</v>
      </c>
      <c r="F1081" s="3" t="s">
        <v>29</v>
      </c>
      <c r="G1081" s="2">
        <v>43</v>
      </c>
      <c r="H1081" s="3" t="s">
        <v>38</v>
      </c>
      <c r="I1081" s="3" t="s">
        <v>1068</v>
      </c>
      <c r="J1081" s="3" t="s">
        <v>31</v>
      </c>
      <c r="K1081" s="4">
        <v>209.52</v>
      </c>
      <c r="L1081" s="2">
        <v>1</v>
      </c>
      <c r="M1081" s="2">
        <v>12</v>
      </c>
      <c r="N1081" s="2">
        <v>0.75</v>
      </c>
      <c r="O1081" s="3" t="s">
        <v>32</v>
      </c>
      <c r="P1081" s="3" t="s">
        <v>29</v>
      </c>
      <c r="Q1081" s="5">
        <v>50.75</v>
      </c>
      <c r="S1081" s="6">
        <v>44.35</v>
      </c>
      <c r="T1081" s="5">
        <v>0.35</v>
      </c>
      <c r="U1081" s="6">
        <v>44.7</v>
      </c>
      <c r="V1081" s="2">
        <v>66</v>
      </c>
      <c r="W1081" s="8"/>
      <c r="X1081" s="10" t="s">
        <v>29</v>
      </c>
      <c r="Y1081" s="7">
        <v>43714</v>
      </c>
    </row>
    <row r="1082" spans="1:25" hidden="1" x14ac:dyDescent="0.25">
      <c r="A1082" s="2">
        <v>211842</v>
      </c>
      <c r="B1082" s="3" t="s">
        <v>1066</v>
      </c>
      <c r="C1082" s="3" t="s">
        <v>1105</v>
      </c>
      <c r="D1082" s="3" t="s">
        <v>27</v>
      </c>
      <c r="E1082" s="3" t="s">
        <v>28</v>
      </c>
      <c r="F1082" s="3" t="s">
        <v>86</v>
      </c>
      <c r="G1082" s="2">
        <v>43</v>
      </c>
      <c r="H1082" s="3" t="s">
        <v>47</v>
      </c>
      <c r="I1082" s="3" t="s">
        <v>1068</v>
      </c>
      <c r="J1082" s="3" t="s">
        <v>31</v>
      </c>
      <c r="K1082" s="4">
        <v>97.86</v>
      </c>
      <c r="L1082" s="2">
        <v>1</v>
      </c>
      <c r="M1082" s="2">
        <v>6</v>
      </c>
      <c r="N1082" s="2">
        <v>0.75</v>
      </c>
      <c r="O1082" s="3" t="s">
        <v>32</v>
      </c>
      <c r="P1082" s="3" t="s">
        <v>29</v>
      </c>
      <c r="Q1082" s="5">
        <v>48.7</v>
      </c>
      <c r="S1082" s="6">
        <v>42.55</v>
      </c>
      <c r="T1082" s="5">
        <v>0.35</v>
      </c>
      <c r="U1082" s="6">
        <v>42.9</v>
      </c>
      <c r="V1082" s="2">
        <v>63.3</v>
      </c>
      <c r="W1082" s="8"/>
      <c r="X1082" s="10" t="s">
        <v>29</v>
      </c>
      <c r="Y1082" s="7">
        <v>43714</v>
      </c>
    </row>
    <row r="1083" spans="1:25" hidden="1" x14ac:dyDescent="0.25">
      <c r="A1083" s="2">
        <v>411462</v>
      </c>
      <c r="B1083" s="3" t="s">
        <v>1066</v>
      </c>
      <c r="C1083" s="3" t="s">
        <v>1106</v>
      </c>
      <c r="D1083" s="3" t="s">
        <v>27</v>
      </c>
      <c r="E1083" s="3" t="s">
        <v>37</v>
      </c>
      <c r="F1083" s="3" t="s">
        <v>29</v>
      </c>
      <c r="G1083" s="2">
        <v>40</v>
      </c>
      <c r="H1083" s="3" t="s">
        <v>196</v>
      </c>
      <c r="I1083" s="3" t="s">
        <v>1068</v>
      </c>
      <c r="J1083" s="3" t="s">
        <v>31</v>
      </c>
      <c r="K1083" s="4">
        <v>103.62</v>
      </c>
      <c r="L1083" s="2">
        <v>1</v>
      </c>
      <c r="M1083" s="2">
        <v>6</v>
      </c>
      <c r="N1083" s="2">
        <v>0.75</v>
      </c>
      <c r="O1083" s="3" t="s">
        <v>32</v>
      </c>
      <c r="P1083" s="3" t="s">
        <v>29</v>
      </c>
      <c r="Q1083" s="5">
        <v>50.45</v>
      </c>
      <c r="S1083" s="6">
        <v>44.09</v>
      </c>
      <c r="T1083" s="5">
        <v>0.35</v>
      </c>
      <c r="U1083" s="6">
        <v>44.44</v>
      </c>
      <c r="V1083" s="2">
        <v>65.599999999999994</v>
      </c>
      <c r="W1083" s="8"/>
      <c r="X1083" s="10" t="s">
        <v>29</v>
      </c>
      <c r="Y1083" s="7">
        <v>43466</v>
      </c>
    </row>
    <row r="1084" spans="1:25" hidden="1" x14ac:dyDescent="0.25">
      <c r="A1084" s="2">
        <v>600163</v>
      </c>
      <c r="B1084" s="3" t="s">
        <v>1066</v>
      </c>
      <c r="C1084" s="3" t="s">
        <v>1107</v>
      </c>
      <c r="D1084" s="3" t="s">
        <v>27</v>
      </c>
      <c r="E1084" s="3" t="s">
        <v>37</v>
      </c>
      <c r="F1084" s="3" t="s">
        <v>29</v>
      </c>
      <c r="G1084" s="2">
        <v>47.3</v>
      </c>
      <c r="H1084" s="3" t="s">
        <v>196</v>
      </c>
      <c r="I1084" s="3" t="s">
        <v>1068</v>
      </c>
      <c r="J1084" s="3" t="s">
        <v>39</v>
      </c>
      <c r="K1084" s="4" t="s">
        <v>2932</v>
      </c>
      <c r="L1084" s="2">
        <v>1</v>
      </c>
      <c r="M1084" s="2">
        <v>12</v>
      </c>
      <c r="N1084" s="2">
        <v>0.75</v>
      </c>
      <c r="O1084" s="3" t="s">
        <v>32</v>
      </c>
      <c r="P1084" s="3" t="s">
        <v>29</v>
      </c>
      <c r="Q1084" s="5">
        <v>47.95</v>
      </c>
      <c r="S1084" s="6">
        <v>41.89</v>
      </c>
      <c r="T1084" s="5">
        <v>0.35</v>
      </c>
      <c r="U1084" s="6">
        <v>42.24</v>
      </c>
      <c r="V1084" s="2">
        <v>62.35</v>
      </c>
      <c r="W1084" s="8"/>
      <c r="X1084" s="10" t="s">
        <v>29</v>
      </c>
      <c r="Y1084" s="7">
        <v>43556</v>
      </c>
    </row>
    <row r="1085" spans="1:25" hidden="1" x14ac:dyDescent="0.25">
      <c r="A1085" s="2">
        <v>32425</v>
      </c>
      <c r="B1085" s="3" t="s">
        <v>1066</v>
      </c>
      <c r="C1085" s="3" t="s">
        <v>1108</v>
      </c>
      <c r="D1085" s="3" t="s">
        <v>42</v>
      </c>
      <c r="E1085" s="3" t="s">
        <v>37</v>
      </c>
      <c r="F1085" s="3" t="s">
        <v>29</v>
      </c>
      <c r="G1085" s="2">
        <v>40</v>
      </c>
      <c r="H1085" s="3" t="s">
        <v>196</v>
      </c>
      <c r="I1085" s="3" t="s">
        <v>1068</v>
      </c>
      <c r="J1085" s="3" t="s">
        <v>39</v>
      </c>
      <c r="K1085" s="4" t="s">
        <v>2933</v>
      </c>
      <c r="L1085" s="2">
        <v>1</v>
      </c>
      <c r="M1085" s="2">
        <v>24</v>
      </c>
      <c r="N1085" s="2">
        <v>0.375</v>
      </c>
      <c r="O1085" s="3" t="s">
        <v>32</v>
      </c>
      <c r="P1085" s="3" t="s">
        <v>29</v>
      </c>
      <c r="Q1085" s="5">
        <v>16.5</v>
      </c>
      <c r="S1085" s="6">
        <v>14.43</v>
      </c>
      <c r="T1085" s="5">
        <v>0.1</v>
      </c>
      <c r="U1085" s="6">
        <v>14.53</v>
      </c>
      <c r="V1085" s="2">
        <v>21.45</v>
      </c>
      <c r="W1085" s="8"/>
      <c r="X1085" s="10" t="s">
        <v>29</v>
      </c>
      <c r="Y1085" s="7">
        <v>43556</v>
      </c>
    </row>
    <row r="1086" spans="1:25" hidden="1" x14ac:dyDescent="0.25">
      <c r="A1086" s="2">
        <v>2691</v>
      </c>
      <c r="B1086" s="3" t="s">
        <v>1066</v>
      </c>
      <c r="C1086" s="3" t="s">
        <v>1108</v>
      </c>
      <c r="D1086" s="3" t="s">
        <v>27</v>
      </c>
      <c r="E1086" s="3" t="s">
        <v>37</v>
      </c>
      <c r="F1086" s="3" t="s">
        <v>29</v>
      </c>
      <c r="G1086" s="2">
        <v>40</v>
      </c>
      <c r="H1086" s="3" t="s">
        <v>196</v>
      </c>
      <c r="I1086" s="3" t="s">
        <v>1068</v>
      </c>
      <c r="J1086" s="3" t="s">
        <v>39</v>
      </c>
      <c r="K1086" s="4" t="s">
        <v>2934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29.95</v>
      </c>
      <c r="S1086" s="6">
        <v>26.05</v>
      </c>
      <c r="T1086" s="5">
        <v>0.35</v>
      </c>
      <c r="U1086" s="6">
        <v>26.4</v>
      </c>
      <c r="V1086" s="2">
        <v>38.950000000000003</v>
      </c>
      <c r="W1086" s="8"/>
      <c r="X1086" s="10" t="s">
        <v>29</v>
      </c>
      <c r="Y1086" s="7">
        <v>43556</v>
      </c>
    </row>
    <row r="1087" spans="1:25" hidden="1" x14ac:dyDescent="0.25">
      <c r="A1087" s="2">
        <v>1453</v>
      </c>
      <c r="B1087" s="3" t="s">
        <v>1066</v>
      </c>
      <c r="C1087" s="3" t="s">
        <v>1108</v>
      </c>
      <c r="D1087" s="3" t="s">
        <v>906</v>
      </c>
      <c r="E1087" s="3" t="s">
        <v>37</v>
      </c>
      <c r="F1087" s="3" t="s">
        <v>29</v>
      </c>
      <c r="G1087" s="2">
        <v>40</v>
      </c>
      <c r="H1087" s="3" t="s">
        <v>196</v>
      </c>
      <c r="I1087" s="3" t="s">
        <v>1068</v>
      </c>
      <c r="J1087" s="3" t="s">
        <v>39</v>
      </c>
      <c r="K1087" s="4" t="s">
        <v>2935</v>
      </c>
      <c r="L1087" s="2">
        <v>1</v>
      </c>
      <c r="M1087" s="2">
        <v>6</v>
      </c>
      <c r="N1087" s="2">
        <v>1.1399999999999999</v>
      </c>
      <c r="O1087" s="3" t="s">
        <v>32</v>
      </c>
      <c r="P1087" s="3" t="s">
        <v>29</v>
      </c>
      <c r="Q1087" s="5">
        <v>43.4</v>
      </c>
      <c r="S1087" s="6">
        <v>37.880000000000003</v>
      </c>
      <c r="T1087" s="5">
        <v>0.35</v>
      </c>
      <c r="U1087" s="6">
        <v>38.229999999999997</v>
      </c>
      <c r="V1087" s="2">
        <v>56.4</v>
      </c>
      <c r="W1087" s="8"/>
      <c r="X1087" s="10" t="s">
        <v>29</v>
      </c>
      <c r="Y1087" s="7">
        <v>43556</v>
      </c>
    </row>
    <row r="1088" spans="1:25" hidden="1" x14ac:dyDescent="0.25">
      <c r="A1088" s="2">
        <v>187193</v>
      </c>
      <c r="B1088" s="3" t="s">
        <v>1066</v>
      </c>
      <c r="C1088" s="3" t="s">
        <v>1109</v>
      </c>
      <c r="D1088" s="3" t="s">
        <v>27</v>
      </c>
      <c r="E1088" s="3" t="s">
        <v>28</v>
      </c>
      <c r="F1088" s="3" t="s">
        <v>86</v>
      </c>
      <c r="H1088" s="3" t="s">
        <v>196</v>
      </c>
      <c r="I1088" s="3" t="s">
        <v>1068</v>
      </c>
      <c r="J1088" s="3" t="s">
        <v>31</v>
      </c>
      <c r="K1088" s="4">
        <v>66.3</v>
      </c>
      <c r="L1088" s="2">
        <v>1</v>
      </c>
      <c r="M1088" s="2">
        <v>6</v>
      </c>
      <c r="N1088" s="2">
        <v>0.75</v>
      </c>
      <c r="O1088" s="3" t="s">
        <v>32</v>
      </c>
      <c r="P1088" s="3" t="s">
        <v>29</v>
      </c>
      <c r="Q1088" s="5">
        <v>37.25</v>
      </c>
      <c r="S1088" s="6">
        <v>32.47</v>
      </c>
      <c r="T1088" s="5">
        <v>0.35</v>
      </c>
      <c r="U1088" s="6">
        <v>32.82</v>
      </c>
      <c r="V1088" s="2">
        <v>48.4</v>
      </c>
      <c r="W1088" s="8">
        <v>1.1499999999999986</v>
      </c>
      <c r="X1088" s="9" t="s">
        <v>3216</v>
      </c>
      <c r="Y1088" s="7">
        <v>43790</v>
      </c>
    </row>
    <row r="1089" spans="1:25" hidden="1" x14ac:dyDescent="0.25">
      <c r="A1089" s="2">
        <v>785170</v>
      </c>
      <c r="B1089" s="3" t="s">
        <v>1066</v>
      </c>
      <c r="C1089" s="3" t="s">
        <v>1110</v>
      </c>
      <c r="D1089" s="3" t="s">
        <v>27</v>
      </c>
      <c r="E1089" s="3" t="s">
        <v>37</v>
      </c>
      <c r="F1089" s="3" t="s">
        <v>29</v>
      </c>
      <c r="G1089" s="2">
        <v>41.3</v>
      </c>
      <c r="H1089" s="3" t="s">
        <v>196</v>
      </c>
      <c r="I1089" s="3" t="s">
        <v>1068</v>
      </c>
      <c r="J1089" s="3" t="s">
        <v>39</v>
      </c>
      <c r="K1089" s="4" t="s">
        <v>2936</v>
      </c>
      <c r="L1089" s="2">
        <v>1</v>
      </c>
      <c r="M1089" s="2">
        <v>12</v>
      </c>
      <c r="N1089" s="2">
        <v>0.75</v>
      </c>
      <c r="O1089" s="3" t="s">
        <v>32</v>
      </c>
      <c r="P1089" s="3" t="s">
        <v>29</v>
      </c>
      <c r="Q1089" s="5">
        <v>32</v>
      </c>
      <c r="S1089" s="6">
        <v>27.85</v>
      </c>
      <c r="T1089" s="5">
        <v>0.35</v>
      </c>
      <c r="U1089" s="6">
        <v>28.2</v>
      </c>
      <c r="V1089" s="2">
        <v>41.6</v>
      </c>
      <c r="W1089" s="8"/>
      <c r="X1089" s="10" t="s">
        <v>29</v>
      </c>
      <c r="Y1089" s="7">
        <v>43556</v>
      </c>
    </row>
    <row r="1090" spans="1:25" hidden="1" x14ac:dyDescent="0.25">
      <c r="A1090" s="2">
        <v>198677</v>
      </c>
      <c r="B1090" s="3" t="s">
        <v>1066</v>
      </c>
      <c r="C1090" s="3" t="s">
        <v>1111</v>
      </c>
      <c r="D1090" s="3" t="s">
        <v>27</v>
      </c>
      <c r="E1090" s="3" t="s">
        <v>28</v>
      </c>
      <c r="F1090" s="3" t="s">
        <v>86</v>
      </c>
      <c r="G1090" s="2">
        <v>40</v>
      </c>
      <c r="H1090" s="3" t="s">
        <v>38</v>
      </c>
      <c r="I1090" s="3" t="s">
        <v>1070</v>
      </c>
      <c r="J1090" s="3" t="s">
        <v>31</v>
      </c>
      <c r="K1090" s="4">
        <v>74.400000000000006</v>
      </c>
      <c r="L1090" s="2">
        <v>1</v>
      </c>
      <c r="M1090" s="2">
        <v>6</v>
      </c>
      <c r="N1090" s="2">
        <v>0.75</v>
      </c>
      <c r="O1090" s="3" t="s">
        <v>32</v>
      </c>
      <c r="P1090" s="3" t="s">
        <v>29</v>
      </c>
      <c r="Q1090" s="5">
        <v>41.5</v>
      </c>
      <c r="S1090" s="6">
        <v>36.21</v>
      </c>
      <c r="T1090" s="5">
        <v>0.35</v>
      </c>
      <c r="U1090" s="6">
        <v>36.56</v>
      </c>
      <c r="V1090" s="2">
        <v>53.95</v>
      </c>
      <c r="W1090" s="8"/>
      <c r="X1090" s="10" t="s">
        <v>29</v>
      </c>
      <c r="Y1090" s="7">
        <v>43714</v>
      </c>
    </row>
    <row r="1091" spans="1:25" hidden="1" x14ac:dyDescent="0.25">
      <c r="A1091" s="2">
        <v>648188</v>
      </c>
      <c r="B1091" s="3" t="s">
        <v>1066</v>
      </c>
      <c r="C1091" s="3" t="s">
        <v>1112</v>
      </c>
      <c r="D1091" s="3" t="s">
        <v>27</v>
      </c>
      <c r="E1091" s="3" t="s">
        <v>28</v>
      </c>
      <c r="F1091" s="3" t="s">
        <v>29</v>
      </c>
      <c r="G1091" s="2">
        <v>40</v>
      </c>
      <c r="H1091" s="3" t="s">
        <v>38</v>
      </c>
      <c r="I1091" s="3" t="s">
        <v>1068</v>
      </c>
      <c r="J1091" s="3" t="s">
        <v>31</v>
      </c>
      <c r="K1091" s="4">
        <v>74.400000000000006</v>
      </c>
      <c r="L1091" s="2">
        <v>1</v>
      </c>
      <c r="M1091" s="2">
        <v>6</v>
      </c>
      <c r="N1091" s="2">
        <v>0.75</v>
      </c>
      <c r="O1091" s="3" t="s">
        <v>32</v>
      </c>
      <c r="P1091" s="3" t="s">
        <v>29</v>
      </c>
      <c r="Q1091" s="5">
        <v>41.5</v>
      </c>
      <c r="S1091" s="6">
        <v>36.21</v>
      </c>
      <c r="T1091" s="5">
        <v>0.35</v>
      </c>
      <c r="U1091" s="6">
        <v>36.56</v>
      </c>
      <c r="V1091" s="2">
        <v>53.95</v>
      </c>
      <c r="W1091" s="8"/>
      <c r="X1091" s="10" t="s">
        <v>29</v>
      </c>
      <c r="Y1091" s="7">
        <v>43714</v>
      </c>
    </row>
    <row r="1092" spans="1:25" hidden="1" x14ac:dyDescent="0.25">
      <c r="A1092" s="2">
        <v>96214</v>
      </c>
      <c r="B1092" s="3" t="s">
        <v>1066</v>
      </c>
      <c r="C1092" s="3" t="s">
        <v>1113</v>
      </c>
      <c r="D1092" s="3" t="s">
        <v>27</v>
      </c>
      <c r="E1092" s="3" t="s">
        <v>37</v>
      </c>
      <c r="F1092" s="3" t="s">
        <v>104</v>
      </c>
      <c r="G1092" s="2">
        <v>43.1</v>
      </c>
      <c r="H1092" s="3" t="s">
        <v>38</v>
      </c>
      <c r="I1092" s="3" t="s">
        <v>1068</v>
      </c>
      <c r="J1092" s="3" t="s">
        <v>31</v>
      </c>
      <c r="K1092" s="4">
        <v>82.02</v>
      </c>
      <c r="L1092" s="2">
        <v>1</v>
      </c>
      <c r="M1092" s="2">
        <v>6</v>
      </c>
      <c r="N1092" s="2">
        <v>0.75</v>
      </c>
      <c r="O1092" s="3" t="s">
        <v>32</v>
      </c>
      <c r="P1092" s="3" t="s">
        <v>29</v>
      </c>
      <c r="Q1092" s="5">
        <v>43.95</v>
      </c>
      <c r="R1092" s="5">
        <v>3</v>
      </c>
      <c r="S1092" s="6">
        <v>35.729999999999997</v>
      </c>
      <c r="T1092" s="5">
        <v>0.35</v>
      </c>
      <c r="U1092" s="6">
        <v>36.08</v>
      </c>
      <c r="V1092" s="2">
        <v>57.15</v>
      </c>
      <c r="W1092" s="8"/>
      <c r="X1092" s="10" t="s">
        <v>29</v>
      </c>
      <c r="Y1092" s="7">
        <v>43800</v>
      </c>
    </row>
    <row r="1093" spans="1:25" hidden="1" x14ac:dyDescent="0.25">
      <c r="A1093" s="2">
        <v>645085</v>
      </c>
      <c r="B1093" s="3" t="s">
        <v>1066</v>
      </c>
      <c r="C1093" s="3" t="s">
        <v>1114</v>
      </c>
      <c r="D1093" s="3" t="s">
        <v>27</v>
      </c>
      <c r="E1093" s="3" t="s">
        <v>879</v>
      </c>
      <c r="F1093" s="3" t="s">
        <v>1115</v>
      </c>
      <c r="G1093" s="2">
        <v>40</v>
      </c>
      <c r="H1093" s="3" t="s">
        <v>38</v>
      </c>
      <c r="I1093" s="3" t="s">
        <v>1068</v>
      </c>
      <c r="J1093" s="3" t="s">
        <v>31</v>
      </c>
      <c r="K1093" s="4">
        <v>89.1</v>
      </c>
      <c r="L1093" s="2">
        <v>1</v>
      </c>
      <c r="M1093" s="2">
        <v>6</v>
      </c>
      <c r="N1093" s="2">
        <v>0.75</v>
      </c>
      <c r="O1093" s="3" t="s">
        <v>32</v>
      </c>
      <c r="P1093" s="3" t="s">
        <v>29</v>
      </c>
      <c r="Q1093" s="5">
        <v>46.1</v>
      </c>
      <c r="S1093" s="6">
        <v>40.26</v>
      </c>
      <c r="T1093" s="5">
        <v>0.35</v>
      </c>
      <c r="U1093" s="6">
        <v>40.61</v>
      </c>
      <c r="V1093" s="2">
        <v>59.95</v>
      </c>
      <c r="W1093" s="8"/>
      <c r="X1093" s="10" t="s">
        <v>29</v>
      </c>
      <c r="Y1093" s="7">
        <v>43775</v>
      </c>
    </row>
    <row r="1094" spans="1:25" hidden="1" x14ac:dyDescent="0.25">
      <c r="A1094" s="2">
        <v>777087</v>
      </c>
      <c r="B1094" s="3" t="s">
        <v>1066</v>
      </c>
      <c r="C1094" s="3" t="s">
        <v>1116</v>
      </c>
      <c r="D1094" s="3" t="s">
        <v>64</v>
      </c>
      <c r="E1094" s="3" t="s">
        <v>37</v>
      </c>
      <c r="F1094" s="3" t="s">
        <v>29</v>
      </c>
      <c r="G1094" s="2">
        <v>43</v>
      </c>
      <c r="H1094" s="3" t="s">
        <v>38</v>
      </c>
      <c r="I1094" s="3" t="s">
        <v>1070</v>
      </c>
      <c r="J1094" s="3" t="s">
        <v>127</v>
      </c>
      <c r="K1094" s="4">
        <v>126.11</v>
      </c>
      <c r="L1094" s="2">
        <v>1</v>
      </c>
      <c r="M1094" s="2">
        <v>6</v>
      </c>
      <c r="N1094" s="2">
        <v>0.5</v>
      </c>
      <c r="O1094" s="3" t="s">
        <v>32</v>
      </c>
      <c r="P1094" s="3" t="s">
        <v>3211</v>
      </c>
      <c r="Q1094" s="5">
        <v>36</v>
      </c>
      <c r="S1094" s="6">
        <v>31.59</v>
      </c>
      <c r="T1094" s="5">
        <v>0.1</v>
      </c>
      <c r="U1094" s="6">
        <v>31.69</v>
      </c>
      <c r="V1094" s="2">
        <v>46.8</v>
      </c>
      <c r="W1094" s="8"/>
      <c r="X1094" s="10" t="s">
        <v>29</v>
      </c>
      <c r="Y1094" s="7">
        <v>43556</v>
      </c>
    </row>
    <row r="1095" spans="1:25" hidden="1" x14ac:dyDescent="0.25">
      <c r="A1095" s="2">
        <v>777290</v>
      </c>
      <c r="B1095" s="3" t="s">
        <v>1066</v>
      </c>
      <c r="C1095" s="3" t="s">
        <v>1117</v>
      </c>
      <c r="D1095" s="3" t="s">
        <v>64</v>
      </c>
      <c r="E1095" s="3" t="s">
        <v>37</v>
      </c>
      <c r="F1095" s="3" t="s">
        <v>321</v>
      </c>
      <c r="G1095" s="2">
        <v>43</v>
      </c>
      <c r="H1095" s="3" t="s">
        <v>38</v>
      </c>
      <c r="I1095" s="3" t="s">
        <v>1070</v>
      </c>
      <c r="J1095" s="3" t="s">
        <v>127</v>
      </c>
      <c r="K1095" s="4">
        <v>126.11</v>
      </c>
      <c r="L1095" s="2">
        <v>1</v>
      </c>
      <c r="M1095" s="2">
        <v>6</v>
      </c>
      <c r="N1095" s="2">
        <v>0.5</v>
      </c>
      <c r="O1095" s="3" t="s">
        <v>32</v>
      </c>
      <c r="P1095" s="3" t="s">
        <v>3211</v>
      </c>
      <c r="Q1095" s="5">
        <v>36</v>
      </c>
      <c r="S1095" s="6">
        <v>31.59</v>
      </c>
      <c r="T1095" s="5">
        <v>0.1</v>
      </c>
      <c r="U1095" s="6">
        <v>31.69</v>
      </c>
      <c r="V1095" s="2">
        <v>46.8</v>
      </c>
      <c r="W1095" s="8"/>
      <c r="X1095" s="10" t="s">
        <v>29</v>
      </c>
      <c r="Y1095" s="7">
        <v>43556</v>
      </c>
    </row>
    <row r="1096" spans="1:25" hidden="1" x14ac:dyDescent="0.25">
      <c r="A1096" s="2">
        <v>777549</v>
      </c>
      <c r="B1096" s="3" t="s">
        <v>1066</v>
      </c>
      <c r="C1096" s="3" t="s">
        <v>1118</v>
      </c>
      <c r="D1096" s="3" t="s">
        <v>64</v>
      </c>
      <c r="E1096" s="3" t="s">
        <v>37</v>
      </c>
      <c r="F1096" s="3" t="s">
        <v>29</v>
      </c>
      <c r="G1096" s="2">
        <v>43</v>
      </c>
      <c r="H1096" s="3" t="s">
        <v>38</v>
      </c>
      <c r="I1096" s="3" t="s">
        <v>1070</v>
      </c>
      <c r="J1096" s="3" t="s">
        <v>127</v>
      </c>
      <c r="K1096" s="4">
        <v>126.11</v>
      </c>
      <c r="L1096" s="2">
        <v>1</v>
      </c>
      <c r="M1096" s="2">
        <v>6</v>
      </c>
      <c r="N1096" s="2">
        <v>0.5</v>
      </c>
      <c r="O1096" s="3" t="s">
        <v>32</v>
      </c>
      <c r="P1096" s="3" t="s">
        <v>3211</v>
      </c>
      <c r="Q1096" s="5">
        <v>36</v>
      </c>
      <c r="S1096" s="6">
        <v>31.59</v>
      </c>
      <c r="T1096" s="5">
        <v>0.1</v>
      </c>
      <c r="U1096" s="6">
        <v>31.69</v>
      </c>
      <c r="V1096" s="2">
        <v>46.8</v>
      </c>
      <c r="W1096" s="8"/>
      <c r="X1096" s="10" t="s">
        <v>29</v>
      </c>
      <c r="Y1096" s="7">
        <v>43556</v>
      </c>
    </row>
    <row r="1097" spans="1:25" ht="30" hidden="1" x14ac:dyDescent="0.25">
      <c r="A1097" s="2">
        <v>882738</v>
      </c>
      <c r="B1097" s="3" t="s">
        <v>1119</v>
      </c>
      <c r="C1097" s="3" t="s">
        <v>1120</v>
      </c>
      <c r="D1097" s="3" t="s">
        <v>27</v>
      </c>
      <c r="E1097" s="3" t="s">
        <v>28</v>
      </c>
      <c r="F1097" s="3" t="s">
        <v>29</v>
      </c>
      <c r="H1097" s="3" t="s">
        <v>30</v>
      </c>
      <c r="I1097" s="3" t="s">
        <v>1121</v>
      </c>
      <c r="J1097" s="3" t="s">
        <v>31</v>
      </c>
      <c r="K1097" s="4">
        <v>120.36</v>
      </c>
      <c r="L1097" s="2">
        <v>1</v>
      </c>
      <c r="M1097" s="2">
        <v>12</v>
      </c>
      <c r="N1097" s="2">
        <v>0.75</v>
      </c>
      <c r="O1097" s="3" t="s">
        <v>32</v>
      </c>
      <c r="P1097" s="3" t="s">
        <v>29</v>
      </c>
      <c r="Q1097" s="5">
        <v>34</v>
      </c>
      <c r="S1097" s="6">
        <v>29.61</v>
      </c>
      <c r="T1097" s="5">
        <v>0.35</v>
      </c>
      <c r="U1097" s="6">
        <v>29.96</v>
      </c>
      <c r="V1097" s="2">
        <v>44.2</v>
      </c>
      <c r="W1097" s="8">
        <v>-6.25</v>
      </c>
      <c r="X1097" s="9" t="s">
        <v>3215</v>
      </c>
      <c r="Y1097" s="7">
        <v>43790</v>
      </c>
    </row>
    <row r="1098" spans="1:25" ht="30" hidden="1" x14ac:dyDescent="0.25">
      <c r="A1098" s="2">
        <v>455675</v>
      </c>
      <c r="B1098" s="3" t="s">
        <v>1119</v>
      </c>
      <c r="C1098" s="3" t="s">
        <v>1122</v>
      </c>
      <c r="D1098" s="3" t="s">
        <v>898</v>
      </c>
      <c r="E1098" s="3" t="s">
        <v>28</v>
      </c>
      <c r="F1098" s="3" t="s">
        <v>29</v>
      </c>
      <c r="G1098" s="2">
        <v>40</v>
      </c>
      <c r="H1098" s="3" t="s">
        <v>638</v>
      </c>
      <c r="I1098" s="3" t="s">
        <v>1123</v>
      </c>
      <c r="J1098" s="3" t="s">
        <v>31</v>
      </c>
      <c r="K1098" s="4">
        <v>129.47999999999999</v>
      </c>
      <c r="L1098" s="2">
        <v>1</v>
      </c>
      <c r="M1098" s="2">
        <v>12</v>
      </c>
      <c r="N1098" s="2">
        <v>0.7</v>
      </c>
      <c r="O1098" s="3" t="s">
        <v>32</v>
      </c>
      <c r="P1098" s="3" t="s">
        <v>29</v>
      </c>
      <c r="Q1098" s="5">
        <v>36.049999999999997</v>
      </c>
      <c r="S1098" s="6">
        <v>31.64</v>
      </c>
      <c r="T1098" s="5">
        <v>0.1</v>
      </c>
      <c r="U1098" s="6">
        <v>31.74</v>
      </c>
      <c r="V1098" s="2">
        <v>46.85</v>
      </c>
      <c r="W1098" s="8"/>
      <c r="X1098" s="10" t="s">
        <v>29</v>
      </c>
      <c r="Y1098" s="7">
        <v>43782</v>
      </c>
    </row>
    <row r="1099" spans="1:25" ht="30" hidden="1" x14ac:dyDescent="0.25">
      <c r="A1099" s="2">
        <v>20146</v>
      </c>
      <c r="B1099" s="3" t="s">
        <v>1119</v>
      </c>
      <c r="C1099" s="3" t="s">
        <v>1124</v>
      </c>
      <c r="D1099" s="3" t="s">
        <v>898</v>
      </c>
      <c r="E1099" s="3" t="s">
        <v>28</v>
      </c>
      <c r="F1099" s="3" t="s">
        <v>86</v>
      </c>
      <c r="G1099" s="2">
        <v>45</v>
      </c>
      <c r="H1099" s="3" t="s">
        <v>638</v>
      </c>
      <c r="I1099" s="3" t="s">
        <v>1123</v>
      </c>
      <c r="J1099" s="3" t="s">
        <v>31</v>
      </c>
      <c r="K1099" s="4">
        <v>86.52</v>
      </c>
      <c r="L1099" s="2">
        <v>1</v>
      </c>
      <c r="M1099" s="2">
        <v>6</v>
      </c>
      <c r="N1099" s="2">
        <v>0.7</v>
      </c>
      <c r="O1099" s="3" t="s">
        <v>32</v>
      </c>
      <c r="P1099" s="3" t="s">
        <v>29</v>
      </c>
      <c r="Q1099" s="5">
        <v>45.05</v>
      </c>
      <c r="S1099" s="6">
        <v>39.56</v>
      </c>
      <c r="T1099" s="5">
        <v>0.1</v>
      </c>
      <c r="U1099" s="6">
        <v>39.659999999999997</v>
      </c>
      <c r="V1099" s="2">
        <v>58.55</v>
      </c>
      <c r="W1099" s="8"/>
      <c r="X1099" s="10" t="s">
        <v>29</v>
      </c>
      <c r="Y1099" s="7">
        <v>43709</v>
      </c>
    </row>
    <row r="1100" spans="1:25" hidden="1" x14ac:dyDescent="0.25">
      <c r="A1100" s="2">
        <v>430090</v>
      </c>
      <c r="B1100" s="3" t="s">
        <v>1119</v>
      </c>
      <c r="C1100" s="3" t="s">
        <v>1125</v>
      </c>
      <c r="D1100" s="3" t="s">
        <v>27</v>
      </c>
      <c r="E1100" s="3" t="s">
        <v>28</v>
      </c>
      <c r="F1100" s="3" t="s">
        <v>86</v>
      </c>
      <c r="G1100" s="2">
        <v>14.9</v>
      </c>
      <c r="H1100" s="3" t="s">
        <v>204</v>
      </c>
      <c r="I1100" s="3" t="s">
        <v>1126</v>
      </c>
      <c r="J1100" s="3" t="s">
        <v>31</v>
      </c>
      <c r="K1100" s="4">
        <v>116.76</v>
      </c>
      <c r="L1100" s="2">
        <v>1</v>
      </c>
      <c r="M1100" s="2">
        <v>12</v>
      </c>
      <c r="N1100" s="2">
        <v>0.75</v>
      </c>
      <c r="O1100" s="3" t="s">
        <v>32</v>
      </c>
      <c r="P1100" s="3" t="s">
        <v>29</v>
      </c>
      <c r="Q1100" s="5">
        <v>33.049999999999997</v>
      </c>
      <c r="S1100" s="6">
        <v>28.78</v>
      </c>
      <c r="T1100" s="5">
        <v>0.35</v>
      </c>
      <c r="U1100" s="6">
        <v>29.13</v>
      </c>
      <c r="V1100" s="2">
        <v>42.95</v>
      </c>
      <c r="W1100" s="8"/>
      <c r="X1100" s="10" t="s">
        <v>29</v>
      </c>
      <c r="Y1100" s="7">
        <v>43709</v>
      </c>
    </row>
    <row r="1101" spans="1:25" x14ac:dyDescent="0.25">
      <c r="A1101" s="2">
        <v>499517</v>
      </c>
      <c r="B1101" s="3" t="s">
        <v>1119</v>
      </c>
      <c r="C1101" s="3" t="s">
        <v>1127</v>
      </c>
      <c r="D1101" s="3" t="s">
        <v>27</v>
      </c>
      <c r="E1101" s="3" t="s">
        <v>28</v>
      </c>
      <c r="F1101" s="3" t="s">
        <v>97</v>
      </c>
      <c r="G1101" s="2">
        <v>14.9</v>
      </c>
      <c r="H1101" s="3" t="s">
        <v>204</v>
      </c>
      <c r="I1101" s="3" t="s">
        <v>1126</v>
      </c>
      <c r="J1101" s="3" t="s">
        <v>31</v>
      </c>
      <c r="K1101" s="4">
        <v>114.36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32.4</v>
      </c>
      <c r="S1101" s="6">
        <v>28.2</v>
      </c>
      <c r="T1101" s="5">
        <v>0.35</v>
      </c>
      <c r="U1101" s="6">
        <v>28.55</v>
      </c>
      <c r="V1101" s="2">
        <v>42.1</v>
      </c>
      <c r="W1101" s="8"/>
      <c r="X1101" s="10" t="s">
        <v>29</v>
      </c>
      <c r="Y1101" s="7">
        <v>43709</v>
      </c>
    </row>
    <row r="1102" spans="1:25" hidden="1" x14ac:dyDescent="0.25">
      <c r="A1102" s="2">
        <v>261776</v>
      </c>
      <c r="B1102" s="3" t="s">
        <v>1119</v>
      </c>
      <c r="C1102" s="3" t="s">
        <v>1128</v>
      </c>
      <c r="D1102" s="3" t="s">
        <v>42</v>
      </c>
      <c r="E1102" s="3" t="s">
        <v>37</v>
      </c>
      <c r="F1102" s="3" t="s">
        <v>29</v>
      </c>
      <c r="G1102" s="2">
        <v>40</v>
      </c>
      <c r="H1102" s="3" t="s">
        <v>38</v>
      </c>
      <c r="I1102" s="3" t="s">
        <v>1129</v>
      </c>
      <c r="J1102" s="3" t="s">
        <v>31</v>
      </c>
      <c r="K1102" s="4">
        <v>57.23</v>
      </c>
      <c r="L1102" s="2">
        <v>1</v>
      </c>
      <c r="M1102" s="2">
        <v>12</v>
      </c>
      <c r="N1102" s="2">
        <v>0.375</v>
      </c>
      <c r="O1102" s="3" t="s">
        <v>32</v>
      </c>
      <c r="P1102" s="3" t="s">
        <v>29</v>
      </c>
      <c r="Q1102" s="5">
        <v>16.5</v>
      </c>
      <c r="S1102" s="6">
        <v>14.43</v>
      </c>
      <c r="T1102" s="5">
        <v>0.1</v>
      </c>
      <c r="U1102" s="6">
        <v>14.53</v>
      </c>
      <c r="V1102" s="2">
        <v>21.45</v>
      </c>
      <c r="W1102" s="8"/>
      <c r="X1102" s="10" t="s">
        <v>29</v>
      </c>
      <c r="Y1102" s="7">
        <v>43586</v>
      </c>
    </row>
    <row r="1103" spans="1:25" hidden="1" x14ac:dyDescent="0.25">
      <c r="A1103" s="2">
        <v>212688</v>
      </c>
      <c r="B1103" s="3" t="s">
        <v>1119</v>
      </c>
      <c r="C1103" s="3" t="s">
        <v>1130</v>
      </c>
      <c r="D1103" s="3" t="s">
        <v>1131</v>
      </c>
      <c r="E1103" s="3" t="s">
        <v>37</v>
      </c>
      <c r="F1103" s="3" t="s">
        <v>29</v>
      </c>
      <c r="G1103" s="2">
        <v>40</v>
      </c>
      <c r="H1103" s="3" t="s">
        <v>38</v>
      </c>
      <c r="I1103" s="3" t="s">
        <v>1129</v>
      </c>
      <c r="J1103" s="3" t="s">
        <v>31</v>
      </c>
      <c r="K1103" s="4">
        <v>30.76</v>
      </c>
      <c r="L1103" s="2">
        <v>1</v>
      </c>
      <c r="M1103" s="2">
        <v>24</v>
      </c>
      <c r="N1103" s="2">
        <v>0.1</v>
      </c>
      <c r="O1103" s="3" t="s">
        <v>32</v>
      </c>
      <c r="P1103" s="3" t="s">
        <v>29</v>
      </c>
      <c r="Q1103" s="5">
        <v>4.8499999999999996</v>
      </c>
      <c r="S1103" s="6">
        <v>4.18</v>
      </c>
      <c r="T1103" s="5">
        <v>0.1</v>
      </c>
      <c r="U1103" s="6">
        <v>4.28</v>
      </c>
      <c r="V1103" s="2">
        <v>6.3</v>
      </c>
      <c r="W1103" s="8"/>
      <c r="X1103" s="10" t="s">
        <v>29</v>
      </c>
      <c r="Y1103" s="7">
        <v>43586</v>
      </c>
    </row>
    <row r="1104" spans="1:25" x14ac:dyDescent="0.25">
      <c r="A1104" s="2">
        <v>31864</v>
      </c>
      <c r="B1104" s="3" t="s">
        <v>1119</v>
      </c>
      <c r="C1104" s="3" t="s">
        <v>1132</v>
      </c>
      <c r="D1104" s="3" t="s">
        <v>42</v>
      </c>
      <c r="E1104" s="3" t="s">
        <v>28</v>
      </c>
      <c r="F1104" s="3" t="s">
        <v>97</v>
      </c>
      <c r="G1104" s="2">
        <v>28</v>
      </c>
      <c r="H1104" s="3" t="s">
        <v>80</v>
      </c>
      <c r="I1104" s="3" t="s">
        <v>1133</v>
      </c>
      <c r="J1104" s="3" t="s">
        <v>31</v>
      </c>
      <c r="K1104" s="4">
        <v>73.08</v>
      </c>
      <c r="L1104" s="2">
        <v>1</v>
      </c>
      <c r="M1104" s="2">
        <v>12</v>
      </c>
      <c r="N1104" s="2">
        <v>0.375</v>
      </c>
      <c r="O1104" s="3" t="s">
        <v>32</v>
      </c>
      <c r="P1104" s="3" t="s">
        <v>29</v>
      </c>
      <c r="Q1104" s="5">
        <v>20.7</v>
      </c>
      <c r="S1104" s="6">
        <v>18.13</v>
      </c>
      <c r="T1104" s="5">
        <v>0.1</v>
      </c>
      <c r="U1104" s="6">
        <v>18.23</v>
      </c>
      <c r="V1104" s="2">
        <v>26.9</v>
      </c>
      <c r="W1104" s="8">
        <v>0.19999999999999929</v>
      </c>
      <c r="X1104" s="9" t="s">
        <v>3216</v>
      </c>
      <c r="Y1104" s="7">
        <v>43790</v>
      </c>
    </row>
    <row r="1105" spans="1:25" hidden="1" x14ac:dyDescent="0.25">
      <c r="A1105" s="2">
        <v>2253</v>
      </c>
      <c r="B1105" s="3" t="s">
        <v>1119</v>
      </c>
      <c r="C1105" s="3" t="s">
        <v>1134</v>
      </c>
      <c r="D1105" s="3" t="s">
        <v>27</v>
      </c>
      <c r="E1105" s="3" t="s">
        <v>37</v>
      </c>
      <c r="F1105" s="3" t="s">
        <v>29</v>
      </c>
      <c r="G1105" s="2">
        <v>28</v>
      </c>
      <c r="H1105" s="3" t="s">
        <v>80</v>
      </c>
      <c r="I1105" s="3" t="s">
        <v>1133</v>
      </c>
      <c r="J1105" s="3" t="s">
        <v>31</v>
      </c>
      <c r="K1105" s="4">
        <v>119.4</v>
      </c>
      <c r="L1105" s="2">
        <v>1</v>
      </c>
      <c r="M1105" s="2">
        <v>12</v>
      </c>
      <c r="N1105" s="2">
        <v>0.75</v>
      </c>
      <c r="O1105" s="3" t="s">
        <v>32</v>
      </c>
      <c r="P1105" s="3" t="s">
        <v>29</v>
      </c>
      <c r="Q1105" s="5">
        <v>33.75</v>
      </c>
      <c r="S1105" s="6">
        <v>29.39</v>
      </c>
      <c r="T1105" s="5">
        <v>0.35</v>
      </c>
      <c r="U1105" s="6">
        <v>29.74</v>
      </c>
      <c r="V1105" s="2">
        <v>43.9</v>
      </c>
      <c r="W1105" s="8"/>
      <c r="X1105" s="10" t="s">
        <v>29</v>
      </c>
      <c r="Y1105" s="7">
        <v>43616</v>
      </c>
    </row>
    <row r="1106" spans="1:25" hidden="1" x14ac:dyDescent="0.25">
      <c r="A1106" s="2">
        <v>339358</v>
      </c>
      <c r="B1106" s="3" t="s">
        <v>1119</v>
      </c>
      <c r="C1106" s="3" t="s">
        <v>1135</v>
      </c>
      <c r="D1106" s="3" t="s">
        <v>27</v>
      </c>
      <c r="E1106" s="3" t="s">
        <v>37</v>
      </c>
      <c r="F1106" s="3" t="s">
        <v>29</v>
      </c>
      <c r="G1106" s="2">
        <v>24</v>
      </c>
      <c r="H1106" s="3" t="s">
        <v>80</v>
      </c>
      <c r="I1106" s="3" t="s">
        <v>1133</v>
      </c>
      <c r="J1106" s="3" t="s">
        <v>31</v>
      </c>
      <c r="K1106" s="4">
        <v>116.16</v>
      </c>
      <c r="L1106" s="2">
        <v>1</v>
      </c>
      <c r="M1106" s="2">
        <v>12</v>
      </c>
      <c r="N1106" s="2">
        <v>0.75</v>
      </c>
      <c r="O1106" s="3" t="s">
        <v>32</v>
      </c>
      <c r="P1106" s="3" t="s">
        <v>29</v>
      </c>
      <c r="Q1106" s="5">
        <v>28.7</v>
      </c>
      <c r="S1106" s="6">
        <v>24.95</v>
      </c>
      <c r="T1106" s="5">
        <v>0.35</v>
      </c>
      <c r="U1106" s="6">
        <v>25.3</v>
      </c>
      <c r="V1106" s="2">
        <v>37.299999999999997</v>
      </c>
      <c r="W1106" s="8"/>
      <c r="X1106" s="10" t="s">
        <v>29</v>
      </c>
      <c r="Y1106" s="7">
        <v>43616</v>
      </c>
    </row>
    <row r="1107" spans="1:25" ht="30" hidden="1" x14ac:dyDescent="0.25">
      <c r="A1107" s="2">
        <v>342246</v>
      </c>
      <c r="B1107" s="3" t="s">
        <v>1119</v>
      </c>
      <c r="C1107" s="3" t="s">
        <v>1136</v>
      </c>
      <c r="D1107" s="3" t="s">
        <v>27</v>
      </c>
      <c r="E1107" s="3" t="s">
        <v>37</v>
      </c>
      <c r="F1107" s="3" t="s">
        <v>29</v>
      </c>
      <c r="G1107" s="2">
        <v>17</v>
      </c>
      <c r="H1107" s="3" t="s">
        <v>889</v>
      </c>
      <c r="I1107" s="3" t="s">
        <v>1121</v>
      </c>
      <c r="J1107" s="3" t="s">
        <v>31</v>
      </c>
      <c r="K1107" s="4">
        <v>112.44</v>
      </c>
      <c r="L1107" s="2">
        <v>1</v>
      </c>
      <c r="M1107" s="2">
        <v>12</v>
      </c>
      <c r="N1107" s="2">
        <v>0.75</v>
      </c>
      <c r="O1107" s="3" t="s">
        <v>32</v>
      </c>
      <c r="P1107" s="3" t="s">
        <v>29</v>
      </c>
      <c r="Q1107" s="5">
        <v>31.9</v>
      </c>
      <c r="S1107" s="6">
        <v>27.76</v>
      </c>
      <c r="T1107" s="5">
        <v>0.35</v>
      </c>
      <c r="U1107" s="6">
        <v>28.11</v>
      </c>
      <c r="V1107" s="2">
        <v>41.45</v>
      </c>
      <c r="W1107" s="8"/>
      <c r="X1107" s="10" t="s">
        <v>29</v>
      </c>
      <c r="Y1107" s="7">
        <v>43647</v>
      </c>
    </row>
    <row r="1108" spans="1:25" hidden="1" x14ac:dyDescent="0.25">
      <c r="A1108" s="2">
        <v>144071</v>
      </c>
      <c r="B1108" s="3" t="s">
        <v>1119</v>
      </c>
      <c r="C1108" s="3" t="s">
        <v>1137</v>
      </c>
      <c r="D1108" s="3" t="s">
        <v>27</v>
      </c>
      <c r="E1108" s="3" t="s">
        <v>37</v>
      </c>
      <c r="F1108" s="3" t="s">
        <v>29</v>
      </c>
      <c r="G1108" s="2">
        <v>11</v>
      </c>
      <c r="H1108" s="3" t="s">
        <v>80</v>
      </c>
      <c r="I1108" s="3" t="s">
        <v>1129</v>
      </c>
      <c r="J1108" s="3" t="s">
        <v>31</v>
      </c>
      <c r="K1108" s="4">
        <v>52.74</v>
      </c>
      <c r="L1108" s="2">
        <v>1</v>
      </c>
      <c r="M1108" s="2">
        <v>6</v>
      </c>
      <c r="N1108" s="2">
        <v>0.75</v>
      </c>
      <c r="O1108" s="3" t="s">
        <v>32</v>
      </c>
      <c r="P1108" s="3" t="s">
        <v>29</v>
      </c>
      <c r="Q1108" s="5">
        <v>30.05</v>
      </c>
      <c r="S1108" s="6">
        <v>26.14</v>
      </c>
      <c r="T1108" s="5">
        <v>0.35</v>
      </c>
      <c r="U1108" s="6">
        <v>26.49</v>
      </c>
      <c r="V1108" s="2">
        <v>39.049999999999997</v>
      </c>
      <c r="W1108" s="8"/>
      <c r="X1108" s="10" t="s">
        <v>29</v>
      </c>
      <c r="Y1108" s="7">
        <v>43647</v>
      </c>
    </row>
    <row r="1109" spans="1:25" hidden="1" x14ac:dyDescent="0.25">
      <c r="A1109" s="2">
        <v>536672</v>
      </c>
      <c r="B1109" s="3" t="s">
        <v>1119</v>
      </c>
      <c r="C1109" s="3" t="s">
        <v>1138</v>
      </c>
      <c r="D1109" s="3" t="s">
        <v>27</v>
      </c>
      <c r="E1109" s="3" t="s">
        <v>28</v>
      </c>
      <c r="F1109" s="3" t="s">
        <v>29</v>
      </c>
      <c r="H1109" s="3" t="s">
        <v>80</v>
      </c>
      <c r="I1109" s="3" t="s">
        <v>1129</v>
      </c>
      <c r="J1109" s="3" t="s">
        <v>31</v>
      </c>
      <c r="K1109" s="4">
        <v>85.5</v>
      </c>
      <c r="L1109" s="2">
        <v>1</v>
      </c>
      <c r="M1109" s="2">
        <v>6</v>
      </c>
      <c r="N1109" s="2">
        <v>0.75</v>
      </c>
      <c r="O1109" s="3" t="s">
        <v>32</v>
      </c>
      <c r="P1109" s="3" t="s">
        <v>29</v>
      </c>
      <c r="Q1109" s="5">
        <v>45</v>
      </c>
      <c r="S1109" s="6">
        <v>39.29</v>
      </c>
      <c r="T1109" s="5">
        <v>0.35</v>
      </c>
      <c r="U1109" s="6">
        <v>39.64</v>
      </c>
      <c r="V1109" s="2">
        <v>58.5</v>
      </c>
      <c r="W1109" s="8">
        <v>-4.9999999999997158E-2</v>
      </c>
      <c r="X1109" s="9" t="s">
        <v>3215</v>
      </c>
      <c r="Y1109" s="7">
        <v>43790</v>
      </c>
    </row>
    <row r="1110" spans="1:25" ht="30" hidden="1" x14ac:dyDescent="0.25">
      <c r="A1110" s="2">
        <v>756999</v>
      </c>
      <c r="B1110" s="3" t="s">
        <v>1119</v>
      </c>
      <c r="C1110" s="3" t="s">
        <v>1139</v>
      </c>
      <c r="D1110" s="3" t="s">
        <v>27</v>
      </c>
      <c r="E1110" s="3" t="s">
        <v>37</v>
      </c>
      <c r="F1110" s="3" t="s">
        <v>29</v>
      </c>
      <c r="G1110" s="2">
        <v>17</v>
      </c>
      <c r="H1110" s="3" t="s">
        <v>482</v>
      </c>
      <c r="I1110" s="3" t="s">
        <v>1121</v>
      </c>
      <c r="J1110" s="3" t="s">
        <v>39</v>
      </c>
      <c r="K1110" s="4" t="s">
        <v>2937</v>
      </c>
      <c r="L1110" s="2">
        <v>1</v>
      </c>
      <c r="M1110" s="2">
        <v>12</v>
      </c>
      <c r="N1110" s="2">
        <v>0.75</v>
      </c>
      <c r="O1110" s="3" t="s">
        <v>32</v>
      </c>
      <c r="P1110" s="3" t="s">
        <v>29</v>
      </c>
      <c r="Q1110" s="5">
        <v>33.9</v>
      </c>
      <c r="S1110" s="6">
        <v>29.52</v>
      </c>
      <c r="T1110" s="5">
        <v>0.35</v>
      </c>
      <c r="U1110" s="6">
        <v>29.87</v>
      </c>
      <c r="V1110" s="2">
        <v>44.05</v>
      </c>
      <c r="W1110" s="8"/>
      <c r="X1110" s="10" t="s">
        <v>29</v>
      </c>
      <c r="Y1110" s="7">
        <v>43556</v>
      </c>
    </row>
    <row r="1111" spans="1:25" ht="30" hidden="1" x14ac:dyDescent="0.25">
      <c r="A1111" s="2">
        <v>85749</v>
      </c>
      <c r="B1111" s="3" t="s">
        <v>1119</v>
      </c>
      <c r="C1111" s="3" t="s">
        <v>1140</v>
      </c>
      <c r="D1111" s="3" t="s">
        <v>27</v>
      </c>
      <c r="E1111" s="3" t="s">
        <v>28</v>
      </c>
      <c r="F1111" s="3" t="s">
        <v>29</v>
      </c>
      <c r="G1111" s="2">
        <v>17</v>
      </c>
      <c r="H1111" s="3" t="s">
        <v>482</v>
      </c>
      <c r="I1111" s="3" t="s">
        <v>1121</v>
      </c>
      <c r="J1111" s="3" t="s">
        <v>31</v>
      </c>
      <c r="K1111" s="4">
        <v>122.52</v>
      </c>
      <c r="L1111" s="2">
        <v>1</v>
      </c>
      <c r="M1111" s="2">
        <v>12</v>
      </c>
      <c r="N1111" s="2">
        <v>0.75</v>
      </c>
      <c r="O1111" s="3" t="s">
        <v>32</v>
      </c>
      <c r="P1111" s="3" t="s">
        <v>29</v>
      </c>
      <c r="Q1111" s="5">
        <v>34.65</v>
      </c>
      <c r="S1111" s="6">
        <v>30.18</v>
      </c>
      <c r="T1111" s="5">
        <v>0.35</v>
      </c>
      <c r="U1111" s="6">
        <v>30.53</v>
      </c>
      <c r="V1111" s="2">
        <v>45.05</v>
      </c>
      <c r="W1111" s="8"/>
      <c r="X1111" s="10" t="s">
        <v>29</v>
      </c>
      <c r="Y1111" s="7">
        <v>43767</v>
      </c>
    </row>
    <row r="1112" spans="1:25" ht="30" hidden="1" x14ac:dyDescent="0.25">
      <c r="A1112" s="2">
        <v>554204</v>
      </c>
      <c r="B1112" s="3" t="s">
        <v>1119</v>
      </c>
      <c r="C1112" s="3" t="s">
        <v>1141</v>
      </c>
      <c r="D1112" s="3" t="s">
        <v>1073</v>
      </c>
      <c r="E1112" s="3" t="s">
        <v>37</v>
      </c>
      <c r="F1112" s="3" t="s">
        <v>29</v>
      </c>
      <c r="G1112" s="2">
        <v>17</v>
      </c>
      <c r="H1112" s="3" t="s">
        <v>482</v>
      </c>
      <c r="I1112" s="3" t="s">
        <v>1121</v>
      </c>
      <c r="J1112" s="3" t="s">
        <v>39</v>
      </c>
      <c r="K1112" s="4" t="s">
        <v>2938</v>
      </c>
      <c r="L1112" s="2">
        <v>1</v>
      </c>
      <c r="M1112" s="2">
        <v>80</v>
      </c>
      <c r="N1112" s="2">
        <v>0.05</v>
      </c>
      <c r="O1112" s="3" t="s">
        <v>32</v>
      </c>
      <c r="P1112" s="3" t="s">
        <v>29</v>
      </c>
      <c r="Q1112" s="5">
        <v>3.95</v>
      </c>
      <c r="S1112" s="6">
        <v>3.39</v>
      </c>
      <c r="T1112" s="5">
        <v>0.1</v>
      </c>
      <c r="U1112" s="6">
        <v>3.49</v>
      </c>
      <c r="V1112" s="2">
        <v>5.15</v>
      </c>
      <c r="W1112" s="8"/>
      <c r="X1112" s="10" t="s">
        <v>29</v>
      </c>
      <c r="Y1112" s="7">
        <v>43466</v>
      </c>
    </row>
    <row r="1113" spans="1:25" ht="30" hidden="1" x14ac:dyDescent="0.25">
      <c r="A1113" s="2">
        <v>393678</v>
      </c>
      <c r="B1113" s="3" t="s">
        <v>1119</v>
      </c>
      <c r="C1113" s="3" t="s">
        <v>1141</v>
      </c>
      <c r="D1113" s="3" t="s">
        <v>1142</v>
      </c>
      <c r="E1113" s="3" t="s">
        <v>37</v>
      </c>
      <c r="F1113" s="3" t="s">
        <v>29</v>
      </c>
      <c r="G1113" s="2">
        <v>17</v>
      </c>
      <c r="H1113" s="3" t="s">
        <v>482</v>
      </c>
      <c r="I1113" s="3" t="s">
        <v>1121</v>
      </c>
      <c r="J1113" s="3" t="s">
        <v>39</v>
      </c>
      <c r="K1113" s="4" t="s">
        <v>2939</v>
      </c>
      <c r="L1113" s="2">
        <v>1</v>
      </c>
      <c r="M1113" s="2">
        <v>24</v>
      </c>
      <c r="N1113" s="2">
        <v>0.2</v>
      </c>
      <c r="O1113" s="3" t="s">
        <v>32</v>
      </c>
      <c r="P1113" s="3" t="s">
        <v>29</v>
      </c>
      <c r="Q1113" s="5">
        <v>11.1</v>
      </c>
      <c r="S1113" s="6">
        <v>9.68</v>
      </c>
      <c r="T1113" s="5">
        <v>0.1</v>
      </c>
      <c r="U1113" s="6">
        <v>9.7799999999999994</v>
      </c>
      <c r="V1113" s="2">
        <v>14.45</v>
      </c>
      <c r="W1113" s="8"/>
      <c r="X1113" s="10" t="s">
        <v>29</v>
      </c>
      <c r="Y1113" s="7">
        <v>43556</v>
      </c>
    </row>
    <row r="1114" spans="1:25" ht="30" hidden="1" x14ac:dyDescent="0.25">
      <c r="A1114" s="2">
        <v>74393</v>
      </c>
      <c r="B1114" s="3" t="s">
        <v>1119</v>
      </c>
      <c r="C1114" s="3" t="s">
        <v>1141</v>
      </c>
      <c r="D1114" s="3" t="s">
        <v>42</v>
      </c>
      <c r="E1114" s="3" t="s">
        <v>37</v>
      </c>
      <c r="F1114" s="3" t="s">
        <v>29</v>
      </c>
      <c r="G1114" s="2">
        <v>17</v>
      </c>
      <c r="H1114" s="3" t="s">
        <v>482</v>
      </c>
      <c r="I1114" s="3" t="s">
        <v>1121</v>
      </c>
      <c r="J1114" s="3" t="s">
        <v>39</v>
      </c>
      <c r="K1114" s="4" t="s">
        <v>2940</v>
      </c>
      <c r="L1114" s="2">
        <v>1</v>
      </c>
      <c r="M1114" s="2">
        <v>12</v>
      </c>
      <c r="N1114" s="2">
        <v>0.375</v>
      </c>
      <c r="O1114" s="3" t="s">
        <v>32</v>
      </c>
      <c r="P1114" s="3" t="s">
        <v>29</v>
      </c>
      <c r="Q1114" s="5">
        <v>19.05</v>
      </c>
      <c r="S1114" s="6">
        <v>16.68</v>
      </c>
      <c r="T1114" s="5">
        <v>0.1</v>
      </c>
      <c r="U1114" s="6">
        <v>16.78</v>
      </c>
      <c r="V1114" s="2">
        <v>24.75</v>
      </c>
      <c r="W1114" s="8"/>
      <c r="X1114" s="10" t="s">
        <v>29</v>
      </c>
      <c r="Y1114" s="7">
        <v>43556</v>
      </c>
    </row>
    <row r="1115" spans="1:25" ht="30" hidden="1" x14ac:dyDescent="0.25">
      <c r="A1115" s="2">
        <v>5959</v>
      </c>
      <c r="B1115" s="3" t="s">
        <v>1119</v>
      </c>
      <c r="C1115" s="3" t="s">
        <v>1141</v>
      </c>
      <c r="D1115" s="3" t="s">
        <v>27</v>
      </c>
      <c r="E1115" s="3" t="s">
        <v>37</v>
      </c>
      <c r="F1115" s="3" t="s">
        <v>29</v>
      </c>
      <c r="G1115" s="2">
        <v>17</v>
      </c>
      <c r="H1115" s="3" t="s">
        <v>482</v>
      </c>
      <c r="I1115" s="3" t="s">
        <v>1121</v>
      </c>
      <c r="J1115" s="3" t="s">
        <v>39</v>
      </c>
      <c r="K1115" s="4" t="s">
        <v>2941</v>
      </c>
      <c r="L1115" s="2">
        <v>1</v>
      </c>
      <c r="M1115" s="2">
        <v>12</v>
      </c>
      <c r="N1115" s="2">
        <v>0.75</v>
      </c>
      <c r="O1115" s="3" t="s">
        <v>32</v>
      </c>
      <c r="P1115" s="3" t="s">
        <v>29</v>
      </c>
      <c r="Q1115" s="5">
        <v>32.9</v>
      </c>
      <c r="S1115" s="6">
        <v>28.64</v>
      </c>
      <c r="T1115" s="5">
        <v>0.35</v>
      </c>
      <c r="U1115" s="6">
        <v>28.99</v>
      </c>
      <c r="V1115" s="2">
        <v>42.75</v>
      </c>
      <c r="W1115" s="8"/>
      <c r="X1115" s="10" t="s">
        <v>29</v>
      </c>
      <c r="Y1115" s="7">
        <v>43556</v>
      </c>
    </row>
    <row r="1116" spans="1:25" ht="30" hidden="1" x14ac:dyDescent="0.25">
      <c r="A1116" s="2">
        <v>266619</v>
      </c>
      <c r="B1116" s="3" t="s">
        <v>1119</v>
      </c>
      <c r="C1116" s="3" t="s">
        <v>1141</v>
      </c>
      <c r="D1116" s="3" t="s">
        <v>906</v>
      </c>
      <c r="E1116" s="3" t="s">
        <v>37</v>
      </c>
      <c r="F1116" s="3" t="s">
        <v>29</v>
      </c>
      <c r="G1116" s="2">
        <v>17</v>
      </c>
      <c r="H1116" s="3" t="s">
        <v>482</v>
      </c>
      <c r="I1116" s="3" t="s">
        <v>1121</v>
      </c>
      <c r="J1116" s="3" t="s">
        <v>39</v>
      </c>
      <c r="K1116" s="4" t="s">
        <v>2942</v>
      </c>
      <c r="L1116" s="2">
        <v>1</v>
      </c>
      <c r="M1116" s="2">
        <v>6</v>
      </c>
      <c r="N1116" s="2">
        <v>1.1399999999999999</v>
      </c>
      <c r="O1116" s="3" t="s">
        <v>32</v>
      </c>
      <c r="P1116" s="3" t="s">
        <v>29</v>
      </c>
      <c r="Q1116" s="5">
        <v>45.8</v>
      </c>
      <c r="S1116" s="6">
        <v>40</v>
      </c>
      <c r="T1116" s="5">
        <v>0.35</v>
      </c>
      <c r="U1116" s="6">
        <v>40.35</v>
      </c>
      <c r="V1116" s="2">
        <v>59.55</v>
      </c>
      <c r="W1116" s="8"/>
      <c r="X1116" s="10" t="s">
        <v>29</v>
      </c>
      <c r="Y1116" s="7">
        <v>43556</v>
      </c>
    </row>
    <row r="1117" spans="1:25" ht="30" hidden="1" x14ac:dyDescent="0.25">
      <c r="A1117" s="2">
        <v>193490</v>
      </c>
      <c r="B1117" s="3" t="s">
        <v>1119</v>
      </c>
      <c r="C1117" s="3" t="s">
        <v>1141</v>
      </c>
      <c r="D1117" s="3" t="s">
        <v>1074</v>
      </c>
      <c r="E1117" s="3" t="s">
        <v>37</v>
      </c>
      <c r="F1117" s="3" t="s">
        <v>29</v>
      </c>
      <c r="G1117" s="2">
        <v>17</v>
      </c>
      <c r="H1117" s="3" t="s">
        <v>482</v>
      </c>
      <c r="I1117" s="3" t="s">
        <v>1121</v>
      </c>
      <c r="J1117" s="3" t="s">
        <v>39</v>
      </c>
      <c r="K1117" s="4" t="s">
        <v>2943</v>
      </c>
      <c r="L1117" s="2">
        <v>1</v>
      </c>
      <c r="M1117" s="2">
        <v>6</v>
      </c>
      <c r="N1117" s="2">
        <v>1.75</v>
      </c>
      <c r="O1117" s="3" t="s">
        <v>32</v>
      </c>
      <c r="P1117" s="3" t="s">
        <v>29</v>
      </c>
      <c r="Q1117" s="5">
        <v>65.45</v>
      </c>
      <c r="S1117" s="6">
        <v>57.29</v>
      </c>
      <c r="T1117" s="5">
        <v>0.35</v>
      </c>
      <c r="U1117" s="6">
        <v>57.64</v>
      </c>
      <c r="V1117" s="2">
        <v>85.1</v>
      </c>
      <c r="W1117" s="8"/>
      <c r="X1117" s="10" t="s">
        <v>29</v>
      </c>
      <c r="Y1117" s="7">
        <v>43556</v>
      </c>
    </row>
    <row r="1118" spans="1:25" ht="30" hidden="1" x14ac:dyDescent="0.25">
      <c r="A1118" s="2">
        <v>807828</v>
      </c>
      <c r="B1118" s="3" t="s">
        <v>1119</v>
      </c>
      <c r="C1118" s="3" t="s">
        <v>1143</v>
      </c>
      <c r="D1118" s="3" t="s">
        <v>27</v>
      </c>
      <c r="E1118" s="3" t="s">
        <v>28</v>
      </c>
      <c r="F1118" s="3" t="s">
        <v>29</v>
      </c>
      <c r="G1118" s="2">
        <v>17</v>
      </c>
      <c r="H1118" s="3" t="s">
        <v>482</v>
      </c>
      <c r="I1118" s="3" t="s">
        <v>1121</v>
      </c>
      <c r="J1118" s="3" t="s">
        <v>39</v>
      </c>
      <c r="K1118" s="4" t="s">
        <v>2944</v>
      </c>
      <c r="L1118" s="2">
        <v>1</v>
      </c>
      <c r="M1118" s="2">
        <v>6</v>
      </c>
      <c r="N1118" s="2">
        <v>0.75</v>
      </c>
      <c r="O1118" s="3" t="s">
        <v>32</v>
      </c>
      <c r="P1118" s="3" t="s">
        <v>29</v>
      </c>
      <c r="Q1118" s="5">
        <v>36.950000000000003</v>
      </c>
      <c r="S1118" s="6">
        <v>32.21</v>
      </c>
      <c r="T1118" s="5">
        <v>0.35</v>
      </c>
      <c r="U1118" s="6">
        <v>32.56</v>
      </c>
      <c r="V1118" s="2">
        <v>48.05</v>
      </c>
      <c r="W1118" s="8"/>
      <c r="X1118" s="10" t="s">
        <v>29</v>
      </c>
      <c r="Y1118" s="7">
        <v>43714</v>
      </c>
    </row>
    <row r="1119" spans="1:25" ht="30" hidden="1" x14ac:dyDescent="0.25">
      <c r="A1119" s="2">
        <v>808430</v>
      </c>
      <c r="B1119" s="3" t="s">
        <v>1119</v>
      </c>
      <c r="C1119" s="3" t="s">
        <v>1144</v>
      </c>
      <c r="D1119" s="3" t="s">
        <v>27</v>
      </c>
      <c r="E1119" s="3" t="s">
        <v>37</v>
      </c>
      <c r="F1119" s="3" t="s">
        <v>119</v>
      </c>
      <c r="G1119" s="2">
        <v>17</v>
      </c>
      <c r="H1119" s="3" t="s">
        <v>482</v>
      </c>
      <c r="I1119" s="3" t="s">
        <v>1121</v>
      </c>
      <c r="J1119" s="3" t="s">
        <v>39</v>
      </c>
      <c r="K1119" s="4" t="s">
        <v>2945</v>
      </c>
      <c r="L1119" s="2">
        <v>1</v>
      </c>
      <c r="M1119" s="2">
        <v>12</v>
      </c>
      <c r="N1119" s="2">
        <v>0.75</v>
      </c>
      <c r="O1119" s="3" t="s">
        <v>32</v>
      </c>
      <c r="P1119" s="3" t="s">
        <v>29</v>
      </c>
      <c r="Q1119" s="5">
        <v>32.799999999999997</v>
      </c>
      <c r="S1119" s="6">
        <v>28.56</v>
      </c>
      <c r="T1119" s="5">
        <v>0.35</v>
      </c>
      <c r="U1119" s="6">
        <v>28.91</v>
      </c>
      <c r="V1119" s="2">
        <v>42.65</v>
      </c>
      <c r="W1119" s="8"/>
      <c r="X1119" s="10" t="s">
        <v>29</v>
      </c>
      <c r="Y1119" s="7">
        <v>43714</v>
      </c>
    </row>
    <row r="1120" spans="1:25" ht="30" hidden="1" x14ac:dyDescent="0.25">
      <c r="A1120" s="2">
        <v>792436</v>
      </c>
      <c r="B1120" s="3" t="s">
        <v>1119</v>
      </c>
      <c r="C1120" s="3" t="s">
        <v>1145</v>
      </c>
      <c r="D1120" s="3" t="s">
        <v>27</v>
      </c>
      <c r="E1120" s="3" t="s">
        <v>28</v>
      </c>
      <c r="F1120" s="3" t="s">
        <v>119</v>
      </c>
      <c r="H1120" s="3" t="s">
        <v>482</v>
      </c>
      <c r="I1120" s="3" t="s">
        <v>1121</v>
      </c>
      <c r="J1120" s="3" t="s">
        <v>39</v>
      </c>
      <c r="K1120" s="4" t="s">
        <v>2946</v>
      </c>
      <c r="L1120" s="2">
        <v>1</v>
      </c>
      <c r="M1120" s="2">
        <v>12</v>
      </c>
      <c r="N1120" s="2">
        <v>0.75</v>
      </c>
      <c r="O1120" s="3" t="s">
        <v>32</v>
      </c>
      <c r="P1120" s="3" t="s">
        <v>29</v>
      </c>
      <c r="Q1120" s="5">
        <v>33.799999999999997</v>
      </c>
      <c r="S1120" s="6">
        <v>29.44</v>
      </c>
      <c r="T1120" s="5">
        <v>0.35</v>
      </c>
      <c r="U1120" s="6">
        <v>29.79</v>
      </c>
      <c r="V1120" s="2">
        <v>43.95</v>
      </c>
      <c r="W1120" s="8"/>
      <c r="X1120" s="10" t="s">
        <v>29</v>
      </c>
      <c r="Y1120" s="7">
        <v>43714</v>
      </c>
    </row>
    <row r="1121" spans="1:25" ht="30" hidden="1" x14ac:dyDescent="0.25">
      <c r="A1121" s="2">
        <v>624296</v>
      </c>
      <c r="B1121" s="3" t="s">
        <v>1119</v>
      </c>
      <c r="C1121" s="3" t="s">
        <v>1146</v>
      </c>
      <c r="D1121" s="3" t="s">
        <v>27</v>
      </c>
      <c r="E1121" s="3" t="s">
        <v>37</v>
      </c>
      <c r="F1121" s="3" t="s">
        <v>29</v>
      </c>
      <c r="G1121" s="2">
        <v>17</v>
      </c>
      <c r="H1121" s="3" t="s">
        <v>482</v>
      </c>
      <c r="I1121" s="3" t="s">
        <v>1121</v>
      </c>
      <c r="J1121" s="3" t="s">
        <v>39</v>
      </c>
      <c r="K1121" s="4" t="s">
        <v>2947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32.85</v>
      </c>
      <c r="S1121" s="6">
        <v>28.6</v>
      </c>
      <c r="T1121" s="5">
        <v>0.35</v>
      </c>
      <c r="U1121" s="6">
        <v>28.95</v>
      </c>
      <c r="V1121" s="2">
        <v>42.7</v>
      </c>
      <c r="W1121" s="8"/>
      <c r="X1121" s="10" t="s">
        <v>29</v>
      </c>
      <c r="Y1121" s="7">
        <v>43556</v>
      </c>
    </row>
    <row r="1122" spans="1:25" ht="30" hidden="1" x14ac:dyDescent="0.25">
      <c r="A1122" s="2">
        <v>209638</v>
      </c>
      <c r="B1122" s="3" t="s">
        <v>1119</v>
      </c>
      <c r="C1122" s="3" t="s">
        <v>1147</v>
      </c>
      <c r="D1122" s="3" t="s">
        <v>27</v>
      </c>
      <c r="E1122" s="3" t="s">
        <v>28</v>
      </c>
      <c r="F1122" s="3" t="s">
        <v>29</v>
      </c>
      <c r="G1122" s="2">
        <v>17</v>
      </c>
      <c r="H1122" s="3" t="s">
        <v>482</v>
      </c>
      <c r="I1122" s="3" t="s">
        <v>1121</v>
      </c>
      <c r="J1122" s="3" t="s">
        <v>31</v>
      </c>
      <c r="K1122" s="4">
        <v>122.52</v>
      </c>
      <c r="L1122" s="2">
        <v>1</v>
      </c>
      <c r="M1122" s="2">
        <v>12</v>
      </c>
      <c r="N1122" s="2">
        <v>0.75</v>
      </c>
      <c r="O1122" s="3" t="s">
        <v>32</v>
      </c>
      <c r="P1122" s="3" t="s">
        <v>29</v>
      </c>
      <c r="Q1122" s="5">
        <v>34.65</v>
      </c>
      <c r="S1122" s="6">
        <v>30.18</v>
      </c>
      <c r="T1122" s="5">
        <v>0.35</v>
      </c>
      <c r="U1122" s="6">
        <v>30.53</v>
      </c>
      <c r="V1122" s="2">
        <v>45.05</v>
      </c>
      <c r="W1122" s="8"/>
      <c r="X1122" s="10" t="s">
        <v>29</v>
      </c>
      <c r="Y1122" s="7">
        <v>43767</v>
      </c>
    </row>
    <row r="1123" spans="1:25" ht="30" hidden="1" x14ac:dyDescent="0.25">
      <c r="A1123" s="2">
        <v>623397</v>
      </c>
      <c r="B1123" s="3" t="s">
        <v>1119</v>
      </c>
      <c r="C1123" s="3" t="s">
        <v>1148</v>
      </c>
      <c r="D1123" s="3" t="s">
        <v>27</v>
      </c>
      <c r="E1123" s="3" t="s">
        <v>37</v>
      </c>
      <c r="F1123" s="3" t="s">
        <v>29</v>
      </c>
      <c r="G1123" s="2">
        <v>17</v>
      </c>
      <c r="H1123" s="3" t="s">
        <v>482</v>
      </c>
      <c r="I1123" s="3" t="s">
        <v>1121</v>
      </c>
      <c r="J1123" s="3" t="s">
        <v>39</v>
      </c>
      <c r="K1123" s="4" t="s">
        <v>2941</v>
      </c>
      <c r="L1123" s="2">
        <v>1</v>
      </c>
      <c r="M1123" s="2">
        <v>12</v>
      </c>
      <c r="N1123" s="2">
        <v>0.75</v>
      </c>
      <c r="O1123" s="3" t="s">
        <v>32</v>
      </c>
      <c r="P1123" s="3" t="s">
        <v>29</v>
      </c>
      <c r="Q1123" s="5">
        <v>32.9</v>
      </c>
      <c r="S1123" s="6">
        <v>28.64</v>
      </c>
      <c r="T1123" s="5">
        <v>0.35</v>
      </c>
      <c r="U1123" s="6">
        <v>28.99</v>
      </c>
      <c r="V1123" s="2">
        <v>42.75</v>
      </c>
      <c r="W1123" s="8"/>
      <c r="X1123" s="10" t="s">
        <v>29</v>
      </c>
      <c r="Y1123" s="7">
        <v>43556</v>
      </c>
    </row>
    <row r="1124" spans="1:25" ht="30" hidden="1" x14ac:dyDescent="0.25">
      <c r="A1124" s="2">
        <v>305748</v>
      </c>
      <c r="B1124" s="3" t="s">
        <v>1119</v>
      </c>
      <c r="C1124" s="3" t="s">
        <v>1149</v>
      </c>
      <c r="D1124" s="3" t="s">
        <v>27</v>
      </c>
      <c r="E1124" s="3" t="s">
        <v>879</v>
      </c>
      <c r="F1124" s="3" t="s">
        <v>1115</v>
      </c>
      <c r="H1124" s="3" t="s">
        <v>38</v>
      </c>
      <c r="I1124" s="3" t="s">
        <v>1121</v>
      </c>
      <c r="J1124" s="3" t="s">
        <v>31</v>
      </c>
      <c r="K1124" s="4">
        <v>107.52</v>
      </c>
      <c r="L1124" s="2">
        <v>1</v>
      </c>
      <c r="M1124" s="2">
        <v>12</v>
      </c>
      <c r="N1124" s="2">
        <v>0.75</v>
      </c>
      <c r="O1124" s="3" t="s">
        <v>32</v>
      </c>
      <c r="P1124" s="3" t="s">
        <v>29</v>
      </c>
      <c r="Q1124" s="5">
        <v>30.6</v>
      </c>
      <c r="S1124" s="6">
        <v>26.62</v>
      </c>
      <c r="T1124" s="5">
        <v>0.35</v>
      </c>
      <c r="U1124" s="6">
        <v>26.97</v>
      </c>
      <c r="V1124" s="2">
        <v>39.799999999999997</v>
      </c>
      <c r="W1124" s="8"/>
      <c r="X1124" s="10" t="s">
        <v>29</v>
      </c>
      <c r="Y1124" s="7">
        <v>43627</v>
      </c>
    </row>
    <row r="1125" spans="1:25" hidden="1" x14ac:dyDescent="0.25">
      <c r="A1125" s="2">
        <v>737376</v>
      </c>
      <c r="B1125" s="3" t="s">
        <v>1119</v>
      </c>
      <c r="C1125" s="3" t="s">
        <v>1150</v>
      </c>
      <c r="D1125" s="3" t="s">
        <v>27</v>
      </c>
      <c r="E1125" s="3" t="s">
        <v>28</v>
      </c>
      <c r="F1125" s="3" t="s">
        <v>29</v>
      </c>
      <c r="G1125" s="2">
        <v>12.5</v>
      </c>
      <c r="H1125" s="3" t="s">
        <v>30</v>
      </c>
      <c r="I1125" s="3" t="s">
        <v>1151</v>
      </c>
      <c r="J1125" s="3" t="s">
        <v>39</v>
      </c>
      <c r="K1125" s="4">
        <v>73.83</v>
      </c>
      <c r="L1125" s="2">
        <v>1</v>
      </c>
      <c r="M1125" s="2">
        <v>6</v>
      </c>
      <c r="N1125" s="2">
        <v>0.75</v>
      </c>
      <c r="O1125" s="3" t="s">
        <v>32</v>
      </c>
      <c r="P1125" s="3" t="s">
        <v>29</v>
      </c>
      <c r="Q1125" s="5">
        <v>40.65</v>
      </c>
      <c r="S1125" s="6">
        <v>35.46</v>
      </c>
      <c r="T1125" s="5">
        <v>0.35</v>
      </c>
      <c r="U1125" s="6">
        <v>35.81</v>
      </c>
      <c r="V1125" s="2">
        <v>52.85</v>
      </c>
      <c r="W1125" s="8"/>
      <c r="X1125" s="10" t="s">
        <v>29</v>
      </c>
      <c r="Y1125" s="7">
        <v>43754</v>
      </c>
    </row>
    <row r="1126" spans="1:25" hidden="1" x14ac:dyDescent="0.25">
      <c r="A1126" s="2">
        <v>737330</v>
      </c>
      <c r="B1126" s="3" t="s">
        <v>1119</v>
      </c>
      <c r="C1126" s="3" t="s">
        <v>1152</v>
      </c>
      <c r="D1126" s="3" t="s">
        <v>27</v>
      </c>
      <c r="E1126" s="3" t="s">
        <v>28</v>
      </c>
      <c r="F1126" s="3" t="s">
        <v>29</v>
      </c>
      <c r="G1126" s="2">
        <v>12.5</v>
      </c>
      <c r="H1126" s="3" t="s">
        <v>30</v>
      </c>
      <c r="I1126" s="3" t="s">
        <v>1151</v>
      </c>
      <c r="J1126" s="3" t="s">
        <v>39</v>
      </c>
      <c r="K1126" s="4">
        <v>73.83</v>
      </c>
      <c r="L1126" s="2">
        <v>1</v>
      </c>
      <c r="M1126" s="2">
        <v>6</v>
      </c>
      <c r="N1126" s="2">
        <v>0.75</v>
      </c>
      <c r="O1126" s="3" t="s">
        <v>32</v>
      </c>
      <c r="P1126" s="3" t="s">
        <v>29</v>
      </c>
      <c r="Q1126" s="5">
        <v>40.65</v>
      </c>
      <c r="S1126" s="6">
        <v>35.46</v>
      </c>
      <c r="T1126" s="5">
        <v>0.35</v>
      </c>
      <c r="U1126" s="6">
        <v>35.81</v>
      </c>
      <c r="V1126" s="2">
        <v>52.85</v>
      </c>
      <c r="W1126" s="8"/>
      <c r="X1126" s="10" t="s">
        <v>29</v>
      </c>
      <c r="Y1126" s="7">
        <v>43754</v>
      </c>
    </row>
    <row r="1127" spans="1:25" hidden="1" x14ac:dyDescent="0.25">
      <c r="A1127" s="2">
        <v>20024</v>
      </c>
      <c r="B1127" s="3" t="s">
        <v>1119</v>
      </c>
      <c r="C1127" s="3" t="s">
        <v>1153</v>
      </c>
      <c r="D1127" s="3" t="s">
        <v>27</v>
      </c>
      <c r="E1127" s="3" t="s">
        <v>879</v>
      </c>
      <c r="F1127" s="3" t="s">
        <v>1080</v>
      </c>
      <c r="G1127" s="2">
        <v>40</v>
      </c>
      <c r="H1127" s="3" t="s">
        <v>204</v>
      </c>
      <c r="I1127" s="3" t="s">
        <v>1129</v>
      </c>
      <c r="J1127" s="3" t="s">
        <v>39</v>
      </c>
      <c r="K1127" s="4">
        <v>155.30000000000001</v>
      </c>
      <c r="L1127" s="2">
        <v>1</v>
      </c>
      <c r="M1127" s="2">
        <v>12</v>
      </c>
      <c r="N1127" s="2">
        <v>0.75</v>
      </c>
      <c r="O1127" s="3" t="s">
        <v>32</v>
      </c>
      <c r="P1127" s="3" t="s">
        <v>29</v>
      </c>
      <c r="Q1127" s="5">
        <v>42.35</v>
      </c>
      <c r="S1127" s="6">
        <v>36.96</v>
      </c>
      <c r="T1127" s="5">
        <v>0.35</v>
      </c>
      <c r="U1127" s="6">
        <v>37.31</v>
      </c>
      <c r="V1127" s="2">
        <v>55.05</v>
      </c>
      <c r="W1127" s="8"/>
      <c r="X1127" s="10" t="s">
        <v>29</v>
      </c>
      <c r="Y1127" s="7">
        <v>43587</v>
      </c>
    </row>
    <row r="1128" spans="1:25" ht="30" hidden="1" x14ac:dyDescent="0.25">
      <c r="A1128" s="2">
        <v>323055</v>
      </c>
      <c r="B1128" s="3" t="s">
        <v>1119</v>
      </c>
      <c r="C1128" s="3" t="s">
        <v>1154</v>
      </c>
      <c r="D1128" s="3" t="s">
        <v>27</v>
      </c>
      <c r="E1128" s="3" t="s">
        <v>28</v>
      </c>
      <c r="F1128" s="3" t="s">
        <v>29</v>
      </c>
      <c r="G1128" s="2">
        <v>20</v>
      </c>
      <c r="H1128" s="3" t="s">
        <v>61</v>
      </c>
      <c r="I1128" s="3" t="s">
        <v>1155</v>
      </c>
      <c r="J1128" s="3" t="s">
        <v>31</v>
      </c>
      <c r="K1128" s="4">
        <v>110.04</v>
      </c>
      <c r="L1128" s="2">
        <v>1</v>
      </c>
      <c r="M1128" s="2">
        <v>12</v>
      </c>
      <c r="N1128" s="2">
        <v>0.75</v>
      </c>
      <c r="O1128" s="3" t="s">
        <v>32</v>
      </c>
      <c r="P1128" s="3" t="s">
        <v>29</v>
      </c>
      <c r="Q1128" s="5">
        <v>31.3</v>
      </c>
      <c r="S1128" s="6">
        <v>27.24</v>
      </c>
      <c r="T1128" s="5">
        <v>0.35</v>
      </c>
      <c r="U1128" s="6">
        <v>27.59</v>
      </c>
      <c r="V1128" s="2">
        <v>40.700000000000003</v>
      </c>
      <c r="W1128" s="8"/>
      <c r="X1128" s="10" t="s">
        <v>29</v>
      </c>
      <c r="Y1128" s="7">
        <v>43766</v>
      </c>
    </row>
    <row r="1129" spans="1:25" ht="30" hidden="1" x14ac:dyDescent="0.25">
      <c r="A1129" s="2">
        <v>8532</v>
      </c>
      <c r="B1129" s="3" t="s">
        <v>1119</v>
      </c>
      <c r="C1129" s="3" t="s">
        <v>1156</v>
      </c>
      <c r="D1129" s="3" t="s">
        <v>27</v>
      </c>
      <c r="E1129" s="3" t="s">
        <v>28</v>
      </c>
      <c r="F1129" s="3" t="s">
        <v>119</v>
      </c>
      <c r="H1129" s="3" t="s">
        <v>186</v>
      </c>
      <c r="I1129" s="3" t="s">
        <v>1121</v>
      </c>
      <c r="J1129" s="3" t="s">
        <v>39</v>
      </c>
      <c r="K1129" s="4">
        <v>199.48</v>
      </c>
      <c r="L1129" s="2">
        <v>1</v>
      </c>
      <c r="M1129" s="2">
        <v>12</v>
      </c>
      <c r="N1129" s="2">
        <v>0.75</v>
      </c>
      <c r="O1129" s="3" t="s">
        <v>32</v>
      </c>
      <c r="P1129" s="3" t="s">
        <v>29</v>
      </c>
      <c r="Q1129" s="5">
        <v>48.95</v>
      </c>
      <c r="S1129" s="6">
        <v>42.77</v>
      </c>
      <c r="T1129" s="5">
        <v>0.35</v>
      </c>
      <c r="U1129" s="6">
        <v>43.12</v>
      </c>
      <c r="V1129" s="2">
        <v>63.65</v>
      </c>
      <c r="W1129" s="8"/>
      <c r="X1129" s="10" t="s">
        <v>29</v>
      </c>
      <c r="Y1129" s="7">
        <v>43755</v>
      </c>
    </row>
    <row r="1130" spans="1:25" hidden="1" x14ac:dyDescent="0.25">
      <c r="A1130" s="2">
        <v>15628</v>
      </c>
      <c r="B1130" s="3" t="s">
        <v>1119</v>
      </c>
      <c r="C1130" s="3" t="s">
        <v>1157</v>
      </c>
      <c r="D1130" s="3" t="s">
        <v>27</v>
      </c>
      <c r="E1130" s="3" t="s">
        <v>37</v>
      </c>
      <c r="F1130" s="3" t="s">
        <v>29</v>
      </c>
      <c r="G1130" s="2">
        <v>24</v>
      </c>
      <c r="H1130" s="3" t="s">
        <v>186</v>
      </c>
      <c r="I1130" s="3" t="s">
        <v>1126</v>
      </c>
      <c r="J1130" s="3" t="s">
        <v>31</v>
      </c>
      <c r="K1130" s="4">
        <v>81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23.6</v>
      </c>
      <c r="S1130" s="6">
        <v>20.46</v>
      </c>
      <c r="T1130" s="5">
        <v>0.35</v>
      </c>
      <c r="U1130" s="6">
        <v>20.81</v>
      </c>
      <c r="V1130" s="2">
        <v>30.7</v>
      </c>
      <c r="W1130" s="8"/>
      <c r="X1130" s="10" t="s">
        <v>29</v>
      </c>
      <c r="Y1130" s="7">
        <v>43709</v>
      </c>
    </row>
    <row r="1131" spans="1:25" hidden="1" x14ac:dyDescent="0.25">
      <c r="A1131" s="2">
        <v>129353</v>
      </c>
      <c r="B1131" s="3" t="s">
        <v>1119</v>
      </c>
      <c r="C1131" s="3" t="s">
        <v>1158</v>
      </c>
      <c r="D1131" s="3" t="s">
        <v>27</v>
      </c>
      <c r="E1131" s="3" t="s">
        <v>37</v>
      </c>
      <c r="F1131" s="3" t="s">
        <v>29</v>
      </c>
      <c r="G1131" s="2">
        <v>21</v>
      </c>
      <c r="H1131" s="3" t="s">
        <v>186</v>
      </c>
      <c r="I1131" s="3" t="s">
        <v>1159</v>
      </c>
      <c r="J1131" s="3" t="s">
        <v>31</v>
      </c>
      <c r="K1131" s="4">
        <v>81.48</v>
      </c>
      <c r="L1131" s="2">
        <v>1</v>
      </c>
      <c r="M1131" s="2">
        <v>12</v>
      </c>
      <c r="N1131" s="2">
        <v>0.75</v>
      </c>
      <c r="O1131" s="3" t="s">
        <v>32</v>
      </c>
      <c r="P1131" s="3" t="s">
        <v>29</v>
      </c>
      <c r="Q1131" s="5">
        <v>23.75</v>
      </c>
      <c r="S1131" s="6">
        <v>20.59</v>
      </c>
      <c r="T1131" s="5">
        <v>0.35</v>
      </c>
      <c r="U1131" s="6">
        <v>20.94</v>
      </c>
      <c r="V1131" s="2">
        <v>30.9</v>
      </c>
      <c r="W1131" s="8"/>
      <c r="X1131" s="10" t="s">
        <v>29</v>
      </c>
      <c r="Y1131" s="7">
        <v>43616</v>
      </c>
    </row>
    <row r="1132" spans="1:25" hidden="1" x14ac:dyDescent="0.25">
      <c r="A1132" s="2">
        <v>24380</v>
      </c>
      <c r="B1132" s="3" t="s">
        <v>1119</v>
      </c>
      <c r="C1132" s="3" t="s">
        <v>1160</v>
      </c>
      <c r="D1132" s="3" t="s">
        <v>27</v>
      </c>
      <c r="E1132" s="3" t="s">
        <v>879</v>
      </c>
      <c r="F1132" s="3" t="s">
        <v>1080</v>
      </c>
      <c r="G1132" s="2">
        <v>24</v>
      </c>
      <c r="H1132" s="3" t="s">
        <v>186</v>
      </c>
      <c r="I1132" s="3" t="s">
        <v>1126</v>
      </c>
      <c r="J1132" s="3" t="s">
        <v>31</v>
      </c>
      <c r="K1132" s="4">
        <v>80.760000000000005</v>
      </c>
      <c r="L1132" s="2">
        <v>1</v>
      </c>
      <c r="M1132" s="2">
        <v>12</v>
      </c>
      <c r="N1132" s="2">
        <v>0.75</v>
      </c>
      <c r="O1132" s="3" t="s">
        <v>32</v>
      </c>
      <c r="P1132" s="3" t="s">
        <v>29</v>
      </c>
      <c r="Q1132" s="5">
        <v>26</v>
      </c>
      <c r="S1132" s="6">
        <v>22.57</v>
      </c>
      <c r="T1132" s="5">
        <v>0.35</v>
      </c>
      <c r="U1132" s="6">
        <v>22.92</v>
      </c>
      <c r="V1132" s="2">
        <v>33.799999999999997</v>
      </c>
      <c r="W1132" s="8"/>
      <c r="X1132" s="10" t="s">
        <v>29</v>
      </c>
      <c r="Y1132" s="7">
        <v>43616</v>
      </c>
    </row>
    <row r="1133" spans="1:25" hidden="1" x14ac:dyDescent="0.25">
      <c r="A1133" s="2">
        <v>128876</v>
      </c>
      <c r="B1133" s="3" t="s">
        <v>1119</v>
      </c>
      <c r="C1133" s="3" t="s">
        <v>1161</v>
      </c>
      <c r="D1133" s="3" t="s">
        <v>27</v>
      </c>
      <c r="E1133" s="3" t="s">
        <v>37</v>
      </c>
      <c r="F1133" s="3" t="s">
        <v>29</v>
      </c>
      <c r="G1133" s="2">
        <v>17</v>
      </c>
      <c r="H1133" s="3" t="s">
        <v>186</v>
      </c>
      <c r="I1133" s="3" t="s">
        <v>1126</v>
      </c>
      <c r="J1133" s="3" t="s">
        <v>31</v>
      </c>
      <c r="K1133" s="4">
        <v>81</v>
      </c>
      <c r="L1133" s="2">
        <v>1</v>
      </c>
      <c r="M1133" s="2">
        <v>12</v>
      </c>
      <c r="N1133" s="2">
        <v>0.75</v>
      </c>
      <c r="O1133" s="3" t="s">
        <v>32</v>
      </c>
      <c r="P1133" s="3" t="s">
        <v>29</v>
      </c>
      <c r="Q1133" s="5">
        <v>21.2</v>
      </c>
      <c r="S1133" s="6">
        <v>18.350000000000001</v>
      </c>
      <c r="T1133" s="5">
        <v>0.35</v>
      </c>
      <c r="U1133" s="6">
        <v>18.7</v>
      </c>
      <c r="V1133" s="2">
        <v>27.55</v>
      </c>
      <c r="W1133" s="8"/>
      <c r="X1133" s="10" t="s">
        <v>29</v>
      </c>
      <c r="Y1133" s="7">
        <v>43616</v>
      </c>
    </row>
    <row r="1134" spans="1:25" ht="30" hidden="1" x14ac:dyDescent="0.25">
      <c r="A1134" s="2">
        <v>888412</v>
      </c>
      <c r="B1134" s="3" t="s">
        <v>1119</v>
      </c>
      <c r="C1134" s="3" t="s">
        <v>1162</v>
      </c>
      <c r="D1134" s="3" t="s">
        <v>27</v>
      </c>
      <c r="E1134" s="3" t="s">
        <v>37</v>
      </c>
      <c r="F1134" s="3" t="s">
        <v>29</v>
      </c>
      <c r="G1134" s="2">
        <v>15</v>
      </c>
      <c r="H1134" s="3" t="s">
        <v>30</v>
      </c>
      <c r="I1134" s="3" t="s">
        <v>1155</v>
      </c>
      <c r="J1134" s="3" t="s">
        <v>31</v>
      </c>
      <c r="K1134" s="4">
        <v>82.44</v>
      </c>
      <c r="L1134" s="2">
        <v>1</v>
      </c>
      <c r="M1134" s="2">
        <v>12</v>
      </c>
      <c r="N1134" s="2">
        <v>0.75</v>
      </c>
      <c r="O1134" s="3" t="s">
        <v>32</v>
      </c>
      <c r="P1134" s="3" t="s">
        <v>29</v>
      </c>
      <c r="Q1134" s="5">
        <v>24</v>
      </c>
      <c r="S1134" s="6">
        <v>20.81</v>
      </c>
      <c r="T1134" s="5">
        <v>0.35</v>
      </c>
      <c r="U1134" s="6">
        <v>21.16</v>
      </c>
      <c r="V1134" s="2">
        <v>31.2</v>
      </c>
      <c r="W1134" s="8"/>
      <c r="X1134" s="10" t="s">
        <v>29</v>
      </c>
      <c r="Y1134" s="7">
        <v>43466</v>
      </c>
    </row>
    <row r="1135" spans="1:25" ht="30" hidden="1" x14ac:dyDescent="0.25">
      <c r="A1135" s="2">
        <v>584524</v>
      </c>
      <c r="B1135" s="3" t="s">
        <v>1119</v>
      </c>
      <c r="C1135" s="3" t="s">
        <v>1163</v>
      </c>
      <c r="D1135" s="3" t="s">
        <v>27</v>
      </c>
      <c r="E1135" s="3" t="s">
        <v>28</v>
      </c>
      <c r="F1135" s="3" t="s">
        <v>29</v>
      </c>
      <c r="G1135" s="2">
        <v>15</v>
      </c>
      <c r="H1135" s="3" t="s">
        <v>38</v>
      </c>
      <c r="I1135" s="3" t="s">
        <v>1121</v>
      </c>
      <c r="J1135" s="3" t="s">
        <v>31</v>
      </c>
      <c r="K1135" s="4">
        <v>108.96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31.9</v>
      </c>
      <c r="S1135" s="6">
        <v>27.76</v>
      </c>
      <c r="T1135" s="5">
        <v>0.35</v>
      </c>
      <c r="U1135" s="6">
        <v>28.11</v>
      </c>
      <c r="V1135" s="2">
        <v>41.45</v>
      </c>
      <c r="W1135" s="8">
        <v>-0.55000000000000426</v>
      </c>
      <c r="X1135" s="9" t="s">
        <v>3215</v>
      </c>
      <c r="Y1135" s="7">
        <v>43790</v>
      </c>
    </row>
    <row r="1136" spans="1:25" ht="30" hidden="1" x14ac:dyDescent="0.25">
      <c r="A1136" s="2">
        <v>277954</v>
      </c>
      <c r="B1136" s="3" t="s">
        <v>1119</v>
      </c>
      <c r="C1136" s="3" t="s">
        <v>1164</v>
      </c>
      <c r="D1136" s="3" t="s">
        <v>27</v>
      </c>
      <c r="E1136" s="3" t="s">
        <v>37</v>
      </c>
      <c r="F1136" s="3" t="s">
        <v>29</v>
      </c>
      <c r="G1136" s="2">
        <v>25</v>
      </c>
      <c r="H1136" s="3" t="s">
        <v>80</v>
      </c>
      <c r="I1136" s="3" t="s">
        <v>1165</v>
      </c>
      <c r="J1136" s="3" t="s">
        <v>31</v>
      </c>
      <c r="K1136" s="4">
        <v>111.24</v>
      </c>
      <c r="L1136" s="2">
        <v>1</v>
      </c>
      <c r="M1136" s="2">
        <v>12</v>
      </c>
      <c r="N1136" s="2">
        <v>0.75</v>
      </c>
      <c r="O1136" s="3" t="s">
        <v>32</v>
      </c>
      <c r="P1136" s="3" t="s">
        <v>29</v>
      </c>
      <c r="Q1136" s="5">
        <v>31.6</v>
      </c>
      <c r="S1136" s="6">
        <v>27.5</v>
      </c>
      <c r="T1136" s="5">
        <v>0.35</v>
      </c>
      <c r="U1136" s="6">
        <v>27.85</v>
      </c>
      <c r="V1136" s="2">
        <v>41.1</v>
      </c>
      <c r="W1136" s="8"/>
      <c r="X1136" s="10" t="s">
        <v>29</v>
      </c>
      <c r="Y1136" s="7">
        <v>43616</v>
      </c>
    </row>
    <row r="1137" spans="1:25" ht="30" hidden="1" x14ac:dyDescent="0.25">
      <c r="A1137" s="2">
        <v>820007</v>
      </c>
      <c r="B1137" s="3" t="s">
        <v>1119</v>
      </c>
      <c r="C1137" s="3" t="s">
        <v>1166</v>
      </c>
      <c r="D1137" s="3" t="s">
        <v>27</v>
      </c>
      <c r="E1137" s="3" t="s">
        <v>28</v>
      </c>
      <c r="F1137" s="3" t="s">
        <v>29</v>
      </c>
      <c r="G1137" s="2">
        <v>30</v>
      </c>
      <c r="H1137" s="3" t="s">
        <v>30</v>
      </c>
      <c r="I1137" s="3" t="s">
        <v>1165</v>
      </c>
      <c r="J1137" s="3" t="s">
        <v>39</v>
      </c>
      <c r="K1137" s="4" t="s">
        <v>2948</v>
      </c>
      <c r="L1137" s="2">
        <v>1</v>
      </c>
      <c r="M1137" s="2">
        <v>6</v>
      </c>
      <c r="N1137" s="2">
        <v>0.75</v>
      </c>
      <c r="O1137" s="3" t="s">
        <v>32</v>
      </c>
      <c r="P1137" s="3" t="s">
        <v>29</v>
      </c>
      <c r="Q1137" s="5">
        <v>30.7</v>
      </c>
      <c r="S1137" s="6">
        <v>26.71</v>
      </c>
      <c r="T1137" s="5">
        <v>0.35</v>
      </c>
      <c r="U1137" s="6">
        <v>27.06</v>
      </c>
      <c r="V1137" s="2">
        <v>39.9</v>
      </c>
      <c r="W1137" s="8"/>
      <c r="X1137" s="10" t="s">
        <v>29</v>
      </c>
      <c r="Y1137" s="7">
        <v>43714</v>
      </c>
    </row>
    <row r="1138" spans="1:25" ht="30" hidden="1" x14ac:dyDescent="0.25">
      <c r="A1138" s="2">
        <v>602821</v>
      </c>
      <c r="B1138" s="3" t="s">
        <v>1119</v>
      </c>
      <c r="C1138" s="3" t="s">
        <v>1167</v>
      </c>
      <c r="D1138" s="3" t="s">
        <v>42</v>
      </c>
      <c r="E1138" s="3" t="s">
        <v>37</v>
      </c>
      <c r="F1138" s="3" t="s">
        <v>29</v>
      </c>
      <c r="G1138" s="2">
        <v>17</v>
      </c>
      <c r="H1138" s="3" t="s">
        <v>482</v>
      </c>
      <c r="I1138" s="3" t="s">
        <v>1121</v>
      </c>
      <c r="J1138" s="3" t="s">
        <v>31</v>
      </c>
      <c r="K1138" s="4">
        <v>64.56</v>
      </c>
      <c r="L1138" s="2">
        <v>1</v>
      </c>
      <c r="M1138" s="2">
        <v>12</v>
      </c>
      <c r="N1138" s="2">
        <v>0.375</v>
      </c>
      <c r="O1138" s="3" t="s">
        <v>32</v>
      </c>
      <c r="P1138" s="3" t="s">
        <v>29</v>
      </c>
      <c r="Q1138" s="5">
        <v>18.45</v>
      </c>
      <c r="S1138" s="6">
        <v>16.149999999999999</v>
      </c>
      <c r="T1138" s="5">
        <v>0.1</v>
      </c>
      <c r="U1138" s="6">
        <v>16.25</v>
      </c>
      <c r="V1138" s="2">
        <v>24</v>
      </c>
      <c r="W1138" s="8"/>
      <c r="X1138" s="10" t="s">
        <v>29</v>
      </c>
      <c r="Y1138" s="7">
        <v>43709</v>
      </c>
    </row>
    <row r="1139" spans="1:25" ht="30" hidden="1" x14ac:dyDescent="0.25">
      <c r="A1139" s="2">
        <v>108357</v>
      </c>
      <c r="B1139" s="3" t="s">
        <v>1119</v>
      </c>
      <c r="C1139" s="3" t="s">
        <v>1167</v>
      </c>
      <c r="D1139" s="3" t="s">
        <v>27</v>
      </c>
      <c r="E1139" s="3" t="s">
        <v>37</v>
      </c>
      <c r="F1139" s="3" t="s">
        <v>29</v>
      </c>
      <c r="G1139" s="2">
        <v>17</v>
      </c>
      <c r="H1139" s="3" t="s">
        <v>482</v>
      </c>
      <c r="I1139" s="3" t="s">
        <v>1121</v>
      </c>
      <c r="J1139" s="3" t="s">
        <v>31</v>
      </c>
      <c r="K1139" s="4">
        <v>110.04</v>
      </c>
      <c r="L1139" s="2">
        <v>1</v>
      </c>
      <c r="M1139" s="2">
        <v>12</v>
      </c>
      <c r="N1139" s="2">
        <v>0.75</v>
      </c>
      <c r="O1139" s="3" t="s">
        <v>32</v>
      </c>
      <c r="P1139" s="3" t="s">
        <v>29</v>
      </c>
      <c r="Q1139" s="5">
        <v>31.3</v>
      </c>
      <c r="S1139" s="6">
        <v>27.24</v>
      </c>
      <c r="T1139" s="5">
        <v>0.35</v>
      </c>
      <c r="U1139" s="6">
        <v>27.59</v>
      </c>
      <c r="V1139" s="2">
        <v>40.700000000000003</v>
      </c>
      <c r="W1139" s="8"/>
      <c r="X1139" s="10" t="s">
        <v>29</v>
      </c>
      <c r="Y1139" s="7">
        <v>43739</v>
      </c>
    </row>
    <row r="1140" spans="1:25" ht="30" hidden="1" x14ac:dyDescent="0.25">
      <c r="A1140" s="2">
        <v>623678</v>
      </c>
      <c r="B1140" s="3" t="s">
        <v>1119</v>
      </c>
      <c r="C1140" s="3" t="s">
        <v>1167</v>
      </c>
      <c r="D1140" s="3" t="s">
        <v>906</v>
      </c>
      <c r="E1140" s="3" t="s">
        <v>37</v>
      </c>
      <c r="F1140" s="3" t="s">
        <v>29</v>
      </c>
      <c r="G1140" s="2">
        <v>17</v>
      </c>
      <c r="H1140" s="3" t="s">
        <v>482</v>
      </c>
      <c r="I1140" s="3" t="s">
        <v>1121</v>
      </c>
      <c r="J1140" s="3" t="s">
        <v>31</v>
      </c>
      <c r="K1140" s="4">
        <v>76.86</v>
      </c>
      <c r="L1140" s="2">
        <v>1</v>
      </c>
      <c r="M1140" s="2">
        <v>6</v>
      </c>
      <c r="N1140" s="2">
        <v>1.1399999999999999</v>
      </c>
      <c r="O1140" s="3" t="s">
        <v>32</v>
      </c>
      <c r="P1140" s="3" t="s">
        <v>29</v>
      </c>
      <c r="Q1140" s="5">
        <v>43.25</v>
      </c>
      <c r="S1140" s="6">
        <v>37.75</v>
      </c>
      <c r="T1140" s="5">
        <v>0.35</v>
      </c>
      <c r="U1140" s="6">
        <v>38.1</v>
      </c>
      <c r="V1140" s="2">
        <v>56.2</v>
      </c>
      <c r="W1140" s="8"/>
      <c r="X1140" s="10" t="s">
        <v>29</v>
      </c>
      <c r="Y1140" s="7">
        <v>43586</v>
      </c>
    </row>
    <row r="1141" spans="1:25" ht="30" hidden="1" x14ac:dyDescent="0.25">
      <c r="A1141" s="2">
        <v>335273</v>
      </c>
      <c r="B1141" s="3" t="s">
        <v>1119</v>
      </c>
      <c r="C1141" s="3" t="s">
        <v>1167</v>
      </c>
      <c r="D1141" s="3" t="s">
        <v>1074</v>
      </c>
      <c r="E1141" s="3" t="s">
        <v>37</v>
      </c>
      <c r="F1141" s="3" t="s">
        <v>29</v>
      </c>
      <c r="G1141" s="2">
        <v>17</v>
      </c>
      <c r="H1141" s="3" t="s">
        <v>482</v>
      </c>
      <c r="I1141" s="3" t="s">
        <v>1121</v>
      </c>
      <c r="J1141" s="3" t="s">
        <v>31</v>
      </c>
      <c r="K1141" s="4">
        <v>66.8</v>
      </c>
      <c r="L1141" s="2">
        <v>1</v>
      </c>
      <c r="M1141" s="2">
        <v>4</v>
      </c>
      <c r="N1141" s="2">
        <v>1.75</v>
      </c>
      <c r="O1141" s="3" t="s">
        <v>32</v>
      </c>
      <c r="P1141" s="3" t="s">
        <v>29</v>
      </c>
      <c r="Q1141" s="5">
        <v>61.5</v>
      </c>
      <c r="S1141" s="6">
        <v>53.81</v>
      </c>
      <c r="T1141" s="5">
        <v>0.35</v>
      </c>
      <c r="U1141" s="6">
        <v>54.16</v>
      </c>
      <c r="V1141" s="2">
        <v>79.95</v>
      </c>
      <c r="W1141" s="8"/>
      <c r="X1141" s="10" t="s">
        <v>29</v>
      </c>
      <c r="Y1141" s="7">
        <v>43678</v>
      </c>
    </row>
    <row r="1142" spans="1:25" hidden="1" x14ac:dyDescent="0.25">
      <c r="A1142" s="2">
        <v>70573</v>
      </c>
      <c r="B1142" s="3" t="s">
        <v>1119</v>
      </c>
      <c r="C1142" s="3" t="s">
        <v>1168</v>
      </c>
      <c r="D1142" s="3" t="s">
        <v>27</v>
      </c>
      <c r="E1142" s="3" t="s">
        <v>28</v>
      </c>
      <c r="F1142" s="3" t="s">
        <v>86</v>
      </c>
      <c r="G1142" s="2">
        <v>16.5</v>
      </c>
      <c r="H1142" s="3" t="s">
        <v>204</v>
      </c>
      <c r="I1142" s="3" t="s">
        <v>1169</v>
      </c>
      <c r="J1142" s="3" t="s">
        <v>31</v>
      </c>
      <c r="K1142" s="4">
        <v>193.68</v>
      </c>
      <c r="L1142" s="2">
        <v>1</v>
      </c>
      <c r="M1142" s="2">
        <v>12</v>
      </c>
      <c r="N1142" s="2">
        <v>0.75</v>
      </c>
      <c r="O1142" s="3" t="s">
        <v>32</v>
      </c>
      <c r="P1142" s="3" t="s">
        <v>29</v>
      </c>
      <c r="Q1142" s="5">
        <v>48.4</v>
      </c>
      <c r="S1142" s="6">
        <v>42.28</v>
      </c>
      <c r="T1142" s="5">
        <v>0.35</v>
      </c>
      <c r="U1142" s="6">
        <v>42.63</v>
      </c>
      <c r="V1142" s="2">
        <v>62.9</v>
      </c>
      <c r="W1142" s="8">
        <v>4.9999999999997158E-2</v>
      </c>
      <c r="X1142" s="9" t="s">
        <v>3216</v>
      </c>
      <c r="Y1142" s="7">
        <v>43790</v>
      </c>
    </row>
    <row r="1143" spans="1:25" hidden="1" x14ac:dyDescent="0.25">
      <c r="A1143" s="2">
        <v>37333</v>
      </c>
      <c r="B1143" s="3" t="s">
        <v>1119</v>
      </c>
      <c r="C1143" s="3" t="s">
        <v>1170</v>
      </c>
      <c r="D1143" s="3" t="s">
        <v>42</v>
      </c>
      <c r="E1143" s="3" t="s">
        <v>879</v>
      </c>
      <c r="F1143" s="3" t="s">
        <v>880</v>
      </c>
      <c r="G1143" s="2">
        <v>55</v>
      </c>
      <c r="H1143" s="3" t="s">
        <v>204</v>
      </c>
      <c r="I1143" s="3" t="s">
        <v>1129</v>
      </c>
      <c r="J1143" s="3" t="s">
        <v>31</v>
      </c>
      <c r="K1143" s="4">
        <v>201.12</v>
      </c>
      <c r="L1143" s="2">
        <v>1</v>
      </c>
      <c r="M1143" s="2">
        <v>12</v>
      </c>
      <c r="N1143" s="2">
        <v>0.375</v>
      </c>
      <c r="O1143" s="3" t="s">
        <v>32</v>
      </c>
      <c r="P1143" s="3" t="s">
        <v>29</v>
      </c>
      <c r="Q1143" s="5">
        <v>40.049999999999997</v>
      </c>
      <c r="S1143" s="6">
        <v>35.159999999999997</v>
      </c>
      <c r="T1143" s="5">
        <v>0.1</v>
      </c>
      <c r="U1143" s="6">
        <v>35.26</v>
      </c>
      <c r="V1143" s="2">
        <v>52.05</v>
      </c>
      <c r="W1143" s="8"/>
      <c r="X1143" s="10" t="s">
        <v>29</v>
      </c>
      <c r="Y1143" s="7">
        <v>43739</v>
      </c>
    </row>
    <row r="1144" spans="1:25" hidden="1" x14ac:dyDescent="0.25">
      <c r="A1144" s="2">
        <v>820077</v>
      </c>
      <c r="B1144" s="3" t="s">
        <v>1119</v>
      </c>
      <c r="C1144" s="3" t="s">
        <v>1171</v>
      </c>
      <c r="D1144" s="3" t="s">
        <v>27</v>
      </c>
      <c r="E1144" s="3" t="s">
        <v>28</v>
      </c>
      <c r="F1144" s="3" t="s">
        <v>29</v>
      </c>
      <c r="G1144" s="2">
        <v>15</v>
      </c>
      <c r="H1144" s="3" t="s">
        <v>47</v>
      </c>
      <c r="I1144" s="3" t="s">
        <v>1129</v>
      </c>
      <c r="J1144" s="3" t="s">
        <v>39</v>
      </c>
      <c r="K1144" s="4">
        <v>150.57</v>
      </c>
      <c r="L1144" s="2">
        <v>1</v>
      </c>
      <c r="M1144" s="2">
        <v>6</v>
      </c>
      <c r="N1144" s="2">
        <v>0.75</v>
      </c>
      <c r="O1144" s="3" t="s">
        <v>32</v>
      </c>
      <c r="P1144" s="3" t="s">
        <v>29</v>
      </c>
      <c r="Q1144" s="5">
        <v>64.150000000000006</v>
      </c>
      <c r="S1144" s="6">
        <v>56.14</v>
      </c>
      <c r="T1144" s="5">
        <v>0.35</v>
      </c>
      <c r="U1144" s="6">
        <v>56.49</v>
      </c>
      <c r="V1144" s="2">
        <v>83.4</v>
      </c>
      <c r="W1144" s="8"/>
      <c r="X1144" s="10" t="s">
        <v>29</v>
      </c>
      <c r="Y1144" s="7">
        <v>43729</v>
      </c>
    </row>
    <row r="1145" spans="1:25" hidden="1" x14ac:dyDescent="0.25">
      <c r="A1145" s="2">
        <v>6502</v>
      </c>
      <c r="B1145" s="3" t="s">
        <v>1119</v>
      </c>
      <c r="C1145" s="3" t="s">
        <v>1172</v>
      </c>
      <c r="D1145" s="3" t="s">
        <v>27</v>
      </c>
      <c r="E1145" s="3" t="s">
        <v>37</v>
      </c>
      <c r="F1145" s="3" t="s">
        <v>29</v>
      </c>
      <c r="G1145" s="2">
        <v>40</v>
      </c>
      <c r="H1145" s="3" t="s">
        <v>204</v>
      </c>
      <c r="I1145" s="3" t="s">
        <v>1159</v>
      </c>
      <c r="J1145" s="3" t="s">
        <v>31</v>
      </c>
      <c r="K1145" s="4">
        <v>148.08000000000001</v>
      </c>
      <c r="L1145" s="2">
        <v>1</v>
      </c>
      <c r="M1145" s="2">
        <v>12</v>
      </c>
      <c r="N1145" s="2">
        <v>0.75</v>
      </c>
      <c r="O1145" s="3" t="s">
        <v>32</v>
      </c>
      <c r="P1145" s="3" t="s">
        <v>29</v>
      </c>
      <c r="Q1145" s="5">
        <v>41.3</v>
      </c>
      <c r="S1145" s="6">
        <v>36.04</v>
      </c>
      <c r="T1145" s="5">
        <v>0.35</v>
      </c>
      <c r="U1145" s="6">
        <v>36.39</v>
      </c>
      <c r="V1145" s="2">
        <v>53.7</v>
      </c>
      <c r="W1145" s="8"/>
      <c r="X1145" s="10" t="s">
        <v>29</v>
      </c>
      <c r="Y1145" s="7">
        <v>43586</v>
      </c>
    </row>
    <row r="1146" spans="1:25" hidden="1" x14ac:dyDescent="0.25">
      <c r="A1146" s="2">
        <v>527234</v>
      </c>
      <c r="B1146" s="3" t="s">
        <v>1119</v>
      </c>
      <c r="C1146" s="3" t="s">
        <v>1173</v>
      </c>
      <c r="D1146" s="3" t="s">
        <v>27</v>
      </c>
      <c r="E1146" s="3" t="s">
        <v>879</v>
      </c>
      <c r="F1146" s="3" t="s">
        <v>1080</v>
      </c>
      <c r="G1146" s="2">
        <v>20</v>
      </c>
      <c r="H1146" s="3" t="s">
        <v>204</v>
      </c>
      <c r="I1146" s="3" t="s">
        <v>1169</v>
      </c>
      <c r="J1146" s="3" t="s">
        <v>31</v>
      </c>
      <c r="K1146" s="4">
        <v>203.04</v>
      </c>
      <c r="L1146" s="2">
        <v>1</v>
      </c>
      <c r="M1146" s="2">
        <v>12</v>
      </c>
      <c r="N1146" s="2">
        <v>0.75</v>
      </c>
      <c r="O1146" s="3" t="s">
        <v>32</v>
      </c>
      <c r="P1146" s="3" t="s">
        <v>29</v>
      </c>
      <c r="Q1146" s="5">
        <v>49.8</v>
      </c>
      <c r="S1146" s="6">
        <v>43.52</v>
      </c>
      <c r="T1146" s="5">
        <v>0.35</v>
      </c>
      <c r="U1146" s="6">
        <v>43.87</v>
      </c>
      <c r="V1146" s="2">
        <v>64.75</v>
      </c>
      <c r="W1146" s="8"/>
      <c r="X1146" s="10" t="s">
        <v>29</v>
      </c>
      <c r="Y1146" s="7">
        <v>43678</v>
      </c>
    </row>
    <row r="1147" spans="1:25" hidden="1" x14ac:dyDescent="0.25">
      <c r="A1147" s="2">
        <v>486837</v>
      </c>
      <c r="B1147" s="3" t="s">
        <v>1119</v>
      </c>
      <c r="C1147" s="3" t="s">
        <v>1174</v>
      </c>
      <c r="D1147" s="3" t="s">
        <v>27</v>
      </c>
      <c r="E1147" s="3" t="s">
        <v>879</v>
      </c>
      <c r="F1147" s="3" t="s">
        <v>1080</v>
      </c>
      <c r="G1147" s="2">
        <v>28</v>
      </c>
      <c r="H1147" s="3" t="s">
        <v>204</v>
      </c>
      <c r="I1147" s="3" t="s">
        <v>1129</v>
      </c>
      <c r="J1147" s="3" t="s">
        <v>31</v>
      </c>
      <c r="K1147" s="4">
        <v>98.52</v>
      </c>
      <c r="L1147" s="2">
        <v>1</v>
      </c>
      <c r="M1147" s="2">
        <v>6</v>
      </c>
      <c r="N1147" s="2">
        <v>0.75</v>
      </c>
      <c r="O1147" s="3" t="s">
        <v>32</v>
      </c>
      <c r="P1147" s="3" t="s">
        <v>29</v>
      </c>
      <c r="Q1147" s="5">
        <v>48.9</v>
      </c>
      <c r="S1147" s="6">
        <v>42.72</v>
      </c>
      <c r="T1147" s="5">
        <v>0.35</v>
      </c>
      <c r="U1147" s="6">
        <v>43.07</v>
      </c>
      <c r="V1147" s="2">
        <v>63.55</v>
      </c>
      <c r="W1147" s="8"/>
      <c r="X1147" s="10" t="s">
        <v>29</v>
      </c>
      <c r="Y1147" s="7">
        <v>43616</v>
      </c>
    </row>
    <row r="1148" spans="1:25" ht="30" hidden="1" x14ac:dyDescent="0.25">
      <c r="A1148" s="2">
        <v>777236</v>
      </c>
      <c r="B1148" s="3" t="s">
        <v>1119</v>
      </c>
      <c r="C1148" s="3" t="s">
        <v>1175</v>
      </c>
      <c r="D1148" s="3" t="s">
        <v>27</v>
      </c>
      <c r="E1148" s="3" t="s">
        <v>37</v>
      </c>
      <c r="F1148" s="3" t="s">
        <v>29</v>
      </c>
      <c r="G1148" s="2">
        <v>21</v>
      </c>
      <c r="H1148" s="3" t="s">
        <v>38</v>
      </c>
      <c r="I1148" s="3" t="s">
        <v>1155</v>
      </c>
      <c r="J1148" s="3" t="s">
        <v>31</v>
      </c>
      <c r="K1148" s="4">
        <v>86.48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25.05</v>
      </c>
      <c r="S1148" s="6">
        <v>21.74</v>
      </c>
      <c r="T1148" s="5">
        <v>0.35</v>
      </c>
      <c r="U1148" s="6">
        <v>22.09</v>
      </c>
      <c r="V1148" s="2">
        <v>32.549999999999997</v>
      </c>
      <c r="W1148" s="8"/>
      <c r="X1148" s="10" t="s">
        <v>29</v>
      </c>
      <c r="Y1148" s="7">
        <v>43466</v>
      </c>
    </row>
    <row r="1149" spans="1:25" ht="30" hidden="1" x14ac:dyDescent="0.25">
      <c r="A1149" s="2">
        <v>777238</v>
      </c>
      <c r="B1149" s="3" t="s">
        <v>1119</v>
      </c>
      <c r="C1149" s="3" t="s">
        <v>1176</v>
      </c>
      <c r="D1149" s="3" t="s">
        <v>27</v>
      </c>
      <c r="E1149" s="3" t="s">
        <v>37</v>
      </c>
      <c r="F1149" s="3" t="s">
        <v>29</v>
      </c>
      <c r="G1149" s="2">
        <v>21</v>
      </c>
      <c r="H1149" s="3" t="s">
        <v>38</v>
      </c>
      <c r="I1149" s="3" t="s">
        <v>1155</v>
      </c>
      <c r="J1149" s="3" t="s">
        <v>31</v>
      </c>
      <c r="K1149" s="4">
        <v>86.6</v>
      </c>
      <c r="L1149" s="2">
        <v>1</v>
      </c>
      <c r="M1149" s="2">
        <v>12</v>
      </c>
      <c r="N1149" s="2">
        <v>0.75</v>
      </c>
      <c r="O1149" s="3" t="s">
        <v>32</v>
      </c>
      <c r="P1149" s="3" t="s">
        <v>29</v>
      </c>
      <c r="Q1149" s="5">
        <v>25.1</v>
      </c>
      <c r="S1149" s="6">
        <v>21.78</v>
      </c>
      <c r="T1149" s="5">
        <v>0.35</v>
      </c>
      <c r="U1149" s="6">
        <v>22.13</v>
      </c>
      <c r="V1149" s="2">
        <v>32.65</v>
      </c>
      <c r="W1149" s="8"/>
      <c r="X1149" s="10" t="s">
        <v>29</v>
      </c>
      <c r="Y1149" s="7">
        <v>43466</v>
      </c>
    </row>
    <row r="1150" spans="1:25" hidden="1" x14ac:dyDescent="0.25">
      <c r="A1150" s="2">
        <v>364174</v>
      </c>
      <c r="B1150" s="3" t="s">
        <v>1119</v>
      </c>
      <c r="C1150" s="3" t="s">
        <v>1178</v>
      </c>
      <c r="D1150" s="3" t="s">
        <v>42</v>
      </c>
      <c r="E1150" s="3" t="s">
        <v>37</v>
      </c>
      <c r="F1150" s="3" t="s">
        <v>29</v>
      </c>
      <c r="G1150" s="2">
        <v>40</v>
      </c>
      <c r="H1150" s="3" t="s">
        <v>196</v>
      </c>
      <c r="I1150" s="3" t="s">
        <v>1179</v>
      </c>
      <c r="J1150" s="3" t="s">
        <v>31</v>
      </c>
      <c r="K1150" s="4">
        <v>109.2</v>
      </c>
      <c r="L1150" s="2">
        <v>1</v>
      </c>
      <c r="M1150" s="2">
        <v>12</v>
      </c>
      <c r="N1150" s="2">
        <v>0.375</v>
      </c>
      <c r="O1150" s="3" t="s">
        <v>32</v>
      </c>
      <c r="P1150" s="3" t="s">
        <v>29</v>
      </c>
      <c r="Q1150" s="5">
        <v>26.3</v>
      </c>
      <c r="S1150" s="6">
        <v>23.06</v>
      </c>
      <c r="T1150" s="5">
        <v>0.1</v>
      </c>
      <c r="U1150" s="6">
        <v>23.16</v>
      </c>
      <c r="V1150" s="2">
        <v>34.200000000000003</v>
      </c>
      <c r="W1150" s="8"/>
      <c r="X1150" s="10" t="s">
        <v>29</v>
      </c>
      <c r="Y1150" s="7">
        <v>43616</v>
      </c>
    </row>
    <row r="1151" spans="1:25" hidden="1" x14ac:dyDescent="0.25">
      <c r="A1151" s="2">
        <v>1867</v>
      </c>
      <c r="B1151" s="3" t="s">
        <v>1119</v>
      </c>
      <c r="C1151" s="3" t="s">
        <v>1178</v>
      </c>
      <c r="D1151" s="3" t="s">
        <v>27</v>
      </c>
      <c r="E1151" s="3" t="s">
        <v>37</v>
      </c>
      <c r="F1151" s="3" t="s">
        <v>29</v>
      </c>
      <c r="G1151" s="2">
        <v>40</v>
      </c>
      <c r="H1151" s="3" t="s">
        <v>196</v>
      </c>
      <c r="I1151" s="3" t="s">
        <v>1179</v>
      </c>
      <c r="J1151" s="3" t="s">
        <v>31</v>
      </c>
      <c r="K1151" s="4">
        <v>193.92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48.45</v>
      </c>
      <c r="S1151" s="6">
        <v>42.33</v>
      </c>
      <c r="T1151" s="5">
        <v>0.35</v>
      </c>
      <c r="U1151" s="6">
        <v>42.68</v>
      </c>
      <c r="V1151" s="2">
        <v>63</v>
      </c>
      <c r="W1151" s="8"/>
      <c r="X1151" s="10" t="s">
        <v>29</v>
      </c>
      <c r="Y1151" s="7">
        <v>43616</v>
      </c>
    </row>
    <row r="1152" spans="1:25" x14ac:dyDescent="0.25">
      <c r="A1152" s="2">
        <v>674119</v>
      </c>
      <c r="B1152" s="3" t="s">
        <v>1119</v>
      </c>
      <c r="C1152" s="3" t="s">
        <v>1180</v>
      </c>
      <c r="D1152" s="3" t="s">
        <v>64</v>
      </c>
      <c r="E1152" s="3" t="s">
        <v>28</v>
      </c>
      <c r="F1152" s="3" t="s">
        <v>97</v>
      </c>
      <c r="H1152" s="3" t="s">
        <v>80</v>
      </c>
      <c r="I1152" s="3" t="s">
        <v>29</v>
      </c>
      <c r="J1152" s="3" t="s">
        <v>31</v>
      </c>
      <c r="K1152" s="4">
        <v>125.52</v>
      </c>
      <c r="L1152" s="2">
        <v>1</v>
      </c>
      <c r="M1152" s="2">
        <v>12</v>
      </c>
      <c r="N1152" s="2">
        <v>0.5</v>
      </c>
      <c r="O1152" s="3" t="s">
        <v>32</v>
      </c>
      <c r="P1152" s="3" t="s">
        <v>29</v>
      </c>
      <c r="Q1152" s="5">
        <v>31.75</v>
      </c>
      <c r="S1152" s="6">
        <v>27.85</v>
      </c>
      <c r="T1152" s="5">
        <v>0.1</v>
      </c>
      <c r="U1152" s="6">
        <v>27.95</v>
      </c>
      <c r="V1152" s="2">
        <v>41.3</v>
      </c>
      <c r="W1152" s="8"/>
      <c r="X1152" s="10" t="s">
        <v>29</v>
      </c>
      <c r="Y1152" s="7">
        <v>43709</v>
      </c>
    </row>
    <row r="1153" spans="1:25" ht="30" hidden="1" x14ac:dyDescent="0.25">
      <c r="A1153" s="2">
        <v>186625</v>
      </c>
      <c r="B1153" s="3" t="s">
        <v>1119</v>
      </c>
      <c r="C1153" s="3" t="s">
        <v>1181</v>
      </c>
      <c r="D1153" s="3" t="s">
        <v>1073</v>
      </c>
      <c r="E1153" s="3" t="s">
        <v>37</v>
      </c>
      <c r="F1153" s="3" t="s">
        <v>1182</v>
      </c>
      <c r="G1153" s="2">
        <v>33</v>
      </c>
      <c r="H1153" s="3" t="s">
        <v>38</v>
      </c>
      <c r="I1153" s="3" t="s">
        <v>1121</v>
      </c>
      <c r="J1153" s="3" t="s">
        <v>31</v>
      </c>
      <c r="K1153" s="4">
        <v>76.67</v>
      </c>
      <c r="L1153" s="2">
        <v>1</v>
      </c>
      <c r="M1153" s="2">
        <v>120</v>
      </c>
      <c r="N1153" s="2">
        <v>0.05</v>
      </c>
      <c r="O1153" s="3" t="s">
        <v>835</v>
      </c>
      <c r="P1153" s="3" t="s">
        <v>29</v>
      </c>
      <c r="Q1153" s="5">
        <v>2.6</v>
      </c>
      <c r="S1153" s="6">
        <v>2.2000000000000002</v>
      </c>
      <c r="T1153" s="5">
        <v>0.1</v>
      </c>
      <c r="U1153" s="6">
        <v>2.2999999999999998</v>
      </c>
      <c r="V1153" s="2">
        <v>3.4</v>
      </c>
      <c r="W1153" s="8"/>
      <c r="X1153" s="10" t="s">
        <v>29</v>
      </c>
      <c r="Y1153" s="7">
        <v>43709</v>
      </c>
    </row>
    <row r="1154" spans="1:25" hidden="1" x14ac:dyDescent="0.25">
      <c r="A1154" s="2">
        <v>447953</v>
      </c>
      <c r="B1154" s="3" t="s">
        <v>1119</v>
      </c>
      <c r="C1154" s="3" t="s">
        <v>1181</v>
      </c>
      <c r="D1154" s="3" t="s">
        <v>27</v>
      </c>
      <c r="E1154" s="3" t="s">
        <v>37</v>
      </c>
      <c r="F1154" s="3" t="s">
        <v>29</v>
      </c>
      <c r="G1154" s="2">
        <v>33</v>
      </c>
      <c r="H1154" s="3" t="s">
        <v>38</v>
      </c>
      <c r="I1154" s="3" t="s">
        <v>1179</v>
      </c>
      <c r="J1154" s="3" t="s">
        <v>31</v>
      </c>
      <c r="K1154" s="4">
        <v>90.26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26.05</v>
      </c>
      <c r="S1154" s="6">
        <v>22.62</v>
      </c>
      <c r="T1154" s="5">
        <v>0.35</v>
      </c>
      <c r="U1154" s="6">
        <v>22.97</v>
      </c>
      <c r="V1154" s="2">
        <v>33.85</v>
      </c>
      <c r="W1154" s="8"/>
      <c r="X1154" s="10" t="s">
        <v>29</v>
      </c>
      <c r="Y1154" s="7">
        <v>43466</v>
      </c>
    </row>
    <row r="1155" spans="1:25" hidden="1" x14ac:dyDescent="0.25">
      <c r="A1155" s="2">
        <v>447961</v>
      </c>
      <c r="B1155" s="3" t="s">
        <v>1119</v>
      </c>
      <c r="C1155" s="3" t="s">
        <v>1183</v>
      </c>
      <c r="D1155" s="3" t="s">
        <v>1142</v>
      </c>
      <c r="E1155" s="3" t="s">
        <v>37</v>
      </c>
      <c r="F1155" s="3" t="s">
        <v>29</v>
      </c>
      <c r="G1155" s="2">
        <v>33</v>
      </c>
      <c r="H1155" s="3" t="s">
        <v>38</v>
      </c>
      <c r="I1155" s="3" t="s">
        <v>1179</v>
      </c>
      <c r="J1155" s="3" t="s">
        <v>31</v>
      </c>
      <c r="K1155" s="4">
        <v>137.5</v>
      </c>
      <c r="L1155" s="2">
        <v>1</v>
      </c>
      <c r="M1155" s="2">
        <v>48</v>
      </c>
      <c r="N1155" s="2">
        <v>0.2</v>
      </c>
      <c r="O1155" s="3" t="s">
        <v>835</v>
      </c>
      <c r="P1155" s="3" t="s">
        <v>29</v>
      </c>
      <c r="Q1155" s="5">
        <v>9.6999999999999993</v>
      </c>
      <c r="S1155" s="6">
        <v>8.4499999999999993</v>
      </c>
      <c r="T1155" s="5">
        <v>0.1</v>
      </c>
      <c r="U1155" s="6">
        <v>8.5500000000000007</v>
      </c>
      <c r="V1155" s="2">
        <v>12.6</v>
      </c>
      <c r="W1155" s="8"/>
      <c r="X1155" s="10" t="s">
        <v>29</v>
      </c>
      <c r="Y1155" s="7">
        <v>43466</v>
      </c>
    </row>
    <row r="1156" spans="1:25" hidden="1" x14ac:dyDescent="0.25">
      <c r="A1156" s="2">
        <v>777231</v>
      </c>
      <c r="B1156" s="3" t="s">
        <v>1119</v>
      </c>
      <c r="C1156" s="3" t="s">
        <v>1183</v>
      </c>
      <c r="D1156" s="3" t="s">
        <v>42</v>
      </c>
      <c r="E1156" s="3" t="s">
        <v>37</v>
      </c>
      <c r="F1156" s="3" t="s">
        <v>29</v>
      </c>
      <c r="G1156" s="2">
        <v>33</v>
      </c>
      <c r="H1156" s="3" t="s">
        <v>38</v>
      </c>
      <c r="I1156" s="3" t="s">
        <v>1179</v>
      </c>
      <c r="J1156" s="3" t="s">
        <v>31</v>
      </c>
      <c r="K1156" s="4">
        <v>108.01</v>
      </c>
      <c r="L1156" s="2">
        <v>1</v>
      </c>
      <c r="M1156" s="2">
        <v>24</v>
      </c>
      <c r="N1156" s="2">
        <v>0.375</v>
      </c>
      <c r="O1156" s="3" t="s">
        <v>835</v>
      </c>
      <c r="P1156" s="3" t="s">
        <v>29</v>
      </c>
      <c r="Q1156" s="5">
        <v>15.15</v>
      </c>
      <c r="S1156" s="6">
        <v>13.24</v>
      </c>
      <c r="T1156" s="5">
        <v>0.1</v>
      </c>
      <c r="U1156" s="6">
        <v>13.34</v>
      </c>
      <c r="V1156" s="2">
        <v>19.7</v>
      </c>
      <c r="W1156" s="8"/>
      <c r="X1156" s="10" t="s">
        <v>29</v>
      </c>
      <c r="Y1156" s="7">
        <v>43466</v>
      </c>
    </row>
    <row r="1157" spans="1:25" ht="30" hidden="1" x14ac:dyDescent="0.25">
      <c r="A1157" s="2">
        <v>756007</v>
      </c>
      <c r="B1157" s="3" t="s">
        <v>1119</v>
      </c>
      <c r="C1157" s="3" t="s">
        <v>1184</v>
      </c>
      <c r="D1157" s="3" t="s">
        <v>27</v>
      </c>
      <c r="E1157" s="3" t="s">
        <v>37</v>
      </c>
      <c r="F1157" s="3" t="s">
        <v>29</v>
      </c>
      <c r="G1157" s="2">
        <v>17</v>
      </c>
      <c r="H1157" s="3" t="s">
        <v>38</v>
      </c>
      <c r="I1157" s="3" t="s">
        <v>1121</v>
      </c>
      <c r="J1157" s="3" t="s">
        <v>31</v>
      </c>
      <c r="K1157" s="4">
        <v>113.5</v>
      </c>
      <c r="L1157" s="2">
        <v>1</v>
      </c>
      <c r="M1157" s="2">
        <v>12</v>
      </c>
      <c r="N1157" s="2">
        <v>0.75</v>
      </c>
      <c r="O1157" s="3" t="s">
        <v>32</v>
      </c>
      <c r="P1157" s="3" t="s">
        <v>29</v>
      </c>
      <c r="Q1157" s="5">
        <v>32.200000000000003</v>
      </c>
      <c r="S1157" s="6">
        <v>28.03</v>
      </c>
      <c r="T1157" s="5">
        <v>0.35</v>
      </c>
      <c r="U1157" s="6">
        <v>28.38</v>
      </c>
      <c r="V1157" s="2">
        <v>41.85</v>
      </c>
      <c r="W1157" s="8"/>
      <c r="X1157" s="10" t="s">
        <v>29</v>
      </c>
      <c r="Y1157" s="7">
        <v>43586</v>
      </c>
    </row>
    <row r="1158" spans="1:25" hidden="1" x14ac:dyDescent="0.25">
      <c r="A1158" s="2">
        <v>169441</v>
      </c>
      <c r="B1158" s="3" t="s">
        <v>1119</v>
      </c>
      <c r="C1158" s="3" t="s">
        <v>1185</v>
      </c>
      <c r="D1158" s="3" t="s">
        <v>27</v>
      </c>
      <c r="E1158" s="3" t="s">
        <v>37</v>
      </c>
      <c r="F1158" s="3" t="s">
        <v>29</v>
      </c>
      <c r="G1158" s="2">
        <v>24</v>
      </c>
      <c r="H1158" s="3" t="s">
        <v>80</v>
      </c>
      <c r="I1158" s="3" t="s">
        <v>1133</v>
      </c>
      <c r="J1158" s="3" t="s">
        <v>31</v>
      </c>
      <c r="K1158" s="4">
        <v>116.04</v>
      </c>
      <c r="L1158" s="2">
        <v>1</v>
      </c>
      <c r="M1158" s="2">
        <v>12</v>
      </c>
      <c r="N1158" s="2">
        <v>0.75</v>
      </c>
      <c r="O1158" s="3" t="s">
        <v>32</v>
      </c>
      <c r="P1158" s="3" t="s">
        <v>29</v>
      </c>
      <c r="Q1158" s="5">
        <v>32.85</v>
      </c>
      <c r="S1158" s="6">
        <v>28.6</v>
      </c>
      <c r="T1158" s="5">
        <v>0.35</v>
      </c>
      <c r="U1158" s="6">
        <v>28.95</v>
      </c>
      <c r="V1158" s="2">
        <v>42.7</v>
      </c>
      <c r="W1158" s="8"/>
      <c r="X1158" s="10" t="s">
        <v>29</v>
      </c>
      <c r="Y1158" s="7">
        <v>43616</v>
      </c>
    </row>
    <row r="1159" spans="1:25" hidden="1" x14ac:dyDescent="0.25">
      <c r="A1159" s="2">
        <v>176099</v>
      </c>
      <c r="B1159" s="3" t="s">
        <v>1119</v>
      </c>
      <c r="C1159" s="3" t="s">
        <v>1186</v>
      </c>
      <c r="D1159" s="3" t="s">
        <v>898</v>
      </c>
      <c r="E1159" s="3" t="s">
        <v>28</v>
      </c>
      <c r="F1159" s="3" t="s">
        <v>29</v>
      </c>
      <c r="H1159" s="3" t="s">
        <v>204</v>
      </c>
      <c r="I1159" s="3" t="s">
        <v>1129</v>
      </c>
      <c r="J1159" s="3" t="s">
        <v>31</v>
      </c>
      <c r="K1159" s="4">
        <v>87.3</v>
      </c>
      <c r="L1159" s="2">
        <v>1</v>
      </c>
      <c r="M1159" s="2">
        <v>6</v>
      </c>
      <c r="N1159" s="2">
        <v>0.7</v>
      </c>
      <c r="O1159" s="3" t="s">
        <v>32</v>
      </c>
      <c r="P1159" s="3" t="s">
        <v>29</v>
      </c>
      <c r="Q1159" s="5">
        <v>44.05</v>
      </c>
      <c r="S1159" s="6">
        <v>38.68</v>
      </c>
      <c r="T1159" s="5">
        <v>0.1</v>
      </c>
      <c r="U1159" s="6">
        <v>38.78</v>
      </c>
      <c r="V1159" s="2">
        <v>57.25</v>
      </c>
      <c r="W1159" s="8">
        <v>9.9999999999994316E-2</v>
      </c>
      <c r="X1159" s="9" t="s">
        <v>3216</v>
      </c>
      <c r="Y1159" s="7">
        <v>43790</v>
      </c>
    </row>
    <row r="1160" spans="1:25" hidden="1" x14ac:dyDescent="0.25">
      <c r="A1160" s="2">
        <v>644302</v>
      </c>
      <c r="B1160" s="3" t="s">
        <v>1119</v>
      </c>
      <c r="C1160" s="3" t="s">
        <v>1187</v>
      </c>
      <c r="D1160" s="3" t="s">
        <v>898</v>
      </c>
      <c r="E1160" s="3" t="s">
        <v>28</v>
      </c>
      <c r="F1160" s="3" t="s">
        <v>29</v>
      </c>
      <c r="G1160" s="2">
        <v>16</v>
      </c>
      <c r="H1160" s="3" t="s">
        <v>204</v>
      </c>
      <c r="I1160" s="3" t="s">
        <v>1188</v>
      </c>
      <c r="J1160" s="3" t="s">
        <v>39</v>
      </c>
      <c r="K1160" s="4">
        <v>105.87</v>
      </c>
      <c r="L1160" s="2">
        <v>1</v>
      </c>
      <c r="M1160" s="2">
        <v>6</v>
      </c>
      <c r="N1160" s="2">
        <v>0.7</v>
      </c>
      <c r="O1160" s="3" t="s">
        <v>32</v>
      </c>
      <c r="P1160" s="3" t="s">
        <v>29</v>
      </c>
      <c r="Q1160" s="5">
        <v>50.55</v>
      </c>
      <c r="S1160" s="6">
        <v>44.4</v>
      </c>
      <c r="T1160" s="5">
        <v>0.1</v>
      </c>
      <c r="U1160" s="6">
        <v>44.5</v>
      </c>
      <c r="V1160" s="2">
        <v>65.7</v>
      </c>
      <c r="W1160" s="8"/>
      <c r="X1160" s="10" t="s">
        <v>29</v>
      </c>
      <c r="Y1160" s="7">
        <v>43774</v>
      </c>
    </row>
    <row r="1161" spans="1:25" hidden="1" x14ac:dyDescent="0.25">
      <c r="A1161" s="2">
        <v>201251</v>
      </c>
      <c r="B1161" s="3" t="s">
        <v>1119</v>
      </c>
      <c r="C1161" s="3" t="s">
        <v>1189</v>
      </c>
      <c r="D1161" s="3" t="s">
        <v>27</v>
      </c>
      <c r="E1161" s="3" t="s">
        <v>879</v>
      </c>
      <c r="F1161" s="3" t="s">
        <v>1080</v>
      </c>
      <c r="G1161" s="2">
        <v>35</v>
      </c>
      <c r="H1161" s="3" t="s">
        <v>196</v>
      </c>
      <c r="I1161" s="3" t="s">
        <v>1179</v>
      </c>
      <c r="J1161" s="3" t="s">
        <v>31</v>
      </c>
      <c r="K1161" s="4" t="s">
        <v>2949</v>
      </c>
      <c r="L1161" s="2">
        <v>1</v>
      </c>
      <c r="M1161" s="2">
        <v>12</v>
      </c>
      <c r="N1161" s="2">
        <v>0.75</v>
      </c>
      <c r="O1161" s="3" t="s">
        <v>32</v>
      </c>
      <c r="P1161" s="3" t="s">
        <v>29</v>
      </c>
      <c r="Q1161" s="5">
        <v>44.2</v>
      </c>
      <c r="S1161" s="6">
        <v>38.590000000000003</v>
      </c>
      <c r="T1161" s="5">
        <v>0.35</v>
      </c>
      <c r="U1161" s="6">
        <v>38.94</v>
      </c>
      <c r="V1161" s="2">
        <v>57.45</v>
      </c>
      <c r="W1161" s="8"/>
      <c r="X1161" s="10" t="s">
        <v>29</v>
      </c>
      <c r="Y1161" s="7">
        <v>43769</v>
      </c>
    </row>
    <row r="1162" spans="1:25" hidden="1" x14ac:dyDescent="0.25">
      <c r="A1162" s="2">
        <v>74476</v>
      </c>
      <c r="B1162" s="3" t="s">
        <v>1119</v>
      </c>
      <c r="C1162" s="3" t="s">
        <v>1190</v>
      </c>
      <c r="D1162" s="3" t="s">
        <v>27</v>
      </c>
      <c r="E1162" s="3" t="s">
        <v>28</v>
      </c>
      <c r="F1162" s="3" t="s">
        <v>86</v>
      </c>
      <c r="G1162" s="2">
        <v>30</v>
      </c>
      <c r="H1162" s="3" t="s">
        <v>1191</v>
      </c>
      <c r="I1162" s="3" t="s">
        <v>1126</v>
      </c>
      <c r="J1162" s="3" t="s">
        <v>31</v>
      </c>
      <c r="K1162" s="4">
        <v>107.52</v>
      </c>
      <c r="L1162" s="2">
        <v>1</v>
      </c>
      <c r="M1162" s="2">
        <v>12</v>
      </c>
      <c r="N1162" s="2">
        <v>0.75</v>
      </c>
      <c r="O1162" s="3" t="s">
        <v>32</v>
      </c>
      <c r="P1162" s="3" t="s">
        <v>29</v>
      </c>
      <c r="Q1162" s="5">
        <v>30.6</v>
      </c>
      <c r="S1162" s="6">
        <v>26.62</v>
      </c>
      <c r="T1162" s="5">
        <v>0.35</v>
      </c>
      <c r="U1162" s="6">
        <v>26.97</v>
      </c>
      <c r="V1162" s="2">
        <v>39.799999999999997</v>
      </c>
      <c r="W1162" s="8">
        <v>0.20000000000000284</v>
      </c>
      <c r="X1162" s="9" t="s">
        <v>3216</v>
      </c>
      <c r="Y1162" s="7">
        <v>43790</v>
      </c>
    </row>
    <row r="1163" spans="1:25" ht="30" hidden="1" x14ac:dyDescent="0.25">
      <c r="A1163" s="2">
        <v>358051</v>
      </c>
      <c r="B1163" s="3" t="s">
        <v>1119</v>
      </c>
      <c r="C1163" s="3" t="s">
        <v>1192</v>
      </c>
      <c r="D1163" s="3" t="s">
        <v>42</v>
      </c>
      <c r="E1163" s="3" t="s">
        <v>37</v>
      </c>
      <c r="F1163" s="3" t="s">
        <v>566</v>
      </c>
      <c r="G1163" s="2">
        <v>40</v>
      </c>
      <c r="H1163" s="3" t="s">
        <v>1193</v>
      </c>
      <c r="I1163" s="3" t="s">
        <v>1123</v>
      </c>
      <c r="J1163" s="3" t="s">
        <v>31</v>
      </c>
      <c r="K1163" s="4">
        <v>67.2</v>
      </c>
      <c r="L1163" s="2">
        <v>1</v>
      </c>
      <c r="M1163" s="2">
        <v>12</v>
      </c>
      <c r="N1163" s="2">
        <v>0.375</v>
      </c>
      <c r="O1163" s="3" t="s">
        <v>32</v>
      </c>
      <c r="P1163" s="3" t="s">
        <v>29</v>
      </c>
      <c r="Q1163" s="5">
        <v>19.149999999999999</v>
      </c>
      <c r="S1163" s="6">
        <v>16.760000000000002</v>
      </c>
      <c r="T1163" s="5">
        <v>0.1</v>
      </c>
      <c r="U1163" s="6">
        <v>16.86</v>
      </c>
      <c r="V1163" s="2">
        <v>24.9</v>
      </c>
      <c r="W1163" s="8"/>
      <c r="X1163" s="10" t="s">
        <v>29</v>
      </c>
      <c r="Y1163" s="7">
        <v>43678</v>
      </c>
    </row>
    <row r="1164" spans="1:25" hidden="1" x14ac:dyDescent="0.25">
      <c r="A1164" s="2">
        <v>228031</v>
      </c>
      <c r="B1164" s="3" t="s">
        <v>1119</v>
      </c>
      <c r="C1164" s="3" t="s">
        <v>1194</v>
      </c>
      <c r="D1164" s="3" t="s">
        <v>1142</v>
      </c>
      <c r="E1164" s="3" t="s">
        <v>37</v>
      </c>
      <c r="F1164" s="3" t="s">
        <v>29</v>
      </c>
      <c r="G1164" s="2">
        <v>40</v>
      </c>
      <c r="H1164" s="3" t="s">
        <v>204</v>
      </c>
      <c r="I1164" s="3" t="s">
        <v>1159</v>
      </c>
      <c r="J1164" s="3" t="s">
        <v>31</v>
      </c>
      <c r="K1164" s="4">
        <v>115.92</v>
      </c>
      <c r="L1164" s="2">
        <v>1</v>
      </c>
      <c r="M1164" s="2">
        <v>24</v>
      </c>
      <c r="N1164" s="2">
        <v>0.2</v>
      </c>
      <c r="O1164" s="3" t="s">
        <v>32</v>
      </c>
      <c r="P1164" s="3" t="s">
        <v>29</v>
      </c>
      <c r="Q1164" s="5">
        <v>14.05</v>
      </c>
      <c r="S1164" s="6">
        <v>12.28</v>
      </c>
      <c r="T1164" s="5">
        <v>0.1</v>
      </c>
      <c r="U1164" s="6">
        <v>12.38</v>
      </c>
      <c r="V1164" s="2">
        <v>18.25</v>
      </c>
      <c r="W1164" s="8"/>
      <c r="X1164" s="10" t="s">
        <v>29</v>
      </c>
      <c r="Y1164" s="7">
        <v>43647</v>
      </c>
    </row>
    <row r="1165" spans="1:25" hidden="1" x14ac:dyDescent="0.25">
      <c r="A1165" s="2">
        <v>12195</v>
      </c>
      <c r="B1165" s="3" t="s">
        <v>1119</v>
      </c>
      <c r="C1165" s="3" t="s">
        <v>1194</v>
      </c>
      <c r="D1165" s="3" t="s">
        <v>42</v>
      </c>
      <c r="E1165" s="3" t="s">
        <v>37</v>
      </c>
      <c r="F1165" s="3" t="s">
        <v>29</v>
      </c>
      <c r="G1165" s="2">
        <v>40</v>
      </c>
      <c r="H1165" s="3" t="s">
        <v>204</v>
      </c>
      <c r="I1165" s="3" t="s">
        <v>1159</v>
      </c>
      <c r="J1165" s="3" t="s">
        <v>31</v>
      </c>
      <c r="K1165" s="4">
        <v>99.96</v>
      </c>
      <c r="L1165" s="2">
        <v>1</v>
      </c>
      <c r="M1165" s="2">
        <v>12</v>
      </c>
      <c r="N1165" s="2">
        <v>0.375</v>
      </c>
      <c r="O1165" s="3" t="s">
        <v>32</v>
      </c>
      <c r="P1165" s="3" t="s">
        <v>29</v>
      </c>
      <c r="Q1165" s="5">
        <v>24.9</v>
      </c>
      <c r="S1165" s="6">
        <v>21.82</v>
      </c>
      <c r="T1165" s="5">
        <v>0.1</v>
      </c>
      <c r="U1165" s="6">
        <v>21.92</v>
      </c>
      <c r="V1165" s="2">
        <v>32.35</v>
      </c>
      <c r="W1165" s="8"/>
      <c r="X1165" s="10" t="s">
        <v>29</v>
      </c>
      <c r="Y1165" s="7">
        <v>43616</v>
      </c>
    </row>
    <row r="1166" spans="1:25" hidden="1" x14ac:dyDescent="0.25">
      <c r="A1166" s="2">
        <v>1784</v>
      </c>
      <c r="B1166" s="3" t="s">
        <v>1119</v>
      </c>
      <c r="C1166" s="3" t="s">
        <v>1194</v>
      </c>
      <c r="D1166" s="3" t="s">
        <v>27</v>
      </c>
      <c r="E1166" s="3" t="s">
        <v>37</v>
      </c>
      <c r="F1166" s="3" t="s">
        <v>29</v>
      </c>
      <c r="G1166" s="2">
        <v>40</v>
      </c>
      <c r="H1166" s="3" t="s">
        <v>204</v>
      </c>
      <c r="I1166" s="3" t="s">
        <v>1159</v>
      </c>
      <c r="J1166" s="3" t="s">
        <v>31</v>
      </c>
      <c r="K1166" s="4">
        <v>199.32</v>
      </c>
      <c r="L1166" s="2">
        <v>1</v>
      </c>
      <c r="M1166" s="2">
        <v>12</v>
      </c>
      <c r="N1166" s="2">
        <v>0.75</v>
      </c>
      <c r="O1166" s="3" t="s">
        <v>32</v>
      </c>
      <c r="P1166" s="3" t="s">
        <v>29</v>
      </c>
      <c r="Q1166" s="5">
        <v>49.25</v>
      </c>
      <c r="S1166" s="6">
        <v>43.03</v>
      </c>
      <c r="T1166" s="5">
        <v>0.35</v>
      </c>
      <c r="U1166" s="6">
        <v>43.38</v>
      </c>
      <c r="V1166" s="2">
        <v>64</v>
      </c>
      <c r="W1166" s="8"/>
      <c r="X1166" s="10" t="s">
        <v>29</v>
      </c>
      <c r="Y1166" s="7">
        <v>43616</v>
      </c>
    </row>
    <row r="1167" spans="1:25" hidden="1" x14ac:dyDescent="0.25">
      <c r="A1167" s="2">
        <v>625772</v>
      </c>
      <c r="B1167" s="3" t="s">
        <v>1119</v>
      </c>
      <c r="C1167" s="3" t="s">
        <v>1194</v>
      </c>
      <c r="D1167" s="3" t="s">
        <v>1195</v>
      </c>
      <c r="E1167" s="3" t="s">
        <v>37</v>
      </c>
      <c r="F1167" s="3" t="s">
        <v>1196</v>
      </c>
      <c r="G1167" s="2">
        <v>25</v>
      </c>
      <c r="H1167" s="3" t="s">
        <v>204</v>
      </c>
      <c r="I1167" s="3" t="s">
        <v>1159</v>
      </c>
      <c r="J1167" s="3" t="s">
        <v>31</v>
      </c>
      <c r="K1167" s="4">
        <v>91.28</v>
      </c>
      <c r="L1167" s="2">
        <v>1</v>
      </c>
      <c r="M1167" s="2">
        <v>2</v>
      </c>
      <c r="N1167" s="2">
        <v>3</v>
      </c>
      <c r="O1167" s="3" t="s">
        <v>32</v>
      </c>
      <c r="P1167" s="3" t="s">
        <v>29</v>
      </c>
      <c r="Q1167" s="5">
        <v>194.15</v>
      </c>
      <c r="S1167" s="6">
        <v>170.54</v>
      </c>
      <c r="T1167" s="5">
        <v>0.35</v>
      </c>
      <c r="U1167" s="6">
        <v>170.89</v>
      </c>
      <c r="V1167" s="2">
        <v>252.4</v>
      </c>
      <c r="W1167" s="8"/>
      <c r="X1167" s="10" t="s">
        <v>29</v>
      </c>
      <c r="Y1167" s="7">
        <v>43466</v>
      </c>
    </row>
    <row r="1168" spans="1:25" hidden="1" x14ac:dyDescent="0.25">
      <c r="A1168" s="2">
        <v>108704</v>
      </c>
      <c r="B1168" s="3" t="s">
        <v>1119</v>
      </c>
      <c r="C1168" s="3" t="s">
        <v>1197</v>
      </c>
      <c r="D1168" s="3" t="s">
        <v>27</v>
      </c>
      <c r="E1168" s="3" t="s">
        <v>28</v>
      </c>
      <c r="F1168" s="3" t="s">
        <v>29</v>
      </c>
      <c r="G1168" s="2">
        <v>40</v>
      </c>
      <c r="H1168" s="3" t="s">
        <v>204</v>
      </c>
      <c r="I1168" s="3" t="s">
        <v>1159</v>
      </c>
      <c r="J1168" s="3" t="s">
        <v>31</v>
      </c>
      <c r="K1168" s="4">
        <v>365.94</v>
      </c>
      <c r="L1168" s="2">
        <v>1</v>
      </c>
      <c r="M1168" s="2">
        <v>6</v>
      </c>
      <c r="N1168" s="2">
        <v>0.75</v>
      </c>
      <c r="O1168" s="3" t="s">
        <v>32</v>
      </c>
      <c r="P1168" s="3" t="s">
        <v>29</v>
      </c>
      <c r="Q1168" s="5">
        <v>123.7</v>
      </c>
      <c r="S1168" s="6">
        <v>108.55</v>
      </c>
      <c r="T1168" s="5">
        <v>0.35</v>
      </c>
      <c r="U1168" s="6">
        <v>108.9</v>
      </c>
      <c r="V1168" s="2">
        <v>160.80000000000001</v>
      </c>
      <c r="W1168" s="8"/>
      <c r="X1168" s="10" t="s">
        <v>29</v>
      </c>
      <c r="Y1168" s="7">
        <v>43767</v>
      </c>
    </row>
    <row r="1169" spans="1:25" hidden="1" x14ac:dyDescent="0.25">
      <c r="A1169" s="2">
        <v>525261</v>
      </c>
      <c r="B1169" s="3" t="s">
        <v>1119</v>
      </c>
      <c r="C1169" s="3" t="s">
        <v>1198</v>
      </c>
      <c r="D1169" s="3" t="s">
        <v>27</v>
      </c>
      <c r="E1169" s="3" t="s">
        <v>28</v>
      </c>
      <c r="F1169" s="3" t="s">
        <v>29</v>
      </c>
      <c r="G1169" s="2">
        <v>40</v>
      </c>
      <c r="H1169" s="3" t="s">
        <v>204</v>
      </c>
      <c r="I1169" s="3" t="s">
        <v>1159</v>
      </c>
      <c r="J1169" s="3" t="s">
        <v>31</v>
      </c>
      <c r="K1169" s="4">
        <v>198.18</v>
      </c>
      <c r="L1169" s="2">
        <v>1</v>
      </c>
      <c r="M1169" s="2">
        <v>6</v>
      </c>
      <c r="N1169" s="2">
        <v>0.75</v>
      </c>
      <c r="O1169" s="3" t="s">
        <v>32</v>
      </c>
      <c r="P1169" s="3" t="s">
        <v>29</v>
      </c>
      <c r="Q1169" s="5">
        <v>78.7</v>
      </c>
      <c r="S1169" s="6">
        <v>68.95</v>
      </c>
      <c r="T1169" s="5">
        <v>0.35</v>
      </c>
      <c r="U1169" s="6">
        <v>69.3</v>
      </c>
      <c r="V1169" s="2">
        <v>102.3</v>
      </c>
      <c r="W1169" s="8"/>
      <c r="X1169" s="10" t="s">
        <v>29</v>
      </c>
      <c r="Y1169" s="7">
        <v>43767</v>
      </c>
    </row>
    <row r="1170" spans="1:25" hidden="1" x14ac:dyDescent="0.25">
      <c r="A1170" s="2">
        <v>630657</v>
      </c>
      <c r="B1170" s="3" t="s">
        <v>1119</v>
      </c>
      <c r="C1170" s="3" t="s">
        <v>1199</v>
      </c>
      <c r="D1170" s="3" t="s">
        <v>27</v>
      </c>
      <c r="E1170" s="3" t="s">
        <v>28</v>
      </c>
      <c r="F1170" s="3" t="s">
        <v>29</v>
      </c>
      <c r="G1170" s="2">
        <v>40</v>
      </c>
      <c r="H1170" s="3" t="s">
        <v>204</v>
      </c>
      <c r="I1170" s="3" t="s">
        <v>1159</v>
      </c>
      <c r="J1170" s="3" t="s">
        <v>31</v>
      </c>
      <c r="K1170" s="4">
        <v>177.6</v>
      </c>
      <c r="L1170" s="2">
        <v>1</v>
      </c>
      <c r="M1170" s="2">
        <v>12</v>
      </c>
      <c r="N1170" s="2">
        <v>0.75</v>
      </c>
      <c r="O1170" s="3" t="s">
        <v>32</v>
      </c>
      <c r="P1170" s="3" t="s">
        <v>29</v>
      </c>
      <c r="Q1170" s="5">
        <v>46</v>
      </c>
      <c r="S1170" s="6">
        <v>40.17</v>
      </c>
      <c r="T1170" s="5">
        <v>0.35</v>
      </c>
      <c r="U1170" s="6">
        <v>40.520000000000003</v>
      </c>
      <c r="V1170" s="2">
        <v>59.8</v>
      </c>
      <c r="W1170" s="8"/>
      <c r="X1170" s="10" t="s">
        <v>29</v>
      </c>
      <c r="Y1170" s="7">
        <v>43767</v>
      </c>
    </row>
    <row r="1171" spans="1:25" ht="30" hidden="1" x14ac:dyDescent="0.25">
      <c r="A1171" s="2">
        <v>56465</v>
      </c>
      <c r="B1171" s="3" t="s">
        <v>1119</v>
      </c>
      <c r="C1171" s="3" t="s">
        <v>1200</v>
      </c>
      <c r="D1171" s="3" t="s">
        <v>27</v>
      </c>
      <c r="E1171" s="3" t="s">
        <v>879</v>
      </c>
      <c r="F1171" s="3" t="s">
        <v>1080</v>
      </c>
      <c r="G1171" s="2">
        <v>17</v>
      </c>
      <c r="H1171" s="3" t="s">
        <v>204</v>
      </c>
      <c r="I1171" s="3" t="s">
        <v>1155</v>
      </c>
      <c r="J1171" s="3" t="s">
        <v>31</v>
      </c>
      <c r="K1171" s="4">
        <v>85.14</v>
      </c>
      <c r="L1171" s="2">
        <v>1</v>
      </c>
      <c r="M1171" s="2">
        <v>6</v>
      </c>
      <c r="N1171" s="2">
        <v>0.75</v>
      </c>
      <c r="O1171" s="3" t="s">
        <v>32</v>
      </c>
      <c r="P1171" s="3" t="s">
        <v>29</v>
      </c>
      <c r="Q1171" s="5">
        <v>44.9</v>
      </c>
      <c r="S1171" s="6">
        <v>39.200000000000003</v>
      </c>
      <c r="T1171" s="5">
        <v>0.35</v>
      </c>
      <c r="U1171" s="6">
        <v>39.549999999999997</v>
      </c>
      <c r="V1171" s="2">
        <v>58.35</v>
      </c>
      <c r="W1171" s="8"/>
      <c r="X1171" s="10" t="s">
        <v>29</v>
      </c>
      <c r="Y1171" s="7">
        <v>43709</v>
      </c>
    </row>
    <row r="1172" spans="1:25" hidden="1" x14ac:dyDescent="0.25">
      <c r="A1172" s="2">
        <v>607838</v>
      </c>
      <c r="B1172" s="3" t="s">
        <v>1119</v>
      </c>
      <c r="C1172" s="3" t="s">
        <v>1201</v>
      </c>
      <c r="D1172" s="3" t="s">
        <v>1142</v>
      </c>
      <c r="E1172" s="3" t="s">
        <v>28</v>
      </c>
      <c r="F1172" s="3" t="s">
        <v>29</v>
      </c>
      <c r="G1172" s="2">
        <v>12.5</v>
      </c>
      <c r="H1172" s="3" t="s">
        <v>30</v>
      </c>
      <c r="I1172" s="3" t="s">
        <v>1126</v>
      </c>
      <c r="J1172" s="3" t="s">
        <v>39</v>
      </c>
      <c r="K1172" s="4">
        <v>111.87</v>
      </c>
      <c r="L1172" s="2">
        <v>1</v>
      </c>
      <c r="M1172" s="2">
        <v>24</v>
      </c>
      <c r="N1172" s="2">
        <v>0.2</v>
      </c>
      <c r="O1172" s="3" t="s">
        <v>32</v>
      </c>
      <c r="P1172" s="3" t="s">
        <v>29</v>
      </c>
      <c r="Q1172" s="5">
        <v>13.6</v>
      </c>
      <c r="S1172" s="6">
        <v>11.88</v>
      </c>
      <c r="T1172" s="5">
        <v>0.1</v>
      </c>
      <c r="U1172" s="6">
        <v>11.98</v>
      </c>
      <c r="V1172" s="2">
        <v>17.7</v>
      </c>
      <c r="W1172" s="8"/>
      <c r="X1172" s="10" t="s">
        <v>29</v>
      </c>
      <c r="Y1172" s="7">
        <v>43774</v>
      </c>
    </row>
    <row r="1173" spans="1:25" hidden="1" x14ac:dyDescent="0.25">
      <c r="A1173" s="2">
        <v>737329</v>
      </c>
      <c r="B1173" s="3" t="s">
        <v>1119</v>
      </c>
      <c r="C1173" s="3" t="s">
        <v>1201</v>
      </c>
      <c r="D1173" s="3" t="s">
        <v>27</v>
      </c>
      <c r="E1173" s="3" t="s">
        <v>28</v>
      </c>
      <c r="F1173" s="3" t="s">
        <v>29</v>
      </c>
      <c r="G1173" s="2">
        <v>12.5</v>
      </c>
      <c r="H1173" s="3" t="s">
        <v>30</v>
      </c>
      <c r="I1173" s="3" t="s">
        <v>1151</v>
      </c>
      <c r="J1173" s="3" t="s">
        <v>39</v>
      </c>
      <c r="K1173" s="4">
        <v>73.83</v>
      </c>
      <c r="L1173" s="2">
        <v>1</v>
      </c>
      <c r="M1173" s="2">
        <v>6</v>
      </c>
      <c r="N1173" s="2">
        <v>0.75</v>
      </c>
      <c r="O1173" s="3" t="s">
        <v>32</v>
      </c>
      <c r="P1173" s="3" t="s">
        <v>29</v>
      </c>
      <c r="Q1173" s="5">
        <v>40.65</v>
      </c>
      <c r="S1173" s="6">
        <v>35.46</v>
      </c>
      <c r="T1173" s="5">
        <v>0.35</v>
      </c>
      <c r="U1173" s="6">
        <v>35.81</v>
      </c>
      <c r="V1173" s="2">
        <v>52.85</v>
      </c>
      <c r="W1173" s="8"/>
      <c r="X1173" s="10" t="s">
        <v>29</v>
      </c>
      <c r="Y1173" s="7">
        <v>43754</v>
      </c>
    </row>
    <row r="1174" spans="1:25" hidden="1" x14ac:dyDescent="0.25">
      <c r="A1174" s="2">
        <v>20768</v>
      </c>
      <c r="B1174" s="3" t="s">
        <v>1119</v>
      </c>
      <c r="C1174" s="3" t="s">
        <v>1202</v>
      </c>
      <c r="D1174" s="3" t="s">
        <v>27</v>
      </c>
      <c r="E1174" s="3" t="s">
        <v>879</v>
      </c>
      <c r="F1174" s="3" t="s">
        <v>1080</v>
      </c>
      <c r="G1174" s="2">
        <v>35</v>
      </c>
      <c r="H1174" s="3" t="s">
        <v>482</v>
      </c>
      <c r="I1174" s="3" t="s">
        <v>1179</v>
      </c>
      <c r="J1174" s="3" t="s">
        <v>31</v>
      </c>
      <c r="K1174" s="4">
        <v>144.96</v>
      </c>
      <c r="L1174" s="2">
        <v>1</v>
      </c>
      <c r="M1174" s="2">
        <v>12</v>
      </c>
      <c r="N1174" s="2">
        <v>0.75</v>
      </c>
      <c r="O1174" s="3" t="s">
        <v>32</v>
      </c>
      <c r="P1174" s="3" t="s">
        <v>29</v>
      </c>
      <c r="Q1174" s="5">
        <v>39.9</v>
      </c>
      <c r="S1174" s="6">
        <v>34.799999999999997</v>
      </c>
      <c r="T1174" s="5">
        <v>0.35</v>
      </c>
      <c r="U1174" s="6">
        <v>35.15</v>
      </c>
      <c r="V1174" s="2">
        <v>51.85</v>
      </c>
      <c r="W1174" s="8"/>
      <c r="X1174" s="10" t="s">
        <v>29</v>
      </c>
      <c r="Y1174" s="7">
        <v>43466</v>
      </c>
    </row>
    <row r="1175" spans="1:25" hidden="1" x14ac:dyDescent="0.25">
      <c r="A1175" s="2">
        <v>401299</v>
      </c>
      <c r="B1175" s="3" t="s">
        <v>1119</v>
      </c>
      <c r="C1175" s="3" t="s">
        <v>1203</v>
      </c>
      <c r="D1175" s="3" t="s">
        <v>1142</v>
      </c>
      <c r="E1175" s="3" t="s">
        <v>28</v>
      </c>
      <c r="F1175" s="3" t="s">
        <v>86</v>
      </c>
      <c r="G1175" s="2">
        <v>35</v>
      </c>
      <c r="H1175" s="3" t="s">
        <v>30</v>
      </c>
      <c r="I1175" s="3" t="s">
        <v>1179</v>
      </c>
      <c r="J1175" s="3" t="s">
        <v>31</v>
      </c>
      <c r="K1175" s="4">
        <v>132</v>
      </c>
      <c r="L1175" s="2">
        <v>1</v>
      </c>
      <c r="M1175" s="2">
        <v>48</v>
      </c>
      <c r="N1175" s="2">
        <v>0.2</v>
      </c>
      <c r="O1175" s="3" t="s">
        <v>32</v>
      </c>
      <c r="P1175" s="3" t="s">
        <v>29</v>
      </c>
      <c r="Q1175" s="5">
        <v>9.65</v>
      </c>
      <c r="S1175" s="6">
        <v>8.4</v>
      </c>
      <c r="T1175" s="5">
        <v>0.1</v>
      </c>
      <c r="U1175" s="6">
        <v>8.5</v>
      </c>
      <c r="V1175" s="2">
        <v>12.55</v>
      </c>
      <c r="W1175" s="8">
        <v>-2.25</v>
      </c>
      <c r="X1175" s="9" t="s">
        <v>3215</v>
      </c>
      <c r="Y1175" s="7">
        <v>43790</v>
      </c>
    </row>
    <row r="1176" spans="1:25" ht="30" hidden="1" x14ac:dyDescent="0.25">
      <c r="A1176" s="2">
        <v>185959</v>
      </c>
      <c r="B1176" s="3" t="s">
        <v>1119</v>
      </c>
      <c r="C1176" s="3" t="s">
        <v>1204</v>
      </c>
      <c r="D1176" s="3" t="s">
        <v>27</v>
      </c>
      <c r="E1176" s="3" t="s">
        <v>37</v>
      </c>
      <c r="F1176" s="3" t="s">
        <v>29</v>
      </c>
      <c r="G1176" s="2">
        <v>35</v>
      </c>
      <c r="H1176" s="3" t="s">
        <v>30</v>
      </c>
      <c r="I1176" s="3" t="s">
        <v>1155</v>
      </c>
      <c r="J1176" s="3" t="s">
        <v>31</v>
      </c>
      <c r="K1176" s="4">
        <v>145.08000000000001</v>
      </c>
      <c r="L1176" s="2">
        <v>1</v>
      </c>
      <c r="M1176" s="2">
        <v>12</v>
      </c>
      <c r="N1176" s="2">
        <v>0.75</v>
      </c>
      <c r="O1176" s="3" t="s">
        <v>32</v>
      </c>
      <c r="P1176" s="3" t="s">
        <v>29</v>
      </c>
      <c r="Q1176" s="5">
        <v>40.5</v>
      </c>
      <c r="S1176" s="6">
        <v>35.33</v>
      </c>
      <c r="T1176" s="5">
        <v>0.35</v>
      </c>
      <c r="U1176" s="6">
        <v>35.68</v>
      </c>
      <c r="V1176" s="2">
        <v>52.65</v>
      </c>
      <c r="W1176" s="8"/>
      <c r="X1176" s="10" t="s">
        <v>29</v>
      </c>
      <c r="Y1176" s="7">
        <v>43616</v>
      </c>
    </row>
    <row r="1177" spans="1:25" hidden="1" x14ac:dyDescent="0.25">
      <c r="A1177" s="2">
        <v>236802</v>
      </c>
      <c r="B1177" s="3" t="s">
        <v>1119</v>
      </c>
      <c r="C1177" s="3" t="s">
        <v>1205</v>
      </c>
      <c r="D1177" s="3" t="s">
        <v>1073</v>
      </c>
      <c r="E1177" s="3" t="s">
        <v>37</v>
      </c>
      <c r="F1177" s="3" t="s">
        <v>29</v>
      </c>
      <c r="G1177" s="2">
        <v>35</v>
      </c>
      <c r="H1177" s="3" t="s">
        <v>61</v>
      </c>
      <c r="I1177" s="3" t="s">
        <v>1129</v>
      </c>
      <c r="J1177" s="3" t="s">
        <v>31</v>
      </c>
      <c r="K1177" s="4">
        <v>142.80000000000001</v>
      </c>
      <c r="L1177" s="2">
        <v>1</v>
      </c>
      <c r="M1177" s="2">
        <v>120</v>
      </c>
      <c r="N1177" s="2">
        <v>0.05</v>
      </c>
      <c r="O1177" s="3" t="s">
        <v>32</v>
      </c>
      <c r="P1177" s="3" t="s">
        <v>29</v>
      </c>
      <c r="Q1177" s="5">
        <v>3.8</v>
      </c>
      <c r="S1177" s="6">
        <v>3.26</v>
      </c>
      <c r="T1177" s="5">
        <v>0.1</v>
      </c>
      <c r="U1177" s="6">
        <v>3.36</v>
      </c>
      <c r="V1177" s="2">
        <v>4.95</v>
      </c>
      <c r="W1177" s="8"/>
      <c r="X1177" s="10" t="s">
        <v>29</v>
      </c>
      <c r="Y1177" s="7">
        <v>43616</v>
      </c>
    </row>
    <row r="1178" spans="1:25" hidden="1" x14ac:dyDescent="0.25">
      <c r="A1178" s="2">
        <v>61408</v>
      </c>
      <c r="B1178" s="3" t="s">
        <v>1119</v>
      </c>
      <c r="C1178" s="3" t="s">
        <v>1205</v>
      </c>
      <c r="D1178" s="3" t="s">
        <v>42</v>
      </c>
      <c r="E1178" s="3" t="s">
        <v>37</v>
      </c>
      <c r="F1178" s="3" t="s">
        <v>29</v>
      </c>
      <c r="G1178" s="2">
        <v>35</v>
      </c>
      <c r="H1178" s="3" t="s">
        <v>61</v>
      </c>
      <c r="I1178" s="3" t="s">
        <v>1129</v>
      </c>
      <c r="J1178" s="3" t="s">
        <v>31</v>
      </c>
      <c r="K1178" s="4">
        <v>81.84</v>
      </c>
      <c r="L1178" s="2">
        <v>1</v>
      </c>
      <c r="M1178" s="2">
        <v>12</v>
      </c>
      <c r="N1178" s="2">
        <v>0.375</v>
      </c>
      <c r="O1178" s="3" t="s">
        <v>32</v>
      </c>
      <c r="P1178" s="3" t="s">
        <v>29</v>
      </c>
      <c r="Q1178" s="5">
        <v>22.2</v>
      </c>
      <c r="S1178" s="6">
        <v>19.45</v>
      </c>
      <c r="T1178" s="5">
        <v>0.1</v>
      </c>
      <c r="U1178" s="6">
        <v>19.55</v>
      </c>
      <c r="V1178" s="2">
        <v>28.85</v>
      </c>
      <c r="W1178" s="8"/>
      <c r="X1178" s="10" t="s">
        <v>29</v>
      </c>
      <c r="Y1178" s="7">
        <v>43616</v>
      </c>
    </row>
    <row r="1179" spans="1:25" hidden="1" x14ac:dyDescent="0.25">
      <c r="A1179" s="2">
        <v>117101</v>
      </c>
      <c r="B1179" s="3" t="s">
        <v>1119</v>
      </c>
      <c r="C1179" s="3" t="s">
        <v>1205</v>
      </c>
      <c r="D1179" s="3" t="s">
        <v>27</v>
      </c>
      <c r="E1179" s="3" t="s">
        <v>37</v>
      </c>
      <c r="F1179" s="3" t="s">
        <v>29</v>
      </c>
      <c r="G1179" s="2">
        <v>35</v>
      </c>
      <c r="H1179" s="3" t="s">
        <v>61</v>
      </c>
      <c r="I1179" s="3" t="s">
        <v>1129</v>
      </c>
      <c r="J1179" s="3" t="s">
        <v>31</v>
      </c>
      <c r="K1179" s="4">
        <v>74.58</v>
      </c>
      <c r="L1179" s="2">
        <v>1</v>
      </c>
      <c r="M1179" s="2">
        <v>6</v>
      </c>
      <c r="N1179" s="2">
        <v>0.75</v>
      </c>
      <c r="O1179" s="3" t="s">
        <v>32</v>
      </c>
      <c r="P1179" s="3" t="s">
        <v>29</v>
      </c>
      <c r="Q1179" s="5">
        <v>41.6</v>
      </c>
      <c r="S1179" s="6">
        <v>36.299999999999997</v>
      </c>
      <c r="T1179" s="5">
        <v>0.35</v>
      </c>
      <c r="U1179" s="6">
        <v>36.65</v>
      </c>
      <c r="V1179" s="2">
        <v>54.1</v>
      </c>
      <c r="W1179" s="8"/>
      <c r="X1179" s="10" t="s">
        <v>29</v>
      </c>
      <c r="Y1179" s="7">
        <v>43616</v>
      </c>
    </row>
    <row r="1180" spans="1:25" hidden="1" x14ac:dyDescent="0.25">
      <c r="A1180" s="2">
        <v>123331</v>
      </c>
      <c r="B1180" s="3" t="s">
        <v>1119</v>
      </c>
      <c r="C1180" s="3" t="s">
        <v>1206</v>
      </c>
      <c r="D1180" s="3" t="s">
        <v>42</v>
      </c>
      <c r="E1180" s="3" t="s">
        <v>37</v>
      </c>
      <c r="F1180" s="3" t="s">
        <v>29</v>
      </c>
      <c r="G1180" s="2">
        <v>20</v>
      </c>
      <c r="H1180" s="3" t="s">
        <v>106</v>
      </c>
      <c r="I1180" s="3" t="s">
        <v>1188</v>
      </c>
      <c r="J1180" s="3" t="s">
        <v>31</v>
      </c>
      <c r="K1180" s="4" t="s">
        <v>2950</v>
      </c>
      <c r="L1180" s="2">
        <v>1</v>
      </c>
      <c r="M1180" s="2">
        <v>12</v>
      </c>
      <c r="N1180" s="2">
        <v>0.375</v>
      </c>
      <c r="O1180" s="3" t="s">
        <v>32</v>
      </c>
      <c r="P1180" s="3" t="s">
        <v>29</v>
      </c>
      <c r="Q1180" s="5">
        <v>18.399999999999999</v>
      </c>
      <c r="S1180" s="6">
        <v>16.100000000000001</v>
      </c>
      <c r="T1180" s="5">
        <v>0.1</v>
      </c>
      <c r="U1180" s="6">
        <v>16.2</v>
      </c>
      <c r="V1180" s="2">
        <v>23.9</v>
      </c>
      <c r="W1180" s="8"/>
      <c r="X1180" s="10" t="s">
        <v>29</v>
      </c>
      <c r="Y1180" s="7">
        <v>43556</v>
      </c>
    </row>
    <row r="1181" spans="1:25" hidden="1" x14ac:dyDescent="0.25">
      <c r="A1181" s="2">
        <v>123315</v>
      </c>
      <c r="B1181" s="3" t="s">
        <v>1119</v>
      </c>
      <c r="C1181" s="3" t="s">
        <v>1206</v>
      </c>
      <c r="D1181" s="3" t="s">
        <v>27</v>
      </c>
      <c r="E1181" s="3" t="s">
        <v>37</v>
      </c>
      <c r="F1181" s="3" t="s">
        <v>104</v>
      </c>
      <c r="G1181" s="2">
        <v>20</v>
      </c>
      <c r="H1181" s="3" t="s">
        <v>106</v>
      </c>
      <c r="I1181" s="3" t="s">
        <v>1188</v>
      </c>
      <c r="J1181" s="3" t="s">
        <v>31</v>
      </c>
      <c r="K1181" s="4" t="s">
        <v>2951</v>
      </c>
      <c r="L1181" s="2">
        <v>1</v>
      </c>
      <c r="M1181" s="2">
        <v>12</v>
      </c>
      <c r="N1181" s="2">
        <v>0.75</v>
      </c>
      <c r="O1181" s="3" t="s">
        <v>32</v>
      </c>
      <c r="P1181" s="3" t="s">
        <v>29</v>
      </c>
      <c r="Q1181" s="5">
        <v>30.7</v>
      </c>
      <c r="R1181" s="5">
        <v>1</v>
      </c>
      <c r="S1181" s="6">
        <v>25.83</v>
      </c>
      <c r="T1181" s="5">
        <v>0.35</v>
      </c>
      <c r="U1181" s="6">
        <v>26.18</v>
      </c>
      <c r="V1181" s="2">
        <v>39.9</v>
      </c>
      <c r="W1181" s="8"/>
      <c r="X1181" s="10" t="s">
        <v>29</v>
      </c>
      <c r="Y1181" s="7">
        <v>43800</v>
      </c>
    </row>
    <row r="1182" spans="1:25" hidden="1" x14ac:dyDescent="0.25">
      <c r="A1182" s="2">
        <v>123323</v>
      </c>
      <c r="B1182" s="3" t="s">
        <v>1119</v>
      </c>
      <c r="C1182" s="3" t="s">
        <v>1206</v>
      </c>
      <c r="D1182" s="3" t="s">
        <v>906</v>
      </c>
      <c r="E1182" s="3" t="s">
        <v>37</v>
      </c>
      <c r="F1182" s="3" t="s">
        <v>29</v>
      </c>
      <c r="G1182" s="2">
        <v>20</v>
      </c>
      <c r="H1182" s="3" t="s">
        <v>106</v>
      </c>
      <c r="I1182" s="3" t="s">
        <v>1188</v>
      </c>
      <c r="J1182" s="3" t="s">
        <v>31</v>
      </c>
      <c r="K1182" s="4" t="s">
        <v>2952</v>
      </c>
      <c r="L1182" s="2">
        <v>1</v>
      </c>
      <c r="M1182" s="2">
        <v>6</v>
      </c>
      <c r="N1182" s="2">
        <v>1.1399999999999999</v>
      </c>
      <c r="O1182" s="3" t="s">
        <v>32</v>
      </c>
      <c r="P1182" s="3" t="s">
        <v>29</v>
      </c>
      <c r="Q1182" s="5">
        <v>43</v>
      </c>
      <c r="S1182" s="6">
        <v>37.53</v>
      </c>
      <c r="T1182" s="5">
        <v>0.35</v>
      </c>
      <c r="U1182" s="6">
        <v>37.880000000000003</v>
      </c>
      <c r="V1182" s="2">
        <v>55.9</v>
      </c>
      <c r="W1182" s="8"/>
      <c r="X1182" s="10" t="s">
        <v>29</v>
      </c>
      <c r="Y1182" s="7">
        <v>43556</v>
      </c>
    </row>
    <row r="1183" spans="1:25" hidden="1" x14ac:dyDescent="0.25">
      <c r="A1183" s="2">
        <v>129411</v>
      </c>
      <c r="B1183" s="3" t="s">
        <v>1119</v>
      </c>
      <c r="C1183" s="3" t="s">
        <v>1207</v>
      </c>
      <c r="D1183" s="3" t="s">
        <v>27</v>
      </c>
      <c r="E1183" s="3" t="s">
        <v>37</v>
      </c>
      <c r="F1183" s="3" t="s">
        <v>29</v>
      </c>
      <c r="G1183" s="2">
        <v>20</v>
      </c>
      <c r="H1183" s="3" t="s">
        <v>106</v>
      </c>
      <c r="I1183" s="3" t="s">
        <v>1188</v>
      </c>
      <c r="J1183" s="3" t="s">
        <v>31</v>
      </c>
      <c r="K1183" s="4">
        <v>72.599999999999994</v>
      </c>
      <c r="L1183" s="2">
        <v>1</v>
      </c>
      <c r="M1183" s="2">
        <v>12</v>
      </c>
      <c r="N1183" s="2">
        <v>0.75</v>
      </c>
      <c r="O1183" s="3" t="s">
        <v>32</v>
      </c>
      <c r="P1183" s="3" t="s">
        <v>29</v>
      </c>
      <c r="Q1183" s="5">
        <v>21.4</v>
      </c>
      <c r="S1183" s="6">
        <v>18.52</v>
      </c>
      <c r="T1183" s="5">
        <v>0.35</v>
      </c>
      <c r="U1183" s="6">
        <v>18.87</v>
      </c>
      <c r="V1183" s="2">
        <v>27.8</v>
      </c>
      <c r="W1183" s="8"/>
      <c r="X1183" s="10" t="s">
        <v>29</v>
      </c>
      <c r="Y1183" s="7">
        <v>43616</v>
      </c>
    </row>
    <row r="1184" spans="1:25" x14ac:dyDescent="0.25">
      <c r="A1184" s="2">
        <v>238303</v>
      </c>
      <c r="B1184" s="3" t="s">
        <v>1119</v>
      </c>
      <c r="C1184" s="3" t="s">
        <v>1208</v>
      </c>
      <c r="D1184" s="3" t="s">
        <v>27</v>
      </c>
      <c r="E1184" s="3" t="s">
        <v>28</v>
      </c>
      <c r="F1184" s="3" t="s">
        <v>97</v>
      </c>
      <c r="H1184" s="3" t="s">
        <v>432</v>
      </c>
      <c r="I1184" s="3" t="s">
        <v>1151</v>
      </c>
      <c r="J1184" s="3" t="s">
        <v>31</v>
      </c>
      <c r="K1184" s="4">
        <v>129.24</v>
      </c>
      <c r="L1184" s="2">
        <v>1</v>
      </c>
      <c r="M1184" s="2">
        <v>12</v>
      </c>
      <c r="N1184" s="2">
        <v>0.75</v>
      </c>
      <c r="O1184" s="3" t="s">
        <v>32</v>
      </c>
      <c r="P1184" s="3" t="s">
        <v>29</v>
      </c>
      <c r="Q1184" s="5">
        <v>36.35</v>
      </c>
      <c r="S1184" s="6">
        <v>31.68</v>
      </c>
      <c r="T1184" s="5">
        <v>0.35</v>
      </c>
      <c r="U1184" s="6">
        <v>32.03</v>
      </c>
      <c r="V1184" s="2">
        <v>47.25</v>
      </c>
      <c r="W1184" s="8">
        <v>0.14999999999999858</v>
      </c>
      <c r="X1184" s="9" t="s">
        <v>3216</v>
      </c>
      <c r="Y1184" s="7">
        <v>43790</v>
      </c>
    </row>
    <row r="1185" spans="1:25" hidden="1" x14ac:dyDescent="0.25">
      <c r="A1185" s="2">
        <v>508168</v>
      </c>
      <c r="B1185" s="3" t="s">
        <v>1119</v>
      </c>
      <c r="C1185" s="3" t="s">
        <v>1209</v>
      </c>
      <c r="D1185" s="3" t="s">
        <v>42</v>
      </c>
      <c r="E1185" s="3" t="s">
        <v>879</v>
      </c>
      <c r="F1185" s="3" t="s">
        <v>1080</v>
      </c>
      <c r="G1185" s="2">
        <v>30</v>
      </c>
      <c r="H1185" s="3" t="s">
        <v>80</v>
      </c>
      <c r="I1185" s="3" t="s">
        <v>1129</v>
      </c>
      <c r="J1185" s="3" t="s">
        <v>31</v>
      </c>
      <c r="K1185" s="4">
        <v>82.32</v>
      </c>
      <c r="L1185" s="2">
        <v>1</v>
      </c>
      <c r="M1185" s="2">
        <v>12</v>
      </c>
      <c r="N1185" s="2">
        <v>0.375</v>
      </c>
      <c r="O1185" s="3" t="s">
        <v>32</v>
      </c>
      <c r="P1185" s="3" t="s">
        <v>29</v>
      </c>
      <c r="Q1185" s="5">
        <v>22.3</v>
      </c>
      <c r="S1185" s="6">
        <v>19.54</v>
      </c>
      <c r="T1185" s="5">
        <v>0.1</v>
      </c>
      <c r="U1185" s="6">
        <v>19.64</v>
      </c>
      <c r="V1185" s="2">
        <v>29</v>
      </c>
      <c r="W1185" s="8"/>
      <c r="X1185" s="10" t="s">
        <v>29</v>
      </c>
      <c r="Y1185" s="7">
        <v>43678</v>
      </c>
    </row>
    <row r="1186" spans="1:25" ht="30" hidden="1" x14ac:dyDescent="0.25">
      <c r="A1186" s="2">
        <v>591644</v>
      </c>
      <c r="B1186" s="3" t="s">
        <v>1119</v>
      </c>
      <c r="C1186" s="3" t="s">
        <v>1210</v>
      </c>
      <c r="D1186" s="3" t="s">
        <v>27</v>
      </c>
      <c r="E1186" s="3" t="s">
        <v>37</v>
      </c>
      <c r="F1186" s="3" t="s">
        <v>29</v>
      </c>
      <c r="G1186" s="2">
        <v>27</v>
      </c>
      <c r="H1186" s="3" t="s">
        <v>80</v>
      </c>
      <c r="I1186" s="3" t="s">
        <v>1165</v>
      </c>
      <c r="J1186" s="3" t="s">
        <v>31</v>
      </c>
      <c r="K1186" s="4">
        <v>60.12</v>
      </c>
      <c r="L1186" s="2">
        <v>1</v>
      </c>
      <c r="M1186" s="2">
        <v>6</v>
      </c>
      <c r="N1186" s="2">
        <v>0.75</v>
      </c>
      <c r="O1186" s="3" t="s">
        <v>32</v>
      </c>
      <c r="P1186" s="3" t="s">
        <v>29</v>
      </c>
      <c r="Q1186" s="5">
        <v>37.15</v>
      </c>
      <c r="S1186" s="6">
        <v>32.380000000000003</v>
      </c>
      <c r="T1186" s="5">
        <v>0.35</v>
      </c>
      <c r="U1186" s="6">
        <v>32.729999999999997</v>
      </c>
      <c r="V1186" s="2">
        <v>48.3</v>
      </c>
      <c r="W1186" s="8"/>
      <c r="X1186" s="10" t="s">
        <v>29</v>
      </c>
      <c r="Y1186" s="7">
        <v>43616</v>
      </c>
    </row>
    <row r="1187" spans="1:25" x14ac:dyDescent="0.25">
      <c r="A1187" s="2">
        <v>63974</v>
      </c>
      <c r="B1187" s="3" t="s">
        <v>1119</v>
      </c>
      <c r="C1187" s="3" t="s">
        <v>1211</v>
      </c>
      <c r="D1187" s="3" t="s">
        <v>64</v>
      </c>
      <c r="E1187" s="3" t="s">
        <v>28</v>
      </c>
      <c r="F1187" s="3" t="s">
        <v>97</v>
      </c>
      <c r="H1187" s="3" t="s">
        <v>80</v>
      </c>
      <c r="I1187" s="3" t="s">
        <v>1126</v>
      </c>
      <c r="J1187" s="3" t="s">
        <v>39</v>
      </c>
      <c r="K1187" s="4">
        <v>58.83</v>
      </c>
      <c r="L1187" s="2">
        <v>1</v>
      </c>
      <c r="M1187" s="2">
        <v>6</v>
      </c>
      <c r="N1187" s="2">
        <v>0.5</v>
      </c>
      <c r="O1187" s="3" t="s">
        <v>32</v>
      </c>
      <c r="P1187" s="3" t="s">
        <v>29</v>
      </c>
      <c r="Q1187" s="5">
        <v>30.3</v>
      </c>
      <c r="S1187" s="6">
        <v>26.58</v>
      </c>
      <c r="T1187" s="5">
        <v>0.1</v>
      </c>
      <c r="U1187" s="6">
        <v>26.68</v>
      </c>
      <c r="V1187" s="2">
        <v>39.4</v>
      </c>
      <c r="W1187" s="8">
        <v>0.75</v>
      </c>
      <c r="X1187" s="9" t="s">
        <v>3216</v>
      </c>
      <c r="Y1187" s="7">
        <v>43803</v>
      </c>
    </row>
    <row r="1188" spans="1:25" ht="30" hidden="1" x14ac:dyDescent="0.25">
      <c r="A1188" s="2">
        <v>331496</v>
      </c>
      <c r="B1188" s="3" t="s">
        <v>1119</v>
      </c>
      <c r="C1188" s="3" t="s">
        <v>1212</v>
      </c>
      <c r="D1188" s="3" t="s">
        <v>27</v>
      </c>
      <c r="E1188" s="3" t="s">
        <v>37</v>
      </c>
      <c r="F1188" s="3" t="s">
        <v>29</v>
      </c>
      <c r="G1188" s="2">
        <v>38</v>
      </c>
      <c r="H1188" s="3" t="s">
        <v>80</v>
      </c>
      <c r="I1188" s="3" t="s">
        <v>1165</v>
      </c>
      <c r="J1188" s="3" t="s">
        <v>31</v>
      </c>
      <c r="K1188" s="4">
        <v>114.6</v>
      </c>
      <c r="L1188" s="2">
        <v>1</v>
      </c>
      <c r="M1188" s="2">
        <v>12</v>
      </c>
      <c r="N1188" s="2">
        <v>0.75</v>
      </c>
      <c r="O1188" s="3" t="s">
        <v>32</v>
      </c>
      <c r="P1188" s="3" t="s">
        <v>29</v>
      </c>
      <c r="Q1188" s="5">
        <v>32.5</v>
      </c>
      <c r="S1188" s="6">
        <v>28.29</v>
      </c>
      <c r="T1188" s="5">
        <v>0.35</v>
      </c>
      <c r="U1188" s="6">
        <v>28.64</v>
      </c>
      <c r="V1188" s="2">
        <v>42.25</v>
      </c>
      <c r="W1188" s="8"/>
      <c r="X1188" s="10" t="s">
        <v>29</v>
      </c>
      <c r="Y1188" s="7">
        <v>43616</v>
      </c>
    </row>
    <row r="1189" spans="1:25" ht="30" hidden="1" x14ac:dyDescent="0.25">
      <c r="A1189" s="2">
        <v>211626</v>
      </c>
      <c r="B1189" s="3" t="s">
        <v>1119</v>
      </c>
      <c r="C1189" s="3" t="s">
        <v>1213</v>
      </c>
      <c r="D1189" s="3" t="s">
        <v>898</v>
      </c>
      <c r="E1189" s="3" t="s">
        <v>37</v>
      </c>
      <c r="F1189" s="3" t="s">
        <v>119</v>
      </c>
      <c r="G1189" s="2">
        <v>17</v>
      </c>
      <c r="H1189" s="3" t="s">
        <v>1214</v>
      </c>
      <c r="I1189" s="3" t="s">
        <v>1121</v>
      </c>
      <c r="J1189" s="3" t="s">
        <v>31</v>
      </c>
      <c r="K1189" s="4">
        <v>180.24</v>
      </c>
      <c r="L1189" s="2">
        <v>1</v>
      </c>
      <c r="M1189" s="2">
        <v>12</v>
      </c>
      <c r="N1189" s="2">
        <v>0.7</v>
      </c>
      <c r="O1189" s="3" t="s">
        <v>32</v>
      </c>
      <c r="P1189" s="3" t="s">
        <v>29</v>
      </c>
      <c r="Q1189" s="5">
        <v>44.85</v>
      </c>
      <c r="S1189" s="6">
        <v>39.380000000000003</v>
      </c>
      <c r="T1189" s="5">
        <v>0.1</v>
      </c>
      <c r="U1189" s="6">
        <v>39.479999999999997</v>
      </c>
      <c r="V1189" s="2">
        <v>58.3</v>
      </c>
      <c r="W1189" s="8"/>
      <c r="X1189" s="10" t="s">
        <v>29</v>
      </c>
      <c r="Y1189" s="7">
        <v>43466</v>
      </c>
    </row>
    <row r="1190" spans="1:25" hidden="1" x14ac:dyDescent="0.25">
      <c r="A1190" s="2">
        <v>117382</v>
      </c>
      <c r="B1190" s="3" t="s">
        <v>1119</v>
      </c>
      <c r="C1190" s="3" t="s">
        <v>1215</v>
      </c>
      <c r="D1190" s="3" t="s">
        <v>42</v>
      </c>
      <c r="E1190" s="3" t="s">
        <v>37</v>
      </c>
      <c r="F1190" s="3" t="s">
        <v>29</v>
      </c>
      <c r="G1190" s="2">
        <v>21</v>
      </c>
      <c r="H1190" s="3" t="s">
        <v>38</v>
      </c>
      <c r="I1190" s="3" t="s">
        <v>1133</v>
      </c>
      <c r="J1190" s="3" t="s">
        <v>31</v>
      </c>
      <c r="K1190" s="4">
        <v>85.67</v>
      </c>
      <c r="L1190" s="2">
        <v>1</v>
      </c>
      <c r="M1190" s="2">
        <v>24</v>
      </c>
      <c r="N1190" s="2">
        <v>0.375</v>
      </c>
      <c r="O1190" s="3" t="s">
        <v>32</v>
      </c>
      <c r="P1190" s="3" t="s">
        <v>29</v>
      </c>
      <c r="Q1190" s="5">
        <v>12.7</v>
      </c>
      <c r="S1190" s="6">
        <v>11.09</v>
      </c>
      <c r="T1190" s="5">
        <v>0.1</v>
      </c>
      <c r="U1190" s="6">
        <v>11.19</v>
      </c>
      <c r="V1190" s="2">
        <v>16.5</v>
      </c>
      <c r="W1190" s="8"/>
      <c r="X1190" s="10" t="s">
        <v>29</v>
      </c>
      <c r="Y1190" s="7">
        <v>43556</v>
      </c>
    </row>
    <row r="1191" spans="1:25" hidden="1" x14ac:dyDescent="0.25">
      <c r="A1191" s="2">
        <v>477836</v>
      </c>
      <c r="B1191" s="3" t="s">
        <v>1119</v>
      </c>
      <c r="C1191" s="3" t="s">
        <v>1215</v>
      </c>
      <c r="D1191" s="3" t="s">
        <v>27</v>
      </c>
      <c r="E1191" s="3" t="s">
        <v>37</v>
      </c>
      <c r="F1191" s="3" t="s">
        <v>29</v>
      </c>
      <c r="G1191" s="2">
        <v>21</v>
      </c>
      <c r="H1191" s="3" t="s">
        <v>38</v>
      </c>
      <c r="I1191" s="3" t="s">
        <v>1133</v>
      </c>
      <c r="J1191" s="3" t="s">
        <v>31</v>
      </c>
      <c r="K1191" s="4">
        <v>82.51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24</v>
      </c>
      <c r="S1191" s="6">
        <v>20.81</v>
      </c>
      <c r="T1191" s="5">
        <v>0.35</v>
      </c>
      <c r="U1191" s="6">
        <v>21.16</v>
      </c>
      <c r="V1191" s="2">
        <v>31.2</v>
      </c>
      <c r="W1191" s="8"/>
      <c r="X1191" s="10" t="s">
        <v>29</v>
      </c>
      <c r="Y1191" s="7">
        <v>43619</v>
      </c>
    </row>
    <row r="1192" spans="1:25" hidden="1" x14ac:dyDescent="0.25">
      <c r="A1192" s="2">
        <v>554212</v>
      </c>
      <c r="B1192" s="3" t="s">
        <v>1119</v>
      </c>
      <c r="C1192" s="3" t="s">
        <v>1215</v>
      </c>
      <c r="D1192" s="3" t="s">
        <v>906</v>
      </c>
      <c r="E1192" s="3" t="s">
        <v>37</v>
      </c>
      <c r="F1192" s="3" t="s">
        <v>29</v>
      </c>
      <c r="G1192" s="2">
        <v>21</v>
      </c>
      <c r="H1192" s="3" t="s">
        <v>38</v>
      </c>
      <c r="I1192" s="3" t="s">
        <v>1133</v>
      </c>
      <c r="J1192" s="3" t="s">
        <v>31</v>
      </c>
      <c r="K1192" s="4">
        <v>78.2</v>
      </c>
      <c r="L1192" s="2">
        <v>1</v>
      </c>
      <c r="M1192" s="2">
        <v>8</v>
      </c>
      <c r="N1192" s="2">
        <v>1.1399999999999999</v>
      </c>
      <c r="O1192" s="3" t="s">
        <v>32</v>
      </c>
      <c r="P1192" s="3" t="s">
        <v>29</v>
      </c>
      <c r="Q1192" s="5">
        <v>34.700000000000003</v>
      </c>
      <c r="S1192" s="6">
        <v>30.23</v>
      </c>
      <c r="T1192" s="5">
        <v>0.35</v>
      </c>
      <c r="U1192" s="6">
        <v>30.58</v>
      </c>
      <c r="V1192" s="2">
        <v>45.1</v>
      </c>
      <c r="W1192" s="8"/>
      <c r="X1192" s="10" t="s">
        <v>29</v>
      </c>
      <c r="Y1192" s="7">
        <v>43556</v>
      </c>
    </row>
    <row r="1193" spans="1:25" hidden="1" x14ac:dyDescent="0.25">
      <c r="A1193" s="2">
        <v>121384</v>
      </c>
      <c r="B1193" s="3" t="s">
        <v>1119</v>
      </c>
      <c r="C1193" s="3" t="s">
        <v>1216</v>
      </c>
      <c r="D1193" s="3" t="s">
        <v>27</v>
      </c>
      <c r="E1193" s="3" t="s">
        <v>37</v>
      </c>
      <c r="F1193" s="3" t="s">
        <v>29</v>
      </c>
      <c r="G1193" s="2">
        <v>21</v>
      </c>
      <c r="H1193" s="3" t="s">
        <v>38</v>
      </c>
      <c r="I1193" s="3" t="s">
        <v>1126</v>
      </c>
      <c r="J1193" s="3" t="s">
        <v>31</v>
      </c>
      <c r="K1193" s="4">
        <v>82.51</v>
      </c>
      <c r="L1193" s="2">
        <v>1</v>
      </c>
      <c r="M1193" s="2">
        <v>12</v>
      </c>
      <c r="N1193" s="2">
        <v>0.75</v>
      </c>
      <c r="O1193" s="3" t="s">
        <v>32</v>
      </c>
      <c r="P1193" s="3" t="s">
        <v>29</v>
      </c>
      <c r="Q1193" s="5">
        <v>24</v>
      </c>
      <c r="S1193" s="6">
        <v>20.81</v>
      </c>
      <c r="T1193" s="5">
        <v>0.35</v>
      </c>
      <c r="U1193" s="6">
        <v>21.16</v>
      </c>
      <c r="V1193" s="2">
        <v>31.2</v>
      </c>
      <c r="W1193" s="8"/>
      <c r="X1193" s="10" t="s">
        <v>29</v>
      </c>
      <c r="Y1193" s="7">
        <v>43556</v>
      </c>
    </row>
    <row r="1194" spans="1:25" x14ac:dyDescent="0.25">
      <c r="A1194" s="2">
        <v>590976</v>
      </c>
      <c r="B1194" s="3" t="s">
        <v>1119</v>
      </c>
      <c r="C1194" s="3" t="s">
        <v>1217</v>
      </c>
      <c r="D1194" s="3" t="s">
        <v>27</v>
      </c>
      <c r="E1194" s="3" t="s">
        <v>28</v>
      </c>
      <c r="F1194" s="3" t="s">
        <v>97</v>
      </c>
      <c r="G1194" s="2">
        <v>16</v>
      </c>
      <c r="H1194" s="3" t="s">
        <v>204</v>
      </c>
      <c r="I1194" s="3" t="s">
        <v>1169</v>
      </c>
      <c r="J1194" s="3" t="s">
        <v>31</v>
      </c>
      <c r="K1194" s="4">
        <v>116.64</v>
      </c>
      <c r="L1194" s="2">
        <v>1</v>
      </c>
      <c r="M1194" s="2">
        <v>12</v>
      </c>
      <c r="N1194" s="2">
        <v>0.75</v>
      </c>
      <c r="O1194" s="3" t="s">
        <v>32</v>
      </c>
      <c r="P1194" s="3" t="s">
        <v>29</v>
      </c>
      <c r="Q1194" s="5">
        <v>33</v>
      </c>
      <c r="S1194" s="6">
        <v>28.73</v>
      </c>
      <c r="T1194" s="5">
        <v>0.35</v>
      </c>
      <c r="U1194" s="6">
        <v>29.08</v>
      </c>
      <c r="V1194" s="2">
        <v>42.9</v>
      </c>
      <c r="W1194" s="8">
        <v>-0.10000000000000142</v>
      </c>
      <c r="X1194" s="9" t="s">
        <v>3215</v>
      </c>
      <c r="Y1194" s="7">
        <v>43790</v>
      </c>
    </row>
    <row r="1195" spans="1:25" hidden="1" x14ac:dyDescent="0.25">
      <c r="A1195" s="2">
        <v>801795</v>
      </c>
      <c r="B1195" s="3" t="s">
        <v>1119</v>
      </c>
      <c r="C1195" s="3" t="s">
        <v>1218</v>
      </c>
      <c r="D1195" s="3" t="s">
        <v>27</v>
      </c>
      <c r="E1195" s="3" t="s">
        <v>28</v>
      </c>
      <c r="F1195" s="3" t="s">
        <v>29</v>
      </c>
      <c r="G1195" s="2">
        <v>28.5</v>
      </c>
      <c r="H1195" s="3" t="s">
        <v>80</v>
      </c>
      <c r="I1195" s="3" t="s">
        <v>1219</v>
      </c>
      <c r="J1195" s="3" t="s">
        <v>39</v>
      </c>
      <c r="K1195" s="4">
        <v>56.74</v>
      </c>
      <c r="L1195" s="2">
        <v>1</v>
      </c>
      <c r="M1195" s="2">
        <v>6</v>
      </c>
      <c r="N1195" s="2">
        <v>0.75</v>
      </c>
      <c r="O1195" s="3" t="s">
        <v>32</v>
      </c>
      <c r="P1195" s="3" t="s">
        <v>29</v>
      </c>
      <c r="Q1195" s="5">
        <v>31.65</v>
      </c>
      <c r="S1195" s="6">
        <v>27.54</v>
      </c>
      <c r="T1195" s="5">
        <v>0.35</v>
      </c>
      <c r="U1195" s="6">
        <v>27.89</v>
      </c>
      <c r="V1195" s="2">
        <v>41.15</v>
      </c>
      <c r="W1195" s="8"/>
      <c r="X1195" s="10" t="s">
        <v>29</v>
      </c>
      <c r="Y1195" s="7">
        <v>43707</v>
      </c>
    </row>
    <row r="1196" spans="1:25" ht="30" hidden="1" x14ac:dyDescent="0.25">
      <c r="A1196" s="2">
        <v>777125</v>
      </c>
      <c r="B1196" s="3" t="s">
        <v>1119</v>
      </c>
      <c r="C1196" s="3" t="s">
        <v>1220</v>
      </c>
      <c r="D1196" s="3" t="s">
        <v>27</v>
      </c>
      <c r="E1196" s="3" t="s">
        <v>37</v>
      </c>
      <c r="F1196" s="3" t="s">
        <v>29</v>
      </c>
      <c r="G1196" s="2">
        <v>15</v>
      </c>
      <c r="H1196" s="3" t="s">
        <v>38</v>
      </c>
      <c r="I1196" s="3" t="s">
        <v>1221</v>
      </c>
      <c r="J1196" s="3" t="s">
        <v>31</v>
      </c>
      <c r="K1196" s="4">
        <v>76.97</v>
      </c>
      <c r="L1196" s="2">
        <v>1</v>
      </c>
      <c r="M1196" s="2">
        <v>12</v>
      </c>
      <c r="N1196" s="2">
        <v>0.75</v>
      </c>
      <c r="O1196" s="3" t="s">
        <v>32</v>
      </c>
      <c r="P1196" s="3" t="s">
        <v>29</v>
      </c>
      <c r="Q1196" s="5">
        <v>22.55</v>
      </c>
      <c r="S1196" s="6">
        <v>19.54</v>
      </c>
      <c r="T1196" s="5">
        <v>0.35</v>
      </c>
      <c r="U1196" s="6">
        <v>19.89</v>
      </c>
      <c r="V1196" s="2">
        <v>29.3</v>
      </c>
      <c r="W1196" s="8"/>
      <c r="X1196" s="10" t="s">
        <v>29</v>
      </c>
      <c r="Y1196" s="7">
        <v>43556</v>
      </c>
    </row>
    <row r="1197" spans="1:25" hidden="1" x14ac:dyDescent="0.25">
      <c r="A1197" s="2">
        <v>777223</v>
      </c>
      <c r="B1197" s="3" t="s">
        <v>1119</v>
      </c>
      <c r="C1197" s="3" t="s">
        <v>1222</v>
      </c>
      <c r="D1197" s="3" t="s">
        <v>27</v>
      </c>
      <c r="E1197" s="3" t="s">
        <v>879</v>
      </c>
      <c r="F1197" s="3" t="s">
        <v>1080</v>
      </c>
      <c r="G1197" s="2">
        <v>15</v>
      </c>
      <c r="H1197" s="3" t="s">
        <v>38</v>
      </c>
      <c r="I1197" s="3" t="s">
        <v>1223</v>
      </c>
      <c r="J1197" s="3" t="s">
        <v>31</v>
      </c>
      <c r="K1197" s="4">
        <v>79.790000000000006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23.3</v>
      </c>
      <c r="S1197" s="6">
        <v>20.2</v>
      </c>
      <c r="T1197" s="5">
        <v>0.35</v>
      </c>
      <c r="U1197" s="6">
        <v>20.55</v>
      </c>
      <c r="V1197" s="2">
        <v>30.3</v>
      </c>
      <c r="W1197" s="8"/>
      <c r="X1197" s="10" t="s">
        <v>29</v>
      </c>
      <c r="Y1197" s="7">
        <v>43556</v>
      </c>
    </row>
    <row r="1198" spans="1:25" hidden="1" x14ac:dyDescent="0.25">
      <c r="A1198" s="2">
        <v>777222</v>
      </c>
      <c r="B1198" s="3" t="s">
        <v>1119</v>
      </c>
      <c r="C1198" s="3" t="s">
        <v>1224</v>
      </c>
      <c r="D1198" s="3" t="s">
        <v>27</v>
      </c>
      <c r="E1198" s="3" t="s">
        <v>879</v>
      </c>
      <c r="F1198" s="3" t="s">
        <v>1080</v>
      </c>
      <c r="G1198" s="2">
        <v>15</v>
      </c>
      <c r="H1198" s="3" t="s">
        <v>38</v>
      </c>
      <c r="I1198" s="3" t="s">
        <v>1223</v>
      </c>
      <c r="J1198" s="3" t="s">
        <v>31</v>
      </c>
      <c r="K1198" s="4">
        <v>85.47</v>
      </c>
      <c r="L1198" s="2">
        <v>1</v>
      </c>
      <c r="M1198" s="2">
        <v>12</v>
      </c>
      <c r="N1198" s="2">
        <v>0.75</v>
      </c>
      <c r="O1198" s="3" t="s">
        <v>32</v>
      </c>
      <c r="P1198" s="3" t="s">
        <v>29</v>
      </c>
      <c r="Q1198" s="5">
        <v>24.8</v>
      </c>
      <c r="S1198" s="6">
        <v>21.52</v>
      </c>
      <c r="T1198" s="5">
        <v>0.35</v>
      </c>
      <c r="U1198" s="6">
        <v>21.87</v>
      </c>
      <c r="V1198" s="2">
        <v>32.25</v>
      </c>
      <c r="W1198" s="8"/>
      <c r="X1198" s="10" t="s">
        <v>29</v>
      </c>
      <c r="Y1198" s="7">
        <v>43556</v>
      </c>
    </row>
    <row r="1199" spans="1:25" hidden="1" x14ac:dyDescent="0.25">
      <c r="A1199" s="2">
        <v>53611</v>
      </c>
      <c r="B1199" s="3" t="s">
        <v>1119</v>
      </c>
      <c r="C1199" s="3" t="s">
        <v>1225</v>
      </c>
      <c r="D1199" s="3" t="s">
        <v>27</v>
      </c>
      <c r="E1199" s="3" t="s">
        <v>37</v>
      </c>
      <c r="F1199" s="3" t="s">
        <v>29</v>
      </c>
      <c r="G1199" s="2">
        <v>35</v>
      </c>
      <c r="H1199" s="3" t="s">
        <v>38</v>
      </c>
      <c r="I1199" s="3" t="s">
        <v>1159</v>
      </c>
      <c r="J1199" s="3" t="s">
        <v>31</v>
      </c>
      <c r="K1199" s="4">
        <v>93.01</v>
      </c>
      <c r="L1199" s="2">
        <v>1</v>
      </c>
      <c r="M1199" s="2">
        <v>12</v>
      </c>
      <c r="N1199" s="2">
        <v>0.75</v>
      </c>
      <c r="O1199" s="3" t="s">
        <v>32</v>
      </c>
      <c r="P1199" s="3" t="s">
        <v>29</v>
      </c>
      <c r="Q1199" s="5">
        <v>26.8</v>
      </c>
      <c r="S1199" s="6">
        <v>23.28</v>
      </c>
      <c r="T1199" s="5">
        <v>0.35</v>
      </c>
      <c r="U1199" s="6">
        <v>23.63</v>
      </c>
      <c r="V1199" s="2">
        <v>34.85</v>
      </c>
      <c r="W1199" s="8"/>
      <c r="X1199" s="10" t="s">
        <v>29</v>
      </c>
      <c r="Y1199" s="7">
        <v>43556</v>
      </c>
    </row>
    <row r="1200" spans="1:25" ht="30" hidden="1" x14ac:dyDescent="0.25">
      <c r="A1200" s="2">
        <v>613331</v>
      </c>
      <c r="B1200" s="3" t="s">
        <v>1119</v>
      </c>
      <c r="C1200" s="3" t="s">
        <v>1226</v>
      </c>
      <c r="D1200" s="3" t="s">
        <v>27</v>
      </c>
      <c r="E1200" s="3" t="s">
        <v>37</v>
      </c>
      <c r="F1200" s="3" t="s">
        <v>29</v>
      </c>
      <c r="G1200" s="2">
        <v>15</v>
      </c>
      <c r="H1200" s="3" t="s">
        <v>38</v>
      </c>
      <c r="I1200" s="3" t="s">
        <v>1155</v>
      </c>
      <c r="J1200" s="3" t="s">
        <v>31</v>
      </c>
      <c r="K1200" s="4">
        <v>81.5</v>
      </c>
      <c r="L1200" s="2">
        <v>1</v>
      </c>
      <c r="M1200" s="2">
        <v>12</v>
      </c>
      <c r="N1200" s="2">
        <v>0.75</v>
      </c>
      <c r="O1200" s="3" t="s">
        <v>32</v>
      </c>
      <c r="P1200" s="3" t="s">
        <v>29</v>
      </c>
      <c r="Q1200" s="5">
        <v>23.75</v>
      </c>
      <c r="S1200" s="6">
        <v>20.59</v>
      </c>
      <c r="T1200" s="5">
        <v>0.35</v>
      </c>
      <c r="U1200" s="6">
        <v>20.94</v>
      </c>
      <c r="V1200" s="2">
        <v>30.9</v>
      </c>
      <c r="W1200" s="8"/>
      <c r="X1200" s="10" t="s">
        <v>29</v>
      </c>
      <c r="Y1200" s="7">
        <v>43556</v>
      </c>
    </row>
    <row r="1201" spans="1:25" ht="30" hidden="1" x14ac:dyDescent="0.25">
      <c r="A1201" s="2">
        <v>31690</v>
      </c>
      <c r="B1201" s="3" t="s">
        <v>1119</v>
      </c>
      <c r="C1201" s="3" t="s">
        <v>1227</v>
      </c>
      <c r="D1201" s="3" t="s">
        <v>27</v>
      </c>
      <c r="E1201" s="3" t="s">
        <v>37</v>
      </c>
      <c r="F1201" s="3" t="s">
        <v>29</v>
      </c>
      <c r="G1201" s="2">
        <v>22</v>
      </c>
      <c r="H1201" s="3" t="s">
        <v>38</v>
      </c>
      <c r="I1201" s="3" t="s">
        <v>1155</v>
      </c>
      <c r="J1201" s="3" t="s">
        <v>31</v>
      </c>
      <c r="K1201" s="4">
        <v>81.93</v>
      </c>
      <c r="L1201" s="2">
        <v>1</v>
      </c>
      <c r="M1201" s="2">
        <v>12</v>
      </c>
      <c r="N1201" s="2">
        <v>0.75</v>
      </c>
      <c r="O1201" s="3" t="s">
        <v>32</v>
      </c>
      <c r="P1201" s="3" t="s">
        <v>29</v>
      </c>
      <c r="Q1201" s="5">
        <v>23.85</v>
      </c>
      <c r="S1201" s="6">
        <v>20.68</v>
      </c>
      <c r="T1201" s="5">
        <v>0.35</v>
      </c>
      <c r="U1201" s="6">
        <v>21.03</v>
      </c>
      <c r="V1201" s="2">
        <v>31</v>
      </c>
      <c r="W1201" s="8"/>
      <c r="X1201" s="10" t="s">
        <v>29</v>
      </c>
      <c r="Y1201" s="7">
        <v>43556</v>
      </c>
    </row>
    <row r="1202" spans="1:25" hidden="1" x14ac:dyDescent="0.25">
      <c r="A1202" s="2">
        <v>631176</v>
      </c>
      <c r="B1202" s="3" t="s">
        <v>1119</v>
      </c>
      <c r="C1202" s="3" t="s">
        <v>1228</v>
      </c>
      <c r="D1202" s="3" t="s">
        <v>27</v>
      </c>
      <c r="E1202" s="3" t="s">
        <v>37</v>
      </c>
      <c r="F1202" s="3" t="s">
        <v>29</v>
      </c>
      <c r="G1202" s="2">
        <v>35</v>
      </c>
      <c r="H1202" s="3" t="s">
        <v>38</v>
      </c>
      <c r="I1202" s="3" t="s">
        <v>1159</v>
      </c>
      <c r="J1202" s="3" t="s">
        <v>31</v>
      </c>
      <c r="K1202" s="4">
        <v>81.93</v>
      </c>
      <c r="L1202" s="2">
        <v>1</v>
      </c>
      <c r="M1202" s="2">
        <v>12</v>
      </c>
      <c r="N1202" s="2">
        <v>0.75</v>
      </c>
      <c r="O1202" s="3" t="s">
        <v>32</v>
      </c>
      <c r="P1202" s="3" t="s">
        <v>29</v>
      </c>
      <c r="Q1202" s="5">
        <v>23.85</v>
      </c>
      <c r="S1202" s="6">
        <v>20.68</v>
      </c>
      <c r="T1202" s="5">
        <v>0.35</v>
      </c>
      <c r="U1202" s="6">
        <v>21.03</v>
      </c>
      <c r="V1202" s="2">
        <v>31</v>
      </c>
      <c r="W1202" s="8"/>
      <c r="X1202" s="10" t="s">
        <v>29</v>
      </c>
      <c r="Y1202" s="7">
        <v>43634</v>
      </c>
    </row>
    <row r="1203" spans="1:25" hidden="1" x14ac:dyDescent="0.25">
      <c r="A1203" s="2">
        <v>177956</v>
      </c>
      <c r="B1203" s="3" t="s">
        <v>1119</v>
      </c>
      <c r="C1203" s="3" t="s">
        <v>1229</v>
      </c>
      <c r="D1203" s="3" t="s">
        <v>27</v>
      </c>
      <c r="E1203" s="3" t="s">
        <v>879</v>
      </c>
      <c r="F1203" s="3" t="s">
        <v>1115</v>
      </c>
      <c r="G1203" s="2">
        <v>23</v>
      </c>
      <c r="H1203" s="3" t="s">
        <v>38</v>
      </c>
      <c r="I1203" s="3" t="s">
        <v>1126</v>
      </c>
      <c r="J1203" s="3" t="s">
        <v>39</v>
      </c>
      <c r="K1203" s="4" t="s">
        <v>2953</v>
      </c>
      <c r="L1203" s="2">
        <v>1</v>
      </c>
      <c r="M1203" s="2">
        <v>12</v>
      </c>
      <c r="N1203" s="2">
        <v>0.75</v>
      </c>
      <c r="O1203" s="3" t="s">
        <v>32</v>
      </c>
      <c r="P1203" s="3" t="s">
        <v>29</v>
      </c>
      <c r="Q1203" s="5">
        <v>23.25</v>
      </c>
      <c r="S1203" s="6">
        <v>20.149999999999999</v>
      </c>
      <c r="T1203" s="5">
        <v>0.35</v>
      </c>
      <c r="U1203" s="6">
        <v>20.5</v>
      </c>
      <c r="V1203" s="2">
        <v>30.2</v>
      </c>
      <c r="W1203" s="8"/>
      <c r="X1203" s="10" t="s">
        <v>29</v>
      </c>
      <c r="Y1203" s="7">
        <v>43556</v>
      </c>
    </row>
    <row r="1204" spans="1:25" ht="30" hidden="1" x14ac:dyDescent="0.25">
      <c r="A1204" s="2">
        <v>68627</v>
      </c>
      <c r="B1204" s="3" t="s">
        <v>1119</v>
      </c>
      <c r="C1204" s="3" t="s">
        <v>1230</v>
      </c>
      <c r="D1204" s="3" t="s">
        <v>27</v>
      </c>
      <c r="E1204" s="3" t="s">
        <v>37</v>
      </c>
      <c r="F1204" s="3" t="s">
        <v>29</v>
      </c>
      <c r="G1204" s="2">
        <v>17</v>
      </c>
      <c r="H1204" s="3" t="s">
        <v>482</v>
      </c>
      <c r="I1204" s="3" t="s">
        <v>1121</v>
      </c>
      <c r="J1204" s="3" t="s">
        <v>39</v>
      </c>
      <c r="K1204" s="4" t="s">
        <v>2954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24.5</v>
      </c>
      <c r="S1204" s="6">
        <v>21.25</v>
      </c>
      <c r="T1204" s="5">
        <v>0.35</v>
      </c>
      <c r="U1204" s="6">
        <v>21.6</v>
      </c>
      <c r="V1204" s="2">
        <v>31.85</v>
      </c>
      <c r="W1204" s="8"/>
      <c r="X1204" s="10" t="s">
        <v>29</v>
      </c>
      <c r="Y1204" s="7">
        <v>43556</v>
      </c>
    </row>
    <row r="1205" spans="1:25" x14ac:dyDescent="0.25">
      <c r="A1205" s="2">
        <v>799627</v>
      </c>
      <c r="B1205" s="3" t="s">
        <v>1119</v>
      </c>
      <c r="C1205" s="3" t="s">
        <v>1231</v>
      </c>
      <c r="D1205" s="3" t="s">
        <v>42</v>
      </c>
      <c r="E1205" s="3" t="s">
        <v>28</v>
      </c>
      <c r="F1205" s="3" t="s">
        <v>97</v>
      </c>
      <c r="G1205" s="2">
        <v>24</v>
      </c>
      <c r="H1205" s="3" t="s">
        <v>38</v>
      </c>
      <c r="I1205" s="3" t="s">
        <v>1126</v>
      </c>
      <c r="J1205" s="3" t="s">
        <v>31</v>
      </c>
      <c r="K1205" s="4">
        <v>67.400000000000006</v>
      </c>
      <c r="L1205" s="2">
        <v>1</v>
      </c>
      <c r="M1205" s="2">
        <v>6</v>
      </c>
      <c r="N1205" s="2">
        <v>0.375</v>
      </c>
      <c r="O1205" s="3" t="s">
        <v>32</v>
      </c>
      <c r="P1205" s="3" t="s">
        <v>29</v>
      </c>
      <c r="Q1205" s="5">
        <v>30</v>
      </c>
      <c r="S1205" s="6">
        <v>26.31</v>
      </c>
      <c r="T1205" s="5">
        <v>0.1</v>
      </c>
      <c r="U1205" s="6">
        <v>26.41</v>
      </c>
      <c r="V1205" s="2">
        <v>39</v>
      </c>
      <c r="W1205" s="8"/>
      <c r="X1205" s="10" t="s">
        <v>29</v>
      </c>
      <c r="Y1205" s="7">
        <v>43711</v>
      </c>
    </row>
    <row r="1206" spans="1:25" hidden="1" x14ac:dyDescent="0.25">
      <c r="A1206" s="2">
        <v>283937</v>
      </c>
      <c r="B1206" s="3" t="s">
        <v>1119</v>
      </c>
      <c r="C1206" s="3" t="s">
        <v>1232</v>
      </c>
      <c r="D1206" s="3" t="s">
        <v>1073</v>
      </c>
      <c r="E1206" s="3" t="s">
        <v>28</v>
      </c>
      <c r="F1206" s="3" t="s">
        <v>86</v>
      </c>
      <c r="G1206" s="2">
        <v>35</v>
      </c>
      <c r="H1206" s="3" t="s">
        <v>30</v>
      </c>
      <c r="I1206" s="3" t="s">
        <v>1179</v>
      </c>
      <c r="J1206" s="3" t="s">
        <v>31</v>
      </c>
      <c r="K1206" s="4">
        <v>82.56</v>
      </c>
      <c r="L1206" s="2">
        <v>1</v>
      </c>
      <c r="M1206" s="2">
        <v>48</v>
      </c>
      <c r="N1206" s="2">
        <v>0.05</v>
      </c>
      <c r="O1206" s="3" t="s">
        <v>32</v>
      </c>
      <c r="P1206" s="3" t="s">
        <v>29</v>
      </c>
      <c r="Q1206" s="5">
        <v>4.75</v>
      </c>
      <c r="S1206" s="6">
        <v>4.09</v>
      </c>
      <c r="T1206" s="5">
        <v>0.1</v>
      </c>
      <c r="U1206" s="6">
        <v>4.1900000000000004</v>
      </c>
      <c r="V1206" s="2">
        <v>6.2</v>
      </c>
      <c r="W1206" s="8"/>
      <c r="X1206" s="10" t="s">
        <v>29</v>
      </c>
      <c r="Y1206" s="7">
        <v>43712</v>
      </c>
    </row>
    <row r="1207" spans="1:25" ht="30" hidden="1" x14ac:dyDescent="0.25">
      <c r="A1207" s="2">
        <v>15693</v>
      </c>
      <c r="B1207" s="3" t="s">
        <v>1119</v>
      </c>
      <c r="C1207" s="3" t="s">
        <v>1233</v>
      </c>
      <c r="D1207" s="3" t="s">
        <v>27</v>
      </c>
      <c r="E1207" s="3" t="s">
        <v>37</v>
      </c>
      <c r="F1207" s="3" t="s">
        <v>29</v>
      </c>
      <c r="G1207" s="2">
        <v>45</v>
      </c>
      <c r="H1207" s="3" t="s">
        <v>204</v>
      </c>
      <c r="I1207" s="3" t="s">
        <v>1165</v>
      </c>
      <c r="J1207" s="3" t="s">
        <v>31</v>
      </c>
      <c r="K1207" s="4" t="s">
        <v>2955</v>
      </c>
      <c r="L1207" s="2">
        <v>1</v>
      </c>
      <c r="M1207" s="2">
        <v>12</v>
      </c>
      <c r="N1207" s="2">
        <v>0.75</v>
      </c>
      <c r="O1207" s="3" t="s">
        <v>32</v>
      </c>
      <c r="P1207" s="3" t="s">
        <v>29</v>
      </c>
      <c r="Q1207" s="5">
        <v>34.15</v>
      </c>
      <c r="S1207" s="6">
        <v>29.74</v>
      </c>
      <c r="T1207" s="5">
        <v>0.35</v>
      </c>
      <c r="U1207" s="6">
        <v>30.09</v>
      </c>
      <c r="V1207" s="2">
        <v>44.4</v>
      </c>
      <c r="W1207" s="8"/>
      <c r="X1207" s="10" t="s">
        <v>29</v>
      </c>
      <c r="Y1207" s="7">
        <v>43556</v>
      </c>
    </row>
    <row r="1208" spans="1:25" hidden="1" x14ac:dyDescent="0.25">
      <c r="A1208" s="2">
        <v>769264</v>
      </c>
      <c r="B1208" s="3" t="s">
        <v>1119</v>
      </c>
      <c r="C1208" s="3" t="s">
        <v>1234</v>
      </c>
      <c r="D1208" s="3" t="s">
        <v>27</v>
      </c>
      <c r="E1208" s="3" t="s">
        <v>28</v>
      </c>
      <c r="F1208" s="3" t="s">
        <v>29</v>
      </c>
      <c r="G1208" s="2">
        <v>35</v>
      </c>
      <c r="H1208" s="3" t="s">
        <v>106</v>
      </c>
      <c r="I1208" s="3" t="s">
        <v>1126</v>
      </c>
      <c r="J1208" s="3" t="s">
        <v>39</v>
      </c>
      <c r="K1208" s="4">
        <v>118.83</v>
      </c>
      <c r="L1208" s="2">
        <v>1</v>
      </c>
      <c r="M1208" s="2">
        <v>12</v>
      </c>
      <c r="N1208" s="2">
        <v>0.75</v>
      </c>
      <c r="O1208" s="3" t="s">
        <v>32</v>
      </c>
      <c r="P1208" s="3" t="s">
        <v>29</v>
      </c>
      <c r="Q1208" s="5">
        <v>33.049999999999997</v>
      </c>
      <c r="S1208" s="6">
        <v>28.78</v>
      </c>
      <c r="T1208" s="5">
        <v>0.35</v>
      </c>
      <c r="U1208" s="6">
        <v>29.13</v>
      </c>
      <c r="V1208" s="2">
        <v>42.95</v>
      </c>
      <c r="W1208" s="8"/>
      <c r="X1208" s="10" t="s">
        <v>29</v>
      </c>
      <c r="Y1208" s="7">
        <v>43707</v>
      </c>
    </row>
    <row r="1209" spans="1:25" x14ac:dyDescent="0.25">
      <c r="A1209" s="2">
        <v>264754</v>
      </c>
      <c r="B1209" s="3" t="s">
        <v>1119</v>
      </c>
      <c r="C1209" s="3" t="s">
        <v>1235</v>
      </c>
      <c r="D1209" s="3" t="s">
        <v>898</v>
      </c>
      <c r="E1209" s="3" t="s">
        <v>28</v>
      </c>
      <c r="F1209" s="3" t="s">
        <v>97</v>
      </c>
      <c r="G1209" s="2">
        <v>12</v>
      </c>
      <c r="H1209" s="3" t="s">
        <v>899</v>
      </c>
      <c r="I1209" s="3" t="s">
        <v>877</v>
      </c>
      <c r="J1209" s="3" t="s">
        <v>31</v>
      </c>
      <c r="K1209" s="4">
        <v>98.52</v>
      </c>
      <c r="L1209" s="2">
        <v>1</v>
      </c>
      <c r="M1209" s="2">
        <v>12</v>
      </c>
      <c r="N1209" s="2">
        <v>0.75</v>
      </c>
      <c r="O1209" s="3" t="s">
        <v>32</v>
      </c>
      <c r="P1209" s="3" t="s">
        <v>29</v>
      </c>
      <c r="Q1209" s="5">
        <v>21.8</v>
      </c>
      <c r="S1209" s="6">
        <v>18.88</v>
      </c>
      <c r="T1209" s="5">
        <v>0.35</v>
      </c>
      <c r="U1209" s="6">
        <v>19.23</v>
      </c>
      <c r="V1209" s="2">
        <v>28.35</v>
      </c>
      <c r="W1209" s="8"/>
      <c r="X1209" s="10" t="s">
        <v>29</v>
      </c>
      <c r="Y1209" s="7">
        <v>43766</v>
      </c>
    </row>
    <row r="1210" spans="1:25" ht="30" hidden="1" x14ac:dyDescent="0.25">
      <c r="A1210" s="2">
        <v>888230</v>
      </c>
      <c r="B1210" s="3" t="s">
        <v>1119</v>
      </c>
      <c r="C1210" s="3" t="s">
        <v>1236</v>
      </c>
      <c r="D1210" s="3" t="s">
        <v>27</v>
      </c>
      <c r="E1210" s="3" t="s">
        <v>37</v>
      </c>
      <c r="F1210" s="3" t="s">
        <v>29</v>
      </c>
      <c r="G1210" s="2">
        <v>15</v>
      </c>
      <c r="H1210" s="3" t="s">
        <v>30</v>
      </c>
      <c r="I1210" s="3" t="s">
        <v>1155</v>
      </c>
      <c r="J1210" s="3" t="s">
        <v>31</v>
      </c>
      <c r="K1210" s="4">
        <v>86.76</v>
      </c>
      <c r="L1210" s="2">
        <v>1</v>
      </c>
      <c r="M1210" s="2">
        <v>12</v>
      </c>
      <c r="N1210" s="2">
        <v>0.75</v>
      </c>
      <c r="O1210" s="3" t="s">
        <v>32</v>
      </c>
      <c r="P1210" s="3" t="s">
        <v>29</v>
      </c>
      <c r="Q1210" s="5">
        <v>25.15</v>
      </c>
      <c r="S1210" s="6">
        <v>21.82</v>
      </c>
      <c r="T1210" s="5">
        <v>0.35</v>
      </c>
      <c r="U1210" s="6">
        <v>22.17</v>
      </c>
      <c r="V1210" s="2">
        <v>32.700000000000003</v>
      </c>
      <c r="W1210" s="8"/>
      <c r="X1210" s="10" t="s">
        <v>29</v>
      </c>
      <c r="Y1210" s="7">
        <v>43466</v>
      </c>
    </row>
    <row r="1211" spans="1:25" ht="30" hidden="1" x14ac:dyDescent="0.25">
      <c r="A1211" s="2">
        <v>560672</v>
      </c>
      <c r="B1211" s="3" t="s">
        <v>1119</v>
      </c>
      <c r="C1211" s="3" t="s">
        <v>1237</v>
      </c>
      <c r="D1211" s="3" t="s">
        <v>27</v>
      </c>
      <c r="E1211" s="3" t="s">
        <v>37</v>
      </c>
      <c r="F1211" s="3" t="s">
        <v>29</v>
      </c>
      <c r="G1211" s="2">
        <v>13.8</v>
      </c>
      <c r="H1211" s="3" t="s">
        <v>30</v>
      </c>
      <c r="I1211" s="3" t="s">
        <v>1121</v>
      </c>
      <c r="J1211" s="3" t="s">
        <v>31</v>
      </c>
      <c r="K1211" s="4">
        <v>135</v>
      </c>
      <c r="L1211" s="2">
        <v>1</v>
      </c>
      <c r="M1211" s="2">
        <v>12</v>
      </c>
      <c r="N1211" s="2">
        <v>0.75</v>
      </c>
      <c r="O1211" s="3" t="s">
        <v>32</v>
      </c>
      <c r="P1211" s="3" t="s">
        <v>29</v>
      </c>
      <c r="Q1211" s="5">
        <v>37.85</v>
      </c>
      <c r="S1211" s="6">
        <v>33</v>
      </c>
      <c r="T1211" s="5">
        <v>0.35</v>
      </c>
      <c r="U1211" s="6">
        <v>33.35</v>
      </c>
      <c r="V1211" s="2">
        <v>49.2</v>
      </c>
      <c r="W1211" s="8"/>
      <c r="X1211" s="10" t="s">
        <v>29</v>
      </c>
      <c r="Y1211" s="7">
        <v>43556</v>
      </c>
    </row>
    <row r="1212" spans="1:25" ht="30" hidden="1" x14ac:dyDescent="0.25">
      <c r="A1212" s="2">
        <v>208991</v>
      </c>
      <c r="B1212" s="3" t="s">
        <v>1119</v>
      </c>
      <c r="C1212" s="3" t="s">
        <v>1238</v>
      </c>
      <c r="D1212" s="3" t="s">
        <v>1073</v>
      </c>
      <c r="E1212" s="3" t="s">
        <v>37</v>
      </c>
      <c r="F1212" s="3" t="s">
        <v>29</v>
      </c>
      <c r="G1212" s="2">
        <v>38</v>
      </c>
      <c r="H1212" s="3" t="s">
        <v>80</v>
      </c>
      <c r="I1212" s="3" t="s">
        <v>1165</v>
      </c>
      <c r="J1212" s="3" t="s">
        <v>31</v>
      </c>
      <c r="K1212" s="4">
        <v>145.19999999999999</v>
      </c>
      <c r="L1212" s="2">
        <v>1</v>
      </c>
      <c r="M1212" s="2">
        <v>120</v>
      </c>
      <c r="N1212" s="2">
        <v>0.05</v>
      </c>
      <c r="O1212" s="3" t="s">
        <v>32</v>
      </c>
      <c r="P1212" s="3" t="s">
        <v>29</v>
      </c>
      <c r="Q1212" s="5">
        <v>3.8</v>
      </c>
      <c r="S1212" s="6">
        <v>3.26</v>
      </c>
      <c r="T1212" s="5">
        <v>0.1</v>
      </c>
      <c r="U1212" s="6">
        <v>3.36</v>
      </c>
      <c r="V1212" s="2">
        <v>4.95</v>
      </c>
      <c r="W1212" s="8"/>
      <c r="X1212" s="10" t="s">
        <v>29</v>
      </c>
      <c r="Y1212" s="7">
        <v>43466</v>
      </c>
    </row>
    <row r="1213" spans="1:25" ht="30" hidden="1" x14ac:dyDescent="0.25">
      <c r="A1213" s="2">
        <v>164780</v>
      </c>
      <c r="B1213" s="3" t="s">
        <v>1119</v>
      </c>
      <c r="C1213" s="3" t="s">
        <v>1238</v>
      </c>
      <c r="D1213" s="3" t="s">
        <v>42</v>
      </c>
      <c r="E1213" s="3" t="s">
        <v>37</v>
      </c>
      <c r="F1213" s="3" t="s">
        <v>29</v>
      </c>
      <c r="G1213" s="2">
        <v>38</v>
      </c>
      <c r="H1213" s="3" t="s">
        <v>80</v>
      </c>
      <c r="I1213" s="3" t="s">
        <v>1165</v>
      </c>
      <c r="J1213" s="3" t="s">
        <v>31</v>
      </c>
      <c r="K1213" s="4">
        <v>128.4</v>
      </c>
      <c r="L1213" s="2">
        <v>1</v>
      </c>
      <c r="M1213" s="2">
        <v>24</v>
      </c>
      <c r="N1213" s="2">
        <v>0.375</v>
      </c>
      <c r="O1213" s="3" t="s">
        <v>32</v>
      </c>
      <c r="P1213" s="3" t="s">
        <v>29</v>
      </c>
      <c r="Q1213" s="5">
        <v>18.25</v>
      </c>
      <c r="S1213" s="6">
        <v>15.97</v>
      </c>
      <c r="T1213" s="5">
        <v>0.1</v>
      </c>
      <c r="U1213" s="6">
        <v>16.07</v>
      </c>
      <c r="V1213" s="2">
        <v>23.7</v>
      </c>
      <c r="W1213" s="8"/>
      <c r="X1213" s="10" t="s">
        <v>29</v>
      </c>
      <c r="Y1213" s="7">
        <v>43616</v>
      </c>
    </row>
    <row r="1214" spans="1:25" ht="30" hidden="1" x14ac:dyDescent="0.25">
      <c r="A1214" s="2">
        <v>40196</v>
      </c>
      <c r="B1214" s="3" t="s">
        <v>1119</v>
      </c>
      <c r="C1214" s="3" t="s">
        <v>1238</v>
      </c>
      <c r="D1214" s="3" t="s">
        <v>27</v>
      </c>
      <c r="E1214" s="3" t="s">
        <v>37</v>
      </c>
      <c r="F1214" s="3" t="s">
        <v>29</v>
      </c>
      <c r="G1214" s="2">
        <v>38</v>
      </c>
      <c r="H1214" s="3" t="s">
        <v>80</v>
      </c>
      <c r="I1214" s="3" t="s">
        <v>1165</v>
      </c>
      <c r="J1214" s="3" t="s">
        <v>31</v>
      </c>
      <c r="K1214" s="4">
        <v>108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30.15</v>
      </c>
      <c r="S1214" s="6">
        <v>26.22</v>
      </c>
      <c r="T1214" s="5">
        <v>0.35</v>
      </c>
      <c r="U1214" s="6">
        <v>26.57</v>
      </c>
      <c r="V1214" s="2">
        <v>39.200000000000003</v>
      </c>
      <c r="W1214" s="8"/>
      <c r="X1214" s="10" t="s">
        <v>29</v>
      </c>
      <c r="Y1214" s="7">
        <v>43616</v>
      </c>
    </row>
    <row r="1215" spans="1:25" hidden="1" x14ac:dyDescent="0.25">
      <c r="A1215" s="2">
        <v>169961</v>
      </c>
      <c r="B1215" s="3" t="s">
        <v>1119</v>
      </c>
      <c r="C1215" s="3" t="s">
        <v>1239</v>
      </c>
      <c r="D1215" s="3" t="s">
        <v>27</v>
      </c>
      <c r="E1215" s="3" t="s">
        <v>37</v>
      </c>
      <c r="F1215" s="3" t="s">
        <v>29</v>
      </c>
      <c r="G1215" s="2">
        <v>30</v>
      </c>
      <c r="H1215" s="3" t="s">
        <v>38</v>
      </c>
      <c r="I1215" s="3" t="s">
        <v>1179</v>
      </c>
      <c r="J1215" s="3" t="s">
        <v>31</v>
      </c>
      <c r="K1215" s="4">
        <v>154.80000000000001</v>
      </c>
      <c r="L1215" s="2">
        <v>1</v>
      </c>
      <c r="M1215" s="2">
        <v>12</v>
      </c>
      <c r="N1215" s="2">
        <v>0.75</v>
      </c>
      <c r="O1215" s="3" t="s">
        <v>32</v>
      </c>
      <c r="P1215" s="3" t="s">
        <v>29</v>
      </c>
      <c r="Q1215" s="5">
        <v>42.6</v>
      </c>
      <c r="S1215" s="6">
        <v>37.18</v>
      </c>
      <c r="T1215" s="5">
        <v>0.35</v>
      </c>
      <c r="U1215" s="6">
        <v>37.53</v>
      </c>
      <c r="V1215" s="2">
        <v>55.4</v>
      </c>
      <c r="W1215" s="8"/>
      <c r="X1215" s="10" t="s">
        <v>29</v>
      </c>
      <c r="Y1215" s="7">
        <v>43678</v>
      </c>
    </row>
    <row r="1216" spans="1:25" ht="30" hidden="1" x14ac:dyDescent="0.25">
      <c r="A1216" s="2">
        <v>635623</v>
      </c>
      <c r="B1216" s="3" t="s">
        <v>1119</v>
      </c>
      <c r="C1216" s="3" t="s">
        <v>1240</v>
      </c>
      <c r="D1216" s="3" t="s">
        <v>27</v>
      </c>
      <c r="E1216" s="3" t="s">
        <v>879</v>
      </c>
      <c r="F1216" s="3" t="s">
        <v>1080</v>
      </c>
      <c r="G1216" s="2">
        <v>30</v>
      </c>
      <c r="H1216" s="3" t="s">
        <v>38</v>
      </c>
      <c r="I1216" s="3" t="s">
        <v>1121</v>
      </c>
      <c r="J1216" s="3" t="s">
        <v>31</v>
      </c>
      <c r="K1216" s="4">
        <v>117</v>
      </c>
      <c r="L1216" s="2">
        <v>1</v>
      </c>
      <c r="M1216" s="2">
        <v>12</v>
      </c>
      <c r="N1216" s="2">
        <v>0.75</v>
      </c>
      <c r="O1216" s="3" t="s">
        <v>32</v>
      </c>
      <c r="P1216" s="3" t="s">
        <v>29</v>
      </c>
      <c r="Q1216" s="5">
        <v>33.1</v>
      </c>
      <c r="S1216" s="6">
        <v>28.82</v>
      </c>
      <c r="T1216" s="5">
        <v>0.35</v>
      </c>
      <c r="U1216" s="6">
        <v>29.17</v>
      </c>
      <c r="V1216" s="2">
        <v>43.05</v>
      </c>
      <c r="W1216" s="8"/>
      <c r="X1216" s="10" t="s">
        <v>29</v>
      </c>
      <c r="Y1216" s="7">
        <v>43647</v>
      </c>
    </row>
    <row r="1217" spans="1:25" hidden="1" x14ac:dyDescent="0.25">
      <c r="A1217" s="2">
        <v>518688</v>
      </c>
      <c r="B1217" s="3" t="s">
        <v>1119</v>
      </c>
      <c r="C1217" s="3" t="s">
        <v>1241</v>
      </c>
      <c r="D1217" s="3" t="s">
        <v>27</v>
      </c>
      <c r="E1217" s="3" t="s">
        <v>37</v>
      </c>
      <c r="F1217" s="3" t="s">
        <v>29</v>
      </c>
      <c r="G1217" s="2">
        <v>15</v>
      </c>
      <c r="H1217" s="3" t="s">
        <v>30</v>
      </c>
      <c r="I1217" s="3" t="s">
        <v>1126</v>
      </c>
      <c r="J1217" s="3" t="s">
        <v>31</v>
      </c>
      <c r="K1217" s="4">
        <v>89.88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25.95</v>
      </c>
      <c r="S1217" s="6">
        <v>22.53</v>
      </c>
      <c r="T1217" s="5">
        <v>0.35</v>
      </c>
      <c r="U1217" s="6">
        <v>22.88</v>
      </c>
      <c r="V1217" s="2">
        <v>33.75</v>
      </c>
      <c r="W1217" s="8"/>
      <c r="X1217" s="10" t="s">
        <v>29</v>
      </c>
      <c r="Y1217" s="7">
        <v>43466</v>
      </c>
    </row>
    <row r="1218" spans="1:25" hidden="1" x14ac:dyDescent="0.25">
      <c r="A1218" s="2">
        <v>182766</v>
      </c>
      <c r="B1218" s="3" t="s">
        <v>1119</v>
      </c>
      <c r="C1218" s="3" t="s">
        <v>1242</v>
      </c>
      <c r="D1218" s="3" t="s">
        <v>27</v>
      </c>
      <c r="E1218" s="3" t="s">
        <v>28</v>
      </c>
      <c r="F1218" s="3" t="s">
        <v>29</v>
      </c>
      <c r="G1218" s="2">
        <v>15</v>
      </c>
      <c r="H1218" s="3" t="s">
        <v>30</v>
      </c>
      <c r="I1218" s="3" t="s">
        <v>1126</v>
      </c>
      <c r="J1218" s="3" t="s">
        <v>31</v>
      </c>
      <c r="K1218" s="4">
        <v>94.92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27.3</v>
      </c>
      <c r="S1218" s="6">
        <v>23.72</v>
      </c>
      <c r="T1218" s="5">
        <v>0.35</v>
      </c>
      <c r="U1218" s="6">
        <v>24.07</v>
      </c>
      <c r="V1218" s="2">
        <v>35.5</v>
      </c>
      <c r="W1218" s="8">
        <v>2.25</v>
      </c>
      <c r="X1218" s="9" t="s">
        <v>3216</v>
      </c>
      <c r="Y1218" s="7">
        <v>43790</v>
      </c>
    </row>
    <row r="1219" spans="1:25" hidden="1" x14ac:dyDescent="0.25">
      <c r="A1219" s="2">
        <v>518670</v>
      </c>
      <c r="B1219" s="3" t="s">
        <v>1119</v>
      </c>
      <c r="C1219" s="3" t="s">
        <v>1243</v>
      </c>
      <c r="D1219" s="3" t="s">
        <v>27</v>
      </c>
      <c r="E1219" s="3" t="s">
        <v>37</v>
      </c>
      <c r="F1219" s="3" t="s">
        <v>29</v>
      </c>
      <c r="G1219" s="2">
        <v>15</v>
      </c>
      <c r="H1219" s="3" t="s">
        <v>30</v>
      </c>
      <c r="I1219" s="3" t="s">
        <v>1126</v>
      </c>
      <c r="J1219" s="3" t="s">
        <v>31</v>
      </c>
      <c r="K1219" s="4">
        <v>89.88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25.95</v>
      </c>
      <c r="S1219" s="6">
        <v>22.53</v>
      </c>
      <c r="T1219" s="5">
        <v>0.35</v>
      </c>
      <c r="U1219" s="6">
        <v>22.88</v>
      </c>
      <c r="V1219" s="2">
        <v>33.75</v>
      </c>
      <c r="W1219" s="8"/>
      <c r="X1219" s="10" t="s">
        <v>29</v>
      </c>
      <c r="Y1219" s="7">
        <v>43466</v>
      </c>
    </row>
    <row r="1220" spans="1:25" hidden="1" x14ac:dyDescent="0.25">
      <c r="A1220" s="2">
        <v>293068</v>
      </c>
      <c r="B1220" s="3" t="s">
        <v>1119</v>
      </c>
      <c r="C1220" s="3" t="s">
        <v>1244</v>
      </c>
      <c r="D1220" s="3" t="s">
        <v>42</v>
      </c>
      <c r="E1220" s="3" t="s">
        <v>37</v>
      </c>
      <c r="F1220" s="3" t="s">
        <v>29</v>
      </c>
      <c r="G1220" s="2">
        <v>35</v>
      </c>
      <c r="H1220" s="3" t="s">
        <v>38</v>
      </c>
      <c r="I1220" s="3" t="s">
        <v>1179</v>
      </c>
      <c r="J1220" s="3" t="s">
        <v>31</v>
      </c>
      <c r="K1220" s="4">
        <v>111.65</v>
      </c>
      <c r="L1220" s="2">
        <v>1</v>
      </c>
      <c r="M1220" s="2">
        <v>24</v>
      </c>
      <c r="N1220" s="2">
        <v>0.375</v>
      </c>
      <c r="O1220" s="3" t="s">
        <v>32</v>
      </c>
      <c r="P1220" s="3" t="s">
        <v>29</v>
      </c>
      <c r="Q1220" s="5">
        <v>16.149999999999999</v>
      </c>
      <c r="S1220" s="6">
        <v>14.12</v>
      </c>
      <c r="T1220" s="5">
        <v>0.1</v>
      </c>
      <c r="U1220" s="6">
        <v>14.22</v>
      </c>
      <c r="V1220" s="2">
        <v>21</v>
      </c>
      <c r="W1220" s="8"/>
      <c r="X1220" s="10" t="s">
        <v>29</v>
      </c>
      <c r="Y1220" s="7">
        <v>43466</v>
      </c>
    </row>
    <row r="1221" spans="1:25" hidden="1" x14ac:dyDescent="0.25">
      <c r="A1221" s="2">
        <v>105601</v>
      </c>
      <c r="B1221" s="3" t="s">
        <v>1119</v>
      </c>
      <c r="C1221" s="3" t="s">
        <v>1244</v>
      </c>
      <c r="D1221" s="3" t="s">
        <v>27</v>
      </c>
      <c r="E1221" s="3" t="s">
        <v>37</v>
      </c>
      <c r="F1221" s="3" t="s">
        <v>29</v>
      </c>
      <c r="G1221" s="2">
        <v>35</v>
      </c>
      <c r="H1221" s="3" t="s">
        <v>38</v>
      </c>
      <c r="I1221" s="3" t="s">
        <v>1179</v>
      </c>
      <c r="J1221" s="3" t="s">
        <v>31</v>
      </c>
      <c r="K1221" s="4">
        <v>101.23</v>
      </c>
      <c r="L1221" s="2">
        <v>1</v>
      </c>
      <c r="M1221" s="2">
        <v>12</v>
      </c>
      <c r="N1221" s="2">
        <v>0.75</v>
      </c>
      <c r="O1221" s="3" t="s">
        <v>32</v>
      </c>
      <c r="P1221" s="3" t="s">
        <v>29</v>
      </c>
      <c r="Q1221" s="5">
        <v>28.95</v>
      </c>
      <c r="S1221" s="6">
        <v>25.17</v>
      </c>
      <c r="T1221" s="5">
        <v>0.35</v>
      </c>
      <c r="U1221" s="6">
        <v>25.52</v>
      </c>
      <c r="V1221" s="2">
        <v>37.65</v>
      </c>
      <c r="W1221" s="8"/>
      <c r="X1221" s="10" t="s">
        <v>29</v>
      </c>
      <c r="Y1221" s="7">
        <v>43466</v>
      </c>
    </row>
    <row r="1222" spans="1:25" ht="30" hidden="1" x14ac:dyDescent="0.25">
      <c r="A1222" s="2">
        <v>783356</v>
      </c>
      <c r="B1222" s="3" t="s">
        <v>1119</v>
      </c>
      <c r="C1222" s="3" t="s">
        <v>1245</v>
      </c>
      <c r="D1222" s="3" t="s">
        <v>42</v>
      </c>
      <c r="E1222" s="3" t="s">
        <v>28</v>
      </c>
      <c r="F1222" s="3" t="s">
        <v>29</v>
      </c>
      <c r="G1222" s="2">
        <v>20</v>
      </c>
      <c r="H1222" s="3" t="s">
        <v>204</v>
      </c>
      <c r="I1222" s="3" t="s">
        <v>1155</v>
      </c>
      <c r="J1222" s="3" t="s">
        <v>39</v>
      </c>
      <c r="K1222" s="4">
        <v>134.22999999999999</v>
      </c>
      <c r="L1222" s="2">
        <v>1</v>
      </c>
      <c r="M1222" s="2">
        <v>12</v>
      </c>
      <c r="N1222" s="2">
        <v>0.375</v>
      </c>
      <c r="O1222" s="3" t="s">
        <v>32</v>
      </c>
      <c r="P1222" s="3" t="s">
        <v>29</v>
      </c>
      <c r="Q1222" s="5">
        <v>29.7</v>
      </c>
      <c r="S1222" s="6">
        <v>26.05</v>
      </c>
      <c r="T1222" s="5">
        <v>0.1</v>
      </c>
      <c r="U1222" s="6">
        <v>26.15</v>
      </c>
      <c r="V1222" s="2">
        <v>38.6</v>
      </c>
      <c r="W1222" s="8"/>
      <c r="X1222" s="10" t="s">
        <v>29</v>
      </c>
      <c r="Y1222" s="7">
        <v>43732</v>
      </c>
    </row>
    <row r="1223" spans="1:25" ht="30" hidden="1" x14ac:dyDescent="0.25">
      <c r="A1223" s="2">
        <v>874107</v>
      </c>
      <c r="B1223" s="3" t="s">
        <v>1119</v>
      </c>
      <c r="C1223" s="3" t="s">
        <v>1245</v>
      </c>
      <c r="D1223" s="3" t="s">
        <v>27</v>
      </c>
      <c r="E1223" s="3" t="s">
        <v>37</v>
      </c>
      <c r="F1223" s="3" t="s">
        <v>29</v>
      </c>
      <c r="G1223" s="2">
        <v>20</v>
      </c>
      <c r="H1223" s="3" t="s">
        <v>204</v>
      </c>
      <c r="I1223" s="3" t="s">
        <v>1155</v>
      </c>
      <c r="J1223" s="3" t="s">
        <v>39</v>
      </c>
      <c r="K1223" s="4">
        <v>101.02</v>
      </c>
      <c r="L1223" s="2">
        <v>1</v>
      </c>
      <c r="M1223" s="2">
        <v>6</v>
      </c>
      <c r="N1223" s="2">
        <v>0.75</v>
      </c>
      <c r="O1223" s="3" t="s">
        <v>32</v>
      </c>
      <c r="P1223" s="3" t="s">
        <v>29</v>
      </c>
      <c r="Q1223" s="5">
        <v>49.35</v>
      </c>
      <c r="S1223" s="6">
        <v>43.12</v>
      </c>
      <c r="T1223" s="5">
        <v>0.35</v>
      </c>
      <c r="U1223" s="6">
        <v>43.47</v>
      </c>
      <c r="V1223" s="2">
        <v>64.150000000000006</v>
      </c>
      <c r="W1223" s="8"/>
      <c r="X1223" s="10" t="s">
        <v>29</v>
      </c>
      <c r="Y1223" s="7">
        <v>43587</v>
      </c>
    </row>
    <row r="1224" spans="1:25" hidden="1" x14ac:dyDescent="0.25">
      <c r="A1224" s="2">
        <v>828665</v>
      </c>
      <c r="B1224" s="3" t="s">
        <v>1119</v>
      </c>
      <c r="C1224" s="3" t="s">
        <v>1246</v>
      </c>
      <c r="D1224" s="3" t="s">
        <v>64</v>
      </c>
      <c r="E1224" s="3" t="s">
        <v>28</v>
      </c>
      <c r="F1224" s="3" t="s">
        <v>86</v>
      </c>
      <c r="G1224" s="2">
        <v>60</v>
      </c>
      <c r="H1224" s="3" t="s">
        <v>38</v>
      </c>
      <c r="I1224" s="3" t="s">
        <v>1129</v>
      </c>
      <c r="J1224" s="3" t="s">
        <v>31</v>
      </c>
      <c r="K1224" s="4">
        <v>116.82</v>
      </c>
      <c r="L1224" s="2">
        <v>1</v>
      </c>
      <c r="M1224" s="2">
        <v>6</v>
      </c>
      <c r="N1224" s="2">
        <v>0.5</v>
      </c>
      <c r="O1224" s="3" t="s">
        <v>32</v>
      </c>
      <c r="P1224" s="3" t="s">
        <v>29</v>
      </c>
      <c r="Q1224" s="5">
        <v>47.9</v>
      </c>
      <c r="S1224" s="6">
        <v>42.06</v>
      </c>
      <c r="T1224" s="5">
        <v>0.1</v>
      </c>
      <c r="U1224" s="6">
        <v>42.16</v>
      </c>
      <c r="V1224" s="2">
        <v>62.25</v>
      </c>
      <c r="W1224" s="8"/>
      <c r="X1224" s="10" t="s">
        <v>29</v>
      </c>
      <c r="Y1224" s="7">
        <v>43740</v>
      </c>
    </row>
    <row r="1225" spans="1:25" hidden="1" x14ac:dyDescent="0.25">
      <c r="A1225" s="2">
        <v>630913</v>
      </c>
      <c r="B1225" s="3" t="s">
        <v>1119</v>
      </c>
      <c r="C1225" s="3" t="s">
        <v>1247</v>
      </c>
      <c r="D1225" s="3" t="s">
        <v>27</v>
      </c>
      <c r="E1225" s="3" t="s">
        <v>28</v>
      </c>
      <c r="F1225" s="3" t="s">
        <v>86</v>
      </c>
      <c r="G1225" s="2">
        <v>20</v>
      </c>
      <c r="H1225" s="3" t="s">
        <v>80</v>
      </c>
      <c r="I1225" s="3" t="s">
        <v>1188</v>
      </c>
      <c r="J1225" s="3" t="s">
        <v>31</v>
      </c>
      <c r="K1225" s="4">
        <v>110.64</v>
      </c>
      <c r="L1225" s="2">
        <v>1</v>
      </c>
      <c r="M1225" s="2">
        <v>12</v>
      </c>
      <c r="N1225" s="2">
        <v>0.75</v>
      </c>
      <c r="O1225" s="3" t="s">
        <v>32</v>
      </c>
      <c r="P1225" s="3" t="s">
        <v>29</v>
      </c>
      <c r="Q1225" s="5">
        <v>31.45</v>
      </c>
      <c r="S1225" s="6">
        <v>27.37</v>
      </c>
      <c r="T1225" s="5">
        <v>0.35</v>
      </c>
      <c r="U1225" s="6">
        <v>27.72</v>
      </c>
      <c r="V1225" s="2">
        <v>40.9</v>
      </c>
      <c r="W1225" s="8"/>
      <c r="X1225" s="10" t="s">
        <v>29</v>
      </c>
      <c r="Y1225" s="7">
        <v>43678</v>
      </c>
    </row>
    <row r="1226" spans="1:25" x14ac:dyDescent="0.25">
      <c r="A1226" s="2">
        <v>644344</v>
      </c>
      <c r="B1226" s="3" t="s">
        <v>1119</v>
      </c>
      <c r="C1226" s="3" t="s">
        <v>1248</v>
      </c>
      <c r="D1226" s="3" t="s">
        <v>27</v>
      </c>
      <c r="E1226" s="3" t="s">
        <v>28</v>
      </c>
      <c r="F1226" s="3" t="s">
        <v>97</v>
      </c>
      <c r="G1226" s="2">
        <v>26.5</v>
      </c>
      <c r="H1226" s="3" t="s">
        <v>30</v>
      </c>
      <c r="I1226" s="3" t="s">
        <v>1133</v>
      </c>
      <c r="J1226" s="3" t="s">
        <v>31</v>
      </c>
      <c r="K1226" s="4">
        <v>78.78</v>
      </c>
      <c r="L1226" s="2">
        <v>1</v>
      </c>
      <c r="M1226" s="2">
        <v>6</v>
      </c>
      <c r="N1226" s="2">
        <v>0.75</v>
      </c>
      <c r="O1226" s="3" t="s">
        <v>32</v>
      </c>
      <c r="P1226" s="3" t="s">
        <v>29</v>
      </c>
      <c r="Q1226" s="5">
        <v>43</v>
      </c>
      <c r="S1226" s="6">
        <v>37.53</v>
      </c>
      <c r="T1226" s="5">
        <v>0.35</v>
      </c>
      <c r="U1226" s="6">
        <v>37.880000000000003</v>
      </c>
      <c r="V1226" s="2">
        <v>55.9</v>
      </c>
      <c r="W1226" s="8">
        <v>0.10000000000000142</v>
      </c>
      <c r="X1226" s="9" t="s">
        <v>3216</v>
      </c>
      <c r="Y1226" s="7">
        <v>43790</v>
      </c>
    </row>
    <row r="1227" spans="1:25" hidden="1" x14ac:dyDescent="0.25">
      <c r="A1227" s="2">
        <v>178012</v>
      </c>
      <c r="B1227" s="3" t="s">
        <v>1119</v>
      </c>
      <c r="C1227" s="3" t="s">
        <v>1249</v>
      </c>
      <c r="D1227" s="3" t="s">
        <v>27</v>
      </c>
      <c r="E1227" s="3" t="s">
        <v>37</v>
      </c>
      <c r="F1227" s="3" t="s">
        <v>29</v>
      </c>
      <c r="G1227" s="2">
        <v>23</v>
      </c>
      <c r="H1227" s="3" t="s">
        <v>38</v>
      </c>
      <c r="I1227" s="3" t="s">
        <v>1159</v>
      </c>
      <c r="J1227" s="3" t="s">
        <v>39</v>
      </c>
      <c r="K1227" s="4" t="s">
        <v>2956</v>
      </c>
      <c r="L1227" s="2">
        <v>1</v>
      </c>
      <c r="M1227" s="2">
        <v>12</v>
      </c>
      <c r="N1227" s="2">
        <v>0.75</v>
      </c>
      <c r="O1227" s="3" t="s">
        <v>32</v>
      </c>
      <c r="P1227" s="3" t="s">
        <v>29</v>
      </c>
      <c r="Q1227" s="5">
        <v>22.55</v>
      </c>
      <c r="S1227" s="6">
        <v>19.54</v>
      </c>
      <c r="T1227" s="5">
        <v>0.35</v>
      </c>
      <c r="U1227" s="6">
        <v>19.89</v>
      </c>
      <c r="V1227" s="2">
        <v>29.3</v>
      </c>
      <c r="W1227" s="8"/>
      <c r="X1227" s="10" t="s">
        <v>29</v>
      </c>
      <c r="Y1227" s="7">
        <v>43556</v>
      </c>
    </row>
    <row r="1228" spans="1:25" ht="30" hidden="1" x14ac:dyDescent="0.25">
      <c r="A1228" s="2">
        <v>270371</v>
      </c>
      <c r="B1228" s="3" t="s">
        <v>1119</v>
      </c>
      <c r="C1228" s="3" t="s">
        <v>1250</v>
      </c>
      <c r="D1228" s="3" t="s">
        <v>27</v>
      </c>
      <c r="E1228" s="3" t="s">
        <v>37</v>
      </c>
      <c r="F1228" s="3" t="s">
        <v>29</v>
      </c>
      <c r="G1228" s="2">
        <v>40</v>
      </c>
      <c r="H1228" s="3" t="s">
        <v>892</v>
      </c>
      <c r="I1228" s="3" t="s">
        <v>1165</v>
      </c>
      <c r="J1228" s="3" t="s">
        <v>31</v>
      </c>
      <c r="K1228" s="4">
        <v>103.68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29.6</v>
      </c>
      <c r="S1228" s="6">
        <v>25.74</v>
      </c>
      <c r="T1228" s="5">
        <v>0.35</v>
      </c>
      <c r="U1228" s="6">
        <v>26.09</v>
      </c>
      <c r="V1228" s="2">
        <v>38.5</v>
      </c>
      <c r="W1228" s="8"/>
      <c r="X1228" s="10" t="s">
        <v>29</v>
      </c>
      <c r="Y1228" s="7">
        <v>43678</v>
      </c>
    </row>
    <row r="1229" spans="1:25" hidden="1" x14ac:dyDescent="0.25">
      <c r="A1229" s="2">
        <v>214809</v>
      </c>
      <c r="B1229" s="3" t="s">
        <v>1119</v>
      </c>
      <c r="C1229" s="3" t="s">
        <v>1251</v>
      </c>
      <c r="D1229" s="3" t="s">
        <v>1252</v>
      </c>
      <c r="E1229" s="3" t="s">
        <v>28</v>
      </c>
      <c r="F1229" s="3" t="s">
        <v>29</v>
      </c>
      <c r="G1229" s="2">
        <v>35</v>
      </c>
      <c r="H1229" s="3" t="s">
        <v>61</v>
      </c>
      <c r="I1229" s="3" t="s">
        <v>1129</v>
      </c>
      <c r="J1229" s="3" t="s">
        <v>39</v>
      </c>
      <c r="K1229" s="4">
        <v>115.07</v>
      </c>
      <c r="L1229" s="2">
        <v>1</v>
      </c>
      <c r="M1229" s="2">
        <v>40</v>
      </c>
      <c r="N1229" s="2">
        <v>0.06</v>
      </c>
      <c r="O1229" s="3" t="s">
        <v>32</v>
      </c>
      <c r="P1229" s="3" t="s">
        <v>29</v>
      </c>
      <c r="Q1229" s="5">
        <v>6.95</v>
      </c>
      <c r="S1229" s="6">
        <v>6.03</v>
      </c>
      <c r="T1229" s="5">
        <v>0.1</v>
      </c>
      <c r="U1229" s="6">
        <v>6.13</v>
      </c>
      <c r="V1229" s="2">
        <v>9.0500000000000007</v>
      </c>
      <c r="W1229" s="8"/>
      <c r="X1229" s="10" t="s">
        <v>29</v>
      </c>
      <c r="Y1229" s="7">
        <v>43745</v>
      </c>
    </row>
    <row r="1230" spans="1:25" x14ac:dyDescent="0.25">
      <c r="A1230" s="2">
        <v>219519</v>
      </c>
      <c r="B1230" s="3" t="s">
        <v>1119</v>
      </c>
      <c r="C1230" s="3" t="s">
        <v>1253</v>
      </c>
      <c r="D1230" s="3" t="s">
        <v>27</v>
      </c>
      <c r="E1230" s="3" t="s">
        <v>28</v>
      </c>
      <c r="F1230" s="3" t="s">
        <v>1254</v>
      </c>
      <c r="G1230" s="2">
        <v>17.2</v>
      </c>
      <c r="H1230" s="3" t="s">
        <v>186</v>
      </c>
      <c r="I1230" s="3" t="s">
        <v>1151</v>
      </c>
      <c r="J1230" s="3" t="s">
        <v>31</v>
      </c>
      <c r="K1230" s="4" t="s">
        <v>2957</v>
      </c>
      <c r="L1230" s="2">
        <v>1</v>
      </c>
      <c r="M1230" s="2">
        <v>6</v>
      </c>
      <c r="N1230" s="2">
        <v>0.75</v>
      </c>
      <c r="O1230" s="3" t="s">
        <v>32</v>
      </c>
      <c r="P1230" s="3" t="s">
        <v>29</v>
      </c>
      <c r="Q1230" s="5">
        <v>29.95</v>
      </c>
      <c r="S1230" s="6">
        <v>26.05</v>
      </c>
      <c r="T1230" s="5">
        <v>0.35</v>
      </c>
      <c r="U1230" s="6">
        <v>26.4</v>
      </c>
      <c r="V1230" s="2">
        <v>38.950000000000003</v>
      </c>
      <c r="W1230" s="8"/>
      <c r="X1230" s="10" t="s">
        <v>29</v>
      </c>
      <c r="Y1230" s="7">
        <v>43755</v>
      </c>
    </row>
    <row r="1231" spans="1:25" hidden="1" x14ac:dyDescent="0.25">
      <c r="A1231" s="2">
        <v>777369</v>
      </c>
      <c r="B1231" s="3" t="s">
        <v>1119</v>
      </c>
      <c r="C1231" s="3" t="s">
        <v>1255</v>
      </c>
      <c r="D1231" s="3" t="s">
        <v>64</v>
      </c>
      <c r="E1231" s="3" t="s">
        <v>37</v>
      </c>
      <c r="F1231" s="3" t="s">
        <v>29</v>
      </c>
      <c r="G1231" s="2">
        <v>25</v>
      </c>
      <c r="H1231" s="3" t="s">
        <v>38</v>
      </c>
      <c r="I1231" s="3" t="s">
        <v>1169</v>
      </c>
      <c r="J1231" s="3" t="s">
        <v>127</v>
      </c>
      <c r="K1231" s="4">
        <v>126.11</v>
      </c>
      <c r="L1231" s="2">
        <v>1</v>
      </c>
      <c r="M1231" s="2">
        <v>6</v>
      </c>
      <c r="N1231" s="2">
        <v>0.5</v>
      </c>
      <c r="O1231" s="3" t="s">
        <v>32</v>
      </c>
      <c r="P1231" s="3" t="s">
        <v>3211</v>
      </c>
      <c r="Q1231" s="5">
        <v>36</v>
      </c>
      <c r="S1231" s="6">
        <v>31.59</v>
      </c>
      <c r="T1231" s="5">
        <v>0.1</v>
      </c>
      <c r="U1231" s="6">
        <v>31.69</v>
      </c>
      <c r="V1231" s="2">
        <v>46.8</v>
      </c>
      <c r="W1231" s="8"/>
      <c r="X1231" s="10" t="s">
        <v>29</v>
      </c>
      <c r="Y1231" s="7">
        <v>43556</v>
      </c>
    </row>
    <row r="1232" spans="1:25" hidden="1" x14ac:dyDescent="0.25">
      <c r="A1232" s="2">
        <v>49726</v>
      </c>
      <c r="B1232" s="3" t="s">
        <v>1119</v>
      </c>
      <c r="C1232" s="3" t="s">
        <v>1256</v>
      </c>
      <c r="D1232" s="3" t="s">
        <v>27</v>
      </c>
      <c r="E1232" s="3" t="s">
        <v>37</v>
      </c>
      <c r="F1232" s="3" t="s">
        <v>29</v>
      </c>
      <c r="G1232" s="2">
        <v>40</v>
      </c>
      <c r="H1232" s="3" t="s">
        <v>38</v>
      </c>
      <c r="I1232" s="3" t="s">
        <v>1179</v>
      </c>
      <c r="J1232" s="3" t="s">
        <v>31</v>
      </c>
      <c r="K1232" s="4">
        <v>85.38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24.75</v>
      </c>
      <c r="S1232" s="6">
        <v>21.47</v>
      </c>
      <c r="T1232" s="5">
        <v>0.35</v>
      </c>
      <c r="U1232" s="6">
        <v>21.82</v>
      </c>
      <c r="V1232" s="2">
        <v>32.200000000000003</v>
      </c>
      <c r="W1232" s="8"/>
      <c r="X1232" s="10" t="s">
        <v>29</v>
      </c>
      <c r="Y1232" s="7">
        <v>43556</v>
      </c>
    </row>
    <row r="1233" spans="1:25" ht="30" hidden="1" x14ac:dyDescent="0.25">
      <c r="A1233" s="2">
        <v>361410</v>
      </c>
      <c r="B1233" s="3" t="s">
        <v>1257</v>
      </c>
      <c r="C1233" s="3" t="s">
        <v>1258</v>
      </c>
      <c r="D1233" s="3" t="s">
        <v>64</v>
      </c>
      <c r="E1233" s="3" t="s">
        <v>28</v>
      </c>
      <c r="F1233" s="3" t="s">
        <v>119</v>
      </c>
      <c r="G1233" s="2">
        <v>70</v>
      </c>
      <c r="H1233" s="3" t="s">
        <v>124</v>
      </c>
      <c r="I1233" s="3" t="s">
        <v>1259</v>
      </c>
      <c r="J1233" s="3" t="s">
        <v>39</v>
      </c>
      <c r="K1233" s="4">
        <v>81.75</v>
      </c>
      <c r="L1233" s="2">
        <v>1</v>
      </c>
      <c r="M1233" s="2">
        <v>3</v>
      </c>
      <c r="N1233" s="2">
        <v>0.5</v>
      </c>
      <c r="O1233" s="3" t="s">
        <v>32</v>
      </c>
      <c r="P1233" s="3" t="s">
        <v>29</v>
      </c>
      <c r="Q1233" s="5">
        <v>68.05</v>
      </c>
      <c r="S1233" s="6">
        <v>59.58</v>
      </c>
      <c r="T1233" s="5">
        <v>0.35</v>
      </c>
      <c r="U1233" s="6">
        <v>59.93</v>
      </c>
      <c r="V1233" s="2">
        <v>88.45</v>
      </c>
      <c r="W1233" s="8"/>
      <c r="X1233" s="10" t="s">
        <v>29</v>
      </c>
      <c r="Y1233" s="7">
        <v>43753</v>
      </c>
    </row>
    <row r="1234" spans="1:25" hidden="1" x14ac:dyDescent="0.25">
      <c r="A1234" s="2">
        <v>105767</v>
      </c>
      <c r="B1234" s="3" t="s">
        <v>1257</v>
      </c>
      <c r="C1234" s="3" t="s">
        <v>1260</v>
      </c>
      <c r="D1234" s="3" t="s">
        <v>1261</v>
      </c>
      <c r="E1234" s="3" t="s">
        <v>37</v>
      </c>
      <c r="F1234" s="3" t="s">
        <v>29</v>
      </c>
      <c r="H1234" s="3" t="s">
        <v>1262</v>
      </c>
      <c r="I1234" s="3" t="s">
        <v>1263</v>
      </c>
      <c r="J1234" s="3" t="s">
        <v>31</v>
      </c>
      <c r="K1234" s="4">
        <v>59.4</v>
      </c>
      <c r="L1234" s="2">
        <v>1</v>
      </c>
      <c r="M1234" s="2">
        <v>20</v>
      </c>
      <c r="N1234" s="2">
        <v>0.36</v>
      </c>
      <c r="O1234" s="3" t="s">
        <v>32</v>
      </c>
      <c r="P1234" s="3" t="s">
        <v>29</v>
      </c>
      <c r="Q1234" s="5">
        <v>10.75</v>
      </c>
      <c r="S1234" s="6">
        <v>9.3699999999999992</v>
      </c>
      <c r="T1234" s="5">
        <v>0.1</v>
      </c>
      <c r="U1234" s="6">
        <v>9.4700000000000006</v>
      </c>
      <c r="V1234" s="2">
        <v>14</v>
      </c>
      <c r="W1234" s="8"/>
      <c r="X1234" s="10" t="s">
        <v>29</v>
      </c>
      <c r="Y1234" s="7">
        <v>43616</v>
      </c>
    </row>
    <row r="1235" spans="1:25" hidden="1" x14ac:dyDescent="0.25">
      <c r="A1235" s="2">
        <v>782935</v>
      </c>
      <c r="B1235" s="3" t="s">
        <v>1257</v>
      </c>
      <c r="C1235" s="3" t="s">
        <v>1264</v>
      </c>
      <c r="D1235" s="3" t="s">
        <v>27</v>
      </c>
      <c r="E1235" s="3" t="s">
        <v>28</v>
      </c>
      <c r="F1235" s="3" t="s">
        <v>29</v>
      </c>
      <c r="G1235" s="2">
        <v>65</v>
      </c>
      <c r="H1235" s="3" t="s">
        <v>204</v>
      </c>
      <c r="I1235" s="3" t="s">
        <v>1259</v>
      </c>
      <c r="J1235" s="3" t="s">
        <v>39</v>
      </c>
      <c r="K1235" s="4">
        <v>314.25</v>
      </c>
      <c r="L1235" s="2">
        <v>1</v>
      </c>
      <c r="M1235" s="2">
        <v>6</v>
      </c>
      <c r="N1235" s="2">
        <v>0.75</v>
      </c>
      <c r="O1235" s="3" t="s">
        <v>32</v>
      </c>
      <c r="P1235" s="3" t="s">
        <v>29</v>
      </c>
      <c r="Q1235" s="5">
        <v>109.75</v>
      </c>
      <c r="S1235" s="6">
        <v>96.27</v>
      </c>
      <c r="T1235" s="5">
        <v>0.35</v>
      </c>
      <c r="U1235" s="6">
        <v>96.62</v>
      </c>
      <c r="V1235" s="2">
        <v>142.69999999999999</v>
      </c>
      <c r="W1235" s="8"/>
      <c r="X1235" s="10" t="s">
        <v>29</v>
      </c>
      <c r="Y1235" s="7">
        <v>43729</v>
      </c>
    </row>
    <row r="1236" spans="1:25" hidden="1" x14ac:dyDescent="0.25">
      <c r="A1236" s="2">
        <v>806364</v>
      </c>
      <c r="B1236" s="3" t="s">
        <v>1257</v>
      </c>
      <c r="C1236" s="3" t="s">
        <v>1265</v>
      </c>
      <c r="D1236" s="3" t="s">
        <v>64</v>
      </c>
      <c r="E1236" s="3" t="s">
        <v>28</v>
      </c>
      <c r="F1236" s="3" t="s">
        <v>29</v>
      </c>
      <c r="H1236" s="3" t="s">
        <v>307</v>
      </c>
      <c r="I1236" s="3" t="s">
        <v>29</v>
      </c>
      <c r="J1236" s="3" t="s">
        <v>31</v>
      </c>
      <c r="K1236" s="4">
        <v>84.48</v>
      </c>
      <c r="L1236" s="2">
        <v>1</v>
      </c>
      <c r="M1236" s="2">
        <v>12</v>
      </c>
      <c r="N1236" s="2">
        <v>0.5</v>
      </c>
      <c r="O1236" s="3" t="s">
        <v>32</v>
      </c>
      <c r="P1236" s="3" t="s">
        <v>29</v>
      </c>
      <c r="Q1236" s="5">
        <v>23.9</v>
      </c>
      <c r="S1236" s="6">
        <v>20.94</v>
      </c>
      <c r="T1236" s="5">
        <v>0.1</v>
      </c>
      <c r="U1236" s="6">
        <v>21.04</v>
      </c>
      <c r="V1236" s="2">
        <v>31.05</v>
      </c>
      <c r="W1236" s="8"/>
      <c r="X1236" s="10" t="s">
        <v>29</v>
      </c>
      <c r="Y1236" s="7">
        <v>43678</v>
      </c>
    </row>
    <row r="1237" spans="1:25" hidden="1" x14ac:dyDescent="0.25">
      <c r="A1237" s="2">
        <v>711369</v>
      </c>
      <c r="B1237" s="3" t="s">
        <v>1257</v>
      </c>
      <c r="C1237" s="3" t="s">
        <v>1266</v>
      </c>
      <c r="D1237" s="3" t="s">
        <v>27</v>
      </c>
      <c r="E1237" s="3" t="s">
        <v>28</v>
      </c>
      <c r="F1237" s="3" t="s">
        <v>29</v>
      </c>
      <c r="G1237" s="2">
        <v>95</v>
      </c>
      <c r="H1237" s="3" t="s">
        <v>30</v>
      </c>
      <c r="I1237" s="3" t="s">
        <v>1259</v>
      </c>
      <c r="J1237" s="3" t="s">
        <v>39</v>
      </c>
      <c r="K1237" s="4">
        <v>188.79</v>
      </c>
      <c r="L1237" s="2">
        <v>1</v>
      </c>
      <c r="M1237" s="2">
        <v>12</v>
      </c>
      <c r="N1237" s="2">
        <v>0.75</v>
      </c>
      <c r="O1237" s="3" t="s">
        <v>32</v>
      </c>
      <c r="P1237" s="3" t="s">
        <v>29</v>
      </c>
      <c r="Q1237" s="5">
        <v>47.35</v>
      </c>
      <c r="S1237" s="6">
        <v>41.36</v>
      </c>
      <c r="T1237" s="5">
        <v>0.35</v>
      </c>
      <c r="U1237" s="6">
        <v>41.71</v>
      </c>
      <c r="V1237" s="2">
        <v>61.55</v>
      </c>
      <c r="W1237" s="8"/>
      <c r="X1237" s="10" t="s">
        <v>29</v>
      </c>
      <c r="Y1237" s="7">
        <v>43658</v>
      </c>
    </row>
    <row r="1238" spans="1:25" hidden="1" x14ac:dyDescent="0.25">
      <c r="A1238" s="2">
        <v>754732</v>
      </c>
      <c r="B1238" s="3" t="s">
        <v>1257</v>
      </c>
      <c r="C1238" s="3" t="s">
        <v>1267</v>
      </c>
      <c r="D1238" s="3" t="s">
        <v>27</v>
      </c>
      <c r="E1238" s="3" t="s">
        <v>28</v>
      </c>
      <c r="F1238" s="3" t="s">
        <v>29</v>
      </c>
      <c r="G1238" s="2">
        <v>50</v>
      </c>
      <c r="H1238" s="3" t="s">
        <v>30</v>
      </c>
      <c r="I1238" s="3" t="s">
        <v>1129</v>
      </c>
      <c r="J1238" s="3" t="s">
        <v>39</v>
      </c>
      <c r="K1238" s="4">
        <v>166.23</v>
      </c>
      <c r="L1238" s="2">
        <v>1</v>
      </c>
      <c r="M1238" s="2">
        <v>6</v>
      </c>
      <c r="N1238" s="2">
        <v>0.75</v>
      </c>
      <c r="O1238" s="3" t="s">
        <v>32</v>
      </c>
      <c r="P1238" s="3" t="s">
        <v>29</v>
      </c>
      <c r="Q1238" s="5">
        <v>68.849999999999994</v>
      </c>
      <c r="S1238" s="6">
        <v>60.28</v>
      </c>
      <c r="T1238" s="5">
        <v>0.35</v>
      </c>
      <c r="U1238" s="6">
        <v>60.63</v>
      </c>
      <c r="V1238" s="2">
        <v>89.5</v>
      </c>
      <c r="W1238" s="8"/>
      <c r="X1238" s="10" t="s">
        <v>29</v>
      </c>
      <c r="Y1238" s="7">
        <v>43729</v>
      </c>
    </row>
    <row r="1239" spans="1:25" hidden="1" x14ac:dyDescent="0.25">
      <c r="A1239" s="2">
        <v>257105</v>
      </c>
      <c r="B1239" s="3" t="s">
        <v>1257</v>
      </c>
      <c r="C1239" s="3" t="s">
        <v>1268</v>
      </c>
      <c r="D1239" s="3" t="s">
        <v>27</v>
      </c>
      <c r="E1239" s="3" t="s">
        <v>37</v>
      </c>
      <c r="F1239" s="3" t="s">
        <v>29</v>
      </c>
      <c r="G1239" s="2">
        <v>38</v>
      </c>
      <c r="H1239" s="3" t="s">
        <v>38</v>
      </c>
      <c r="I1239" s="3" t="s">
        <v>1269</v>
      </c>
      <c r="J1239" s="3" t="s">
        <v>31</v>
      </c>
      <c r="K1239" s="4">
        <v>83.17</v>
      </c>
      <c r="L1239" s="2">
        <v>1</v>
      </c>
      <c r="M1239" s="2">
        <v>12</v>
      </c>
      <c r="N1239" s="2">
        <v>0.75</v>
      </c>
      <c r="O1239" s="3" t="s">
        <v>32</v>
      </c>
      <c r="P1239" s="3" t="s">
        <v>29</v>
      </c>
      <c r="Q1239" s="5">
        <v>24.2</v>
      </c>
      <c r="S1239" s="6">
        <v>20.99</v>
      </c>
      <c r="T1239" s="5">
        <v>0.35</v>
      </c>
      <c r="U1239" s="6">
        <v>21.34</v>
      </c>
      <c r="V1239" s="2">
        <v>31.45</v>
      </c>
      <c r="W1239" s="8"/>
      <c r="X1239" s="10" t="s">
        <v>29</v>
      </c>
      <c r="Y1239" s="7">
        <v>43466</v>
      </c>
    </row>
    <row r="1240" spans="1:25" hidden="1" x14ac:dyDescent="0.25">
      <c r="A1240" s="2">
        <v>764741</v>
      </c>
      <c r="B1240" s="3" t="s">
        <v>1257</v>
      </c>
      <c r="C1240" s="3" t="s">
        <v>1270</v>
      </c>
      <c r="D1240" s="3" t="s">
        <v>27</v>
      </c>
      <c r="E1240" s="3" t="s">
        <v>28</v>
      </c>
      <c r="F1240" s="3" t="s">
        <v>29</v>
      </c>
      <c r="G1240" s="2">
        <v>52.5</v>
      </c>
      <c r="H1240" s="3" t="s">
        <v>30</v>
      </c>
      <c r="I1240" s="3" t="s">
        <v>29</v>
      </c>
      <c r="J1240" s="3" t="s">
        <v>39</v>
      </c>
      <c r="K1240" s="4">
        <v>97.95</v>
      </c>
      <c r="L1240" s="2">
        <v>1</v>
      </c>
      <c r="M1240" s="2">
        <v>6</v>
      </c>
      <c r="N1240" s="2">
        <v>0.75</v>
      </c>
      <c r="O1240" s="3" t="s">
        <v>32</v>
      </c>
      <c r="P1240" s="3" t="s">
        <v>29</v>
      </c>
      <c r="Q1240" s="5">
        <v>48.4</v>
      </c>
      <c r="S1240" s="6">
        <v>42.28</v>
      </c>
      <c r="T1240" s="5">
        <v>0.35</v>
      </c>
      <c r="U1240" s="6">
        <v>42.63</v>
      </c>
      <c r="V1240" s="2">
        <v>62.9</v>
      </c>
      <c r="W1240" s="8"/>
      <c r="X1240" s="10" t="s">
        <v>29</v>
      </c>
      <c r="Y1240" s="7">
        <v>43704</v>
      </c>
    </row>
    <row r="1241" spans="1:25" hidden="1" x14ac:dyDescent="0.25">
      <c r="A1241" s="2">
        <v>317347</v>
      </c>
      <c r="B1241" s="3" t="s">
        <v>1257</v>
      </c>
      <c r="C1241" s="3" t="s">
        <v>1271</v>
      </c>
      <c r="D1241" s="3" t="s">
        <v>27</v>
      </c>
      <c r="E1241" s="3" t="s">
        <v>37</v>
      </c>
      <c r="F1241" s="3" t="s">
        <v>29</v>
      </c>
      <c r="G1241" s="2">
        <v>40</v>
      </c>
      <c r="H1241" s="3" t="s">
        <v>899</v>
      </c>
      <c r="I1241" s="3" t="s">
        <v>877</v>
      </c>
      <c r="J1241" s="3" t="s">
        <v>31</v>
      </c>
      <c r="K1241" s="4">
        <v>143.63999999999999</v>
      </c>
      <c r="L1241" s="2">
        <v>1</v>
      </c>
      <c r="M1241" s="2">
        <v>12</v>
      </c>
      <c r="N1241" s="2">
        <v>0.75</v>
      </c>
      <c r="O1241" s="3" t="s">
        <v>32</v>
      </c>
      <c r="P1241" s="3" t="s">
        <v>29</v>
      </c>
      <c r="Q1241" s="5">
        <v>40.15</v>
      </c>
      <c r="S1241" s="6">
        <v>35.020000000000003</v>
      </c>
      <c r="T1241" s="5">
        <v>0.35</v>
      </c>
      <c r="U1241" s="6">
        <v>35.369999999999997</v>
      </c>
      <c r="V1241" s="2">
        <v>52.2</v>
      </c>
      <c r="W1241" s="8"/>
      <c r="X1241" s="10" t="s">
        <v>29</v>
      </c>
      <c r="Y1241" s="7">
        <v>43769</v>
      </c>
    </row>
    <row r="1242" spans="1:25" ht="30" x14ac:dyDescent="0.25">
      <c r="A1242" s="2">
        <v>773010</v>
      </c>
      <c r="B1242" s="3" t="s">
        <v>1272</v>
      </c>
      <c r="C1242" s="3" t="s">
        <v>1273</v>
      </c>
      <c r="D1242" s="3" t="s">
        <v>27</v>
      </c>
      <c r="E1242" s="3" t="s">
        <v>28</v>
      </c>
      <c r="F1242" s="3" t="s">
        <v>210</v>
      </c>
      <c r="G1242" s="2">
        <v>15</v>
      </c>
      <c r="H1242" s="3" t="s">
        <v>30</v>
      </c>
      <c r="I1242" s="3" t="s">
        <v>941</v>
      </c>
      <c r="J1242" s="3" t="s">
        <v>31</v>
      </c>
      <c r="K1242" s="4">
        <v>73.44</v>
      </c>
      <c r="L1242" s="2">
        <v>1</v>
      </c>
      <c r="M1242" s="2">
        <v>12</v>
      </c>
      <c r="N1242" s="2">
        <v>0.75</v>
      </c>
      <c r="O1242" s="3" t="s">
        <v>32</v>
      </c>
      <c r="P1242" s="3" t="s">
        <v>29</v>
      </c>
      <c r="Q1242" s="5">
        <v>17.5</v>
      </c>
      <c r="S1242" s="6">
        <v>15.09</v>
      </c>
      <c r="T1242" s="5">
        <v>0.35</v>
      </c>
      <c r="U1242" s="6">
        <v>15.44</v>
      </c>
      <c r="V1242" s="2">
        <v>22.75</v>
      </c>
      <c r="W1242" s="8">
        <v>-2.4499999999999993</v>
      </c>
      <c r="X1242" s="9" t="s">
        <v>3215</v>
      </c>
      <c r="Y1242" s="7">
        <v>43790</v>
      </c>
    </row>
    <row r="1243" spans="1:25" ht="30" hidden="1" x14ac:dyDescent="0.25">
      <c r="A1243" s="2">
        <v>4663</v>
      </c>
      <c r="B1243" s="3" t="s">
        <v>1272</v>
      </c>
      <c r="C1243" s="3" t="s">
        <v>1274</v>
      </c>
      <c r="D1243" s="3" t="s">
        <v>27</v>
      </c>
      <c r="E1243" s="3" t="s">
        <v>37</v>
      </c>
      <c r="F1243" s="3" t="s">
        <v>86</v>
      </c>
      <c r="G1243" s="2">
        <v>8.5</v>
      </c>
      <c r="H1243" s="3" t="s">
        <v>432</v>
      </c>
      <c r="I1243" s="3" t="s">
        <v>941</v>
      </c>
      <c r="J1243" s="3" t="s">
        <v>31</v>
      </c>
      <c r="K1243" s="4" t="s">
        <v>2958</v>
      </c>
      <c r="L1243" s="2">
        <v>1</v>
      </c>
      <c r="M1243" s="2">
        <v>6</v>
      </c>
      <c r="N1243" s="2">
        <v>0.75</v>
      </c>
      <c r="O1243" s="3" t="s">
        <v>32</v>
      </c>
      <c r="P1243" s="3" t="s">
        <v>29</v>
      </c>
      <c r="Q1243" s="5">
        <v>17.25</v>
      </c>
      <c r="S1243" s="6">
        <v>14.87</v>
      </c>
      <c r="T1243" s="5">
        <v>0.35</v>
      </c>
      <c r="U1243" s="6">
        <v>15.22</v>
      </c>
      <c r="V1243" s="2">
        <v>22.4</v>
      </c>
      <c r="W1243" s="8"/>
      <c r="X1243" s="10" t="s">
        <v>29</v>
      </c>
      <c r="Y1243" s="7">
        <v>43599</v>
      </c>
    </row>
    <row r="1244" spans="1:25" ht="30" hidden="1" x14ac:dyDescent="0.25">
      <c r="A1244" s="2">
        <v>35036</v>
      </c>
      <c r="B1244" s="3" t="s">
        <v>1272</v>
      </c>
      <c r="C1244" s="3" t="s">
        <v>1275</v>
      </c>
      <c r="D1244" s="3" t="s">
        <v>27</v>
      </c>
      <c r="E1244" s="3" t="s">
        <v>37</v>
      </c>
      <c r="F1244" s="3" t="s">
        <v>86</v>
      </c>
      <c r="G1244" s="2">
        <v>7.5</v>
      </c>
      <c r="H1244" s="3" t="s">
        <v>432</v>
      </c>
      <c r="I1244" s="3" t="s">
        <v>1052</v>
      </c>
      <c r="J1244" s="3" t="s">
        <v>31</v>
      </c>
      <c r="K1244" s="4" t="s">
        <v>2922</v>
      </c>
      <c r="L1244" s="2">
        <v>1</v>
      </c>
      <c r="M1244" s="2">
        <v>6</v>
      </c>
      <c r="N1244" s="2">
        <v>0.75</v>
      </c>
      <c r="O1244" s="3" t="s">
        <v>32</v>
      </c>
      <c r="P1244" s="3" t="s">
        <v>29</v>
      </c>
      <c r="Q1244" s="5">
        <v>17.25</v>
      </c>
      <c r="S1244" s="6">
        <v>14.87</v>
      </c>
      <c r="T1244" s="5">
        <v>0.35</v>
      </c>
      <c r="U1244" s="6">
        <v>15.22</v>
      </c>
      <c r="V1244" s="2">
        <v>22.4</v>
      </c>
      <c r="W1244" s="8"/>
      <c r="X1244" s="10" t="s">
        <v>29</v>
      </c>
      <c r="Y1244" s="7">
        <v>43738</v>
      </c>
    </row>
    <row r="1245" spans="1:25" ht="30" hidden="1" x14ac:dyDescent="0.25">
      <c r="A1245" s="2">
        <v>101964</v>
      </c>
      <c r="B1245" s="3" t="s">
        <v>1272</v>
      </c>
      <c r="C1245" s="3" t="s">
        <v>1276</v>
      </c>
      <c r="D1245" s="3" t="s">
        <v>27</v>
      </c>
      <c r="E1245" s="3" t="s">
        <v>37</v>
      </c>
      <c r="F1245" s="3" t="s">
        <v>29</v>
      </c>
      <c r="G1245" s="2">
        <v>12.7</v>
      </c>
      <c r="H1245" s="3" t="s">
        <v>30</v>
      </c>
      <c r="I1245" s="3" t="s">
        <v>941</v>
      </c>
      <c r="J1245" s="3" t="s">
        <v>39</v>
      </c>
      <c r="K1245" s="4" t="s">
        <v>2959</v>
      </c>
      <c r="L1245" s="2">
        <v>1</v>
      </c>
      <c r="M1245" s="2">
        <v>12</v>
      </c>
      <c r="N1245" s="2">
        <v>0.75</v>
      </c>
      <c r="O1245" s="3" t="s">
        <v>32</v>
      </c>
      <c r="P1245" s="3" t="s">
        <v>29</v>
      </c>
      <c r="Q1245" s="5">
        <v>18.649999999999999</v>
      </c>
      <c r="S1245" s="6">
        <v>16.100000000000001</v>
      </c>
      <c r="T1245" s="5">
        <v>0.35</v>
      </c>
      <c r="U1245" s="6">
        <v>16.45</v>
      </c>
      <c r="V1245" s="2">
        <v>24.25</v>
      </c>
      <c r="W1245" s="8"/>
      <c r="X1245" s="10" t="s">
        <v>29</v>
      </c>
      <c r="Y1245" s="7">
        <v>43558</v>
      </c>
    </row>
    <row r="1246" spans="1:25" ht="30" x14ac:dyDescent="0.25">
      <c r="A1246" s="2">
        <v>662544</v>
      </c>
      <c r="B1246" s="3" t="s">
        <v>1272</v>
      </c>
      <c r="C1246" s="3" t="s">
        <v>1277</v>
      </c>
      <c r="D1246" s="3" t="s">
        <v>27</v>
      </c>
      <c r="E1246" s="3" t="s">
        <v>28</v>
      </c>
      <c r="F1246" s="3" t="s">
        <v>97</v>
      </c>
      <c r="G1246" s="2">
        <v>12</v>
      </c>
      <c r="H1246" s="3" t="s">
        <v>899</v>
      </c>
      <c r="I1246" s="3" t="s">
        <v>877</v>
      </c>
      <c r="J1246" s="3" t="s">
        <v>31</v>
      </c>
      <c r="K1246" s="4">
        <v>98.52</v>
      </c>
      <c r="L1246" s="2">
        <v>1</v>
      </c>
      <c r="M1246" s="2">
        <v>12</v>
      </c>
      <c r="N1246" s="2">
        <v>0.75</v>
      </c>
      <c r="O1246" s="3" t="s">
        <v>32</v>
      </c>
      <c r="P1246" s="3" t="s">
        <v>29</v>
      </c>
      <c r="Q1246" s="5">
        <v>21.8</v>
      </c>
      <c r="S1246" s="6">
        <v>18.88</v>
      </c>
      <c r="T1246" s="5">
        <v>0.35</v>
      </c>
      <c r="U1246" s="6">
        <v>19.23</v>
      </c>
      <c r="V1246" s="2">
        <v>28.35</v>
      </c>
      <c r="W1246" s="8">
        <v>5.0000000000000711E-2</v>
      </c>
      <c r="X1246" s="9" t="s">
        <v>3216</v>
      </c>
      <c r="Y1246" s="7">
        <v>43789</v>
      </c>
    </row>
    <row r="1247" spans="1:25" ht="30" hidden="1" x14ac:dyDescent="0.25">
      <c r="A1247" s="2">
        <v>797092</v>
      </c>
      <c r="B1247" s="3" t="s">
        <v>1272</v>
      </c>
      <c r="C1247" s="3" t="s">
        <v>1278</v>
      </c>
      <c r="D1247" s="3" t="s">
        <v>898</v>
      </c>
      <c r="E1247" s="3" t="s">
        <v>28</v>
      </c>
      <c r="F1247" s="3" t="s">
        <v>29</v>
      </c>
      <c r="G1247" s="2">
        <v>12</v>
      </c>
      <c r="H1247" s="3" t="s">
        <v>899</v>
      </c>
      <c r="I1247" s="3" t="s">
        <v>29</v>
      </c>
      <c r="J1247" s="3" t="s">
        <v>31</v>
      </c>
      <c r="K1247" s="4">
        <v>76.08</v>
      </c>
      <c r="L1247" s="2">
        <v>1</v>
      </c>
      <c r="M1247" s="2">
        <v>12</v>
      </c>
      <c r="N1247" s="2">
        <v>0.75</v>
      </c>
      <c r="O1247" s="3" t="s">
        <v>32</v>
      </c>
      <c r="P1247" s="3" t="s">
        <v>29</v>
      </c>
      <c r="Q1247" s="5">
        <v>17.45</v>
      </c>
      <c r="S1247" s="6">
        <v>15.27</v>
      </c>
      <c r="T1247" s="5">
        <v>0.1</v>
      </c>
      <c r="U1247" s="6">
        <v>15.37</v>
      </c>
      <c r="V1247" s="2">
        <v>22.7</v>
      </c>
      <c r="W1247" s="8"/>
      <c r="X1247" s="10" t="s">
        <v>29</v>
      </c>
      <c r="Y1247" s="7">
        <v>43777</v>
      </c>
    </row>
    <row r="1248" spans="1:25" ht="30" hidden="1" x14ac:dyDescent="0.25">
      <c r="A1248" s="2">
        <v>39446</v>
      </c>
      <c r="B1248" s="3" t="s">
        <v>1272</v>
      </c>
      <c r="C1248" s="3" t="s">
        <v>1279</v>
      </c>
      <c r="D1248" s="3" t="s">
        <v>27</v>
      </c>
      <c r="E1248" s="3" t="s">
        <v>37</v>
      </c>
      <c r="F1248" s="3" t="s">
        <v>29</v>
      </c>
      <c r="G1248" s="2">
        <v>12.7</v>
      </c>
      <c r="H1248" s="3" t="s">
        <v>30</v>
      </c>
      <c r="I1248" s="3" t="s">
        <v>941</v>
      </c>
      <c r="J1248" s="3" t="s">
        <v>31</v>
      </c>
      <c r="K1248" s="4">
        <v>70.92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17.05</v>
      </c>
      <c r="S1248" s="6">
        <v>14.7</v>
      </c>
      <c r="T1248" s="5">
        <v>0.35</v>
      </c>
      <c r="U1248" s="6">
        <v>15.05</v>
      </c>
      <c r="V1248" s="2">
        <v>22.15</v>
      </c>
      <c r="W1248" s="8"/>
      <c r="X1248" s="10" t="s">
        <v>29</v>
      </c>
      <c r="Y1248" s="7">
        <v>43466</v>
      </c>
    </row>
    <row r="1249" spans="1:25" ht="30" hidden="1" x14ac:dyDescent="0.25">
      <c r="A1249" s="2">
        <v>796891</v>
      </c>
      <c r="B1249" s="3" t="s">
        <v>1280</v>
      </c>
      <c r="C1249" s="3" t="s">
        <v>1281</v>
      </c>
      <c r="D1249" s="3" t="s">
        <v>27</v>
      </c>
      <c r="E1249" s="3" t="s">
        <v>28</v>
      </c>
      <c r="F1249" s="3" t="s">
        <v>29</v>
      </c>
      <c r="G1249" s="2">
        <v>40</v>
      </c>
      <c r="H1249" s="3" t="s">
        <v>1282</v>
      </c>
      <c r="I1249" s="3" t="s">
        <v>1283</v>
      </c>
      <c r="J1249" s="3" t="s">
        <v>39</v>
      </c>
      <c r="K1249" s="4">
        <v>79.53</v>
      </c>
      <c r="L1249" s="2">
        <v>1</v>
      </c>
      <c r="M1249" s="2">
        <v>6</v>
      </c>
      <c r="N1249" s="2">
        <v>0.75</v>
      </c>
      <c r="O1249" s="3" t="s">
        <v>32</v>
      </c>
      <c r="P1249" s="3" t="s">
        <v>29</v>
      </c>
      <c r="Q1249" s="5">
        <v>42.9</v>
      </c>
      <c r="S1249" s="6">
        <v>37.44</v>
      </c>
      <c r="T1249" s="5">
        <v>0.35</v>
      </c>
      <c r="U1249" s="6">
        <v>37.79</v>
      </c>
      <c r="V1249" s="2">
        <v>55.75</v>
      </c>
      <c r="W1249" s="8"/>
      <c r="X1249" s="10" t="s">
        <v>29</v>
      </c>
      <c r="Y1249" s="7">
        <v>43683</v>
      </c>
    </row>
    <row r="1250" spans="1:25" hidden="1" x14ac:dyDescent="0.25">
      <c r="A1250" s="2">
        <v>105742</v>
      </c>
      <c r="B1250" s="3" t="s">
        <v>1280</v>
      </c>
      <c r="C1250" s="3" t="s">
        <v>1284</v>
      </c>
      <c r="D1250" s="3" t="s">
        <v>27</v>
      </c>
      <c r="E1250" s="3" t="s">
        <v>37</v>
      </c>
      <c r="F1250" s="3" t="s">
        <v>29</v>
      </c>
      <c r="G1250" s="2">
        <v>43</v>
      </c>
      <c r="H1250" s="3" t="s">
        <v>275</v>
      </c>
      <c r="I1250" s="3" t="s">
        <v>1283</v>
      </c>
      <c r="J1250" s="3" t="s">
        <v>31</v>
      </c>
      <c r="K1250" s="4">
        <v>181.08</v>
      </c>
      <c r="L1250" s="2">
        <v>1</v>
      </c>
      <c r="M1250" s="2">
        <v>12</v>
      </c>
      <c r="N1250" s="2">
        <v>0.75</v>
      </c>
      <c r="O1250" s="3" t="s">
        <v>32</v>
      </c>
      <c r="P1250" s="3" t="s">
        <v>29</v>
      </c>
      <c r="Q1250" s="5">
        <v>46.5</v>
      </c>
      <c r="S1250" s="6">
        <v>40.61</v>
      </c>
      <c r="T1250" s="5">
        <v>0.35</v>
      </c>
      <c r="U1250" s="6">
        <v>40.96</v>
      </c>
      <c r="V1250" s="2">
        <v>60.45</v>
      </c>
      <c r="W1250" s="8"/>
      <c r="X1250" s="10" t="s">
        <v>29</v>
      </c>
      <c r="Y1250" s="7">
        <v>43616</v>
      </c>
    </row>
    <row r="1251" spans="1:25" hidden="1" x14ac:dyDescent="0.25">
      <c r="A1251" s="2">
        <v>200436</v>
      </c>
      <c r="B1251" s="3" t="s">
        <v>1280</v>
      </c>
      <c r="C1251" s="3" t="s">
        <v>1285</v>
      </c>
      <c r="D1251" s="3" t="s">
        <v>27</v>
      </c>
      <c r="E1251" s="3" t="s">
        <v>37</v>
      </c>
      <c r="F1251" s="3" t="s">
        <v>29</v>
      </c>
      <c r="G1251" s="2">
        <v>40</v>
      </c>
      <c r="H1251" s="3" t="s">
        <v>38</v>
      </c>
      <c r="I1251" s="3" t="s">
        <v>1283</v>
      </c>
      <c r="J1251" s="3" t="s">
        <v>31</v>
      </c>
      <c r="K1251" s="4">
        <v>142.80000000000001</v>
      </c>
      <c r="L1251" s="2">
        <v>1</v>
      </c>
      <c r="M1251" s="2">
        <v>12</v>
      </c>
      <c r="N1251" s="2">
        <v>0.75</v>
      </c>
      <c r="O1251" s="3" t="s">
        <v>32</v>
      </c>
      <c r="P1251" s="3" t="s">
        <v>29</v>
      </c>
      <c r="Q1251" s="5">
        <v>39.9</v>
      </c>
      <c r="S1251" s="6">
        <v>34.799999999999997</v>
      </c>
      <c r="T1251" s="5">
        <v>0.35</v>
      </c>
      <c r="U1251" s="6">
        <v>35.15</v>
      </c>
      <c r="V1251" s="2">
        <v>51.85</v>
      </c>
      <c r="W1251" s="8"/>
      <c r="X1251" s="10" t="s">
        <v>29</v>
      </c>
      <c r="Y1251" s="7">
        <v>43616</v>
      </c>
    </row>
    <row r="1252" spans="1:25" hidden="1" x14ac:dyDescent="0.25">
      <c r="A1252" s="2">
        <v>466854</v>
      </c>
      <c r="B1252" s="3" t="s">
        <v>1280</v>
      </c>
      <c r="C1252" s="3" t="s">
        <v>1286</v>
      </c>
      <c r="D1252" s="3" t="s">
        <v>42</v>
      </c>
      <c r="E1252" s="3" t="s">
        <v>37</v>
      </c>
      <c r="F1252" s="3" t="s">
        <v>29</v>
      </c>
      <c r="G1252" s="2">
        <v>40</v>
      </c>
      <c r="H1252" s="3" t="s">
        <v>275</v>
      </c>
      <c r="I1252" s="3" t="s">
        <v>1283</v>
      </c>
      <c r="J1252" s="3" t="s">
        <v>31</v>
      </c>
      <c r="K1252" s="4">
        <v>119.28</v>
      </c>
      <c r="L1252" s="2">
        <v>1</v>
      </c>
      <c r="M1252" s="2">
        <v>24</v>
      </c>
      <c r="N1252" s="2">
        <v>0.375</v>
      </c>
      <c r="O1252" s="3" t="s">
        <v>32</v>
      </c>
      <c r="P1252" s="3" t="s">
        <v>29</v>
      </c>
      <c r="Q1252" s="5">
        <v>16.95</v>
      </c>
      <c r="S1252" s="6">
        <v>14.83</v>
      </c>
      <c r="T1252" s="5">
        <v>0.1</v>
      </c>
      <c r="U1252" s="6">
        <v>14.93</v>
      </c>
      <c r="V1252" s="2">
        <v>22.05</v>
      </c>
      <c r="W1252" s="8"/>
      <c r="X1252" s="10" t="s">
        <v>29</v>
      </c>
      <c r="Y1252" s="7">
        <v>43616</v>
      </c>
    </row>
    <row r="1253" spans="1:25" hidden="1" x14ac:dyDescent="0.25">
      <c r="A1253" s="2">
        <v>177808</v>
      </c>
      <c r="B1253" s="3" t="s">
        <v>1280</v>
      </c>
      <c r="C1253" s="3" t="s">
        <v>1286</v>
      </c>
      <c r="D1253" s="3" t="s">
        <v>27</v>
      </c>
      <c r="E1253" s="3" t="s">
        <v>37</v>
      </c>
      <c r="F1253" s="3" t="s">
        <v>29</v>
      </c>
      <c r="G1253" s="2">
        <v>40</v>
      </c>
      <c r="H1253" s="3" t="s">
        <v>275</v>
      </c>
      <c r="I1253" s="3" t="s">
        <v>1283</v>
      </c>
      <c r="J1253" s="3" t="s">
        <v>31</v>
      </c>
      <c r="K1253" s="4">
        <v>106.44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30.35</v>
      </c>
      <c r="S1253" s="6">
        <v>26.4</v>
      </c>
      <c r="T1253" s="5">
        <v>0.35</v>
      </c>
      <c r="U1253" s="6">
        <v>26.75</v>
      </c>
      <c r="V1253" s="2">
        <v>39.450000000000003</v>
      </c>
      <c r="W1253" s="8"/>
      <c r="X1253" s="10" t="s">
        <v>29</v>
      </c>
      <c r="Y1253" s="7">
        <v>43496</v>
      </c>
    </row>
    <row r="1254" spans="1:25" hidden="1" x14ac:dyDescent="0.25">
      <c r="A1254" s="2">
        <v>123455</v>
      </c>
      <c r="B1254" s="3" t="s">
        <v>1280</v>
      </c>
      <c r="C1254" s="3" t="s">
        <v>1286</v>
      </c>
      <c r="D1254" s="3" t="s">
        <v>1195</v>
      </c>
      <c r="E1254" s="3" t="s">
        <v>37</v>
      </c>
      <c r="F1254" s="3" t="s">
        <v>29</v>
      </c>
      <c r="G1254" s="2">
        <v>40</v>
      </c>
      <c r="H1254" s="3" t="s">
        <v>275</v>
      </c>
      <c r="I1254" s="3" t="s">
        <v>1283</v>
      </c>
      <c r="J1254" s="3" t="s">
        <v>31</v>
      </c>
      <c r="K1254" s="4">
        <v>89.6</v>
      </c>
      <c r="L1254" s="2">
        <v>1</v>
      </c>
      <c r="M1254" s="2">
        <v>2</v>
      </c>
      <c r="N1254" s="2">
        <v>3</v>
      </c>
      <c r="O1254" s="3" t="s">
        <v>32</v>
      </c>
      <c r="P1254" s="3" t="s">
        <v>29</v>
      </c>
      <c r="Q1254" s="5">
        <v>142.65</v>
      </c>
      <c r="S1254" s="6">
        <v>125.22</v>
      </c>
      <c r="T1254" s="5">
        <v>0.35</v>
      </c>
      <c r="U1254" s="6">
        <v>125.57</v>
      </c>
      <c r="V1254" s="2">
        <v>185.45</v>
      </c>
      <c r="W1254" s="8"/>
      <c r="X1254" s="10" t="s">
        <v>29</v>
      </c>
      <c r="Y1254" s="7">
        <v>43586</v>
      </c>
    </row>
    <row r="1255" spans="1:25" hidden="1" x14ac:dyDescent="0.25">
      <c r="A1255" s="2">
        <v>492520</v>
      </c>
      <c r="B1255" s="3" t="s">
        <v>1280</v>
      </c>
      <c r="C1255" s="3" t="s">
        <v>1287</v>
      </c>
      <c r="D1255" s="3" t="s">
        <v>27</v>
      </c>
      <c r="E1255" s="3" t="s">
        <v>37</v>
      </c>
      <c r="F1255" s="3" t="s">
        <v>29</v>
      </c>
      <c r="G1255" s="2">
        <v>40</v>
      </c>
      <c r="H1255" s="3" t="s">
        <v>1288</v>
      </c>
      <c r="I1255" s="3" t="s">
        <v>1289</v>
      </c>
      <c r="J1255" s="3" t="s">
        <v>39</v>
      </c>
      <c r="K1255" s="4">
        <v>138.11000000000001</v>
      </c>
      <c r="L1255" s="2">
        <v>1</v>
      </c>
      <c r="M1255" s="2">
        <v>12</v>
      </c>
      <c r="N1255" s="2">
        <v>0.75</v>
      </c>
      <c r="O1255" s="3" t="s">
        <v>32</v>
      </c>
      <c r="P1255" s="3" t="s">
        <v>29</v>
      </c>
      <c r="Q1255" s="5">
        <v>38.15</v>
      </c>
      <c r="S1255" s="6">
        <v>33.26</v>
      </c>
      <c r="T1255" s="5">
        <v>0.35</v>
      </c>
      <c r="U1255" s="6">
        <v>33.61</v>
      </c>
      <c r="V1255" s="2">
        <v>49.6</v>
      </c>
      <c r="W1255" s="8"/>
      <c r="X1255" s="10" t="s">
        <v>29</v>
      </c>
      <c r="Y1255" s="7">
        <v>43587</v>
      </c>
    </row>
    <row r="1256" spans="1:25" hidden="1" x14ac:dyDescent="0.25">
      <c r="A1256" s="2">
        <v>112433</v>
      </c>
      <c r="B1256" s="3" t="s">
        <v>1280</v>
      </c>
      <c r="C1256" s="3" t="s">
        <v>1291</v>
      </c>
      <c r="D1256" s="3" t="s">
        <v>27</v>
      </c>
      <c r="E1256" s="3" t="s">
        <v>37</v>
      </c>
      <c r="F1256" s="3" t="s">
        <v>29</v>
      </c>
      <c r="G1256" s="2">
        <v>40</v>
      </c>
      <c r="H1256" s="3" t="s">
        <v>30</v>
      </c>
      <c r="I1256" s="3" t="s">
        <v>1292</v>
      </c>
      <c r="J1256" s="3" t="s">
        <v>39</v>
      </c>
      <c r="K1256" s="4">
        <v>74.7</v>
      </c>
      <c r="L1256" s="2">
        <v>1</v>
      </c>
      <c r="M1256" s="2">
        <v>12</v>
      </c>
      <c r="N1256" s="2">
        <v>0.75</v>
      </c>
      <c r="O1256" s="3" t="s">
        <v>32</v>
      </c>
      <c r="P1256" s="3" t="s">
        <v>29</v>
      </c>
      <c r="Q1256" s="5">
        <v>21.4</v>
      </c>
      <c r="S1256" s="6">
        <v>18.52</v>
      </c>
      <c r="T1256" s="5">
        <v>0.35</v>
      </c>
      <c r="U1256" s="6">
        <v>18.87</v>
      </c>
      <c r="V1256" s="2">
        <v>27.8</v>
      </c>
      <c r="W1256" s="8"/>
      <c r="X1256" s="10" t="s">
        <v>29</v>
      </c>
      <c r="Y1256" s="7">
        <v>43587</v>
      </c>
    </row>
    <row r="1257" spans="1:25" ht="30" hidden="1" x14ac:dyDescent="0.25">
      <c r="A1257" s="2">
        <v>200295</v>
      </c>
      <c r="B1257" s="3" t="s">
        <v>1280</v>
      </c>
      <c r="C1257" s="3" t="s">
        <v>1293</v>
      </c>
      <c r="D1257" s="3" t="s">
        <v>27</v>
      </c>
      <c r="E1257" s="3" t="s">
        <v>37</v>
      </c>
      <c r="F1257" s="3" t="s">
        <v>29</v>
      </c>
      <c r="G1257" s="2">
        <v>35</v>
      </c>
      <c r="H1257" s="3" t="s">
        <v>38</v>
      </c>
      <c r="I1257" s="3" t="s">
        <v>1290</v>
      </c>
      <c r="J1257" s="3" t="s">
        <v>39</v>
      </c>
      <c r="K1257" s="4">
        <v>73.739999999999995</v>
      </c>
      <c r="L1257" s="2">
        <v>1</v>
      </c>
      <c r="M1257" s="2">
        <v>12</v>
      </c>
      <c r="N1257" s="2">
        <v>0.75</v>
      </c>
      <c r="O1257" s="3" t="s">
        <v>32</v>
      </c>
      <c r="P1257" s="3" t="s">
        <v>29</v>
      </c>
      <c r="Q1257" s="5">
        <v>21.15</v>
      </c>
      <c r="S1257" s="6">
        <v>18.3</v>
      </c>
      <c r="T1257" s="5">
        <v>0.35</v>
      </c>
      <c r="U1257" s="6">
        <v>18.649999999999999</v>
      </c>
      <c r="V1257" s="2">
        <v>27.5</v>
      </c>
      <c r="W1257" s="8"/>
      <c r="X1257" s="10" t="s">
        <v>29</v>
      </c>
      <c r="Y1257" s="7">
        <v>43466</v>
      </c>
    </row>
    <row r="1258" spans="1:25" ht="30" hidden="1" x14ac:dyDescent="0.25">
      <c r="A1258" s="2">
        <v>217417</v>
      </c>
      <c r="B1258" s="3" t="s">
        <v>1280</v>
      </c>
      <c r="C1258" s="3" t="s">
        <v>1294</v>
      </c>
      <c r="D1258" s="3" t="s">
        <v>1073</v>
      </c>
      <c r="E1258" s="3" t="s">
        <v>28</v>
      </c>
      <c r="F1258" s="3" t="s">
        <v>29</v>
      </c>
      <c r="G1258" s="2">
        <v>40</v>
      </c>
      <c r="H1258" s="3" t="s">
        <v>38</v>
      </c>
      <c r="I1258" s="3" t="s">
        <v>1290</v>
      </c>
      <c r="J1258" s="3" t="s">
        <v>31</v>
      </c>
      <c r="K1258" s="4">
        <v>127</v>
      </c>
      <c r="L1258" s="2">
        <v>1</v>
      </c>
      <c r="M1258" s="2">
        <v>120</v>
      </c>
      <c r="N1258" s="2">
        <v>0.05</v>
      </c>
      <c r="O1258" s="3" t="s">
        <v>835</v>
      </c>
      <c r="P1258" s="3" t="s">
        <v>29</v>
      </c>
      <c r="Q1258" s="5">
        <v>3.4</v>
      </c>
      <c r="S1258" s="6">
        <v>2.9</v>
      </c>
      <c r="T1258" s="5">
        <v>0.1</v>
      </c>
      <c r="U1258" s="6">
        <v>3</v>
      </c>
      <c r="V1258" s="2">
        <v>4.4000000000000004</v>
      </c>
      <c r="W1258" s="8"/>
      <c r="X1258" s="10" t="s">
        <v>29</v>
      </c>
      <c r="Y1258" s="7">
        <v>43712</v>
      </c>
    </row>
    <row r="1259" spans="1:25" hidden="1" x14ac:dyDescent="0.25">
      <c r="A1259" s="2">
        <v>1206</v>
      </c>
      <c r="B1259" s="3" t="s">
        <v>1280</v>
      </c>
      <c r="C1259" s="3" t="s">
        <v>1295</v>
      </c>
      <c r="D1259" s="3" t="s">
        <v>27</v>
      </c>
      <c r="E1259" s="3" t="s">
        <v>37</v>
      </c>
      <c r="F1259" s="3" t="s">
        <v>29</v>
      </c>
      <c r="G1259" s="2">
        <v>40</v>
      </c>
      <c r="H1259" s="3" t="s">
        <v>30</v>
      </c>
      <c r="I1259" s="3" t="s">
        <v>1283</v>
      </c>
      <c r="J1259" s="3" t="s">
        <v>39</v>
      </c>
      <c r="K1259" s="4">
        <v>74.7</v>
      </c>
      <c r="L1259" s="2">
        <v>1</v>
      </c>
      <c r="M1259" s="2">
        <v>12</v>
      </c>
      <c r="N1259" s="2">
        <v>0.75</v>
      </c>
      <c r="O1259" s="3" t="s">
        <v>32</v>
      </c>
      <c r="P1259" s="3" t="s">
        <v>29</v>
      </c>
      <c r="Q1259" s="5">
        <v>21.4</v>
      </c>
      <c r="S1259" s="6">
        <v>18.52</v>
      </c>
      <c r="T1259" s="5">
        <v>0.35</v>
      </c>
      <c r="U1259" s="6">
        <v>18.87</v>
      </c>
      <c r="V1259" s="2">
        <v>27.8</v>
      </c>
      <c r="W1259" s="8"/>
      <c r="X1259" s="10" t="s">
        <v>29</v>
      </c>
      <c r="Y1259" s="7">
        <v>43587</v>
      </c>
    </row>
    <row r="1260" spans="1:25" hidden="1" x14ac:dyDescent="0.25">
      <c r="A1260" s="2">
        <v>85811</v>
      </c>
      <c r="B1260" s="3" t="s">
        <v>1280</v>
      </c>
      <c r="C1260" s="3" t="s">
        <v>1295</v>
      </c>
      <c r="D1260" s="3" t="s">
        <v>1074</v>
      </c>
      <c r="E1260" s="3" t="s">
        <v>37</v>
      </c>
      <c r="F1260" s="3" t="s">
        <v>29</v>
      </c>
      <c r="G1260" s="2">
        <v>40</v>
      </c>
      <c r="H1260" s="3" t="s">
        <v>38</v>
      </c>
      <c r="I1260" s="3" t="s">
        <v>1283</v>
      </c>
      <c r="J1260" s="3" t="s">
        <v>39</v>
      </c>
      <c r="K1260" s="4">
        <v>87.43</v>
      </c>
      <c r="L1260" s="2">
        <v>1</v>
      </c>
      <c r="M1260" s="2">
        <v>6</v>
      </c>
      <c r="N1260" s="2">
        <v>1.75</v>
      </c>
      <c r="O1260" s="3" t="s">
        <v>835</v>
      </c>
      <c r="P1260" s="3" t="s">
        <v>29</v>
      </c>
      <c r="Q1260" s="5">
        <v>48.7</v>
      </c>
      <c r="S1260" s="6">
        <v>42.55</v>
      </c>
      <c r="T1260" s="5">
        <v>0.35</v>
      </c>
      <c r="U1260" s="6">
        <v>42.9</v>
      </c>
      <c r="V1260" s="2">
        <v>63.3</v>
      </c>
      <c r="W1260" s="8"/>
      <c r="X1260" s="10" t="s">
        <v>29</v>
      </c>
      <c r="Y1260" s="7">
        <v>43587</v>
      </c>
    </row>
    <row r="1261" spans="1:25" hidden="1" x14ac:dyDescent="0.25">
      <c r="A1261" s="2">
        <v>2808</v>
      </c>
      <c r="B1261" s="3" t="s">
        <v>1280</v>
      </c>
      <c r="C1261" s="3" t="s">
        <v>1296</v>
      </c>
      <c r="D1261" s="3" t="s">
        <v>42</v>
      </c>
      <c r="E1261" s="3" t="s">
        <v>37</v>
      </c>
      <c r="F1261" s="3" t="s">
        <v>29</v>
      </c>
      <c r="G1261" s="2">
        <v>40</v>
      </c>
      <c r="H1261" s="3" t="s">
        <v>38</v>
      </c>
      <c r="I1261" s="3" t="s">
        <v>1283</v>
      </c>
      <c r="J1261" s="3" t="s">
        <v>39</v>
      </c>
      <c r="K1261" s="4">
        <v>86.31</v>
      </c>
      <c r="L1261" s="2">
        <v>1</v>
      </c>
      <c r="M1261" s="2">
        <v>24</v>
      </c>
      <c r="N1261" s="2">
        <v>0.375</v>
      </c>
      <c r="O1261" s="3" t="s">
        <v>835</v>
      </c>
      <c r="P1261" s="3" t="s">
        <v>29</v>
      </c>
      <c r="Q1261" s="5">
        <v>12.1</v>
      </c>
      <c r="S1261" s="6">
        <v>10.56</v>
      </c>
      <c r="T1261" s="5">
        <v>0.1</v>
      </c>
      <c r="U1261" s="6">
        <v>10.66</v>
      </c>
      <c r="V1261" s="2">
        <v>15.75</v>
      </c>
      <c r="W1261" s="8"/>
      <c r="X1261" s="10" t="s">
        <v>29</v>
      </c>
      <c r="Y1261" s="7">
        <v>43587</v>
      </c>
    </row>
    <row r="1262" spans="1:25" hidden="1" x14ac:dyDescent="0.25">
      <c r="A1262" s="2">
        <v>189542</v>
      </c>
      <c r="B1262" s="3" t="s">
        <v>1280</v>
      </c>
      <c r="C1262" s="3" t="s">
        <v>1297</v>
      </c>
      <c r="D1262" s="3" t="s">
        <v>27</v>
      </c>
      <c r="E1262" s="3" t="s">
        <v>37</v>
      </c>
      <c r="F1262" s="3" t="s">
        <v>29</v>
      </c>
      <c r="G1262" s="2">
        <v>40</v>
      </c>
      <c r="H1262" s="3" t="s">
        <v>30</v>
      </c>
      <c r="I1262" s="3" t="s">
        <v>1283</v>
      </c>
      <c r="J1262" s="3" t="s">
        <v>39</v>
      </c>
      <c r="K1262" s="4">
        <v>86.59</v>
      </c>
      <c r="L1262" s="2">
        <v>1</v>
      </c>
      <c r="M1262" s="2">
        <v>6</v>
      </c>
      <c r="N1262" s="2">
        <v>0.75</v>
      </c>
      <c r="O1262" s="3" t="s">
        <v>32</v>
      </c>
      <c r="P1262" s="3" t="s">
        <v>29</v>
      </c>
      <c r="Q1262" s="5">
        <v>45</v>
      </c>
      <c r="S1262" s="6">
        <v>39.29</v>
      </c>
      <c r="T1262" s="5">
        <v>0.35</v>
      </c>
      <c r="U1262" s="6">
        <v>39.64</v>
      </c>
      <c r="V1262" s="2">
        <v>58.5</v>
      </c>
      <c r="W1262" s="8"/>
      <c r="X1262" s="10" t="s">
        <v>29</v>
      </c>
      <c r="Y1262" s="7">
        <v>43587</v>
      </c>
    </row>
    <row r="1263" spans="1:25" ht="30" hidden="1" x14ac:dyDescent="0.25">
      <c r="A1263" s="2">
        <v>780346</v>
      </c>
      <c r="B1263" s="3" t="s">
        <v>1280</v>
      </c>
      <c r="C1263" s="3" t="s">
        <v>1298</v>
      </c>
      <c r="D1263" s="3" t="s">
        <v>42</v>
      </c>
      <c r="E1263" s="3" t="s">
        <v>37</v>
      </c>
      <c r="F1263" s="3" t="s">
        <v>29</v>
      </c>
      <c r="G1263" s="2">
        <v>35</v>
      </c>
      <c r="H1263" s="3" t="s">
        <v>38</v>
      </c>
      <c r="I1263" s="3" t="s">
        <v>1290</v>
      </c>
      <c r="J1263" s="3" t="s">
        <v>39</v>
      </c>
      <c r="K1263" s="4">
        <v>102.38</v>
      </c>
      <c r="L1263" s="2">
        <v>1</v>
      </c>
      <c r="M1263" s="2">
        <v>24</v>
      </c>
      <c r="N1263" s="2">
        <v>0.375</v>
      </c>
      <c r="O1263" s="3" t="s">
        <v>32</v>
      </c>
      <c r="P1263" s="3" t="s">
        <v>29</v>
      </c>
      <c r="Q1263" s="5">
        <v>14.2</v>
      </c>
      <c r="S1263" s="6">
        <v>12.41</v>
      </c>
      <c r="T1263" s="5">
        <v>0.1</v>
      </c>
      <c r="U1263" s="6">
        <v>12.51</v>
      </c>
      <c r="V1263" s="2">
        <v>18.45</v>
      </c>
      <c r="W1263" s="8"/>
      <c r="X1263" s="10" t="s">
        <v>29</v>
      </c>
      <c r="Y1263" s="7">
        <v>43587</v>
      </c>
    </row>
    <row r="1264" spans="1:25" ht="30" hidden="1" x14ac:dyDescent="0.25">
      <c r="A1264" s="2">
        <v>823066</v>
      </c>
      <c r="B1264" s="3" t="s">
        <v>1280</v>
      </c>
      <c r="C1264" s="3" t="s">
        <v>1299</v>
      </c>
      <c r="D1264" s="3" t="s">
        <v>27</v>
      </c>
      <c r="E1264" s="3" t="s">
        <v>37</v>
      </c>
      <c r="F1264" s="3" t="s">
        <v>29</v>
      </c>
      <c r="G1264" s="2">
        <v>35</v>
      </c>
      <c r="H1264" s="3" t="s">
        <v>30</v>
      </c>
      <c r="I1264" s="3" t="s">
        <v>1290</v>
      </c>
      <c r="J1264" s="3" t="s">
        <v>39</v>
      </c>
      <c r="K1264" s="4">
        <v>100.29</v>
      </c>
      <c r="L1264" s="2">
        <v>1</v>
      </c>
      <c r="M1264" s="2">
        <v>12</v>
      </c>
      <c r="N1264" s="2">
        <v>0.75</v>
      </c>
      <c r="O1264" s="3" t="s">
        <v>32</v>
      </c>
      <c r="P1264" s="3" t="s">
        <v>29</v>
      </c>
      <c r="Q1264" s="5">
        <v>28.15</v>
      </c>
      <c r="S1264" s="6">
        <v>24.46</v>
      </c>
      <c r="T1264" s="5">
        <v>0.35</v>
      </c>
      <c r="U1264" s="6">
        <v>24.81</v>
      </c>
      <c r="V1264" s="2">
        <v>36.6</v>
      </c>
      <c r="W1264" s="8"/>
      <c r="X1264" s="10" t="s">
        <v>29</v>
      </c>
      <c r="Y1264" s="7">
        <v>43732</v>
      </c>
    </row>
    <row r="1265" spans="1:25" ht="30" hidden="1" x14ac:dyDescent="0.25">
      <c r="A1265" s="2">
        <v>823067</v>
      </c>
      <c r="B1265" s="3" t="s">
        <v>1280</v>
      </c>
      <c r="C1265" s="3" t="s">
        <v>1299</v>
      </c>
      <c r="D1265" s="3" t="s">
        <v>906</v>
      </c>
      <c r="E1265" s="3" t="s">
        <v>28</v>
      </c>
      <c r="F1265" s="3" t="s">
        <v>29</v>
      </c>
      <c r="G1265" s="2">
        <v>35</v>
      </c>
      <c r="H1265" s="3" t="s">
        <v>30</v>
      </c>
      <c r="I1265" s="3" t="s">
        <v>1290</v>
      </c>
      <c r="J1265" s="3" t="s">
        <v>39</v>
      </c>
      <c r="K1265" s="4">
        <v>68.25</v>
      </c>
      <c r="L1265" s="2">
        <v>1</v>
      </c>
      <c r="M1265" s="2">
        <v>6</v>
      </c>
      <c r="N1265" s="2">
        <v>1.1399999999999999</v>
      </c>
      <c r="O1265" s="3" t="s">
        <v>32</v>
      </c>
      <c r="P1265" s="3" t="s">
        <v>29</v>
      </c>
      <c r="Q1265" s="5">
        <v>38.700000000000003</v>
      </c>
      <c r="S1265" s="6">
        <v>33.75</v>
      </c>
      <c r="T1265" s="5">
        <v>0.35</v>
      </c>
      <c r="U1265" s="6">
        <v>34.1</v>
      </c>
      <c r="V1265" s="2">
        <v>50.3</v>
      </c>
      <c r="W1265" s="8"/>
      <c r="X1265" s="10" t="s">
        <v>29</v>
      </c>
      <c r="Y1265" s="7">
        <v>43732</v>
      </c>
    </row>
    <row r="1266" spans="1:25" hidden="1" x14ac:dyDescent="0.25">
      <c r="A1266" s="2">
        <v>117</v>
      </c>
      <c r="B1266" s="3" t="s">
        <v>1280</v>
      </c>
      <c r="C1266" s="3" t="s">
        <v>1300</v>
      </c>
      <c r="D1266" s="3" t="s">
        <v>27</v>
      </c>
      <c r="E1266" s="3" t="s">
        <v>37</v>
      </c>
      <c r="F1266" s="3" t="s">
        <v>29</v>
      </c>
      <c r="G1266" s="2">
        <v>40</v>
      </c>
      <c r="H1266" s="3" t="s">
        <v>30</v>
      </c>
      <c r="I1266" s="3" t="s">
        <v>1289</v>
      </c>
      <c r="J1266" s="3" t="s">
        <v>39</v>
      </c>
      <c r="K1266" s="4">
        <v>74.7</v>
      </c>
      <c r="L1266" s="2">
        <v>1</v>
      </c>
      <c r="M1266" s="2">
        <v>12</v>
      </c>
      <c r="N1266" s="2">
        <v>0.75</v>
      </c>
      <c r="O1266" s="3" t="s">
        <v>32</v>
      </c>
      <c r="P1266" s="3" t="s">
        <v>29</v>
      </c>
      <c r="Q1266" s="5">
        <v>21.4</v>
      </c>
      <c r="S1266" s="6">
        <v>18.52</v>
      </c>
      <c r="T1266" s="5">
        <v>0.35</v>
      </c>
      <c r="U1266" s="6">
        <v>18.87</v>
      </c>
      <c r="V1266" s="2">
        <v>27.8</v>
      </c>
      <c r="W1266" s="8"/>
      <c r="X1266" s="10" t="s">
        <v>29</v>
      </c>
      <c r="Y1266" s="7">
        <v>43587</v>
      </c>
    </row>
    <row r="1267" spans="1:25" hidden="1" x14ac:dyDescent="0.25">
      <c r="A1267" s="2">
        <v>141</v>
      </c>
      <c r="B1267" s="3" t="s">
        <v>1280</v>
      </c>
      <c r="C1267" s="3" t="s">
        <v>1300</v>
      </c>
      <c r="D1267" s="3" t="s">
        <v>906</v>
      </c>
      <c r="E1267" s="3" t="s">
        <v>37</v>
      </c>
      <c r="F1267" s="3" t="s">
        <v>29</v>
      </c>
      <c r="G1267" s="2">
        <v>40</v>
      </c>
      <c r="H1267" s="3" t="s">
        <v>30</v>
      </c>
      <c r="I1267" s="3" t="s">
        <v>1289</v>
      </c>
      <c r="J1267" s="3" t="s">
        <v>39</v>
      </c>
      <c r="K1267" s="4">
        <v>55.62</v>
      </c>
      <c r="L1267" s="2">
        <v>1</v>
      </c>
      <c r="M1267" s="2">
        <v>6</v>
      </c>
      <c r="N1267" s="2">
        <v>1.1399999999999999</v>
      </c>
      <c r="O1267" s="3" t="s">
        <v>32</v>
      </c>
      <c r="P1267" s="3" t="s">
        <v>29</v>
      </c>
      <c r="Q1267" s="5">
        <v>32.049999999999997</v>
      </c>
      <c r="S1267" s="6">
        <v>27.9</v>
      </c>
      <c r="T1267" s="5">
        <v>0.35</v>
      </c>
      <c r="U1267" s="6">
        <v>28.25</v>
      </c>
      <c r="V1267" s="2">
        <v>41.65</v>
      </c>
      <c r="W1267" s="8"/>
      <c r="X1267" s="10" t="s">
        <v>29</v>
      </c>
      <c r="Y1267" s="7">
        <v>43587</v>
      </c>
    </row>
    <row r="1268" spans="1:25" hidden="1" x14ac:dyDescent="0.25">
      <c r="A1268" s="2">
        <v>179283</v>
      </c>
      <c r="B1268" s="3" t="s">
        <v>1280</v>
      </c>
      <c r="C1268" s="3" t="s">
        <v>1300</v>
      </c>
      <c r="D1268" s="3" t="s">
        <v>1195</v>
      </c>
      <c r="E1268" s="3" t="s">
        <v>37</v>
      </c>
      <c r="F1268" s="3" t="s">
        <v>29</v>
      </c>
      <c r="G1268" s="2">
        <v>40</v>
      </c>
      <c r="H1268" s="3" t="s">
        <v>38</v>
      </c>
      <c r="I1268" s="3" t="s">
        <v>1289</v>
      </c>
      <c r="J1268" s="3" t="s">
        <v>39</v>
      </c>
      <c r="K1268" s="4">
        <v>24.47</v>
      </c>
      <c r="L1268" s="2">
        <v>1</v>
      </c>
      <c r="M1268" s="2">
        <v>1</v>
      </c>
      <c r="N1268" s="2">
        <v>3</v>
      </c>
      <c r="O1268" s="3" t="s">
        <v>32</v>
      </c>
      <c r="P1268" s="3" t="s">
        <v>29</v>
      </c>
      <c r="Q1268" s="5">
        <v>82.6</v>
      </c>
      <c r="S1268" s="6">
        <v>72.38</v>
      </c>
      <c r="T1268" s="5">
        <v>0.35</v>
      </c>
      <c r="U1268" s="6">
        <v>72.73</v>
      </c>
      <c r="V1268" s="2">
        <v>107.4</v>
      </c>
      <c r="W1268" s="8"/>
      <c r="X1268" s="10" t="s">
        <v>29</v>
      </c>
      <c r="Y1268" s="7">
        <v>43587</v>
      </c>
    </row>
    <row r="1269" spans="1:25" hidden="1" x14ac:dyDescent="0.25">
      <c r="A1269" s="2">
        <v>72009</v>
      </c>
      <c r="B1269" s="3" t="s">
        <v>1280</v>
      </c>
      <c r="C1269" s="3" t="s">
        <v>1301</v>
      </c>
      <c r="D1269" s="3" t="s">
        <v>1073</v>
      </c>
      <c r="E1269" s="3" t="s">
        <v>37</v>
      </c>
      <c r="F1269" s="3" t="s">
        <v>29</v>
      </c>
      <c r="G1269" s="2">
        <v>40</v>
      </c>
      <c r="H1269" s="3" t="s">
        <v>38</v>
      </c>
      <c r="I1269" s="3" t="s">
        <v>1289</v>
      </c>
      <c r="J1269" s="3" t="s">
        <v>39</v>
      </c>
      <c r="K1269" s="4">
        <v>64.2</v>
      </c>
      <c r="L1269" s="2">
        <v>1</v>
      </c>
      <c r="M1269" s="2">
        <v>120</v>
      </c>
      <c r="N1269" s="2">
        <v>0.05</v>
      </c>
      <c r="O1269" s="3" t="s">
        <v>835</v>
      </c>
      <c r="P1269" s="3" t="s">
        <v>29</v>
      </c>
      <c r="Q1269" s="5">
        <v>2</v>
      </c>
      <c r="S1269" s="6">
        <v>1.67</v>
      </c>
      <c r="T1269" s="5">
        <v>0.1</v>
      </c>
      <c r="U1269" s="6">
        <v>1.77</v>
      </c>
      <c r="V1269" s="2">
        <v>2.6</v>
      </c>
      <c r="W1269" s="8"/>
      <c r="X1269" s="10" t="s">
        <v>29</v>
      </c>
      <c r="Y1269" s="7">
        <v>43466</v>
      </c>
    </row>
    <row r="1270" spans="1:25" hidden="1" x14ac:dyDescent="0.25">
      <c r="A1270" s="2">
        <v>271338</v>
      </c>
      <c r="B1270" s="3" t="s">
        <v>1280</v>
      </c>
      <c r="C1270" s="3" t="s">
        <v>1301</v>
      </c>
      <c r="D1270" s="3" t="s">
        <v>1142</v>
      </c>
      <c r="E1270" s="3" t="s">
        <v>37</v>
      </c>
      <c r="F1270" s="3" t="s">
        <v>29</v>
      </c>
      <c r="G1270" s="2">
        <v>40</v>
      </c>
      <c r="H1270" s="3" t="s">
        <v>38</v>
      </c>
      <c r="I1270" s="3" t="s">
        <v>1289</v>
      </c>
      <c r="J1270" s="3" t="s">
        <v>39</v>
      </c>
      <c r="K1270" s="4">
        <v>103.53</v>
      </c>
      <c r="L1270" s="2">
        <v>1</v>
      </c>
      <c r="M1270" s="2">
        <v>48</v>
      </c>
      <c r="N1270" s="2">
        <v>0.2</v>
      </c>
      <c r="O1270" s="3" t="s">
        <v>835</v>
      </c>
      <c r="P1270" s="3" t="s">
        <v>29</v>
      </c>
      <c r="Q1270" s="5">
        <v>7.3</v>
      </c>
      <c r="S1270" s="6">
        <v>6.34</v>
      </c>
      <c r="T1270" s="5">
        <v>0.1</v>
      </c>
      <c r="U1270" s="6">
        <v>6.44</v>
      </c>
      <c r="V1270" s="2">
        <v>9.5</v>
      </c>
      <c r="W1270" s="8"/>
      <c r="X1270" s="10" t="s">
        <v>29</v>
      </c>
      <c r="Y1270" s="7">
        <v>43587</v>
      </c>
    </row>
    <row r="1271" spans="1:25" hidden="1" x14ac:dyDescent="0.25">
      <c r="A1271" s="2">
        <v>596</v>
      </c>
      <c r="B1271" s="3" t="s">
        <v>1280</v>
      </c>
      <c r="C1271" s="3" t="s">
        <v>1301</v>
      </c>
      <c r="D1271" s="3" t="s">
        <v>42</v>
      </c>
      <c r="E1271" s="3" t="s">
        <v>37</v>
      </c>
      <c r="F1271" s="3" t="s">
        <v>29</v>
      </c>
      <c r="G1271" s="2">
        <v>40</v>
      </c>
      <c r="H1271" s="3" t="s">
        <v>38</v>
      </c>
      <c r="I1271" s="3" t="s">
        <v>1289</v>
      </c>
      <c r="J1271" s="3" t="s">
        <v>39</v>
      </c>
      <c r="K1271" s="4">
        <v>86.31</v>
      </c>
      <c r="L1271" s="2">
        <v>1</v>
      </c>
      <c r="M1271" s="2">
        <v>24</v>
      </c>
      <c r="N1271" s="2">
        <v>0.375</v>
      </c>
      <c r="O1271" s="3" t="s">
        <v>835</v>
      </c>
      <c r="P1271" s="3" t="s">
        <v>29</v>
      </c>
      <c r="Q1271" s="5">
        <v>12.1</v>
      </c>
      <c r="S1271" s="6">
        <v>10.56</v>
      </c>
      <c r="T1271" s="5">
        <v>0.1</v>
      </c>
      <c r="U1271" s="6">
        <v>10.66</v>
      </c>
      <c r="V1271" s="2">
        <v>15.75</v>
      </c>
      <c r="W1271" s="8"/>
      <c r="X1271" s="10" t="s">
        <v>29</v>
      </c>
      <c r="Y1271" s="7">
        <v>43587</v>
      </c>
    </row>
    <row r="1272" spans="1:25" hidden="1" x14ac:dyDescent="0.25">
      <c r="A1272" s="2">
        <v>45898</v>
      </c>
      <c r="B1272" s="3" t="s">
        <v>1280</v>
      </c>
      <c r="C1272" s="3" t="s">
        <v>1301</v>
      </c>
      <c r="D1272" s="3" t="s">
        <v>1074</v>
      </c>
      <c r="E1272" s="3" t="s">
        <v>37</v>
      </c>
      <c r="F1272" s="3" t="s">
        <v>29</v>
      </c>
      <c r="G1272" s="2">
        <v>40</v>
      </c>
      <c r="H1272" s="3" t="s">
        <v>30</v>
      </c>
      <c r="I1272" s="3" t="s">
        <v>1289</v>
      </c>
      <c r="J1272" s="3" t="s">
        <v>39</v>
      </c>
      <c r="K1272" s="4">
        <v>87.43</v>
      </c>
      <c r="L1272" s="2">
        <v>1</v>
      </c>
      <c r="M1272" s="2">
        <v>6</v>
      </c>
      <c r="N1272" s="2">
        <v>1.75</v>
      </c>
      <c r="O1272" s="3" t="s">
        <v>835</v>
      </c>
      <c r="P1272" s="3" t="s">
        <v>29</v>
      </c>
      <c r="Q1272" s="5">
        <v>48.7</v>
      </c>
      <c r="S1272" s="6">
        <v>42.55</v>
      </c>
      <c r="T1272" s="5">
        <v>0.35</v>
      </c>
      <c r="U1272" s="6">
        <v>42.9</v>
      </c>
      <c r="V1272" s="2">
        <v>63.3</v>
      </c>
      <c r="W1272" s="8"/>
      <c r="X1272" s="10" t="s">
        <v>29</v>
      </c>
      <c r="Y1272" s="7">
        <v>43587</v>
      </c>
    </row>
    <row r="1273" spans="1:25" hidden="1" x14ac:dyDescent="0.25">
      <c r="A1273" s="2">
        <v>809372</v>
      </c>
      <c r="B1273" s="3" t="s">
        <v>1280</v>
      </c>
      <c r="C1273" s="3" t="s">
        <v>1302</v>
      </c>
      <c r="D1273" s="3" t="s">
        <v>27</v>
      </c>
      <c r="E1273" s="3" t="s">
        <v>28</v>
      </c>
      <c r="F1273" s="3" t="s">
        <v>29</v>
      </c>
      <c r="G1273" s="2">
        <v>40</v>
      </c>
      <c r="H1273" s="3" t="s">
        <v>30</v>
      </c>
      <c r="I1273" s="3" t="s">
        <v>1283</v>
      </c>
      <c r="J1273" s="3" t="s">
        <v>39</v>
      </c>
      <c r="K1273" s="4">
        <v>51.44</v>
      </c>
      <c r="L1273" s="2">
        <v>1</v>
      </c>
      <c r="M1273" s="2">
        <v>6</v>
      </c>
      <c r="N1273" s="2">
        <v>0.75</v>
      </c>
      <c r="O1273" s="3" t="s">
        <v>32</v>
      </c>
      <c r="P1273" s="3" t="s">
        <v>29</v>
      </c>
      <c r="Q1273" s="5">
        <v>28.85</v>
      </c>
      <c r="S1273" s="6">
        <v>25.08</v>
      </c>
      <c r="T1273" s="5">
        <v>0.35</v>
      </c>
      <c r="U1273" s="6">
        <v>25.43</v>
      </c>
      <c r="V1273" s="2">
        <v>37.5</v>
      </c>
      <c r="W1273" s="8"/>
      <c r="X1273" s="10" t="s">
        <v>29</v>
      </c>
      <c r="Y1273" s="7">
        <v>43707</v>
      </c>
    </row>
    <row r="1274" spans="1:25" ht="30" hidden="1" x14ac:dyDescent="0.25">
      <c r="A1274" s="2">
        <v>548875</v>
      </c>
      <c r="B1274" s="3" t="s">
        <v>1280</v>
      </c>
      <c r="C1274" s="3" t="s">
        <v>1303</v>
      </c>
      <c r="D1274" s="3" t="s">
        <v>27</v>
      </c>
      <c r="E1274" s="3" t="s">
        <v>28</v>
      </c>
      <c r="F1274" s="3" t="s">
        <v>29</v>
      </c>
      <c r="H1274" s="3" t="s">
        <v>30</v>
      </c>
      <c r="I1274" s="3" t="s">
        <v>1290</v>
      </c>
      <c r="J1274" s="3" t="s">
        <v>31</v>
      </c>
      <c r="K1274" s="4">
        <v>121.68</v>
      </c>
      <c r="L1274" s="2">
        <v>1</v>
      </c>
      <c r="M1274" s="2">
        <v>12</v>
      </c>
      <c r="N1274" s="2">
        <v>0.75</v>
      </c>
      <c r="O1274" s="3" t="s">
        <v>32</v>
      </c>
      <c r="P1274" s="3" t="s">
        <v>29</v>
      </c>
      <c r="Q1274" s="5">
        <v>34.35</v>
      </c>
      <c r="S1274" s="6">
        <v>29.92</v>
      </c>
      <c r="T1274" s="5">
        <v>0.35</v>
      </c>
      <c r="U1274" s="6">
        <v>30.27</v>
      </c>
      <c r="V1274" s="2">
        <v>44.65</v>
      </c>
      <c r="W1274" s="8">
        <v>-0.85000000000000142</v>
      </c>
      <c r="X1274" s="9" t="s">
        <v>3215</v>
      </c>
      <c r="Y1274" s="7">
        <v>43790</v>
      </c>
    </row>
    <row r="1275" spans="1:25" hidden="1" x14ac:dyDescent="0.25">
      <c r="A1275" s="2">
        <v>816353</v>
      </c>
      <c r="B1275" s="3" t="s">
        <v>1280</v>
      </c>
      <c r="C1275" s="3" t="s">
        <v>1304</v>
      </c>
      <c r="D1275" s="3" t="s">
        <v>27</v>
      </c>
      <c r="E1275" s="3" t="s">
        <v>28</v>
      </c>
      <c r="F1275" s="3" t="s">
        <v>29</v>
      </c>
      <c r="G1275" s="2">
        <v>43</v>
      </c>
      <c r="H1275" s="3" t="s">
        <v>30</v>
      </c>
      <c r="I1275" s="3" t="s">
        <v>29</v>
      </c>
      <c r="J1275" s="3" t="s">
        <v>31</v>
      </c>
      <c r="K1275" s="4" t="s">
        <v>2960</v>
      </c>
      <c r="L1275" s="2">
        <v>1</v>
      </c>
      <c r="M1275" s="2">
        <v>6</v>
      </c>
      <c r="N1275" s="2">
        <v>0.75</v>
      </c>
      <c r="O1275" s="3" t="s">
        <v>32</v>
      </c>
      <c r="P1275" s="3" t="s">
        <v>29</v>
      </c>
      <c r="Q1275" s="5">
        <v>49.95</v>
      </c>
      <c r="S1275" s="6">
        <v>43.65</v>
      </c>
      <c r="T1275" s="5">
        <v>0.35</v>
      </c>
      <c r="U1275" s="6">
        <v>44</v>
      </c>
      <c r="V1275" s="2">
        <v>64.95</v>
      </c>
      <c r="W1275" s="8"/>
      <c r="X1275" s="10" t="s">
        <v>29</v>
      </c>
      <c r="Y1275" s="7">
        <v>43770</v>
      </c>
    </row>
    <row r="1276" spans="1:25" x14ac:dyDescent="0.25">
      <c r="A1276" s="2">
        <v>417600</v>
      </c>
      <c r="B1276" s="3" t="s">
        <v>1280</v>
      </c>
      <c r="C1276" s="3" t="s">
        <v>1305</v>
      </c>
      <c r="D1276" s="3" t="s">
        <v>27</v>
      </c>
      <c r="E1276" s="3" t="s">
        <v>28</v>
      </c>
      <c r="F1276" s="3" t="s">
        <v>97</v>
      </c>
      <c r="G1276" s="2">
        <v>40</v>
      </c>
      <c r="H1276" s="3" t="s">
        <v>30</v>
      </c>
      <c r="I1276" s="3" t="s">
        <v>1289</v>
      </c>
      <c r="J1276" s="3" t="s">
        <v>31</v>
      </c>
      <c r="K1276" s="4">
        <v>130.56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36.700000000000003</v>
      </c>
      <c r="S1276" s="6">
        <v>31.99</v>
      </c>
      <c r="T1276" s="5">
        <v>0.35</v>
      </c>
      <c r="U1276" s="6">
        <v>32.340000000000003</v>
      </c>
      <c r="V1276" s="2">
        <v>47.7</v>
      </c>
      <c r="W1276" s="8">
        <v>0.30000000000000426</v>
      </c>
      <c r="X1276" s="9" t="s">
        <v>3216</v>
      </c>
      <c r="Y1276" s="7">
        <v>43790</v>
      </c>
    </row>
    <row r="1277" spans="1:25" ht="30" hidden="1" x14ac:dyDescent="0.25">
      <c r="A1277" s="2">
        <v>836171</v>
      </c>
      <c r="B1277" s="3" t="s">
        <v>1280</v>
      </c>
      <c r="C1277" s="3" t="s">
        <v>1306</v>
      </c>
      <c r="D1277" s="3" t="s">
        <v>27</v>
      </c>
      <c r="E1277" s="3" t="s">
        <v>879</v>
      </c>
      <c r="F1277" s="3" t="s">
        <v>1115</v>
      </c>
      <c r="G1277" s="2">
        <v>40</v>
      </c>
      <c r="H1277" s="3" t="s">
        <v>30</v>
      </c>
      <c r="I1277" s="3" t="s">
        <v>1290</v>
      </c>
      <c r="J1277" s="3" t="s">
        <v>31</v>
      </c>
      <c r="K1277" s="4">
        <v>103.56</v>
      </c>
      <c r="L1277" s="2">
        <v>1</v>
      </c>
      <c r="M1277" s="2">
        <v>12</v>
      </c>
      <c r="N1277" s="2">
        <v>0.75</v>
      </c>
      <c r="O1277" s="3" t="s">
        <v>32</v>
      </c>
      <c r="P1277" s="3" t="s">
        <v>29</v>
      </c>
      <c r="Q1277" s="5">
        <v>36.700000000000003</v>
      </c>
      <c r="S1277" s="6">
        <v>31.99</v>
      </c>
      <c r="T1277" s="5">
        <v>0.35</v>
      </c>
      <c r="U1277" s="6">
        <v>32.340000000000003</v>
      </c>
      <c r="V1277" s="2">
        <v>47.7</v>
      </c>
      <c r="W1277" s="8"/>
      <c r="X1277" s="10" t="s">
        <v>29</v>
      </c>
      <c r="Y1277" s="7">
        <v>43799</v>
      </c>
    </row>
    <row r="1278" spans="1:25" ht="30" hidden="1" x14ac:dyDescent="0.25">
      <c r="A1278" s="2">
        <v>744086</v>
      </c>
      <c r="B1278" s="3" t="s">
        <v>1280</v>
      </c>
      <c r="C1278" s="3" t="s">
        <v>1307</v>
      </c>
      <c r="D1278" s="3" t="s">
        <v>27</v>
      </c>
      <c r="E1278" s="3" t="s">
        <v>879</v>
      </c>
      <c r="F1278" s="3" t="s">
        <v>1080</v>
      </c>
      <c r="G1278" s="2">
        <v>36</v>
      </c>
      <c r="H1278" s="3" t="s">
        <v>1308</v>
      </c>
      <c r="I1278" s="3" t="s">
        <v>1290</v>
      </c>
      <c r="J1278" s="3" t="s">
        <v>39</v>
      </c>
      <c r="K1278" s="4">
        <v>127.23</v>
      </c>
      <c r="L1278" s="2">
        <v>1</v>
      </c>
      <c r="M1278" s="2">
        <v>6</v>
      </c>
      <c r="N1278" s="2">
        <v>0.75</v>
      </c>
      <c r="O1278" s="3" t="s">
        <v>32</v>
      </c>
      <c r="P1278" s="3" t="s">
        <v>29</v>
      </c>
      <c r="Q1278" s="5">
        <v>57.2</v>
      </c>
      <c r="S1278" s="6">
        <v>50.03</v>
      </c>
      <c r="T1278" s="5">
        <v>0.35</v>
      </c>
      <c r="U1278" s="6">
        <v>50.38</v>
      </c>
      <c r="V1278" s="2">
        <v>74.349999999999994</v>
      </c>
      <c r="W1278" s="8"/>
      <c r="X1278" s="10" t="s">
        <v>29</v>
      </c>
      <c r="Y1278" s="7">
        <v>43466</v>
      </c>
    </row>
    <row r="1279" spans="1:25" ht="30" hidden="1" x14ac:dyDescent="0.25">
      <c r="A1279" s="2">
        <v>113902</v>
      </c>
      <c r="B1279" s="3" t="s">
        <v>1280</v>
      </c>
      <c r="C1279" s="3" t="s">
        <v>1309</v>
      </c>
      <c r="D1279" s="3" t="s">
        <v>27</v>
      </c>
      <c r="E1279" s="3" t="s">
        <v>879</v>
      </c>
      <c r="F1279" s="3" t="s">
        <v>880</v>
      </c>
      <c r="G1279" s="2">
        <v>40</v>
      </c>
      <c r="H1279" s="3" t="s">
        <v>1310</v>
      </c>
      <c r="I1279" s="3" t="s">
        <v>1283</v>
      </c>
      <c r="J1279" s="3" t="s">
        <v>31</v>
      </c>
      <c r="K1279" s="4">
        <v>98.82</v>
      </c>
      <c r="L1279" s="2">
        <v>1</v>
      </c>
      <c r="M1279" s="2">
        <v>6</v>
      </c>
      <c r="N1279" s="2">
        <v>0.75</v>
      </c>
      <c r="O1279" s="3" t="s">
        <v>32</v>
      </c>
      <c r="P1279" s="3" t="s">
        <v>29</v>
      </c>
      <c r="Q1279" s="5">
        <v>48.75</v>
      </c>
      <c r="S1279" s="6">
        <v>42.59</v>
      </c>
      <c r="T1279" s="5">
        <v>0.35</v>
      </c>
      <c r="U1279" s="6">
        <v>42.94</v>
      </c>
      <c r="V1279" s="2">
        <v>63.4</v>
      </c>
      <c r="W1279" s="8"/>
      <c r="X1279" s="10" t="s">
        <v>29</v>
      </c>
      <c r="Y1279" s="7">
        <v>43466</v>
      </c>
    </row>
    <row r="1280" spans="1:25" ht="30" hidden="1" x14ac:dyDescent="0.25">
      <c r="A1280" s="2">
        <v>468736</v>
      </c>
      <c r="B1280" s="3" t="s">
        <v>1280</v>
      </c>
      <c r="C1280" s="3" t="s">
        <v>1311</v>
      </c>
      <c r="D1280" s="3" t="s">
        <v>27</v>
      </c>
      <c r="E1280" s="3" t="s">
        <v>879</v>
      </c>
      <c r="F1280" s="3" t="s">
        <v>1080</v>
      </c>
      <c r="G1280" s="2">
        <v>40</v>
      </c>
      <c r="H1280" s="3" t="s">
        <v>1310</v>
      </c>
      <c r="I1280" s="3" t="s">
        <v>1283</v>
      </c>
      <c r="J1280" s="3" t="s">
        <v>31</v>
      </c>
      <c r="K1280" s="4">
        <v>108.12</v>
      </c>
      <c r="L1280" s="2">
        <v>1</v>
      </c>
      <c r="M1280" s="2">
        <v>12</v>
      </c>
      <c r="N1280" s="2">
        <v>0.75</v>
      </c>
      <c r="O1280" s="3" t="s">
        <v>32</v>
      </c>
      <c r="P1280" s="3" t="s">
        <v>29</v>
      </c>
      <c r="Q1280" s="5">
        <v>30.75</v>
      </c>
      <c r="S1280" s="6">
        <v>26.75</v>
      </c>
      <c r="T1280" s="5">
        <v>0.35</v>
      </c>
      <c r="U1280" s="6">
        <v>27.1</v>
      </c>
      <c r="V1280" s="2">
        <v>40</v>
      </c>
      <c r="W1280" s="8"/>
      <c r="X1280" s="10" t="s">
        <v>29</v>
      </c>
      <c r="Y1280" s="7">
        <v>43616</v>
      </c>
    </row>
    <row r="1281" spans="1:25" hidden="1" x14ac:dyDescent="0.25">
      <c r="A1281" s="2">
        <v>281451</v>
      </c>
      <c r="B1281" s="3" t="s">
        <v>1280</v>
      </c>
      <c r="C1281" s="3" t="s">
        <v>1312</v>
      </c>
      <c r="D1281" s="3" t="s">
        <v>27</v>
      </c>
      <c r="E1281" s="3" t="s">
        <v>28</v>
      </c>
      <c r="F1281" s="3" t="s">
        <v>29</v>
      </c>
      <c r="H1281" s="3" t="s">
        <v>1313</v>
      </c>
      <c r="I1281" s="3" t="s">
        <v>1283</v>
      </c>
      <c r="J1281" s="3" t="s">
        <v>31</v>
      </c>
      <c r="K1281" s="4">
        <v>126.54</v>
      </c>
      <c r="L1281" s="2">
        <v>1</v>
      </c>
      <c r="M1281" s="2">
        <v>6</v>
      </c>
      <c r="N1281" s="2">
        <v>0.75</v>
      </c>
      <c r="O1281" s="3" t="s">
        <v>32</v>
      </c>
      <c r="P1281" s="3" t="s">
        <v>29</v>
      </c>
      <c r="Q1281" s="5">
        <v>57.3</v>
      </c>
      <c r="S1281" s="6">
        <v>50.12</v>
      </c>
      <c r="T1281" s="5">
        <v>0.35</v>
      </c>
      <c r="U1281" s="6">
        <v>50.47</v>
      </c>
      <c r="V1281" s="2">
        <v>74.5</v>
      </c>
      <c r="W1281" s="8"/>
      <c r="X1281" s="10" t="s">
        <v>29</v>
      </c>
      <c r="Y1281" s="7">
        <v>43720</v>
      </c>
    </row>
    <row r="1282" spans="1:25" hidden="1" x14ac:dyDescent="0.25">
      <c r="A1282" s="2">
        <v>185921</v>
      </c>
      <c r="B1282" s="3" t="s">
        <v>1280</v>
      </c>
      <c r="C1282" s="3" t="s">
        <v>1314</v>
      </c>
      <c r="D1282" s="3" t="s">
        <v>27</v>
      </c>
      <c r="E1282" s="3" t="s">
        <v>28</v>
      </c>
      <c r="F1282" s="3" t="s">
        <v>29</v>
      </c>
      <c r="G1282" s="2">
        <v>40</v>
      </c>
      <c r="H1282" s="3" t="s">
        <v>1313</v>
      </c>
      <c r="I1282" s="3" t="s">
        <v>1283</v>
      </c>
      <c r="J1282" s="3" t="s">
        <v>31</v>
      </c>
      <c r="K1282" s="4">
        <v>149.34</v>
      </c>
      <c r="L1282" s="2">
        <v>1</v>
      </c>
      <c r="M1282" s="2">
        <v>6</v>
      </c>
      <c r="N1282" s="2">
        <v>0.75</v>
      </c>
      <c r="O1282" s="3" t="s">
        <v>32</v>
      </c>
      <c r="P1282" s="3" t="s">
        <v>29</v>
      </c>
      <c r="Q1282" s="5">
        <v>64.099999999999994</v>
      </c>
      <c r="S1282" s="6">
        <v>56.1</v>
      </c>
      <c r="T1282" s="5">
        <v>0.35</v>
      </c>
      <c r="U1282" s="6">
        <v>56.45</v>
      </c>
      <c r="V1282" s="2">
        <v>83.35</v>
      </c>
      <c r="W1282" s="8"/>
      <c r="X1282" s="10" t="s">
        <v>29</v>
      </c>
      <c r="Y1282" s="7">
        <v>43767</v>
      </c>
    </row>
    <row r="1283" spans="1:25" hidden="1" x14ac:dyDescent="0.25">
      <c r="A1283" s="2">
        <v>217414</v>
      </c>
      <c r="B1283" s="3" t="s">
        <v>1280</v>
      </c>
      <c r="C1283" s="3" t="s">
        <v>1315</v>
      </c>
      <c r="D1283" s="3" t="s">
        <v>27</v>
      </c>
      <c r="E1283" s="3" t="s">
        <v>37</v>
      </c>
      <c r="F1283" s="3" t="s">
        <v>29</v>
      </c>
      <c r="G1283" s="2">
        <v>40</v>
      </c>
      <c r="H1283" s="3" t="s">
        <v>30</v>
      </c>
      <c r="I1283" s="3" t="s">
        <v>1292</v>
      </c>
      <c r="J1283" s="3" t="s">
        <v>39</v>
      </c>
      <c r="K1283" s="4" t="s">
        <v>2961</v>
      </c>
      <c r="L1283" s="2">
        <v>1</v>
      </c>
      <c r="M1283" s="2">
        <v>12</v>
      </c>
      <c r="N1283" s="2">
        <v>0.75</v>
      </c>
      <c r="O1283" s="3" t="s">
        <v>32</v>
      </c>
      <c r="P1283" s="3" t="s">
        <v>29</v>
      </c>
      <c r="Q1283" s="5">
        <v>40.299999999999997</v>
      </c>
      <c r="S1283" s="6">
        <v>35.159999999999997</v>
      </c>
      <c r="T1283" s="5">
        <v>0.35</v>
      </c>
      <c r="U1283" s="6">
        <v>35.51</v>
      </c>
      <c r="V1283" s="2">
        <v>52.4</v>
      </c>
      <c r="W1283" s="8"/>
      <c r="X1283" s="10" t="s">
        <v>29</v>
      </c>
      <c r="Y1283" s="7">
        <v>43556</v>
      </c>
    </row>
    <row r="1284" spans="1:25" ht="30" hidden="1" x14ac:dyDescent="0.25">
      <c r="A1284" s="2">
        <v>837070</v>
      </c>
      <c r="B1284" s="3" t="s">
        <v>1280</v>
      </c>
      <c r="C1284" s="3" t="s">
        <v>1316</v>
      </c>
      <c r="D1284" s="3" t="s">
        <v>27</v>
      </c>
      <c r="E1284" s="3" t="s">
        <v>37</v>
      </c>
      <c r="F1284" s="3" t="s">
        <v>29</v>
      </c>
      <c r="G1284" s="2">
        <v>47.3</v>
      </c>
      <c r="H1284" s="3" t="s">
        <v>30</v>
      </c>
      <c r="I1284" s="3" t="s">
        <v>1290</v>
      </c>
      <c r="J1284" s="3" t="s">
        <v>39</v>
      </c>
      <c r="K1284" s="4" t="s">
        <v>2962</v>
      </c>
      <c r="L1284" s="2">
        <v>1</v>
      </c>
      <c r="M1284" s="2">
        <v>12</v>
      </c>
      <c r="N1284" s="2">
        <v>0.75</v>
      </c>
      <c r="O1284" s="3" t="s">
        <v>32</v>
      </c>
      <c r="P1284" s="3" t="s">
        <v>29</v>
      </c>
      <c r="Q1284" s="5">
        <v>36.700000000000003</v>
      </c>
      <c r="S1284" s="6">
        <v>31.99</v>
      </c>
      <c r="T1284" s="5">
        <v>0.35</v>
      </c>
      <c r="U1284" s="6">
        <v>32.340000000000003</v>
      </c>
      <c r="V1284" s="2">
        <v>47.7</v>
      </c>
      <c r="W1284" s="8"/>
      <c r="X1284" s="10" t="s">
        <v>29</v>
      </c>
      <c r="Y1284" s="7">
        <v>43556</v>
      </c>
    </row>
    <row r="1285" spans="1:25" hidden="1" x14ac:dyDescent="0.25">
      <c r="A1285" s="2">
        <v>19000</v>
      </c>
      <c r="B1285" s="3" t="s">
        <v>1280</v>
      </c>
      <c r="C1285" s="3" t="s">
        <v>1317</v>
      </c>
      <c r="D1285" s="3" t="s">
        <v>42</v>
      </c>
      <c r="E1285" s="3" t="s">
        <v>37</v>
      </c>
      <c r="F1285" s="3" t="s">
        <v>29</v>
      </c>
      <c r="G1285" s="2">
        <v>40</v>
      </c>
      <c r="H1285" s="3" t="s">
        <v>38</v>
      </c>
      <c r="I1285" s="3" t="s">
        <v>1292</v>
      </c>
      <c r="J1285" s="3" t="s">
        <v>39</v>
      </c>
      <c r="K1285" s="4" t="s">
        <v>2963</v>
      </c>
      <c r="L1285" s="2">
        <v>1</v>
      </c>
      <c r="M1285" s="2">
        <v>24</v>
      </c>
      <c r="N1285" s="2">
        <v>0.375</v>
      </c>
      <c r="O1285" s="3" t="s">
        <v>32</v>
      </c>
      <c r="P1285" s="3" t="s">
        <v>29</v>
      </c>
      <c r="Q1285" s="5">
        <v>13.4</v>
      </c>
      <c r="S1285" s="6">
        <v>11.7</v>
      </c>
      <c r="T1285" s="5">
        <v>0.1</v>
      </c>
      <c r="U1285" s="6">
        <v>11.8</v>
      </c>
      <c r="V1285" s="2">
        <v>17.399999999999999</v>
      </c>
      <c r="W1285" s="8"/>
      <c r="X1285" s="10" t="s">
        <v>29</v>
      </c>
      <c r="Y1285" s="7">
        <v>43556</v>
      </c>
    </row>
    <row r="1286" spans="1:25" hidden="1" x14ac:dyDescent="0.25">
      <c r="A1286" s="2">
        <v>2196</v>
      </c>
      <c r="B1286" s="3" t="s">
        <v>1280</v>
      </c>
      <c r="C1286" s="3" t="s">
        <v>1318</v>
      </c>
      <c r="D1286" s="3" t="s">
        <v>27</v>
      </c>
      <c r="E1286" s="3" t="s">
        <v>37</v>
      </c>
      <c r="F1286" s="3" t="s">
        <v>29</v>
      </c>
      <c r="G1286" s="2">
        <v>40</v>
      </c>
      <c r="H1286" s="3" t="s">
        <v>38</v>
      </c>
      <c r="I1286" s="3" t="s">
        <v>1292</v>
      </c>
      <c r="J1286" s="3" t="s">
        <v>39</v>
      </c>
      <c r="K1286" s="4" t="s">
        <v>2964</v>
      </c>
      <c r="L1286" s="2">
        <v>1</v>
      </c>
      <c r="M1286" s="2">
        <v>12</v>
      </c>
      <c r="N1286" s="2">
        <v>0.75</v>
      </c>
      <c r="O1286" s="3" t="s">
        <v>32</v>
      </c>
      <c r="P1286" s="3" t="s">
        <v>29</v>
      </c>
      <c r="Q1286" s="5">
        <v>22.65</v>
      </c>
      <c r="S1286" s="6">
        <v>19.62</v>
      </c>
      <c r="T1286" s="5">
        <v>0.35</v>
      </c>
      <c r="U1286" s="6">
        <v>19.97</v>
      </c>
      <c r="V1286" s="2">
        <v>29.45</v>
      </c>
      <c r="W1286" s="8"/>
      <c r="X1286" s="10" t="s">
        <v>29</v>
      </c>
      <c r="Y1286" s="7">
        <v>43556</v>
      </c>
    </row>
    <row r="1287" spans="1:25" hidden="1" x14ac:dyDescent="0.25">
      <c r="A1287" s="2">
        <v>12534</v>
      </c>
      <c r="B1287" s="3" t="s">
        <v>1280</v>
      </c>
      <c r="C1287" s="3" t="s">
        <v>1319</v>
      </c>
      <c r="D1287" s="3" t="s">
        <v>27</v>
      </c>
      <c r="E1287" s="3" t="s">
        <v>37</v>
      </c>
      <c r="F1287" s="3" t="s">
        <v>29</v>
      </c>
      <c r="G1287" s="2">
        <v>40</v>
      </c>
      <c r="H1287" s="3" t="s">
        <v>38</v>
      </c>
      <c r="I1287" s="3" t="s">
        <v>1292</v>
      </c>
      <c r="J1287" s="3" t="s">
        <v>39</v>
      </c>
      <c r="K1287" s="4" t="s">
        <v>2965</v>
      </c>
      <c r="L1287" s="2">
        <v>1</v>
      </c>
      <c r="M1287" s="2">
        <v>12</v>
      </c>
      <c r="N1287" s="2">
        <v>0.75</v>
      </c>
      <c r="O1287" s="3" t="s">
        <v>32</v>
      </c>
      <c r="P1287" s="3" t="s">
        <v>29</v>
      </c>
      <c r="Q1287" s="5">
        <v>24.75</v>
      </c>
      <c r="S1287" s="6">
        <v>21.47</v>
      </c>
      <c r="T1287" s="5">
        <v>0.35</v>
      </c>
      <c r="U1287" s="6">
        <v>21.82</v>
      </c>
      <c r="V1287" s="2">
        <v>32.200000000000003</v>
      </c>
      <c r="W1287" s="8"/>
      <c r="X1287" s="10" t="s">
        <v>29</v>
      </c>
      <c r="Y1287" s="7">
        <v>43556</v>
      </c>
    </row>
    <row r="1288" spans="1:25" hidden="1" x14ac:dyDescent="0.25">
      <c r="A1288" s="2">
        <v>825596</v>
      </c>
      <c r="B1288" s="3" t="s">
        <v>1280</v>
      </c>
      <c r="C1288" s="3" t="s">
        <v>1320</v>
      </c>
      <c r="D1288" s="3" t="s">
        <v>27</v>
      </c>
      <c r="E1288" s="3" t="s">
        <v>37</v>
      </c>
      <c r="F1288" s="3" t="s">
        <v>29</v>
      </c>
      <c r="G1288" s="2">
        <v>40</v>
      </c>
      <c r="H1288" s="3" t="s">
        <v>38</v>
      </c>
      <c r="I1288" s="3" t="s">
        <v>1289</v>
      </c>
      <c r="J1288" s="3" t="s">
        <v>39</v>
      </c>
      <c r="K1288" s="4" t="s">
        <v>2966</v>
      </c>
      <c r="L1288" s="2">
        <v>1</v>
      </c>
      <c r="M1288" s="2">
        <v>12</v>
      </c>
      <c r="N1288" s="2">
        <v>0.75</v>
      </c>
      <c r="O1288" s="3" t="s">
        <v>32</v>
      </c>
      <c r="P1288" s="3" t="s">
        <v>29</v>
      </c>
      <c r="Q1288" s="5">
        <v>22.7</v>
      </c>
      <c r="S1288" s="6">
        <v>19.670000000000002</v>
      </c>
      <c r="T1288" s="5">
        <v>0.35</v>
      </c>
      <c r="U1288" s="6">
        <v>20.02</v>
      </c>
      <c r="V1288" s="2">
        <v>29.5</v>
      </c>
      <c r="W1288" s="8"/>
      <c r="X1288" s="10" t="s">
        <v>29</v>
      </c>
      <c r="Y1288" s="7">
        <v>43556</v>
      </c>
    </row>
    <row r="1289" spans="1:25" ht="30" hidden="1" x14ac:dyDescent="0.25">
      <c r="A1289" s="2">
        <v>788224</v>
      </c>
      <c r="B1289" s="3" t="s">
        <v>1280</v>
      </c>
      <c r="C1289" s="3" t="s">
        <v>1321</v>
      </c>
      <c r="D1289" s="3" t="s">
        <v>27</v>
      </c>
      <c r="E1289" s="3" t="s">
        <v>37</v>
      </c>
      <c r="F1289" s="3" t="s">
        <v>29</v>
      </c>
      <c r="G1289" s="2">
        <v>35</v>
      </c>
      <c r="H1289" s="3" t="s">
        <v>38</v>
      </c>
      <c r="I1289" s="3" t="s">
        <v>1290</v>
      </c>
      <c r="J1289" s="3" t="s">
        <v>39</v>
      </c>
      <c r="K1289" s="4" t="s">
        <v>2967</v>
      </c>
      <c r="L1289" s="2">
        <v>1</v>
      </c>
      <c r="M1289" s="2">
        <v>12</v>
      </c>
      <c r="N1289" s="2">
        <v>0.75</v>
      </c>
      <c r="O1289" s="3" t="s">
        <v>32</v>
      </c>
      <c r="P1289" s="3" t="s">
        <v>29</v>
      </c>
      <c r="Q1289" s="5">
        <v>27.65</v>
      </c>
      <c r="S1289" s="6">
        <v>24.02</v>
      </c>
      <c r="T1289" s="5">
        <v>0.35</v>
      </c>
      <c r="U1289" s="6">
        <v>24.37</v>
      </c>
      <c r="V1289" s="2">
        <v>35.950000000000003</v>
      </c>
      <c r="W1289" s="8"/>
      <c r="X1289" s="10" t="s">
        <v>29</v>
      </c>
      <c r="Y1289" s="7">
        <v>43556</v>
      </c>
    </row>
    <row r="1290" spans="1:25" ht="30" hidden="1" x14ac:dyDescent="0.25">
      <c r="A1290" s="2">
        <v>500496</v>
      </c>
      <c r="B1290" s="3" t="s">
        <v>1280</v>
      </c>
      <c r="C1290" s="3" t="s">
        <v>1322</v>
      </c>
      <c r="D1290" s="3" t="s">
        <v>1142</v>
      </c>
      <c r="E1290" s="3" t="s">
        <v>37</v>
      </c>
      <c r="F1290" s="3" t="s">
        <v>29</v>
      </c>
      <c r="G1290" s="2">
        <v>35</v>
      </c>
      <c r="H1290" s="3" t="s">
        <v>38</v>
      </c>
      <c r="I1290" s="3" t="s">
        <v>1290</v>
      </c>
      <c r="J1290" s="3" t="s">
        <v>39</v>
      </c>
      <c r="K1290" s="4" t="s">
        <v>2968</v>
      </c>
      <c r="L1290" s="2">
        <v>1</v>
      </c>
      <c r="M1290" s="2">
        <v>48</v>
      </c>
      <c r="N1290" s="2">
        <v>0.2</v>
      </c>
      <c r="O1290" s="3" t="s">
        <v>32</v>
      </c>
      <c r="P1290" s="3" t="s">
        <v>29</v>
      </c>
      <c r="Q1290" s="5">
        <v>7.5</v>
      </c>
      <c r="S1290" s="6">
        <v>6.51</v>
      </c>
      <c r="T1290" s="5">
        <v>0.1</v>
      </c>
      <c r="U1290" s="6">
        <v>6.61</v>
      </c>
      <c r="V1290" s="2">
        <v>9.75</v>
      </c>
      <c r="W1290" s="8"/>
      <c r="X1290" s="10" t="s">
        <v>29</v>
      </c>
      <c r="Y1290" s="7">
        <v>43556</v>
      </c>
    </row>
    <row r="1291" spans="1:25" ht="30" hidden="1" x14ac:dyDescent="0.25">
      <c r="A1291" s="2">
        <v>500504</v>
      </c>
      <c r="B1291" s="3" t="s">
        <v>1280</v>
      </c>
      <c r="C1291" s="3" t="s">
        <v>1322</v>
      </c>
      <c r="D1291" s="3" t="s">
        <v>42</v>
      </c>
      <c r="E1291" s="3" t="s">
        <v>37</v>
      </c>
      <c r="F1291" s="3" t="s">
        <v>29</v>
      </c>
      <c r="G1291" s="2">
        <v>35</v>
      </c>
      <c r="H1291" s="3" t="s">
        <v>38</v>
      </c>
      <c r="I1291" s="3" t="s">
        <v>1290</v>
      </c>
      <c r="J1291" s="3" t="s">
        <v>39</v>
      </c>
      <c r="K1291" s="4" t="s">
        <v>2969</v>
      </c>
      <c r="L1291" s="2">
        <v>1</v>
      </c>
      <c r="M1291" s="2">
        <v>24</v>
      </c>
      <c r="N1291" s="2">
        <v>0.375</v>
      </c>
      <c r="O1291" s="3" t="s">
        <v>32</v>
      </c>
      <c r="P1291" s="3" t="s">
        <v>29</v>
      </c>
      <c r="Q1291" s="5">
        <v>14.45</v>
      </c>
      <c r="S1291" s="6">
        <v>12.63</v>
      </c>
      <c r="T1291" s="5">
        <v>0.1</v>
      </c>
      <c r="U1291" s="6">
        <v>12.73</v>
      </c>
      <c r="V1291" s="2">
        <v>18.8</v>
      </c>
      <c r="W1291" s="8"/>
      <c r="X1291" s="10" t="s">
        <v>29</v>
      </c>
      <c r="Y1291" s="7">
        <v>43556</v>
      </c>
    </row>
    <row r="1292" spans="1:25" ht="30" hidden="1" x14ac:dyDescent="0.25">
      <c r="A1292" s="2">
        <v>500512</v>
      </c>
      <c r="B1292" s="3" t="s">
        <v>1280</v>
      </c>
      <c r="C1292" s="3" t="s">
        <v>1322</v>
      </c>
      <c r="D1292" s="3" t="s">
        <v>27</v>
      </c>
      <c r="E1292" s="3" t="s">
        <v>37</v>
      </c>
      <c r="F1292" s="3" t="s">
        <v>29</v>
      </c>
      <c r="G1292" s="2">
        <v>35</v>
      </c>
      <c r="H1292" s="3" t="s">
        <v>38</v>
      </c>
      <c r="I1292" s="3" t="s">
        <v>1290</v>
      </c>
      <c r="J1292" s="3" t="s">
        <v>39</v>
      </c>
      <c r="K1292" s="4" t="s">
        <v>2970</v>
      </c>
      <c r="L1292" s="2">
        <v>1</v>
      </c>
      <c r="M1292" s="2">
        <v>12</v>
      </c>
      <c r="N1292" s="2">
        <v>0.75</v>
      </c>
      <c r="O1292" s="3" t="s">
        <v>32</v>
      </c>
      <c r="P1292" s="3" t="s">
        <v>29</v>
      </c>
      <c r="Q1292" s="5">
        <v>29.95</v>
      </c>
      <c r="S1292" s="6">
        <v>26.05</v>
      </c>
      <c r="T1292" s="5">
        <v>0.35</v>
      </c>
      <c r="U1292" s="6">
        <v>26.4</v>
      </c>
      <c r="V1292" s="2">
        <v>38.950000000000003</v>
      </c>
      <c r="W1292" s="8"/>
      <c r="X1292" s="10" t="s">
        <v>29</v>
      </c>
      <c r="Y1292" s="7">
        <v>43556</v>
      </c>
    </row>
    <row r="1293" spans="1:25" ht="30" hidden="1" x14ac:dyDescent="0.25">
      <c r="A1293" s="2">
        <v>745026</v>
      </c>
      <c r="B1293" s="3" t="s">
        <v>1280</v>
      </c>
      <c r="C1293" s="3" t="s">
        <v>1322</v>
      </c>
      <c r="D1293" s="3" t="s">
        <v>906</v>
      </c>
      <c r="E1293" s="3" t="s">
        <v>37</v>
      </c>
      <c r="F1293" s="3" t="s">
        <v>29</v>
      </c>
      <c r="G1293" s="2">
        <v>35</v>
      </c>
      <c r="H1293" s="3" t="s">
        <v>38</v>
      </c>
      <c r="I1293" s="3" t="s">
        <v>1290</v>
      </c>
      <c r="J1293" s="3" t="s">
        <v>39</v>
      </c>
      <c r="K1293" s="4" t="s">
        <v>2971</v>
      </c>
      <c r="L1293" s="2">
        <v>1</v>
      </c>
      <c r="M1293" s="2">
        <v>8</v>
      </c>
      <c r="N1293" s="2">
        <v>1.1399999999999999</v>
      </c>
      <c r="O1293" s="3" t="s">
        <v>32</v>
      </c>
      <c r="P1293" s="3" t="s">
        <v>29</v>
      </c>
      <c r="Q1293" s="5">
        <v>41.8</v>
      </c>
      <c r="S1293" s="6">
        <v>36.479999999999997</v>
      </c>
      <c r="T1293" s="5">
        <v>0.35</v>
      </c>
      <c r="U1293" s="6">
        <v>36.83</v>
      </c>
      <c r="V1293" s="2">
        <v>54.35</v>
      </c>
      <c r="W1293" s="8"/>
      <c r="X1293" s="10" t="s">
        <v>29</v>
      </c>
      <c r="Y1293" s="7">
        <v>43556</v>
      </c>
    </row>
    <row r="1294" spans="1:25" ht="30" hidden="1" x14ac:dyDescent="0.25">
      <c r="A1294" s="2">
        <v>500546</v>
      </c>
      <c r="B1294" s="3" t="s">
        <v>1280</v>
      </c>
      <c r="C1294" s="3" t="s">
        <v>1322</v>
      </c>
      <c r="D1294" s="3" t="s">
        <v>1074</v>
      </c>
      <c r="E1294" s="3" t="s">
        <v>37</v>
      </c>
      <c r="F1294" s="3" t="s">
        <v>29</v>
      </c>
      <c r="G1294" s="2">
        <v>35</v>
      </c>
      <c r="H1294" s="3" t="s">
        <v>38</v>
      </c>
      <c r="I1294" s="3" t="s">
        <v>1290</v>
      </c>
      <c r="J1294" s="3" t="s">
        <v>39</v>
      </c>
      <c r="K1294" s="4" t="s">
        <v>2972</v>
      </c>
      <c r="L1294" s="2">
        <v>1</v>
      </c>
      <c r="M1294" s="2">
        <v>6</v>
      </c>
      <c r="N1294" s="2">
        <v>1.75</v>
      </c>
      <c r="O1294" s="3" t="s">
        <v>32</v>
      </c>
      <c r="P1294" s="3" t="s">
        <v>29</v>
      </c>
      <c r="Q1294" s="5">
        <v>54.3</v>
      </c>
      <c r="S1294" s="6">
        <v>47.48</v>
      </c>
      <c r="T1294" s="5">
        <v>0.35</v>
      </c>
      <c r="U1294" s="6">
        <v>47.83</v>
      </c>
      <c r="V1294" s="2">
        <v>70.599999999999994</v>
      </c>
      <c r="W1294" s="8"/>
      <c r="X1294" s="10" t="s">
        <v>29</v>
      </c>
      <c r="Y1294" s="7">
        <v>43556</v>
      </c>
    </row>
    <row r="1295" spans="1:25" hidden="1" x14ac:dyDescent="0.25">
      <c r="A1295" s="2">
        <v>935</v>
      </c>
      <c r="B1295" s="3" t="s">
        <v>1280</v>
      </c>
      <c r="C1295" s="3" t="s">
        <v>1323</v>
      </c>
      <c r="D1295" s="3" t="s">
        <v>27</v>
      </c>
      <c r="E1295" s="3" t="s">
        <v>37</v>
      </c>
      <c r="F1295" s="3" t="s">
        <v>29</v>
      </c>
      <c r="G1295" s="2">
        <v>40</v>
      </c>
      <c r="H1295" s="3" t="s">
        <v>38</v>
      </c>
      <c r="I1295" s="3" t="s">
        <v>1289</v>
      </c>
      <c r="J1295" s="3" t="s">
        <v>39</v>
      </c>
      <c r="K1295" s="4" t="s">
        <v>2966</v>
      </c>
      <c r="L1295" s="2">
        <v>1</v>
      </c>
      <c r="M1295" s="2">
        <v>12</v>
      </c>
      <c r="N1295" s="2">
        <v>0.75</v>
      </c>
      <c r="O1295" s="3" t="s">
        <v>32</v>
      </c>
      <c r="P1295" s="3" t="s">
        <v>29</v>
      </c>
      <c r="Q1295" s="5">
        <v>22.7</v>
      </c>
      <c r="S1295" s="6">
        <v>19.670000000000002</v>
      </c>
      <c r="T1295" s="5">
        <v>0.35</v>
      </c>
      <c r="U1295" s="6">
        <v>20.02</v>
      </c>
      <c r="V1295" s="2">
        <v>29.5</v>
      </c>
      <c r="W1295" s="8"/>
      <c r="X1295" s="10" t="s">
        <v>29</v>
      </c>
      <c r="Y1295" s="7">
        <v>43556</v>
      </c>
    </row>
    <row r="1296" spans="1:25" hidden="1" x14ac:dyDescent="0.25">
      <c r="A1296" s="2">
        <v>1438</v>
      </c>
      <c r="B1296" s="3" t="s">
        <v>1280</v>
      </c>
      <c r="C1296" s="3" t="s">
        <v>1323</v>
      </c>
      <c r="D1296" s="3" t="s">
        <v>906</v>
      </c>
      <c r="E1296" s="3" t="s">
        <v>37</v>
      </c>
      <c r="F1296" s="3" t="s">
        <v>29</v>
      </c>
      <c r="G1296" s="2">
        <v>40</v>
      </c>
      <c r="H1296" s="3" t="s">
        <v>38</v>
      </c>
      <c r="I1296" s="3" t="s">
        <v>1289</v>
      </c>
      <c r="J1296" s="3" t="s">
        <v>39</v>
      </c>
      <c r="K1296" s="4" t="s">
        <v>2973</v>
      </c>
      <c r="L1296" s="2">
        <v>1</v>
      </c>
      <c r="M1296" s="2">
        <v>8</v>
      </c>
      <c r="N1296" s="2">
        <v>1.1399999999999999</v>
      </c>
      <c r="O1296" s="3" t="s">
        <v>32</v>
      </c>
      <c r="P1296" s="3" t="s">
        <v>29</v>
      </c>
      <c r="Q1296" s="5">
        <v>34.049999999999997</v>
      </c>
      <c r="S1296" s="6">
        <v>29.66</v>
      </c>
      <c r="T1296" s="5">
        <v>0.35</v>
      </c>
      <c r="U1296" s="6">
        <v>30.01</v>
      </c>
      <c r="V1296" s="2">
        <v>44.25</v>
      </c>
      <c r="W1296" s="8"/>
      <c r="X1296" s="10" t="s">
        <v>29</v>
      </c>
      <c r="Y1296" s="7">
        <v>43556</v>
      </c>
    </row>
    <row r="1297" spans="1:25" x14ac:dyDescent="0.25">
      <c r="A1297" s="2">
        <v>618868</v>
      </c>
      <c r="B1297" s="3" t="s">
        <v>1280</v>
      </c>
      <c r="C1297" s="3" t="s">
        <v>1324</v>
      </c>
      <c r="D1297" s="3" t="s">
        <v>27</v>
      </c>
      <c r="E1297" s="3" t="s">
        <v>28</v>
      </c>
      <c r="F1297" s="3" t="s">
        <v>97</v>
      </c>
      <c r="G1297" s="2">
        <v>22</v>
      </c>
      <c r="H1297" s="3" t="s">
        <v>1313</v>
      </c>
      <c r="I1297" s="3" t="s">
        <v>1283</v>
      </c>
      <c r="J1297" s="3" t="s">
        <v>31</v>
      </c>
      <c r="K1297" s="4">
        <v>188.64</v>
      </c>
      <c r="L1297" s="2">
        <v>1</v>
      </c>
      <c r="M1297" s="2">
        <v>12</v>
      </c>
      <c r="N1297" s="2">
        <v>0.75</v>
      </c>
      <c r="O1297" s="3" t="s">
        <v>32</v>
      </c>
      <c r="P1297" s="3" t="s">
        <v>29</v>
      </c>
      <c r="Q1297" s="5">
        <v>47.65</v>
      </c>
      <c r="S1297" s="6">
        <v>41.62</v>
      </c>
      <c r="T1297" s="5">
        <v>0.35</v>
      </c>
      <c r="U1297" s="6">
        <v>41.97</v>
      </c>
      <c r="V1297" s="2">
        <v>61.95</v>
      </c>
      <c r="W1297" s="8">
        <v>0.25</v>
      </c>
      <c r="X1297" s="9" t="s">
        <v>3216</v>
      </c>
      <c r="Y1297" s="7">
        <v>43790</v>
      </c>
    </row>
    <row r="1298" spans="1:25" hidden="1" x14ac:dyDescent="0.25">
      <c r="A1298" s="2">
        <v>559294</v>
      </c>
      <c r="B1298" s="3" t="s">
        <v>1280</v>
      </c>
      <c r="C1298" s="3" t="s">
        <v>1325</v>
      </c>
      <c r="D1298" s="3" t="s">
        <v>27</v>
      </c>
      <c r="E1298" s="3" t="s">
        <v>28</v>
      </c>
      <c r="F1298" s="3" t="s">
        <v>29</v>
      </c>
      <c r="G1298" s="2">
        <v>40</v>
      </c>
      <c r="H1298" s="3" t="s">
        <v>1308</v>
      </c>
      <c r="I1298" s="3" t="s">
        <v>1292</v>
      </c>
      <c r="J1298" s="3" t="s">
        <v>31</v>
      </c>
      <c r="K1298" s="4">
        <v>82.98</v>
      </c>
      <c r="L1298" s="2">
        <v>1</v>
      </c>
      <c r="M1298" s="2">
        <v>6</v>
      </c>
      <c r="N1298" s="2">
        <v>0.75</v>
      </c>
      <c r="O1298" s="3" t="s">
        <v>32</v>
      </c>
      <c r="P1298" s="3" t="s">
        <v>29</v>
      </c>
      <c r="Q1298" s="5">
        <v>44.25</v>
      </c>
      <c r="S1298" s="6">
        <v>38.630000000000003</v>
      </c>
      <c r="T1298" s="5">
        <v>0.35</v>
      </c>
      <c r="U1298" s="6">
        <v>38.979999999999997</v>
      </c>
      <c r="V1298" s="2">
        <v>57.5</v>
      </c>
      <c r="W1298" s="8">
        <v>0.39999999999999858</v>
      </c>
      <c r="X1298" s="9" t="s">
        <v>3216</v>
      </c>
      <c r="Y1298" s="7">
        <v>43790</v>
      </c>
    </row>
    <row r="1299" spans="1:25" hidden="1" x14ac:dyDescent="0.25">
      <c r="A1299" s="2">
        <v>741044</v>
      </c>
      <c r="B1299" s="3" t="s">
        <v>1280</v>
      </c>
      <c r="C1299" s="3" t="s">
        <v>1326</v>
      </c>
      <c r="D1299" s="3" t="s">
        <v>27</v>
      </c>
      <c r="E1299" s="3" t="s">
        <v>879</v>
      </c>
      <c r="F1299" s="3" t="s">
        <v>1080</v>
      </c>
      <c r="G1299" s="2">
        <v>40</v>
      </c>
      <c r="H1299" s="3" t="s">
        <v>1327</v>
      </c>
      <c r="I1299" s="3" t="s">
        <v>1292</v>
      </c>
      <c r="J1299" s="3" t="s">
        <v>39</v>
      </c>
      <c r="K1299" s="4">
        <v>324.93</v>
      </c>
      <c r="L1299" s="2">
        <v>1</v>
      </c>
      <c r="M1299" s="2">
        <v>6</v>
      </c>
      <c r="N1299" s="2">
        <v>0.75</v>
      </c>
      <c r="O1299" s="3" t="s">
        <v>32</v>
      </c>
      <c r="P1299" s="3" t="s">
        <v>29</v>
      </c>
      <c r="Q1299" s="5">
        <v>112.5</v>
      </c>
      <c r="S1299" s="6">
        <v>98.69</v>
      </c>
      <c r="T1299" s="5">
        <v>0.35</v>
      </c>
      <c r="U1299" s="6">
        <v>99.04</v>
      </c>
      <c r="V1299" s="2">
        <v>146.25</v>
      </c>
      <c r="W1299" s="8"/>
      <c r="X1299" s="10" t="s">
        <v>29</v>
      </c>
      <c r="Y1299" s="7">
        <v>43466</v>
      </c>
    </row>
    <row r="1300" spans="1:25" hidden="1" x14ac:dyDescent="0.25">
      <c r="A1300" s="2">
        <v>529156</v>
      </c>
      <c r="B1300" s="3" t="s">
        <v>1280</v>
      </c>
      <c r="C1300" s="3" t="s">
        <v>1328</v>
      </c>
      <c r="D1300" s="3" t="s">
        <v>27</v>
      </c>
      <c r="E1300" s="3" t="s">
        <v>37</v>
      </c>
      <c r="F1300" s="3" t="s">
        <v>29</v>
      </c>
      <c r="G1300" s="2">
        <v>40</v>
      </c>
      <c r="H1300" s="3" t="s">
        <v>1329</v>
      </c>
      <c r="I1300" s="3" t="s">
        <v>1283</v>
      </c>
      <c r="J1300" s="3" t="s">
        <v>31</v>
      </c>
      <c r="K1300" s="4">
        <v>100.44</v>
      </c>
      <c r="L1300" s="2">
        <v>1</v>
      </c>
      <c r="M1300" s="2">
        <v>6</v>
      </c>
      <c r="N1300" s="2">
        <v>0.75</v>
      </c>
      <c r="O1300" s="3" t="s">
        <v>32</v>
      </c>
      <c r="P1300" s="3" t="s">
        <v>29</v>
      </c>
      <c r="Q1300" s="5">
        <v>49.5</v>
      </c>
      <c r="S1300" s="6">
        <v>43.25</v>
      </c>
      <c r="T1300" s="5">
        <v>0.35</v>
      </c>
      <c r="U1300" s="6">
        <v>43.6</v>
      </c>
      <c r="V1300" s="2">
        <v>64.349999999999994</v>
      </c>
      <c r="W1300" s="8"/>
      <c r="X1300" s="10" t="s">
        <v>29</v>
      </c>
      <c r="Y1300" s="7">
        <v>43616</v>
      </c>
    </row>
    <row r="1301" spans="1:25" hidden="1" x14ac:dyDescent="0.25">
      <c r="A1301" s="2">
        <v>807495</v>
      </c>
      <c r="B1301" s="3" t="s">
        <v>1280</v>
      </c>
      <c r="C1301" s="3" t="s">
        <v>1330</v>
      </c>
      <c r="D1301" s="3" t="s">
        <v>27</v>
      </c>
      <c r="E1301" s="3" t="s">
        <v>37</v>
      </c>
      <c r="F1301" s="3" t="s">
        <v>29</v>
      </c>
      <c r="G1301" s="2">
        <v>40</v>
      </c>
      <c r="H1301" s="3" t="s">
        <v>1329</v>
      </c>
      <c r="I1301" s="3" t="s">
        <v>1292</v>
      </c>
      <c r="J1301" s="3" t="s">
        <v>31</v>
      </c>
      <c r="K1301" s="4">
        <v>149.69999999999999</v>
      </c>
      <c r="L1301" s="2">
        <v>1</v>
      </c>
      <c r="M1301" s="2">
        <v>6</v>
      </c>
      <c r="N1301" s="2">
        <v>0.75</v>
      </c>
      <c r="O1301" s="3" t="s">
        <v>32</v>
      </c>
      <c r="P1301" s="3" t="s">
        <v>29</v>
      </c>
      <c r="Q1301" s="5">
        <v>64.2</v>
      </c>
      <c r="S1301" s="6">
        <v>56.19</v>
      </c>
      <c r="T1301" s="5">
        <v>0.35</v>
      </c>
      <c r="U1301" s="6">
        <v>56.54</v>
      </c>
      <c r="V1301" s="2">
        <v>83.45</v>
      </c>
      <c r="W1301" s="8"/>
      <c r="X1301" s="10" t="s">
        <v>29</v>
      </c>
      <c r="Y1301" s="7">
        <v>43616</v>
      </c>
    </row>
    <row r="1302" spans="1:25" hidden="1" x14ac:dyDescent="0.25">
      <c r="A1302" s="2">
        <v>444711</v>
      </c>
      <c r="B1302" s="3" t="s">
        <v>1280</v>
      </c>
      <c r="C1302" s="3" t="s">
        <v>1331</v>
      </c>
      <c r="D1302" s="3" t="s">
        <v>27</v>
      </c>
      <c r="E1302" s="3" t="s">
        <v>28</v>
      </c>
      <c r="F1302" s="3" t="s">
        <v>86</v>
      </c>
      <c r="H1302" s="3" t="s">
        <v>1332</v>
      </c>
      <c r="I1302" s="3" t="s">
        <v>1283</v>
      </c>
      <c r="J1302" s="3" t="s">
        <v>31</v>
      </c>
      <c r="K1302" s="4">
        <v>85.8</v>
      </c>
      <c r="L1302" s="2">
        <v>1</v>
      </c>
      <c r="M1302" s="2">
        <v>6</v>
      </c>
      <c r="N1302" s="2">
        <v>0.75</v>
      </c>
      <c r="O1302" s="3" t="s">
        <v>32</v>
      </c>
      <c r="P1302" s="3" t="s">
        <v>29</v>
      </c>
      <c r="Q1302" s="5">
        <v>45.1</v>
      </c>
      <c r="S1302" s="6">
        <v>39.380000000000003</v>
      </c>
      <c r="T1302" s="5">
        <v>0.35</v>
      </c>
      <c r="U1302" s="6">
        <v>39.729999999999997</v>
      </c>
      <c r="V1302" s="2">
        <v>58.65</v>
      </c>
      <c r="W1302" s="8"/>
      <c r="X1302" s="10" t="s">
        <v>29</v>
      </c>
      <c r="Y1302" s="7">
        <v>43678</v>
      </c>
    </row>
    <row r="1303" spans="1:25" hidden="1" x14ac:dyDescent="0.25">
      <c r="A1303" s="2">
        <v>329797</v>
      </c>
      <c r="B1303" s="3" t="s">
        <v>1280</v>
      </c>
      <c r="C1303" s="3" t="s">
        <v>1333</v>
      </c>
      <c r="D1303" s="3" t="s">
        <v>27</v>
      </c>
      <c r="E1303" s="3" t="s">
        <v>37</v>
      </c>
      <c r="F1303" s="3" t="s">
        <v>29</v>
      </c>
      <c r="G1303" s="2">
        <v>40</v>
      </c>
      <c r="H1303" s="3" t="s">
        <v>1332</v>
      </c>
      <c r="I1303" s="3" t="s">
        <v>1283</v>
      </c>
      <c r="J1303" s="3" t="s">
        <v>31</v>
      </c>
      <c r="K1303" s="4">
        <v>139.38</v>
      </c>
      <c r="L1303" s="2">
        <v>1</v>
      </c>
      <c r="M1303" s="2">
        <v>6</v>
      </c>
      <c r="N1303" s="2">
        <v>0.75</v>
      </c>
      <c r="O1303" s="3" t="s">
        <v>32</v>
      </c>
      <c r="P1303" s="3" t="s">
        <v>29</v>
      </c>
      <c r="Q1303" s="5">
        <v>61.15</v>
      </c>
      <c r="S1303" s="6">
        <v>53.5</v>
      </c>
      <c r="T1303" s="5">
        <v>0.35</v>
      </c>
      <c r="U1303" s="6">
        <v>53.85</v>
      </c>
      <c r="V1303" s="2">
        <v>79.5</v>
      </c>
      <c r="W1303" s="8"/>
      <c r="X1303" s="10" t="s">
        <v>29</v>
      </c>
      <c r="Y1303" s="7">
        <v>43616</v>
      </c>
    </row>
    <row r="1304" spans="1:25" hidden="1" x14ac:dyDescent="0.25">
      <c r="A1304" s="2">
        <v>391078</v>
      </c>
      <c r="B1304" s="3" t="s">
        <v>1280</v>
      </c>
      <c r="C1304" s="3" t="s">
        <v>1334</v>
      </c>
      <c r="D1304" s="3" t="s">
        <v>27</v>
      </c>
      <c r="E1304" s="3" t="s">
        <v>37</v>
      </c>
      <c r="F1304" s="3" t="s">
        <v>29</v>
      </c>
      <c r="G1304" s="2">
        <v>40</v>
      </c>
      <c r="H1304" s="3" t="s">
        <v>1335</v>
      </c>
      <c r="I1304" s="3" t="s">
        <v>1283</v>
      </c>
      <c r="J1304" s="3" t="s">
        <v>31</v>
      </c>
      <c r="K1304" s="4">
        <v>156.84</v>
      </c>
      <c r="L1304" s="2">
        <v>1</v>
      </c>
      <c r="M1304" s="2">
        <v>12</v>
      </c>
      <c r="N1304" s="2">
        <v>0.75</v>
      </c>
      <c r="O1304" s="3" t="s">
        <v>32</v>
      </c>
      <c r="P1304" s="3" t="s">
        <v>29</v>
      </c>
      <c r="Q1304" s="5">
        <v>42.9</v>
      </c>
      <c r="S1304" s="6">
        <v>37.44</v>
      </c>
      <c r="T1304" s="5">
        <v>0.35</v>
      </c>
      <c r="U1304" s="6">
        <v>37.79</v>
      </c>
      <c r="V1304" s="2">
        <v>55.75</v>
      </c>
      <c r="W1304" s="8"/>
      <c r="X1304" s="10" t="s">
        <v>29</v>
      </c>
      <c r="Y1304" s="7">
        <v>43739</v>
      </c>
    </row>
    <row r="1305" spans="1:25" hidden="1" x14ac:dyDescent="0.25">
      <c r="A1305" s="2">
        <v>788901</v>
      </c>
      <c r="B1305" s="3" t="s">
        <v>1280</v>
      </c>
      <c r="C1305" s="3" t="s">
        <v>1336</v>
      </c>
      <c r="D1305" s="3" t="s">
        <v>27</v>
      </c>
      <c r="E1305" s="3" t="s">
        <v>28</v>
      </c>
      <c r="F1305" s="3" t="s">
        <v>29</v>
      </c>
      <c r="G1305" s="2">
        <v>40</v>
      </c>
      <c r="H1305" s="3" t="s">
        <v>1337</v>
      </c>
      <c r="I1305" s="3" t="s">
        <v>1289</v>
      </c>
      <c r="J1305" s="3" t="s">
        <v>31</v>
      </c>
      <c r="K1305" s="4">
        <v>110.64</v>
      </c>
      <c r="L1305" s="2">
        <v>1</v>
      </c>
      <c r="M1305" s="2">
        <v>12</v>
      </c>
      <c r="N1305" s="2">
        <v>0.75</v>
      </c>
      <c r="O1305" s="3" t="s">
        <v>32</v>
      </c>
      <c r="P1305" s="3" t="s">
        <v>29</v>
      </c>
      <c r="Q1305" s="5">
        <v>31.45</v>
      </c>
      <c r="S1305" s="6">
        <v>27.37</v>
      </c>
      <c r="T1305" s="5">
        <v>0.35</v>
      </c>
      <c r="U1305" s="6">
        <v>27.72</v>
      </c>
      <c r="V1305" s="2">
        <v>40.9</v>
      </c>
      <c r="W1305" s="8">
        <v>0.25</v>
      </c>
      <c r="X1305" s="9" t="s">
        <v>3216</v>
      </c>
      <c r="Y1305" s="7">
        <v>43790</v>
      </c>
    </row>
    <row r="1306" spans="1:25" hidden="1" x14ac:dyDescent="0.25">
      <c r="A1306" s="2">
        <v>134692</v>
      </c>
      <c r="B1306" s="3" t="s">
        <v>1280</v>
      </c>
      <c r="C1306" s="3" t="s">
        <v>1338</v>
      </c>
      <c r="D1306" s="3" t="s">
        <v>27</v>
      </c>
      <c r="E1306" s="3" t="s">
        <v>37</v>
      </c>
      <c r="F1306" s="3" t="s">
        <v>29</v>
      </c>
      <c r="G1306" s="2">
        <v>40</v>
      </c>
      <c r="H1306" s="3" t="s">
        <v>1337</v>
      </c>
      <c r="I1306" s="3" t="s">
        <v>1292</v>
      </c>
      <c r="J1306" s="3" t="s">
        <v>31</v>
      </c>
      <c r="K1306" s="4">
        <v>177</v>
      </c>
      <c r="L1306" s="2">
        <v>1</v>
      </c>
      <c r="M1306" s="2">
        <v>12</v>
      </c>
      <c r="N1306" s="2">
        <v>0.75</v>
      </c>
      <c r="O1306" s="3" t="s">
        <v>32</v>
      </c>
      <c r="P1306" s="3" t="s">
        <v>29</v>
      </c>
      <c r="Q1306" s="5">
        <v>45.9</v>
      </c>
      <c r="S1306" s="6">
        <v>40.08</v>
      </c>
      <c r="T1306" s="5">
        <v>0.35</v>
      </c>
      <c r="U1306" s="6">
        <v>40.43</v>
      </c>
      <c r="V1306" s="2">
        <v>59.65</v>
      </c>
      <c r="W1306" s="8"/>
      <c r="X1306" s="10" t="s">
        <v>29</v>
      </c>
      <c r="Y1306" s="7">
        <v>43647</v>
      </c>
    </row>
    <row r="1307" spans="1:25" hidden="1" x14ac:dyDescent="0.25">
      <c r="A1307" s="2">
        <v>773549</v>
      </c>
      <c r="B1307" s="3" t="s">
        <v>1280</v>
      </c>
      <c r="C1307" s="3" t="s">
        <v>1339</v>
      </c>
      <c r="D1307" s="3" t="s">
        <v>27</v>
      </c>
      <c r="E1307" s="3" t="s">
        <v>28</v>
      </c>
      <c r="F1307" s="3" t="s">
        <v>86</v>
      </c>
      <c r="G1307" s="2">
        <v>40</v>
      </c>
      <c r="H1307" s="3" t="s">
        <v>1337</v>
      </c>
      <c r="I1307" s="3" t="s">
        <v>1283</v>
      </c>
      <c r="J1307" s="3" t="s">
        <v>31</v>
      </c>
      <c r="K1307" s="4">
        <v>133.13999999999999</v>
      </c>
      <c r="L1307" s="2">
        <v>1</v>
      </c>
      <c r="M1307" s="2">
        <v>6</v>
      </c>
      <c r="N1307" s="2">
        <v>0.75</v>
      </c>
      <c r="O1307" s="3" t="s">
        <v>32</v>
      </c>
      <c r="P1307" s="3" t="s">
        <v>29</v>
      </c>
      <c r="Q1307" s="5">
        <v>59.25</v>
      </c>
      <c r="S1307" s="6">
        <v>51.83</v>
      </c>
      <c r="T1307" s="5">
        <v>0.35</v>
      </c>
      <c r="U1307" s="6">
        <v>52.18</v>
      </c>
      <c r="V1307" s="2">
        <v>77</v>
      </c>
      <c r="W1307" s="8"/>
      <c r="X1307" s="10" t="s">
        <v>29</v>
      </c>
      <c r="Y1307" s="7">
        <v>43714</v>
      </c>
    </row>
    <row r="1308" spans="1:25" hidden="1" x14ac:dyDescent="0.25">
      <c r="A1308" s="2">
        <v>134676</v>
      </c>
      <c r="B1308" s="3" t="s">
        <v>1280</v>
      </c>
      <c r="C1308" s="3" t="s">
        <v>1340</v>
      </c>
      <c r="D1308" s="3" t="s">
        <v>27</v>
      </c>
      <c r="E1308" s="3" t="s">
        <v>28</v>
      </c>
      <c r="F1308" s="3" t="s">
        <v>86</v>
      </c>
      <c r="G1308" s="2">
        <v>40</v>
      </c>
      <c r="H1308" s="3" t="s">
        <v>1337</v>
      </c>
      <c r="I1308" s="3" t="s">
        <v>1283</v>
      </c>
      <c r="J1308" s="3" t="s">
        <v>31</v>
      </c>
      <c r="K1308" s="4">
        <v>119.04</v>
      </c>
      <c r="L1308" s="2">
        <v>1</v>
      </c>
      <c r="M1308" s="2">
        <v>12</v>
      </c>
      <c r="N1308" s="2">
        <v>0.75</v>
      </c>
      <c r="O1308" s="3" t="s">
        <v>32</v>
      </c>
      <c r="P1308" s="3" t="s">
        <v>29</v>
      </c>
      <c r="Q1308" s="5">
        <v>33.65</v>
      </c>
      <c r="S1308" s="6">
        <v>29.3</v>
      </c>
      <c r="T1308" s="5">
        <v>0.35</v>
      </c>
      <c r="U1308" s="6">
        <v>29.65</v>
      </c>
      <c r="V1308" s="2">
        <v>43.75</v>
      </c>
      <c r="W1308" s="8"/>
      <c r="X1308" s="10" t="s">
        <v>29</v>
      </c>
      <c r="Y1308" s="7">
        <v>43714</v>
      </c>
    </row>
    <row r="1309" spans="1:25" hidden="1" x14ac:dyDescent="0.25">
      <c r="A1309" s="2">
        <v>340745</v>
      </c>
      <c r="B1309" s="3" t="s">
        <v>1280</v>
      </c>
      <c r="C1309" s="3" t="s">
        <v>1341</v>
      </c>
      <c r="D1309" s="3" t="s">
        <v>27</v>
      </c>
      <c r="E1309" s="3" t="s">
        <v>37</v>
      </c>
      <c r="F1309" s="3" t="s">
        <v>29</v>
      </c>
      <c r="G1309" s="2">
        <v>40</v>
      </c>
      <c r="H1309" s="3" t="s">
        <v>1337</v>
      </c>
      <c r="I1309" s="3" t="s">
        <v>1292</v>
      </c>
      <c r="J1309" s="3" t="s">
        <v>31</v>
      </c>
      <c r="K1309" s="4">
        <v>141.6</v>
      </c>
      <c r="L1309" s="2">
        <v>1</v>
      </c>
      <c r="M1309" s="2">
        <v>12</v>
      </c>
      <c r="N1309" s="2">
        <v>0.75</v>
      </c>
      <c r="O1309" s="3" t="s">
        <v>32</v>
      </c>
      <c r="P1309" s="3" t="s">
        <v>29</v>
      </c>
      <c r="Q1309" s="5">
        <v>39.6</v>
      </c>
      <c r="S1309" s="6">
        <v>34.54</v>
      </c>
      <c r="T1309" s="5">
        <v>0.35</v>
      </c>
      <c r="U1309" s="6">
        <v>34.89</v>
      </c>
      <c r="V1309" s="2">
        <v>51.5</v>
      </c>
      <c r="W1309" s="8"/>
      <c r="X1309" s="10" t="s">
        <v>29</v>
      </c>
      <c r="Y1309" s="7">
        <v>43616</v>
      </c>
    </row>
    <row r="1310" spans="1:25" hidden="1" x14ac:dyDescent="0.25">
      <c r="A1310" s="2">
        <v>367672</v>
      </c>
      <c r="B1310" s="3" t="s">
        <v>1280</v>
      </c>
      <c r="C1310" s="3" t="s">
        <v>1342</v>
      </c>
      <c r="D1310" s="3" t="s">
        <v>27</v>
      </c>
      <c r="E1310" s="3" t="s">
        <v>37</v>
      </c>
      <c r="F1310" s="3" t="s">
        <v>29</v>
      </c>
      <c r="G1310" s="2">
        <v>40</v>
      </c>
      <c r="H1310" s="3" t="s">
        <v>38</v>
      </c>
      <c r="I1310" s="3" t="s">
        <v>1292</v>
      </c>
      <c r="J1310" s="3" t="s">
        <v>31</v>
      </c>
      <c r="K1310" s="4">
        <v>141.12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39.450000000000003</v>
      </c>
      <c r="S1310" s="6">
        <v>34.409999999999997</v>
      </c>
      <c r="T1310" s="5">
        <v>0.35</v>
      </c>
      <c r="U1310" s="6">
        <v>34.76</v>
      </c>
      <c r="V1310" s="2">
        <v>51.3</v>
      </c>
      <c r="W1310" s="8"/>
      <c r="X1310" s="10" t="s">
        <v>29</v>
      </c>
      <c r="Y1310" s="7">
        <v>43616</v>
      </c>
    </row>
    <row r="1311" spans="1:25" hidden="1" x14ac:dyDescent="0.25">
      <c r="A1311" s="2">
        <v>222554</v>
      </c>
      <c r="B1311" s="3" t="s">
        <v>1280</v>
      </c>
      <c r="C1311" s="3" t="s">
        <v>1343</v>
      </c>
      <c r="D1311" s="3" t="s">
        <v>27</v>
      </c>
      <c r="E1311" s="3" t="s">
        <v>879</v>
      </c>
      <c r="F1311" s="3" t="s">
        <v>1115</v>
      </c>
      <c r="G1311" s="2">
        <v>40</v>
      </c>
      <c r="H1311" s="3" t="s">
        <v>1344</v>
      </c>
      <c r="I1311" s="3" t="s">
        <v>1283</v>
      </c>
      <c r="J1311" s="3" t="s">
        <v>31</v>
      </c>
      <c r="K1311" s="4" t="s">
        <v>2974</v>
      </c>
      <c r="L1311" s="2">
        <v>1</v>
      </c>
      <c r="M1311" s="2">
        <v>12</v>
      </c>
      <c r="N1311" s="2">
        <v>0.75</v>
      </c>
      <c r="O1311" s="3" t="s">
        <v>32</v>
      </c>
      <c r="P1311" s="3" t="s">
        <v>29</v>
      </c>
      <c r="Q1311" s="5">
        <v>29.6</v>
      </c>
      <c r="S1311" s="6">
        <v>25.74</v>
      </c>
      <c r="T1311" s="5">
        <v>0.35</v>
      </c>
      <c r="U1311" s="6">
        <v>26.09</v>
      </c>
      <c r="V1311" s="2">
        <v>38.5</v>
      </c>
      <c r="W1311" s="8"/>
      <c r="X1311" s="10" t="s">
        <v>29</v>
      </c>
      <c r="Y1311" s="7">
        <v>43556</v>
      </c>
    </row>
    <row r="1312" spans="1:25" hidden="1" x14ac:dyDescent="0.25">
      <c r="A1312" s="2">
        <v>53140</v>
      </c>
      <c r="B1312" s="3" t="s">
        <v>1280</v>
      </c>
      <c r="C1312" s="3" t="s">
        <v>1345</v>
      </c>
      <c r="D1312" s="3" t="s">
        <v>27</v>
      </c>
      <c r="E1312" s="3" t="s">
        <v>37</v>
      </c>
      <c r="F1312" s="3" t="s">
        <v>29</v>
      </c>
      <c r="G1312" s="2">
        <v>40</v>
      </c>
      <c r="H1312" s="3" t="s">
        <v>1344</v>
      </c>
      <c r="I1312" s="3" t="s">
        <v>1283</v>
      </c>
      <c r="J1312" s="3" t="s">
        <v>31</v>
      </c>
      <c r="K1312" s="4" t="s">
        <v>2975</v>
      </c>
      <c r="L1312" s="2">
        <v>1</v>
      </c>
      <c r="M1312" s="2">
        <v>12</v>
      </c>
      <c r="N1312" s="2">
        <v>0.75</v>
      </c>
      <c r="O1312" s="3" t="s">
        <v>32</v>
      </c>
      <c r="P1312" s="3" t="s">
        <v>29</v>
      </c>
      <c r="Q1312" s="5">
        <v>38</v>
      </c>
      <c r="S1312" s="6">
        <v>33.130000000000003</v>
      </c>
      <c r="T1312" s="5">
        <v>0.35</v>
      </c>
      <c r="U1312" s="6">
        <v>33.479999999999997</v>
      </c>
      <c r="V1312" s="2">
        <v>49.4</v>
      </c>
      <c r="W1312" s="8"/>
      <c r="X1312" s="10" t="s">
        <v>29</v>
      </c>
      <c r="Y1312" s="7">
        <v>43586</v>
      </c>
    </row>
    <row r="1313" spans="1:25" x14ac:dyDescent="0.25">
      <c r="A1313" s="2">
        <v>37143</v>
      </c>
      <c r="B1313" s="3" t="s">
        <v>1280</v>
      </c>
      <c r="C1313" s="3" t="s">
        <v>1346</v>
      </c>
      <c r="D1313" s="3" t="s">
        <v>906</v>
      </c>
      <c r="E1313" s="3" t="s">
        <v>28</v>
      </c>
      <c r="F1313" s="3" t="s">
        <v>97</v>
      </c>
      <c r="G1313" s="2">
        <v>40</v>
      </c>
      <c r="H1313" s="3" t="s">
        <v>275</v>
      </c>
      <c r="I1313" s="3" t="s">
        <v>1289</v>
      </c>
      <c r="J1313" s="3" t="s">
        <v>31</v>
      </c>
      <c r="K1313" s="4">
        <v>75.36</v>
      </c>
      <c r="L1313" s="2">
        <v>1</v>
      </c>
      <c r="M1313" s="2">
        <v>6</v>
      </c>
      <c r="N1313" s="2">
        <v>1.1399999999999999</v>
      </c>
      <c r="O1313" s="3" t="s">
        <v>32</v>
      </c>
      <c r="P1313" s="3" t="s">
        <v>29</v>
      </c>
      <c r="Q1313" s="5">
        <v>43.5</v>
      </c>
      <c r="S1313" s="6">
        <v>37.97</v>
      </c>
      <c r="T1313" s="5">
        <v>0.35</v>
      </c>
      <c r="U1313" s="6">
        <v>38.32</v>
      </c>
      <c r="V1313" s="2">
        <v>56.55</v>
      </c>
      <c r="W1313" s="8">
        <v>0.45000000000000284</v>
      </c>
      <c r="X1313" s="9" t="s">
        <v>3216</v>
      </c>
      <c r="Y1313" s="7">
        <v>43790</v>
      </c>
    </row>
    <row r="1314" spans="1:25" ht="30" hidden="1" x14ac:dyDescent="0.25">
      <c r="A1314" s="2">
        <v>877654</v>
      </c>
      <c r="B1314" s="3" t="s">
        <v>1280</v>
      </c>
      <c r="C1314" s="3" t="s">
        <v>1347</v>
      </c>
      <c r="D1314" s="3" t="s">
        <v>1073</v>
      </c>
      <c r="E1314" s="3" t="s">
        <v>37</v>
      </c>
      <c r="F1314" s="3" t="s">
        <v>1196</v>
      </c>
      <c r="G1314" s="2">
        <v>47</v>
      </c>
      <c r="H1314" s="3" t="s">
        <v>1282</v>
      </c>
      <c r="I1314" s="3" t="s">
        <v>1290</v>
      </c>
      <c r="J1314" s="3" t="s">
        <v>39</v>
      </c>
      <c r="K1314" s="4" t="s">
        <v>2976</v>
      </c>
      <c r="L1314" s="2">
        <v>1</v>
      </c>
      <c r="M1314" s="2">
        <v>60</v>
      </c>
      <c r="N1314" s="2">
        <v>0.05</v>
      </c>
      <c r="O1314" s="3" t="s">
        <v>32</v>
      </c>
      <c r="P1314" s="3" t="s">
        <v>29</v>
      </c>
      <c r="Q1314" s="5">
        <v>4.9000000000000004</v>
      </c>
      <c r="S1314" s="6">
        <v>4.22</v>
      </c>
      <c r="T1314" s="5">
        <v>0.1</v>
      </c>
      <c r="U1314" s="6">
        <v>4.32</v>
      </c>
      <c r="V1314" s="2">
        <v>6.35</v>
      </c>
      <c r="W1314" s="8"/>
      <c r="X1314" s="10" t="s">
        <v>29</v>
      </c>
      <c r="Y1314" s="7">
        <v>43466</v>
      </c>
    </row>
    <row r="1315" spans="1:25" ht="30" hidden="1" x14ac:dyDescent="0.25">
      <c r="A1315" s="2">
        <v>9845</v>
      </c>
      <c r="B1315" s="3" t="s">
        <v>1280</v>
      </c>
      <c r="C1315" s="3" t="s">
        <v>1347</v>
      </c>
      <c r="D1315" s="3" t="s">
        <v>42</v>
      </c>
      <c r="E1315" s="3" t="s">
        <v>37</v>
      </c>
      <c r="F1315" s="3" t="s">
        <v>29</v>
      </c>
      <c r="G1315" s="2">
        <v>40</v>
      </c>
      <c r="H1315" s="3" t="s">
        <v>1282</v>
      </c>
      <c r="I1315" s="3" t="s">
        <v>1290</v>
      </c>
      <c r="J1315" s="3" t="s">
        <v>39</v>
      </c>
      <c r="K1315" s="4" t="s">
        <v>2977</v>
      </c>
      <c r="L1315" s="2">
        <v>1</v>
      </c>
      <c r="M1315" s="2">
        <v>12</v>
      </c>
      <c r="N1315" s="2">
        <v>0.375</v>
      </c>
      <c r="O1315" s="3" t="s">
        <v>32</v>
      </c>
      <c r="P1315" s="3" t="s">
        <v>29</v>
      </c>
      <c r="Q1315" s="5">
        <v>16.95</v>
      </c>
      <c r="S1315" s="6">
        <v>14.83</v>
      </c>
      <c r="T1315" s="5">
        <v>0.1</v>
      </c>
      <c r="U1315" s="6">
        <v>14.93</v>
      </c>
      <c r="V1315" s="2">
        <v>22.05</v>
      </c>
      <c r="W1315" s="8"/>
      <c r="X1315" s="10" t="s">
        <v>29</v>
      </c>
      <c r="Y1315" s="7">
        <v>43556</v>
      </c>
    </row>
    <row r="1316" spans="1:25" ht="30" hidden="1" x14ac:dyDescent="0.25">
      <c r="A1316" s="2">
        <v>199455</v>
      </c>
      <c r="B1316" s="3" t="s">
        <v>1280</v>
      </c>
      <c r="C1316" s="3" t="s">
        <v>1347</v>
      </c>
      <c r="D1316" s="3" t="s">
        <v>27</v>
      </c>
      <c r="E1316" s="3" t="s">
        <v>37</v>
      </c>
      <c r="F1316" s="3" t="s">
        <v>29</v>
      </c>
      <c r="G1316" s="2">
        <v>40</v>
      </c>
      <c r="H1316" s="3" t="s">
        <v>1282</v>
      </c>
      <c r="I1316" s="3" t="s">
        <v>1290</v>
      </c>
      <c r="J1316" s="3" t="s">
        <v>39</v>
      </c>
      <c r="K1316" s="4" t="s">
        <v>2978</v>
      </c>
      <c r="L1316" s="2">
        <v>1</v>
      </c>
      <c r="M1316" s="2">
        <v>12</v>
      </c>
      <c r="N1316" s="2">
        <v>0.75</v>
      </c>
      <c r="O1316" s="3" t="s">
        <v>32</v>
      </c>
      <c r="P1316" s="3" t="s">
        <v>29</v>
      </c>
      <c r="Q1316" s="5">
        <v>31.8</v>
      </c>
      <c r="S1316" s="6">
        <v>27.68</v>
      </c>
      <c r="T1316" s="5">
        <v>0.35</v>
      </c>
      <c r="U1316" s="6">
        <v>28.03</v>
      </c>
      <c r="V1316" s="2">
        <v>41.35</v>
      </c>
      <c r="W1316" s="8"/>
      <c r="X1316" s="10" t="s">
        <v>29</v>
      </c>
      <c r="Y1316" s="7">
        <v>43799</v>
      </c>
    </row>
    <row r="1317" spans="1:25" hidden="1" x14ac:dyDescent="0.25">
      <c r="A1317" s="2">
        <v>6189</v>
      </c>
      <c r="B1317" s="3" t="s">
        <v>1280</v>
      </c>
      <c r="C1317" s="3" t="s">
        <v>1348</v>
      </c>
      <c r="D1317" s="3" t="s">
        <v>42</v>
      </c>
      <c r="E1317" s="3" t="s">
        <v>37</v>
      </c>
      <c r="F1317" s="3" t="s">
        <v>29</v>
      </c>
      <c r="G1317" s="2">
        <v>40</v>
      </c>
      <c r="H1317" s="3" t="s">
        <v>38</v>
      </c>
      <c r="I1317" s="3" t="s">
        <v>1292</v>
      </c>
      <c r="J1317" s="3" t="s">
        <v>31</v>
      </c>
      <c r="K1317" s="4">
        <v>91.05</v>
      </c>
      <c r="L1317" s="2">
        <v>1</v>
      </c>
      <c r="M1317" s="2">
        <v>24</v>
      </c>
      <c r="N1317" s="2">
        <v>0.375</v>
      </c>
      <c r="O1317" s="3" t="s">
        <v>32</v>
      </c>
      <c r="P1317" s="3" t="s">
        <v>29</v>
      </c>
      <c r="Q1317" s="5">
        <v>13.4</v>
      </c>
      <c r="S1317" s="6">
        <v>11.7</v>
      </c>
      <c r="T1317" s="5">
        <v>0.1</v>
      </c>
      <c r="U1317" s="6">
        <v>11.8</v>
      </c>
      <c r="V1317" s="2">
        <v>17.399999999999999</v>
      </c>
      <c r="W1317" s="8"/>
      <c r="X1317" s="10" t="s">
        <v>29</v>
      </c>
      <c r="Y1317" s="7">
        <v>43556</v>
      </c>
    </row>
    <row r="1318" spans="1:25" hidden="1" x14ac:dyDescent="0.25">
      <c r="A1318" s="2">
        <v>2063</v>
      </c>
      <c r="B1318" s="3" t="s">
        <v>1280</v>
      </c>
      <c r="C1318" s="3" t="s">
        <v>1348</v>
      </c>
      <c r="D1318" s="3" t="s">
        <v>27</v>
      </c>
      <c r="E1318" s="3" t="s">
        <v>37</v>
      </c>
      <c r="F1318" s="3" t="s">
        <v>29</v>
      </c>
      <c r="G1318" s="2">
        <v>40</v>
      </c>
      <c r="H1318" s="3" t="s">
        <v>38</v>
      </c>
      <c r="I1318" s="3" t="s">
        <v>1292</v>
      </c>
      <c r="J1318" s="3" t="s">
        <v>31</v>
      </c>
      <c r="K1318" s="4">
        <v>83.09</v>
      </c>
      <c r="L1318" s="2">
        <v>1</v>
      </c>
      <c r="M1318" s="2">
        <v>12</v>
      </c>
      <c r="N1318" s="2">
        <v>0.75</v>
      </c>
      <c r="O1318" s="3" t="s">
        <v>32</v>
      </c>
      <c r="P1318" s="3" t="s">
        <v>29</v>
      </c>
      <c r="Q1318" s="5">
        <v>24.15</v>
      </c>
      <c r="S1318" s="6">
        <v>20.94</v>
      </c>
      <c r="T1318" s="5">
        <v>0.35</v>
      </c>
      <c r="U1318" s="6">
        <v>21.29</v>
      </c>
      <c r="V1318" s="2">
        <v>31.4</v>
      </c>
      <c r="W1318" s="8"/>
      <c r="X1318" s="10" t="s">
        <v>29</v>
      </c>
      <c r="Y1318" s="7">
        <v>43556</v>
      </c>
    </row>
    <row r="1319" spans="1:25" hidden="1" x14ac:dyDescent="0.25">
      <c r="A1319" s="2">
        <v>8458</v>
      </c>
      <c r="B1319" s="3" t="s">
        <v>1280</v>
      </c>
      <c r="C1319" s="3" t="s">
        <v>1349</v>
      </c>
      <c r="D1319" s="3" t="s">
        <v>906</v>
      </c>
      <c r="E1319" s="3" t="s">
        <v>37</v>
      </c>
      <c r="F1319" s="3" t="s">
        <v>29</v>
      </c>
      <c r="G1319" s="2">
        <v>40</v>
      </c>
      <c r="H1319" s="3" t="s">
        <v>38</v>
      </c>
      <c r="I1319" s="3" t="s">
        <v>1292</v>
      </c>
      <c r="J1319" s="3" t="s">
        <v>31</v>
      </c>
      <c r="K1319" s="4">
        <v>127.22</v>
      </c>
      <c r="L1319" s="2">
        <v>1</v>
      </c>
      <c r="M1319" s="2">
        <v>12</v>
      </c>
      <c r="N1319" s="2">
        <v>1.1399999999999999</v>
      </c>
      <c r="O1319" s="3" t="s">
        <v>835</v>
      </c>
      <c r="P1319" s="3" t="s">
        <v>29</v>
      </c>
      <c r="Q1319" s="5">
        <v>35.950000000000003</v>
      </c>
      <c r="S1319" s="6">
        <v>31.33</v>
      </c>
      <c r="T1319" s="5">
        <v>0.35</v>
      </c>
      <c r="U1319" s="6">
        <v>31.68</v>
      </c>
      <c r="V1319" s="2">
        <v>46.75</v>
      </c>
      <c r="W1319" s="8"/>
      <c r="X1319" s="10" t="s">
        <v>29</v>
      </c>
      <c r="Y1319" s="7">
        <v>43556</v>
      </c>
    </row>
    <row r="1320" spans="1:25" hidden="1" x14ac:dyDescent="0.25">
      <c r="A1320" s="2">
        <v>61754</v>
      </c>
      <c r="B1320" s="3" t="s">
        <v>1280</v>
      </c>
      <c r="C1320" s="3" t="s">
        <v>1350</v>
      </c>
      <c r="D1320" s="3" t="s">
        <v>27</v>
      </c>
      <c r="E1320" s="3" t="s">
        <v>37</v>
      </c>
      <c r="F1320" s="3" t="s">
        <v>29</v>
      </c>
      <c r="G1320" s="2">
        <v>75.400000000000006</v>
      </c>
      <c r="H1320" s="3" t="s">
        <v>38</v>
      </c>
      <c r="I1320" s="3" t="s">
        <v>1292</v>
      </c>
      <c r="J1320" s="3" t="s">
        <v>31</v>
      </c>
      <c r="K1320" s="4">
        <v>135.62</v>
      </c>
      <c r="L1320" s="2">
        <v>1</v>
      </c>
      <c r="M1320" s="2">
        <v>12</v>
      </c>
      <c r="N1320" s="2">
        <v>0.75</v>
      </c>
      <c r="O1320" s="3" t="s">
        <v>32</v>
      </c>
      <c r="P1320" s="3" t="s">
        <v>29</v>
      </c>
      <c r="Q1320" s="5">
        <v>38</v>
      </c>
      <c r="S1320" s="6">
        <v>33.130000000000003</v>
      </c>
      <c r="T1320" s="5">
        <v>0.35</v>
      </c>
      <c r="U1320" s="6">
        <v>33.479999999999997</v>
      </c>
      <c r="V1320" s="2">
        <v>49.4</v>
      </c>
      <c r="W1320" s="8"/>
      <c r="X1320" s="10" t="s">
        <v>29</v>
      </c>
      <c r="Y1320" s="7">
        <v>43556</v>
      </c>
    </row>
    <row r="1321" spans="1:25" hidden="1" x14ac:dyDescent="0.25">
      <c r="A1321" s="2">
        <v>2089</v>
      </c>
      <c r="B1321" s="3" t="s">
        <v>1280</v>
      </c>
      <c r="C1321" s="3" t="s">
        <v>1351</v>
      </c>
      <c r="D1321" s="3" t="s">
        <v>27</v>
      </c>
      <c r="E1321" s="3" t="s">
        <v>37</v>
      </c>
      <c r="F1321" s="3" t="s">
        <v>29</v>
      </c>
      <c r="G1321" s="2">
        <v>40</v>
      </c>
      <c r="H1321" s="3" t="s">
        <v>38</v>
      </c>
      <c r="I1321" s="3" t="s">
        <v>1283</v>
      </c>
      <c r="J1321" s="3" t="s">
        <v>31</v>
      </c>
      <c r="K1321" s="4">
        <v>83.09</v>
      </c>
      <c r="L1321" s="2">
        <v>1</v>
      </c>
      <c r="M1321" s="2">
        <v>12</v>
      </c>
      <c r="N1321" s="2">
        <v>0.75</v>
      </c>
      <c r="O1321" s="3" t="s">
        <v>32</v>
      </c>
      <c r="P1321" s="3" t="s">
        <v>29</v>
      </c>
      <c r="Q1321" s="5">
        <v>24.15</v>
      </c>
      <c r="S1321" s="6">
        <v>20.94</v>
      </c>
      <c r="T1321" s="5">
        <v>0.35</v>
      </c>
      <c r="U1321" s="6">
        <v>21.29</v>
      </c>
      <c r="V1321" s="2">
        <v>31.4</v>
      </c>
      <c r="W1321" s="8"/>
      <c r="X1321" s="10" t="s">
        <v>29</v>
      </c>
      <c r="Y1321" s="7">
        <v>43556</v>
      </c>
    </row>
    <row r="1322" spans="1:25" hidden="1" x14ac:dyDescent="0.25">
      <c r="A1322" s="2">
        <v>4390</v>
      </c>
      <c r="B1322" s="3" t="s">
        <v>1280</v>
      </c>
      <c r="C1322" s="3" t="s">
        <v>1352</v>
      </c>
      <c r="D1322" s="3" t="s">
        <v>906</v>
      </c>
      <c r="E1322" s="3" t="s">
        <v>37</v>
      </c>
      <c r="F1322" s="3" t="s">
        <v>29</v>
      </c>
      <c r="G1322" s="2">
        <v>40</v>
      </c>
      <c r="H1322" s="3" t="s">
        <v>38</v>
      </c>
      <c r="I1322" s="3" t="s">
        <v>1283</v>
      </c>
      <c r="J1322" s="3" t="s">
        <v>31</v>
      </c>
      <c r="K1322" s="4">
        <v>127.22</v>
      </c>
      <c r="L1322" s="2">
        <v>1</v>
      </c>
      <c r="M1322" s="2">
        <v>12</v>
      </c>
      <c r="N1322" s="2">
        <v>1.1399999999999999</v>
      </c>
      <c r="O1322" s="3" t="s">
        <v>835</v>
      </c>
      <c r="P1322" s="3" t="s">
        <v>29</v>
      </c>
      <c r="Q1322" s="5">
        <v>35.950000000000003</v>
      </c>
      <c r="S1322" s="6">
        <v>31.33</v>
      </c>
      <c r="T1322" s="5">
        <v>0.35</v>
      </c>
      <c r="U1322" s="6">
        <v>31.68</v>
      </c>
      <c r="V1322" s="2">
        <v>46.75</v>
      </c>
      <c r="W1322" s="8"/>
      <c r="X1322" s="10" t="s">
        <v>29</v>
      </c>
      <c r="Y1322" s="7">
        <v>43556</v>
      </c>
    </row>
    <row r="1323" spans="1:25" ht="30" hidden="1" x14ac:dyDescent="0.25">
      <c r="A1323" s="2">
        <v>890040</v>
      </c>
      <c r="B1323" s="3" t="s">
        <v>1280</v>
      </c>
      <c r="C1323" s="3" t="s">
        <v>1353</v>
      </c>
      <c r="D1323" s="3" t="s">
        <v>27</v>
      </c>
      <c r="E1323" s="3" t="s">
        <v>37</v>
      </c>
      <c r="F1323" s="3" t="s">
        <v>29</v>
      </c>
      <c r="G1323" s="2">
        <v>43</v>
      </c>
      <c r="H1323" s="3" t="s">
        <v>38</v>
      </c>
      <c r="I1323" s="3" t="s">
        <v>1290</v>
      </c>
      <c r="J1323" s="3" t="s">
        <v>31</v>
      </c>
      <c r="K1323" s="4">
        <v>83.69</v>
      </c>
      <c r="L1323" s="2">
        <v>1</v>
      </c>
      <c r="M1323" s="2">
        <v>12</v>
      </c>
      <c r="N1323" s="2">
        <v>0.75</v>
      </c>
      <c r="O1323" s="3" t="s">
        <v>32</v>
      </c>
      <c r="P1323" s="3" t="s">
        <v>29</v>
      </c>
      <c r="Q1323" s="5">
        <v>24.35</v>
      </c>
      <c r="S1323" s="6">
        <v>21.12</v>
      </c>
      <c r="T1323" s="5">
        <v>0.35</v>
      </c>
      <c r="U1323" s="6">
        <v>21.47</v>
      </c>
      <c r="V1323" s="2">
        <v>31.65</v>
      </c>
      <c r="W1323" s="8"/>
      <c r="X1323" s="10" t="s">
        <v>29</v>
      </c>
      <c r="Y1323" s="7">
        <v>43556</v>
      </c>
    </row>
    <row r="1324" spans="1:25" hidden="1" x14ac:dyDescent="0.25">
      <c r="A1324" s="2">
        <v>5009</v>
      </c>
      <c r="B1324" s="3" t="s">
        <v>1280</v>
      </c>
      <c r="C1324" s="3" t="s">
        <v>1354</v>
      </c>
      <c r="D1324" s="3" t="s">
        <v>27</v>
      </c>
      <c r="E1324" s="3" t="s">
        <v>37</v>
      </c>
      <c r="F1324" s="3" t="s">
        <v>29</v>
      </c>
      <c r="G1324" s="2">
        <v>40</v>
      </c>
      <c r="H1324" s="3" t="s">
        <v>38</v>
      </c>
      <c r="I1324" s="3" t="s">
        <v>1289</v>
      </c>
      <c r="J1324" s="3" t="s">
        <v>31</v>
      </c>
      <c r="K1324" s="4">
        <v>83.09</v>
      </c>
      <c r="L1324" s="2">
        <v>1</v>
      </c>
      <c r="M1324" s="2">
        <v>12</v>
      </c>
      <c r="N1324" s="2">
        <v>0.75</v>
      </c>
      <c r="O1324" s="3" t="s">
        <v>32</v>
      </c>
      <c r="P1324" s="3" t="s">
        <v>29</v>
      </c>
      <c r="Q1324" s="5">
        <v>24.15</v>
      </c>
      <c r="S1324" s="6">
        <v>20.94</v>
      </c>
      <c r="T1324" s="5">
        <v>0.35</v>
      </c>
      <c r="U1324" s="6">
        <v>21.29</v>
      </c>
      <c r="V1324" s="2">
        <v>31.4</v>
      </c>
      <c r="W1324" s="8"/>
      <c r="X1324" s="10" t="s">
        <v>29</v>
      </c>
      <c r="Y1324" s="7">
        <v>43586</v>
      </c>
    </row>
    <row r="1325" spans="1:25" hidden="1" x14ac:dyDescent="0.25">
      <c r="A1325" s="2">
        <v>6932</v>
      </c>
      <c r="B1325" s="3" t="s">
        <v>1280</v>
      </c>
      <c r="C1325" s="3" t="s">
        <v>1356</v>
      </c>
      <c r="D1325" s="3" t="s">
        <v>906</v>
      </c>
      <c r="E1325" s="3" t="s">
        <v>37</v>
      </c>
      <c r="F1325" s="3" t="s">
        <v>29</v>
      </c>
      <c r="G1325" s="2">
        <v>40</v>
      </c>
      <c r="H1325" s="3" t="s">
        <v>38</v>
      </c>
      <c r="I1325" s="3" t="s">
        <v>1289</v>
      </c>
      <c r="J1325" s="3" t="s">
        <v>31</v>
      </c>
      <c r="K1325" s="4">
        <v>127.22</v>
      </c>
      <c r="L1325" s="2">
        <v>1</v>
      </c>
      <c r="M1325" s="2">
        <v>12</v>
      </c>
      <c r="N1325" s="2">
        <v>1.1399999999999999</v>
      </c>
      <c r="O1325" s="3" t="s">
        <v>835</v>
      </c>
      <c r="P1325" s="3" t="s">
        <v>29</v>
      </c>
      <c r="Q1325" s="5">
        <v>35.950000000000003</v>
      </c>
      <c r="S1325" s="6">
        <v>31.33</v>
      </c>
      <c r="T1325" s="5">
        <v>0.35</v>
      </c>
      <c r="U1325" s="6">
        <v>31.68</v>
      </c>
      <c r="V1325" s="2">
        <v>46.75</v>
      </c>
      <c r="W1325" s="8"/>
      <c r="X1325" s="10" t="s">
        <v>29</v>
      </c>
      <c r="Y1325" s="7">
        <v>43556</v>
      </c>
    </row>
    <row r="1326" spans="1:25" hidden="1" x14ac:dyDescent="0.25">
      <c r="A1326" s="2">
        <v>497206</v>
      </c>
      <c r="B1326" s="3" t="s">
        <v>1280</v>
      </c>
      <c r="C1326" s="3" t="s">
        <v>1357</v>
      </c>
      <c r="D1326" s="3" t="s">
        <v>27</v>
      </c>
      <c r="E1326" s="3" t="s">
        <v>37</v>
      </c>
      <c r="F1326" s="3" t="s">
        <v>29</v>
      </c>
      <c r="G1326" s="2">
        <v>40</v>
      </c>
      <c r="H1326" s="3" t="s">
        <v>1332</v>
      </c>
      <c r="I1326" s="3" t="s">
        <v>1292</v>
      </c>
      <c r="J1326" s="3" t="s">
        <v>31</v>
      </c>
      <c r="K1326" s="4">
        <v>118.8</v>
      </c>
      <c r="L1326" s="2">
        <v>1</v>
      </c>
      <c r="M1326" s="2">
        <v>12</v>
      </c>
      <c r="N1326" s="2">
        <v>0.75</v>
      </c>
      <c r="O1326" s="3" t="s">
        <v>32</v>
      </c>
      <c r="P1326" s="3" t="s">
        <v>29</v>
      </c>
      <c r="Q1326" s="5">
        <v>33.6</v>
      </c>
      <c r="S1326" s="6">
        <v>29.26</v>
      </c>
      <c r="T1326" s="5">
        <v>0.35</v>
      </c>
      <c r="U1326" s="6">
        <v>29.61</v>
      </c>
      <c r="V1326" s="2">
        <v>43.7</v>
      </c>
      <c r="W1326" s="8"/>
      <c r="X1326" s="10" t="s">
        <v>29</v>
      </c>
      <c r="Y1326" s="7">
        <v>43466</v>
      </c>
    </row>
    <row r="1327" spans="1:25" hidden="1" x14ac:dyDescent="0.25">
      <c r="A1327" s="2">
        <v>497198</v>
      </c>
      <c r="B1327" s="3" t="s">
        <v>1280</v>
      </c>
      <c r="C1327" s="3" t="s">
        <v>1357</v>
      </c>
      <c r="D1327" s="3" t="s">
        <v>906</v>
      </c>
      <c r="E1327" s="3" t="s">
        <v>37</v>
      </c>
      <c r="F1327" s="3" t="s">
        <v>29</v>
      </c>
      <c r="G1327" s="2">
        <v>40</v>
      </c>
      <c r="H1327" s="3" t="s">
        <v>1332</v>
      </c>
      <c r="I1327" s="3" t="s">
        <v>1292</v>
      </c>
      <c r="J1327" s="3" t="s">
        <v>31</v>
      </c>
      <c r="K1327" s="4">
        <v>139</v>
      </c>
      <c r="L1327" s="2">
        <v>1</v>
      </c>
      <c r="M1327" s="2">
        <v>10</v>
      </c>
      <c r="N1327" s="2">
        <v>1.1399999999999999</v>
      </c>
      <c r="O1327" s="3" t="s">
        <v>32</v>
      </c>
      <c r="P1327" s="3" t="s">
        <v>29</v>
      </c>
      <c r="Q1327" s="5">
        <v>47.75</v>
      </c>
      <c r="S1327" s="6">
        <v>41.71</v>
      </c>
      <c r="T1327" s="5">
        <v>0.35</v>
      </c>
      <c r="U1327" s="6">
        <v>42.06</v>
      </c>
      <c r="V1327" s="2">
        <v>62.1</v>
      </c>
      <c r="W1327" s="8"/>
      <c r="X1327" s="10" t="s">
        <v>29</v>
      </c>
      <c r="Y1327" s="7">
        <v>43616</v>
      </c>
    </row>
    <row r="1328" spans="1:25" hidden="1" x14ac:dyDescent="0.25">
      <c r="A1328" s="2">
        <v>123422</v>
      </c>
      <c r="B1328" s="3" t="s">
        <v>1280</v>
      </c>
      <c r="C1328" s="3" t="s">
        <v>1358</v>
      </c>
      <c r="D1328" s="3" t="s">
        <v>27</v>
      </c>
      <c r="E1328" s="3" t="s">
        <v>37</v>
      </c>
      <c r="F1328" s="3" t="s">
        <v>29</v>
      </c>
      <c r="G1328" s="2">
        <v>43</v>
      </c>
      <c r="H1328" s="3" t="s">
        <v>1313</v>
      </c>
      <c r="I1328" s="3" t="s">
        <v>1283</v>
      </c>
      <c r="J1328" s="3" t="s">
        <v>31</v>
      </c>
      <c r="K1328" s="4">
        <v>127.56</v>
      </c>
      <c r="L1328" s="2">
        <v>1</v>
      </c>
      <c r="M1328" s="2">
        <v>12</v>
      </c>
      <c r="N1328" s="2">
        <v>0.75</v>
      </c>
      <c r="O1328" s="3" t="s">
        <v>32</v>
      </c>
      <c r="P1328" s="3" t="s">
        <v>29</v>
      </c>
      <c r="Q1328" s="5">
        <v>35.9</v>
      </c>
      <c r="S1328" s="6">
        <v>31.28</v>
      </c>
      <c r="T1328" s="5">
        <v>0.35</v>
      </c>
      <c r="U1328" s="6">
        <v>31.63</v>
      </c>
      <c r="V1328" s="2">
        <v>46.65</v>
      </c>
      <c r="W1328" s="8"/>
      <c r="X1328" s="10" t="s">
        <v>29</v>
      </c>
      <c r="Y1328" s="7">
        <v>43678</v>
      </c>
    </row>
    <row r="1329" spans="1:25" hidden="1" x14ac:dyDescent="0.25">
      <c r="A1329" s="2">
        <v>557975</v>
      </c>
      <c r="B1329" s="3" t="s">
        <v>1280</v>
      </c>
      <c r="C1329" s="3" t="s">
        <v>1359</v>
      </c>
      <c r="D1329" s="3" t="s">
        <v>27</v>
      </c>
      <c r="E1329" s="3" t="s">
        <v>37</v>
      </c>
      <c r="F1329" s="3" t="s">
        <v>29</v>
      </c>
      <c r="G1329" s="2">
        <v>43</v>
      </c>
      <c r="H1329" s="3" t="s">
        <v>1313</v>
      </c>
      <c r="I1329" s="3" t="s">
        <v>1283</v>
      </c>
      <c r="J1329" s="3" t="s">
        <v>31</v>
      </c>
      <c r="K1329" s="4">
        <v>114.18</v>
      </c>
      <c r="L1329" s="2">
        <v>1</v>
      </c>
      <c r="M1329" s="2">
        <v>6</v>
      </c>
      <c r="N1329" s="2">
        <v>0.75</v>
      </c>
      <c r="O1329" s="3" t="s">
        <v>32</v>
      </c>
      <c r="P1329" s="3" t="s">
        <v>29</v>
      </c>
      <c r="Q1329" s="5">
        <v>50.5</v>
      </c>
      <c r="S1329" s="6">
        <v>44.13</v>
      </c>
      <c r="T1329" s="5">
        <v>0.35</v>
      </c>
      <c r="U1329" s="6">
        <v>44.48</v>
      </c>
      <c r="V1329" s="2">
        <v>65.650000000000006</v>
      </c>
      <c r="W1329" s="8"/>
      <c r="X1329" s="10" t="s">
        <v>29</v>
      </c>
      <c r="Y1329" s="7">
        <v>43586</v>
      </c>
    </row>
    <row r="1330" spans="1:25" hidden="1" x14ac:dyDescent="0.25">
      <c r="A1330" s="2">
        <v>179468</v>
      </c>
      <c r="B1330" s="3" t="s">
        <v>1280</v>
      </c>
      <c r="C1330" s="3" t="s">
        <v>1360</v>
      </c>
      <c r="D1330" s="3" t="s">
        <v>906</v>
      </c>
      <c r="E1330" s="3" t="s">
        <v>37</v>
      </c>
      <c r="F1330" s="3" t="s">
        <v>29</v>
      </c>
      <c r="G1330" s="2">
        <v>40</v>
      </c>
      <c r="H1330" s="3" t="s">
        <v>275</v>
      </c>
      <c r="I1330" s="3" t="s">
        <v>1292</v>
      </c>
      <c r="J1330" s="3" t="s">
        <v>31</v>
      </c>
      <c r="K1330" s="4">
        <v>159.36000000000001</v>
      </c>
      <c r="L1330" s="2">
        <v>1</v>
      </c>
      <c r="M1330" s="2">
        <v>12</v>
      </c>
      <c r="N1330" s="2">
        <v>1.1399999999999999</v>
      </c>
      <c r="O1330" s="3" t="s">
        <v>835</v>
      </c>
      <c r="P1330" s="3" t="s">
        <v>29</v>
      </c>
      <c r="Q1330" s="5">
        <v>44.45</v>
      </c>
      <c r="S1330" s="6">
        <v>38.81</v>
      </c>
      <c r="T1330" s="5">
        <v>0.35</v>
      </c>
      <c r="U1330" s="6">
        <v>39.159999999999997</v>
      </c>
      <c r="V1330" s="2">
        <v>57.8</v>
      </c>
      <c r="W1330" s="8"/>
      <c r="X1330" s="10" t="s">
        <v>29</v>
      </c>
      <c r="Y1330" s="7">
        <v>43665</v>
      </c>
    </row>
    <row r="1331" spans="1:25" hidden="1" x14ac:dyDescent="0.25">
      <c r="A1331" s="2">
        <v>789429</v>
      </c>
      <c r="B1331" s="3" t="s">
        <v>1280</v>
      </c>
      <c r="C1331" s="3" t="s">
        <v>1361</v>
      </c>
      <c r="D1331" s="3" t="s">
        <v>27</v>
      </c>
      <c r="E1331" s="3" t="s">
        <v>37</v>
      </c>
      <c r="F1331" s="3" t="s">
        <v>1362</v>
      </c>
      <c r="G1331" s="2">
        <v>54.5</v>
      </c>
      <c r="H1331" s="3" t="s">
        <v>1313</v>
      </c>
      <c r="I1331" s="3" t="s">
        <v>1283</v>
      </c>
      <c r="J1331" s="3" t="s">
        <v>39</v>
      </c>
      <c r="K1331" s="4">
        <v>171.27</v>
      </c>
      <c r="L1331" s="2">
        <v>1</v>
      </c>
      <c r="M1331" s="2">
        <v>6</v>
      </c>
      <c r="N1331" s="2">
        <v>0.75</v>
      </c>
      <c r="O1331" s="3" t="s">
        <v>32</v>
      </c>
      <c r="P1331" s="3" t="s">
        <v>29</v>
      </c>
      <c r="Q1331" s="5">
        <v>70.349999999999994</v>
      </c>
      <c r="S1331" s="6">
        <v>61.6</v>
      </c>
      <c r="T1331" s="5">
        <v>0.35</v>
      </c>
      <c r="U1331" s="6">
        <v>61.95</v>
      </c>
      <c r="V1331" s="2">
        <v>91.45</v>
      </c>
      <c r="W1331" s="8"/>
      <c r="X1331" s="10" t="s">
        <v>29</v>
      </c>
      <c r="Y1331" s="7">
        <v>43466</v>
      </c>
    </row>
    <row r="1332" spans="1:25" hidden="1" x14ac:dyDescent="0.25">
      <c r="A1332" s="2">
        <v>727300</v>
      </c>
      <c r="B1332" s="3" t="s">
        <v>1280</v>
      </c>
      <c r="C1332" s="3" t="s">
        <v>1363</v>
      </c>
      <c r="D1332" s="3" t="s">
        <v>27</v>
      </c>
      <c r="E1332" s="3" t="s">
        <v>28</v>
      </c>
      <c r="F1332" s="3" t="s">
        <v>86</v>
      </c>
      <c r="G1332" s="2">
        <v>42</v>
      </c>
      <c r="H1332" s="3" t="s">
        <v>1313</v>
      </c>
      <c r="I1332" s="3" t="s">
        <v>1283</v>
      </c>
      <c r="J1332" s="3" t="s">
        <v>39</v>
      </c>
      <c r="K1332" s="4">
        <v>232.23</v>
      </c>
      <c r="L1332" s="2">
        <v>1</v>
      </c>
      <c r="M1332" s="2">
        <v>12</v>
      </c>
      <c r="N1332" s="2">
        <v>0.75</v>
      </c>
      <c r="O1332" s="3" t="s">
        <v>32</v>
      </c>
      <c r="P1332" s="3" t="s">
        <v>29</v>
      </c>
      <c r="Q1332" s="5">
        <v>53.85</v>
      </c>
      <c r="S1332" s="6">
        <v>47.08</v>
      </c>
      <c r="T1332" s="5">
        <v>0.35</v>
      </c>
      <c r="U1332" s="6">
        <v>47.43</v>
      </c>
      <c r="V1332" s="2">
        <v>70</v>
      </c>
      <c r="W1332" s="8"/>
      <c r="X1332" s="10" t="s">
        <v>29</v>
      </c>
      <c r="Y1332" s="7">
        <v>43729</v>
      </c>
    </row>
    <row r="1333" spans="1:25" ht="30" hidden="1" x14ac:dyDescent="0.25">
      <c r="A1333" s="2">
        <v>769476</v>
      </c>
      <c r="B1333" s="3" t="s">
        <v>1280</v>
      </c>
      <c r="C1333" s="3" t="s">
        <v>1364</v>
      </c>
      <c r="D1333" s="3" t="s">
        <v>27</v>
      </c>
      <c r="E1333" s="3" t="s">
        <v>37</v>
      </c>
      <c r="F1333" s="3" t="s">
        <v>1182</v>
      </c>
      <c r="G1333" s="2">
        <v>35</v>
      </c>
      <c r="H1333" s="3" t="s">
        <v>1313</v>
      </c>
      <c r="I1333" s="3" t="s">
        <v>1290</v>
      </c>
      <c r="J1333" s="3" t="s">
        <v>39</v>
      </c>
      <c r="K1333" s="4">
        <v>85.89</v>
      </c>
      <c r="L1333" s="2">
        <v>1</v>
      </c>
      <c r="M1333" s="2">
        <v>6</v>
      </c>
      <c r="N1333" s="2">
        <v>0.75</v>
      </c>
      <c r="O1333" s="3" t="s">
        <v>32</v>
      </c>
      <c r="P1333" s="3" t="s">
        <v>29</v>
      </c>
      <c r="Q1333" s="5">
        <v>44.8</v>
      </c>
      <c r="S1333" s="6">
        <v>39.119999999999997</v>
      </c>
      <c r="T1333" s="5">
        <v>0.35</v>
      </c>
      <c r="U1333" s="6">
        <v>39.47</v>
      </c>
      <c r="V1333" s="2">
        <v>58.25</v>
      </c>
      <c r="W1333" s="8"/>
      <c r="X1333" s="10" t="s">
        <v>29</v>
      </c>
      <c r="Y1333" s="7">
        <v>43466</v>
      </c>
    </row>
    <row r="1334" spans="1:25" hidden="1" x14ac:dyDescent="0.25">
      <c r="A1334" s="2">
        <v>182725</v>
      </c>
      <c r="B1334" s="3" t="s">
        <v>1280</v>
      </c>
      <c r="C1334" s="3" t="s">
        <v>1365</v>
      </c>
      <c r="D1334" s="3" t="s">
        <v>27</v>
      </c>
      <c r="E1334" s="3" t="s">
        <v>37</v>
      </c>
      <c r="F1334" s="3" t="s">
        <v>29</v>
      </c>
      <c r="G1334" s="2">
        <v>40</v>
      </c>
      <c r="H1334" s="3" t="s">
        <v>1332</v>
      </c>
      <c r="I1334" s="3" t="s">
        <v>1292</v>
      </c>
      <c r="J1334" s="3" t="s">
        <v>31</v>
      </c>
      <c r="K1334" s="4">
        <v>129.36000000000001</v>
      </c>
      <c r="L1334" s="2">
        <v>1</v>
      </c>
      <c r="M1334" s="2">
        <v>6</v>
      </c>
      <c r="N1334" s="2">
        <v>0.75</v>
      </c>
      <c r="O1334" s="3" t="s">
        <v>32</v>
      </c>
      <c r="P1334" s="3" t="s">
        <v>29</v>
      </c>
      <c r="Q1334" s="5">
        <v>58.15</v>
      </c>
      <c r="S1334" s="6">
        <v>50.86</v>
      </c>
      <c r="T1334" s="5">
        <v>0.35</v>
      </c>
      <c r="U1334" s="6">
        <v>51.21</v>
      </c>
      <c r="V1334" s="2">
        <v>75.599999999999994</v>
      </c>
      <c r="W1334" s="8"/>
      <c r="X1334" s="10" t="s">
        <v>29</v>
      </c>
      <c r="Y1334" s="7">
        <v>43678</v>
      </c>
    </row>
    <row r="1335" spans="1:25" ht="30" hidden="1" x14ac:dyDescent="0.25">
      <c r="A1335" s="2">
        <v>464222</v>
      </c>
      <c r="B1335" s="3" t="s">
        <v>1280</v>
      </c>
      <c r="C1335" s="3" t="s">
        <v>1366</v>
      </c>
      <c r="D1335" s="3" t="s">
        <v>27</v>
      </c>
      <c r="E1335" s="3" t="s">
        <v>37</v>
      </c>
      <c r="F1335" s="3" t="s">
        <v>29</v>
      </c>
      <c r="G1335" s="2">
        <v>40</v>
      </c>
      <c r="H1335" s="3" t="s">
        <v>1310</v>
      </c>
      <c r="I1335" s="3" t="s">
        <v>1292</v>
      </c>
      <c r="J1335" s="3" t="s">
        <v>39</v>
      </c>
      <c r="K1335" s="4" t="s">
        <v>2980</v>
      </c>
      <c r="L1335" s="2">
        <v>1</v>
      </c>
      <c r="M1335" s="2">
        <v>6</v>
      </c>
      <c r="N1335" s="2">
        <v>0.75</v>
      </c>
      <c r="O1335" s="3" t="s">
        <v>32</v>
      </c>
      <c r="P1335" s="3" t="s">
        <v>29</v>
      </c>
      <c r="Q1335" s="5">
        <v>40.049999999999997</v>
      </c>
      <c r="S1335" s="6">
        <v>34.94</v>
      </c>
      <c r="T1335" s="5">
        <v>0.35</v>
      </c>
      <c r="U1335" s="6">
        <v>35.29</v>
      </c>
      <c r="V1335" s="2">
        <v>52.05</v>
      </c>
      <c r="W1335" s="8"/>
      <c r="X1335" s="10" t="s">
        <v>29</v>
      </c>
      <c r="Y1335" s="7">
        <v>43556</v>
      </c>
    </row>
    <row r="1336" spans="1:25" ht="30" hidden="1" x14ac:dyDescent="0.25">
      <c r="A1336" s="2">
        <v>129990</v>
      </c>
      <c r="B1336" s="3" t="s">
        <v>1280</v>
      </c>
      <c r="C1336" s="3" t="s">
        <v>1367</v>
      </c>
      <c r="D1336" s="3" t="s">
        <v>27</v>
      </c>
      <c r="E1336" s="3" t="s">
        <v>28</v>
      </c>
      <c r="F1336" s="3" t="s">
        <v>29</v>
      </c>
      <c r="G1336" s="2">
        <v>40</v>
      </c>
      <c r="H1336" s="3" t="s">
        <v>1310</v>
      </c>
      <c r="I1336" s="3" t="s">
        <v>1283</v>
      </c>
      <c r="J1336" s="3" t="s">
        <v>31</v>
      </c>
      <c r="K1336" s="4">
        <v>220.68</v>
      </c>
      <c r="L1336" s="2">
        <v>1</v>
      </c>
      <c r="M1336" s="2">
        <v>6</v>
      </c>
      <c r="N1336" s="2">
        <v>0.75</v>
      </c>
      <c r="O1336" s="3" t="s">
        <v>32</v>
      </c>
      <c r="P1336" s="3" t="s">
        <v>29</v>
      </c>
      <c r="Q1336" s="5">
        <v>85.45</v>
      </c>
      <c r="S1336" s="6">
        <v>74.89</v>
      </c>
      <c r="T1336" s="5">
        <v>0.35</v>
      </c>
      <c r="U1336" s="6">
        <v>75.239999999999995</v>
      </c>
      <c r="V1336" s="2">
        <v>111.1</v>
      </c>
      <c r="W1336" s="8"/>
      <c r="X1336" s="10" t="s">
        <v>29</v>
      </c>
      <c r="Y1336" s="7">
        <v>43714</v>
      </c>
    </row>
    <row r="1337" spans="1:25" hidden="1" x14ac:dyDescent="0.25">
      <c r="A1337" s="2">
        <v>152645</v>
      </c>
      <c r="B1337" s="3" t="s">
        <v>1280</v>
      </c>
      <c r="C1337" s="3" t="s">
        <v>1368</v>
      </c>
      <c r="D1337" s="3" t="s">
        <v>27</v>
      </c>
      <c r="E1337" s="3" t="s">
        <v>37</v>
      </c>
      <c r="F1337" s="3" t="s">
        <v>29</v>
      </c>
      <c r="G1337" s="2">
        <v>40</v>
      </c>
      <c r="H1337" s="3" t="s">
        <v>1369</v>
      </c>
      <c r="I1337" s="3" t="s">
        <v>1292</v>
      </c>
      <c r="J1337" s="3" t="s">
        <v>39</v>
      </c>
      <c r="K1337" s="4" t="s">
        <v>2981</v>
      </c>
      <c r="L1337" s="2">
        <v>1</v>
      </c>
      <c r="M1337" s="2">
        <v>6</v>
      </c>
      <c r="N1337" s="2">
        <v>0.75</v>
      </c>
      <c r="O1337" s="3" t="s">
        <v>32</v>
      </c>
      <c r="P1337" s="3" t="s">
        <v>29</v>
      </c>
      <c r="Q1337" s="5">
        <v>77.900000000000006</v>
      </c>
      <c r="S1337" s="6">
        <v>68.239999999999995</v>
      </c>
      <c r="T1337" s="5">
        <v>0.35</v>
      </c>
      <c r="U1337" s="6">
        <v>68.59</v>
      </c>
      <c r="V1337" s="2">
        <v>101.25</v>
      </c>
      <c r="W1337" s="8"/>
      <c r="X1337" s="10" t="s">
        <v>29</v>
      </c>
      <c r="Y1337" s="7">
        <v>43556</v>
      </c>
    </row>
    <row r="1338" spans="1:25" hidden="1" x14ac:dyDescent="0.25">
      <c r="A1338" s="2">
        <v>127285</v>
      </c>
      <c r="B1338" s="3" t="s">
        <v>1280</v>
      </c>
      <c r="C1338" s="3" t="s">
        <v>1370</v>
      </c>
      <c r="D1338" s="3" t="s">
        <v>27</v>
      </c>
      <c r="E1338" s="3" t="s">
        <v>28</v>
      </c>
      <c r="F1338" s="3" t="s">
        <v>86</v>
      </c>
      <c r="G1338" s="2">
        <v>43</v>
      </c>
      <c r="H1338" s="3" t="s">
        <v>1369</v>
      </c>
      <c r="I1338" s="3" t="s">
        <v>1283</v>
      </c>
      <c r="J1338" s="3" t="s">
        <v>31</v>
      </c>
      <c r="K1338" s="4">
        <v>255.24</v>
      </c>
      <c r="L1338" s="2">
        <v>1</v>
      </c>
      <c r="M1338" s="2">
        <v>6</v>
      </c>
      <c r="N1338" s="2">
        <v>0.75</v>
      </c>
      <c r="O1338" s="3" t="s">
        <v>32</v>
      </c>
      <c r="P1338" s="3" t="s">
        <v>29</v>
      </c>
      <c r="Q1338" s="5">
        <v>95</v>
      </c>
      <c r="S1338" s="6">
        <v>83.29</v>
      </c>
      <c r="T1338" s="5">
        <v>0.35</v>
      </c>
      <c r="U1338" s="6">
        <v>83.64</v>
      </c>
      <c r="V1338" s="2">
        <v>123.5</v>
      </c>
      <c r="W1338" s="8"/>
      <c r="X1338" s="10" t="s">
        <v>29</v>
      </c>
      <c r="Y1338" s="7">
        <v>43714</v>
      </c>
    </row>
    <row r="1339" spans="1:25" ht="30" hidden="1" x14ac:dyDescent="0.25">
      <c r="A1339" s="2">
        <v>786988</v>
      </c>
      <c r="B1339" s="3" t="s">
        <v>1280</v>
      </c>
      <c r="C1339" s="3" t="s">
        <v>1371</v>
      </c>
      <c r="D1339" s="3" t="s">
        <v>27</v>
      </c>
      <c r="E1339" s="3" t="s">
        <v>37</v>
      </c>
      <c r="F1339" s="3" t="s">
        <v>29</v>
      </c>
      <c r="G1339" s="2">
        <v>46</v>
      </c>
      <c r="H1339" s="3" t="s">
        <v>30</v>
      </c>
      <c r="I1339" s="3" t="s">
        <v>1290</v>
      </c>
      <c r="J1339" s="3" t="s">
        <v>31</v>
      </c>
      <c r="K1339" s="4">
        <v>133.91999999999999</v>
      </c>
      <c r="L1339" s="2">
        <v>1</v>
      </c>
      <c r="M1339" s="2">
        <v>12</v>
      </c>
      <c r="N1339" s="2">
        <v>0.75</v>
      </c>
      <c r="O1339" s="3" t="s">
        <v>32</v>
      </c>
      <c r="P1339" s="3" t="s">
        <v>29</v>
      </c>
      <c r="Q1339" s="5">
        <v>37.549999999999997</v>
      </c>
      <c r="S1339" s="6">
        <v>32.74</v>
      </c>
      <c r="T1339" s="5">
        <v>0.35</v>
      </c>
      <c r="U1339" s="6">
        <v>33.090000000000003</v>
      </c>
      <c r="V1339" s="2">
        <v>48.8</v>
      </c>
      <c r="W1339" s="8"/>
      <c r="X1339" s="10" t="s">
        <v>29</v>
      </c>
      <c r="Y1339" s="7">
        <v>43616</v>
      </c>
    </row>
    <row r="1340" spans="1:25" hidden="1" x14ac:dyDescent="0.25">
      <c r="A1340" s="2">
        <v>820324</v>
      </c>
      <c r="B1340" s="3" t="s">
        <v>1280</v>
      </c>
      <c r="C1340" s="3" t="s">
        <v>1372</v>
      </c>
      <c r="D1340" s="3" t="s">
        <v>27</v>
      </c>
      <c r="E1340" s="3" t="s">
        <v>37</v>
      </c>
      <c r="F1340" s="3" t="s">
        <v>104</v>
      </c>
      <c r="G1340" s="2">
        <v>40</v>
      </c>
      <c r="H1340" s="3" t="s">
        <v>1329</v>
      </c>
      <c r="I1340" s="3" t="s">
        <v>1283</v>
      </c>
      <c r="J1340" s="3" t="s">
        <v>39</v>
      </c>
      <c r="K1340" s="4">
        <v>193.26</v>
      </c>
      <c r="L1340" s="2">
        <v>1</v>
      </c>
      <c r="M1340" s="2">
        <v>6</v>
      </c>
      <c r="N1340" s="2">
        <v>0.75</v>
      </c>
      <c r="O1340" s="3" t="s">
        <v>32</v>
      </c>
      <c r="P1340" s="3" t="s">
        <v>29</v>
      </c>
      <c r="Q1340" s="5">
        <v>76.95</v>
      </c>
      <c r="R1340" s="5">
        <v>2</v>
      </c>
      <c r="S1340" s="6">
        <v>65.650000000000006</v>
      </c>
      <c r="T1340" s="5">
        <v>0.35</v>
      </c>
      <c r="U1340" s="6">
        <v>66</v>
      </c>
      <c r="V1340" s="2">
        <v>100.05</v>
      </c>
      <c r="W1340" s="8"/>
      <c r="X1340" s="10" t="s">
        <v>29</v>
      </c>
      <c r="Y1340" s="7">
        <v>43800</v>
      </c>
    </row>
    <row r="1341" spans="1:25" hidden="1" x14ac:dyDescent="0.25">
      <c r="A1341" s="2">
        <v>1933</v>
      </c>
      <c r="B1341" s="3" t="s">
        <v>1280</v>
      </c>
      <c r="C1341" s="3" t="s">
        <v>1373</v>
      </c>
      <c r="D1341" s="3" t="s">
        <v>906</v>
      </c>
      <c r="E1341" s="3" t="s">
        <v>37</v>
      </c>
      <c r="F1341" s="3" t="s">
        <v>29</v>
      </c>
      <c r="G1341" s="2">
        <v>40</v>
      </c>
      <c r="H1341" s="3" t="s">
        <v>38</v>
      </c>
      <c r="I1341" s="3" t="s">
        <v>1289</v>
      </c>
      <c r="J1341" s="3" t="s">
        <v>39</v>
      </c>
      <c r="K1341" s="4" t="s">
        <v>2982</v>
      </c>
      <c r="L1341" s="2">
        <v>1</v>
      </c>
      <c r="M1341" s="2">
        <v>8</v>
      </c>
      <c r="N1341" s="2">
        <v>1.1399999999999999</v>
      </c>
      <c r="O1341" s="3" t="s">
        <v>32</v>
      </c>
      <c r="P1341" s="3" t="s">
        <v>29</v>
      </c>
      <c r="Q1341" s="5">
        <v>34.049999999999997</v>
      </c>
      <c r="S1341" s="6">
        <v>29.66</v>
      </c>
      <c r="T1341" s="5">
        <v>0.35</v>
      </c>
      <c r="U1341" s="6">
        <v>30.01</v>
      </c>
      <c r="V1341" s="2">
        <v>44.25</v>
      </c>
      <c r="W1341" s="8"/>
      <c r="X1341" s="10" t="s">
        <v>29</v>
      </c>
      <c r="Y1341" s="7">
        <v>43556</v>
      </c>
    </row>
    <row r="1342" spans="1:25" hidden="1" x14ac:dyDescent="0.25">
      <c r="A1342" s="2">
        <v>34124</v>
      </c>
      <c r="B1342" s="3" t="s">
        <v>1280</v>
      </c>
      <c r="C1342" s="3" t="s">
        <v>1374</v>
      </c>
      <c r="D1342" s="3" t="s">
        <v>1074</v>
      </c>
      <c r="E1342" s="3" t="s">
        <v>37</v>
      </c>
      <c r="F1342" s="3" t="s">
        <v>29</v>
      </c>
      <c r="G1342" s="2">
        <v>40</v>
      </c>
      <c r="H1342" s="3" t="s">
        <v>38</v>
      </c>
      <c r="I1342" s="3" t="s">
        <v>1289</v>
      </c>
      <c r="J1342" s="3" t="s">
        <v>39</v>
      </c>
      <c r="K1342" s="4" t="s">
        <v>2983</v>
      </c>
      <c r="L1342" s="2">
        <v>1</v>
      </c>
      <c r="M1342" s="2">
        <v>6</v>
      </c>
      <c r="N1342" s="2">
        <v>1.75</v>
      </c>
      <c r="O1342" s="3" t="s">
        <v>835</v>
      </c>
      <c r="P1342" s="3" t="s">
        <v>29</v>
      </c>
      <c r="Q1342" s="5">
        <v>49.15</v>
      </c>
      <c r="S1342" s="6">
        <v>42.94</v>
      </c>
      <c r="T1342" s="5">
        <v>0.35</v>
      </c>
      <c r="U1342" s="6">
        <v>43.29</v>
      </c>
      <c r="V1342" s="2">
        <v>63.9</v>
      </c>
      <c r="W1342" s="8"/>
      <c r="X1342" s="10" t="s">
        <v>29</v>
      </c>
      <c r="Y1342" s="7">
        <v>43556</v>
      </c>
    </row>
    <row r="1343" spans="1:25" ht="30" hidden="1" x14ac:dyDescent="0.25">
      <c r="A1343" s="2">
        <v>120910</v>
      </c>
      <c r="B1343" s="3" t="s">
        <v>1280</v>
      </c>
      <c r="C1343" s="3" t="s">
        <v>1375</v>
      </c>
      <c r="D1343" s="3" t="s">
        <v>42</v>
      </c>
      <c r="E1343" s="3" t="s">
        <v>28</v>
      </c>
      <c r="F1343" s="3" t="s">
        <v>1196</v>
      </c>
      <c r="G1343" s="2">
        <v>35</v>
      </c>
      <c r="H1343" s="3" t="s">
        <v>38</v>
      </c>
      <c r="I1343" s="3" t="s">
        <v>1290</v>
      </c>
      <c r="J1343" s="3" t="s">
        <v>31</v>
      </c>
      <c r="K1343" s="4">
        <v>119.28</v>
      </c>
      <c r="L1343" s="2">
        <v>1</v>
      </c>
      <c r="M1343" s="2">
        <v>24</v>
      </c>
      <c r="N1343" s="2">
        <v>0.375</v>
      </c>
      <c r="O1343" s="3" t="s">
        <v>32</v>
      </c>
      <c r="P1343" s="3" t="s">
        <v>29</v>
      </c>
      <c r="Q1343" s="5">
        <v>17.149999999999999</v>
      </c>
      <c r="S1343" s="6">
        <v>15</v>
      </c>
      <c r="T1343" s="5">
        <v>0.1</v>
      </c>
      <c r="U1343" s="6">
        <v>15.1</v>
      </c>
      <c r="V1343" s="2">
        <v>22.3</v>
      </c>
      <c r="W1343" s="8">
        <v>9.9999999999997868E-2</v>
      </c>
      <c r="X1343" s="9" t="s">
        <v>3216</v>
      </c>
      <c r="Y1343" s="7">
        <v>43790</v>
      </c>
    </row>
    <row r="1344" spans="1:25" hidden="1" x14ac:dyDescent="0.25">
      <c r="A1344" s="2">
        <v>162245</v>
      </c>
      <c r="B1344" s="3" t="s">
        <v>1280</v>
      </c>
      <c r="C1344" s="3" t="s">
        <v>1376</v>
      </c>
      <c r="D1344" s="3" t="s">
        <v>27</v>
      </c>
      <c r="E1344" s="3" t="s">
        <v>28</v>
      </c>
      <c r="F1344" s="3" t="s">
        <v>29</v>
      </c>
      <c r="G1344" s="2">
        <v>40</v>
      </c>
      <c r="H1344" s="3" t="s">
        <v>38</v>
      </c>
      <c r="I1344" s="3" t="s">
        <v>1292</v>
      </c>
      <c r="J1344" s="3" t="s">
        <v>31</v>
      </c>
      <c r="K1344" s="4">
        <v>124.86</v>
      </c>
      <c r="L1344" s="2">
        <v>1</v>
      </c>
      <c r="M1344" s="2">
        <v>6</v>
      </c>
      <c r="N1344" s="2">
        <v>0.75</v>
      </c>
      <c r="O1344" s="3" t="s">
        <v>32</v>
      </c>
      <c r="P1344" s="3" t="s">
        <v>29</v>
      </c>
      <c r="Q1344" s="5">
        <v>56.8</v>
      </c>
      <c r="S1344" s="6">
        <v>49.68</v>
      </c>
      <c r="T1344" s="5">
        <v>0.35</v>
      </c>
      <c r="U1344" s="6">
        <v>50.03</v>
      </c>
      <c r="V1344" s="2">
        <v>73.849999999999994</v>
      </c>
      <c r="W1344" s="8"/>
      <c r="X1344" s="10" t="s">
        <v>29</v>
      </c>
      <c r="Y1344" s="7">
        <v>43739</v>
      </c>
    </row>
    <row r="1345" spans="1:25" hidden="1" x14ac:dyDescent="0.25">
      <c r="A1345" s="2">
        <v>785129</v>
      </c>
      <c r="B1345" s="3" t="s">
        <v>1280</v>
      </c>
      <c r="C1345" s="3" t="s">
        <v>1377</v>
      </c>
      <c r="D1345" s="3" t="s">
        <v>898</v>
      </c>
      <c r="E1345" s="3" t="s">
        <v>28</v>
      </c>
      <c r="F1345" s="3" t="s">
        <v>29</v>
      </c>
      <c r="H1345" s="3" t="s">
        <v>1313</v>
      </c>
      <c r="I1345" s="3" t="s">
        <v>1289</v>
      </c>
      <c r="J1345" s="3" t="s">
        <v>39</v>
      </c>
      <c r="K1345" s="4">
        <v>807.15</v>
      </c>
      <c r="L1345" s="2">
        <v>1</v>
      </c>
      <c r="M1345" s="2">
        <v>12</v>
      </c>
      <c r="N1345" s="2">
        <v>0.7</v>
      </c>
      <c r="O1345" s="3" t="s">
        <v>32</v>
      </c>
      <c r="P1345" s="3" t="s">
        <v>29</v>
      </c>
      <c r="Q1345" s="5">
        <v>130.65</v>
      </c>
      <c r="S1345" s="6">
        <v>114.88</v>
      </c>
      <c r="T1345" s="5">
        <v>0.1</v>
      </c>
      <c r="U1345" s="6">
        <v>114.98</v>
      </c>
      <c r="V1345" s="2">
        <v>169.85</v>
      </c>
      <c r="W1345" s="8"/>
      <c r="X1345" s="10" t="s">
        <v>29</v>
      </c>
      <c r="Y1345" s="7">
        <v>43711</v>
      </c>
    </row>
    <row r="1346" spans="1:25" hidden="1" x14ac:dyDescent="0.25">
      <c r="A1346" s="2">
        <v>50336</v>
      </c>
      <c r="B1346" s="3" t="s">
        <v>1280</v>
      </c>
      <c r="C1346" s="3" t="s">
        <v>1378</v>
      </c>
      <c r="D1346" s="3" t="s">
        <v>27</v>
      </c>
      <c r="E1346" s="3" t="s">
        <v>37</v>
      </c>
      <c r="F1346" s="3" t="s">
        <v>29</v>
      </c>
      <c r="G1346" s="2">
        <v>40</v>
      </c>
      <c r="H1346" s="3" t="s">
        <v>1332</v>
      </c>
      <c r="I1346" s="3" t="s">
        <v>1292</v>
      </c>
      <c r="J1346" s="3" t="s">
        <v>31</v>
      </c>
      <c r="K1346" s="4">
        <v>113.64</v>
      </c>
      <c r="L1346" s="2">
        <v>1</v>
      </c>
      <c r="M1346" s="2">
        <v>12</v>
      </c>
      <c r="N1346" s="2">
        <v>0.75</v>
      </c>
      <c r="O1346" s="3" t="s">
        <v>32</v>
      </c>
      <c r="P1346" s="3" t="s">
        <v>29</v>
      </c>
      <c r="Q1346" s="5">
        <v>32.25</v>
      </c>
      <c r="S1346" s="6">
        <v>28.07</v>
      </c>
      <c r="T1346" s="5">
        <v>0.35</v>
      </c>
      <c r="U1346" s="6">
        <v>28.42</v>
      </c>
      <c r="V1346" s="2">
        <v>41.9</v>
      </c>
      <c r="W1346" s="8"/>
      <c r="X1346" s="10" t="s">
        <v>29</v>
      </c>
      <c r="Y1346" s="7">
        <v>43619</v>
      </c>
    </row>
    <row r="1347" spans="1:25" ht="30" x14ac:dyDescent="0.25">
      <c r="A1347" s="2">
        <v>916718</v>
      </c>
      <c r="B1347" s="3" t="s">
        <v>1280</v>
      </c>
      <c r="C1347" s="3" t="s">
        <v>1379</v>
      </c>
      <c r="D1347" s="3" t="s">
        <v>27</v>
      </c>
      <c r="E1347" s="3" t="s">
        <v>28</v>
      </c>
      <c r="F1347" s="3" t="s">
        <v>97</v>
      </c>
      <c r="G1347" s="2">
        <v>40</v>
      </c>
      <c r="H1347" s="3" t="s">
        <v>1282</v>
      </c>
      <c r="I1347" s="3" t="s">
        <v>1292</v>
      </c>
      <c r="J1347" s="3" t="s">
        <v>31</v>
      </c>
      <c r="K1347" s="4">
        <v>157.32</v>
      </c>
      <c r="L1347" s="2">
        <v>1</v>
      </c>
      <c r="M1347" s="2">
        <v>6</v>
      </c>
      <c r="N1347" s="2">
        <v>0.75</v>
      </c>
      <c r="O1347" s="3" t="s">
        <v>32</v>
      </c>
      <c r="P1347" s="3" t="s">
        <v>29</v>
      </c>
      <c r="Q1347" s="5">
        <v>66.5</v>
      </c>
      <c r="S1347" s="6">
        <v>58.21</v>
      </c>
      <c r="T1347" s="5">
        <v>0.35</v>
      </c>
      <c r="U1347" s="6">
        <v>58.56</v>
      </c>
      <c r="V1347" s="2">
        <v>86.45</v>
      </c>
      <c r="W1347" s="8">
        <v>0.25</v>
      </c>
      <c r="X1347" s="9" t="s">
        <v>3216</v>
      </c>
      <c r="Y1347" s="7">
        <v>43790</v>
      </c>
    </row>
    <row r="1348" spans="1:25" hidden="1" x14ac:dyDescent="0.25">
      <c r="A1348" s="2">
        <v>773002</v>
      </c>
      <c r="B1348" s="3" t="s">
        <v>1380</v>
      </c>
      <c r="C1348" s="3" t="s">
        <v>1381</v>
      </c>
      <c r="D1348" s="3" t="s">
        <v>27</v>
      </c>
      <c r="E1348" s="3" t="s">
        <v>37</v>
      </c>
      <c r="F1348" s="3" t="s">
        <v>104</v>
      </c>
      <c r="G1348" s="2">
        <v>40</v>
      </c>
      <c r="H1348" s="3" t="s">
        <v>1214</v>
      </c>
      <c r="I1348" s="3" t="s">
        <v>1382</v>
      </c>
      <c r="J1348" s="3" t="s">
        <v>39</v>
      </c>
      <c r="K1348" s="4">
        <v>134.4</v>
      </c>
      <c r="L1348" s="2">
        <v>1</v>
      </c>
      <c r="M1348" s="2">
        <v>6</v>
      </c>
      <c r="N1348" s="2">
        <v>0.75</v>
      </c>
      <c r="O1348" s="3" t="s">
        <v>32</v>
      </c>
      <c r="P1348" s="3" t="s">
        <v>29</v>
      </c>
      <c r="Q1348" s="5">
        <v>59.35</v>
      </c>
      <c r="R1348" s="5">
        <v>2</v>
      </c>
      <c r="S1348" s="6">
        <v>50.16</v>
      </c>
      <c r="T1348" s="5">
        <v>0.35</v>
      </c>
      <c r="U1348" s="6">
        <v>50.51</v>
      </c>
      <c r="V1348" s="2">
        <v>77.150000000000006</v>
      </c>
      <c r="W1348" s="8"/>
      <c r="X1348" s="10" t="s">
        <v>29</v>
      </c>
      <c r="Y1348" s="7">
        <v>43800</v>
      </c>
    </row>
    <row r="1349" spans="1:25" hidden="1" x14ac:dyDescent="0.25">
      <c r="A1349" s="2">
        <v>922658</v>
      </c>
      <c r="B1349" s="3" t="s">
        <v>1380</v>
      </c>
      <c r="C1349" s="3" t="s">
        <v>1383</v>
      </c>
      <c r="D1349" s="3" t="s">
        <v>27</v>
      </c>
      <c r="E1349" s="3" t="s">
        <v>37</v>
      </c>
      <c r="F1349" s="3" t="s">
        <v>29</v>
      </c>
      <c r="G1349" s="2">
        <v>43</v>
      </c>
      <c r="H1349" s="3" t="s">
        <v>1214</v>
      </c>
      <c r="I1349" s="3" t="s">
        <v>1382</v>
      </c>
      <c r="J1349" s="3" t="s">
        <v>31</v>
      </c>
      <c r="K1349" s="4" t="s">
        <v>2984</v>
      </c>
      <c r="L1349" s="2">
        <v>1</v>
      </c>
      <c r="M1349" s="2">
        <v>6</v>
      </c>
      <c r="N1349" s="2">
        <v>0.75</v>
      </c>
      <c r="O1349" s="3" t="s">
        <v>32</v>
      </c>
      <c r="P1349" s="3" t="s">
        <v>29</v>
      </c>
      <c r="Q1349" s="5">
        <v>64.95</v>
      </c>
      <c r="S1349" s="6">
        <v>56.85</v>
      </c>
      <c r="T1349" s="5">
        <v>0.35</v>
      </c>
      <c r="U1349" s="6">
        <v>57.2</v>
      </c>
      <c r="V1349" s="2">
        <v>84.45</v>
      </c>
      <c r="W1349" s="8"/>
      <c r="X1349" s="10" t="s">
        <v>29</v>
      </c>
      <c r="Y1349" s="7">
        <v>43556</v>
      </c>
    </row>
    <row r="1350" spans="1:25" hidden="1" x14ac:dyDescent="0.25">
      <c r="A1350" s="2">
        <v>430470</v>
      </c>
      <c r="B1350" s="3" t="s">
        <v>1380</v>
      </c>
      <c r="C1350" s="3" t="s">
        <v>1384</v>
      </c>
      <c r="D1350" s="3" t="s">
        <v>27</v>
      </c>
      <c r="E1350" s="3" t="s">
        <v>28</v>
      </c>
      <c r="F1350" s="3" t="s">
        <v>29</v>
      </c>
      <c r="G1350" s="2">
        <v>40</v>
      </c>
      <c r="H1350" s="3" t="s">
        <v>1214</v>
      </c>
      <c r="I1350" s="3" t="s">
        <v>1382</v>
      </c>
      <c r="J1350" s="3" t="s">
        <v>31</v>
      </c>
      <c r="K1350" s="4">
        <v>278.27999999999997</v>
      </c>
      <c r="L1350" s="2">
        <v>1</v>
      </c>
      <c r="M1350" s="2">
        <v>6</v>
      </c>
      <c r="N1350" s="2">
        <v>0.75</v>
      </c>
      <c r="O1350" s="3" t="s">
        <v>32</v>
      </c>
      <c r="P1350" s="3" t="s">
        <v>29</v>
      </c>
      <c r="Q1350" s="5">
        <v>100.85</v>
      </c>
      <c r="S1350" s="6">
        <v>88.44</v>
      </c>
      <c r="T1350" s="5">
        <v>0.35</v>
      </c>
      <c r="U1350" s="6">
        <v>88.79</v>
      </c>
      <c r="V1350" s="2">
        <v>131.1</v>
      </c>
      <c r="W1350" s="8"/>
      <c r="X1350" s="10" t="s">
        <v>29</v>
      </c>
      <c r="Y1350" s="7">
        <v>43782</v>
      </c>
    </row>
    <row r="1351" spans="1:25" hidden="1" x14ac:dyDescent="0.25">
      <c r="A1351" s="2">
        <v>573352</v>
      </c>
      <c r="B1351" s="3" t="s">
        <v>1380</v>
      </c>
      <c r="C1351" s="3" t="s">
        <v>1385</v>
      </c>
      <c r="D1351" s="3" t="s">
        <v>27</v>
      </c>
      <c r="E1351" s="3" t="s">
        <v>879</v>
      </c>
      <c r="F1351" s="3" t="s">
        <v>1386</v>
      </c>
      <c r="G1351" s="2">
        <v>61.2</v>
      </c>
      <c r="H1351" s="3" t="s">
        <v>1214</v>
      </c>
      <c r="I1351" s="3" t="s">
        <v>1382</v>
      </c>
      <c r="J1351" s="3" t="s">
        <v>31</v>
      </c>
      <c r="K1351" s="4" t="s">
        <v>2985</v>
      </c>
      <c r="L1351" s="2">
        <v>1</v>
      </c>
      <c r="M1351" s="2">
        <v>6</v>
      </c>
      <c r="N1351" s="2">
        <v>0.75</v>
      </c>
      <c r="O1351" s="3" t="s">
        <v>32</v>
      </c>
      <c r="P1351" s="3" t="s">
        <v>29</v>
      </c>
      <c r="Q1351" s="5">
        <v>118.05</v>
      </c>
      <c r="S1351" s="6">
        <v>103.58</v>
      </c>
      <c r="T1351" s="5">
        <v>0.35</v>
      </c>
      <c r="U1351" s="6">
        <v>103.93</v>
      </c>
      <c r="V1351" s="2">
        <v>153.44999999999999</v>
      </c>
      <c r="W1351" s="8"/>
      <c r="X1351" s="10" t="s">
        <v>29</v>
      </c>
      <c r="Y1351" s="7">
        <v>43556</v>
      </c>
    </row>
    <row r="1352" spans="1:25" hidden="1" x14ac:dyDescent="0.25">
      <c r="A1352" s="2">
        <v>776389</v>
      </c>
      <c r="B1352" s="3" t="s">
        <v>1380</v>
      </c>
      <c r="C1352" s="3" t="s">
        <v>1387</v>
      </c>
      <c r="D1352" s="3" t="s">
        <v>898</v>
      </c>
      <c r="E1352" s="3" t="s">
        <v>879</v>
      </c>
      <c r="F1352" s="3" t="s">
        <v>1080</v>
      </c>
      <c r="H1352" s="3" t="s">
        <v>1214</v>
      </c>
      <c r="I1352" s="3" t="s">
        <v>1382</v>
      </c>
      <c r="J1352" s="3" t="s">
        <v>39</v>
      </c>
      <c r="K1352" s="4">
        <v>164.91</v>
      </c>
      <c r="L1352" s="2">
        <v>1</v>
      </c>
      <c r="M1352" s="2">
        <v>12</v>
      </c>
      <c r="N1352" s="2">
        <v>0.7</v>
      </c>
      <c r="O1352" s="3" t="s">
        <v>32</v>
      </c>
      <c r="P1352" s="3" t="s">
        <v>29</v>
      </c>
      <c r="Q1352" s="5">
        <v>55.6</v>
      </c>
      <c r="S1352" s="6">
        <v>48.84</v>
      </c>
      <c r="T1352" s="5">
        <v>0.1</v>
      </c>
      <c r="U1352" s="6">
        <v>48.94</v>
      </c>
      <c r="V1352" s="2">
        <v>72.3</v>
      </c>
      <c r="W1352" s="8"/>
      <c r="X1352" s="10" t="s">
        <v>29</v>
      </c>
      <c r="Y1352" s="7">
        <v>43466</v>
      </c>
    </row>
    <row r="1353" spans="1:25" hidden="1" x14ac:dyDescent="0.25">
      <c r="A1353" s="2">
        <v>560474</v>
      </c>
      <c r="B1353" s="3" t="s">
        <v>1380</v>
      </c>
      <c r="C1353" s="3" t="s">
        <v>1388</v>
      </c>
      <c r="D1353" s="3" t="s">
        <v>27</v>
      </c>
      <c r="E1353" s="3" t="s">
        <v>879</v>
      </c>
      <c r="F1353" s="3" t="s">
        <v>880</v>
      </c>
      <c r="G1353" s="2">
        <v>46</v>
      </c>
      <c r="H1353" s="3" t="s">
        <v>1214</v>
      </c>
      <c r="I1353" s="3" t="s">
        <v>1382</v>
      </c>
      <c r="J1353" s="3" t="s">
        <v>31</v>
      </c>
      <c r="K1353" s="4">
        <v>253.92</v>
      </c>
      <c r="L1353" s="2">
        <v>1</v>
      </c>
      <c r="M1353" s="2">
        <v>6</v>
      </c>
      <c r="N1353" s="2">
        <v>0.75</v>
      </c>
      <c r="O1353" s="3" t="s">
        <v>32</v>
      </c>
      <c r="P1353" s="3" t="s">
        <v>29</v>
      </c>
      <c r="Q1353" s="5">
        <v>94.65</v>
      </c>
      <c r="S1353" s="6">
        <v>82.98</v>
      </c>
      <c r="T1353" s="5">
        <v>0.35</v>
      </c>
      <c r="U1353" s="6">
        <v>83.33</v>
      </c>
      <c r="V1353" s="2">
        <v>123.05</v>
      </c>
      <c r="W1353" s="8"/>
      <c r="X1353" s="10" t="s">
        <v>29</v>
      </c>
      <c r="Y1353" s="7">
        <v>43616</v>
      </c>
    </row>
    <row r="1354" spans="1:25" hidden="1" x14ac:dyDescent="0.25">
      <c r="A1354" s="2">
        <v>56104</v>
      </c>
      <c r="B1354" s="3" t="s">
        <v>1380</v>
      </c>
      <c r="C1354" s="3" t="s">
        <v>1389</v>
      </c>
      <c r="D1354" s="3" t="s">
        <v>27</v>
      </c>
      <c r="E1354" s="3" t="s">
        <v>28</v>
      </c>
      <c r="F1354" s="3" t="s">
        <v>29</v>
      </c>
      <c r="G1354" s="2">
        <v>46.6</v>
      </c>
      <c r="H1354" s="3" t="s">
        <v>1214</v>
      </c>
      <c r="I1354" s="3" t="s">
        <v>1382</v>
      </c>
      <c r="J1354" s="3" t="s">
        <v>31</v>
      </c>
      <c r="K1354" s="4">
        <v>320.52</v>
      </c>
      <c r="L1354" s="2">
        <v>1</v>
      </c>
      <c r="M1354" s="2">
        <v>6</v>
      </c>
      <c r="N1354" s="2">
        <v>0.75</v>
      </c>
      <c r="O1354" s="3" t="s">
        <v>32</v>
      </c>
      <c r="P1354" s="3" t="s">
        <v>29</v>
      </c>
      <c r="Q1354" s="5">
        <v>111.65</v>
      </c>
      <c r="S1354" s="6">
        <v>97.94</v>
      </c>
      <c r="T1354" s="5">
        <v>0.35</v>
      </c>
      <c r="U1354" s="6">
        <v>98.29</v>
      </c>
      <c r="V1354" s="2">
        <v>145.15</v>
      </c>
      <c r="W1354" s="8"/>
      <c r="X1354" s="10" t="s">
        <v>29</v>
      </c>
      <c r="Y1354" s="7">
        <v>43714</v>
      </c>
    </row>
    <row r="1355" spans="1:25" hidden="1" x14ac:dyDescent="0.25">
      <c r="A1355" s="2">
        <v>190116</v>
      </c>
      <c r="B1355" s="3" t="s">
        <v>1380</v>
      </c>
      <c r="C1355" s="3" t="s">
        <v>1390</v>
      </c>
      <c r="D1355" s="3" t="s">
        <v>898</v>
      </c>
      <c r="E1355" s="3" t="s">
        <v>879</v>
      </c>
      <c r="F1355" s="3" t="s">
        <v>1080</v>
      </c>
      <c r="G1355" s="2">
        <v>40</v>
      </c>
      <c r="H1355" s="3" t="s">
        <v>1214</v>
      </c>
      <c r="I1355" s="3" t="s">
        <v>1382</v>
      </c>
      <c r="J1355" s="3" t="s">
        <v>31</v>
      </c>
      <c r="K1355" s="4">
        <v>178.02</v>
      </c>
      <c r="L1355" s="2">
        <v>1</v>
      </c>
      <c r="M1355" s="2">
        <v>6</v>
      </c>
      <c r="N1355" s="2">
        <v>0.7</v>
      </c>
      <c r="O1355" s="3" t="s">
        <v>32</v>
      </c>
      <c r="P1355" s="3" t="s">
        <v>29</v>
      </c>
      <c r="Q1355" s="5">
        <v>71.2</v>
      </c>
      <c r="S1355" s="6">
        <v>62.57</v>
      </c>
      <c r="T1355" s="5">
        <v>0.1</v>
      </c>
      <c r="U1355" s="6">
        <v>62.67</v>
      </c>
      <c r="V1355" s="2">
        <v>92.55</v>
      </c>
      <c r="W1355" s="8"/>
      <c r="X1355" s="10" t="s">
        <v>29</v>
      </c>
      <c r="Y1355" s="7">
        <v>43616</v>
      </c>
    </row>
    <row r="1356" spans="1:25" hidden="1" x14ac:dyDescent="0.25">
      <c r="A1356" s="2">
        <v>667014</v>
      </c>
      <c r="B1356" s="3" t="s">
        <v>1380</v>
      </c>
      <c r="C1356" s="3" t="s">
        <v>1391</v>
      </c>
      <c r="D1356" s="3" t="s">
        <v>27</v>
      </c>
      <c r="E1356" s="3" t="s">
        <v>37</v>
      </c>
      <c r="F1356" s="3" t="s">
        <v>29</v>
      </c>
      <c r="G1356" s="2">
        <v>40</v>
      </c>
      <c r="H1356" s="3" t="s">
        <v>1214</v>
      </c>
      <c r="I1356" s="3" t="s">
        <v>1382</v>
      </c>
      <c r="J1356" s="3" t="s">
        <v>31</v>
      </c>
      <c r="K1356" s="4">
        <v>142.08000000000001</v>
      </c>
      <c r="L1356" s="2">
        <v>1</v>
      </c>
      <c r="M1356" s="2">
        <v>6</v>
      </c>
      <c r="N1356" s="2">
        <v>0.75</v>
      </c>
      <c r="O1356" s="3" t="s">
        <v>32</v>
      </c>
      <c r="P1356" s="3" t="s">
        <v>29</v>
      </c>
      <c r="Q1356" s="5">
        <v>61.95</v>
      </c>
      <c r="S1356" s="6">
        <v>54.21</v>
      </c>
      <c r="T1356" s="5">
        <v>0.35</v>
      </c>
      <c r="U1356" s="6">
        <v>54.56</v>
      </c>
      <c r="V1356" s="2">
        <v>80.55</v>
      </c>
      <c r="W1356" s="8"/>
      <c r="X1356" s="10" t="s">
        <v>29</v>
      </c>
      <c r="Y1356" s="7">
        <v>43709</v>
      </c>
    </row>
    <row r="1357" spans="1:25" hidden="1" x14ac:dyDescent="0.25">
      <c r="A1357" s="2">
        <v>138495</v>
      </c>
      <c r="B1357" s="3" t="s">
        <v>1380</v>
      </c>
      <c r="C1357" s="3" t="s">
        <v>1392</v>
      </c>
      <c r="D1357" s="3" t="s">
        <v>27</v>
      </c>
      <c r="E1357" s="3" t="s">
        <v>37</v>
      </c>
      <c r="F1357" s="3" t="s">
        <v>29</v>
      </c>
      <c r="G1357" s="2">
        <v>40</v>
      </c>
      <c r="H1357" s="3" t="s">
        <v>1214</v>
      </c>
      <c r="I1357" s="3" t="s">
        <v>1382</v>
      </c>
      <c r="J1357" s="3" t="s">
        <v>31</v>
      </c>
      <c r="K1357" s="4">
        <v>188.52</v>
      </c>
      <c r="L1357" s="2">
        <v>1</v>
      </c>
      <c r="M1357" s="2">
        <v>6</v>
      </c>
      <c r="N1357" s="2">
        <v>0.75</v>
      </c>
      <c r="O1357" s="3" t="s">
        <v>32</v>
      </c>
      <c r="P1357" s="3" t="s">
        <v>29</v>
      </c>
      <c r="Q1357" s="5">
        <v>75.849999999999994</v>
      </c>
      <c r="S1357" s="6">
        <v>66.44</v>
      </c>
      <c r="T1357" s="5">
        <v>0.35</v>
      </c>
      <c r="U1357" s="6">
        <v>66.790000000000006</v>
      </c>
      <c r="V1357" s="2">
        <v>98.6</v>
      </c>
      <c r="W1357" s="8"/>
      <c r="X1357" s="10" t="s">
        <v>29</v>
      </c>
      <c r="Y1357" s="7">
        <v>43739</v>
      </c>
    </row>
    <row r="1358" spans="1:25" hidden="1" x14ac:dyDescent="0.25">
      <c r="A1358" s="2">
        <v>5041</v>
      </c>
      <c r="B1358" s="3" t="s">
        <v>1380</v>
      </c>
      <c r="C1358" s="3" t="s">
        <v>1393</v>
      </c>
      <c r="D1358" s="3" t="s">
        <v>42</v>
      </c>
      <c r="E1358" s="3" t="s">
        <v>37</v>
      </c>
      <c r="F1358" s="3" t="s">
        <v>29</v>
      </c>
      <c r="G1358" s="2">
        <v>40</v>
      </c>
      <c r="H1358" s="3" t="s">
        <v>1214</v>
      </c>
      <c r="I1358" s="3" t="s">
        <v>1394</v>
      </c>
      <c r="J1358" s="3" t="s">
        <v>31</v>
      </c>
      <c r="K1358" s="4" t="s">
        <v>2986</v>
      </c>
      <c r="L1358" s="2">
        <v>1</v>
      </c>
      <c r="M1358" s="2">
        <v>24</v>
      </c>
      <c r="N1358" s="2">
        <v>0.375</v>
      </c>
      <c r="O1358" s="3" t="s">
        <v>32</v>
      </c>
      <c r="P1358" s="3" t="s">
        <v>29</v>
      </c>
      <c r="Q1358" s="5">
        <v>15.6</v>
      </c>
      <c r="S1358" s="6">
        <v>13.64</v>
      </c>
      <c r="T1358" s="5">
        <v>0.1</v>
      </c>
      <c r="U1358" s="6">
        <v>13.74</v>
      </c>
      <c r="V1358" s="2">
        <v>20.3</v>
      </c>
      <c r="W1358" s="8"/>
      <c r="X1358" s="10" t="s">
        <v>29</v>
      </c>
      <c r="Y1358" s="7">
        <v>43556</v>
      </c>
    </row>
    <row r="1359" spans="1:25" hidden="1" x14ac:dyDescent="0.25">
      <c r="A1359" s="2">
        <v>1610</v>
      </c>
      <c r="B1359" s="3" t="s">
        <v>1380</v>
      </c>
      <c r="C1359" s="3" t="s">
        <v>1393</v>
      </c>
      <c r="D1359" s="3" t="s">
        <v>27</v>
      </c>
      <c r="E1359" s="3" t="s">
        <v>37</v>
      </c>
      <c r="F1359" s="3" t="s">
        <v>29</v>
      </c>
      <c r="G1359" s="2">
        <v>40</v>
      </c>
      <c r="H1359" s="3" t="s">
        <v>1214</v>
      </c>
      <c r="I1359" s="3" t="s">
        <v>1394</v>
      </c>
      <c r="J1359" s="3" t="s">
        <v>31</v>
      </c>
      <c r="K1359" s="4" t="s">
        <v>2987</v>
      </c>
      <c r="L1359" s="2">
        <v>1</v>
      </c>
      <c r="M1359" s="2">
        <v>12</v>
      </c>
      <c r="N1359" s="2">
        <v>0.75</v>
      </c>
      <c r="O1359" s="3" t="s">
        <v>32</v>
      </c>
      <c r="P1359" s="3" t="s">
        <v>29</v>
      </c>
      <c r="Q1359" s="5">
        <v>29.6</v>
      </c>
      <c r="S1359" s="6">
        <v>25.74</v>
      </c>
      <c r="T1359" s="5">
        <v>0.35</v>
      </c>
      <c r="U1359" s="6">
        <v>26.09</v>
      </c>
      <c r="V1359" s="2">
        <v>38.5</v>
      </c>
      <c r="W1359" s="8"/>
      <c r="X1359" s="10" t="s">
        <v>29</v>
      </c>
      <c r="Y1359" s="7">
        <v>43556</v>
      </c>
    </row>
    <row r="1360" spans="1:25" hidden="1" x14ac:dyDescent="0.25">
      <c r="A1360" s="2">
        <v>3186</v>
      </c>
      <c r="B1360" s="3" t="s">
        <v>1380</v>
      </c>
      <c r="C1360" s="3" t="s">
        <v>1393</v>
      </c>
      <c r="D1360" s="3" t="s">
        <v>906</v>
      </c>
      <c r="E1360" s="3" t="s">
        <v>37</v>
      </c>
      <c r="F1360" s="3" t="s">
        <v>29</v>
      </c>
      <c r="G1360" s="2">
        <v>40</v>
      </c>
      <c r="H1360" s="3" t="s">
        <v>1214</v>
      </c>
      <c r="I1360" s="3" t="s">
        <v>1394</v>
      </c>
      <c r="J1360" s="3" t="s">
        <v>31</v>
      </c>
      <c r="K1360" s="4" t="s">
        <v>2988</v>
      </c>
      <c r="L1360" s="2">
        <v>1</v>
      </c>
      <c r="M1360" s="2">
        <v>6</v>
      </c>
      <c r="N1360" s="2">
        <v>1.1399999999999999</v>
      </c>
      <c r="O1360" s="3" t="s">
        <v>32</v>
      </c>
      <c r="P1360" s="3" t="s">
        <v>29</v>
      </c>
      <c r="Q1360" s="5">
        <v>44.2</v>
      </c>
      <c r="S1360" s="6">
        <v>38.590000000000003</v>
      </c>
      <c r="T1360" s="5">
        <v>0.35</v>
      </c>
      <c r="U1360" s="6">
        <v>38.94</v>
      </c>
      <c r="V1360" s="2">
        <v>57.45</v>
      </c>
      <c r="W1360" s="8"/>
      <c r="X1360" s="10" t="s">
        <v>29</v>
      </c>
      <c r="Y1360" s="7">
        <v>43556</v>
      </c>
    </row>
    <row r="1361" spans="1:25" hidden="1" x14ac:dyDescent="0.25">
      <c r="A1361" s="2">
        <v>601229</v>
      </c>
      <c r="B1361" s="3" t="s">
        <v>1380</v>
      </c>
      <c r="C1361" s="3" t="s">
        <v>1395</v>
      </c>
      <c r="D1361" s="3" t="s">
        <v>27</v>
      </c>
      <c r="E1361" s="3" t="s">
        <v>28</v>
      </c>
      <c r="F1361" s="3" t="s">
        <v>29</v>
      </c>
      <c r="G1361" s="2">
        <v>43</v>
      </c>
      <c r="H1361" s="3" t="s">
        <v>1214</v>
      </c>
      <c r="I1361" s="3" t="s">
        <v>1382</v>
      </c>
      <c r="J1361" s="3" t="s">
        <v>31</v>
      </c>
      <c r="K1361" s="4">
        <v>351.18</v>
      </c>
      <c r="L1361" s="2">
        <v>1</v>
      </c>
      <c r="M1361" s="2">
        <v>6</v>
      </c>
      <c r="N1361" s="2">
        <v>0.75</v>
      </c>
      <c r="O1361" s="3" t="s">
        <v>32</v>
      </c>
      <c r="P1361" s="3" t="s">
        <v>29</v>
      </c>
      <c r="Q1361" s="5">
        <v>119.45</v>
      </c>
      <c r="S1361" s="6">
        <v>104.81</v>
      </c>
      <c r="T1361" s="5">
        <v>0.35</v>
      </c>
      <c r="U1361" s="6">
        <v>105.16</v>
      </c>
      <c r="V1361" s="2">
        <v>155.30000000000001</v>
      </c>
      <c r="W1361" s="8"/>
      <c r="X1361" s="10" t="s">
        <v>29</v>
      </c>
      <c r="Y1361" s="7">
        <v>43714</v>
      </c>
    </row>
    <row r="1362" spans="1:25" hidden="1" x14ac:dyDescent="0.25">
      <c r="A1362" s="2">
        <v>598573</v>
      </c>
      <c r="B1362" s="3" t="s">
        <v>1380</v>
      </c>
      <c r="C1362" s="3" t="s">
        <v>1396</v>
      </c>
      <c r="D1362" s="3" t="s">
        <v>27</v>
      </c>
      <c r="E1362" s="3" t="s">
        <v>28</v>
      </c>
      <c r="F1362" s="3" t="s">
        <v>29</v>
      </c>
      <c r="G1362" s="2">
        <v>40</v>
      </c>
      <c r="H1362" s="3" t="s">
        <v>1214</v>
      </c>
      <c r="I1362" s="3" t="s">
        <v>1382</v>
      </c>
      <c r="J1362" s="3" t="s">
        <v>31</v>
      </c>
      <c r="K1362" s="4">
        <v>598.65</v>
      </c>
      <c r="L1362" s="2">
        <v>1</v>
      </c>
      <c r="M1362" s="2">
        <v>3</v>
      </c>
      <c r="N1362" s="2">
        <v>0.75</v>
      </c>
      <c r="O1362" s="3" t="s">
        <v>32</v>
      </c>
      <c r="P1362" s="3" t="s">
        <v>29</v>
      </c>
      <c r="Q1362" s="5">
        <v>335.55</v>
      </c>
      <c r="S1362" s="6">
        <v>294.98</v>
      </c>
      <c r="T1362" s="5">
        <v>0.35</v>
      </c>
      <c r="U1362" s="6">
        <v>295.33</v>
      </c>
      <c r="V1362" s="2">
        <v>436.2</v>
      </c>
      <c r="W1362" s="8"/>
      <c r="X1362" s="10" t="s">
        <v>29</v>
      </c>
      <c r="Y1362" s="7">
        <v>43714</v>
      </c>
    </row>
    <row r="1363" spans="1:25" hidden="1" x14ac:dyDescent="0.25">
      <c r="A1363" s="2">
        <v>387316</v>
      </c>
      <c r="B1363" s="3" t="s">
        <v>1380</v>
      </c>
      <c r="C1363" s="3" t="s">
        <v>1397</v>
      </c>
      <c r="D1363" s="3" t="s">
        <v>27</v>
      </c>
      <c r="E1363" s="3" t="s">
        <v>37</v>
      </c>
      <c r="F1363" s="3" t="s">
        <v>29</v>
      </c>
      <c r="G1363" s="2">
        <v>40</v>
      </c>
      <c r="H1363" s="3" t="s">
        <v>1214</v>
      </c>
      <c r="I1363" s="3" t="s">
        <v>1382</v>
      </c>
      <c r="J1363" s="3" t="s">
        <v>31</v>
      </c>
      <c r="K1363" s="4">
        <v>259.08</v>
      </c>
      <c r="L1363" s="2">
        <v>1</v>
      </c>
      <c r="M1363" s="2">
        <v>6</v>
      </c>
      <c r="N1363" s="2">
        <v>0.75</v>
      </c>
      <c r="O1363" s="3" t="s">
        <v>32</v>
      </c>
      <c r="P1363" s="3" t="s">
        <v>29</v>
      </c>
      <c r="Q1363" s="5">
        <v>95.95</v>
      </c>
      <c r="S1363" s="6">
        <v>84.13</v>
      </c>
      <c r="T1363" s="5">
        <v>0.35</v>
      </c>
      <c r="U1363" s="6">
        <v>84.48</v>
      </c>
      <c r="V1363" s="2">
        <v>124.75</v>
      </c>
      <c r="W1363" s="8"/>
      <c r="X1363" s="10" t="s">
        <v>29</v>
      </c>
      <c r="Y1363" s="7">
        <v>43616</v>
      </c>
    </row>
    <row r="1364" spans="1:25" hidden="1" x14ac:dyDescent="0.25">
      <c r="A1364" s="2">
        <v>324624</v>
      </c>
      <c r="B1364" s="3" t="s">
        <v>1380</v>
      </c>
      <c r="C1364" s="3" t="s">
        <v>1398</v>
      </c>
      <c r="D1364" s="3" t="s">
        <v>898</v>
      </c>
      <c r="E1364" s="3" t="s">
        <v>37</v>
      </c>
      <c r="F1364" s="3" t="s">
        <v>29</v>
      </c>
      <c r="G1364" s="2">
        <v>46</v>
      </c>
      <c r="H1364" s="3" t="s">
        <v>1214</v>
      </c>
      <c r="I1364" s="3" t="s">
        <v>1382</v>
      </c>
      <c r="J1364" s="3" t="s">
        <v>31</v>
      </c>
      <c r="K1364" s="4">
        <v>212.58</v>
      </c>
      <c r="L1364" s="2">
        <v>1</v>
      </c>
      <c r="M1364" s="2">
        <v>6</v>
      </c>
      <c r="N1364" s="2">
        <v>0.7</v>
      </c>
      <c r="O1364" s="3" t="s">
        <v>32</v>
      </c>
      <c r="P1364" s="3" t="s">
        <v>29</v>
      </c>
      <c r="Q1364" s="5">
        <v>81.55</v>
      </c>
      <c r="S1364" s="6">
        <v>71.680000000000007</v>
      </c>
      <c r="T1364" s="5">
        <v>0.1</v>
      </c>
      <c r="U1364" s="6">
        <v>71.78</v>
      </c>
      <c r="V1364" s="2">
        <v>106</v>
      </c>
      <c r="W1364" s="8"/>
      <c r="X1364" s="10" t="s">
        <v>29</v>
      </c>
      <c r="Y1364" s="7">
        <v>43616</v>
      </c>
    </row>
    <row r="1365" spans="1:25" hidden="1" x14ac:dyDescent="0.25">
      <c r="A1365" s="2">
        <v>3400</v>
      </c>
      <c r="B1365" s="3" t="s">
        <v>1380</v>
      </c>
      <c r="C1365" s="3" t="s">
        <v>1399</v>
      </c>
      <c r="D1365" s="3" t="s">
        <v>27</v>
      </c>
      <c r="E1365" s="3" t="s">
        <v>879</v>
      </c>
      <c r="F1365" s="3" t="s">
        <v>1080</v>
      </c>
      <c r="G1365" s="2">
        <v>40</v>
      </c>
      <c r="H1365" s="3" t="s">
        <v>1214</v>
      </c>
      <c r="I1365" s="3" t="s">
        <v>1394</v>
      </c>
      <c r="J1365" s="3" t="s">
        <v>31</v>
      </c>
      <c r="K1365" s="4">
        <v>113.88</v>
      </c>
      <c r="L1365" s="2">
        <v>1</v>
      </c>
      <c r="M1365" s="2">
        <v>12</v>
      </c>
      <c r="N1365" s="2">
        <v>0.75</v>
      </c>
      <c r="O1365" s="3" t="s">
        <v>32</v>
      </c>
      <c r="P1365" s="3" t="s">
        <v>29</v>
      </c>
      <c r="Q1365" s="5">
        <v>32.299999999999997</v>
      </c>
      <c r="S1365" s="6">
        <v>28.12</v>
      </c>
      <c r="T1365" s="5">
        <v>0.35</v>
      </c>
      <c r="U1365" s="6">
        <v>28.47</v>
      </c>
      <c r="V1365" s="2">
        <v>42</v>
      </c>
      <c r="W1365" s="8"/>
      <c r="X1365" s="10" t="s">
        <v>29</v>
      </c>
      <c r="Y1365" s="7">
        <v>43709</v>
      </c>
    </row>
    <row r="1366" spans="1:25" hidden="1" x14ac:dyDescent="0.25">
      <c r="A1366" s="2">
        <v>503649</v>
      </c>
      <c r="B1366" s="3" t="s">
        <v>1380</v>
      </c>
      <c r="C1366" s="3" t="s">
        <v>1400</v>
      </c>
      <c r="D1366" s="3" t="s">
        <v>27</v>
      </c>
      <c r="E1366" s="3" t="s">
        <v>879</v>
      </c>
      <c r="F1366" s="3" t="s">
        <v>880</v>
      </c>
      <c r="G1366" s="2">
        <v>43</v>
      </c>
      <c r="H1366" s="3" t="s">
        <v>1214</v>
      </c>
      <c r="I1366" s="3" t="s">
        <v>1382</v>
      </c>
      <c r="J1366" s="3" t="s">
        <v>31</v>
      </c>
      <c r="K1366" s="4">
        <v>247.92</v>
      </c>
      <c r="L1366" s="2">
        <v>1</v>
      </c>
      <c r="M1366" s="2">
        <v>6</v>
      </c>
      <c r="N1366" s="2">
        <v>0.75</v>
      </c>
      <c r="O1366" s="3" t="s">
        <v>32</v>
      </c>
      <c r="P1366" s="3" t="s">
        <v>29</v>
      </c>
      <c r="Q1366" s="5">
        <v>93.15</v>
      </c>
      <c r="S1366" s="6">
        <v>81.66</v>
      </c>
      <c r="T1366" s="5">
        <v>0.35</v>
      </c>
      <c r="U1366" s="6">
        <v>82.01</v>
      </c>
      <c r="V1366" s="2">
        <v>121.1</v>
      </c>
      <c r="W1366" s="8"/>
      <c r="X1366" s="10" t="s">
        <v>29</v>
      </c>
      <c r="Y1366" s="7">
        <v>43709</v>
      </c>
    </row>
    <row r="1367" spans="1:25" hidden="1" x14ac:dyDescent="0.25">
      <c r="A1367" s="2">
        <v>785832</v>
      </c>
      <c r="B1367" s="3" t="s">
        <v>1380</v>
      </c>
      <c r="C1367" s="3" t="s">
        <v>1401</v>
      </c>
      <c r="D1367" s="3" t="s">
        <v>27</v>
      </c>
      <c r="E1367" s="3" t="s">
        <v>879</v>
      </c>
      <c r="F1367" s="3" t="s">
        <v>880</v>
      </c>
      <c r="G1367" s="2">
        <v>43</v>
      </c>
      <c r="H1367" s="3" t="s">
        <v>1214</v>
      </c>
      <c r="I1367" s="3" t="s">
        <v>1382</v>
      </c>
      <c r="J1367" s="3" t="s">
        <v>31</v>
      </c>
      <c r="K1367" s="4">
        <v>408.9</v>
      </c>
      <c r="L1367" s="2">
        <v>1</v>
      </c>
      <c r="M1367" s="2">
        <v>6</v>
      </c>
      <c r="N1367" s="2">
        <v>0.75</v>
      </c>
      <c r="O1367" s="3" t="s">
        <v>32</v>
      </c>
      <c r="P1367" s="3" t="s">
        <v>29</v>
      </c>
      <c r="Q1367" s="5">
        <v>134.65</v>
      </c>
      <c r="S1367" s="6">
        <v>118.18</v>
      </c>
      <c r="T1367" s="5">
        <v>0.35</v>
      </c>
      <c r="U1367" s="6">
        <v>118.53</v>
      </c>
      <c r="V1367" s="2">
        <v>175.05</v>
      </c>
      <c r="W1367" s="8"/>
      <c r="X1367" s="10" t="s">
        <v>29</v>
      </c>
      <c r="Y1367" s="7">
        <v>43647</v>
      </c>
    </row>
    <row r="1368" spans="1:25" hidden="1" x14ac:dyDescent="0.25">
      <c r="A1368" s="2">
        <v>330803</v>
      </c>
      <c r="B1368" s="3" t="s">
        <v>1380</v>
      </c>
      <c r="C1368" s="3" t="s">
        <v>1402</v>
      </c>
      <c r="D1368" s="3" t="s">
        <v>27</v>
      </c>
      <c r="E1368" s="3" t="s">
        <v>37</v>
      </c>
      <c r="F1368" s="3" t="s">
        <v>29</v>
      </c>
      <c r="G1368" s="2">
        <v>40</v>
      </c>
      <c r="H1368" s="3" t="s">
        <v>1214</v>
      </c>
      <c r="I1368" s="3" t="s">
        <v>1382</v>
      </c>
      <c r="J1368" s="3" t="s">
        <v>31</v>
      </c>
      <c r="K1368" s="4">
        <v>130.56</v>
      </c>
      <c r="L1368" s="2">
        <v>1</v>
      </c>
      <c r="M1368" s="2">
        <v>6</v>
      </c>
      <c r="N1368" s="2">
        <v>0.75</v>
      </c>
      <c r="O1368" s="3" t="s">
        <v>32</v>
      </c>
      <c r="P1368" s="3" t="s">
        <v>29</v>
      </c>
      <c r="Q1368" s="5">
        <v>61</v>
      </c>
      <c r="S1368" s="6">
        <v>53.37</v>
      </c>
      <c r="T1368" s="5">
        <v>0.35</v>
      </c>
      <c r="U1368" s="6">
        <v>53.72</v>
      </c>
      <c r="V1368" s="2">
        <v>79.3</v>
      </c>
      <c r="W1368" s="8"/>
      <c r="X1368" s="10" t="s">
        <v>29</v>
      </c>
      <c r="Y1368" s="7">
        <v>43647</v>
      </c>
    </row>
    <row r="1369" spans="1:25" hidden="1" x14ac:dyDescent="0.25">
      <c r="A1369" s="2">
        <v>517441</v>
      </c>
      <c r="B1369" s="3" t="s">
        <v>1380</v>
      </c>
      <c r="C1369" s="3" t="s">
        <v>1403</v>
      </c>
      <c r="D1369" s="3" t="s">
        <v>27</v>
      </c>
      <c r="E1369" s="3" t="s">
        <v>37</v>
      </c>
      <c r="F1369" s="3" t="s">
        <v>29</v>
      </c>
      <c r="G1369" s="2">
        <v>43</v>
      </c>
      <c r="H1369" s="3" t="s">
        <v>1214</v>
      </c>
      <c r="I1369" s="3" t="s">
        <v>1382</v>
      </c>
      <c r="J1369" s="3" t="s">
        <v>31</v>
      </c>
      <c r="K1369" s="4">
        <v>122.7</v>
      </c>
      <c r="L1369" s="2">
        <v>1</v>
      </c>
      <c r="M1369" s="2">
        <v>6</v>
      </c>
      <c r="N1369" s="2">
        <v>0.75</v>
      </c>
      <c r="O1369" s="3" t="s">
        <v>32</v>
      </c>
      <c r="P1369" s="3" t="s">
        <v>29</v>
      </c>
      <c r="Q1369" s="5">
        <v>56.15</v>
      </c>
      <c r="S1369" s="6">
        <v>49.1</v>
      </c>
      <c r="T1369" s="5">
        <v>0.35</v>
      </c>
      <c r="U1369" s="6">
        <v>49.45</v>
      </c>
      <c r="V1369" s="2">
        <v>73</v>
      </c>
      <c r="W1369" s="8"/>
      <c r="X1369" s="10" t="s">
        <v>29</v>
      </c>
      <c r="Y1369" s="7">
        <v>43466</v>
      </c>
    </row>
    <row r="1370" spans="1:25" ht="30" hidden="1" x14ac:dyDescent="0.25">
      <c r="A1370" s="2">
        <v>368456</v>
      </c>
      <c r="B1370" s="3" t="s">
        <v>1380</v>
      </c>
      <c r="C1370" s="3" t="s">
        <v>1404</v>
      </c>
      <c r="D1370" s="3" t="s">
        <v>27</v>
      </c>
      <c r="E1370" s="3" t="s">
        <v>28</v>
      </c>
      <c r="F1370" s="3" t="s">
        <v>86</v>
      </c>
      <c r="G1370" s="2">
        <v>50</v>
      </c>
      <c r="H1370" s="3" t="s">
        <v>196</v>
      </c>
      <c r="I1370" s="3" t="s">
        <v>1382</v>
      </c>
      <c r="J1370" s="3" t="s">
        <v>31</v>
      </c>
      <c r="K1370" s="4">
        <v>171.9</v>
      </c>
      <c r="L1370" s="2">
        <v>1</v>
      </c>
      <c r="M1370" s="2">
        <v>6</v>
      </c>
      <c r="N1370" s="2">
        <v>0.75</v>
      </c>
      <c r="O1370" s="3" t="s">
        <v>32</v>
      </c>
      <c r="P1370" s="3" t="s">
        <v>29</v>
      </c>
      <c r="Q1370" s="5">
        <v>70.849999999999994</v>
      </c>
      <c r="S1370" s="6">
        <v>62.04</v>
      </c>
      <c r="T1370" s="5">
        <v>0.35</v>
      </c>
      <c r="U1370" s="6">
        <v>62.39</v>
      </c>
      <c r="V1370" s="2">
        <v>92.1</v>
      </c>
      <c r="W1370" s="8"/>
      <c r="X1370" s="10" t="s">
        <v>29</v>
      </c>
      <c r="Y1370" s="7">
        <v>43714</v>
      </c>
    </row>
    <row r="1371" spans="1:25" hidden="1" x14ac:dyDescent="0.25">
      <c r="A1371" s="2">
        <v>42788</v>
      </c>
      <c r="B1371" s="3" t="s">
        <v>1380</v>
      </c>
      <c r="C1371" s="3" t="s">
        <v>1405</v>
      </c>
      <c r="D1371" s="3" t="s">
        <v>27</v>
      </c>
      <c r="E1371" s="3" t="s">
        <v>37</v>
      </c>
      <c r="F1371" s="3" t="s">
        <v>29</v>
      </c>
      <c r="G1371" s="2">
        <v>40</v>
      </c>
      <c r="H1371" s="3" t="s">
        <v>1214</v>
      </c>
      <c r="I1371" s="3" t="s">
        <v>1382</v>
      </c>
      <c r="J1371" s="3" t="s">
        <v>39</v>
      </c>
      <c r="K1371" s="4" t="s">
        <v>2989</v>
      </c>
      <c r="L1371" s="2">
        <v>1</v>
      </c>
      <c r="M1371" s="2">
        <v>6</v>
      </c>
      <c r="N1371" s="2">
        <v>0.75</v>
      </c>
      <c r="O1371" s="3" t="s">
        <v>32</v>
      </c>
      <c r="P1371" s="3" t="s">
        <v>29</v>
      </c>
      <c r="Q1371" s="5">
        <v>73.650000000000006</v>
      </c>
      <c r="S1371" s="6">
        <v>64.5</v>
      </c>
      <c r="T1371" s="5">
        <v>0.35</v>
      </c>
      <c r="U1371" s="6">
        <v>64.849999999999994</v>
      </c>
      <c r="V1371" s="2">
        <v>95.75</v>
      </c>
      <c r="W1371" s="8"/>
      <c r="X1371" s="10" t="s">
        <v>29</v>
      </c>
      <c r="Y1371" s="7">
        <v>43556</v>
      </c>
    </row>
    <row r="1372" spans="1:25" hidden="1" x14ac:dyDescent="0.25">
      <c r="A1372" s="2">
        <v>7617</v>
      </c>
      <c r="B1372" s="3" t="s">
        <v>1380</v>
      </c>
      <c r="C1372" s="3" t="s">
        <v>1406</v>
      </c>
      <c r="D1372" s="3" t="s">
        <v>27</v>
      </c>
      <c r="E1372" s="3" t="s">
        <v>37</v>
      </c>
      <c r="F1372" s="3" t="s">
        <v>29</v>
      </c>
      <c r="G1372" s="2">
        <v>40</v>
      </c>
      <c r="H1372" s="3" t="s">
        <v>1214</v>
      </c>
      <c r="I1372" s="3" t="s">
        <v>1394</v>
      </c>
      <c r="J1372" s="3" t="s">
        <v>31</v>
      </c>
      <c r="K1372" s="4" t="s">
        <v>2990</v>
      </c>
      <c r="L1372" s="2">
        <v>1</v>
      </c>
      <c r="M1372" s="2">
        <v>12</v>
      </c>
      <c r="N1372" s="2">
        <v>0.75</v>
      </c>
      <c r="O1372" s="3" t="s">
        <v>32</v>
      </c>
      <c r="P1372" s="3" t="s">
        <v>29</v>
      </c>
      <c r="Q1372" s="5">
        <v>54</v>
      </c>
      <c r="S1372" s="6">
        <v>47.21</v>
      </c>
      <c r="T1372" s="5">
        <v>0.35</v>
      </c>
      <c r="U1372" s="6">
        <v>47.56</v>
      </c>
      <c r="V1372" s="2">
        <v>70.2</v>
      </c>
      <c r="W1372" s="8"/>
      <c r="X1372" s="10" t="s">
        <v>29</v>
      </c>
      <c r="Y1372" s="7">
        <v>43556</v>
      </c>
    </row>
    <row r="1373" spans="1:25" hidden="1" x14ac:dyDescent="0.25">
      <c r="A1373" s="2">
        <v>192732</v>
      </c>
      <c r="B1373" s="3" t="s">
        <v>1380</v>
      </c>
      <c r="C1373" s="3" t="s">
        <v>1407</v>
      </c>
      <c r="D1373" s="3" t="s">
        <v>27</v>
      </c>
      <c r="E1373" s="3" t="s">
        <v>879</v>
      </c>
      <c r="F1373" s="3" t="s">
        <v>1080</v>
      </c>
      <c r="G1373" s="2">
        <v>40</v>
      </c>
      <c r="H1373" s="3" t="s">
        <v>1214</v>
      </c>
      <c r="I1373" s="3" t="s">
        <v>1382</v>
      </c>
      <c r="J1373" s="3" t="s">
        <v>39</v>
      </c>
      <c r="K1373" s="4" t="s">
        <v>2991</v>
      </c>
      <c r="L1373" s="2">
        <v>1</v>
      </c>
      <c r="M1373" s="2">
        <v>6</v>
      </c>
      <c r="N1373" s="2">
        <v>0.75</v>
      </c>
      <c r="O1373" s="3" t="s">
        <v>32</v>
      </c>
      <c r="P1373" s="3" t="s">
        <v>29</v>
      </c>
      <c r="Q1373" s="5">
        <v>85.35</v>
      </c>
      <c r="S1373" s="6">
        <v>74.8</v>
      </c>
      <c r="T1373" s="5">
        <v>0.35</v>
      </c>
      <c r="U1373" s="6">
        <v>75.150000000000006</v>
      </c>
      <c r="V1373" s="2">
        <v>110.95</v>
      </c>
      <c r="W1373" s="8"/>
      <c r="X1373" s="10" t="s">
        <v>29</v>
      </c>
      <c r="Y1373" s="7">
        <v>43556</v>
      </c>
    </row>
    <row r="1374" spans="1:25" hidden="1" x14ac:dyDescent="0.25">
      <c r="A1374" s="2">
        <v>73999</v>
      </c>
      <c r="B1374" s="3" t="s">
        <v>1380</v>
      </c>
      <c r="C1374" s="3" t="s">
        <v>1408</v>
      </c>
      <c r="D1374" s="3" t="s">
        <v>27</v>
      </c>
      <c r="E1374" s="3" t="s">
        <v>37</v>
      </c>
      <c r="F1374" s="3" t="s">
        <v>1409</v>
      </c>
      <c r="G1374" s="2">
        <v>43</v>
      </c>
      <c r="H1374" s="3" t="s">
        <v>1214</v>
      </c>
      <c r="I1374" s="3" t="s">
        <v>1382</v>
      </c>
      <c r="J1374" s="3" t="s">
        <v>31</v>
      </c>
      <c r="K1374" s="4" t="s">
        <v>2992</v>
      </c>
      <c r="L1374" s="2">
        <v>1</v>
      </c>
      <c r="M1374" s="2">
        <v>6</v>
      </c>
      <c r="N1374" s="2">
        <v>0.75</v>
      </c>
      <c r="O1374" s="3" t="s">
        <v>32</v>
      </c>
      <c r="P1374" s="3" t="s">
        <v>29</v>
      </c>
      <c r="Q1374" s="5">
        <v>94.9</v>
      </c>
      <c r="R1374" s="5">
        <v>6</v>
      </c>
      <c r="S1374" s="6">
        <v>77.92</v>
      </c>
      <c r="T1374" s="5">
        <v>0.35</v>
      </c>
      <c r="U1374" s="6">
        <v>78.27</v>
      </c>
      <c r="V1374" s="2">
        <v>123.35</v>
      </c>
      <c r="W1374" s="8"/>
      <c r="X1374" s="10" t="s">
        <v>29</v>
      </c>
      <c r="Y1374" s="7">
        <v>43800</v>
      </c>
    </row>
    <row r="1375" spans="1:25" hidden="1" x14ac:dyDescent="0.25">
      <c r="A1375" s="2">
        <v>238097</v>
      </c>
      <c r="B1375" s="3" t="s">
        <v>1380</v>
      </c>
      <c r="C1375" s="3" t="s">
        <v>1410</v>
      </c>
      <c r="D1375" s="3" t="s">
        <v>27</v>
      </c>
      <c r="E1375" s="3" t="s">
        <v>37</v>
      </c>
      <c r="F1375" s="3" t="s">
        <v>29</v>
      </c>
      <c r="G1375" s="2">
        <v>43</v>
      </c>
      <c r="H1375" s="3" t="s">
        <v>1214</v>
      </c>
      <c r="I1375" s="3" t="s">
        <v>1382</v>
      </c>
      <c r="J1375" s="3" t="s">
        <v>39</v>
      </c>
      <c r="K1375" s="4" t="s">
        <v>2993</v>
      </c>
      <c r="L1375" s="2">
        <v>1</v>
      </c>
      <c r="M1375" s="2">
        <v>6</v>
      </c>
      <c r="N1375" s="2">
        <v>0.75</v>
      </c>
      <c r="O1375" s="3" t="s">
        <v>32</v>
      </c>
      <c r="P1375" s="3" t="s">
        <v>29</v>
      </c>
      <c r="Q1375" s="5">
        <v>98.25</v>
      </c>
      <c r="S1375" s="6">
        <v>86.15</v>
      </c>
      <c r="T1375" s="5">
        <v>0.35</v>
      </c>
      <c r="U1375" s="6">
        <v>86.5</v>
      </c>
      <c r="V1375" s="2">
        <v>127.7</v>
      </c>
      <c r="W1375" s="8"/>
      <c r="X1375" s="10" t="s">
        <v>29</v>
      </c>
      <c r="Y1375" s="7">
        <v>43556</v>
      </c>
    </row>
    <row r="1376" spans="1:25" hidden="1" x14ac:dyDescent="0.25">
      <c r="A1376" s="2">
        <v>207191</v>
      </c>
      <c r="B1376" s="3" t="s">
        <v>1380</v>
      </c>
      <c r="C1376" s="3" t="s">
        <v>1411</v>
      </c>
      <c r="D1376" s="3" t="s">
        <v>27</v>
      </c>
      <c r="E1376" s="3" t="s">
        <v>879</v>
      </c>
      <c r="F1376" s="3" t="s">
        <v>1080</v>
      </c>
      <c r="G1376" s="2">
        <v>43</v>
      </c>
      <c r="H1376" s="3" t="s">
        <v>1214</v>
      </c>
      <c r="I1376" s="3" t="s">
        <v>1382</v>
      </c>
      <c r="J1376" s="3" t="s">
        <v>39</v>
      </c>
      <c r="K1376" s="4" t="s">
        <v>2994</v>
      </c>
      <c r="L1376" s="2">
        <v>1</v>
      </c>
      <c r="M1376" s="2">
        <v>6</v>
      </c>
      <c r="N1376" s="2">
        <v>0.75</v>
      </c>
      <c r="O1376" s="3" t="s">
        <v>32</v>
      </c>
      <c r="P1376" s="3" t="s">
        <v>29</v>
      </c>
      <c r="Q1376" s="5">
        <v>108.95</v>
      </c>
      <c r="S1376" s="6">
        <v>95.57</v>
      </c>
      <c r="T1376" s="5">
        <v>0.35</v>
      </c>
      <c r="U1376" s="6">
        <v>95.92</v>
      </c>
      <c r="V1376" s="2">
        <v>141.65</v>
      </c>
      <c r="W1376" s="8"/>
      <c r="X1376" s="10" t="s">
        <v>29</v>
      </c>
      <c r="Y1376" s="7">
        <v>43556</v>
      </c>
    </row>
    <row r="1377" spans="1:25" hidden="1" x14ac:dyDescent="0.25">
      <c r="A1377" s="2">
        <v>579078</v>
      </c>
      <c r="B1377" s="3" t="s">
        <v>1380</v>
      </c>
      <c r="C1377" s="3" t="s">
        <v>1412</v>
      </c>
      <c r="D1377" s="3" t="s">
        <v>27</v>
      </c>
      <c r="E1377" s="3" t="s">
        <v>28</v>
      </c>
      <c r="F1377" s="3" t="s">
        <v>86</v>
      </c>
      <c r="H1377" s="3" t="s">
        <v>1214</v>
      </c>
      <c r="I1377" s="3" t="s">
        <v>1382</v>
      </c>
      <c r="J1377" s="3" t="s">
        <v>31</v>
      </c>
      <c r="K1377" s="4">
        <v>463.2</v>
      </c>
      <c r="L1377" s="2">
        <v>1</v>
      </c>
      <c r="M1377" s="2">
        <v>6</v>
      </c>
      <c r="N1377" s="2">
        <v>0.75</v>
      </c>
      <c r="O1377" s="3" t="s">
        <v>32</v>
      </c>
      <c r="P1377" s="3" t="s">
        <v>29</v>
      </c>
      <c r="Q1377" s="5">
        <v>148.5</v>
      </c>
      <c r="S1377" s="6">
        <v>130.37</v>
      </c>
      <c r="T1377" s="5">
        <v>0.35</v>
      </c>
      <c r="U1377" s="6">
        <v>130.72</v>
      </c>
      <c r="V1377" s="2">
        <v>193.05</v>
      </c>
      <c r="W1377" s="8"/>
      <c r="X1377" s="10" t="s">
        <v>29</v>
      </c>
      <c r="Y1377" s="7">
        <v>43739</v>
      </c>
    </row>
    <row r="1378" spans="1:25" hidden="1" x14ac:dyDescent="0.25">
      <c r="A1378" s="2">
        <v>601757</v>
      </c>
      <c r="B1378" s="3" t="s">
        <v>1380</v>
      </c>
      <c r="C1378" s="3" t="s">
        <v>1413</v>
      </c>
      <c r="D1378" s="3" t="s">
        <v>27</v>
      </c>
      <c r="E1378" s="3" t="s">
        <v>37</v>
      </c>
      <c r="F1378" s="3" t="s">
        <v>29</v>
      </c>
      <c r="G1378" s="2">
        <v>40</v>
      </c>
      <c r="H1378" s="3" t="s">
        <v>1214</v>
      </c>
      <c r="I1378" s="3" t="s">
        <v>1394</v>
      </c>
      <c r="J1378" s="3" t="s">
        <v>39</v>
      </c>
      <c r="K1378" s="4">
        <v>192.24</v>
      </c>
      <c r="L1378" s="2">
        <v>1</v>
      </c>
      <c r="M1378" s="2">
        <v>12</v>
      </c>
      <c r="N1378" s="2">
        <v>0.75</v>
      </c>
      <c r="O1378" s="3" t="s">
        <v>32</v>
      </c>
      <c r="P1378" s="3" t="s">
        <v>29</v>
      </c>
      <c r="Q1378" s="5">
        <v>47.9</v>
      </c>
      <c r="S1378" s="6">
        <v>41.84</v>
      </c>
      <c r="T1378" s="5">
        <v>0.35</v>
      </c>
      <c r="U1378" s="6">
        <v>42.19</v>
      </c>
      <c r="V1378" s="2">
        <v>62.25</v>
      </c>
      <c r="W1378" s="8"/>
      <c r="X1378" s="10" t="s">
        <v>29</v>
      </c>
      <c r="Y1378" s="7">
        <v>43587</v>
      </c>
    </row>
    <row r="1379" spans="1:25" hidden="1" x14ac:dyDescent="0.25">
      <c r="A1379" s="2">
        <v>11130</v>
      </c>
      <c r="B1379" s="3" t="s">
        <v>1380</v>
      </c>
      <c r="C1379" s="3" t="s">
        <v>1414</v>
      </c>
      <c r="D1379" s="3" t="s">
        <v>27</v>
      </c>
      <c r="E1379" s="3" t="s">
        <v>37</v>
      </c>
      <c r="F1379" s="3" t="s">
        <v>29</v>
      </c>
      <c r="G1379" s="2">
        <v>40</v>
      </c>
      <c r="H1379" s="3" t="s">
        <v>1214</v>
      </c>
      <c r="I1379" s="3" t="s">
        <v>1394</v>
      </c>
      <c r="J1379" s="3" t="s">
        <v>39</v>
      </c>
      <c r="K1379" s="4">
        <v>98.97</v>
      </c>
      <c r="L1379" s="2">
        <v>1</v>
      </c>
      <c r="M1379" s="2">
        <v>12</v>
      </c>
      <c r="N1379" s="2">
        <v>0.75</v>
      </c>
      <c r="O1379" s="3" t="s">
        <v>32</v>
      </c>
      <c r="P1379" s="3" t="s">
        <v>29</v>
      </c>
      <c r="Q1379" s="5">
        <v>27.8</v>
      </c>
      <c r="S1379" s="6">
        <v>24.16</v>
      </c>
      <c r="T1379" s="5">
        <v>0.35</v>
      </c>
      <c r="U1379" s="6">
        <v>24.51</v>
      </c>
      <c r="V1379" s="2">
        <v>36.15</v>
      </c>
      <c r="W1379" s="8"/>
      <c r="X1379" s="10" t="s">
        <v>29</v>
      </c>
      <c r="Y1379" s="7">
        <v>43587</v>
      </c>
    </row>
    <row r="1380" spans="1:25" hidden="1" x14ac:dyDescent="0.25">
      <c r="A1380" s="2">
        <v>752006</v>
      </c>
      <c r="B1380" s="3" t="s">
        <v>1380</v>
      </c>
      <c r="C1380" s="3" t="s">
        <v>1415</v>
      </c>
      <c r="D1380" s="3" t="s">
        <v>27</v>
      </c>
      <c r="E1380" s="3" t="s">
        <v>37</v>
      </c>
      <c r="F1380" s="3" t="s">
        <v>29</v>
      </c>
      <c r="G1380" s="2">
        <v>40</v>
      </c>
      <c r="H1380" s="3" t="s">
        <v>1214</v>
      </c>
      <c r="I1380" s="3" t="s">
        <v>1394</v>
      </c>
      <c r="J1380" s="3" t="s">
        <v>31</v>
      </c>
      <c r="K1380" s="4">
        <v>135.24</v>
      </c>
      <c r="L1380" s="2">
        <v>1</v>
      </c>
      <c r="M1380" s="2">
        <v>12</v>
      </c>
      <c r="N1380" s="2">
        <v>0.75</v>
      </c>
      <c r="O1380" s="3" t="s">
        <v>32</v>
      </c>
      <c r="P1380" s="3" t="s">
        <v>29</v>
      </c>
      <c r="Q1380" s="5">
        <v>37.9</v>
      </c>
      <c r="S1380" s="6">
        <v>33.04</v>
      </c>
      <c r="T1380" s="5">
        <v>0.35</v>
      </c>
      <c r="U1380" s="6">
        <v>33.39</v>
      </c>
      <c r="V1380" s="2">
        <v>49.25</v>
      </c>
      <c r="W1380" s="8"/>
      <c r="X1380" s="10" t="s">
        <v>29</v>
      </c>
      <c r="Y1380" s="7">
        <v>43709</v>
      </c>
    </row>
    <row r="1381" spans="1:25" hidden="1" x14ac:dyDescent="0.25">
      <c r="A1381" s="2">
        <v>510354</v>
      </c>
      <c r="B1381" s="3" t="s">
        <v>1380</v>
      </c>
      <c r="C1381" s="3" t="s">
        <v>1417</v>
      </c>
      <c r="D1381" s="3" t="s">
        <v>898</v>
      </c>
      <c r="E1381" s="3" t="s">
        <v>28</v>
      </c>
      <c r="F1381" s="3" t="s">
        <v>86</v>
      </c>
      <c r="G1381" s="2">
        <v>43</v>
      </c>
      <c r="H1381" s="3" t="s">
        <v>1214</v>
      </c>
      <c r="I1381" s="3" t="s">
        <v>1382</v>
      </c>
      <c r="J1381" s="3" t="s">
        <v>31</v>
      </c>
      <c r="K1381" s="4">
        <v>223.68</v>
      </c>
      <c r="L1381" s="2">
        <v>1</v>
      </c>
      <c r="M1381" s="2">
        <v>6</v>
      </c>
      <c r="N1381" s="2">
        <v>0.7</v>
      </c>
      <c r="O1381" s="3" t="s">
        <v>32</v>
      </c>
      <c r="P1381" s="3" t="s">
        <v>29</v>
      </c>
      <c r="Q1381" s="5">
        <v>84.75</v>
      </c>
      <c r="S1381" s="6">
        <v>74.489999999999995</v>
      </c>
      <c r="T1381" s="5">
        <v>0.1</v>
      </c>
      <c r="U1381" s="6">
        <v>74.59</v>
      </c>
      <c r="V1381" s="2">
        <v>110.2</v>
      </c>
      <c r="W1381" s="8"/>
      <c r="X1381" s="10" t="s">
        <v>29</v>
      </c>
      <c r="Y1381" s="7">
        <v>43714</v>
      </c>
    </row>
    <row r="1382" spans="1:25" hidden="1" x14ac:dyDescent="0.25">
      <c r="A1382" s="2">
        <v>134270</v>
      </c>
      <c r="B1382" s="3" t="s">
        <v>1380</v>
      </c>
      <c r="C1382" s="3" t="s">
        <v>1418</v>
      </c>
      <c r="D1382" s="3" t="s">
        <v>898</v>
      </c>
      <c r="E1382" s="3" t="s">
        <v>879</v>
      </c>
      <c r="F1382" s="3" t="s">
        <v>1080</v>
      </c>
      <c r="G1382" s="2">
        <v>43</v>
      </c>
      <c r="H1382" s="3" t="s">
        <v>1214</v>
      </c>
      <c r="I1382" s="3" t="s">
        <v>1382</v>
      </c>
      <c r="J1382" s="3" t="s">
        <v>31</v>
      </c>
      <c r="K1382" s="4">
        <v>393.9</v>
      </c>
      <c r="L1382" s="2">
        <v>1</v>
      </c>
      <c r="M1382" s="2">
        <v>6</v>
      </c>
      <c r="N1382" s="2">
        <v>0.7</v>
      </c>
      <c r="O1382" s="3" t="s">
        <v>32</v>
      </c>
      <c r="P1382" s="3" t="s">
        <v>29</v>
      </c>
      <c r="Q1382" s="5">
        <v>128.65</v>
      </c>
      <c r="S1382" s="6">
        <v>113.12</v>
      </c>
      <c r="T1382" s="5">
        <v>0.1</v>
      </c>
      <c r="U1382" s="6">
        <v>113.22</v>
      </c>
      <c r="V1382" s="2">
        <v>167.25</v>
      </c>
      <c r="W1382" s="8"/>
      <c r="X1382" s="10" t="s">
        <v>29</v>
      </c>
      <c r="Y1382" s="7">
        <v>43647</v>
      </c>
    </row>
    <row r="1383" spans="1:25" hidden="1" x14ac:dyDescent="0.25">
      <c r="A1383" s="2">
        <v>12385</v>
      </c>
      <c r="B1383" s="3" t="s">
        <v>1380</v>
      </c>
      <c r="C1383" s="3" t="s">
        <v>1419</v>
      </c>
      <c r="D1383" s="3" t="s">
        <v>27</v>
      </c>
      <c r="E1383" s="3" t="s">
        <v>37</v>
      </c>
      <c r="F1383" s="3" t="s">
        <v>29</v>
      </c>
      <c r="G1383" s="2">
        <v>40</v>
      </c>
      <c r="H1383" s="3" t="s">
        <v>1214</v>
      </c>
      <c r="I1383" s="3" t="s">
        <v>1382</v>
      </c>
      <c r="J1383" s="3" t="s">
        <v>31</v>
      </c>
      <c r="K1383" s="4">
        <v>269.52</v>
      </c>
      <c r="L1383" s="2">
        <v>1</v>
      </c>
      <c r="M1383" s="2">
        <v>12</v>
      </c>
      <c r="N1383" s="2">
        <v>0.75</v>
      </c>
      <c r="O1383" s="3" t="s">
        <v>32</v>
      </c>
      <c r="P1383" s="3" t="s">
        <v>29</v>
      </c>
      <c r="Q1383" s="5">
        <v>59.75</v>
      </c>
      <c r="S1383" s="6">
        <v>52.27</v>
      </c>
      <c r="T1383" s="5">
        <v>0.35</v>
      </c>
      <c r="U1383" s="6">
        <v>52.62</v>
      </c>
      <c r="V1383" s="2">
        <v>77.7</v>
      </c>
      <c r="W1383" s="8"/>
      <c r="X1383" s="10" t="s">
        <v>29</v>
      </c>
      <c r="Y1383" s="7">
        <v>43616</v>
      </c>
    </row>
    <row r="1384" spans="1:25" x14ac:dyDescent="0.25">
      <c r="A1384" s="2">
        <v>530352</v>
      </c>
      <c r="B1384" s="3" t="s">
        <v>1380</v>
      </c>
      <c r="C1384" s="3" t="s">
        <v>1420</v>
      </c>
      <c r="D1384" s="3" t="s">
        <v>27</v>
      </c>
      <c r="E1384" s="3" t="s">
        <v>28</v>
      </c>
      <c r="F1384" s="3" t="s">
        <v>210</v>
      </c>
      <c r="G1384" s="2">
        <v>40</v>
      </c>
      <c r="H1384" s="3" t="s">
        <v>1214</v>
      </c>
      <c r="I1384" s="3" t="s">
        <v>1382</v>
      </c>
      <c r="J1384" s="3" t="s">
        <v>31</v>
      </c>
      <c r="K1384" s="4">
        <v>197.58</v>
      </c>
      <c r="L1384" s="2">
        <v>1</v>
      </c>
      <c r="M1384" s="2">
        <v>3</v>
      </c>
      <c r="N1384" s="2">
        <v>0.75</v>
      </c>
      <c r="O1384" s="3" t="s">
        <v>32</v>
      </c>
      <c r="P1384" s="3" t="s">
        <v>29</v>
      </c>
      <c r="Q1384" s="5">
        <v>131.15</v>
      </c>
      <c r="S1384" s="6">
        <v>115.1</v>
      </c>
      <c r="T1384" s="5">
        <v>0.35</v>
      </c>
      <c r="U1384" s="6">
        <v>115.45</v>
      </c>
      <c r="V1384" s="2">
        <v>170.5</v>
      </c>
      <c r="W1384" s="8">
        <v>9.9999999999994316E-2</v>
      </c>
      <c r="X1384" s="9" t="s">
        <v>3216</v>
      </c>
      <c r="Y1384" s="7">
        <v>43790</v>
      </c>
    </row>
    <row r="1385" spans="1:25" hidden="1" x14ac:dyDescent="0.25">
      <c r="A1385" s="2">
        <v>177562</v>
      </c>
      <c r="B1385" s="3" t="s">
        <v>1380</v>
      </c>
      <c r="C1385" s="3" t="s">
        <v>1421</v>
      </c>
      <c r="D1385" s="3" t="s">
        <v>27</v>
      </c>
      <c r="E1385" s="3" t="s">
        <v>28</v>
      </c>
      <c r="F1385" s="3" t="s">
        <v>29</v>
      </c>
      <c r="H1385" s="3" t="s">
        <v>1214</v>
      </c>
      <c r="I1385" s="3" t="s">
        <v>1382</v>
      </c>
      <c r="J1385" s="3" t="s">
        <v>31</v>
      </c>
      <c r="K1385" s="4">
        <v>197.34</v>
      </c>
      <c r="L1385" s="2">
        <v>1</v>
      </c>
      <c r="M1385" s="2">
        <v>6</v>
      </c>
      <c r="N1385" s="2">
        <v>0.75</v>
      </c>
      <c r="O1385" s="3" t="s">
        <v>32</v>
      </c>
      <c r="P1385" s="3" t="s">
        <v>29</v>
      </c>
      <c r="Q1385" s="5">
        <v>78.45</v>
      </c>
      <c r="S1385" s="6">
        <v>68.73</v>
      </c>
      <c r="T1385" s="5">
        <v>0.35</v>
      </c>
      <c r="U1385" s="6">
        <v>69.08</v>
      </c>
      <c r="V1385" s="2">
        <v>102</v>
      </c>
      <c r="W1385" s="8"/>
      <c r="X1385" s="10" t="s">
        <v>29</v>
      </c>
      <c r="Y1385" s="7">
        <v>43782</v>
      </c>
    </row>
    <row r="1386" spans="1:25" hidden="1" x14ac:dyDescent="0.25">
      <c r="A1386" s="2">
        <v>29445</v>
      </c>
      <c r="B1386" s="3" t="s">
        <v>1380</v>
      </c>
      <c r="C1386" s="3" t="s">
        <v>1422</v>
      </c>
      <c r="D1386" s="3" t="s">
        <v>27</v>
      </c>
      <c r="E1386" s="3" t="s">
        <v>28</v>
      </c>
      <c r="F1386" s="3" t="s">
        <v>86</v>
      </c>
      <c r="G1386" s="2">
        <v>43</v>
      </c>
      <c r="H1386" s="3" t="s">
        <v>1214</v>
      </c>
      <c r="I1386" s="3" t="s">
        <v>1382</v>
      </c>
      <c r="J1386" s="3" t="s">
        <v>31</v>
      </c>
      <c r="K1386" s="4">
        <v>234.36</v>
      </c>
      <c r="L1386" s="2">
        <v>1</v>
      </c>
      <c r="M1386" s="2">
        <v>6</v>
      </c>
      <c r="N1386" s="2">
        <v>0.75</v>
      </c>
      <c r="O1386" s="3" t="s">
        <v>32</v>
      </c>
      <c r="P1386" s="3" t="s">
        <v>29</v>
      </c>
      <c r="Q1386" s="5">
        <v>89.55</v>
      </c>
      <c r="S1386" s="6">
        <v>78.5</v>
      </c>
      <c r="T1386" s="5">
        <v>0.35</v>
      </c>
      <c r="U1386" s="6">
        <v>78.849999999999994</v>
      </c>
      <c r="V1386" s="2">
        <v>116.4</v>
      </c>
      <c r="W1386" s="8"/>
      <c r="X1386" s="10" t="s">
        <v>29</v>
      </c>
      <c r="Y1386" s="7">
        <v>43709</v>
      </c>
    </row>
    <row r="1387" spans="1:25" hidden="1" x14ac:dyDescent="0.25">
      <c r="A1387" s="2">
        <v>29450</v>
      </c>
      <c r="B1387" s="3" t="s">
        <v>1380</v>
      </c>
      <c r="C1387" s="3" t="s">
        <v>1423</v>
      </c>
      <c r="D1387" s="3" t="s">
        <v>27</v>
      </c>
      <c r="E1387" s="3" t="s">
        <v>28</v>
      </c>
      <c r="F1387" s="3" t="s">
        <v>29</v>
      </c>
      <c r="G1387" s="2">
        <v>40</v>
      </c>
      <c r="H1387" s="3" t="s">
        <v>1214</v>
      </c>
      <c r="I1387" s="3" t="s">
        <v>1382</v>
      </c>
      <c r="J1387" s="3" t="s">
        <v>31</v>
      </c>
      <c r="K1387" s="4">
        <v>270.24</v>
      </c>
      <c r="L1387" s="2">
        <v>1</v>
      </c>
      <c r="M1387" s="2">
        <v>6</v>
      </c>
      <c r="N1387" s="2">
        <v>0.75</v>
      </c>
      <c r="O1387" s="3" t="s">
        <v>32</v>
      </c>
      <c r="P1387" s="3" t="s">
        <v>29</v>
      </c>
      <c r="Q1387" s="5">
        <v>98.8</v>
      </c>
      <c r="S1387" s="6">
        <v>86.64</v>
      </c>
      <c r="T1387" s="5">
        <v>0.35</v>
      </c>
      <c r="U1387" s="6">
        <v>86.99</v>
      </c>
      <c r="V1387" s="2">
        <v>128.44999999999999</v>
      </c>
      <c r="W1387" s="8"/>
      <c r="X1387" s="10" t="s">
        <v>29</v>
      </c>
      <c r="Y1387" s="7">
        <v>43782</v>
      </c>
    </row>
    <row r="1388" spans="1:25" hidden="1" x14ac:dyDescent="0.25">
      <c r="A1388" s="2">
        <v>530345</v>
      </c>
      <c r="B1388" s="3" t="s">
        <v>1380</v>
      </c>
      <c r="C1388" s="3" t="s">
        <v>1424</v>
      </c>
      <c r="D1388" s="3" t="s">
        <v>27</v>
      </c>
      <c r="E1388" s="3" t="s">
        <v>37</v>
      </c>
      <c r="F1388" s="3" t="s">
        <v>29</v>
      </c>
      <c r="G1388" s="2">
        <v>40</v>
      </c>
      <c r="H1388" s="3" t="s">
        <v>1214</v>
      </c>
      <c r="I1388" s="3" t="s">
        <v>1382</v>
      </c>
      <c r="J1388" s="3" t="s">
        <v>31</v>
      </c>
      <c r="K1388" s="4">
        <v>197.22</v>
      </c>
      <c r="L1388" s="2">
        <v>1</v>
      </c>
      <c r="M1388" s="2">
        <v>6</v>
      </c>
      <c r="N1388" s="2">
        <v>0.75</v>
      </c>
      <c r="O1388" s="3" t="s">
        <v>32</v>
      </c>
      <c r="P1388" s="3" t="s">
        <v>29</v>
      </c>
      <c r="Q1388" s="5">
        <v>78.45</v>
      </c>
      <c r="S1388" s="6">
        <v>68.73</v>
      </c>
      <c r="T1388" s="5">
        <v>0.35</v>
      </c>
      <c r="U1388" s="6">
        <v>69.08</v>
      </c>
      <c r="V1388" s="2">
        <v>102</v>
      </c>
      <c r="W1388" s="8"/>
      <c r="X1388" s="10" t="s">
        <v>29</v>
      </c>
      <c r="Y1388" s="7">
        <v>43647</v>
      </c>
    </row>
    <row r="1389" spans="1:25" hidden="1" x14ac:dyDescent="0.25">
      <c r="A1389" s="2">
        <v>603050</v>
      </c>
      <c r="B1389" s="3" t="s">
        <v>1380</v>
      </c>
      <c r="C1389" s="3" t="s">
        <v>1425</v>
      </c>
      <c r="D1389" s="3" t="s">
        <v>27</v>
      </c>
      <c r="E1389" s="3" t="s">
        <v>879</v>
      </c>
      <c r="F1389" s="3" t="s">
        <v>1080</v>
      </c>
      <c r="G1389" s="2">
        <v>40</v>
      </c>
      <c r="H1389" s="3" t="s">
        <v>1214</v>
      </c>
      <c r="I1389" s="3" t="s">
        <v>1382</v>
      </c>
      <c r="J1389" s="3" t="s">
        <v>31</v>
      </c>
      <c r="K1389" s="4" t="s">
        <v>2995</v>
      </c>
      <c r="L1389" s="2">
        <v>1</v>
      </c>
      <c r="M1389" s="2">
        <v>6</v>
      </c>
      <c r="N1389" s="2">
        <v>0.75</v>
      </c>
      <c r="O1389" s="3" t="s">
        <v>32</v>
      </c>
      <c r="P1389" s="3" t="s">
        <v>29</v>
      </c>
      <c r="Q1389" s="5">
        <v>89.95</v>
      </c>
      <c r="S1389" s="6">
        <v>78.849999999999994</v>
      </c>
      <c r="T1389" s="5">
        <v>0.35</v>
      </c>
      <c r="U1389" s="6">
        <v>79.2</v>
      </c>
      <c r="V1389" s="2">
        <v>116.95</v>
      </c>
      <c r="W1389" s="8"/>
      <c r="X1389" s="10" t="s">
        <v>29</v>
      </c>
      <c r="Y1389" s="7">
        <v>43556</v>
      </c>
    </row>
    <row r="1390" spans="1:25" hidden="1" x14ac:dyDescent="0.25">
      <c r="A1390" s="2">
        <v>335901</v>
      </c>
      <c r="B1390" s="3" t="s">
        <v>1380</v>
      </c>
      <c r="C1390" s="3" t="s">
        <v>1426</v>
      </c>
      <c r="D1390" s="3" t="s">
        <v>27</v>
      </c>
      <c r="E1390" s="3" t="s">
        <v>879</v>
      </c>
      <c r="F1390" s="3" t="s">
        <v>880</v>
      </c>
      <c r="G1390" s="2">
        <v>43</v>
      </c>
      <c r="H1390" s="3" t="s">
        <v>1214</v>
      </c>
      <c r="I1390" s="3" t="s">
        <v>1382</v>
      </c>
      <c r="J1390" s="3" t="s">
        <v>31</v>
      </c>
      <c r="K1390" s="4" t="s">
        <v>2996</v>
      </c>
      <c r="L1390" s="2">
        <v>1</v>
      </c>
      <c r="M1390" s="2">
        <v>6</v>
      </c>
      <c r="N1390" s="2">
        <v>0.75</v>
      </c>
      <c r="O1390" s="3" t="s">
        <v>32</v>
      </c>
      <c r="P1390" s="3" t="s">
        <v>29</v>
      </c>
      <c r="Q1390" s="5">
        <v>151.6</v>
      </c>
      <c r="S1390" s="6">
        <v>133.1</v>
      </c>
      <c r="T1390" s="5">
        <v>0.35</v>
      </c>
      <c r="U1390" s="6">
        <v>133.44999999999999</v>
      </c>
      <c r="V1390" s="2">
        <v>197.1</v>
      </c>
      <c r="W1390" s="8"/>
      <c r="X1390" s="10" t="s">
        <v>29</v>
      </c>
      <c r="Y1390" s="7">
        <v>43556</v>
      </c>
    </row>
    <row r="1391" spans="1:25" hidden="1" x14ac:dyDescent="0.25">
      <c r="A1391" s="2">
        <v>749341</v>
      </c>
      <c r="B1391" s="3" t="s">
        <v>1380</v>
      </c>
      <c r="C1391" s="3" t="s">
        <v>1427</v>
      </c>
      <c r="D1391" s="3" t="s">
        <v>42</v>
      </c>
      <c r="E1391" s="3" t="s">
        <v>37</v>
      </c>
      <c r="F1391" s="3" t="s">
        <v>29</v>
      </c>
      <c r="G1391" s="2">
        <v>40</v>
      </c>
      <c r="H1391" s="3" t="s">
        <v>1214</v>
      </c>
      <c r="I1391" s="3" t="s">
        <v>1382</v>
      </c>
      <c r="J1391" s="3" t="s">
        <v>31</v>
      </c>
      <c r="K1391" s="4" t="s">
        <v>2997</v>
      </c>
      <c r="L1391" s="2">
        <v>1</v>
      </c>
      <c r="M1391" s="2">
        <v>12</v>
      </c>
      <c r="N1391" s="2">
        <v>0.375</v>
      </c>
      <c r="O1391" s="3" t="s">
        <v>32</v>
      </c>
      <c r="P1391" s="3" t="s">
        <v>29</v>
      </c>
      <c r="Q1391" s="5">
        <v>28.5</v>
      </c>
      <c r="S1391" s="6">
        <v>24.99</v>
      </c>
      <c r="T1391" s="5">
        <v>0.1</v>
      </c>
      <c r="U1391" s="6">
        <v>25.09</v>
      </c>
      <c r="V1391" s="2">
        <v>37.049999999999997</v>
      </c>
      <c r="W1391" s="8"/>
      <c r="X1391" s="10" t="s">
        <v>29</v>
      </c>
      <c r="Y1391" s="7">
        <v>43556</v>
      </c>
    </row>
    <row r="1392" spans="1:25" hidden="1" x14ac:dyDescent="0.25">
      <c r="A1392" s="2">
        <v>647834</v>
      </c>
      <c r="B1392" s="3" t="s">
        <v>1380</v>
      </c>
      <c r="C1392" s="3" t="s">
        <v>1427</v>
      </c>
      <c r="D1392" s="3" t="s">
        <v>27</v>
      </c>
      <c r="E1392" s="3" t="s">
        <v>37</v>
      </c>
      <c r="F1392" s="3" t="s">
        <v>104</v>
      </c>
      <c r="G1392" s="2">
        <v>40</v>
      </c>
      <c r="H1392" s="3" t="s">
        <v>1214</v>
      </c>
      <c r="I1392" s="3" t="s">
        <v>1382</v>
      </c>
      <c r="J1392" s="3" t="s">
        <v>31</v>
      </c>
      <c r="K1392" s="4" t="s">
        <v>2998</v>
      </c>
      <c r="L1392" s="2">
        <v>1</v>
      </c>
      <c r="M1392" s="2">
        <v>12</v>
      </c>
      <c r="N1392" s="2">
        <v>0.75</v>
      </c>
      <c r="O1392" s="3" t="s">
        <v>32</v>
      </c>
      <c r="P1392" s="3" t="s">
        <v>29</v>
      </c>
      <c r="Q1392" s="5">
        <v>53.85</v>
      </c>
      <c r="R1392" s="5">
        <v>2</v>
      </c>
      <c r="S1392" s="6">
        <v>45.32</v>
      </c>
      <c r="T1392" s="5">
        <v>0.35</v>
      </c>
      <c r="U1392" s="6">
        <v>45.67</v>
      </c>
      <c r="V1392" s="2">
        <v>70</v>
      </c>
      <c r="W1392" s="8"/>
      <c r="X1392" s="10" t="s">
        <v>29</v>
      </c>
      <c r="Y1392" s="7">
        <v>43800</v>
      </c>
    </row>
    <row r="1393" spans="1:25" x14ac:dyDescent="0.25">
      <c r="A1393" s="2">
        <v>211698</v>
      </c>
      <c r="B1393" s="3" t="s">
        <v>1380</v>
      </c>
      <c r="C1393" s="3" t="s">
        <v>1428</v>
      </c>
      <c r="D1393" s="3" t="s">
        <v>42</v>
      </c>
      <c r="E1393" s="3" t="s">
        <v>28</v>
      </c>
      <c r="F1393" s="3" t="s">
        <v>97</v>
      </c>
      <c r="G1393" s="2">
        <v>40</v>
      </c>
      <c r="H1393" s="3" t="s">
        <v>1214</v>
      </c>
      <c r="I1393" s="3" t="s">
        <v>1382</v>
      </c>
      <c r="J1393" s="3" t="s">
        <v>31</v>
      </c>
      <c r="K1393" s="4">
        <v>141</v>
      </c>
      <c r="L1393" s="2">
        <v>1</v>
      </c>
      <c r="M1393" s="2">
        <v>12</v>
      </c>
      <c r="N1393" s="2">
        <v>0.375</v>
      </c>
      <c r="O1393" s="3" t="s">
        <v>32</v>
      </c>
      <c r="P1393" s="3" t="s">
        <v>29</v>
      </c>
      <c r="Q1393" s="5">
        <v>30.95</v>
      </c>
      <c r="S1393" s="6">
        <v>27.15</v>
      </c>
      <c r="T1393" s="5">
        <v>0.1</v>
      </c>
      <c r="U1393" s="6">
        <v>27.25</v>
      </c>
      <c r="V1393" s="2">
        <v>40.25</v>
      </c>
      <c r="W1393" s="8">
        <v>2.0500000000000007</v>
      </c>
      <c r="X1393" s="9" t="s">
        <v>3216</v>
      </c>
      <c r="Y1393" s="7">
        <v>43790</v>
      </c>
    </row>
    <row r="1394" spans="1:25" hidden="1" x14ac:dyDescent="0.25">
      <c r="A1394" s="2">
        <v>21097</v>
      </c>
      <c r="B1394" s="3" t="s">
        <v>1380</v>
      </c>
      <c r="C1394" s="3" t="s">
        <v>1428</v>
      </c>
      <c r="D1394" s="3" t="s">
        <v>27</v>
      </c>
      <c r="E1394" s="3" t="s">
        <v>37</v>
      </c>
      <c r="F1394" s="3" t="s">
        <v>104</v>
      </c>
      <c r="G1394" s="2">
        <v>40</v>
      </c>
      <c r="H1394" s="3" t="s">
        <v>1214</v>
      </c>
      <c r="I1394" s="3" t="s">
        <v>1382</v>
      </c>
      <c r="J1394" s="3" t="s">
        <v>31</v>
      </c>
      <c r="K1394" s="4" t="s">
        <v>2999</v>
      </c>
      <c r="L1394" s="2">
        <v>1</v>
      </c>
      <c r="M1394" s="2">
        <v>12</v>
      </c>
      <c r="N1394" s="2">
        <v>0.75</v>
      </c>
      <c r="O1394" s="3" t="s">
        <v>32</v>
      </c>
      <c r="P1394" s="3" t="s">
        <v>29</v>
      </c>
      <c r="Q1394" s="5">
        <v>57.75</v>
      </c>
      <c r="R1394" s="5">
        <v>3</v>
      </c>
      <c r="S1394" s="6">
        <v>47.87</v>
      </c>
      <c r="T1394" s="5">
        <v>0.35</v>
      </c>
      <c r="U1394" s="6">
        <v>48.22</v>
      </c>
      <c r="V1394" s="2">
        <v>75.099999999999994</v>
      </c>
      <c r="W1394" s="8"/>
      <c r="X1394" s="10" t="s">
        <v>29</v>
      </c>
      <c r="Y1394" s="7">
        <v>43800</v>
      </c>
    </row>
    <row r="1395" spans="1:25" hidden="1" x14ac:dyDescent="0.25">
      <c r="A1395" s="2">
        <v>848754</v>
      </c>
      <c r="B1395" s="3" t="s">
        <v>1380</v>
      </c>
      <c r="C1395" s="3" t="s">
        <v>1429</v>
      </c>
      <c r="D1395" s="3" t="s">
        <v>27</v>
      </c>
      <c r="E1395" s="3" t="s">
        <v>28</v>
      </c>
      <c r="F1395" s="3" t="s">
        <v>86</v>
      </c>
      <c r="G1395" s="2">
        <v>43</v>
      </c>
      <c r="H1395" s="3" t="s">
        <v>1214</v>
      </c>
      <c r="I1395" s="3" t="s">
        <v>1382</v>
      </c>
      <c r="J1395" s="3" t="s">
        <v>31</v>
      </c>
      <c r="K1395" s="4">
        <v>218.34</v>
      </c>
      <c r="L1395" s="2">
        <v>1</v>
      </c>
      <c r="M1395" s="2">
        <v>6</v>
      </c>
      <c r="N1395" s="2">
        <v>0.75</v>
      </c>
      <c r="O1395" s="3" t="s">
        <v>32</v>
      </c>
      <c r="P1395" s="3" t="s">
        <v>29</v>
      </c>
      <c r="Q1395" s="5">
        <v>84.75</v>
      </c>
      <c r="S1395" s="6">
        <v>74.27</v>
      </c>
      <c r="T1395" s="5">
        <v>0.35</v>
      </c>
      <c r="U1395" s="6">
        <v>74.62</v>
      </c>
      <c r="V1395" s="2">
        <v>110.2</v>
      </c>
      <c r="W1395" s="8"/>
      <c r="X1395" s="10" t="s">
        <v>29</v>
      </c>
      <c r="Y1395" s="7">
        <v>43714</v>
      </c>
    </row>
    <row r="1396" spans="1:25" hidden="1" x14ac:dyDescent="0.25">
      <c r="A1396" s="2">
        <v>405084</v>
      </c>
      <c r="B1396" s="3" t="s">
        <v>1380</v>
      </c>
      <c r="C1396" s="3" t="s">
        <v>1430</v>
      </c>
      <c r="D1396" s="3" t="s">
        <v>27</v>
      </c>
      <c r="E1396" s="3" t="s">
        <v>37</v>
      </c>
      <c r="F1396" s="3" t="s">
        <v>29</v>
      </c>
      <c r="G1396" s="2">
        <v>40</v>
      </c>
      <c r="H1396" s="3" t="s">
        <v>1214</v>
      </c>
      <c r="I1396" s="3" t="s">
        <v>1382</v>
      </c>
      <c r="J1396" s="3" t="s">
        <v>31</v>
      </c>
      <c r="K1396" s="4">
        <v>228.9</v>
      </c>
      <c r="L1396" s="2">
        <v>1</v>
      </c>
      <c r="M1396" s="2">
        <v>6</v>
      </c>
      <c r="N1396" s="2">
        <v>0.75</v>
      </c>
      <c r="O1396" s="3" t="s">
        <v>32</v>
      </c>
      <c r="P1396" s="3" t="s">
        <v>29</v>
      </c>
      <c r="Q1396" s="5">
        <v>87.9</v>
      </c>
      <c r="S1396" s="6">
        <v>77.040000000000006</v>
      </c>
      <c r="T1396" s="5">
        <v>0.35</v>
      </c>
      <c r="U1396" s="6">
        <v>77.39</v>
      </c>
      <c r="V1396" s="2">
        <v>114.25</v>
      </c>
      <c r="W1396" s="8"/>
      <c r="X1396" s="10" t="s">
        <v>29</v>
      </c>
      <c r="Y1396" s="7">
        <v>43616</v>
      </c>
    </row>
    <row r="1397" spans="1:25" hidden="1" x14ac:dyDescent="0.25">
      <c r="A1397" s="2">
        <v>94052</v>
      </c>
      <c r="B1397" s="3" t="s">
        <v>1380</v>
      </c>
      <c r="C1397" s="3" t="s">
        <v>1431</v>
      </c>
      <c r="D1397" s="3" t="s">
        <v>27</v>
      </c>
      <c r="E1397" s="3" t="s">
        <v>37</v>
      </c>
      <c r="F1397" s="3" t="s">
        <v>29</v>
      </c>
      <c r="G1397" s="2">
        <v>40</v>
      </c>
      <c r="H1397" s="3" t="s">
        <v>1214</v>
      </c>
      <c r="I1397" s="3" t="s">
        <v>1382</v>
      </c>
      <c r="J1397" s="3" t="s">
        <v>31</v>
      </c>
      <c r="K1397" s="4">
        <v>158.16</v>
      </c>
      <c r="L1397" s="2">
        <v>1</v>
      </c>
      <c r="M1397" s="2">
        <v>6</v>
      </c>
      <c r="N1397" s="2">
        <v>0.75</v>
      </c>
      <c r="O1397" s="3" t="s">
        <v>32</v>
      </c>
      <c r="P1397" s="3" t="s">
        <v>29</v>
      </c>
      <c r="Q1397" s="5">
        <v>66.75</v>
      </c>
      <c r="S1397" s="6">
        <v>58.43</v>
      </c>
      <c r="T1397" s="5">
        <v>0.35</v>
      </c>
      <c r="U1397" s="6">
        <v>58.78</v>
      </c>
      <c r="V1397" s="2">
        <v>86.8</v>
      </c>
      <c r="W1397" s="8"/>
      <c r="X1397" s="10" t="s">
        <v>29</v>
      </c>
      <c r="Y1397" s="7">
        <v>43616</v>
      </c>
    </row>
    <row r="1398" spans="1:25" hidden="1" x14ac:dyDescent="0.25">
      <c r="A1398" s="2">
        <v>52050</v>
      </c>
      <c r="B1398" s="3" t="s">
        <v>1380</v>
      </c>
      <c r="C1398" s="3" t="s">
        <v>1432</v>
      </c>
      <c r="D1398" s="3" t="s">
        <v>27</v>
      </c>
      <c r="E1398" s="3" t="s">
        <v>37</v>
      </c>
      <c r="F1398" s="3" t="s">
        <v>29</v>
      </c>
      <c r="G1398" s="2">
        <v>40</v>
      </c>
      <c r="H1398" s="3" t="s">
        <v>1214</v>
      </c>
      <c r="I1398" s="3" t="s">
        <v>1394</v>
      </c>
      <c r="J1398" s="3" t="s">
        <v>31</v>
      </c>
      <c r="K1398" s="4">
        <v>118.32</v>
      </c>
      <c r="L1398" s="2">
        <v>1</v>
      </c>
      <c r="M1398" s="2">
        <v>12</v>
      </c>
      <c r="N1398" s="2">
        <v>0.75</v>
      </c>
      <c r="O1398" s="3" t="s">
        <v>32</v>
      </c>
      <c r="P1398" s="3" t="s">
        <v>29</v>
      </c>
      <c r="Q1398" s="5">
        <v>33.450000000000003</v>
      </c>
      <c r="S1398" s="6">
        <v>29.13</v>
      </c>
      <c r="T1398" s="5">
        <v>0.35</v>
      </c>
      <c r="U1398" s="6">
        <v>29.48</v>
      </c>
      <c r="V1398" s="2">
        <v>43.5</v>
      </c>
      <c r="W1398" s="8"/>
      <c r="X1398" s="10" t="s">
        <v>29</v>
      </c>
      <c r="Y1398" s="7">
        <v>43616</v>
      </c>
    </row>
    <row r="1399" spans="1:25" hidden="1" x14ac:dyDescent="0.25">
      <c r="A1399" s="2">
        <v>172072</v>
      </c>
      <c r="B1399" s="3" t="s">
        <v>1380</v>
      </c>
      <c r="C1399" s="3" t="s">
        <v>1433</v>
      </c>
      <c r="D1399" s="3" t="s">
        <v>1073</v>
      </c>
      <c r="E1399" s="3" t="s">
        <v>37</v>
      </c>
      <c r="F1399" s="3" t="s">
        <v>29</v>
      </c>
      <c r="G1399" s="2">
        <v>40</v>
      </c>
      <c r="H1399" s="3" t="s">
        <v>1214</v>
      </c>
      <c r="I1399" s="3" t="s">
        <v>1382</v>
      </c>
      <c r="J1399" s="3" t="s">
        <v>31</v>
      </c>
      <c r="K1399" s="4">
        <v>129.6</v>
      </c>
      <c r="L1399" s="2">
        <v>1</v>
      </c>
      <c r="M1399" s="2">
        <v>96</v>
      </c>
      <c r="N1399" s="2">
        <v>0.05</v>
      </c>
      <c r="O1399" s="3" t="s">
        <v>32</v>
      </c>
      <c r="P1399" s="3" t="s">
        <v>29</v>
      </c>
      <c r="Q1399" s="5">
        <v>4.05</v>
      </c>
      <c r="S1399" s="6">
        <v>3.48</v>
      </c>
      <c r="T1399" s="5">
        <v>0.1</v>
      </c>
      <c r="U1399" s="6">
        <v>3.58</v>
      </c>
      <c r="V1399" s="2">
        <v>5.25</v>
      </c>
      <c r="W1399" s="8"/>
      <c r="X1399" s="10" t="s">
        <v>29</v>
      </c>
      <c r="Y1399" s="7">
        <v>43466</v>
      </c>
    </row>
    <row r="1400" spans="1:25" hidden="1" x14ac:dyDescent="0.25">
      <c r="A1400" s="2">
        <v>252312</v>
      </c>
      <c r="B1400" s="3" t="s">
        <v>1380</v>
      </c>
      <c r="C1400" s="3" t="s">
        <v>1433</v>
      </c>
      <c r="D1400" s="3" t="s">
        <v>42</v>
      </c>
      <c r="E1400" s="3" t="s">
        <v>37</v>
      </c>
      <c r="F1400" s="3" t="s">
        <v>29</v>
      </c>
      <c r="G1400" s="2">
        <v>40</v>
      </c>
      <c r="H1400" s="3" t="s">
        <v>1214</v>
      </c>
      <c r="I1400" s="3" t="s">
        <v>1382</v>
      </c>
      <c r="J1400" s="3" t="s">
        <v>31</v>
      </c>
      <c r="K1400" s="4">
        <v>298.08</v>
      </c>
      <c r="L1400" s="2">
        <v>1</v>
      </c>
      <c r="M1400" s="2">
        <v>24</v>
      </c>
      <c r="N1400" s="2">
        <v>0.375</v>
      </c>
      <c r="O1400" s="3" t="s">
        <v>32</v>
      </c>
      <c r="P1400" s="3" t="s">
        <v>29</v>
      </c>
      <c r="Q1400" s="5">
        <v>32.25</v>
      </c>
      <c r="S1400" s="6">
        <v>28.29</v>
      </c>
      <c r="T1400" s="5">
        <v>0.1</v>
      </c>
      <c r="U1400" s="6">
        <v>28.39</v>
      </c>
      <c r="V1400" s="2">
        <v>41.9</v>
      </c>
      <c r="W1400" s="8"/>
      <c r="X1400" s="10" t="s">
        <v>29</v>
      </c>
      <c r="Y1400" s="7">
        <v>43616</v>
      </c>
    </row>
    <row r="1401" spans="1:25" hidden="1" x14ac:dyDescent="0.25">
      <c r="A1401" s="2">
        <v>31112</v>
      </c>
      <c r="B1401" s="3" t="s">
        <v>1380</v>
      </c>
      <c r="C1401" s="3" t="s">
        <v>1434</v>
      </c>
      <c r="D1401" s="3" t="s">
        <v>27</v>
      </c>
      <c r="E1401" s="3" t="s">
        <v>37</v>
      </c>
      <c r="F1401" s="3" t="s">
        <v>29</v>
      </c>
      <c r="G1401" s="2">
        <v>40</v>
      </c>
      <c r="H1401" s="3" t="s">
        <v>1214</v>
      </c>
      <c r="I1401" s="3" t="s">
        <v>1394</v>
      </c>
      <c r="J1401" s="3" t="s">
        <v>31</v>
      </c>
      <c r="K1401" s="4">
        <v>117.72</v>
      </c>
      <c r="L1401" s="2">
        <v>1</v>
      </c>
      <c r="M1401" s="2">
        <v>12</v>
      </c>
      <c r="N1401" s="2">
        <v>0.75</v>
      </c>
      <c r="O1401" s="3" t="s">
        <v>32</v>
      </c>
      <c r="P1401" s="3" t="s">
        <v>29</v>
      </c>
      <c r="Q1401" s="5">
        <v>31</v>
      </c>
      <c r="S1401" s="6">
        <v>26.97</v>
      </c>
      <c r="T1401" s="5">
        <v>0.35</v>
      </c>
      <c r="U1401" s="6">
        <v>27.32</v>
      </c>
      <c r="V1401" s="2">
        <v>40.299999999999997</v>
      </c>
      <c r="W1401" s="8"/>
      <c r="X1401" s="10" t="s">
        <v>29</v>
      </c>
      <c r="Y1401" s="7">
        <v>43616</v>
      </c>
    </row>
    <row r="1402" spans="1:25" hidden="1" x14ac:dyDescent="0.25">
      <c r="A1402" s="2">
        <v>129031</v>
      </c>
      <c r="B1402" s="3" t="s">
        <v>1380</v>
      </c>
      <c r="C1402" s="3" t="s">
        <v>1434</v>
      </c>
      <c r="D1402" s="3" t="s">
        <v>906</v>
      </c>
      <c r="E1402" s="3" t="s">
        <v>37</v>
      </c>
      <c r="F1402" s="3" t="s">
        <v>29</v>
      </c>
      <c r="G1402" s="2">
        <v>40</v>
      </c>
      <c r="H1402" s="3" t="s">
        <v>1214</v>
      </c>
      <c r="I1402" s="3" t="s">
        <v>1394</v>
      </c>
      <c r="J1402" s="3" t="s">
        <v>31</v>
      </c>
      <c r="K1402" s="4">
        <v>82.86</v>
      </c>
      <c r="L1402" s="2">
        <v>1</v>
      </c>
      <c r="M1402" s="2">
        <v>6</v>
      </c>
      <c r="N1402" s="2">
        <v>1.1399999999999999</v>
      </c>
      <c r="O1402" s="3" t="s">
        <v>32</v>
      </c>
      <c r="P1402" s="3" t="s">
        <v>29</v>
      </c>
      <c r="Q1402" s="5">
        <v>45.1</v>
      </c>
      <c r="S1402" s="6">
        <v>39.380000000000003</v>
      </c>
      <c r="T1402" s="5">
        <v>0.35</v>
      </c>
      <c r="U1402" s="6">
        <v>39.729999999999997</v>
      </c>
      <c r="V1402" s="2">
        <v>58.65</v>
      </c>
      <c r="W1402" s="8"/>
      <c r="X1402" s="10" t="s">
        <v>29</v>
      </c>
      <c r="Y1402" s="7">
        <v>43616</v>
      </c>
    </row>
    <row r="1403" spans="1:25" hidden="1" x14ac:dyDescent="0.25">
      <c r="A1403" s="2">
        <v>171082</v>
      </c>
      <c r="B1403" s="3" t="s">
        <v>1380</v>
      </c>
      <c r="C1403" s="3" t="s">
        <v>1435</v>
      </c>
      <c r="D1403" s="3" t="s">
        <v>27</v>
      </c>
      <c r="E1403" s="3" t="s">
        <v>37</v>
      </c>
      <c r="F1403" s="3" t="s">
        <v>29</v>
      </c>
      <c r="G1403" s="2">
        <v>40</v>
      </c>
      <c r="H1403" s="3" t="s">
        <v>1214</v>
      </c>
      <c r="I1403" s="3" t="s">
        <v>1394</v>
      </c>
      <c r="J1403" s="3" t="s">
        <v>31</v>
      </c>
      <c r="K1403" s="4">
        <v>122.64</v>
      </c>
      <c r="L1403" s="2">
        <v>1</v>
      </c>
      <c r="M1403" s="2">
        <v>12</v>
      </c>
      <c r="N1403" s="2">
        <v>0.75</v>
      </c>
      <c r="O1403" s="3" t="s">
        <v>32</v>
      </c>
      <c r="P1403" s="3" t="s">
        <v>29</v>
      </c>
      <c r="Q1403" s="5">
        <v>34.6</v>
      </c>
      <c r="S1403" s="6">
        <v>30.14</v>
      </c>
      <c r="T1403" s="5">
        <v>0.35</v>
      </c>
      <c r="U1403" s="6">
        <v>30.49</v>
      </c>
      <c r="V1403" s="2">
        <v>45</v>
      </c>
      <c r="W1403" s="8"/>
      <c r="X1403" s="10" t="s">
        <v>29</v>
      </c>
      <c r="Y1403" s="7">
        <v>43616</v>
      </c>
    </row>
    <row r="1404" spans="1:25" hidden="1" x14ac:dyDescent="0.25">
      <c r="A1404" s="2">
        <v>675132</v>
      </c>
      <c r="B1404" s="3" t="s">
        <v>1380</v>
      </c>
      <c r="C1404" s="3" t="s">
        <v>1436</v>
      </c>
      <c r="D1404" s="3" t="s">
        <v>27</v>
      </c>
      <c r="E1404" s="3" t="s">
        <v>28</v>
      </c>
      <c r="F1404" s="3" t="s">
        <v>29</v>
      </c>
      <c r="G1404" s="2">
        <v>40</v>
      </c>
      <c r="H1404" s="3" t="s">
        <v>1214</v>
      </c>
      <c r="I1404" s="3" t="s">
        <v>1394</v>
      </c>
      <c r="J1404" s="3" t="s">
        <v>31</v>
      </c>
      <c r="K1404" s="4">
        <v>161.82</v>
      </c>
      <c r="L1404" s="2">
        <v>1</v>
      </c>
      <c r="M1404" s="2">
        <v>6</v>
      </c>
      <c r="N1404" s="2">
        <v>0.75</v>
      </c>
      <c r="O1404" s="3" t="s">
        <v>32</v>
      </c>
      <c r="P1404" s="3" t="s">
        <v>29</v>
      </c>
      <c r="Q1404" s="5">
        <v>67.849999999999994</v>
      </c>
      <c r="S1404" s="6">
        <v>59.4</v>
      </c>
      <c r="T1404" s="5">
        <v>0.35</v>
      </c>
      <c r="U1404" s="6">
        <v>59.75</v>
      </c>
      <c r="V1404" s="2">
        <v>88.2</v>
      </c>
      <c r="W1404" s="8">
        <v>1.4499999999999886</v>
      </c>
      <c r="X1404" s="9" t="s">
        <v>3216</v>
      </c>
      <c r="Y1404" s="7">
        <v>43790</v>
      </c>
    </row>
    <row r="1405" spans="1:25" hidden="1" x14ac:dyDescent="0.25">
      <c r="A1405" s="2">
        <v>204560</v>
      </c>
      <c r="B1405" s="3" t="s">
        <v>1380</v>
      </c>
      <c r="C1405" s="3" t="s">
        <v>1437</v>
      </c>
      <c r="D1405" s="3" t="s">
        <v>27</v>
      </c>
      <c r="E1405" s="3" t="s">
        <v>37</v>
      </c>
      <c r="F1405" s="3" t="s">
        <v>29</v>
      </c>
      <c r="G1405" s="2">
        <v>43</v>
      </c>
      <c r="H1405" s="3" t="s">
        <v>1214</v>
      </c>
      <c r="I1405" s="3" t="s">
        <v>1382</v>
      </c>
      <c r="J1405" s="3" t="s">
        <v>31</v>
      </c>
      <c r="K1405" s="4">
        <v>141.41999999999999</v>
      </c>
      <c r="L1405" s="2">
        <v>1</v>
      </c>
      <c r="M1405" s="2">
        <v>6</v>
      </c>
      <c r="N1405" s="2">
        <v>0.75</v>
      </c>
      <c r="O1405" s="3" t="s">
        <v>32</v>
      </c>
      <c r="P1405" s="3" t="s">
        <v>29</v>
      </c>
      <c r="Q1405" s="5">
        <v>61.75</v>
      </c>
      <c r="S1405" s="6">
        <v>54.03</v>
      </c>
      <c r="T1405" s="5">
        <v>0.35</v>
      </c>
      <c r="U1405" s="6">
        <v>54.38</v>
      </c>
      <c r="V1405" s="2">
        <v>80.3</v>
      </c>
      <c r="W1405" s="8"/>
      <c r="X1405" s="10" t="s">
        <v>29</v>
      </c>
      <c r="Y1405" s="7">
        <v>43647</v>
      </c>
    </row>
    <row r="1406" spans="1:25" hidden="1" x14ac:dyDescent="0.25">
      <c r="A1406" s="2">
        <v>67454</v>
      </c>
      <c r="B1406" s="3" t="s">
        <v>1380</v>
      </c>
      <c r="C1406" s="3" t="s">
        <v>1438</v>
      </c>
      <c r="D1406" s="3" t="s">
        <v>27</v>
      </c>
      <c r="E1406" s="3" t="s">
        <v>879</v>
      </c>
      <c r="F1406" s="3" t="s">
        <v>880</v>
      </c>
      <c r="G1406" s="2">
        <v>40</v>
      </c>
      <c r="H1406" s="3" t="s">
        <v>1214</v>
      </c>
      <c r="I1406" s="3" t="s">
        <v>1382</v>
      </c>
      <c r="J1406" s="3" t="s">
        <v>31</v>
      </c>
      <c r="K1406" s="4">
        <v>258.89999999999998</v>
      </c>
      <c r="L1406" s="2">
        <v>1</v>
      </c>
      <c r="M1406" s="2">
        <v>6</v>
      </c>
      <c r="N1406" s="2">
        <v>0.75</v>
      </c>
      <c r="O1406" s="3" t="s">
        <v>32</v>
      </c>
      <c r="P1406" s="3" t="s">
        <v>29</v>
      </c>
      <c r="Q1406" s="5">
        <v>95.95</v>
      </c>
      <c r="S1406" s="6">
        <v>84.13</v>
      </c>
      <c r="T1406" s="5">
        <v>0.35</v>
      </c>
      <c r="U1406" s="6">
        <v>84.48</v>
      </c>
      <c r="V1406" s="2">
        <v>124.75</v>
      </c>
      <c r="W1406" s="8"/>
      <c r="X1406" s="10" t="s">
        <v>29</v>
      </c>
      <c r="Y1406" s="7">
        <v>43709</v>
      </c>
    </row>
    <row r="1407" spans="1:25" hidden="1" x14ac:dyDescent="0.25">
      <c r="A1407" s="2">
        <v>4034</v>
      </c>
      <c r="B1407" s="3" t="s">
        <v>1380</v>
      </c>
      <c r="C1407" s="3" t="s">
        <v>1439</v>
      </c>
      <c r="D1407" s="3" t="s">
        <v>27</v>
      </c>
      <c r="E1407" s="3" t="s">
        <v>28</v>
      </c>
      <c r="F1407" s="3" t="s">
        <v>29</v>
      </c>
      <c r="G1407" s="2">
        <v>45.2</v>
      </c>
      <c r="H1407" s="3" t="s">
        <v>1214</v>
      </c>
      <c r="I1407" s="3" t="s">
        <v>1382</v>
      </c>
      <c r="J1407" s="3" t="s">
        <v>31</v>
      </c>
      <c r="K1407" s="4">
        <v>537.78</v>
      </c>
      <c r="L1407" s="2">
        <v>1</v>
      </c>
      <c r="M1407" s="2">
        <v>3</v>
      </c>
      <c r="N1407" s="2">
        <v>0.75</v>
      </c>
      <c r="O1407" s="3" t="s">
        <v>32</v>
      </c>
      <c r="P1407" s="3" t="s">
        <v>29</v>
      </c>
      <c r="Q1407" s="5">
        <v>304.55</v>
      </c>
      <c r="S1407" s="6">
        <v>267.7</v>
      </c>
      <c r="T1407" s="5">
        <v>0.35</v>
      </c>
      <c r="U1407" s="6">
        <v>268.05</v>
      </c>
      <c r="V1407" s="2">
        <v>395.9</v>
      </c>
      <c r="W1407" s="8"/>
      <c r="X1407" s="10" t="s">
        <v>29</v>
      </c>
      <c r="Y1407" s="7">
        <v>43714</v>
      </c>
    </row>
    <row r="1408" spans="1:25" hidden="1" x14ac:dyDescent="0.25">
      <c r="A1408" s="2">
        <v>160625</v>
      </c>
      <c r="B1408" s="3" t="s">
        <v>1380</v>
      </c>
      <c r="C1408" s="3" t="s">
        <v>1440</v>
      </c>
      <c r="D1408" s="3" t="s">
        <v>27</v>
      </c>
      <c r="E1408" s="3" t="s">
        <v>28</v>
      </c>
      <c r="F1408" s="3" t="s">
        <v>86</v>
      </c>
      <c r="G1408" s="2">
        <v>40</v>
      </c>
      <c r="H1408" s="3" t="s">
        <v>1214</v>
      </c>
      <c r="I1408" s="3" t="s">
        <v>1382</v>
      </c>
      <c r="J1408" s="3" t="s">
        <v>31</v>
      </c>
      <c r="K1408" s="4">
        <v>103.92</v>
      </c>
      <c r="L1408" s="2">
        <v>1</v>
      </c>
      <c r="M1408" s="2">
        <v>6</v>
      </c>
      <c r="N1408" s="2">
        <v>0.75</v>
      </c>
      <c r="O1408" s="3" t="s">
        <v>32</v>
      </c>
      <c r="P1408" s="3" t="s">
        <v>29</v>
      </c>
      <c r="Q1408" s="5">
        <v>50.5</v>
      </c>
      <c r="S1408" s="6">
        <v>44.13</v>
      </c>
      <c r="T1408" s="5">
        <v>0.35</v>
      </c>
      <c r="U1408" s="6">
        <v>44.48</v>
      </c>
      <c r="V1408" s="2">
        <v>65.650000000000006</v>
      </c>
      <c r="W1408" s="8"/>
      <c r="X1408" s="10" t="s">
        <v>29</v>
      </c>
      <c r="Y1408" s="7">
        <v>43714</v>
      </c>
    </row>
    <row r="1409" spans="1:25" hidden="1" x14ac:dyDescent="0.25">
      <c r="A1409" s="2">
        <v>176410</v>
      </c>
      <c r="B1409" s="3" t="s">
        <v>1380</v>
      </c>
      <c r="C1409" s="3" t="s">
        <v>1441</v>
      </c>
      <c r="D1409" s="3" t="s">
        <v>27</v>
      </c>
      <c r="E1409" s="3" t="s">
        <v>28</v>
      </c>
      <c r="F1409" s="3" t="s">
        <v>29</v>
      </c>
      <c r="G1409" s="2">
        <v>46.7</v>
      </c>
      <c r="H1409" s="3" t="s">
        <v>1214</v>
      </c>
      <c r="I1409" s="3" t="s">
        <v>1382</v>
      </c>
      <c r="J1409" s="3" t="s">
        <v>31</v>
      </c>
      <c r="K1409" s="4">
        <v>305.10000000000002</v>
      </c>
      <c r="L1409" s="2">
        <v>1</v>
      </c>
      <c r="M1409" s="2">
        <v>6</v>
      </c>
      <c r="N1409" s="2">
        <v>0.75</v>
      </c>
      <c r="O1409" s="3" t="s">
        <v>32</v>
      </c>
      <c r="P1409" s="3" t="s">
        <v>29</v>
      </c>
      <c r="Q1409" s="5">
        <v>107.7</v>
      </c>
      <c r="S1409" s="6">
        <v>94.47</v>
      </c>
      <c r="T1409" s="5">
        <v>0.35</v>
      </c>
      <c r="U1409" s="6">
        <v>94.82</v>
      </c>
      <c r="V1409" s="2">
        <v>140</v>
      </c>
      <c r="W1409" s="8"/>
      <c r="X1409" s="10" t="s">
        <v>29</v>
      </c>
      <c r="Y1409" s="7">
        <v>43782</v>
      </c>
    </row>
    <row r="1410" spans="1:25" hidden="1" x14ac:dyDescent="0.25">
      <c r="A1410" s="2">
        <v>2360</v>
      </c>
      <c r="B1410" s="3" t="s">
        <v>1380</v>
      </c>
      <c r="C1410" s="3" t="s">
        <v>1442</v>
      </c>
      <c r="D1410" s="3" t="s">
        <v>27</v>
      </c>
      <c r="E1410" s="3" t="s">
        <v>37</v>
      </c>
      <c r="F1410" s="3" t="s">
        <v>29</v>
      </c>
      <c r="G1410" s="2">
        <v>40</v>
      </c>
      <c r="H1410" s="3" t="s">
        <v>1214</v>
      </c>
      <c r="I1410" s="3" t="s">
        <v>1394</v>
      </c>
      <c r="J1410" s="3" t="s">
        <v>39</v>
      </c>
      <c r="K1410" s="4" t="s">
        <v>3000</v>
      </c>
      <c r="L1410" s="2">
        <v>1</v>
      </c>
      <c r="M1410" s="2">
        <v>12</v>
      </c>
      <c r="N1410" s="2">
        <v>0.75</v>
      </c>
      <c r="O1410" s="3" t="s">
        <v>32</v>
      </c>
      <c r="P1410" s="3" t="s">
        <v>29</v>
      </c>
      <c r="Q1410" s="5">
        <v>28.9</v>
      </c>
      <c r="S1410" s="6">
        <v>25.12</v>
      </c>
      <c r="T1410" s="5">
        <v>0.35</v>
      </c>
      <c r="U1410" s="6">
        <v>25.47</v>
      </c>
      <c r="V1410" s="2">
        <v>37.549999999999997</v>
      </c>
      <c r="W1410" s="8"/>
      <c r="X1410" s="10" t="s">
        <v>29</v>
      </c>
      <c r="Y1410" s="7">
        <v>43556</v>
      </c>
    </row>
    <row r="1411" spans="1:25" hidden="1" x14ac:dyDescent="0.25">
      <c r="A1411" s="2">
        <v>7880</v>
      </c>
      <c r="B1411" s="3" t="s">
        <v>1380</v>
      </c>
      <c r="C1411" s="3" t="s">
        <v>1443</v>
      </c>
      <c r="D1411" s="3" t="s">
        <v>27</v>
      </c>
      <c r="E1411" s="3" t="s">
        <v>37</v>
      </c>
      <c r="F1411" s="3" t="s">
        <v>29</v>
      </c>
      <c r="G1411" s="2">
        <v>40</v>
      </c>
      <c r="H1411" s="3" t="s">
        <v>1214</v>
      </c>
      <c r="I1411" s="3" t="s">
        <v>1394</v>
      </c>
      <c r="J1411" s="3" t="s">
        <v>39</v>
      </c>
      <c r="K1411" s="4" t="s">
        <v>3001</v>
      </c>
      <c r="L1411" s="2">
        <v>1</v>
      </c>
      <c r="M1411" s="2">
        <v>12</v>
      </c>
      <c r="N1411" s="2">
        <v>0.75</v>
      </c>
      <c r="O1411" s="3" t="s">
        <v>32</v>
      </c>
      <c r="P1411" s="3" t="s">
        <v>29</v>
      </c>
      <c r="Q1411" s="5">
        <v>57.45</v>
      </c>
      <c r="S1411" s="6">
        <v>50.25</v>
      </c>
      <c r="T1411" s="5">
        <v>0.35</v>
      </c>
      <c r="U1411" s="6">
        <v>50.6</v>
      </c>
      <c r="V1411" s="2">
        <v>74.7</v>
      </c>
      <c r="W1411" s="8"/>
      <c r="X1411" s="10" t="s">
        <v>29</v>
      </c>
      <c r="Y1411" s="7">
        <v>43556</v>
      </c>
    </row>
    <row r="1412" spans="1:25" hidden="1" x14ac:dyDescent="0.25">
      <c r="A1412" s="2">
        <v>808133</v>
      </c>
      <c r="B1412" s="3" t="s">
        <v>1380</v>
      </c>
      <c r="C1412" s="3" t="s">
        <v>1444</v>
      </c>
      <c r="D1412" s="3" t="s">
        <v>27</v>
      </c>
      <c r="E1412" s="3" t="s">
        <v>28</v>
      </c>
      <c r="F1412" s="3" t="s">
        <v>29</v>
      </c>
      <c r="G1412" s="2">
        <v>40</v>
      </c>
      <c r="H1412" s="3" t="s">
        <v>1214</v>
      </c>
      <c r="I1412" s="3" t="s">
        <v>1394</v>
      </c>
      <c r="J1412" s="3" t="s">
        <v>39</v>
      </c>
      <c r="K1412" s="4" t="s">
        <v>3002</v>
      </c>
      <c r="L1412" s="2">
        <v>1</v>
      </c>
      <c r="M1412" s="2">
        <v>6</v>
      </c>
      <c r="N1412" s="2">
        <v>0.75</v>
      </c>
      <c r="O1412" s="3" t="s">
        <v>32</v>
      </c>
      <c r="P1412" s="3" t="s">
        <v>29</v>
      </c>
      <c r="Q1412" s="5">
        <v>63</v>
      </c>
      <c r="S1412" s="6">
        <v>55.13</v>
      </c>
      <c r="T1412" s="5">
        <v>0.35</v>
      </c>
      <c r="U1412" s="6">
        <v>55.48</v>
      </c>
      <c r="V1412" s="2">
        <v>81.900000000000006</v>
      </c>
      <c r="W1412" s="8"/>
      <c r="X1412" s="10" t="s">
        <v>29</v>
      </c>
      <c r="Y1412" s="7">
        <v>43717</v>
      </c>
    </row>
    <row r="1413" spans="1:25" hidden="1" x14ac:dyDescent="0.25">
      <c r="A1413" s="2">
        <v>308155</v>
      </c>
      <c r="B1413" s="3" t="s">
        <v>1380</v>
      </c>
      <c r="C1413" s="3" t="s">
        <v>1445</v>
      </c>
      <c r="D1413" s="3" t="s">
        <v>27</v>
      </c>
      <c r="E1413" s="3" t="s">
        <v>879</v>
      </c>
      <c r="F1413" s="3" t="s">
        <v>880</v>
      </c>
      <c r="G1413" s="2">
        <v>43</v>
      </c>
      <c r="H1413" s="3" t="s">
        <v>1214</v>
      </c>
      <c r="I1413" s="3" t="s">
        <v>1394</v>
      </c>
      <c r="J1413" s="3" t="s">
        <v>39</v>
      </c>
      <c r="K1413" s="4" t="s">
        <v>3003</v>
      </c>
      <c r="L1413" s="2">
        <v>1</v>
      </c>
      <c r="M1413" s="2">
        <v>6</v>
      </c>
      <c r="N1413" s="2">
        <v>0.75</v>
      </c>
      <c r="O1413" s="3" t="s">
        <v>32</v>
      </c>
      <c r="P1413" s="3" t="s">
        <v>29</v>
      </c>
      <c r="Q1413" s="5">
        <v>290.75</v>
      </c>
      <c r="S1413" s="6">
        <v>255.55</v>
      </c>
      <c r="T1413" s="5">
        <v>0.35</v>
      </c>
      <c r="U1413" s="6">
        <v>255.9</v>
      </c>
      <c r="V1413" s="2">
        <v>378</v>
      </c>
      <c r="W1413" s="8"/>
      <c r="X1413" s="10" t="s">
        <v>29</v>
      </c>
      <c r="Y1413" s="7">
        <v>43556</v>
      </c>
    </row>
    <row r="1414" spans="1:25" ht="30" hidden="1" x14ac:dyDescent="0.25">
      <c r="A1414" s="2">
        <v>808057</v>
      </c>
      <c r="B1414" s="3" t="s">
        <v>1380</v>
      </c>
      <c r="C1414" s="3" t="s">
        <v>1446</v>
      </c>
      <c r="D1414" s="3" t="s">
        <v>1447</v>
      </c>
      <c r="E1414" s="3" t="s">
        <v>28</v>
      </c>
      <c r="F1414" s="3" t="s">
        <v>29</v>
      </c>
      <c r="G1414" s="2">
        <v>40</v>
      </c>
      <c r="H1414" s="3" t="s">
        <v>1214</v>
      </c>
      <c r="I1414" s="3" t="s">
        <v>1394</v>
      </c>
      <c r="J1414" s="3" t="s">
        <v>39</v>
      </c>
      <c r="K1414" s="4" t="s">
        <v>3004</v>
      </c>
      <c r="L1414" s="2">
        <v>5</v>
      </c>
      <c r="M1414" s="2">
        <v>12</v>
      </c>
      <c r="N1414" s="2">
        <v>0.05</v>
      </c>
      <c r="O1414" s="3" t="s">
        <v>32</v>
      </c>
      <c r="P1414" s="3" t="s">
        <v>29</v>
      </c>
      <c r="Q1414" s="5">
        <v>41.15</v>
      </c>
      <c r="S1414" s="6">
        <v>35.770000000000003</v>
      </c>
      <c r="T1414" s="5">
        <v>0.5</v>
      </c>
      <c r="U1414" s="6">
        <v>36.270000000000003</v>
      </c>
      <c r="V1414" s="2">
        <v>53.5</v>
      </c>
      <c r="W1414" s="8"/>
      <c r="X1414" s="10" t="s">
        <v>29</v>
      </c>
      <c r="Y1414" s="7">
        <v>43717</v>
      </c>
    </row>
    <row r="1415" spans="1:25" hidden="1" x14ac:dyDescent="0.25">
      <c r="A1415" s="2">
        <v>809107</v>
      </c>
      <c r="B1415" s="3" t="s">
        <v>1380</v>
      </c>
      <c r="C1415" s="3" t="s">
        <v>1448</v>
      </c>
      <c r="D1415" s="3" t="s">
        <v>1449</v>
      </c>
      <c r="E1415" s="3" t="s">
        <v>28</v>
      </c>
      <c r="F1415" s="3" t="s">
        <v>29</v>
      </c>
      <c r="G1415" s="2">
        <v>40</v>
      </c>
      <c r="H1415" s="3" t="s">
        <v>1214</v>
      </c>
      <c r="I1415" s="3" t="s">
        <v>1394</v>
      </c>
      <c r="J1415" s="3" t="s">
        <v>39</v>
      </c>
      <c r="K1415" s="4" t="s">
        <v>3005</v>
      </c>
      <c r="L1415" s="2">
        <v>4</v>
      </c>
      <c r="M1415" s="2">
        <v>6</v>
      </c>
      <c r="N1415" s="2">
        <v>0.2</v>
      </c>
      <c r="O1415" s="3" t="s">
        <v>32</v>
      </c>
      <c r="P1415" s="3" t="s">
        <v>29</v>
      </c>
      <c r="Q1415" s="5">
        <v>141.25</v>
      </c>
      <c r="S1415" s="6">
        <v>123.95</v>
      </c>
      <c r="T1415" s="5">
        <v>0.4</v>
      </c>
      <c r="U1415" s="6">
        <v>124.35</v>
      </c>
      <c r="V1415" s="2">
        <v>183.6</v>
      </c>
      <c r="W1415" s="8"/>
      <c r="X1415" s="10" t="s">
        <v>29</v>
      </c>
      <c r="Y1415" s="7">
        <v>43717</v>
      </c>
    </row>
    <row r="1416" spans="1:25" hidden="1" x14ac:dyDescent="0.25">
      <c r="A1416" s="2">
        <v>764520</v>
      </c>
      <c r="B1416" s="3" t="s">
        <v>1380</v>
      </c>
      <c r="C1416" s="3" t="s">
        <v>1451</v>
      </c>
      <c r="D1416" s="3" t="s">
        <v>27</v>
      </c>
      <c r="E1416" s="3" t="s">
        <v>28</v>
      </c>
      <c r="F1416" s="3" t="s">
        <v>29</v>
      </c>
      <c r="G1416" s="2">
        <v>40</v>
      </c>
      <c r="H1416" s="3" t="s">
        <v>1214</v>
      </c>
      <c r="I1416" s="3" t="s">
        <v>1394</v>
      </c>
      <c r="J1416" s="3" t="s">
        <v>39</v>
      </c>
      <c r="K1416" s="4" t="s">
        <v>3007</v>
      </c>
      <c r="L1416" s="2">
        <v>1</v>
      </c>
      <c r="M1416" s="2">
        <v>6</v>
      </c>
      <c r="N1416" s="2">
        <v>0.75</v>
      </c>
      <c r="O1416" s="3" t="s">
        <v>32</v>
      </c>
      <c r="P1416" s="3" t="s">
        <v>29</v>
      </c>
      <c r="Q1416" s="5">
        <v>81.099999999999994</v>
      </c>
      <c r="S1416" s="6">
        <v>71.06</v>
      </c>
      <c r="T1416" s="5">
        <v>0.35</v>
      </c>
      <c r="U1416" s="6">
        <v>71.41</v>
      </c>
      <c r="V1416" s="2">
        <v>105.45</v>
      </c>
      <c r="W1416" s="8"/>
      <c r="X1416" s="10" t="s">
        <v>29</v>
      </c>
      <c r="Y1416" s="7">
        <v>43717</v>
      </c>
    </row>
    <row r="1417" spans="1:25" hidden="1" x14ac:dyDescent="0.25">
      <c r="A1417" s="2">
        <v>821643</v>
      </c>
      <c r="B1417" s="3" t="s">
        <v>1380</v>
      </c>
      <c r="C1417" s="3" t="s">
        <v>1452</v>
      </c>
      <c r="D1417" s="3" t="s">
        <v>27</v>
      </c>
      <c r="E1417" s="3" t="s">
        <v>28</v>
      </c>
      <c r="F1417" s="3" t="s">
        <v>29</v>
      </c>
      <c r="G1417" s="2">
        <v>40.799999999999997</v>
      </c>
      <c r="H1417" s="3" t="s">
        <v>1214</v>
      </c>
      <c r="I1417" s="3" t="s">
        <v>1394</v>
      </c>
      <c r="J1417" s="3" t="s">
        <v>39</v>
      </c>
      <c r="K1417" s="4" t="s">
        <v>3008</v>
      </c>
      <c r="L1417" s="2">
        <v>1</v>
      </c>
      <c r="M1417" s="2">
        <v>12</v>
      </c>
      <c r="N1417" s="2">
        <v>0.75</v>
      </c>
      <c r="O1417" s="3" t="s">
        <v>32</v>
      </c>
      <c r="P1417" s="3" t="s">
        <v>29</v>
      </c>
      <c r="Q1417" s="5">
        <v>47.05</v>
      </c>
      <c r="S1417" s="6">
        <v>41.1</v>
      </c>
      <c r="T1417" s="5">
        <v>0.35</v>
      </c>
      <c r="U1417" s="6">
        <v>41.45</v>
      </c>
      <c r="V1417" s="2">
        <v>61.15</v>
      </c>
      <c r="W1417" s="8"/>
      <c r="X1417" s="9" t="s">
        <v>3214</v>
      </c>
      <c r="Y1417" s="7">
        <v>43790</v>
      </c>
    </row>
    <row r="1418" spans="1:25" hidden="1" x14ac:dyDescent="0.25">
      <c r="A1418" s="2">
        <v>821644</v>
      </c>
      <c r="B1418" s="3" t="s">
        <v>1380</v>
      </c>
      <c r="C1418" s="3" t="s">
        <v>1453</v>
      </c>
      <c r="D1418" s="3" t="s">
        <v>27</v>
      </c>
      <c r="E1418" s="3" t="s">
        <v>28</v>
      </c>
      <c r="F1418" s="3" t="s">
        <v>29</v>
      </c>
      <c r="G1418" s="2">
        <v>40.200000000000003</v>
      </c>
      <c r="H1418" s="3" t="s">
        <v>1214</v>
      </c>
      <c r="I1418" s="3" t="s">
        <v>1394</v>
      </c>
      <c r="J1418" s="3" t="s">
        <v>39</v>
      </c>
      <c r="K1418" s="4" t="s">
        <v>3009</v>
      </c>
      <c r="L1418" s="2">
        <v>1</v>
      </c>
      <c r="M1418" s="2">
        <v>12</v>
      </c>
      <c r="N1418" s="2">
        <v>0.75</v>
      </c>
      <c r="O1418" s="3" t="s">
        <v>32</v>
      </c>
      <c r="P1418" s="3" t="s">
        <v>29</v>
      </c>
      <c r="Q1418" s="5">
        <v>47.05</v>
      </c>
      <c r="S1418" s="6">
        <v>41.1</v>
      </c>
      <c r="T1418" s="5">
        <v>0.35</v>
      </c>
      <c r="U1418" s="6">
        <v>41.45</v>
      </c>
      <c r="V1418" s="2">
        <v>61.15</v>
      </c>
      <c r="W1418" s="8"/>
      <c r="X1418" s="9" t="s">
        <v>3214</v>
      </c>
      <c r="Y1418" s="7">
        <v>43790</v>
      </c>
    </row>
    <row r="1419" spans="1:25" hidden="1" x14ac:dyDescent="0.25">
      <c r="A1419" s="2">
        <v>196188</v>
      </c>
      <c r="B1419" s="3" t="s">
        <v>1380</v>
      </c>
      <c r="C1419" s="3" t="s">
        <v>1454</v>
      </c>
      <c r="D1419" s="3" t="s">
        <v>27</v>
      </c>
      <c r="E1419" s="3" t="s">
        <v>879</v>
      </c>
      <c r="F1419" s="3" t="s">
        <v>1080</v>
      </c>
      <c r="G1419" s="2">
        <v>40</v>
      </c>
      <c r="H1419" s="3" t="s">
        <v>1214</v>
      </c>
      <c r="I1419" s="3" t="s">
        <v>1394</v>
      </c>
      <c r="J1419" s="3" t="s">
        <v>39</v>
      </c>
      <c r="K1419" s="4" t="s">
        <v>3010</v>
      </c>
      <c r="L1419" s="2">
        <v>1</v>
      </c>
      <c r="M1419" s="2">
        <v>6</v>
      </c>
      <c r="N1419" s="2">
        <v>0.75</v>
      </c>
      <c r="O1419" s="3" t="s">
        <v>32</v>
      </c>
      <c r="P1419" s="3" t="s">
        <v>29</v>
      </c>
      <c r="Q1419" s="5">
        <v>72.650000000000006</v>
      </c>
      <c r="S1419" s="6">
        <v>63.62</v>
      </c>
      <c r="T1419" s="5">
        <v>0.35</v>
      </c>
      <c r="U1419" s="6">
        <v>63.97</v>
      </c>
      <c r="V1419" s="2">
        <v>94.45</v>
      </c>
      <c r="W1419" s="8"/>
      <c r="X1419" s="10" t="s">
        <v>29</v>
      </c>
      <c r="Y1419" s="7">
        <v>43556</v>
      </c>
    </row>
    <row r="1420" spans="1:25" hidden="1" x14ac:dyDescent="0.25">
      <c r="A1420" s="2">
        <v>762096</v>
      </c>
      <c r="B1420" s="3" t="s">
        <v>1380</v>
      </c>
      <c r="C1420" s="3" t="s">
        <v>1455</v>
      </c>
      <c r="D1420" s="3" t="s">
        <v>27</v>
      </c>
      <c r="E1420" s="3" t="s">
        <v>37</v>
      </c>
      <c r="F1420" s="3" t="s">
        <v>1196</v>
      </c>
      <c r="G1420" s="2">
        <v>40</v>
      </c>
      <c r="H1420" s="3" t="s">
        <v>1214</v>
      </c>
      <c r="I1420" s="3" t="s">
        <v>1394</v>
      </c>
      <c r="J1420" s="3" t="s">
        <v>39</v>
      </c>
      <c r="K1420" s="4" t="s">
        <v>3011</v>
      </c>
      <c r="L1420" s="2">
        <v>1</v>
      </c>
      <c r="M1420" s="2">
        <v>6</v>
      </c>
      <c r="N1420" s="2">
        <v>0.75</v>
      </c>
      <c r="O1420" s="3" t="s">
        <v>32</v>
      </c>
      <c r="P1420" s="3" t="s">
        <v>29</v>
      </c>
      <c r="Q1420" s="5">
        <v>141.05000000000001</v>
      </c>
      <c r="S1420" s="6">
        <v>123.82</v>
      </c>
      <c r="T1420" s="5">
        <v>0.35</v>
      </c>
      <c r="U1420" s="6">
        <v>124.17</v>
      </c>
      <c r="V1420" s="2">
        <v>183.35</v>
      </c>
      <c r="W1420" s="8"/>
      <c r="X1420" s="10" t="s">
        <v>29</v>
      </c>
      <c r="Y1420" s="7">
        <v>43556</v>
      </c>
    </row>
    <row r="1421" spans="1:25" hidden="1" x14ac:dyDescent="0.25">
      <c r="A1421" s="2">
        <v>51540</v>
      </c>
      <c r="B1421" s="3" t="s">
        <v>1380</v>
      </c>
      <c r="C1421" s="3" t="s">
        <v>1456</v>
      </c>
      <c r="D1421" s="3" t="s">
        <v>1073</v>
      </c>
      <c r="E1421" s="3" t="s">
        <v>37</v>
      </c>
      <c r="F1421" s="3" t="s">
        <v>29</v>
      </c>
      <c r="G1421" s="2">
        <v>40</v>
      </c>
      <c r="H1421" s="3" t="s">
        <v>1214</v>
      </c>
      <c r="I1421" s="3" t="s">
        <v>1394</v>
      </c>
      <c r="J1421" s="3" t="s">
        <v>39</v>
      </c>
      <c r="K1421" s="4" t="s">
        <v>3012</v>
      </c>
      <c r="L1421" s="2">
        <v>1</v>
      </c>
      <c r="M1421" s="2">
        <v>192</v>
      </c>
      <c r="N1421" s="2">
        <v>0.05</v>
      </c>
      <c r="O1421" s="3" t="s">
        <v>32</v>
      </c>
      <c r="P1421" s="3" t="s">
        <v>29</v>
      </c>
      <c r="Q1421" s="5">
        <v>3.95</v>
      </c>
      <c r="S1421" s="6">
        <v>3.39</v>
      </c>
      <c r="T1421" s="5">
        <v>0.1</v>
      </c>
      <c r="U1421" s="6">
        <v>3.49</v>
      </c>
      <c r="V1421" s="2">
        <v>5.15</v>
      </c>
      <c r="W1421" s="8"/>
      <c r="X1421" s="10" t="s">
        <v>29</v>
      </c>
      <c r="Y1421" s="7">
        <v>43466</v>
      </c>
    </row>
    <row r="1422" spans="1:25" hidden="1" x14ac:dyDescent="0.25">
      <c r="A1422" s="2">
        <v>3467</v>
      </c>
      <c r="B1422" s="3" t="s">
        <v>1380</v>
      </c>
      <c r="C1422" s="3" t="s">
        <v>1456</v>
      </c>
      <c r="D1422" s="3" t="s">
        <v>42</v>
      </c>
      <c r="E1422" s="3" t="s">
        <v>37</v>
      </c>
      <c r="F1422" s="3" t="s">
        <v>29</v>
      </c>
      <c r="G1422" s="2">
        <v>40</v>
      </c>
      <c r="H1422" s="3" t="s">
        <v>1214</v>
      </c>
      <c r="I1422" s="3" t="s">
        <v>1394</v>
      </c>
      <c r="J1422" s="3" t="s">
        <v>39</v>
      </c>
      <c r="K1422" s="4" t="s">
        <v>3013</v>
      </c>
      <c r="L1422" s="2">
        <v>1</v>
      </c>
      <c r="M1422" s="2">
        <v>24</v>
      </c>
      <c r="N1422" s="2">
        <v>0.375</v>
      </c>
      <c r="O1422" s="3" t="s">
        <v>32</v>
      </c>
      <c r="P1422" s="3" t="s">
        <v>29</v>
      </c>
      <c r="Q1422" s="5">
        <v>17.05</v>
      </c>
      <c r="S1422" s="6">
        <v>14.92</v>
      </c>
      <c r="T1422" s="5">
        <v>0.1</v>
      </c>
      <c r="U1422" s="6">
        <v>15.02</v>
      </c>
      <c r="V1422" s="2">
        <v>22.15</v>
      </c>
      <c r="W1422" s="8"/>
      <c r="X1422" s="10" t="s">
        <v>29</v>
      </c>
      <c r="Y1422" s="7">
        <v>43556</v>
      </c>
    </row>
    <row r="1423" spans="1:25" hidden="1" x14ac:dyDescent="0.25">
      <c r="A1423" s="2">
        <v>1099</v>
      </c>
      <c r="B1423" s="3" t="s">
        <v>1380</v>
      </c>
      <c r="C1423" s="3" t="s">
        <v>1456</v>
      </c>
      <c r="D1423" s="3" t="s">
        <v>27</v>
      </c>
      <c r="E1423" s="3" t="s">
        <v>37</v>
      </c>
      <c r="F1423" s="3" t="s">
        <v>29</v>
      </c>
      <c r="G1423" s="2">
        <v>40</v>
      </c>
      <c r="H1423" s="3" t="s">
        <v>1214</v>
      </c>
      <c r="I1423" s="3" t="s">
        <v>1394</v>
      </c>
      <c r="J1423" s="3" t="s">
        <v>39</v>
      </c>
      <c r="K1423" s="4" t="s">
        <v>3014</v>
      </c>
      <c r="L1423" s="2">
        <v>1</v>
      </c>
      <c r="M1423" s="2">
        <v>12</v>
      </c>
      <c r="N1423" s="2">
        <v>0.75</v>
      </c>
      <c r="O1423" s="3" t="s">
        <v>32</v>
      </c>
      <c r="P1423" s="3" t="s">
        <v>29</v>
      </c>
      <c r="Q1423" s="5">
        <v>32</v>
      </c>
      <c r="S1423" s="6">
        <v>27.85</v>
      </c>
      <c r="T1423" s="5">
        <v>0.35</v>
      </c>
      <c r="U1423" s="6">
        <v>28.2</v>
      </c>
      <c r="V1423" s="2">
        <v>41.6</v>
      </c>
      <c r="W1423" s="8"/>
      <c r="X1423" s="10" t="s">
        <v>29</v>
      </c>
      <c r="Y1423" s="7">
        <v>43556</v>
      </c>
    </row>
    <row r="1424" spans="1:25" hidden="1" x14ac:dyDescent="0.25">
      <c r="A1424" s="2">
        <v>841718</v>
      </c>
      <c r="B1424" s="3" t="s">
        <v>1380</v>
      </c>
      <c r="C1424" s="3" t="s">
        <v>1457</v>
      </c>
      <c r="D1424" s="3" t="s">
        <v>27</v>
      </c>
      <c r="E1424" s="3" t="s">
        <v>28</v>
      </c>
      <c r="F1424" s="3" t="s">
        <v>29</v>
      </c>
      <c r="G1424" s="2">
        <v>40</v>
      </c>
      <c r="H1424" s="3" t="s">
        <v>1214</v>
      </c>
      <c r="I1424" s="3" t="s">
        <v>1382</v>
      </c>
      <c r="J1424" s="3" t="s">
        <v>31</v>
      </c>
      <c r="K1424" s="4" t="s">
        <v>3015</v>
      </c>
      <c r="L1424" s="2">
        <v>1</v>
      </c>
      <c r="M1424" s="2">
        <v>6</v>
      </c>
      <c r="N1424" s="2">
        <v>0.75</v>
      </c>
      <c r="O1424" s="3" t="s">
        <v>32</v>
      </c>
      <c r="P1424" s="3" t="s">
        <v>29</v>
      </c>
      <c r="Q1424" s="5">
        <v>69.95</v>
      </c>
      <c r="S1424" s="6">
        <v>61.25</v>
      </c>
      <c r="T1424" s="5">
        <v>0.35</v>
      </c>
      <c r="U1424" s="6">
        <v>61.6</v>
      </c>
      <c r="V1424" s="2">
        <v>90.95</v>
      </c>
      <c r="W1424" s="8"/>
      <c r="X1424" s="10" t="s">
        <v>29</v>
      </c>
      <c r="Y1424" s="7">
        <v>43770</v>
      </c>
    </row>
    <row r="1425" spans="1:25" hidden="1" x14ac:dyDescent="0.25">
      <c r="A1425" s="2">
        <v>441949</v>
      </c>
      <c r="B1425" s="3" t="s">
        <v>1380</v>
      </c>
      <c r="C1425" s="3" t="s">
        <v>1458</v>
      </c>
      <c r="D1425" s="3" t="s">
        <v>27</v>
      </c>
      <c r="E1425" s="3" t="s">
        <v>28</v>
      </c>
      <c r="F1425" s="3" t="s">
        <v>29</v>
      </c>
      <c r="G1425" s="2">
        <v>43</v>
      </c>
      <c r="H1425" s="3" t="s">
        <v>1214</v>
      </c>
      <c r="I1425" s="3" t="s">
        <v>1382</v>
      </c>
      <c r="J1425" s="3" t="s">
        <v>31</v>
      </c>
      <c r="K1425" s="4">
        <v>267.60000000000002</v>
      </c>
      <c r="L1425" s="2">
        <v>1</v>
      </c>
      <c r="M1425" s="2">
        <v>6</v>
      </c>
      <c r="N1425" s="2">
        <v>0.75</v>
      </c>
      <c r="O1425" s="3" t="s">
        <v>32</v>
      </c>
      <c r="P1425" s="3" t="s">
        <v>29</v>
      </c>
      <c r="Q1425" s="5">
        <v>98.15</v>
      </c>
      <c r="S1425" s="6">
        <v>86.06</v>
      </c>
      <c r="T1425" s="5">
        <v>0.35</v>
      </c>
      <c r="U1425" s="6">
        <v>86.41</v>
      </c>
      <c r="V1425" s="2">
        <v>127.6</v>
      </c>
      <c r="W1425" s="8"/>
      <c r="X1425" s="10" t="s">
        <v>29</v>
      </c>
      <c r="Y1425" s="7">
        <v>43714</v>
      </c>
    </row>
    <row r="1426" spans="1:25" hidden="1" x14ac:dyDescent="0.25">
      <c r="A1426" s="2">
        <v>175299</v>
      </c>
      <c r="B1426" s="3" t="s">
        <v>1380</v>
      </c>
      <c r="C1426" s="3" t="s">
        <v>1459</v>
      </c>
      <c r="D1426" s="3" t="s">
        <v>27</v>
      </c>
      <c r="E1426" s="3" t="s">
        <v>28</v>
      </c>
      <c r="F1426" s="3" t="s">
        <v>104</v>
      </c>
      <c r="G1426" s="2">
        <v>46</v>
      </c>
      <c r="H1426" s="3" t="s">
        <v>1214</v>
      </c>
      <c r="I1426" s="3" t="s">
        <v>1382</v>
      </c>
      <c r="J1426" s="3" t="s">
        <v>31</v>
      </c>
      <c r="K1426" s="4" t="s">
        <v>3016</v>
      </c>
      <c r="L1426" s="2">
        <v>1</v>
      </c>
      <c r="M1426" s="2">
        <v>6</v>
      </c>
      <c r="N1426" s="2">
        <v>0.75</v>
      </c>
      <c r="O1426" s="3" t="s">
        <v>32</v>
      </c>
      <c r="P1426" s="3" t="s">
        <v>29</v>
      </c>
      <c r="Q1426" s="5">
        <v>114.25</v>
      </c>
      <c r="R1426" s="5">
        <v>5</v>
      </c>
      <c r="S1426" s="6">
        <v>95.83</v>
      </c>
      <c r="T1426" s="5">
        <v>0.35</v>
      </c>
      <c r="U1426" s="6">
        <v>96.18</v>
      </c>
      <c r="V1426" s="2">
        <v>148.5</v>
      </c>
      <c r="W1426" s="8"/>
      <c r="X1426" s="10" t="s">
        <v>29</v>
      </c>
      <c r="Y1426" s="7">
        <v>43800</v>
      </c>
    </row>
    <row r="1427" spans="1:25" hidden="1" x14ac:dyDescent="0.25">
      <c r="A1427" s="2">
        <v>772798</v>
      </c>
      <c r="B1427" s="3" t="s">
        <v>1380</v>
      </c>
      <c r="C1427" s="3" t="s">
        <v>1460</v>
      </c>
      <c r="D1427" s="3" t="s">
        <v>27</v>
      </c>
      <c r="E1427" s="3" t="s">
        <v>879</v>
      </c>
      <c r="F1427" s="3" t="s">
        <v>1080</v>
      </c>
      <c r="G1427" s="2">
        <v>43</v>
      </c>
      <c r="H1427" s="3" t="s">
        <v>1214</v>
      </c>
      <c r="I1427" s="3" t="s">
        <v>1382</v>
      </c>
      <c r="J1427" s="3" t="s">
        <v>31</v>
      </c>
      <c r="K1427" s="4" t="s">
        <v>3017</v>
      </c>
      <c r="L1427" s="2">
        <v>1</v>
      </c>
      <c r="M1427" s="2">
        <v>6</v>
      </c>
      <c r="N1427" s="2">
        <v>0.75</v>
      </c>
      <c r="O1427" s="3" t="s">
        <v>32</v>
      </c>
      <c r="P1427" s="3" t="s">
        <v>29</v>
      </c>
      <c r="Q1427" s="5">
        <v>86.5</v>
      </c>
      <c r="S1427" s="6">
        <v>75.81</v>
      </c>
      <c r="T1427" s="5">
        <v>0.35</v>
      </c>
      <c r="U1427" s="6">
        <v>76.16</v>
      </c>
      <c r="V1427" s="2">
        <v>112.45</v>
      </c>
      <c r="W1427" s="8"/>
      <c r="X1427" s="10" t="s">
        <v>29</v>
      </c>
      <c r="Y1427" s="7">
        <v>43769</v>
      </c>
    </row>
    <row r="1428" spans="1:25" hidden="1" x14ac:dyDescent="0.25">
      <c r="A1428" s="2">
        <v>207126</v>
      </c>
      <c r="B1428" s="3" t="s">
        <v>1380</v>
      </c>
      <c r="C1428" s="3" t="s">
        <v>1461</v>
      </c>
      <c r="D1428" s="3" t="s">
        <v>27</v>
      </c>
      <c r="E1428" s="3" t="s">
        <v>37</v>
      </c>
      <c r="F1428" s="3" t="s">
        <v>29</v>
      </c>
      <c r="G1428" s="2">
        <v>43</v>
      </c>
      <c r="H1428" s="3" t="s">
        <v>1214</v>
      </c>
      <c r="I1428" s="3" t="s">
        <v>1382</v>
      </c>
      <c r="J1428" s="3" t="s">
        <v>39</v>
      </c>
      <c r="K1428" s="4" t="s">
        <v>3018</v>
      </c>
      <c r="L1428" s="2">
        <v>1</v>
      </c>
      <c r="M1428" s="2">
        <v>6</v>
      </c>
      <c r="N1428" s="2">
        <v>0.75</v>
      </c>
      <c r="O1428" s="3" t="s">
        <v>32</v>
      </c>
      <c r="P1428" s="3" t="s">
        <v>29</v>
      </c>
      <c r="Q1428" s="5">
        <v>133.55000000000001</v>
      </c>
      <c r="S1428" s="6">
        <v>117.22</v>
      </c>
      <c r="T1428" s="5">
        <v>0.35</v>
      </c>
      <c r="U1428" s="6">
        <v>117.57</v>
      </c>
      <c r="V1428" s="2">
        <v>173.6</v>
      </c>
      <c r="W1428" s="8"/>
      <c r="X1428" s="10" t="s">
        <v>29</v>
      </c>
      <c r="Y1428" s="7">
        <v>43556</v>
      </c>
    </row>
    <row r="1429" spans="1:25" hidden="1" x14ac:dyDescent="0.25">
      <c r="A1429" s="2">
        <v>592485</v>
      </c>
      <c r="B1429" s="3" t="s">
        <v>1380</v>
      </c>
      <c r="C1429" s="3" t="s">
        <v>1462</v>
      </c>
      <c r="D1429" s="3" t="s">
        <v>27</v>
      </c>
      <c r="E1429" s="3" t="s">
        <v>28</v>
      </c>
      <c r="F1429" s="3" t="s">
        <v>29</v>
      </c>
      <c r="G1429" s="2">
        <v>40</v>
      </c>
      <c r="H1429" s="3" t="s">
        <v>1214</v>
      </c>
      <c r="I1429" s="3" t="s">
        <v>1382</v>
      </c>
      <c r="J1429" s="3" t="s">
        <v>31</v>
      </c>
      <c r="K1429" s="4">
        <v>237.63</v>
      </c>
      <c r="L1429" s="2">
        <v>1</v>
      </c>
      <c r="M1429" s="2">
        <v>3</v>
      </c>
      <c r="N1429" s="2">
        <v>0.75</v>
      </c>
      <c r="O1429" s="3" t="s">
        <v>32</v>
      </c>
      <c r="P1429" s="3" t="s">
        <v>29</v>
      </c>
      <c r="Q1429" s="5">
        <v>151.55000000000001</v>
      </c>
      <c r="S1429" s="6">
        <v>133.06</v>
      </c>
      <c r="T1429" s="5">
        <v>0.35</v>
      </c>
      <c r="U1429" s="6">
        <v>133.41</v>
      </c>
      <c r="V1429" s="2">
        <v>197</v>
      </c>
      <c r="W1429" s="8"/>
      <c r="X1429" s="10" t="s">
        <v>29</v>
      </c>
      <c r="Y1429" s="7">
        <v>43714</v>
      </c>
    </row>
    <row r="1430" spans="1:25" hidden="1" x14ac:dyDescent="0.25">
      <c r="A1430" s="2">
        <v>665257</v>
      </c>
      <c r="B1430" s="3" t="s">
        <v>1380</v>
      </c>
      <c r="C1430" s="3" t="s">
        <v>1463</v>
      </c>
      <c r="D1430" s="3" t="s">
        <v>27</v>
      </c>
      <c r="E1430" s="3" t="s">
        <v>28</v>
      </c>
      <c r="F1430" s="3" t="s">
        <v>29</v>
      </c>
      <c r="G1430" s="2">
        <v>48</v>
      </c>
      <c r="H1430" s="3" t="s">
        <v>1214</v>
      </c>
      <c r="I1430" s="3" t="s">
        <v>1382</v>
      </c>
      <c r="J1430" s="3" t="s">
        <v>31</v>
      </c>
      <c r="K1430" s="4">
        <v>202.56</v>
      </c>
      <c r="L1430" s="2">
        <v>1</v>
      </c>
      <c r="M1430" s="2">
        <v>6</v>
      </c>
      <c r="N1430" s="2">
        <v>0.75</v>
      </c>
      <c r="O1430" s="3" t="s">
        <v>32</v>
      </c>
      <c r="P1430" s="3" t="s">
        <v>29</v>
      </c>
      <c r="Q1430" s="5">
        <v>80.05</v>
      </c>
      <c r="S1430" s="6">
        <v>70.14</v>
      </c>
      <c r="T1430" s="5">
        <v>0.35</v>
      </c>
      <c r="U1430" s="6">
        <v>70.489999999999995</v>
      </c>
      <c r="V1430" s="2">
        <v>104.05</v>
      </c>
      <c r="W1430" s="8"/>
      <c r="X1430" s="10" t="s">
        <v>29</v>
      </c>
      <c r="Y1430" s="7">
        <v>43714</v>
      </c>
    </row>
    <row r="1431" spans="1:25" hidden="1" x14ac:dyDescent="0.25">
      <c r="A1431" s="2">
        <v>364356</v>
      </c>
      <c r="B1431" s="3" t="s">
        <v>1380</v>
      </c>
      <c r="C1431" s="3" t="s">
        <v>1464</v>
      </c>
      <c r="D1431" s="3" t="s">
        <v>27</v>
      </c>
      <c r="E1431" s="3" t="s">
        <v>879</v>
      </c>
      <c r="F1431" s="3" t="s">
        <v>1080</v>
      </c>
      <c r="G1431" s="2">
        <v>43</v>
      </c>
      <c r="H1431" s="3" t="s">
        <v>1214</v>
      </c>
      <c r="I1431" s="3" t="s">
        <v>1382</v>
      </c>
      <c r="J1431" s="3" t="s">
        <v>39</v>
      </c>
      <c r="K1431" s="4" t="s">
        <v>3019</v>
      </c>
      <c r="L1431" s="2">
        <v>1</v>
      </c>
      <c r="M1431" s="2">
        <v>6</v>
      </c>
      <c r="N1431" s="2">
        <v>0.75</v>
      </c>
      <c r="O1431" s="3" t="s">
        <v>32</v>
      </c>
      <c r="P1431" s="3" t="s">
        <v>29</v>
      </c>
      <c r="Q1431" s="5">
        <v>165.95</v>
      </c>
      <c r="S1431" s="6">
        <v>145.72999999999999</v>
      </c>
      <c r="T1431" s="5">
        <v>0.35</v>
      </c>
      <c r="U1431" s="6">
        <v>146.08000000000001</v>
      </c>
      <c r="V1431" s="2">
        <v>215.75</v>
      </c>
      <c r="W1431" s="8"/>
      <c r="X1431" s="10" t="s">
        <v>29</v>
      </c>
      <c r="Y1431" s="7">
        <v>43556</v>
      </c>
    </row>
    <row r="1432" spans="1:25" hidden="1" x14ac:dyDescent="0.25">
      <c r="A1432" s="2">
        <v>656546</v>
      </c>
      <c r="B1432" s="3" t="s">
        <v>1380</v>
      </c>
      <c r="C1432" s="3" t="s">
        <v>1465</v>
      </c>
      <c r="D1432" s="3" t="s">
        <v>27</v>
      </c>
      <c r="E1432" s="3" t="s">
        <v>37</v>
      </c>
      <c r="F1432" s="3" t="s">
        <v>29</v>
      </c>
      <c r="G1432" s="2">
        <v>48</v>
      </c>
      <c r="H1432" s="3" t="s">
        <v>1214</v>
      </c>
      <c r="I1432" s="3" t="s">
        <v>1382</v>
      </c>
      <c r="J1432" s="3" t="s">
        <v>31</v>
      </c>
      <c r="K1432" s="4">
        <v>220.68</v>
      </c>
      <c r="L1432" s="2">
        <v>1</v>
      </c>
      <c r="M1432" s="2">
        <v>6</v>
      </c>
      <c r="N1432" s="2">
        <v>0.75</v>
      </c>
      <c r="O1432" s="3" t="s">
        <v>32</v>
      </c>
      <c r="P1432" s="3" t="s">
        <v>29</v>
      </c>
      <c r="Q1432" s="5">
        <v>85.45</v>
      </c>
      <c r="S1432" s="6">
        <v>74.89</v>
      </c>
      <c r="T1432" s="5">
        <v>0.35</v>
      </c>
      <c r="U1432" s="6">
        <v>75.239999999999995</v>
      </c>
      <c r="V1432" s="2">
        <v>111.1</v>
      </c>
      <c r="W1432" s="8"/>
      <c r="X1432" s="10" t="s">
        <v>29</v>
      </c>
      <c r="Y1432" s="7">
        <v>43616</v>
      </c>
    </row>
    <row r="1433" spans="1:25" hidden="1" x14ac:dyDescent="0.25">
      <c r="A1433" s="2">
        <v>180174</v>
      </c>
      <c r="B1433" s="3" t="s">
        <v>1380</v>
      </c>
      <c r="C1433" s="3" t="s">
        <v>1466</v>
      </c>
      <c r="D1433" s="3" t="s">
        <v>27</v>
      </c>
      <c r="E1433" s="3" t="s">
        <v>28</v>
      </c>
      <c r="F1433" s="3" t="s">
        <v>86</v>
      </c>
      <c r="G1433" s="2">
        <v>48</v>
      </c>
      <c r="H1433" s="3" t="s">
        <v>1214</v>
      </c>
      <c r="I1433" s="3" t="s">
        <v>1382</v>
      </c>
      <c r="J1433" s="3" t="s">
        <v>31</v>
      </c>
      <c r="K1433" s="4">
        <v>234.36</v>
      </c>
      <c r="L1433" s="2">
        <v>1</v>
      </c>
      <c r="M1433" s="2">
        <v>6</v>
      </c>
      <c r="N1433" s="2">
        <v>0.75</v>
      </c>
      <c r="O1433" s="3" t="s">
        <v>32</v>
      </c>
      <c r="P1433" s="3" t="s">
        <v>29</v>
      </c>
      <c r="Q1433" s="5">
        <v>89.55</v>
      </c>
      <c r="S1433" s="6">
        <v>78.5</v>
      </c>
      <c r="T1433" s="5">
        <v>0.35</v>
      </c>
      <c r="U1433" s="6">
        <v>78.849999999999994</v>
      </c>
      <c r="V1433" s="2">
        <v>116.4</v>
      </c>
      <c r="W1433" s="8"/>
      <c r="X1433" s="10" t="s">
        <v>29</v>
      </c>
      <c r="Y1433" s="7">
        <v>43739</v>
      </c>
    </row>
    <row r="1434" spans="1:25" hidden="1" x14ac:dyDescent="0.25">
      <c r="A1434" s="2">
        <v>135210</v>
      </c>
      <c r="B1434" s="3" t="s">
        <v>1380</v>
      </c>
      <c r="C1434" s="3" t="s">
        <v>1467</v>
      </c>
      <c r="D1434" s="3" t="s">
        <v>27</v>
      </c>
      <c r="E1434" s="3" t="s">
        <v>28</v>
      </c>
      <c r="F1434" s="3" t="s">
        <v>86</v>
      </c>
      <c r="G1434" s="2">
        <v>40</v>
      </c>
      <c r="H1434" s="3" t="s">
        <v>1214</v>
      </c>
      <c r="I1434" s="3" t="s">
        <v>1382</v>
      </c>
      <c r="J1434" s="3" t="s">
        <v>31</v>
      </c>
      <c r="K1434" s="4">
        <v>337.56</v>
      </c>
      <c r="L1434" s="2">
        <v>1</v>
      </c>
      <c r="M1434" s="2">
        <v>12</v>
      </c>
      <c r="N1434" s="2">
        <v>0.75</v>
      </c>
      <c r="O1434" s="3" t="s">
        <v>32</v>
      </c>
      <c r="P1434" s="3" t="s">
        <v>29</v>
      </c>
      <c r="Q1434" s="5">
        <v>69.95</v>
      </c>
      <c r="S1434" s="6">
        <v>61.25</v>
      </c>
      <c r="T1434" s="5">
        <v>0.35</v>
      </c>
      <c r="U1434" s="6">
        <v>61.6</v>
      </c>
      <c r="V1434" s="2">
        <v>90.95</v>
      </c>
      <c r="W1434" s="8"/>
      <c r="X1434" s="10" t="s">
        <v>29</v>
      </c>
      <c r="Y1434" s="7">
        <v>43678</v>
      </c>
    </row>
    <row r="1435" spans="1:25" hidden="1" x14ac:dyDescent="0.25">
      <c r="A1435" s="2">
        <v>254029</v>
      </c>
      <c r="B1435" s="3" t="s">
        <v>1380</v>
      </c>
      <c r="C1435" s="3" t="s">
        <v>1468</v>
      </c>
      <c r="D1435" s="3" t="s">
        <v>27</v>
      </c>
      <c r="E1435" s="3" t="s">
        <v>28</v>
      </c>
      <c r="F1435" s="3" t="s">
        <v>86</v>
      </c>
      <c r="G1435" s="2">
        <v>40</v>
      </c>
      <c r="H1435" s="3" t="s">
        <v>1214</v>
      </c>
      <c r="I1435" s="3" t="s">
        <v>1382</v>
      </c>
      <c r="J1435" s="3" t="s">
        <v>31</v>
      </c>
      <c r="K1435" s="4">
        <v>134.69999999999999</v>
      </c>
      <c r="L1435" s="2">
        <v>1</v>
      </c>
      <c r="M1435" s="2">
        <v>6</v>
      </c>
      <c r="N1435" s="2">
        <v>0.75</v>
      </c>
      <c r="O1435" s="3" t="s">
        <v>32</v>
      </c>
      <c r="P1435" s="3" t="s">
        <v>29</v>
      </c>
      <c r="Q1435" s="5">
        <v>59.75</v>
      </c>
      <c r="S1435" s="6">
        <v>52.27</v>
      </c>
      <c r="T1435" s="5">
        <v>0.35</v>
      </c>
      <c r="U1435" s="6">
        <v>52.62</v>
      </c>
      <c r="V1435" s="2">
        <v>77.7</v>
      </c>
      <c r="W1435" s="8"/>
      <c r="X1435" s="10" t="s">
        <v>29</v>
      </c>
      <c r="Y1435" s="7">
        <v>43714</v>
      </c>
    </row>
    <row r="1436" spans="1:25" hidden="1" x14ac:dyDescent="0.25">
      <c r="A1436" s="2">
        <v>786885</v>
      </c>
      <c r="B1436" s="3" t="s">
        <v>1380</v>
      </c>
      <c r="C1436" s="3" t="s">
        <v>1469</v>
      </c>
      <c r="D1436" s="3" t="s">
        <v>898</v>
      </c>
      <c r="E1436" s="3" t="s">
        <v>28</v>
      </c>
      <c r="F1436" s="3" t="s">
        <v>29</v>
      </c>
      <c r="G1436" s="2">
        <v>44.8</v>
      </c>
      <c r="H1436" s="3" t="s">
        <v>1214</v>
      </c>
      <c r="I1436" s="3" t="s">
        <v>1382</v>
      </c>
      <c r="J1436" s="3" t="s">
        <v>39</v>
      </c>
      <c r="K1436" s="4">
        <v>457.89</v>
      </c>
      <c r="L1436" s="2">
        <v>1</v>
      </c>
      <c r="M1436" s="2">
        <v>6</v>
      </c>
      <c r="N1436" s="2">
        <v>0.7</v>
      </c>
      <c r="O1436" s="3" t="s">
        <v>32</v>
      </c>
      <c r="P1436" s="3" t="s">
        <v>29</v>
      </c>
      <c r="Q1436" s="5">
        <v>144.5</v>
      </c>
      <c r="S1436" s="6">
        <v>127.07</v>
      </c>
      <c r="T1436" s="5">
        <v>0.1</v>
      </c>
      <c r="U1436" s="6">
        <v>127.17</v>
      </c>
      <c r="V1436" s="2">
        <v>187.85</v>
      </c>
      <c r="W1436" s="8"/>
      <c r="X1436" s="10" t="s">
        <v>29</v>
      </c>
      <c r="Y1436" s="7">
        <v>43739</v>
      </c>
    </row>
    <row r="1437" spans="1:25" hidden="1" x14ac:dyDescent="0.25">
      <c r="A1437" s="2">
        <v>34672</v>
      </c>
      <c r="B1437" s="3" t="s">
        <v>1380</v>
      </c>
      <c r="C1437" s="3" t="s">
        <v>1470</v>
      </c>
      <c r="D1437" s="3" t="s">
        <v>27</v>
      </c>
      <c r="E1437" s="3" t="s">
        <v>37</v>
      </c>
      <c r="F1437" s="3" t="s">
        <v>29</v>
      </c>
      <c r="G1437" s="2">
        <v>40</v>
      </c>
      <c r="H1437" s="3" t="s">
        <v>1214</v>
      </c>
      <c r="I1437" s="3" t="s">
        <v>1382</v>
      </c>
      <c r="J1437" s="3" t="s">
        <v>31</v>
      </c>
      <c r="K1437" s="4">
        <v>450.84</v>
      </c>
      <c r="L1437" s="2">
        <v>1</v>
      </c>
      <c r="M1437" s="2">
        <v>12</v>
      </c>
      <c r="N1437" s="2">
        <v>0.75</v>
      </c>
      <c r="O1437" s="3" t="s">
        <v>32</v>
      </c>
      <c r="P1437" s="3" t="s">
        <v>29</v>
      </c>
      <c r="Q1437" s="5">
        <v>86.85</v>
      </c>
      <c r="S1437" s="6">
        <v>76.12</v>
      </c>
      <c r="T1437" s="5">
        <v>0.35</v>
      </c>
      <c r="U1437" s="6">
        <v>76.47</v>
      </c>
      <c r="V1437" s="2">
        <v>112.9</v>
      </c>
      <c r="W1437" s="8"/>
      <c r="X1437" s="10" t="s">
        <v>29</v>
      </c>
      <c r="Y1437" s="7">
        <v>43678</v>
      </c>
    </row>
    <row r="1438" spans="1:25" hidden="1" x14ac:dyDescent="0.25">
      <c r="A1438" s="2">
        <v>181143</v>
      </c>
      <c r="B1438" s="3" t="s">
        <v>1380</v>
      </c>
      <c r="C1438" s="3" t="s">
        <v>1471</v>
      </c>
      <c r="D1438" s="3" t="s">
        <v>27</v>
      </c>
      <c r="E1438" s="3" t="s">
        <v>28</v>
      </c>
      <c r="F1438" s="3" t="s">
        <v>86</v>
      </c>
      <c r="G1438" s="2">
        <v>40</v>
      </c>
      <c r="H1438" s="3" t="s">
        <v>1214</v>
      </c>
      <c r="I1438" s="3" t="s">
        <v>1382</v>
      </c>
      <c r="J1438" s="3" t="s">
        <v>31</v>
      </c>
      <c r="K1438" s="4">
        <v>491.28</v>
      </c>
      <c r="L1438" s="2">
        <v>1</v>
      </c>
      <c r="M1438" s="2">
        <v>12</v>
      </c>
      <c r="N1438" s="2">
        <v>0.75</v>
      </c>
      <c r="O1438" s="3" t="s">
        <v>32</v>
      </c>
      <c r="P1438" s="3" t="s">
        <v>29</v>
      </c>
      <c r="Q1438" s="5">
        <v>92.55</v>
      </c>
      <c r="S1438" s="6">
        <v>81.14</v>
      </c>
      <c r="T1438" s="5">
        <v>0.35</v>
      </c>
      <c r="U1438" s="6">
        <v>81.489999999999995</v>
      </c>
      <c r="V1438" s="2">
        <v>120.3</v>
      </c>
      <c r="W1438" s="8"/>
      <c r="X1438" s="10" t="s">
        <v>29</v>
      </c>
      <c r="Y1438" s="7">
        <v>43714</v>
      </c>
    </row>
    <row r="1439" spans="1:25" hidden="1" x14ac:dyDescent="0.25">
      <c r="A1439" s="2">
        <v>3061</v>
      </c>
      <c r="B1439" s="3" t="s">
        <v>1380</v>
      </c>
      <c r="C1439" s="3" t="s">
        <v>1472</v>
      </c>
      <c r="D1439" s="3" t="s">
        <v>27</v>
      </c>
      <c r="E1439" s="3" t="s">
        <v>37</v>
      </c>
      <c r="F1439" s="3" t="s">
        <v>29</v>
      </c>
      <c r="G1439" s="2">
        <v>43</v>
      </c>
      <c r="H1439" s="3" t="s">
        <v>1214</v>
      </c>
      <c r="I1439" s="3" t="s">
        <v>1382</v>
      </c>
      <c r="J1439" s="3" t="s">
        <v>31</v>
      </c>
      <c r="K1439" s="4">
        <v>308.27999999999997</v>
      </c>
      <c r="L1439" s="2">
        <v>1</v>
      </c>
      <c r="M1439" s="2">
        <v>12</v>
      </c>
      <c r="N1439" s="2">
        <v>0.75</v>
      </c>
      <c r="O1439" s="3" t="s">
        <v>32</v>
      </c>
      <c r="P1439" s="3" t="s">
        <v>29</v>
      </c>
      <c r="Q1439" s="5">
        <v>65.55</v>
      </c>
      <c r="S1439" s="6">
        <v>57.38</v>
      </c>
      <c r="T1439" s="5">
        <v>0.35</v>
      </c>
      <c r="U1439" s="6">
        <v>57.73</v>
      </c>
      <c r="V1439" s="2">
        <v>85.2</v>
      </c>
      <c r="W1439" s="8"/>
      <c r="X1439" s="10" t="s">
        <v>29</v>
      </c>
      <c r="Y1439" s="7">
        <v>43616</v>
      </c>
    </row>
    <row r="1440" spans="1:25" x14ac:dyDescent="0.25">
      <c r="A1440" s="2">
        <v>91181</v>
      </c>
      <c r="B1440" s="3" t="s">
        <v>1380</v>
      </c>
      <c r="C1440" s="3" t="s">
        <v>1473</v>
      </c>
      <c r="D1440" s="3" t="s">
        <v>27</v>
      </c>
      <c r="E1440" s="3" t="s">
        <v>28</v>
      </c>
      <c r="F1440" s="3" t="s">
        <v>210</v>
      </c>
      <c r="G1440" s="2">
        <v>40</v>
      </c>
      <c r="H1440" s="3" t="s">
        <v>1214</v>
      </c>
      <c r="I1440" s="3" t="s">
        <v>1382</v>
      </c>
      <c r="J1440" s="3" t="s">
        <v>31</v>
      </c>
      <c r="K1440" s="4">
        <v>517.32000000000005</v>
      </c>
      <c r="L1440" s="2">
        <v>1</v>
      </c>
      <c r="M1440" s="2">
        <v>12</v>
      </c>
      <c r="N1440" s="2">
        <v>0.75</v>
      </c>
      <c r="O1440" s="3" t="s">
        <v>32</v>
      </c>
      <c r="P1440" s="3" t="s">
        <v>29</v>
      </c>
      <c r="Q1440" s="5">
        <v>95.85</v>
      </c>
      <c r="S1440" s="6">
        <v>84.04</v>
      </c>
      <c r="T1440" s="5">
        <v>0.35</v>
      </c>
      <c r="U1440" s="6">
        <v>84.39</v>
      </c>
      <c r="V1440" s="2">
        <v>124.6</v>
      </c>
      <c r="W1440" s="8">
        <v>0.19999999999998863</v>
      </c>
      <c r="X1440" s="9" t="s">
        <v>3216</v>
      </c>
      <c r="Y1440" s="7">
        <v>43790</v>
      </c>
    </row>
    <row r="1441" spans="1:25" hidden="1" x14ac:dyDescent="0.25">
      <c r="A1441" s="2">
        <v>410670</v>
      </c>
      <c r="B1441" s="3" t="s">
        <v>1380</v>
      </c>
      <c r="C1441" s="3" t="s">
        <v>1475</v>
      </c>
      <c r="D1441" s="3" t="s">
        <v>27</v>
      </c>
      <c r="E1441" s="3" t="s">
        <v>37</v>
      </c>
      <c r="F1441" s="3" t="s">
        <v>29</v>
      </c>
      <c r="G1441" s="2">
        <v>40</v>
      </c>
      <c r="H1441" s="3" t="s">
        <v>1214</v>
      </c>
      <c r="I1441" s="3" t="s">
        <v>1382</v>
      </c>
      <c r="J1441" s="3" t="s">
        <v>31</v>
      </c>
      <c r="K1441" s="4">
        <v>184.32</v>
      </c>
      <c r="L1441" s="2">
        <v>1</v>
      </c>
      <c r="M1441" s="2">
        <v>12</v>
      </c>
      <c r="N1441" s="2">
        <v>0.75</v>
      </c>
      <c r="O1441" s="3" t="s">
        <v>32</v>
      </c>
      <c r="P1441" s="3" t="s">
        <v>29</v>
      </c>
      <c r="Q1441" s="5">
        <v>47</v>
      </c>
      <c r="S1441" s="6">
        <v>41.05</v>
      </c>
      <c r="T1441" s="5">
        <v>0.35</v>
      </c>
      <c r="U1441" s="6">
        <v>41.4</v>
      </c>
      <c r="V1441" s="2">
        <v>61.1</v>
      </c>
      <c r="W1441" s="8"/>
      <c r="X1441" s="10" t="s">
        <v>29</v>
      </c>
      <c r="Y1441" s="7">
        <v>43616</v>
      </c>
    </row>
    <row r="1442" spans="1:25" hidden="1" x14ac:dyDescent="0.25">
      <c r="A1442" s="2">
        <v>404160</v>
      </c>
      <c r="B1442" s="3" t="s">
        <v>1380</v>
      </c>
      <c r="C1442" s="3" t="s">
        <v>1476</v>
      </c>
      <c r="D1442" s="3" t="s">
        <v>27</v>
      </c>
      <c r="E1442" s="3" t="s">
        <v>37</v>
      </c>
      <c r="F1442" s="3" t="s">
        <v>29</v>
      </c>
      <c r="G1442" s="2">
        <v>40</v>
      </c>
      <c r="H1442" s="3" t="s">
        <v>1214</v>
      </c>
      <c r="I1442" s="3" t="s">
        <v>1382</v>
      </c>
      <c r="J1442" s="3" t="s">
        <v>31</v>
      </c>
      <c r="K1442" s="4">
        <v>185.4</v>
      </c>
      <c r="L1442" s="2">
        <v>1</v>
      </c>
      <c r="M1442" s="2">
        <v>12</v>
      </c>
      <c r="N1442" s="2">
        <v>0.75</v>
      </c>
      <c r="O1442" s="3" t="s">
        <v>32</v>
      </c>
      <c r="P1442" s="3" t="s">
        <v>29</v>
      </c>
      <c r="Q1442" s="5">
        <v>47.15</v>
      </c>
      <c r="S1442" s="6">
        <v>41.18</v>
      </c>
      <c r="T1442" s="5">
        <v>0.35</v>
      </c>
      <c r="U1442" s="6">
        <v>41.53</v>
      </c>
      <c r="V1442" s="2">
        <v>61.3</v>
      </c>
      <c r="W1442" s="8"/>
      <c r="X1442" s="10" t="s">
        <v>29</v>
      </c>
      <c r="Y1442" s="7">
        <v>43616</v>
      </c>
    </row>
    <row r="1443" spans="1:25" hidden="1" x14ac:dyDescent="0.25">
      <c r="A1443" s="2">
        <v>573337</v>
      </c>
      <c r="B1443" s="3" t="s">
        <v>1380</v>
      </c>
      <c r="C1443" s="3" t="s">
        <v>1477</v>
      </c>
      <c r="D1443" s="3" t="s">
        <v>27</v>
      </c>
      <c r="E1443" s="3" t="s">
        <v>37</v>
      </c>
      <c r="F1443" s="3" t="s">
        <v>29</v>
      </c>
      <c r="G1443" s="2">
        <v>40</v>
      </c>
      <c r="H1443" s="3" t="s">
        <v>1214</v>
      </c>
      <c r="I1443" s="3" t="s">
        <v>1382</v>
      </c>
      <c r="J1443" s="3" t="s">
        <v>31</v>
      </c>
      <c r="K1443" s="4">
        <v>185.4</v>
      </c>
      <c r="L1443" s="2">
        <v>1</v>
      </c>
      <c r="M1443" s="2">
        <v>12</v>
      </c>
      <c r="N1443" s="2">
        <v>0.75</v>
      </c>
      <c r="O1443" s="3" t="s">
        <v>32</v>
      </c>
      <c r="P1443" s="3" t="s">
        <v>29</v>
      </c>
      <c r="Q1443" s="5">
        <v>47.15</v>
      </c>
      <c r="S1443" s="6">
        <v>41.18</v>
      </c>
      <c r="T1443" s="5">
        <v>0.35</v>
      </c>
      <c r="U1443" s="6">
        <v>41.53</v>
      </c>
      <c r="V1443" s="2">
        <v>61.3</v>
      </c>
      <c r="W1443" s="8"/>
      <c r="X1443" s="10" t="s">
        <v>29</v>
      </c>
      <c r="Y1443" s="7">
        <v>43647</v>
      </c>
    </row>
    <row r="1444" spans="1:25" hidden="1" x14ac:dyDescent="0.25">
      <c r="A1444" s="2">
        <v>243824</v>
      </c>
      <c r="B1444" s="3" t="s">
        <v>1380</v>
      </c>
      <c r="C1444" s="3" t="s">
        <v>1478</v>
      </c>
      <c r="D1444" s="3" t="s">
        <v>27</v>
      </c>
      <c r="E1444" s="3" t="s">
        <v>37</v>
      </c>
      <c r="F1444" s="3" t="s">
        <v>29</v>
      </c>
      <c r="G1444" s="2">
        <v>43</v>
      </c>
      <c r="H1444" s="3" t="s">
        <v>1214</v>
      </c>
      <c r="I1444" s="3" t="s">
        <v>1382</v>
      </c>
      <c r="J1444" s="3" t="s">
        <v>39</v>
      </c>
      <c r="K1444" s="4" t="s">
        <v>3020</v>
      </c>
      <c r="L1444" s="2">
        <v>1</v>
      </c>
      <c r="M1444" s="2">
        <v>6</v>
      </c>
      <c r="N1444" s="2">
        <v>0.75</v>
      </c>
      <c r="O1444" s="3" t="s">
        <v>32</v>
      </c>
      <c r="P1444" s="3" t="s">
        <v>29</v>
      </c>
      <c r="Q1444" s="5">
        <v>125</v>
      </c>
      <c r="S1444" s="6">
        <v>109.69</v>
      </c>
      <c r="T1444" s="5">
        <v>0.35</v>
      </c>
      <c r="U1444" s="6">
        <v>110.04</v>
      </c>
      <c r="V1444" s="2">
        <v>162.5</v>
      </c>
      <c r="W1444" s="8"/>
      <c r="X1444" s="10" t="s">
        <v>29</v>
      </c>
      <c r="Y1444" s="7">
        <v>43556</v>
      </c>
    </row>
    <row r="1445" spans="1:25" hidden="1" x14ac:dyDescent="0.25">
      <c r="A1445" s="2">
        <v>786850</v>
      </c>
      <c r="B1445" s="3" t="s">
        <v>1380</v>
      </c>
      <c r="C1445" s="3" t="s">
        <v>1479</v>
      </c>
      <c r="D1445" s="3" t="s">
        <v>898</v>
      </c>
      <c r="E1445" s="3" t="s">
        <v>28</v>
      </c>
      <c r="F1445" s="3" t="s">
        <v>29</v>
      </c>
      <c r="G1445" s="2">
        <v>43</v>
      </c>
      <c r="H1445" s="3" t="s">
        <v>1214</v>
      </c>
      <c r="I1445" s="3" t="s">
        <v>1382</v>
      </c>
      <c r="J1445" s="3" t="s">
        <v>39</v>
      </c>
      <c r="K1445" s="4">
        <v>854.73</v>
      </c>
      <c r="L1445" s="2">
        <v>1</v>
      </c>
      <c r="M1445" s="2">
        <v>6</v>
      </c>
      <c r="N1445" s="2">
        <v>0.7</v>
      </c>
      <c r="O1445" s="3" t="s">
        <v>32</v>
      </c>
      <c r="P1445" s="3" t="s">
        <v>29</v>
      </c>
      <c r="Q1445" s="5">
        <v>245.65</v>
      </c>
      <c r="S1445" s="6">
        <v>216.08</v>
      </c>
      <c r="T1445" s="5">
        <v>0.1</v>
      </c>
      <c r="U1445" s="6">
        <v>216.18</v>
      </c>
      <c r="V1445" s="2">
        <v>319.35000000000002</v>
      </c>
      <c r="W1445" s="8"/>
      <c r="X1445" s="10" t="s">
        <v>29</v>
      </c>
      <c r="Y1445" s="7">
        <v>43739</v>
      </c>
    </row>
    <row r="1446" spans="1:25" hidden="1" x14ac:dyDescent="0.25">
      <c r="A1446" s="2">
        <v>891739</v>
      </c>
      <c r="B1446" s="3" t="s">
        <v>1380</v>
      </c>
      <c r="C1446" s="3" t="s">
        <v>1480</v>
      </c>
      <c r="D1446" s="3" t="s">
        <v>27</v>
      </c>
      <c r="E1446" s="3" t="s">
        <v>37</v>
      </c>
      <c r="F1446" s="3" t="s">
        <v>29</v>
      </c>
      <c r="G1446" s="2">
        <v>40</v>
      </c>
      <c r="H1446" s="3" t="s">
        <v>1214</v>
      </c>
      <c r="I1446" s="3" t="s">
        <v>1382</v>
      </c>
      <c r="J1446" s="3" t="s">
        <v>39</v>
      </c>
      <c r="K1446" s="4" t="s">
        <v>3021</v>
      </c>
      <c r="L1446" s="2">
        <v>1</v>
      </c>
      <c r="M1446" s="2">
        <v>6</v>
      </c>
      <c r="N1446" s="2">
        <v>0.75</v>
      </c>
      <c r="O1446" s="3" t="s">
        <v>32</v>
      </c>
      <c r="P1446" s="3" t="s">
        <v>29</v>
      </c>
      <c r="Q1446" s="5">
        <v>58.4</v>
      </c>
      <c r="S1446" s="6">
        <v>51.08</v>
      </c>
      <c r="T1446" s="5">
        <v>0.35</v>
      </c>
      <c r="U1446" s="6">
        <v>51.43</v>
      </c>
      <c r="V1446" s="2">
        <v>75.900000000000006</v>
      </c>
      <c r="W1446" s="8"/>
      <c r="X1446" s="10" t="s">
        <v>29</v>
      </c>
      <c r="Y1446" s="7">
        <v>43556</v>
      </c>
    </row>
    <row r="1447" spans="1:25" hidden="1" x14ac:dyDescent="0.25">
      <c r="A1447" s="2">
        <v>86454</v>
      </c>
      <c r="B1447" s="3" t="s">
        <v>1380</v>
      </c>
      <c r="C1447" s="3" t="s">
        <v>1481</v>
      </c>
      <c r="D1447" s="3" t="s">
        <v>27</v>
      </c>
      <c r="E1447" s="3" t="s">
        <v>37</v>
      </c>
      <c r="F1447" s="3" t="s">
        <v>86</v>
      </c>
      <c r="G1447" s="2">
        <v>46</v>
      </c>
      <c r="H1447" s="3" t="s">
        <v>1214</v>
      </c>
      <c r="I1447" s="3" t="s">
        <v>1382</v>
      </c>
      <c r="J1447" s="3" t="s">
        <v>31</v>
      </c>
      <c r="K1447" s="4">
        <v>322.5</v>
      </c>
      <c r="L1447" s="2">
        <v>1</v>
      </c>
      <c r="M1447" s="2">
        <v>6</v>
      </c>
      <c r="N1447" s="2">
        <v>0.75</v>
      </c>
      <c r="O1447" s="3" t="s">
        <v>32</v>
      </c>
      <c r="P1447" s="3" t="s">
        <v>29</v>
      </c>
      <c r="Q1447" s="5">
        <v>104.8</v>
      </c>
      <c r="S1447" s="6">
        <v>91.92</v>
      </c>
      <c r="T1447" s="5">
        <v>0.35</v>
      </c>
      <c r="U1447" s="6">
        <v>92.27</v>
      </c>
      <c r="V1447" s="2">
        <v>136.25</v>
      </c>
      <c r="W1447" s="8"/>
      <c r="X1447" s="10" t="s">
        <v>29</v>
      </c>
      <c r="Y1447" s="7">
        <v>43525</v>
      </c>
    </row>
    <row r="1448" spans="1:25" hidden="1" x14ac:dyDescent="0.25">
      <c r="A1448" s="2">
        <v>249680</v>
      </c>
      <c r="B1448" s="3" t="s">
        <v>1380</v>
      </c>
      <c r="C1448" s="3" t="s">
        <v>1482</v>
      </c>
      <c r="D1448" s="3" t="s">
        <v>27</v>
      </c>
      <c r="E1448" s="3" t="s">
        <v>37</v>
      </c>
      <c r="F1448" s="3" t="s">
        <v>29</v>
      </c>
      <c r="G1448" s="2">
        <v>45.8</v>
      </c>
      <c r="H1448" s="3" t="s">
        <v>1214</v>
      </c>
      <c r="I1448" s="3" t="s">
        <v>1382</v>
      </c>
      <c r="J1448" s="3" t="s">
        <v>39</v>
      </c>
      <c r="K1448" s="4" t="s">
        <v>3022</v>
      </c>
      <c r="L1448" s="2">
        <v>1</v>
      </c>
      <c r="M1448" s="2">
        <v>6</v>
      </c>
      <c r="N1448" s="2">
        <v>0.75</v>
      </c>
      <c r="O1448" s="3" t="s">
        <v>32</v>
      </c>
      <c r="P1448" s="3" t="s">
        <v>29</v>
      </c>
      <c r="Q1448" s="5">
        <v>98.3</v>
      </c>
      <c r="S1448" s="6">
        <v>86.2</v>
      </c>
      <c r="T1448" s="5">
        <v>0.35</v>
      </c>
      <c r="U1448" s="6">
        <v>86.55</v>
      </c>
      <c r="V1448" s="2">
        <v>127.8</v>
      </c>
      <c r="W1448" s="8"/>
      <c r="X1448" s="10" t="s">
        <v>29</v>
      </c>
      <c r="Y1448" s="7">
        <v>43556</v>
      </c>
    </row>
    <row r="1449" spans="1:25" ht="30" hidden="1" x14ac:dyDescent="0.25">
      <c r="A1449" s="2">
        <v>732124</v>
      </c>
      <c r="B1449" s="3" t="s">
        <v>1483</v>
      </c>
      <c r="C1449" s="3" t="s">
        <v>1484</v>
      </c>
      <c r="D1449" s="3" t="s">
        <v>27</v>
      </c>
      <c r="E1449" s="3" t="s">
        <v>37</v>
      </c>
      <c r="F1449" s="3" t="s">
        <v>119</v>
      </c>
      <c r="G1449" s="2">
        <v>40</v>
      </c>
      <c r="H1449" s="3" t="s">
        <v>106</v>
      </c>
      <c r="I1449" s="3" t="s">
        <v>1485</v>
      </c>
      <c r="J1449" s="3" t="s">
        <v>39</v>
      </c>
      <c r="K1449" s="4" t="s">
        <v>3023</v>
      </c>
      <c r="L1449" s="2">
        <v>1</v>
      </c>
      <c r="M1449" s="2">
        <v>12</v>
      </c>
      <c r="N1449" s="2">
        <v>0.75</v>
      </c>
      <c r="O1449" s="3" t="s">
        <v>32</v>
      </c>
      <c r="P1449" s="3" t="s">
        <v>29</v>
      </c>
      <c r="Q1449" s="5">
        <v>38.25</v>
      </c>
      <c r="S1449" s="6">
        <v>33.35</v>
      </c>
      <c r="T1449" s="5">
        <v>0.35</v>
      </c>
      <c r="U1449" s="6">
        <v>33.700000000000003</v>
      </c>
      <c r="V1449" s="2">
        <v>49.7</v>
      </c>
      <c r="W1449" s="8"/>
      <c r="X1449" s="10" t="s">
        <v>29</v>
      </c>
      <c r="Y1449" s="7">
        <v>43556</v>
      </c>
    </row>
    <row r="1450" spans="1:25" hidden="1" x14ac:dyDescent="0.25">
      <c r="A1450" s="2">
        <v>551416</v>
      </c>
      <c r="B1450" s="3" t="s">
        <v>1483</v>
      </c>
      <c r="C1450" s="3" t="s">
        <v>1486</v>
      </c>
      <c r="D1450" s="3" t="s">
        <v>27</v>
      </c>
      <c r="E1450" s="3" t="s">
        <v>879</v>
      </c>
      <c r="F1450" s="3" t="s">
        <v>1080</v>
      </c>
      <c r="G1450" s="2">
        <v>40</v>
      </c>
      <c r="H1450" s="3" t="s">
        <v>106</v>
      </c>
      <c r="I1450" s="3" t="s">
        <v>1487</v>
      </c>
      <c r="J1450" s="3" t="s">
        <v>31</v>
      </c>
      <c r="K1450" s="4">
        <v>187.86</v>
      </c>
      <c r="L1450" s="2">
        <v>1</v>
      </c>
      <c r="M1450" s="2">
        <v>6</v>
      </c>
      <c r="N1450" s="2">
        <v>0.75</v>
      </c>
      <c r="O1450" s="3" t="s">
        <v>32</v>
      </c>
      <c r="P1450" s="3" t="s">
        <v>29</v>
      </c>
      <c r="Q1450" s="5">
        <v>75.650000000000006</v>
      </c>
      <c r="S1450" s="6">
        <v>66.260000000000005</v>
      </c>
      <c r="T1450" s="5">
        <v>0.35</v>
      </c>
      <c r="U1450" s="6">
        <v>66.61</v>
      </c>
      <c r="V1450" s="2">
        <v>98.35</v>
      </c>
      <c r="W1450" s="8"/>
      <c r="X1450" s="10" t="s">
        <v>29</v>
      </c>
      <c r="Y1450" s="7">
        <v>43466</v>
      </c>
    </row>
    <row r="1451" spans="1:25" ht="30" hidden="1" x14ac:dyDescent="0.25">
      <c r="A1451" s="2">
        <v>438960</v>
      </c>
      <c r="B1451" s="3" t="s">
        <v>1483</v>
      </c>
      <c r="C1451" s="3" t="s">
        <v>1488</v>
      </c>
      <c r="D1451" s="3" t="s">
        <v>27</v>
      </c>
      <c r="E1451" s="3" t="s">
        <v>28</v>
      </c>
      <c r="F1451" s="3" t="s">
        <v>86</v>
      </c>
      <c r="G1451" s="2">
        <v>40</v>
      </c>
      <c r="H1451" s="3" t="s">
        <v>106</v>
      </c>
      <c r="I1451" s="3" t="s">
        <v>1485</v>
      </c>
      <c r="J1451" s="3" t="s">
        <v>31</v>
      </c>
      <c r="K1451" s="4">
        <v>156.30000000000001</v>
      </c>
      <c r="L1451" s="2">
        <v>1</v>
      </c>
      <c r="M1451" s="2">
        <v>6</v>
      </c>
      <c r="N1451" s="2">
        <v>0.75</v>
      </c>
      <c r="O1451" s="3" t="s">
        <v>32</v>
      </c>
      <c r="P1451" s="3" t="s">
        <v>29</v>
      </c>
      <c r="Q1451" s="5">
        <v>66.2</v>
      </c>
      <c r="S1451" s="6">
        <v>57.95</v>
      </c>
      <c r="T1451" s="5">
        <v>0.35</v>
      </c>
      <c r="U1451" s="6">
        <v>58.3</v>
      </c>
      <c r="V1451" s="2">
        <v>86.05</v>
      </c>
      <c r="W1451" s="8"/>
      <c r="X1451" s="10" t="s">
        <v>29</v>
      </c>
      <c r="Y1451" s="7">
        <v>43714</v>
      </c>
    </row>
    <row r="1452" spans="1:25" hidden="1" x14ac:dyDescent="0.25">
      <c r="A1452" s="2">
        <v>220804</v>
      </c>
      <c r="B1452" s="3" t="s">
        <v>1483</v>
      </c>
      <c r="C1452" s="3" t="s">
        <v>1489</v>
      </c>
      <c r="D1452" s="3" t="s">
        <v>27</v>
      </c>
      <c r="E1452" s="3" t="s">
        <v>28</v>
      </c>
      <c r="F1452" s="3" t="s">
        <v>86</v>
      </c>
      <c r="G1452" s="2">
        <v>40</v>
      </c>
      <c r="H1452" s="3" t="s">
        <v>106</v>
      </c>
      <c r="I1452" s="3" t="s">
        <v>1490</v>
      </c>
      <c r="J1452" s="3" t="s">
        <v>31</v>
      </c>
      <c r="K1452" s="4">
        <v>224.04</v>
      </c>
      <c r="L1452" s="2">
        <v>1</v>
      </c>
      <c r="M1452" s="2">
        <v>6</v>
      </c>
      <c r="N1452" s="2">
        <v>0.75</v>
      </c>
      <c r="O1452" s="3" t="s">
        <v>32</v>
      </c>
      <c r="P1452" s="3" t="s">
        <v>29</v>
      </c>
      <c r="Q1452" s="5">
        <v>86.45</v>
      </c>
      <c r="S1452" s="6">
        <v>75.77</v>
      </c>
      <c r="T1452" s="5">
        <v>0.35</v>
      </c>
      <c r="U1452" s="6">
        <v>76.12</v>
      </c>
      <c r="V1452" s="2">
        <v>112.4</v>
      </c>
      <c r="W1452" s="8"/>
      <c r="X1452" s="10" t="s">
        <v>29</v>
      </c>
      <c r="Y1452" s="7">
        <v>43714</v>
      </c>
    </row>
    <row r="1453" spans="1:25" hidden="1" x14ac:dyDescent="0.25">
      <c r="A1453" s="2">
        <v>852053</v>
      </c>
      <c r="B1453" s="3" t="s">
        <v>1483</v>
      </c>
      <c r="C1453" s="3" t="s">
        <v>1491</v>
      </c>
      <c r="D1453" s="3" t="s">
        <v>27</v>
      </c>
      <c r="E1453" s="3" t="s">
        <v>28</v>
      </c>
      <c r="F1453" s="3" t="s">
        <v>86</v>
      </c>
      <c r="G1453" s="2">
        <v>40</v>
      </c>
      <c r="H1453" s="3" t="s">
        <v>106</v>
      </c>
      <c r="I1453" s="3" t="s">
        <v>1487</v>
      </c>
      <c r="J1453" s="3" t="s">
        <v>31</v>
      </c>
      <c r="K1453" s="4">
        <v>187.98</v>
      </c>
      <c r="L1453" s="2">
        <v>1</v>
      </c>
      <c r="M1453" s="2">
        <v>6</v>
      </c>
      <c r="N1453" s="2">
        <v>0.75</v>
      </c>
      <c r="O1453" s="3" t="s">
        <v>32</v>
      </c>
      <c r="P1453" s="3" t="s">
        <v>29</v>
      </c>
      <c r="Q1453" s="5">
        <v>75.650000000000006</v>
      </c>
      <c r="S1453" s="6">
        <v>66.260000000000005</v>
      </c>
      <c r="T1453" s="5">
        <v>0.35</v>
      </c>
      <c r="U1453" s="6">
        <v>66.61</v>
      </c>
      <c r="V1453" s="2">
        <v>98.35</v>
      </c>
      <c r="W1453" s="8"/>
      <c r="X1453" s="10" t="s">
        <v>29</v>
      </c>
      <c r="Y1453" s="7">
        <v>43654</v>
      </c>
    </row>
    <row r="1454" spans="1:25" hidden="1" x14ac:dyDescent="0.25">
      <c r="A1454" s="2">
        <v>797150</v>
      </c>
      <c r="B1454" s="3" t="s">
        <v>1483</v>
      </c>
      <c r="C1454" s="3" t="s">
        <v>1492</v>
      </c>
      <c r="D1454" s="3" t="s">
        <v>27</v>
      </c>
      <c r="E1454" s="3" t="s">
        <v>28</v>
      </c>
      <c r="F1454" s="3" t="s">
        <v>29</v>
      </c>
      <c r="G1454" s="2">
        <v>40</v>
      </c>
      <c r="H1454" s="3" t="s">
        <v>106</v>
      </c>
      <c r="I1454" s="3" t="s">
        <v>1493</v>
      </c>
      <c r="J1454" s="3" t="s">
        <v>39</v>
      </c>
      <c r="K1454" s="4">
        <v>333.69</v>
      </c>
      <c r="L1454" s="2">
        <v>1</v>
      </c>
      <c r="M1454" s="2">
        <v>6</v>
      </c>
      <c r="N1454" s="2">
        <v>0.75</v>
      </c>
      <c r="O1454" s="3" t="s">
        <v>32</v>
      </c>
      <c r="P1454" s="3" t="s">
        <v>29</v>
      </c>
      <c r="Q1454" s="5">
        <v>114.7</v>
      </c>
      <c r="S1454" s="6">
        <v>100.63</v>
      </c>
      <c r="T1454" s="5">
        <v>0.35</v>
      </c>
      <c r="U1454" s="6">
        <v>100.98</v>
      </c>
      <c r="V1454" s="2">
        <v>149.1</v>
      </c>
      <c r="W1454" s="8"/>
      <c r="X1454" s="10" t="s">
        <v>29</v>
      </c>
      <c r="Y1454" s="7">
        <v>43728</v>
      </c>
    </row>
    <row r="1455" spans="1:25" hidden="1" x14ac:dyDescent="0.25">
      <c r="A1455" s="2">
        <v>793343</v>
      </c>
      <c r="B1455" s="3" t="s">
        <v>1483</v>
      </c>
      <c r="C1455" s="3" t="s">
        <v>1494</v>
      </c>
      <c r="D1455" s="3" t="s">
        <v>1495</v>
      </c>
      <c r="E1455" s="3" t="s">
        <v>28</v>
      </c>
      <c r="F1455" s="3" t="s">
        <v>29</v>
      </c>
      <c r="G1455" s="2">
        <v>40</v>
      </c>
      <c r="H1455" s="3" t="s">
        <v>106</v>
      </c>
      <c r="I1455" s="3" t="s">
        <v>1493</v>
      </c>
      <c r="J1455" s="3" t="s">
        <v>39</v>
      </c>
      <c r="K1455" s="4">
        <v>733.67</v>
      </c>
      <c r="L1455" s="2">
        <v>3</v>
      </c>
      <c r="M1455" s="2">
        <v>4</v>
      </c>
      <c r="N1455" s="2">
        <v>0.25</v>
      </c>
      <c r="O1455" s="3" t="s">
        <v>32</v>
      </c>
      <c r="P1455" s="3" t="s">
        <v>29</v>
      </c>
      <c r="Q1455" s="5">
        <v>310.60000000000002</v>
      </c>
      <c r="S1455" s="6">
        <v>273.06</v>
      </c>
      <c r="T1455" s="5">
        <v>0.3</v>
      </c>
      <c r="U1455" s="6">
        <v>273.36</v>
      </c>
      <c r="V1455" s="2">
        <v>403.8</v>
      </c>
      <c r="W1455" s="8"/>
      <c r="X1455" s="10" t="s">
        <v>29</v>
      </c>
      <c r="Y1455" s="7">
        <v>43728</v>
      </c>
    </row>
    <row r="1456" spans="1:25" hidden="1" x14ac:dyDescent="0.25">
      <c r="A1456" s="2">
        <v>797140</v>
      </c>
      <c r="B1456" s="3" t="s">
        <v>1483</v>
      </c>
      <c r="C1456" s="3" t="s">
        <v>1496</v>
      </c>
      <c r="D1456" s="3" t="s">
        <v>27</v>
      </c>
      <c r="E1456" s="3" t="s">
        <v>28</v>
      </c>
      <c r="F1456" s="3" t="s">
        <v>29</v>
      </c>
      <c r="G1456" s="2">
        <v>40</v>
      </c>
      <c r="H1456" s="3" t="s">
        <v>106</v>
      </c>
      <c r="I1456" s="3" t="s">
        <v>1493</v>
      </c>
      <c r="J1456" s="3" t="s">
        <v>39</v>
      </c>
      <c r="K1456" s="4">
        <v>313.70999999999998</v>
      </c>
      <c r="L1456" s="2">
        <v>1</v>
      </c>
      <c r="M1456" s="2">
        <v>6</v>
      </c>
      <c r="N1456" s="2">
        <v>0.75</v>
      </c>
      <c r="O1456" s="3" t="s">
        <v>32</v>
      </c>
      <c r="P1456" s="3" t="s">
        <v>29</v>
      </c>
      <c r="Q1456" s="5">
        <v>109.65</v>
      </c>
      <c r="S1456" s="6">
        <v>96.18</v>
      </c>
      <c r="T1456" s="5">
        <v>0.35</v>
      </c>
      <c r="U1456" s="6">
        <v>96.53</v>
      </c>
      <c r="V1456" s="2">
        <v>142.55000000000001</v>
      </c>
      <c r="W1456" s="8"/>
      <c r="X1456" s="10" t="s">
        <v>29</v>
      </c>
      <c r="Y1456" s="7">
        <v>43728</v>
      </c>
    </row>
    <row r="1457" spans="1:25" hidden="1" x14ac:dyDescent="0.25">
      <c r="A1457" s="2">
        <v>797147</v>
      </c>
      <c r="B1457" s="3" t="s">
        <v>1483</v>
      </c>
      <c r="C1457" s="3" t="s">
        <v>1497</v>
      </c>
      <c r="D1457" s="3" t="s">
        <v>27</v>
      </c>
      <c r="E1457" s="3" t="s">
        <v>28</v>
      </c>
      <c r="F1457" s="3" t="s">
        <v>29</v>
      </c>
      <c r="G1457" s="2">
        <v>40</v>
      </c>
      <c r="H1457" s="3" t="s">
        <v>106</v>
      </c>
      <c r="I1457" s="3" t="s">
        <v>1493</v>
      </c>
      <c r="J1457" s="3" t="s">
        <v>39</v>
      </c>
      <c r="K1457" s="4">
        <v>311.37</v>
      </c>
      <c r="L1457" s="2">
        <v>1</v>
      </c>
      <c r="M1457" s="2">
        <v>6</v>
      </c>
      <c r="N1457" s="2">
        <v>0.75</v>
      </c>
      <c r="O1457" s="3" t="s">
        <v>32</v>
      </c>
      <c r="P1457" s="3" t="s">
        <v>29</v>
      </c>
      <c r="Q1457" s="5">
        <v>109.05</v>
      </c>
      <c r="S1457" s="6">
        <v>95.66</v>
      </c>
      <c r="T1457" s="5">
        <v>0.35</v>
      </c>
      <c r="U1457" s="6">
        <v>96.01</v>
      </c>
      <c r="V1457" s="2">
        <v>141.75</v>
      </c>
      <c r="W1457" s="8"/>
      <c r="X1457" s="10" t="s">
        <v>29</v>
      </c>
      <c r="Y1457" s="7">
        <v>43728</v>
      </c>
    </row>
    <row r="1458" spans="1:25" hidden="1" x14ac:dyDescent="0.25">
      <c r="A1458" s="2">
        <v>772376</v>
      </c>
      <c r="B1458" s="3" t="s">
        <v>1483</v>
      </c>
      <c r="C1458" s="3" t="s">
        <v>1498</v>
      </c>
      <c r="D1458" s="3" t="s">
        <v>27</v>
      </c>
      <c r="E1458" s="3" t="s">
        <v>37</v>
      </c>
      <c r="F1458" s="3" t="s">
        <v>29</v>
      </c>
      <c r="G1458" s="2">
        <v>40</v>
      </c>
      <c r="H1458" s="3" t="s">
        <v>106</v>
      </c>
      <c r="I1458" s="3" t="s">
        <v>1493</v>
      </c>
      <c r="J1458" s="3" t="s">
        <v>39</v>
      </c>
      <c r="K1458" s="4">
        <v>97.26</v>
      </c>
      <c r="L1458" s="2">
        <v>1</v>
      </c>
      <c r="M1458" s="2">
        <v>6</v>
      </c>
      <c r="N1458" s="2">
        <v>0.75</v>
      </c>
      <c r="O1458" s="3" t="s">
        <v>32</v>
      </c>
      <c r="P1458" s="3" t="s">
        <v>29</v>
      </c>
      <c r="Q1458" s="5">
        <v>48.2</v>
      </c>
      <c r="S1458" s="6">
        <v>42.11</v>
      </c>
      <c r="T1458" s="5">
        <v>0.35</v>
      </c>
      <c r="U1458" s="6">
        <v>42.46</v>
      </c>
      <c r="V1458" s="2">
        <v>62.65</v>
      </c>
      <c r="W1458" s="8"/>
      <c r="X1458" s="10" t="s">
        <v>29</v>
      </c>
      <c r="Y1458" s="7">
        <v>43587</v>
      </c>
    </row>
    <row r="1459" spans="1:25" ht="30" hidden="1" x14ac:dyDescent="0.25">
      <c r="A1459" s="2">
        <v>773143</v>
      </c>
      <c r="B1459" s="3" t="s">
        <v>1483</v>
      </c>
      <c r="C1459" s="3" t="s">
        <v>1499</v>
      </c>
      <c r="D1459" s="3" t="s">
        <v>27</v>
      </c>
      <c r="E1459" s="3" t="s">
        <v>37</v>
      </c>
      <c r="F1459" s="3" t="s">
        <v>29</v>
      </c>
      <c r="G1459" s="2">
        <v>40</v>
      </c>
      <c r="H1459" s="3" t="s">
        <v>106</v>
      </c>
      <c r="I1459" s="3" t="s">
        <v>1485</v>
      </c>
      <c r="J1459" s="3" t="s">
        <v>39</v>
      </c>
      <c r="K1459" s="4">
        <v>127.78</v>
      </c>
      <c r="L1459" s="2">
        <v>1</v>
      </c>
      <c r="M1459" s="2">
        <v>12</v>
      </c>
      <c r="N1459" s="2">
        <v>0.75</v>
      </c>
      <c r="O1459" s="3" t="s">
        <v>32</v>
      </c>
      <c r="P1459" s="3" t="s">
        <v>29</v>
      </c>
      <c r="Q1459" s="5">
        <v>35.4</v>
      </c>
      <c r="S1459" s="6">
        <v>30.84</v>
      </c>
      <c r="T1459" s="5">
        <v>0.35</v>
      </c>
      <c r="U1459" s="6">
        <v>31.19</v>
      </c>
      <c r="V1459" s="2">
        <v>46</v>
      </c>
      <c r="W1459" s="8"/>
      <c r="X1459" s="10" t="s">
        <v>29</v>
      </c>
      <c r="Y1459" s="7">
        <v>43587</v>
      </c>
    </row>
    <row r="1460" spans="1:25" hidden="1" x14ac:dyDescent="0.25">
      <c r="A1460" s="2">
        <v>798912</v>
      </c>
      <c r="B1460" s="3" t="s">
        <v>1483</v>
      </c>
      <c r="C1460" s="3" t="s">
        <v>1500</v>
      </c>
      <c r="D1460" s="3" t="s">
        <v>42</v>
      </c>
      <c r="E1460" s="3" t="s">
        <v>28</v>
      </c>
      <c r="F1460" s="3" t="s">
        <v>29</v>
      </c>
      <c r="G1460" s="2">
        <v>40</v>
      </c>
      <c r="H1460" s="3" t="s">
        <v>106</v>
      </c>
      <c r="I1460" s="3" t="s">
        <v>1487</v>
      </c>
      <c r="J1460" s="3" t="s">
        <v>39</v>
      </c>
      <c r="K1460" s="4">
        <v>153.96</v>
      </c>
      <c r="L1460" s="2">
        <v>1</v>
      </c>
      <c r="M1460" s="2">
        <v>24</v>
      </c>
      <c r="N1460" s="2">
        <v>0.375</v>
      </c>
      <c r="O1460" s="3" t="s">
        <v>32</v>
      </c>
      <c r="P1460" s="3" t="s">
        <v>29</v>
      </c>
      <c r="Q1460" s="5">
        <v>21.15</v>
      </c>
      <c r="S1460" s="6">
        <v>18.52</v>
      </c>
      <c r="T1460" s="5">
        <v>0.1</v>
      </c>
      <c r="U1460" s="6">
        <v>18.62</v>
      </c>
      <c r="V1460" s="2">
        <v>27.5</v>
      </c>
      <c r="W1460" s="8"/>
      <c r="X1460" s="10" t="s">
        <v>29</v>
      </c>
      <c r="Y1460" s="7">
        <v>43707</v>
      </c>
    </row>
    <row r="1461" spans="1:25" hidden="1" x14ac:dyDescent="0.25">
      <c r="A1461" s="2">
        <v>772293</v>
      </c>
      <c r="B1461" s="3" t="s">
        <v>1483</v>
      </c>
      <c r="C1461" s="3" t="s">
        <v>1500</v>
      </c>
      <c r="D1461" s="3" t="s">
        <v>27</v>
      </c>
      <c r="E1461" s="3" t="s">
        <v>37</v>
      </c>
      <c r="F1461" s="3" t="s">
        <v>29</v>
      </c>
      <c r="G1461" s="2">
        <v>40</v>
      </c>
      <c r="H1461" s="3" t="s">
        <v>106</v>
      </c>
      <c r="I1461" s="3" t="s">
        <v>1487</v>
      </c>
      <c r="J1461" s="3" t="s">
        <v>39</v>
      </c>
      <c r="K1461" s="4">
        <v>139.6</v>
      </c>
      <c r="L1461" s="2">
        <v>1</v>
      </c>
      <c r="M1461" s="2">
        <v>12</v>
      </c>
      <c r="N1461" s="2">
        <v>0.75</v>
      </c>
      <c r="O1461" s="3" t="s">
        <v>32</v>
      </c>
      <c r="P1461" s="3" t="s">
        <v>29</v>
      </c>
      <c r="Q1461" s="5">
        <v>38.5</v>
      </c>
      <c r="S1461" s="6">
        <v>33.57</v>
      </c>
      <c r="T1461" s="5">
        <v>0.35</v>
      </c>
      <c r="U1461" s="6">
        <v>33.92</v>
      </c>
      <c r="V1461" s="2">
        <v>50.05</v>
      </c>
      <c r="W1461" s="8"/>
      <c r="X1461" s="10" t="s">
        <v>29</v>
      </c>
      <c r="Y1461" s="7">
        <v>43587</v>
      </c>
    </row>
    <row r="1462" spans="1:25" ht="30" hidden="1" x14ac:dyDescent="0.25">
      <c r="A1462" s="2">
        <v>8607</v>
      </c>
      <c r="B1462" s="3" t="s">
        <v>1483</v>
      </c>
      <c r="C1462" s="3" t="s">
        <v>1501</v>
      </c>
      <c r="D1462" s="3" t="s">
        <v>27</v>
      </c>
      <c r="E1462" s="3" t="s">
        <v>28</v>
      </c>
      <c r="F1462" s="3" t="s">
        <v>29</v>
      </c>
      <c r="G1462" s="2">
        <v>40</v>
      </c>
      <c r="H1462" s="3" t="s">
        <v>106</v>
      </c>
      <c r="I1462" s="3" t="s">
        <v>1485</v>
      </c>
      <c r="J1462" s="3" t="s">
        <v>31</v>
      </c>
      <c r="K1462" s="4">
        <v>367.56</v>
      </c>
      <c r="L1462" s="2">
        <v>1</v>
      </c>
      <c r="M1462" s="2">
        <v>6</v>
      </c>
      <c r="N1462" s="2">
        <v>0.75</v>
      </c>
      <c r="O1462" s="3" t="s">
        <v>32</v>
      </c>
      <c r="P1462" s="3" t="s">
        <v>29</v>
      </c>
      <c r="Q1462" s="5">
        <v>124.1</v>
      </c>
      <c r="S1462" s="6">
        <v>108.9</v>
      </c>
      <c r="T1462" s="5">
        <v>0.35</v>
      </c>
      <c r="U1462" s="6">
        <v>109.25</v>
      </c>
      <c r="V1462" s="2">
        <v>161.35</v>
      </c>
      <c r="W1462" s="8"/>
      <c r="X1462" s="10" t="s">
        <v>29</v>
      </c>
      <c r="Y1462" s="7">
        <v>43714</v>
      </c>
    </row>
    <row r="1463" spans="1:25" hidden="1" x14ac:dyDescent="0.25">
      <c r="A1463" s="2">
        <v>763037</v>
      </c>
      <c r="B1463" s="3" t="s">
        <v>1483</v>
      </c>
      <c r="C1463" s="3" t="s">
        <v>1502</v>
      </c>
      <c r="D1463" s="3" t="s">
        <v>27</v>
      </c>
      <c r="E1463" s="3" t="s">
        <v>28</v>
      </c>
      <c r="F1463" s="3" t="s">
        <v>29</v>
      </c>
      <c r="G1463" s="2">
        <v>40</v>
      </c>
      <c r="H1463" s="3" t="s">
        <v>106</v>
      </c>
      <c r="I1463" s="3" t="s">
        <v>1487</v>
      </c>
      <c r="J1463" s="3" t="s">
        <v>31</v>
      </c>
      <c r="K1463" s="4">
        <v>530.88</v>
      </c>
      <c r="L1463" s="2">
        <v>1</v>
      </c>
      <c r="M1463" s="2">
        <v>6</v>
      </c>
      <c r="N1463" s="2">
        <v>0.75</v>
      </c>
      <c r="O1463" s="3" t="s">
        <v>32</v>
      </c>
      <c r="P1463" s="3" t="s">
        <v>29</v>
      </c>
      <c r="Q1463" s="5">
        <v>165.75</v>
      </c>
      <c r="S1463" s="6">
        <v>145.55000000000001</v>
      </c>
      <c r="T1463" s="5">
        <v>0.35</v>
      </c>
      <c r="U1463" s="6">
        <v>145.9</v>
      </c>
      <c r="V1463" s="2">
        <v>215.5</v>
      </c>
      <c r="W1463" s="8"/>
      <c r="X1463" s="10" t="s">
        <v>29</v>
      </c>
      <c r="Y1463" s="7">
        <v>43714</v>
      </c>
    </row>
    <row r="1464" spans="1:25" hidden="1" x14ac:dyDescent="0.25">
      <c r="A1464" s="2">
        <v>771225</v>
      </c>
      <c r="B1464" s="3" t="s">
        <v>1483</v>
      </c>
      <c r="C1464" s="3" t="s">
        <v>1503</v>
      </c>
      <c r="D1464" s="3" t="s">
        <v>27</v>
      </c>
      <c r="E1464" s="3" t="s">
        <v>37</v>
      </c>
      <c r="F1464" s="3" t="s">
        <v>86</v>
      </c>
      <c r="G1464" s="2">
        <v>40</v>
      </c>
      <c r="H1464" s="3" t="s">
        <v>106</v>
      </c>
      <c r="I1464" s="3" t="s">
        <v>1504</v>
      </c>
      <c r="J1464" s="3" t="s">
        <v>39</v>
      </c>
      <c r="K1464" s="4">
        <v>112.23</v>
      </c>
      <c r="L1464" s="2">
        <v>1</v>
      </c>
      <c r="M1464" s="2">
        <v>6</v>
      </c>
      <c r="N1464" s="2">
        <v>0.75</v>
      </c>
      <c r="O1464" s="3" t="s">
        <v>32</v>
      </c>
      <c r="P1464" s="3" t="s">
        <v>29</v>
      </c>
      <c r="Q1464" s="5">
        <v>52.6</v>
      </c>
      <c r="S1464" s="6">
        <v>45.98</v>
      </c>
      <c r="T1464" s="5">
        <v>0.35</v>
      </c>
      <c r="U1464" s="6">
        <v>46.33</v>
      </c>
      <c r="V1464" s="2">
        <v>68.400000000000006</v>
      </c>
      <c r="W1464" s="8"/>
      <c r="X1464" s="10" t="s">
        <v>29</v>
      </c>
      <c r="Y1464" s="7">
        <v>43466</v>
      </c>
    </row>
    <row r="1465" spans="1:25" hidden="1" x14ac:dyDescent="0.25">
      <c r="A1465" s="2">
        <v>291237</v>
      </c>
      <c r="B1465" s="3" t="s">
        <v>1483</v>
      </c>
      <c r="C1465" s="3" t="s">
        <v>1505</v>
      </c>
      <c r="D1465" s="3" t="s">
        <v>27</v>
      </c>
      <c r="E1465" s="3" t="s">
        <v>879</v>
      </c>
      <c r="F1465" s="3" t="s">
        <v>880</v>
      </c>
      <c r="G1465" s="2">
        <v>40</v>
      </c>
      <c r="H1465" s="3" t="s">
        <v>106</v>
      </c>
      <c r="I1465" s="3" t="s">
        <v>1493</v>
      </c>
      <c r="J1465" s="3" t="s">
        <v>39</v>
      </c>
      <c r="K1465" s="4" t="s">
        <v>3024</v>
      </c>
      <c r="L1465" s="2">
        <v>1</v>
      </c>
      <c r="M1465" s="2">
        <v>6</v>
      </c>
      <c r="N1465" s="2">
        <v>0.75</v>
      </c>
      <c r="O1465" s="3" t="s">
        <v>32</v>
      </c>
      <c r="P1465" s="3" t="s">
        <v>29</v>
      </c>
      <c r="Q1465" s="5">
        <v>151.69999999999999</v>
      </c>
      <c r="S1465" s="6">
        <v>133.19</v>
      </c>
      <c r="T1465" s="5">
        <v>0.35</v>
      </c>
      <c r="U1465" s="6">
        <v>133.54</v>
      </c>
      <c r="V1465" s="2">
        <v>197.2</v>
      </c>
      <c r="W1465" s="8"/>
      <c r="X1465" s="10" t="s">
        <v>29</v>
      </c>
      <c r="Y1465" s="7">
        <v>43556</v>
      </c>
    </row>
    <row r="1466" spans="1:25" ht="30" hidden="1" x14ac:dyDescent="0.25">
      <c r="A1466" s="2">
        <v>77321</v>
      </c>
      <c r="B1466" s="3" t="s">
        <v>1483</v>
      </c>
      <c r="C1466" s="3" t="s">
        <v>1506</v>
      </c>
      <c r="D1466" s="3" t="s">
        <v>27</v>
      </c>
      <c r="E1466" s="3" t="s">
        <v>37</v>
      </c>
      <c r="F1466" s="3" t="s">
        <v>29</v>
      </c>
      <c r="G1466" s="2">
        <v>40</v>
      </c>
      <c r="H1466" s="3" t="s">
        <v>106</v>
      </c>
      <c r="I1466" s="3" t="s">
        <v>1485</v>
      </c>
      <c r="J1466" s="3" t="s">
        <v>31</v>
      </c>
      <c r="K1466" s="4">
        <v>195.96</v>
      </c>
      <c r="L1466" s="2">
        <v>1</v>
      </c>
      <c r="M1466" s="2">
        <v>6</v>
      </c>
      <c r="N1466" s="2">
        <v>0.75</v>
      </c>
      <c r="O1466" s="3" t="s">
        <v>32</v>
      </c>
      <c r="P1466" s="3" t="s">
        <v>29</v>
      </c>
      <c r="Q1466" s="5">
        <v>78.05</v>
      </c>
      <c r="S1466" s="6">
        <v>68.38</v>
      </c>
      <c r="T1466" s="5">
        <v>0.35</v>
      </c>
      <c r="U1466" s="6">
        <v>68.73</v>
      </c>
      <c r="V1466" s="2">
        <v>101.45</v>
      </c>
      <c r="W1466" s="8"/>
      <c r="X1466" s="10" t="s">
        <v>29</v>
      </c>
      <c r="Y1466" s="7">
        <v>43709</v>
      </c>
    </row>
    <row r="1467" spans="1:25" hidden="1" x14ac:dyDescent="0.25">
      <c r="A1467" s="2">
        <v>698621</v>
      </c>
      <c r="B1467" s="3" t="s">
        <v>1483</v>
      </c>
      <c r="C1467" s="3" t="s">
        <v>1507</v>
      </c>
      <c r="D1467" s="3" t="s">
        <v>27</v>
      </c>
      <c r="E1467" s="3" t="s">
        <v>37</v>
      </c>
      <c r="F1467" s="3" t="s">
        <v>29</v>
      </c>
      <c r="G1467" s="2">
        <v>40</v>
      </c>
      <c r="H1467" s="3" t="s">
        <v>106</v>
      </c>
      <c r="I1467" s="3" t="s">
        <v>1487</v>
      </c>
      <c r="J1467" s="3" t="s">
        <v>39</v>
      </c>
      <c r="K1467" s="4" t="s">
        <v>3025</v>
      </c>
      <c r="L1467" s="2">
        <v>1</v>
      </c>
      <c r="M1467" s="2">
        <v>6</v>
      </c>
      <c r="N1467" s="2">
        <v>0.75</v>
      </c>
      <c r="O1467" s="3" t="s">
        <v>32</v>
      </c>
      <c r="P1467" s="3" t="s">
        <v>29</v>
      </c>
      <c r="Q1467" s="5">
        <v>82.1</v>
      </c>
      <c r="S1467" s="6">
        <v>71.94</v>
      </c>
      <c r="T1467" s="5">
        <v>0.35</v>
      </c>
      <c r="U1467" s="6">
        <v>72.290000000000006</v>
      </c>
      <c r="V1467" s="2">
        <v>106.75</v>
      </c>
      <c r="W1467" s="8"/>
      <c r="X1467" s="10" t="s">
        <v>29</v>
      </c>
      <c r="Y1467" s="7">
        <v>43556</v>
      </c>
    </row>
    <row r="1468" spans="1:25" ht="30" hidden="1" x14ac:dyDescent="0.25">
      <c r="A1468" s="2">
        <v>460378</v>
      </c>
      <c r="B1468" s="3" t="s">
        <v>1483</v>
      </c>
      <c r="C1468" s="3" t="s">
        <v>1508</v>
      </c>
      <c r="D1468" s="3" t="s">
        <v>27</v>
      </c>
      <c r="E1468" s="3" t="s">
        <v>37</v>
      </c>
      <c r="F1468" s="3" t="s">
        <v>29</v>
      </c>
      <c r="G1468" s="2">
        <v>40</v>
      </c>
      <c r="H1468" s="3" t="s">
        <v>106</v>
      </c>
      <c r="I1468" s="3" t="s">
        <v>1485</v>
      </c>
      <c r="J1468" s="3" t="s">
        <v>31</v>
      </c>
      <c r="K1468" s="4">
        <v>140.63999999999999</v>
      </c>
      <c r="L1468" s="2">
        <v>1</v>
      </c>
      <c r="M1468" s="2">
        <v>12</v>
      </c>
      <c r="N1468" s="2">
        <v>0.75</v>
      </c>
      <c r="O1468" s="3" t="s">
        <v>32</v>
      </c>
      <c r="P1468" s="3" t="s">
        <v>29</v>
      </c>
      <c r="Q1468" s="5">
        <v>39.35</v>
      </c>
      <c r="S1468" s="6">
        <v>34.32</v>
      </c>
      <c r="T1468" s="5">
        <v>0.35</v>
      </c>
      <c r="U1468" s="6">
        <v>34.67</v>
      </c>
      <c r="V1468" s="2">
        <v>51.15</v>
      </c>
      <c r="W1468" s="8"/>
      <c r="X1468" s="10" t="s">
        <v>29</v>
      </c>
      <c r="Y1468" s="7">
        <v>43709</v>
      </c>
    </row>
    <row r="1469" spans="1:25" hidden="1" x14ac:dyDescent="0.25">
      <c r="A1469" s="2">
        <v>460360</v>
      </c>
      <c r="B1469" s="3" t="s">
        <v>1483</v>
      </c>
      <c r="C1469" s="3" t="s">
        <v>1509</v>
      </c>
      <c r="D1469" s="3" t="s">
        <v>27</v>
      </c>
      <c r="E1469" s="3" t="s">
        <v>37</v>
      </c>
      <c r="F1469" s="3" t="s">
        <v>29</v>
      </c>
      <c r="G1469" s="2">
        <v>40</v>
      </c>
      <c r="H1469" s="3" t="s">
        <v>106</v>
      </c>
      <c r="I1469" s="3" t="s">
        <v>1487</v>
      </c>
      <c r="J1469" s="3" t="s">
        <v>31</v>
      </c>
      <c r="K1469" s="4">
        <v>144.96</v>
      </c>
      <c r="L1469" s="2">
        <v>1</v>
      </c>
      <c r="M1469" s="2">
        <v>12</v>
      </c>
      <c r="N1469" s="2">
        <v>0.75</v>
      </c>
      <c r="O1469" s="3" t="s">
        <v>32</v>
      </c>
      <c r="P1469" s="3" t="s">
        <v>29</v>
      </c>
      <c r="Q1469" s="5">
        <v>36.700000000000003</v>
      </c>
      <c r="S1469" s="6">
        <v>31.99</v>
      </c>
      <c r="T1469" s="5">
        <v>0.35</v>
      </c>
      <c r="U1469" s="6">
        <v>32.340000000000003</v>
      </c>
      <c r="V1469" s="2">
        <v>47.7</v>
      </c>
      <c r="W1469" s="8"/>
      <c r="X1469" s="10" t="s">
        <v>29</v>
      </c>
      <c r="Y1469" s="7">
        <v>43616</v>
      </c>
    </row>
    <row r="1470" spans="1:25" ht="30" hidden="1" x14ac:dyDescent="0.25">
      <c r="A1470" s="2">
        <v>70763</v>
      </c>
      <c r="B1470" s="3" t="s">
        <v>1483</v>
      </c>
      <c r="C1470" s="3" t="s">
        <v>1510</v>
      </c>
      <c r="D1470" s="3" t="s">
        <v>27</v>
      </c>
      <c r="E1470" s="3" t="s">
        <v>37</v>
      </c>
      <c r="F1470" s="3" t="s">
        <v>29</v>
      </c>
      <c r="G1470" s="2">
        <v>40</v>
      </c>
      <c r="H1470" s="3" t="s">
        <v>106</v>
      </c>
      <c r="I1470" s="3" t="s">
        <v>1485</v>
      </c>
      <c r="J1470" s="3" t="s">
        <v>31</v>
      </c>
      <c r="K1470" s="4">
        <v>80.94</v>
      </c>
      <c r="L1470" s="2">
        <v>1</v>
      </c>
      <c r="M1470" s="2">
        <v>6</v>
      </c>
      <c r="N1470" s="2">
        <v>0.75</v>
      </c>
      <c r="O1470" s="3" t="s">
        <v>32</v>
      </c>
      <c r="P1470" s="3" t="s">
        <v>29</v>
      </c>
      <c r="Q1470" s="5">
        <v>43.65</v>
      </c>
      <c r="S1470" s="6">
        <v>38.1</v>
      </c>
      <c r="T1470" s="5">
        <v>0.35</v>
      </c>
      <c r="U1470" s="6">
        <v>38.450000000000003</v>
      </c>
      <c r="V1470" s="2">
        <v>56.75</v>
      </c>
      <c r="W1470" s="8"/>
      <c r="X1470" s="10" t="s">
        <v>29</v>
      </c>
      <c r="Y1470" s="7">
        <v>43678</v>
      </c>
    </row>
    <row r="1471" spans="1:25" hidden="1" x14ac:dyDescent="0.25">
      <c r="A1471" s="2">
        <v>425728</v>
      </c>
      <c r="B1471" s="3" t="s">
        <v>1483</v>
      </c>
      <c r="C1471" s="3" t="s">
        <v>1511</v>
      </c>
      <c r="D1471" s="3" t="s">
        <v>27</v>
      </c>
      <c r="E1471" s="3" t="s">
        <v>879</v>
      </c>
      <c r="F1471" s="3" t="s">
        <v>1080</v>
      </c>
      <c r="G1471" s="2">
        <v>40</v>
      </c>
      <c r="H1471" s="3" t="s">
        <v>106</v>
      </c>
      <c r="I1471" s="3" t="s">
        <v>1493</v>
      </c>
      <c r="J1471" s="3" t="s">
        <v>31</v>
      </c>
      <c r="K1471" s="4">
        <v>174.84</v>
      </c>
      <c r="L1471" s="2">
        <v>1</v>
      </c>
      <c r="M1471" s="2">
        <v>12</v>
      </c>
      <c r="N1471" s="2">
        <v>0.75</v>
      </c>
      <c r="O1471" s="3" t="s">
        <v>32</v>
      </c>
      <c r="P1471" s="3" t="s">
        <v>29</v>
      </c>
      <c r="Q1471" s="5">
        <v>45.6</v>
      </c>
      <c r="S1471" s="6">
        <v>39.82</v>
      </c>
      <c r="T1471" s="5">
        <v>0.35</v>
      </c>
      <c r="U1471" s="6">
        <v>40.17</v>
      </c>
      <c r="V1471" s="2">
        <v>59.3</v>
      </c>
      <c r="W1471" s="8"/>
      <c r="X1471" s="10" t="s">
        <v>29</v>
      </c>
      <c r="Y1471" s="7">
        <v>43616</v>
      </c>
    </row>
    <row r="1472" spans="1:25" hidden="1" x14ac:dyDescent="0.25">
      <c r="A1472" s="2">
        <v>171868</v>
      </c>
      <c r="B1472" s="3" t="s">
        <v>1483</v>
      </c>
      <c r="C1472" s="3" t="s">
        <v>1512</v>
      </c>
      <c r="D1472" s="3" t="s">
        <v>1142</v>
      </c>
      <c r="E1472" s="3" t="s">
        <v>37</v>
      </c>
      <c r="F1472" s="3" t="s">
        <v>29</v>
      </c>
      <c r="G1472" s="2">
        <v>40</v>
      </c>
      <c r="H1472" s="3" t="s">
        <v>106</v>
      </c>
      <c r="I1472" s="3" t="s">
        <v>1487</v>
      </c>
      <c r="J1472" s="3" t="s">
        <v>31</v>
      </c>
      <c r="K1472" s="4">
        <v>96.72</v>
      </c>
      <c r="L1472" s="2">
        <v>1</v>
      </c>
      <c r="M1472" s="2">
        <v>24</v>
      </c>
      <c r="N1472" s="2">
        <v>0.2</v>
      </c>
      <c r="O1472" s="3" t="s">
        <v>32</v>
      </c>
      <c r="P1472" s="3" t="s">
        <v>29</v>
      </c>
      <c r="Q1472" s="5">
        <v>12.6</v>
      </c>
      <c r="S1472" s="6">
        <v>11</v>
      </c>
      <c r="T1472" s="5">
        <v>0.1</v>
      </c>
      <c r="U1472" s="6">
        <v>11.1</v>
      </c>
      <c r="V1472" s="2">
        <v>16.399999999999999</v>
      </c>
      <c r="W1472" s="8"/>
      <c r="X1472" s="10" t="s">
        <v>29</v>
      </c>
      <c r="Y1472" s="7">
        <v>43647</v>
      </c>
    </row>
    <row r="1473" spans="1:25" hidden="1" x14ac:dyDescent="0.25">
      <c r="A1473" s="2">
        <v>143040</v>
      </c>
      <c r="B1473" s="3" t="s">
        <v>1483</v>
      </c>
      <c r="C1473" s="3" t="s">
        <v>1512</v>
      </c>
      <c r="D1473" s="3" t="s">
        <v>27</v>
      </c>
      <c r="E1473" s="3" t="s">
        <v>879</v>
      </c>
      <c r="F1473" s="3" t="s">
        <v>1080</v>
      </c>
      <c r="G1473" s="2">
        <v>40</v>
      </c>
      <c r="H1473" s="3" t="s">
        <v>106</v>
      </c>
      <c r="I1473" s="3" t="s">
        <v>1487</v>
      </c>
      <c r="J1473" s="3" t="s">
        <v>31</v>
      </c>
      <c r="K1473" s="4">
        <v>153.84</v>
      </c>
      <c r="L1473" s="2">
        <v>1</v>
      </c>
      <c r="M1473" s="2">
        <v>12</v>
      </c>
      <c r="N1473" s="2">
        <v>0.75</v>
      </c>
      <c r="O1473" s="3" t="s">
        <v>32</v>
      </c>
      <c r="P1473" s="3" t="s">
        <v>29</v>
      </c>
      <c r="Q1473" s="5">
        <v>42.45</v>
      </c>
      <c r="S1473" s="6">
        <v>37.049999999999997</v>
      </c>
      <c r="T1473" s="5">
        <v>0.35</v>
      </c>
      <c r="U1473" s="6">
        <v>37.4</v>
      </c>
      <c r="V1473" s="2">
        <v>55.2</v>
      </c>
      <c r="W1473" s="8"/>
      <c r="X1473" s="10" t="s">
        <v>29</v>
      </c>
      <c r="Y1473" s="7">
        <v>43678</v>
      </c>
    </row>
    <row r="1474" spans="1:25" hidden="1" x14ac:dyDescent="0.25">
      <c r="A1474" s="2">
        <v>842609</v>
      </c>
      <c r="B1474" s="3" t="s">
        <v>1483</v>
      </c>
      <c r="C1474" s="3" t="s">
        <v>1513</v>
      </c>
      <c r="D1474" s="3" t="s">
        <v>27</v>
      </c>
      <c r="E1474" s="3" t="s">
        <v>879</v>
      </c>
      <c r="F1474" s="3" t="s">
        <v>1514</v>
      </c>
      <c r="G1474" s="2">
        <v>36</v>
      </c>
      <c r="H1474" s="3" t="s">
        <v>106</v>
      </c>
      <c r="I1474" s="3" t="s">
        <v>1490</v>
      </c>
      <c r="J1474" s="3" t="s">
        <v>31</v>
      </c>
      <c r="K1474" s="4">
        <v>252</v>
      </c>
      <c r="L1474" s="2">
        <v>1</v>
      </c>
      <c r="M1474" s="2">
        <v>12</v>
      </c>
      <c r="N1474" s="2">
        <v>0.75</v>
      </c>
      <c r="O1474" s="3" t="s">
        <v>32</v>
      </c>
      <c r="P1474" s="3" t="s">
        <v>29</v>
      </c>
      <c r="Q1474" s="5">
        <v>57.15</v>
      </c>
      <c r="S1474" s="6">
        <v>49.98</v>
      </c>
      <c r="T1474" s="5">
        <v>0.35</v>
      </c>
      <c r="U1474" s="6">
        <v>50.33</v>
      </c>
      <c r="V1474" s="2">
        <v>74.3</v>
      </c>
      <c r="W1474" s="8"/>
      <c r="X1474" s="10" t="s">
        <v>29</v>
      </c>
      <c r="Y1474" s="7">
        <v>43616</v>
      </c>
    </row>
    <row r="1475" spans="1:25" hidden="1" x14ac:dyDescent="0.25">
      <c r="A1475" s="2">
        <v>451153</v>
      </c>
      <c r="B1475" s="3" t="s">
        <v>1483</v>
      </c>
      <c r="C1475" s="3" t="s">
        <v>1515</v>
      </c>
      <c r="D1475" s="3" t="s">
        <v>42</v>
      </c>
      <c r="E1475" s="3" t="s">
        <v>37</v>
      </c>
      <c r="F1475" s="3" t="s">
        <v>29</v>
      </c>
      <c r="G1475" s="2">
        <v>40</v>
      </c>
      <c r="H1475" s="3" t="s">
        <v>106</v>
      </c>
      <c r="I1475" s="3" t="s">
        <v>1493</v>
      </c>
      <c r="J1475" s="3" t="s">
        <v>39</v>
      </c>
      <c r="K1475" s="4" t="s">
        <v>3026</v>
      </c>
      <c r="L1475" s="2">
        <v>1</v>
      </c>
      <c r="M1475" s="2">
        <v>12</v>
      </c>
      <c r="N1475" s="2">
        <v>0.375</v>
      </c>
      <c r="O1475" s="3" t="s">
        <v>32</v>
      </c>
      <c r="P1475" s="3" t="s">
        <v>29</v>
      </c>
      <c r="Q1475" s="5">
        <v>19.100000000000001</v>
      </c>
      <c r="S1475" s="6">
        <v>16.72</v>
      </c>
      <c r="T1475" s="5">
        <v>0.1</v>
      </c>
      <c r="U1475" s="6">
        <v>16.82</v>
      </c>
      <c r="V1475" s="2">
        <v>24.85</v>
      </c>
      <c r="W1475" s="8"/>
      <c r="X1475" s="10" t="s">
        <v>29</v>
      </c>
      <c r="Y1475" s="7">
        <v>43556</v>
      </c>
    </row>
    <row r="1476" spans="1:25" hidden="1" x14ac:dyDescent="0.25">
      <c r="A1476" s="2">
        <v>451161</v>
      </c>
      <c r="B1476" s="3" t="s">
        <v>1483</v>
      </c>
      <c r="C1476" s="3" t="s">
        <v>1515</v>
      </c>
      <c r="D1476" s="3" t="s">
        <v>27</v>
      </c>
      <c r="E1476" s="3" t="s">
        <v>37</v>
      </c>
      <c r="F1476" s="3" t="s">
        <v>104</v>
      </c>
      <c r="G1476" s="2">
        <v>40</v>
      </c>
      <c r="H1476" s="3" t="s">
        <v>106</v>
      </c>
      <c r="I1476" s="3" t="s">
        <v>1493</v>
      </c>
      <c r="J1476" s="3" t="s">
        <v>39</v>
      </c>
      <c r="K1476" s="4" t="s">
        <v>3027</v>
      </c>
      <c r="L1476" s="2">
        <v>1</v>
      </c>
      <c r="M1476" s="2">
        <v>12</v>
      </c>
      <c r="N1476" s="2">
        <v>0.75</v>
      </c>
      <c r="O1476" s="3" t="s">
        <v>32</v>
      </c>
      <c r="P1476" s="3" t="s">
        <v>29</v>
      </c>
      <c r="Q1476" s="5">
        <v>34.049999999999997</v>
      </c>
      <c r="R1476" s="5">
        <v>3</v>
      </c>
      <c r="S1476" s="6">
        <v>27.02</v>
      </c>
      <c r="T1476" s="5">
        <v>0.35</v>
      </c>
      <c r="U1476" s="6">
        <v>27.37</v>
      </c>
      <c r="V1476" s="2">
        <v>44.25</v>
      </c>
      <c r="W1476" s="8"/>
      <c r="X1476" s="10" t="s">
        <v>29</v>
      </c>
      <c r="Y1476" s="7">
        <v>43800</v>
      </c>
    </row>
    <row r="1477" spans="1:25" hidden="1" x14ac:dyDescent="0.25">
      <c r="A1477" s="2">
        <v>451187</v>
      </c>
      <c r="B1477" s="3" t="s">
        <v>1483</v>
      </c>
      <c r="C1477" s="3" t="s">
        <v>1515</v>
      </c>
      <c r="D1477" s="3" t="s">
        <v>906</v>
      </c>
      <c r="E1477" s="3" t="s">
        <v>37</v>
      </c>
      <c r="F1477" s="3" t="s">
        <v>29</v>
      </c>
      <c r="G1477" s="2">
        <v>40</v>
      </c>
      <c r="H1477" s="3" t="s">
        <v>106</v>
      </c>
      <c r="I1477" s="3" t="s">
        <v>1493</v>
      </c>
      <c r="J1477" s="3" t="s">
        <v>39</v>
      </c>
      <c r="K1477" s="4" t="s">
        <v>3028</v>
      </c>
      <c r="L1477" s="2">
        <v>1</v>
      </c>
      <c r="M1477" s="2">
        <v>6</v>
      </c>
      <c r="N1477" s="2">
        <v>1.1399999999999999</v>
      </c>
      <c r="O1477" s="3" t="s">
        <v>32</v>
      </c>
      <c r="P1477" s="3" t="s">
        <v>29</v>
      </c>
      <c r="Q1477" s="5">
        <v>48.55</v>
      </c>
      <c r="S1477" s="6">
        <v>42.42</v>
      </c>
      <c r="T1477" s="5">
        <v>0.35</v>
      </c>
      <c r="U1477" s="6">
        <v>42.77</v>
      </c>
      <c r="V1477" s="2">
        <v>63.1</v>
      </c>
      <c r="W1477" s="8"/>
      <c r="X1477" s="10" t="s">
        <v>29</v>
      </c>
      <c r="Y1477" s="7">
        <v>43556</v>
      </c>
    </row>
    <row r="1478" spans="1:25" hidden="1" x14ac:dyDescent="0.25">
      <c r="A1478" s="2">
        <v>493775</v>
      </c>
      <c r="B1478" s="3" t="s">
        <v>1483</v>
      </c>
      <c r="C1478" s="3" t="s">
        <v>1516</v>
      </c>
      <c r="D1478" s="3" t="s">
        <v>27</v>
      </c>
      <c r="E1478" s="3" t="s">
        <v>28</v>
      </c>
      <c r="F1478" s="3" t="s">
        <v>86</v>
      </c>
      <c r="G1478" s="2">
        <v>40</v>
      </c>
      <c r="H1478" s="3" t="s">
        <v>106</v>
      </c>
      <c r="I1478" s="3" t="s">
        <v>1487</v>
      </c>
      <c r="J1478" s="3" t="s">
        <v>39</v>
      </c>
      <c r="K1478" s="4" t="s">
        <v>3029</v>
      </c>
      <c r="L1478" s="2">
        <v>1</v>
      </c>
      <c r="M1478" s="2">
        <v>12</v>
      </c>
      <c r="N1478" s="2">
        <v>0.75</v>
      </c>
      <c r="O1478" s="3" t="s">
        <v>32</v>
      </c>
      <c r="P1478" s="3" t="s">
        <v>29</v>
      </c>
      <c r="Q1478" s="5">
        <v>37.950000000000003</v>
      </c>
      <c r="S1478" s="6">
        <v>33.090000000000003</v>
      </c>
      <c r="T1478" s="5">
        <v>0.35</v>
      </c>
      <c r="U1478" s="6">
        <v>33.44</v>
      </c>
      <c r="V1478" s="2">
        <v>49.35</v>
      </c>
      <c r="W1478" s="8"/>
      <c r="X1478" s="9" t="s">
        <v>3214</v>
      </c>
      <c r="Y1478" s="7">
        <v>43784</v>
      </c>
    </row>
    <row r="1479" spans="1:25" ht="30" hidden="1" x14ac:dyDescent="0.25">
      <c r="A1479" s="2">
        <v>754864</v>
      </c>
      <c r="B1479" s="3" t="s">
        <v>1483</v>
      </c>
      <c r="C1479" s="3" t="s">
        <v>1517</v>
      </c>
      <c r="D1479" s="3" t="s">
        <v>27</v>
      </c>
      <c r="E1479" s="3" t="s">
        <v>28</v>
      </c>
      <c r="F1479" s="3" t="s">
        <v>86</v>
      </c>
      <c r="G1479" s="2">
        <v>40</v>
      </c>
      <c r="H1479" s="3" t="s">
        <v>106</v>
      </c>
      <c r="I1479" s="3" t="s">
        <v>1485</v>
      </c>
      <c r="J1479" s="3" t="s">
        <v>39</v>
      </c>
      <c r="K1479" s="4" t="s">
        <v>3030</v>
      </c>
      <c r="L1479" s="2">
        <v>1</v>
      </c>
      <c r="M1479" s="2">
        <v>12</v>
      </c>
      <c r="N1479" s="2">
        <v>0.75</v>
      </c>
      <c r="O1479" s="3" t="s">
        <v>32</v>
      </c>
      <c r="P1479" s="3" t="s">
        <v>29</v>
      </c>
      <c r="Q1479" s="5">
        <v>36.950000000000003</v>
      </c>
      <c r="S1479" s="6">
        <v>32.21</v>
      </c>
      <c r="T1479" s="5">
        <v>0.35</v>
      </c>
      <c r="U1479" s="6">
        <v>32.56</v>
      </c>
      <c r="V1479" s="2">
        <v>48.05</v>
      </c>
      <c r="W1479" s="8"/>
      <c r="X1479" s="9" t="s">
        <v>3214</v>
      </c>
      <c r="Y1479" s="7">
        <v>43784</v>
      </c>
    </row>
    <row r="1480" spans="1:25" ht="30" hidden="1" x14ac:dyDescent="0.25">
      <c r="A1480" s="2">
        <v>173633</v>
      </c>
      <c r="B1480" s="3" t="s">
        <v>1483</v>
      </c>
      <c r="C1480" s="3" t="s">
        <v>1518</v>
      </c>
      <c r="D1480" s="3" t="s">
        <v>27</v>
      </c>
      <c r="E1480" s="3" t="s">
        <v>879</v>
      </c>
      <c r="F1480" s="3" t="s">
        <v>1080</v>
      </c>
      <c r="G1480" s="2">
        <v>40</v>
      </c>
      <c r="H1480" s="3" t="s">
        <v>106</v>
      </c>
      <c r="I1480" s="3" t="s">
        <v>1485</v>
      </c>
      <c r="J1480" s="3" t="s">
        <v>39</v>
      </c>
      <c r="K1480" s="4" t="s">
        <v>3031</v>
      </c>
      <c r="L1480" s="2">
        <v>1</v>
      </c>
      <c r="M1480" s="2">
        <v>6</v>
      </c>
      <c r="N1480" s="2">
        <v>0.75</v>
      </c>
      <c r="O1480" s="3" t="s">
        <v>32</v>
      </c>
      <c r="P1480" s="3" t="s">
        <v>29</v>
      </c>
      <c r="Q1480" s="5">
        <v>78.400000000000006</v>
      </c>
      <c r="S1480" s="6">
        <v>68.680000000000007</v>
      </c>
      <c r="T1480" s="5">
        <v>0.35</v>
      </c>
      <c r="U1480" s="6">
        <v>69.03</v>
      </c>
      <c r="V1480" s="2">
        <v>101.9</v>
      </c>
      <c r="W1480" s="8"/>
      <c r="X1480" s="10" t="s">
        <v>29</v>
      </c>
      <c r="Y1480" s="7">
        <v>43556</v>
      </c>
    </row>
    <row r="1481" spans="1:25" hidden="1" x14ac:dyDescent="0.25">
      <c r="A1481" s="2">
        <v>875385</v>
      </c>
      <c r="B1481" s="3" t="s">
        <v>1483</v>
      </c>
      <c r="C1481" s="3" t="s">
        <v>1519</v>
      </c>
      <c r="D1481" s="3" t="s">
        <v>898</v>
      </c>
      <c r="E1481" s="3" t="s">
        <v>28</v>
      </c>
      <c r="F1481" s="3" t="s">
        <v>29</v>
      </c>
      <c r="G1481" s="2">
        <v>38</v>
      </c>
      <c r="H1481" s="3" t="s">
        <v>106</v>
      </c>
      <c r="I1481" s="3" t="s">
        <v>1487</v>
      </c>
      <c r="J1481" s="3" t="s">
        <v>31</v>
      </c>
      <c r="K1481" s="4">
        <v>278.64</v>
      </c>
      <c r="L1481" s="2">
        <v>1</v>
      </c>
      <c r="M1481" s="2">
        <v>6</v>
      </c>
      <c r="N1481" s="2">
        <v>0.7</v>
      </c>
      <c r="O1481" s="3" t="s">
        <v>32</v>
      </c>
      <c r="P1481" s="3" t="s">
        <v>29</v>
      </c>
      <c r="Q1481" s="5">
        <v>98.75</v>
      </c>
      <c r="S1481" s="6">
        <v>86.81</v>
      </c>
      <c r="T1481" s="5">
        <v>0.1</v>
      </c>
      <c r="U1481" s="6">
        <v>86.91</v>
      </c>
      <c r="V1481" s="2">
        <v>128.4</v>
      </c>
      <c r="W1481" s="8"/>
      <c r="X1481" s="10" t="s">
        <v>29</v>
      </c>
      <c r="Y1481" s="7">
        <v>43714</v>
      </c>
    </row>
    <row r="1482" spans="1:25" ht="30" hidden="1" x14ac:dyDescent="0.25">
      <c r="A1482" s="2">
        <v>98707</v>
      </c>
      <c r="B1482" s="3" t="s">
        <v>1483</v>
      </c>
      <c r="C1482" s="3" t="s">
        <v>1520</v>
      </c>
      <c r="D1482" s="3" t="s">
        <v>27</v>
      </c>
      <c r="E1482" s="3" t="s">
        <v>37</v>
      </c>
      <c r="F1482" s="3" t="s">
        <v>29</v>
      </c>
      <c r="G1482" s="2">
        <v>40</v>
      </c>
      <c r="H1482" s="3" t="s">
        <v>106</v>
      </c>
      <c r="I1482" s="3" t="s">
        <v>1485</v>
      </c>
      <c r="J1482" s="3" t="s">
        <v>31</v>
      </c>
      <c r="K1482" s="4" t="s">
        <v>3032</v>
      </c>
      <c r="L1482" s="2">
        <v>1</v>
      </c>
      <c r="M1482" s="2">
        <v>12</v>
      </c>
      <c r="N1482" s="2">
        <v>0.75</v>
      </c>
      <c r="O1482" s="3" t="s">
        <v>32</v>
      </c>
      <c r="P1482" s="3" t="s">
        <v>29</v>
      </c>
      <c r="Q1482" s="5">
        <v>31.9</v>
      </c>
      <c r="S1482" s="6">
        <v>27.76</v>
      </c>
      <c r="T1482" s="5">
        <v>0.35</v>
      </c>
      <c r="U1482" s="6">
        <v>28.11</v>
      </c>
      <c r="V1482" s="2">
        <v>41.45</v>
      </c>
      <c r="W1482" s="8"/>
      <c r="X1482" s="10" t="s">
        <v>29</v>
      </c>
      <c r="Y1482" s="7">
        <v>43556</v>
      </c>
    </row>
    <row r="1483" spans="1:25" hidden="1" x14ac:dyDescent="0.25">
      <c r="A1483" s="2">
        <v>99010</v>
      </c>
      <c r="B1483" s="3" t="s">
        <v>1483</v>
      </c>
      <c r="C1483" s="3" t="s">
        <v>1521</v>
      </c>
      <c r="D1483" s="3" t="s">
        <v>27</v>
      </c>
      <c r="E1483" s="3" t="s">
        <v>28</v>
      </c>
      <c r="F1483" s="3" t="s">
        <v>29</v>
      </c>
      <c r="G1483" s="2">
        <v>40</v>
      </c>
      <c r="H1483" s="3" t="s">
        <v>106</v>
      </c>
      <c r="I1483" s="3" t="s">
        <v>1493</v>
      </c>
      <c r="J1483" s="3" t="s">
        <v>31</v>
      </c>
      <c r="K1483" s="4" t="s">
        <v>3032</v>
      </c>
      <c r="L1483" s="2">
        <v>1</v>
      </c>
      <c r="M1483" s="2">
        <v>12</v>
      </c>
      <c r="N1483" s="2">
        <v>0.75</v>
      </c>
      <c r="O1483" s="3" t="s">
        <v>32</v>
      </c>
      <c r="P1483" s="3" t="s">
        <v>29</v>
      </c>
      <c r="Q1483" s="5">
        <v>31.9</v>
      </c>
      <c r="S1483" s="6">
        <v>27.76</v>
      </c>
      <c r="T1483" s="5">
        <v>0.35</v>
      </c>
      <c r="U1483" s="6">
        <v>28.11</v>
      </c>
      <c r="V1483" s="2">
        <v>41.45</v>
      </c>
      <c r="W1483" s="8"/>
      <c r="X1483" s="10" t="s">
        <v>29</v>
      </c>
      <c r="Y1483" s="7">
        <v>43756</v>
      </c>
    </row>
    <row r="1484" spans="1:25" hidden="1" x14ac:dyDescent="0.25">
      <c r="A1484" s="2">
        <v>311282</v>
      </c>
      <c r="B1484" s="3" t="s">
        <v>1483</v>
      </c>
      <c r="C1484" s="3" t="s">
        <v>1522</v>
      </c>
      <c r="D1484" s="3" t="s">
        <v>27</v>
      </c>
      <c r="E1484" s="3" t="s">
        <v>28</v>
      </c>
      <c r="F1484" s="3" t="s">
        <v>29</v>
      </c>
      <c r="H1484" s="3" t="s">
        <v>106</v>
      </c>
      <c r="I1484" s="3" t="s">
        <v>1493</v>
      </c>
      <c r="J1484" s="3" t="s">
        <v>39</v>
      </c>
      <c r="K1484" s="4">
        <v>273.27</v>
      </c>
      <c r="L1484" s="2">
        <v>1</v>
      </c>
      <c r="M1484" s="2">
        <v>6</v>
      </c>
      <c r="N1484" s="2">
        <v>0.75</v>
      </c>
      <c r="O1484" s="3" t="s">
        <v>32</v>
      </c>
      <c r="P1484" s="3" t="s">
        <v>29</v>
      </c>
      <c r="Q1484" s="5">
        <v>99.3</v>
      </c>
      <c r="S1484" s="6">
        <v>87.08</v>
      </c>
      <c r="T1484" s="5">
        <v>0.35</v>
      </c>
      <c r="U1484" s="6">
        <v>87.43</v>
      </c>
      <c r="V1484" s="2">
        <v>129.1</v>
      </c>
      <c r="W1484" s="8"/>
      <c r="X1484" s="10" t="s">
        <v>29</v>
      </c>
      <c r="Y1484" s="7">
        <v>43727</v>
      </c>
    </row>
    <row r="1485" spans="1:25" hidden="1" x14ac:dyDescent="0.25">
      <c r="A1485" s="2">
        <v>814065</v>
      </c>
      <c r="B1485" s="3" t="s">
        <v>1483</v>
      </c>
      <c r="C1485" s="3" t="s">
        <v>1523</v>
      </c>
      <c r="D1485" s="3" t="s">
        <v>27</v>
      </c>
      <c r="E1485" s="3" t="s">
        <v>28</v>
      </c>
      <c r="F1485" s="3" t="s">
        <v>29</v>
      </c>
      <c r="G1485" s="2">
        <v>40</v>
      </c>
      <c r="H1485" s="3" t="s">
        <v>106</v>
      </c>
      <c r="I1485" s="3" t="s">
        <v>1487</v>
      </c>
      <c r="J1485" s="3" t="s">
        <v>39</v>
      </c>
      <c r="K1485" s="4">
        <v>231.52</v>
      </c>
      <c r="L1485" s="2">
        <v>1</v>
      </c>
      <c r="M1485" s="2">
        <v>6</v>
      </c>
      <c r="N1485" s="2">
        <v>0.75</v>
      </c>
      <c r="O1485" s="3" t="s">
        <v>32</v>
      </c>
      <c r="P1485" s="3" t="s">
        <v>29</v>
      </c>
      <c r="Q1485" s="5">
        <v>88.4</v>
      </c>
      <c r="S1485" s="6">
        <v>77.48</v>
      </c>
      <c r="T1485" s="5">
        <v>0.35</v>
      </c>
      <c r="U1485" s="6">
        <v>77.83</v>
      </c>
      <c r="V1485" s="2">
        <v>114.9</v>
      </c>
      <c r="W1485" s="8"/>
      <c r="X1485" s="10" t="s">
        <v>29</v>
      </c>
      <c r="Y1485" s="7">
        <v>43707</v>
      </c>
    </row>
    <row r="1486" spans="1:25" hidden="1" x14ac:dyDescent="0.25">
      <c r="A1486" s="2">
        <v>817109</v>
      </c>
      <c r="B1486" s="3" t="s">
        <v>1483</v>
      </c>
      <c r="C1486" s="3" t="s">
        <v>1524</v>
      </c>
      <c r="D1486" s="3" t="s">
        <v>27</v>
      </c>
      <c r="E1486" s="3" t="s">
        <v>28</v>
      </c>
      <c r="F1486" s="3" t="s">
        <v>29</v>
      </c>
      <c r="G1486" s="2">
        <v>44</v>
      </c>
      <c r="H1486" s="3" t="s">
        <v>106</v>
      </c>
      <c r="I1486" s="3" t="s">
        <v>1493</v>
      </c>
      <c r="J1486" s="3" t="s">
        <v>39</v>
      </c>
      <c r="K1486" s="4">
        <v>472.12</v>
      </c>
      <c r="L1486" s="2">
        <v>1</v>
      </c>
      <c r="M1486" s="2">
        <v>6</v>
      </c>
      <c r="N1486" s="2">
        <v>0.75</v>
      </c>
      <c r="O1486" s="3" t="s">
        <v>32</v>
      </c>
      <c r="P1486" s="3" t="s">
        <v>29</v>
      </c>
      <c r="Q1486" s="5">
        <v>150.35</v>
      </c>
      <c r="S1486" s="6">
        <v>132</v>
      </c>
      <c r="T1486" s="5">
        <v>0.35</v>
      </c>
      <c r="U1486" s="6">
        <v>132.35</v>
      </c>
      <c r="V1486" s="2">
        <v>195.45</v>
      </c>
      <c r="W1486" s="8"/>
      <c r="X1486" s="10" t="s">
        <v>29</v>
      </c>
      <c r="Y1486" s="7">
        <v>43727</v>
      </c>
    </row>
    <row r="1487" spans="1:25" hidden="1" x14ac:dyDescent="0.25">
      <c r="A1487" s="2">
        <v>817111</v>
      </c>
      <c r="B1487" s="3" t="s">
        <v>1483</v>
      </c>
      <c r="C1487" s="3" t="s">
        <v>1525</v>
      </c>
      <c r="D1487" s="3" t="s">
        <v>27</v>
      </c>
      <c r="E1487" s="3" t="s">
        <v>28</v>
      </c>
      <c r="F1487" s="3" t="s">
        <v>29</v>
      </c>
      <c r="G1487" s="2">
        <v>42</v>
      </c>
      <c r="H1487" s="3" t="s">
        <v>106</v>
      </c>
      <c r="I1487" s="3" t="s">
        <v>1487</v>
      </c>
      <c r="J1487" s="3" t="s">
        <v>39</v>
      </c>
      <c r="K1487" s="4">
        <v>456.42</v>
      </c>
      <c r="L1487" s="2">
        <v>1</v>
      </c>
      <c r="M1487" s="2">
        <v>6</v>
      </c>
      <c r="N1487" s="2">
        <v>0.75</v>
      </c>
      <c r="O1487" s="3" t="s">
        <v>32</v>
      </c>
      <c r="P1487" s="3" t="s">
        <v>29</v>
      </c>
      <c r="Q1487" s="5">
        <v>146.35</v>
      </c>
      <c r="S1487" s="6">
        <v>128.47999999999999</v>
      </c>
      <c r="T1487" s="5">
        <v>0.35</v>
      </c>
      <c r="U1487" s="6">
        <v>128.83000000000001</v>
      </c>
      <c r="V1487" s="2">
        <v>190.25</v>
      </c>
      <c r="W1487" s="8"/>
      <c r="X1487" s="10" t="s">
        <v>29</v>
      </c>
      <c r="Y1487" s="7">
        <v>43727</v>
      </c>
    </row>
    <row r="1488" spans="1:25" ht="30" hidden="1" x14ac:dyDescent="0.25">
      <c r="A1488" s="2">
        <v>817110</v>
      </c>
      <c r="B1488" s="3" t="s">
        <v>1483</v>
      </c>
      <c r="C1488" s="3" t="s">
        <v>1526</v>
      </c>
      <c r="D1488" s="3" t="s">
        <v>27</v>
      </c>
      <c r="E1488" s="3" t="s">
        <v>28</v>
      </c>
      <c r="F1488" s="3" t="s">
        <v>29</v>
      </c>
      <c r="G1488" s="2">
        <v>45</v>
      </c>
      <c r="H1488" s="3" t="s">
        <v>106</v>
      </c>
      <c r="I1488" s="3" t="s">
        <v>1485</v>
      </c>
      <c r="J1488" s="3" t="s">
        <v>39</v>
      </c>
      <c r="K1488" s="4">
        <v>413.26</v>
      </c>
      <c r="L1488" s="2">
        <v>1</v>
      </c>
      <c r="M1488" s="2">
        <v>6</v>
      </c>
      <c r="N1488" s="2">
        <v>0.75</v>
      </c>
      <c r="O1488" s="3" t="s">
        <v>32</v>
      </c>
      <c r="P1488" s="3" t="s">
        <v>29</v>
      </c>
      <c r="Q1488" s="5">
        <v>135.35</v>
      </c>
      <c r="S1488" s="6">
        <v>118.8</v>
      </c>
      <c r="T1488" s="5">
        <v>0.35</v>
      </c>
      <c r="U1488" s="6">
        <v>119.15</v>
      </c>
      <c r="V1488" s="2">
        <v>175.95</v>
      </c>
      <c r="W1488" s="8"/>
      <c r="X1488" s="10" t="s">
        <v>29</v>
      </c>
      <c r="Y1488" s="7">
        <v>43727</v>
      </c>
    </row>
    <row r="1489" spans="1:25" ht="30" hidden="1" x14ac:dyDescent="0.25">
      <c r="A1489" s="2">
        <v>85639</v>
      </c>
      <c r="B1489" s="3" t="s">
        <v>1483</v>
      </c>
      <c r="C1489" s="3" t="s">
        <v>1527</v>
      </c>
      <c r="D1489" s="3" t="s">
        <v>42</v>
      </c>
      <c r="E1489" s="3" t="s">
        <v>28</v>
      </c>
      <c r="F1489" s="3" t="s">
        <v>119</v>
      </c>
      <c r="G1489" s="2">
        <v>40</v>
      </c>
      <c r="H1489" s="3" t="s">
        <v>106</v>
      </c>
      <c r="I1489" s="3" t="s">
        <v>1485</v>
      </c>
      <c r="J1489" s="3" t="s">
        <v>39</v>
      </c>
      <c r="K1489" s="4">
        <v>203.62</v>
      </c>
      <c r="L1489" s="2">
        <v>1</v>
      </c>
      <c r="M1489" s="2">
        <v>12</v>
      </c>
      <c r="N1489" s="2">
        <v>0.375</v>
      </c>
      <c r="O1489" s="3" t="s">
        <v>32</v>
      </c>
      <c r="P1489" s="3" t="s">
        <v>29</v>
      </c>
      <c r="Q1489" s="5">
        <v>40.049999999999997</v>
      </c>
      <c r="S1489" s="6">
        <v>35.159999999999997</v>
      </c>
      <c r="T1489" s="5">
        <v>0.1</v>
      </c>
      <c r="U1489" s="6">
        <v>35.26</v>
      </c>
      <c r="V1489" s="2">
        <v>52.05</v>
      </c>
      <c r="W1489" s="8"/>
      <c r="X1489" s="10" t="s">
        <v>29</v>
      </c>
      <c r="Y1489" s="7">
        <v>43727</v>
      </c>
    </row>
    <row r="1490" spans="1:25" ht="30" hidden="1" x14ac:dyDescent="0.25">
      <c r="A1490" s="2">
        <v>391250</v>
      </c>
      <c r="B1490" s="3" t="s">
        <v>1483</v>
      </c>
      <c r="C1490" s="3" t="s">
        <v>1527</v>
      </c>
      <c r="D1490" s="3" t="s">
        <v>27</v>
      </c>
      <c r="E1490" s="3" t="s">
        <v>37</v>
      </c>
      <c r="F1490" s="3" t="s">
        <v>29</v>
      </c>
      <c r="G1490" s="2">
        <v>40</v>
      </c>
      <c r="H1490" s="3" t="s">
        <v>106</v>
      </c>
      <c r="I1490" s="3" t="s">
        <v>1485</v>
      </c>
      <c r="J1490" s="3" t="s">
        <v>39</v>
      </c>
      <c r="K1490" s="4">
        <v>201.25</v>
      </c>
      <c r="L1490" s="2">
        <v>1</v>
      </c>
      <c r="M1490" s="2">
        <v>6</v>
      </c>
      <c r="N1490" s="2">
        <v>0.75</v>
      </c>
      <c r="O1490" s="3" t="s">
        <v>32</v>
      </c>
      <c r="P1490" s="3" t="s">
        <v>29</v>
      </c>
      <c r="Q1490" s="5">
        <v>79.349999999999994</v>
      </c>
      <c r="S1490" s="6">
        <v>69.52</v>
      </c>
      <c r="T1490" s="5">
        <v>0.35</v>
      </c>
      <c r="U1490" s="6">
        <v>69.87</v>
      </c>
      <c r="V1490" s="2">
        <v>103.15</v>
      </c>
      <c r="W1490" s="8"/>
      <c r="X1490" s="10" t="s">
        <v>29</v>
      </c>
      <c r="Y1490" s="7">
        <v>43739</v>
      </c>
    </row>
    <row r="1491" spans="1:25" ht="30" hidden="1" x14ac:dyDescent="0.25">
      <c r="A1491" s="2">
        <v>740925</v>
      </c>
      <c r="B1491" s="3" t="s">
        <v>1483</v>
      </c>
      <c r="C1491" s="3" t="s">
        <v>1527</v>
      </c>
      <c r="D1491" s="3" t="s">
        <v>1074</v>
      </c>
      <c r="E1491" s="3" t="s">
        <v>28</v>
      </c>
      <c r="F1491" s="3" t="s">
        <v>29</v>
      </c>
      <c r="G1491" s="2">
        <v>40</v>
      </c>
      <c r="H1491" s="3" t="s">
        <v>106</v>
      </c>
      <c r="I1491" s="3" t="s">
        <v>1485</v>
      </c>
      <c r="J1491" s="3" t="s">
        <v>39</v>
      </c>
      <c r="K1491" s="4">
        <v>199.05</v>
      </c>
      <c r="L1491" s="2">
        <v>1</v>
      </c>
      <c r="M1491" s="2">
        <v>3</v>
      </c>
      <c r="N1491" s="2">
        <v>1.75</v>
      </c>
      <c r="O1491" s="3" t="s">
        <v>32</v>
      </c>
      <c r="P1491" s="3" t="s">
        <v>29</v>
      </c>
      <c r="Q1491" s="5">
        <v>163.6</v>
      </c>
      <c r="S1491" s="6">
        <v>143.66</v>
      </c>
      <c r="T1491" s="5">
        <v>0.35</v>
      </c>
      <c r="U1491" s="6">
        <v>144.01</v>
      </c>
      <c r="V1491" s="2">
        <v>212.7</v>
      </c>
      <c r="W1491" s="8"/>
      <c r="X1491" s="10" t="s">
        <v>29</v>
      </c>
      <c r="Y1491" s="7">
        <v>43707</v>
      </c>
    </row>
    <row r="1492" spans="1:25" hidden="1" x14ac:dyDescent="0.25">
      <c r="A1492" s="2">
        <v>27235</v>
      </c>
      <c r="B1492" s="3" t="s">
        <v>1483</v>
      </c>
      <c r="C1492" s="3" t="s">
        <v>1528</v>
      </c>
      <c r="D1492" s="3" t="s">
        <v>27</v>
      </c>
      <c r="E1492" s="3" t="s">
        <v>37</v>
      </c>
      <c r="F1492" s="3" t="s">
        <v>29</v>
      </c>
      <c r="G1492" s="2">
        <v>40</v>
      </c>
      <c r="H1492" s="3" t="s">
        <v>106</v>
      </c>
      <c r="I1492" s="3" t="s">
        <v>1493</v>
      </c>
      <c r="J1492" s="3" t="s">
        <v>31</v>
      </c>
      <c r="K1492" s="4">
        <v>128.4</v>
      </c>
      <c r="L1492" s="2">
        <v>1</v>
      </c>
      <c r="M1492" s="2">
        <v>12</v>
      </c>
      <c r="N1492" s="2">
        <v>0.75</v>
      </c>
      <c r="O1492" s="3" t="s">
        <v>32</v>
      </c>
      <c r="P1492" s="3" t="s">
        <v>29</v>
      </c>
      <c r="Q1492" s="5">
        <v>35.049999999999997</v>
      </c>
      <c r="S1492" s="6">
        <v>30.54</v>
      </c>
      <c r="T1492" s="5">
        <v>0.35</v>
      </c>
      <c r="U1492" s="6">
        <v>30.89</v>
      </c>
      <c r="V1492" s="2">
        <v>45.55</v>
      </c>
      <c r="W1492" s="8"/>
      <c r="X1492" s="10" t="s">
        <v>29</v>
      </c>
      <c r="Y1492" s="7">
        <v>43616</v>
      </c>
    </row>
    <row r="1493" spans="1:25" hidden="1" x14ac:dyDescent="0.25">
      <c r="A1493" s="2">
        <v>187159</v>
      </c>
      <c r="B1493" s="3" t="s">
        <v>1483</v>
      </c>
      <c r="C1493" s="3" t="s">
        <v>1529</v>
      </c>
      <c r="D1493" s="3" t="s">
        <v>27</v>
      </c>
      <c r="E1493" s="3" t="s">
        <v>28</v>
      </c>
      <c r="F1493" s="3" t="s">
        <v>86</v>
      </c>
      <c r="G1493" s="2">
        <v>40</v>
      </c>
      <c r="H1493" s="3" t="s">
        <v>106</v>
      </c>
      <c r="I1493" s="3" t="s">
        <v>1490</v>
      </c>
      <c r="J1493" s="3" t="s">
        <v>31</v>
      </c>
      <c r="K1493" s="4">
        <v>193.32</v>
      </c>
      <c r="L1493" s="2">
        <v>1</v>
      </c>
      <c r="M1493" s="2">
        <v>12</v>
      </c>
      <c r="N1493" s="2">
        <v>0.75</v>
      </c>
      <c r="O1493" s="3" t="s">
        <v>32</v>
      </c>
      <c r="P1493" s="3" t="s">
        <v>29</v>
      </c>
      <c r="Q1493" s="5">
        <v>48.35</v>
      </c>
      <c r="S1493" s="6">
        <v>42.24</v>
      </c>
      <c r="T1493" s="5">
        <v>0.35</v>
      </c>
      <c r="U1493" s="6">
        <v>42.59</v>
      </c>
      <c r="V1493" s="2">
        <v>62.85</v>
      </c>
      <c r="W1493" s="8"/>
      <c r="X1493" s="10" t="s">
        <v>29</v>
      </c>
      <c r="Y1493" s="7">
        <v>43714</v>
      </c>
    </row>
    <row r="1494" spans="1:25" ht="30" hidden="1" x14ac:dyDescent="0.25">
      <c r="A1494" s="2">
        <v>177083</v>
      </c>
      <c r="B1494" s="3" t="s">
        <v>1483</v>
      </c>
      <c r="C1494" s="3" t="s">
        <v>1530</v>
      </c>
      <c r="D1494" s="3" t="s">
        <v>42</v>
      </c>
      <c r="E1494" s="3" t="s">
        <v>28</v>
      </c>
      <c r="F1494" s="3" t="s">
        <v>29</v>
      </c>
      <c r="G1494" s="2">
        <v>40</v>
      </c>
      <c r="H1494" s="3" t="s">
        <v>106</v>
      </c>
      <c r="I1494" s="3" t="s">
        <v>1485</v>
      </c>
      <c r="J1494" s="3" t="s">
        <v>31</v>
      </c>
      <c r="K1494" s="4">
        <v>137.04</v>
      </c>
      <c r="L1494" s="2">
        <v>1</v>
      </c>
      <c r="M1494" s="2">
        <v>24</v>
      </c>
      <c r="N1494" s="2">
        <v>0.375</v>
      </c>
      <c r="O1494" s="3" t="s">
        <v>32</v>
      </c>
      <c r="P1494" s="3" t="s">
        <v>29</v>
      </c>
      <c r="Q1494" s="5">
        <v>19.45</v>
      </c>
      <c r="S1494" s="6">
        <v>17.03</v>
      </c>
      <c r="T1494" s="5">
        <v>0.1</v>
      </c>
      <c r="U1494" s="6">
        <v>17.13</v>
      </c>
      <c r="V1494" s="2">
        <v>25.3</v>
      </c>
      <c r="W1494" s="8"/>
      <c r="X1494" s="10" t="s">
        <v>29</v>
      </c>
      <c r="Y1494" s="7">
        <v>43714</v>
      </c>
    </row>
    <row r="1495" spans="1:25" ht="30" hidden="1" x14ac:dyDescent="0.25">
      <c r="A1495" s="2">
        <v>65185</v>
      </c>
      <c r="B1495" s="3" t="s">
        <v>1483</v>
      </c>
      <c r="C1495" s="3" t="s">
        <v>1530</v>
      </c>
      <c r="D1495" s="3" t="s">
        <v>27</v>
      </c>
      <c r="E1495" s="3" t="s">
        <v>879</v>
      </c>
      <c r="F1495" s="3" t="s">
        <v>1080</v>
      </c>
      <c r="G1495" s="2">
        <v>40</v>
      </c>
      <c r="H1495" s="3" t="s">
        <v>106</v>
      </c>
      <c r="I1495" s="3" t="s">
        <v>1485</v>
      </c>
      <c r="J1495" s="3" t="s">
        <v>31</v>
      </c>
      <c r="K1495" s="4">
        <v>136.32</v>
      </c>
      <c r="L1495" s="2">
        <v>1</v>
      </c>
      <c r="M1495" s="2">
        <v>12</v>
      </c>
      <c r="N1495" s="2">
        <v>0.75</v>
      </c>
      <c r="O1495" s="3" t="s">
        <v>32</v>
      </c>
      <c r="P1495" s="3" t="s">
        <v>29</v>
      </c>
      <c r="Q1495" s="5">
        <v>38.200000000000003</v>
      </c>
      <c r="S1495" s="6">
        <v>33.31</v>
      </c>
      <c r="T1495" s="5">
        <v>0.35</v>
      </c>
      <c r="U1495" s="6">
        <v>33.659999999999997</v>
      </c>
      <c r="V1495" s="2">
        <v>49.65</v>
      </c>
      <c r="W1495" s="8"/>
      <c r="X1495" s="10" t="s">
        <v>29</v>
      </c>
      <c r="Y1495" s="7">
        <v>43709</v>
      </c>
    </row>
    <row r="1496" spans="1:25" ht="30" hidden="1" x14ac:dyDescent="0.25">
      <c r="A1496" s="2">
        <v>213160</v>
      </c>
      <c r="B1496" s="3" t="s">
        <v>1483</v>
      </c>
      <c r="C1496" s="3" t="s">
        <v>1531</v>
      </c>
      <c r="D1496" s="3" t="s">
        <v>27</v>
      </c>
      <c r="E1496" s="3" t="s">
        <v>28</v>
      </c>
      <c r="F1496" s="3" t="s">
        <v>29</v>
      </c>
      <c r="G1496" s="2">
        <v>40</v>
      </c>
      <c r="H1496" s="3" t="s">
        <v>106</v>
      </c>
      <c r="I1496" s="3" t="s">
        <v>1485</v>
      </c>
      <c r="J1496" s="3" t="s">
        <v>31</v>
      </c>
      <c r="K1496" s="4">
        <v>404.88</v>
      </c>
      <c r="L1496" s="2">
        <v>1</v>
      </c>
      <c r="M1496" s="2">
        <v>12</v>
      </c>
      <c r="N1496" s="2">
        <v>0.75</v>
      </c>
      <c r="O1496" s="3" t="s">
        <v>32</v>
      </c>
      <c r="P1496" s="3" t="s">
        <v>29</v>
      </c>
      <c r="Q1496" s="5">
        <v>80</v>
      </c>
      <c r="S1496" s="6">
        <v>70.09</v>
      </c>
      <c r="T1496" s="5">
        <v>0.35</v>
      </c>
      <c r="U1496" s="6">
        <v>70.44</v>
      </c>
      <c r="V1496" s="2">
        <v>104</v>
      </c>
      <c r="W1496" s="8"/>
      <c r="X1496" s="10" t="s">
        <v>29</v>
      </c>
      <c r="Y1496" s="7">
        <v>43656</v>
      </c>
    </row>
    <row r="1497" spans="1:25" hidden="1" x14ac:dyDescent="0.25">
      <c r="A1497" s="2">
        <v>815940</v>
      </c>
      <c r="B1497" s="3" t="s">
        <v>1483</v>
      </c>
      <c r="C1497" s="3" t="s">
        <v>1532</v>
      </c>
      <c r="D1497" s="3" t="s">
        <v>27</v>
      </c>
      <c r="E1497" s="3" t="s">
        <v>28</v>
      </c>
      <c r="F1497" s="3" t="s">
        <v>29</v>
      </c>
      <c r="G1497" s="2">
        <v>40</v>
      </c>
      <c r="H1497" s="3" t="s">
        <v>106</v>
      </c>
      <c r="I1497" s="3" t="s">
        <v>1493</v>
      </c>
      <c r="J1497" s="3" t="s">
        <v>39</v>
      </c>
      <c r="K1497" s="4">
        <v>1275.8699999999999</v>
      </c>
      <c r="L1497" s="2">
        <v>1</v>
      </c>
      <c r="M1497" s="2">
        <v>12</v>
      </c>
      <c r="N1497" s="2">
        <v>0.75</v>
      </c>
      <c r="O1497" s="3" t="s">
        <v>32</v>
      </c>
      <c r="P1497" s="3" t="s">
        <v>29</v>
      </c>
      <c r="Q1497" s="5">
        <v>192.6</v>
      </c>
      <c r="S1497" s="6">
        <v>169.18</v>
      </c>
      <c r="T1497" s="5">
        <v>0.35</v>
      </c>
      <c r="U1497" s="6">
        <v>169.53</v>
      </c>
      <c r="V1497" s="2">
        <v>250.4</v>
      </c>
      <c r="W1497" s="8"/>
      <c r="X1497" s="10" t="s">
        <v>29</v>
      </c>
      <c r="Y1497" s="7">
        <v>43678</v>
      </c>
    </row>
    <row r="1498" spans="1:25" ht="30" hidden="1" x14ac:dyDescent="0.25">
      <c r="A1498" s="2">
        <v>213190</v>
      </c>
      <c r="B1498" s="3" t="s">
        <v>1483</v>
      </c>
      <c r="C1498" s="3" t="s">
        <v>1532</v>
      </c>
      <c r="D1498" s="3" t="s">
        <v>27</v>
      </c>
      <c r="E1498" s="3" t="s">
        <v>28</v>
      </c>
      <c r="F1498" s="3" t="s">
        <v>29</v>
      </c>
      <c r="G1498" s="2">
        <v>40</v>
      </c>
      <c r="H1498" s="3" t="s">
        <v>106</v>
      </c>
      <c r="I1498" s="3" t="s">
        <v>1485</v>
      </c>
      <c r="J1498" s="3" t="s">
        <v>31</v>
      </c>
      <c r="K1498" s="4">
        <v>688.32</v>
      </c>
      <c r="L1498" s="2">
        <v>1</v>
      </c>
      <c r="M1498" s="2">
        <v>12</v>
      </c>
      <c r="N1498" s="2">
        <v>0.75</v>
      </c>
      <c r="O1498" s="3" t="s">
        <v>32</v>
      </c>
      <c r="P1498" s="3" t="s">
        <v>29</v>
      </c>
      <c r="Q1498" s="5">
        <v>117.65</v>
      </c>
      <c r="S1498" s="6">
        <v>103.22</v>
      </c>
      <c r="T1498" s="5">
        <v>0.35</v>
      </c>
      <c r="U1498" s="6">
        <v>103.57</v>
      </c>
      <c r="V1498" s="2">
        <v>152.94999999999999</v>
      </c>
      <c r="W1498" s="8"/>
      <c r="X1498" s="10" t="s">
        <v>29</v>
      </c>
      <c r="Y1498" s="7">
        <v>43656</v>
      </c>
    </row>
    <row r="1499" spans="1:25" ht="30" hidden="1" x14ac:dyDescent="0.25">
      <c r="A1499" s="2">
        <v>203729</v>
      </c>
      <c r="B1499" s="3" t="s">
        <v>1483</v>
      </c>
      <c r="C1499" s="3" t="s">
        <v>1533</v>
      </c>
      <c r="D1499" s="3" t="s">
        <v>27</v>
      </c>
      <c r="E1499" s="3" t="s">
        <v>879</v>
      </c>
      <c r="F1499" s="3" t="s">
        <v>1080</v>
      </c>
      <c r="G1499" s="2">
        <v>40</v>
      </c>
      <c r="H1499" s="3" t="s">
        <v>106</v>
      </c>
      <c r="I1499" s="3" t="s">
        <v>1485</v>
      </c>
      <c r="J1499" s="3" t="s">
        <v>31</v>
      </c>
      <c r="K1499" s="4">
        <v>260.22000000000003</v>
      </c>
      <c r="L1499" s="2">
        <v>1</v>
      </c>
      <c r="M1499" s="2">
        <v>6</v>
      </c>
      <c r="N1499" s="2">
        <v>0.75</v>
      </c>
      <c r="O1499" s="3" t="s">
        <v>32</v>
      </c>
      <c r="P1499" s="3" t="s">
        <v>29</v>
      </c>
      <c r="Q1499" s="5">
        <v>96.25</v>
      </c>
      <c r="S1499" s="6">
        <v>84.39</v>
      </c>
      <c r="T1499" s="5">
        <v>0.35</v>
      </c>
      <c r="U1499" s="6">
        <v>84.74</v>
      </c>
      <c r="V1499" s="2">
        <v>125.1</v>
      </c>
      <c r="W1499" s="8"/>
      <c r="X1499" s="10" t="s">
        <v>29</v>
      </c>
      <c r="Y1499" s="7">
        <v>43616</v>
      </c>
    </row>
    <row r="1500" spans="1:25" ht="30" hidden="1" x14ac:dyDescent="0.25">
      <c r="A1500" s="2">
        <v>254276</v>
      </c>
      <c r="B1500" s="3" t="s">
        <v>1483</v>
      </c>
      <c r="C1500" s="3" t="s">
        <v>1534</v>
      </c>
      <c r="D1500" s="3" t="s">
        <v>27</v>
      </c>
      <c r="E1500" s="3" t="s">
        <v>28</v>
      </c>
      <c r="F1500" s="3" t="s">
        <v>29</v>
      </c>
      <c r="G1500" s="2">
        <v>40</v>
      </c>
      <c r="H1500" s="3" t="s">
        <v>106</v>
      </c>
      <c r="I1500" s="3" t="s">
        <v>1485</v>
      </c>
      <c r="J1500" s="3" t="s">
        <v>31</v>
      </c>
      <c r="K1500" s="4">
        <v>109.62</v>
      </c>
      <c r="L1500" s="2">
        <v>1</v>
      </c>
      <c r="M1500" s="2">
        <v>6</v>
      </c>
      <c r="N1500" s="2">
        <v>0.75</v>
      </c>
      <c r="O1500" s="3" t="s">
        <v>32</v>
      </c>
      <c r="P1500" s="3" t="s">
        <v>29</v>
      </c>
      <c r="Q1500" s="5">
        <v>52.25</v>
      </c>
      <c r="S1500" s="6">
        <v>45.67</v>
      </c>
      <c r="T1500" s="5">
        <v>0.35</v>
      </c>
      <c r="U1500" s="6">
        <v>46.02</v>
      </c>
      <c r="V1500" s="2">
        <v>67.900000000000006</v>
      </c>
      <c r="W1500" s="8"/>
      <c r="X1500" s="9" t="s">
        <v>3214</v>
      </c>
      <c r="Y1500" s="7">
        <v>43795</v>
      </c>
    </row>
    <row r="1501" spans="1:25" hidden="1" x14ac:dyDescent="0.25">
      <c r="A1501" s="2">
        <v>214880</v>
      </c>
      <c r="B1501" s="3" t="s">
        <v>1483</v>
      </c>
      <c r="C1501" s="3" t="s">
        <v>1535</v>
      </c>
      <c r="D1501" s="3" t="s">
        <v>27</v>
      </c>
      <c r="E1501" s="3" t="s">
        <v>28</v>
      </c>
      <c r="F1501" s="3" t="s">
        <v>29</v>
      </c>
      <c r="G1501" s="2">
        <v>40</v>
      </c>
      <c r="H1501" s="3" t="s">
        <v>106</v>
      </c>
      <c r="I1501" s="3" t="s">
        <v>1487</v>
      </c>
      <c r="J1501" s="3" t="s">
        <v>31</v>
      </c>
      <c r="K1501" s="4">
        <v>134.69999999999999</v>
      </c>
      <c r="L1501" s="2">
        <v>1</v>
      </c>
      <c r="M1501" s="2">
        <v>6</v>
      </c>
      <c r="N1501" s="2">
        <v>0.75</v>
      </c>
      <c r="O1501" s="3" t="s">
        <v>32</v>
      </c>
      <c r="P1501" s="3" t="s">
        <v>29</v>
      </c>
      <c r="Q1501" s="5">
        <v>59.75</v>
      </c>
      <c r="S1501" s="6">
        <v>52.27</v>
      </c>
      <c r="T1501" s="5">
        <v>0.35</v>
      </c>
      <c r="U1501" s="6">
        <v>52.62</v>
      </c>
      <c r="V1501" s="2">
        <v>77.7</v>
      </c>
      <c r="W1501" s="8"/>
      <c r="X1501" s="9" t="s">
        <v>3214</v>
      </c>
      <c r="Y1501" s="7">
        <v>43795</v>
      </c>
    </row>
    <row r="1502" spans="1:25" hidden="1" x14ac:dyDescent="0.25">
      <c r="A1502" s="2">
        <v>265199</v>
      </c>
      <c r="B1502" s="3" t="s">
        <v>1536</v>
      </c>
      <c r="C1502" s="3" t="s">
        <v>1537</v>
      </c>
      <c r="D1502" s="3" t="s">
        <v>42</v>
      </c>
      <c r="E1502" s="3" t="s">
        <v>37</v>
      </c>
      <c r="F1502" s="3" t="s">
        <v>29</v>
      </c>
      <c r="G1502" s="2">
        <v>40</v>
      </c>
      <c r="H1502" s="3" t="s">
        <v>865</v>
      </c>
      <c r="I1502" s="3" t="s">
        <v>1538</v>
      </c>
      <c r="J1502" s="3" t="s">
        <v>31</v>
      </c>
      <c r="K1502" s="4" t="s">
        <v>3033</v>
      </c>
      <c r="L1502" s="2">
        <v>1</v>
      </c>
      <c r="M1502" s="2">
        <v>24</v>
      </c>
      <c r="N1502" s="2">
        <v>0.375</v>
      </c>
      <c r="O1502" s="3" t="s">
        <v>32</v>
      </c>
      <c r="P1502" s="3" t="s">
        <v>29</v>
      </c>
      <c r="Q1502" s="5">
        <v>15.3</v>
      </c>
      <c r="S1502" s="6">
        <v>13.38</v>
      </c>
      <c r="T1502" s="5">
        <v>0.1</v>
      </c>
      <c r="U1502" s="6">
        <v>13.48</v>
      </c>
      <c r="V1502" s="2">
        <v>19.899999999999999</v>
      </c>
      <c r="W1502" s="8"/>
      <c r="X1502" s="10" t="s">
        <v>29</v>
      </c>
      <c r="Y1502" s="7">
        <v>43556</v>
      </c>
    </row>
    <row r="1503" spans="1:25" hidden="1" x14ac:dyDescent="0.25">
      <c r="A1503" s="2">
        <v>110056</v>
      </c>
      <c r="B1503" s="3" t="s">
        <v>1536</v>
      </c>
      <c r="C1503" s="3" t="s">
        <v>1537</v>
      </c>
      <c r="D1503" s="3" t="s">
        <v>27</v>
      </c>
      <c r="E1503" s="3" t="s">
        <v>37</v>
      </c>
      <c r="F1503" s="3" t="s">
        <v>104</v>
      </c>
      <c r="G1503" s="2">
        <v>40</v>
      </c>
      <c r="H1503" s="3" t="s">
        <v>865</v>
      </c>
      <c r="I1503" s="3" t="s">
        <v>1538</v>
      </c>
      <c r="J1503" s="3" t="s">
        <v>31</v>
      </c>
      <c r="K1503" s="4" t="s">
        <v>3034</v>
      </c>
      <c r="L1503" s="2">
        <v>1</v>
      </c>
      <c r="M1503" s="2">
        <v>12</v>
      </c>
      <c r="N1503" s="2">
        <v>0.75</v>
      </c>
      <c r="O1503" s="3" t="s">
        <v>32</v>
      </c>
      <c r="P1503" s="3" t="s">
        <v>29</v>
      </c>
      <c r="Q1503" s="5">
        <v>29.75</v>
      </c>
      <c r="R1503" s="5">
        <v>2</v>
      </c>
      <c r="S1503" s="6">
        <v>24.11</v>
      </c>
      <c r="T1503" s="5">
        <v>0.35</v>
      </c>
      <c r="U1503" s="6">
        <v>24.46</v>
      </c>
      <c r="V1503" s="2">
        <v>38.700000000000003</v>
      </c>
      <c r="W1503" s="8"/>
      <c r="X1503" s="10" t="s">
        <v>29</v>
      </c>
      <c r="Y1503" s="7">
        <v>43800</v>
      </c>
    </row>
    <row r="1504" spans="1:25" hidden="1" x14ac:dyDescent="0.25">
      <c r="A1504" s="2">
        <v>236323</v>
      </c>
      <c r="B1504" s="3" t="s">
        <v>1536</v>
      </c>
      <c r="C1504" s="3" t="s">
        <v>1537</v>
      </c>
      <c r="D1504" s="3" t="s">
        <v>906</v>
      </c>
      <c r="E1504" s="3" t="s">
        <v>37</v>
      </c>
      <c r="F1504" s="3" t="s">
        <v>29</v>
      </c>
      <c r="G1504" s="2">
        <v>40</v>
      </c>
      <c r="H1504" s="3" t="s">
        <v>865</v>
      </c>
      <c r="I1504" s="3" t="s">
        <v>1538</v>
      </c>
      <c r="J1504" s="3" t="s">
        <v>31</v>
      </c>
      <c r="K1504" s="4" t="s">
        <v>3035</v>
      </c>
      <c r="L1504" s="2">
        <v>1</v>
      </c>
      <c r="M1504" s="2">
        <v>6</v>
      </c>
      <c r="N1504" s="2">
        <v>1.1399999999999999</v>
      </c>
      <c r="O1504" s="3" t="s">
        <v>32</v>
      </c>
      <c r="P1504" s="3" t="s">
        <v>29</v>
      </c>
      <c r="Q1504" s="5">
        <v>44.35</v>
      </c>
      <c r="S1504" s="6">
        <v>38.72</v>
      </c>
      <c r="T1504" s="5">
        <v>0.35</v>
      </c>
      <c r="U1504" s="6">
        <v>39.07</v>
      </c>
      <c r="V1504" s="2">
        <v>57.65</v>
      </c>
      <c r="W1504" s="8"/>
      <c r="X1504" s="10" t="s">
        <v>29</v>
      </c>
      <c r="Y1504" s="7">
        <v>43586</v>
      </c>
    </row>
    <row r="1505" spans="1:25" hidden="1" x14ac:dyDescent="0.25">
      <c r="A1505" s="2">
        <v>200923</v>
      </c>
      <c r="B1505" s="3" t="s">
        <v>1536</v>
      </c>
      <c r="C1505" s="3" t="s">
        <v>1539</v>
      </c>
      <c r="D1505" s="3" t="s">
        <v>27</v>
      </c>
      <c r="E1505" s="3" t="s">
        <v>37</v>
      </c>
      <c r="F1505" s="3" t="s">
        <v>29</v>
      </c>
      <c r="G1505" s="2">
        <v>40</v>
      </c>
      <c r="H1505" s="3" t="s">
        <v>865</v>
      </c>
      <c r="I1505" s="3" t="s">
        <v>1540</v>
      </c>
      <c r="J1505" s="3" t="s">
        <v>31</v>
      </c>
      <c r="K1505" s="4" t="s">
        <v>3034</v>
      </c>
      <c r="L1505" s="2">
        <v>1</v>
      </c>
      <c r="M1505" s="2">
        <v>12</v>
      </c>
      <c r="N1505" s="2">
        <v>0.75</v>
      </c>
      <c r="O1505" s="3" t="s">
        <v>32</v>
      </c>
      <c r="P1505" s="3" t="s">
        <v>29</v>
      </c>
      <c r="Q1505" s="5">
        <v>29.75</v>
      </c>
      <c r="S1505" s="6">
        <v>25.87</v>
      </c>
      <c r="T1505" s="5">
        <v>0.35</v>
      </c>
      <c r="U1505" s="6">
        <v>26.22</v>
      </c>
      <c r="V1505" s="2">
        <v>38.700000000000003</v>
      </c>
      <c r="W1505" s="8"/>
      <c r="X1505" s="10" t="s">
        <v>29</v>
      </c>
      <c r="Y1505" s="7">
        <v>43586</v>
      </c>
    </row>
    <row r="1506" spans="1:25" hidden="1" x14ac:dyDescent="0.25">
      <c r="A1506" s="2">
        <v>211652</v>
      </c>
      <c r="B1506" s="3" t="s">
        <v>1536</v>
      </c>
      <c r="C1506" s="3" t="s">
        <v>1541</v>
      </c>
      <c r="D1506" s="3" t="s">
        <v>27</v>
      </c>
      <c r="E1506" s="3" t="s">
        <v>28</v>
      </c>
      <c r="F1506" s="3" t="s">
        <v>29</v>
      </c>
      <c r="G1506" s="2">
        <v>40</v>
      </c>
      <c r="H1506" s="3" t="s">
        <v>865</v>
      </c>
      <c r="I1506" s="3" t="s">
        <v>1540</v>
      </c>
      <c r="J1506" s="3" t="s">
        <v>31</v>
      </c>
      <c r="K1506" s="4" t="s">
        <v>3034</v>
      </c>
      <c r="L1506" s="2">
        <v>1</v>
      </c>
      <c r="M1506" s="2">
        <v>12</v>
      </c>
      <c r="N1506" s="2">
        <v>0.75</v>
      </c>
      <c r="O1506" s="3" t="s">
        <v>32</v>
      </c>
      <c r="P1506" s="3" t="s">
        <v>29</v>
      </c>
      <c r="Q1506" s="5">
        <v>29.5</v>
      </c>
      <c r="S1506" s="6">
        <v>25.65</v>
      </c>
      <c r="T1506" s="5">
        <v>0.35</v>
      </c>
      <c r="U1506" s="6">
        <v>26</v>
      </c>
      <c r="V1506" s="2">
        <v>38.35</v>
      </c>
      <c r="W1506" s="8"/>
      <c r="X1506" s="10" t="s">
        <v>29</v>
      </c>
      <c r="Y1506" s="7">
        <v>43738</v>
      </c>
    </row>
    <row r="1507" spans="1:25" hidden="1" x14ac:dyDescent="0.25">
      <c r="A1507" s="2">
        <v>17415</v>
      </c>
      <c r="B1507" s="3" t="s">
        <v>1536</v>
      </c>
      <c r="C1507" s="3" t="s">
        <v>1542</v>
      </c>
      <c r="D1507" s="3" t="s">
        <v>27</v>
      </c>
      <c r="E1507" s="3" t="s">
        <v>37</v>
      </c>
      <c r="F1507" s="3" t="s">
        <v>29</v>
      </c>
      <c r="G1507" s="2">
        <v>40</v>
      </c>
      <c r="H1507" s="3" t="s">
        <v>865</v>
      </c>
      <c r="I1507" s="3" t="s">
        <v>1540</v>
      </c>
      <c r="J1507" s="3" t="s">
        <v>31</v>
      </c>
      <c r="K1507" s="4" t="s">
        <v>3034</v>
      </c>
      <c r="L1507" s="2">
        <v>1</v>
      </c>
      <c r="M1507" s="2">
        <v>12</v>
      </c>
      <c r="N1507" s="2">
        <v>0.75</v>
      </c>
      <c r="O1507" s="3" t="s">
        <v>32</v>
      </c>
      <c r="P1507" s="3" t="s">
        <v>29</v>
      </c>
      <c r="Q1507" s="5">
        <v>29.75</v>
      </c>
      <c r="S1507" s="6">
        <v>25.87</v>
      </c>
      <c r="T1507" s="5">
        <v>0.35</v>
      </c>
      <c r="U1507" s="6">
        <v>26.22</v>
      </c>
      <c r="V1507" s="2">
        <v>38.700000000000003</v>
      </c>
      <c r="W1507" s="8"/>
      <c r="X1507" s="10" t="s">
        <v>29</v>
      </c>
      <c r="Y1507" s="7">
        <v>43556</v>
      </c>
    </row>
    <row r="1508" spans="1:25" hidden="1" x14ac:dyDescent="0.25">
      <c r="A1508" s="2">
        <v>550749</v>
      </c>
      <c r="B1508" s="3" t="s">
        <v>1536</v>
      </c>
      <c r="C1508" s="3" t="s">
        <v>1543</v>
      </c>
      <c r="D1508" s="3" t="s">
        <v>27</v>
      </c>
      <c r="E1508" s="3" t="s">
        <v>37</v>
      </c>
      <c r="F1508" s="3" t="s">
        <v>29</v>
      </c>
      <c r="G1508" s="2">
        <v>40</v>
      </c>
      <c r="H1508" s="3" t="s">
        <v>865</v>
      </c>
      <c r="I1508" s="3" t="s">
        <v>1540</v>
      </c>
      <c r="J1508" s="3" t="s">
        <v>31</v>
      </c>
      <c r="K1508" s="4" t="s">
        <v>3034</v>
      </c>
      <c r="L1508" s="2">
        <v>1</v>
      </c>
      <c r="M1508" s="2">
        <v>12</v>
      </c>
      <c r="N1508" s="2">
        <v>0.75</v>
      </c>
      <c r="O1508" s="3" t="s">
        <v>32</v>
      </c>
      <c r="P1508" s="3" t="s">
        <v>29</v>
      </c>
      <c r="Q1508" s="5">
        <v>29.75</v>
      </c>
      <c r="S1508" s="6">
        <v>25.87</v>
      </c>
      <c r="T1508" s="5">
        <v>0.35</v>
      </c>
      <c r="U1508" s="6">
        <v>26.22</v>
      </c>
      <c r="V1508" s="2">
        <v>38.700000000000003</v>
      </c>
      <c r="W1508" s="8"/>
      <c r="X1508" s="10" t="s">
        <v>29</v>
      </c>
      <c r="Y1508" s="7">
        <v>43556</v>
      </c>
    </row>
    <row r="1509" spans="1:25" hidden="1" x14ac:dyDescent="0.25">
      <c r="A1509" s="2">
        <v>153858</v>
      </c>
      <c r="B1509" s="3" t="s">
        <v>1536</v>
      </c>
      <c r="C1509" s="3" t="s">
        <v>1544</v>
      </c>
      <c r="D1509" s="3" t="s">
        <v>27</v>
      </c>
      <c r="E1509" s="3" t="s">
        <v>37</v>
      </c>
      <c r="F1509" s="3" t="s">
        <v>29</v>
      </c>
      <c r="G1509" s="2">
        <v>40</v>
      </c>
      <c r="H1509" s="3" t="s">
        <v>865</v>
      </c>
      <c r="I1509" s="3" t="s">
        <v>1540</v>
      </c>
      <c r="J1509" s="3" t="s">
        <v>31</v>
      </c>
      <c r="K1509" s="4" t="s">
        <v>3034</v>
      </c>
      <c r="L1509" s="2">
        <v>1</v>
      </c>
      <c r="M1509" s="2">
        <v>12</v>
      </c>
      <c r="N1509" s="2">
        <v>0.75</v>
      </c>
      <c r="O1509" s="3" t="s">
        <v>32</v>
      </c>
      <c r="P1509" s="3" t="s">
        <v>29</v>
      </c>
      <c r="Q1509" s="5">
        <v>29.75</v>
      </c>
      <c r="S1509" s="6">
        <v>25.87</v>
      </c>
      <c r="T1509" s="5">
        <v>0.35</v>
      </c>
      <c r="U1509" s="6">
        <v>26.22</v>
      </c>
      <c r="V1509" s="2">
        <v>38.700000000000003</v>
      </c>
      <c r="W1509" s="8"/>
      <c r="X1509" s="10" t="s">
        <v>29</v>
      </c>
      <c r="Y1509" s="7">
        <v>43556</v>
      </c>
    </row>
    <row r="1510" spans="1:25" hidden="1" x14ac:dyDescent="0.25">
      <c r="A1510" s="2">
        <v>771311</v>
      </c>
      <c r="B1510" s="3" t="s">
        <v>1536</v>
      </c>
      <c r="C1510" s="3" t="s">
        <v>1545</v>
      </c>
      <c r="D1510" s="3" t="s">
        <v>27</v>
      </c>
      <c r="E1510" s="3" t="s">
        <v>28</v>
      </c>
      <c r="F1510" s="3" t="s">
        <v>29</v>
      </c>
      <c r="G1510" s="2">
        <v>40</v>
      </c>
      <c r="H1510" s="3" t="s">
        <v>865</v>
      </c>
      <c r="I1510" s="3" t="s">
        <v>1538</v>
      </c>
      <c r="J1510" s="3" t="s">
        <v>31</v>
      </c>
      <c r="K1510" s="4" t="s">
        <v>3036</v>
      </c>
      <c r="L1510" s="2">
        <v>1</v>
      </c>
      <c r="M1510" s="2">
        <v>12</v>
      </c>
      <c r="N1510" s="2">
        <v>0.75</v>
      </c>
      <c r="O1510" s="3" t="s">
        <v>32</v>
      </c>
      <c r="P1510" s="3" t="s">
        <v>29</v>
      </c>
      <c r="Q1510" s="5">
        <v>29.5</v>
      </c>
      <c r="R1510" s="5">
        <v>2</v>
      </c>
      <c r="S1510" s="6">
        <v>23.89</v>
      </c>
      <c r="T1510" s="5">
        <v>0.35</v>
      </c>
      <c r="U1510" s="6">
        <v>24.24</v>
      </c>
      <c r="V1510" s="2">
        <v>38.35</v>
      </c>
      <c r="W1510" s="8"/>
      <c r="X1510" s="10" t="s">
        <v>29</v>
      </c>
      <c r="Y1510" s="7">
        <v>43801</v>
      </c>
    </row>
    <row r="1511" spans="1:25" hidden="1" x14ac:dyDescent="0.25">
      <c r="A1511" s="2">
        <v>7823</v>
      </c>
      <c r="B1511" s="3" t="s">
        <v>1536</v>
      </c>
      <c r="C1511" s="3" t="s">
        <v>1546</v>
      </c>
      <c r="D1511" s="3" t="s">
        <v>27</v>
      </c>
      <c r="E1511" s="3" t="s">
        <v>37</v>
      </c>
      <c r="F1511" s="3" t="s">
        <v>29</v>
      </c>
      <c r="G1511" s="2">
        <v>40</v>
      </c>
      <c r="H1511" s="3" t="s">
        <v>865</v>
      </c>
      <c r="I1511" s="3" t="s">
        <v>1540</v>
      </c>
      <c r="J1511" s="3" t="s">
        <v>31</v>
      </c>
      <c r="K1511" s="4" t="s">
        <v>3034</v>
      </c>
      <c r="L1511" s="2">
        <v>1</v>
      </c>
      <c r="M1511" s="2">
        <v>12</v>
      </c>
      <c r="N1511" s="2">
        <v>0.75</v>
      </c>
      <c r="O1511" s="3" t="s">
        <v>32</v>
      </c>
      <c r="P1511" s="3" t="s">
        <v>29</v>
      </c>
      <c r="Q1511" s="5">
        <v>29.75</v>
      </c>
      <c r="S1511" s="6">
        <v>25.87</v>
      </c>
      <c r="T1511" s="5">
        <v>0.35</v>
      </c>
      <c r="U1511" s="6">
        <v>26.22</v>
      </c>
      <c r="V1511" s="2">
        <v>38.700000000000003</v>
      </c>
      <c r="W1511" s="8"/>
      <c r="X1511" s="10" t="s">
        <v>29</v>
      </c>
      <c r="Y1511" s="7">
        <v>43586</v>
      </c>
    </row>
    <row r="1512" spans="1:25" hidden="1" x14ac:dyDescent="0.25">
      <c r="A1512" s="2">
        <v>1503</v>
      </c>
      <c r="B1512" s="3" t="s">
        <v>1536</v>
      </c>
      <c r="C1512" s="3" t="s">
        <v>1547</v>
      </c>
      <c r="D1512" s="3" t="s">
        <v>42</v>
      </c>
      <c r="E1512" s="3" t="s">
        <v>37</v>
      </c>
      <c r="F1512" s="3" t="s">
        <v>29</v>
      </c>
      <c r="G1512" s="2">
        <v>40</v>
      </c>
      <c r="H1512" s="3" t="s">
        <v>38</v>
      </c>
      <c r="I1512" s="3" t="s">
        <v>1538</v>
      </c>
      <c r="J1512" s="3" t="s">
        <v>39</v>
      </c>
      <c r="K1512" s="4">
        <v>85.05</v>
      </c>
      <c r="L1512" s="2">
        <v>1</v>
      </c>
      <c r="M1512" s="2">
        <v>24</v>
      </c>
      <c r="N1512" s="2">
        <v>0.375</v>
      </c>
      <c r="O1512" s="3" t="s">
        <v>32</v>
      </c>
      <c r="P1512" s="3" t="s">
        <v>29</v>
      </c>
      <c r="Q1512" s="5">
        <v>12.2</v>
      </c>
      <c r="S1512" s="6">
        <v>10.65</v>
      </c>
      <c r="T1512" s="5">
        <v>0.1</v>
      </c>
      <c r="U1512" s="6">
        <v>10.75</v>
      </c>
      <c r="V1512" s="2">
        <v>15.85</v>
      </c>
      <c r="W1512" s="8"/>
      <c r="X1512" s="10" t="s">
        <v>29</v>
      </c>
      <c r="Y1512" s="7">
        <v>43466</v>
      </c>
    </row>
    <row r="1513" spans="1:25" hidden="1" x14ac:dyDescent="0.25">
      <c r="A1513" s="2">
        <v>1073</v>
      </c>
      <c r="B1513" s="3" t="s">
        <v>1536</v>
      </c>
      <c r="C1513" s="3" t="s">
        <v>1547</v>
      </c>
      <c r="D1513" s="3" t="s">
        <v>27</v>
      </c>
      <c r="E1513" s="3" t="s">
        <v>37</v>
      </c>
      <c r="F1513" s="3" t="s">
        <v>29</v>
      </c>
      <c r="G1513" s="2">
        <v>40</v>
      </c>
      <c r="H1513" s="3" t="s">
        <v>38</v>
      </c>
      <c r="I1513" s="3" t="s">
        <v>1538</v>
      </c>
      <c r="J1513" s="3" t="s">
        <v>39</v>
      </c>
      <c r="K1513" s="4">
        <v>75.02</v>
      </c>
      <c r="L1513" s="2">
        <v>1</v>
      </c>
      <c r="M1513" s="2">
        <v>12</v>
      </c>
      <c r="N1513" s="2">
        <v>0.75</v>
      </c>
      <c r="O1513" s="3" t="s">
        <v>32</v>
      </c>
      <c r="P1513" s="3" t="s">
        <v>29</v>
      </c>
      <c r="Q1513" s="5">
        <v>21.5</v>
      </c>
      <c r="S1513" s="6">
        <v>18.61</v>
      </c>
      <c r="T1513" s="5">
        <v>0.35</v>
      </c>
      <c r="U1513" s="6">
        <v>18.96</v>
      </c>
      <c r="V1513" s="2">
        <v>27.95</v>
      </c>
      <c r="W1513" s="8"/>
      <c r="X1513" s="10" t="s">
        <v>29</v>
      </c>
      <c r="Y1513" s="7">
        <v>43466</v>
      </c>
    </row>
    <row r="1514" spans="1:25" hidden="1" x14ac:dyDescent="0.25">
      <c r="A1514" s="2">
        <v>53082</v>
      </c>
      <c r="B1514" s="3" t="s">
        <v>1536</v>
      </c>
      <c r="C1514" s="3" t="s">
        <v>1547</v>
      </c>
      <c r="D1514" s="3" t="s">
        <v>1074</v>
      </c>
      <c r="E1514" s="3" t="s">
        <v>37</v>
      </c>
      <c r="F1514" s="3" t="s">
        <v>29</v>
      </c>
      <c r="G1514" s="2">
        <v>40</v>
      </c>
      <c r="H1514" s="3" t="s">
        <v>38</v>
      </c>
      <c r="I1514" s="3" t="s">
        <v>1538</v>
      </c>
      <c r="J1514" s="3" t="s">
        <v>39</v>
      </c>
      <c r="K1514" s="4">
        <v>88.12</v>
      </c>
      <c r="L1514" s="2">
        <v>1</v>
      </c>
      <c r="M1514" s="2">
        <v>6</v>
      </c>
      <c r="N1514" s="2">
        <v>1.75</v>
      </c>
      <c r="O1514" s="3" t="s">
        <v>32</v>
      </c>
      <c r="P1514" s="3" t="s">
        <v>29</v>
      </c>
      <c r="Q1514" s="5">
        <v>49.95</v>
      </c>
      <c r="S1514" s="6">
        <v>43.65</v>
      </c>
      <c r="T1514" s="5">
        <v>0.35</v>
      </c>
      <c r="U1514" s="6">
        <v>44</v>
      </c>
      <c r="V1514" s="2">
        <v>64.95</v>
      </c>
      <c r="W1514" s="8"/>
      <c r="X1514" s="10" t="s">
        <v>29</v>
      </c>
      <c r="Y1514" s="7">
        <v>43466</v>
      </c>
    </row>
    <row r="1515" spans="1:25" hidden="1" x14ac:dyDescent="0.25">
      <c r="A1515" s="2">
        <v>743096</v>
      </c>
      <c r="B1515" s="3" t="s">
        <v>1536</v>
      </c>
      <c r="C1515" s="3" t="s">
        <v>1548</v>
      </c>
      <c r="D1515" s="3" t="s">
        <v>906</v>
      </c>
      <c r="E1515" s="3" t="s">
        <v>37</v>
      </c>
      <c r="F1515" s="3" t="s">
        <v>29</v>
      </c>
      <c r="G1515" s="2">
        <v>40</v>
      </c>
      <c r="H1515" s="3" t="s">
        <v>38</v>
      </c>
      <c r="I1515" s="3" t="s">
        <v>1538</v>
      </c>
      <c r="J1515" s="3" t="s">
        <v>39</v>
      </c>
      <c r="K1515" s="4">
        <v>115.98</v>
      </c>
      <c r="L1515" s="2">
        <v>1</v>
      </c>
      <c r="M1515" s="2">
        <v>12</v>
      </c>
      <c r="N1515" s="2">
        <v>1.1399999999999999</v>
      </c>
      <c r="O1515" s="3" t="s">
        <v>835</v>
      </c>
      <c r="P1515" s="3" t="s">
        <v>29</v>
      </c>
      <c r="Q1515" s="5">
        <v>32.450000000000003</v>
      </c>
      <c r="S1515" s="6">
        <v>28.25</v>
      </c>
      <c r="T1515" s="5">
        <v>0.35</v>
      </c>
      <c r="U1515" s="6">
        <v>28.6</v>
      </c>
      <c r="V1515" s="2">
        <v>42.2</v>
      </c>
      <c r="W1515" s="8"/>
      <c r="X1515" s="10" t="s">
        <v>29</v>
      </c>
      <c r="Y1515" s="7">
        <v>43466</v>
      </c>
    </row>
    <row r="1516" spans="1:25" hidden="1" x14ac:dyDescent="0.25">
      <c r="A1516" s="2">
        <v>350397</v>
      </c>
      <c r="B1516" s="3" t="s">
        <v>1536</v>
      </c>
      <c r="C1516" s="3" t="s">
        <v>1549</v>
      </c>
      <c r="D1516" s="3" t="s">
        <v>27</v>
      </c>
      <c r="E1516" s="3" t="s">
        <v>37</v>
      </c>
      <c r="F1516" s="3" t="s">
        <v>29</v>
      </c>
      <c r="G1516" s="2">
        <v>40</v>
      </c>
      <c r="H1516" s="3" t="s">
        <v>38</v>
      </c>
      <c r="I1516" s="3" t="s">
        <v>1538</v>
      </c>
      <c r="J1516" s="3" t="s">
        <v>39</v>
      </c>
      <c r="K1516" s="4">
        <v>73.77</v>
      </c>
      <c r="L1516" s="2">
        <v>1</v>
      </c>
      <c r="M1516" s="2">
        <v>12</v>
      </c>
      <c r="N1516" s="2">
        <v>0.75</v>
      </c>
      <c r="O1516" s="3" t="s">
        <v>32</v>
      </c>
      <c r="P1516" s="3" t="s">
        <v>29</v>
      </c>
      <c r="Q1516" s="5">
        <v>21.15</v>
      </c>
      <c r="S1516" s="6">
        <v>18.3</v>
      </c>
      <c r="T1516" s="5">
        <v>0.35</v>
      </c>
      <c r="U1516" s="6">
        <v>18.649999999999999</v>
      </c>
      <c r="V1516" s="2">
        <v>27.5</v>
      </c>
      <c r="W1516" s="8"/>
      <c r="X1516" s="10" t="s">
        <v>29</v>
      </c>
      <c r="Y1516" s="7">
        <v>43466</v>
      </c>
    </row>
    <row r="1517" spans="1:25" hidden="1" x14ac:dyDescent="0.25">
      <c r="A1517" s="2">
        <v>437772</v>
      </c>
      <c r="B1517" s="3" t="s">
        <v>1536</v>
      </c>
      <c r="C1517" s="3" t="s">
        <v>1550</v>
      </c>
      <c r="D1517" s="3" t="s">
        <v>27</v>
      </c>
      <c r="E1517" s="3" t="s">
        <v>879</v>
      </c>
      <c r="F1517" s="3" t="s">
        <v>1080</v>
      </c>
      <c r="G1517" s="2">
        <v>40</v>
      </c>
      <c r="H1517" s="3" t="s">
        <v>309</v>
      </c>
      <c r="I1517" s="3" t="s">
        <v>1538</v>
      </c>
      <c r="J1517" s="3" t="s">
        <v>31</v>
      </c>
      <c r="K1517" s="4">
        <v>208.68</v>
      </c>
      <c r="L1517" s="2">
        <v>1</v>
      </c>
      <c r="M1517" s="2">
        <v>12</v>
      </c>
      <c r="N1517" s="2">
        <v>0.75</v>
      </c>
      <c r="O1517" s="3" t="s">
        <v>32</v>
      </c>
      <c r="P1517" s="3" t="s">
        <v>29</v>
      </c>
      <c r="Q1517" s="5">
        <v>50.5</v>
      </c>
      <c r="S1517" s="6">
        <v>44.13</v>
      </c>
      <c r="T1517" s="5">
        <v>0.35</v>
      </c>
      <c r="U1517" s="6">
        <v>44.48</v>
      </c>
      <c r="V1517" s="2">
        <v>65.650000000000006</v>
      </c>
      <c r="W1517" s="8"/>
      <c r="X1517" s="10" t="s">
        <v>29</v>
      </c>
      <c r="Y1517" s="7">
        <v>43466</v>
      </c>
    </row>
    <row r="1518" spans="1:25" hidden="1" x14ac:dyDescent="0.25">
      <c r="A1518" s="2">
        <v>806590</v>
      </c>
      <c r="B1518" s="3" t="s">
        <v>1536</v>
      </c>
      <c r="C1518" s="3" t="s">
        <v>1551</v>
      </c>
      <c r="D1518" s="3" t="s">
        <v>1142</v>
      </c>
      <c r="E1518" s="3" t="s">
        <v>28</v>
      </c>
      <c r="F1518" s="3" t="s">
        <v>119</v>
      </c>
      <c r="G1518" s="2">
        <v>40</v>
      </c>
      <c r="H1518" s="3" t="s">
        <v>204</v>
      </c>
      <c r="I1518" s="3" t="s">
        <v>1538</v>
      </c>
      <c r="J1518" s="3" t="s">
        <v>39</v>
      </c>
      <c r="K1518" s="4">
        <v>228.99</v>
      </c>
      <c r="L1518" s="2">
        <v>1</v>
      </c>
      <c r="M1518" s="2">
        <v>24</v>
      </c>
      <c r="N1518" s="2">
        <v>0.2</v>
      </c>
      <c r="O1518" s="3" t="s">
        <v>32</v>
      </c>
      <c r="P1518" s="3" t="s">
        <v>29</v>
      </c>
      <c r="Q1518" s="5">
        <v>22.2</v>
      </c>
      <c r="S1518" s="6">
        <v>19.45</v>
      </c>
      <c r="T1518" s="5">
        <v>0.1</v>
      </c>
      <c r="U1518" s="6">
        <v>19.55</v>
      </c>
      <c r="V1518" s="2">
        <v>28.85</v>
      </c>
      <c r="W1518" s="8"/>
      <c r="X1518" s="10" t="s">
        <v>29</v>
      </c>
      <c r="Y1518" s="7">
        <v>43753</v>
      </c>
    </row>
    <row r="1519" spans="1:25" hidden="1" x14ac:dyDescent="0.25">
      <c r="A1519" s="2">
        <v>783939</v>
      </c>
      <c r="B1519" s="3" t="s">
        <v>1536</v>
      </c>
      <c r="C1519" s="3" t="s">
        <v>1552</v>
      </c>
      <c r="D1519" s="3" t="s">
        <v>27</v>
      </c>
      <c r="E1519" s="3" t="s">
        <v>37</v>
      </c>
      <c r="F1519" s="3" t="s">
        <v>29</v>
      </c>
      <c r="G1519" s="2">
        <v>35</v>
      </c>
      <c r="H1519" s="3" t="s">
        <v>204</v>
      </c>
      <c r="I1519" s="3" t="s">
        <v>1540</v>
      </c>
      <c r="J1519" s="3" t="s">
        <v>39</v>
      </c>
      <c r="K1519" s="4" t="s">
        <v>3037</v>
      </c>
      <c r="L1519" s="2">
        <v>1</v>
      </c>
      <c r="M1519" s="2">
        <v>12</v>
      </c>
      <c r="N1519" s="2">
        <v>0.75</v>
      </c>
      <c r="O1519" s="3" t="s">
        <v>32</v>
      </c>
      <c r="P1519" s="3" t="s">
        <v>29</v>
      </c>
      <c r="Q1519" s="5">
        <v>49.8</v>
      </c>
      <c r="S1519" s="6">
        <v>43.52</v>
      </c>
      <c r="T1519" s="5">
        <v>0.35</v>
      </c>
      <c r="U1519" s="6">
        <v>43.87</v>
      </c>
      <c r="V1519" s="2">
        <v>64.75</v>
      </c>
      <c r="W1519" s="8"/>
      <c r="X1519" s="10" t="s">
        <v>29</v>
      </c>
      <c r="Y1519" s="7">
        <v>43556</v>
      </c>
    </row>
    <row r="1520" spans="1:25" hidden="1" x14ac:dyDescent="0.25">
      <c r="A1520" s="2">
        <v>355826</v>
      </c>
      <c r="B1520" s="3" t="s">
        <v>1536</v>
      </c>
      <c r="C1520" s="3" t="s">
        <v>1553</v>
      </c>
      <c r="D1520" s="3" t="s">
        <v>27</v>
      </c>
      <c r="E1520" s="3" t="s">
        <v>879</v>
      </c>
      <c r="F1520" s="3" t="s">
        <v>880</v>
      </c>
      <c r="G1520" s="2">
        <v>35</v>
      </c>
      <c r="H1520" s="3" t="s">
        <v>204</v>
      </c>
      <c r="I1520" s="3" t="s">
        <v>1538</v>
      </c>
      <c r="J1520" s="3" t="s">
        <v>39</v>
      </c>
      <c r="K1520" s="4" t="s">
        <v>3038</v>
      </c>
      <c r="L1520" s="2">
        <v>1</v>
      </c>
      <c r="M1520" s="2">
        <v>12</v>
      </c>
      <c r="N1520" s="2">
        <v>0.75</v>
      </c>
      <c r="O1520" s="3" t="s">
        <v>32</v>
      </c>
      <c r="P1520" s="3" t="s">
        <v>29</v>
      </c>
      <c r="Q1520" s="5">
        <v>49.8</v>
      </c>
      <c r="S1520" s="6">
        <v>43.52</v>
      </c>
      <c r="T1520" s="5">
        <v>0.35</v>
      </c>
      <c r="U1520" s="6">
        <v>43.87</v>
      </c>
      <c r="V1520" s="2">
        <v>64.75</v>
      </c>
      <c r="W1520" s="8"/>
      <c r="X1520" s="10" t="s">
        <v>29</v>
      </c>
      <c r="Y1520" s="7">
        <v>43556</v>
      </c>
    </row>
    <row r="1521" spans="1:25" hidden="1" x14ac:dyDescent="0.25">
      <c r="A1521" s="2">
        <v>833962</v>
      </c>
      <c r="B1521" s="3" t="s">
        <v>1536</v>
      </c>
      <c r="C1521" s="3" t="s">
        <v>1554</v>
      </c>
      <c r="D1521" s="3" t="s">
        <v>27</v>
      </c>
      <c r="E1521" s="3" t="s">
        <v>879</v>
      </c>
      <c r="F1521" s="3" t="s">
        <v>880</v>
      </c>
      <c r="G1521" s="2">
        <v>35</v>
      </c>
      <c r="H1521" s="3" t="s">
        <v>204</v>
      </c>
      <c r="I1521" s="3" t="s">
        <v>1540</v>
      </c>
      <c r="J1521" s="3" t="s">
        <v>39</v>
      </c>
      <c r="K1521" s="4" t="s">
        <v>3039</v>
      </c>
      <c r="L1521" s="2">
        <v>1</v>
      </c>
      <c r="M1521" s="2">
        <v>12</v>
      </c>
      <c r="N1521" s="2">
        <v>0.75</v>
      </c>
      <c r="O1521" s="3" t="s">
        <v>32</v>
      </c>
      <c r="P1521" s="3" t="s">
        <v>29</v>
      </c>
      <c r="Q1521" s="5">
        <v>49.8</v>
      </c>
      <c r="S1521" s="6">
        <v>43.52</v>
      </c>
      <c r="T1521" s="5">
        <v>0.35</v>
      </c>
      <c r="U1521" s="6">
        <v>43.87</v>
      </c>
      <c r="V1521" s="2">
        <v>64.75</v>
      </c>
      <c r="W1521" s="8"/>
      <c r="X1521" s="10" t="s">
        <v>29</v>
      </c>
      <c r="Y1521" s="7">
        <v>43556</v>
      </c>
    </row>
    <row r="1522" spans="1:25" hidden="1" x14ac:dyDescent="0.25">
      <c r="A1522" s="2">
        <v>170848</v>
      </c>
      <c r="B1522" s="3" t="s">
        <v>1536</v>
      </c>
      <c r="C1522" s="3" t="s">
        <v>1555</v>
      </c>
      <c r="D1522" s="3" t="s">
        <v>27</v>
      </c>
      <c r="E1522" s="3" t="s">
        <v>28</v>
      </c>
      <c r="F1522" s="3" t="s">
        <v>29</v>
      </c>
      <c r="G1522" s="2">
        <v>40</v>
      </c>
      <c r="H1522" s="3" t="s">
        <v>38</v>
      </c>
      <c r="I1522" s="3" t="s">
        <v>1538</v>
      </c>
      <c r="J1522" s="3" t="s">
        <v>31</v>
      </c>
      <c r="K1522" s="4">
        <v>110.56</v>
      </c>
      <c r="L1522" s="2">
        <v>1</v>
      </c>
      <c r="M1522" s="2">
        <v>4</v>
      </c>
      <c r="N1522" s="2">
        <v>0.75</v>
      </c>
      <c r="O1522" s="3" t="s">
        <v>32</v>
      </c>
      <c r="P1522" s="3" t="s">
        <v>29</v>
      </c>
      <c r="Q1522" s="5">
        <v>69.05</v>
      </c>
      <c r="S1522" s="6">
        <v>60.46</v>
      </c>
      <c r="T1522" s="5">
        <v>0.35</v>
      </c>
      <c r="U1522" s="6">
        <v>60.81</v>
      </c>
      <c r="V1522" s="2">
        <v>89.75</v>
      </c>
      <c r="W1522" s="8">
        <v>0.14999999999999147</v>
      </c>
      <c r="X1522" s="9" t="s">
        <v>3216</v>
      </c>
      <c r="Y1522" s="7">
        <v>43790</v>
      </c>
    </row>
    <row r="1523" spans="1:25" hidden="1" x14ac:dyDescent="0.25">
      <c r="A1523" s="2">
        <v>246967</v>
      </c>
      <c r="B1523" s="3" t="s">
        <v>1536</v>
      </c>
      <c r="C1523" s="3" t="s">
        <v>1556</v>
      </c>
      <c r="D1523" s="3" t="s">
        <v>1073</v>
      </c>
      <c r="E1523" s="3" t="s">
        <v>37</v>
      </c>
      <c r="F1523" s="3" t="s">
        <v>29</v>
      </c>
      <c r="G1523" s="2">
        <v>40</v>
      </c>
      <c r="H1523" s="3" t="s">
        <v>38</v>
      </c>
      <c r="I1523" s="3" t="s">
        <v>1538</v>
      </c>
      <c r="J1523" s="3" t="s">
        <v>31</v>
      </c>
      <c r="K1523" s="4">
        <v>147.36000000000001</v>
      </c>
      <c r="L1523" s="2">
        <v>1</v>
      </c>
      <c r="M1523" s="2">
        <v>48</v>
      </c>
      <c r="N1523" s="2">
        <v>0.05</v>
      </c>
      <c r="O1523" s="3" t="s">
        <v>32</v>
      </c>
      <c r="P1523" s="3" t="s">
        <v>29</v>
      </c>
      <c r="Q1523" s="5">
        <v>7</v>
      </c>
      <c r="S1523" s="6">
        <v>6.07</v>
      </c>
      <c r="T1523" s="5">
        <v>0.1</v>
      </c>
      <c r="U1523" s="6">
        <v>6.17</v>
      </c>
      <c r="V1523" s="2">
        <v>9.1</v>
      </c>
      <c r="W1523" s="8"/>
      <c r="X1523" s="10" t="s">
        <v>29</v>
      </c>
      <c r="Y1523" s="7">
        <v>43466</v>
      </c>
    </row>
    <row r="1524" spans="1:25" hidden="1" x14ac:dyDescent="0.25">
      <c r="A1524" s="2">
        <v>56663</v>
      </c>
      <c r="B1524" s="3" t="s">
        <v>1536</v>
      </c>
      <c r="C1524" s="3" t="s">
        <v>1556</v>
      </c>
      <c r="D1524" s="3" t="s">
        <v>27</v>
      </c>
      <c r="E1524" s="3" t="s">
        <v>879</v>
      </c>
      <c r="F1524" s="3" t="s">
        <v>1115</v>
      </c>
      <c r="G1524" s="2">
        <v>40</v>
      </c>
      <c r="H1524" s="3" t="s">
        <v>38</v>
      </c>
      <c r="I1524" s="3" t="s">
        <v>1538</v>
      </c>
      <c r="J1524" s="3" t="s">
        <v>31</v>
      </c>
      <c r="K1524" s="4">
        <v>130.02000000000001</v>
      </c>
      <c r="L1524" s="2">
        <v>1</v>
      </c>
      <c r="M1524" s="2">
        <v>6</v>
      </c>
      <c r="N1524" s="2">
        <v>0.75</v>
      </c>
      <c r="O1524" s="3" t="s">
        <v>32</v>
      </c>
      <c r="P1524" s="3" t="s">
        <v>29</v>
      </c>
      <c r="Q1524" s="5">
        <v>58.35</v>
      </c>
      <c r="S1524" s="6">
        <v>51.04</v>
      </c>
      <c r="T1524" s="5">
        <v>0.35</v>
      </c>
      <c r="U1524" s="6">
        <v>51.39</v>
      </c>
      <c r="V1524" s="2">
        <v>75.849999999999994</v>
      </c>
      <c r="W1524" s="8"/>
      <c r="X1524" s="10" t="s">
        <v>29</v>
      </c>
      <c r="Y1524" s="7">
        <v>43709</v>
      </c>
    </row>
    <row r="1525" spans="1:25" hidden="1" x14ac:dyDescent="0.25">
      <c r="A1525" s="2">
        <v>20362</v>
      </c>
      <c r="B1525" s="3" t="s">
        <v>1536</v>
      </c>
      <c r="C1525" s="3" t="s">
        <v>1557</v>
      </c>
      <c r="D1525" s="3" t="s">
        <v>27</v>
      </c>
      <c r="E1525" s="3" t="s">
        <v>37</v>
      </c>
      <c r="F1525" s="3" t="s">
        <v>29</v>
      </c>
      <c r="G1525" s="2">
        <v>40</v>
      </c>
      <c r="H1525" s="3" t="s">
        <v>1558</v>
      </c>
      <c r="I1525" s="3" t="s">
        <v>1538</v>
      </c>
      <c r="J1525" s="3" t="s">
        <v>31</v>
      </c>
      <c r="K1525" s="4">
        <v>106.68</v>
      </c>
      <c r="L1525" s="2">
        <v>1</v>
      </c>
      <c r="M1525" s="2">
        <v>12</v>
      </c>
      <c r="N1525" s="2">
        <v>0.75</v>
      </c>
      <c r="O1525" s="3" t="s">
        <v>32</v>
      </c>
      <c r="P1525" s="3" t="s">
        <v>29</v>
      </c>
      <c r="Q1525" s="5">
        <v>30.4</v>
      </c>
      <c r="S1525" s="6">
        <v>26.44</v>
      </c>
      <c r="T1525" s="5">
        <v>0.35</v>
      </c>
      <c r="U1525" s="6">
        <v>26.79</v>
      </c>
      <c r="V1525" s="2">
        <v>39.5</v>
      </c>
      <c r="W1525" s="8"/>
      <c r="X1525" s="10" t="s">
        <v>29</v>
      </c>
      <c r="Y1525" s="7">
        <v>43709</v>
      </c>
    </row>
    <row r="1526" spans="1:25" hidden="1" x14ac:dyDescent="0.25">
      <c r="A1526" s="2">
        <v>234864</v>
      </c>
      <c r="B1526" s="3" t="s">
        <v>1536</v>
      </c>
      <c r="C1526" s="3" t="s">
        <v>1559</v>
      </c>
      <c r="D1526" s="3" t="s">
        <v>1142</v>
      </c>
      <c r="E1526" s="3" t="s">
        <v>28</v>
      </c>
      <c r="F1526" s="3" t="s">
        <v>29</v>
      </c>
      <c r="G1526" s="2">
        <v>40</v>
      </c>
      <c r="H1526" s="3" t="s">
        <v>204</v>
      </c>
      <c r="I1526" s="3" t="s">
        <v>1538</v>
      </c>
      <c r="J1526" s="3" t="s">
        <v>39</v>
      </c>
      <c r="K1526" s="4">
        <v>68.45</v>
      </c>
      <c r="L1526" s="2">
        <v>1</v>
      </c>
      <c r="M1526" s="2">
        <v>12</v>
      </c>
      <c r="N1526" s="2">
        <v>0.2</v>
      </c>
      <c r="O1526" s="3" t="s">
        <v>32</v>
      </c>
      <c r="P1526" s="3" t="s">
        <v>29</v>
      </c>
      <c r="Q1526" s="5">
        <v>15.45</v>
      </c>
      <c r="S1526" s="6">
        <v>13.51</v>
      </c>
      <c r="T1526" s="5">
        <v>0.1</v>
      </c>
      <c r="U1526" s="6">
        <v>13.61</v>
      </c>
      <c r="V1526" s="2">
        <v>20.100000000000001</v>
      </c>
      <c r="W1526" s="8"/>
      <c r="X1526" s="10" t="s">
        <v>29</v>
      </c>
      <c r="Y1526" s="7">
        <v>43727</v>
      </c>
    </row>
    <row r="1527" spans="1:25" hidden="1" x14ac:dyDescent="0.25">
      <c r="A1527" s="2">
        <v>268664</v>
      </c>
      <c r="B1527" s="3" t="s">
        <v>1536</v>
      </c>
      <c r="C1527" s="3" t="s">
        <v>1559</v>
      </c>
      <c r="D1527" s="3" t="s">
        <v>42</v>
      </c>
      <c r="E1527" s="3" t="s">
        <v>879</v>
      </c>
      <c r="F1527" s="3" t="s">
        <v>1080</v>
      </c>
      <c r="G1527" s="2">
        <v>40</v>
      </c>
      <c r="H1527" s="3" t="s">
        <v>204</v>
      </c>
      <c r="I1527" s="3" t="s">
        <v>1538</v>
      </c>
      <c r="J1527" s="3" t="s">
        <v>39</v>
      </c>
      <c r="K1527" s="4">
        <v>117.76</v>
      </c>
      <c r="L1527" s="2">
        <v>1</v>
      </c>
      <c r="M1527" s="2">
        <v>12</v>
      </c>
      <c r="N1527" s="2">
        <v>0.375</v>
      </c>
      <c r="O1527" s="3" t="s">
        <v>32</v>
      </c>
      <c r="P1527" s="3" t="s">
        <v>29</v>
      </c>
      <c r="Q1527" s="5">
        <v>27.25</v>
      </c>
      <c r="S1527" s="6">
        <v>23.89</v>
      </c>
      <c r="T1527" s="5">
        <v>0.1</v>
      </c>
      <c r="U1527" s="6">
        <v>23.99</v>
      </c>
      <c r="V1527" s="2">
        <v>35.4</v>
      </c>
      <c r="W1527" s="8"/>
      <c r="X1527" s="10" t="s">
        <v>29</v>
      </c>
      <c r="Y1527" s="7">
        <v>43587</v>
      </c>
    </row>
    <row r="1528" spans="1:25" hidden="1" x14ac:dyDescent="0.25">
      <c r="A1528" s="2">
        <v>547661</v>
      </c>
      <c r="B1528" s="3" t="s">
        <v>1536</v>
      </c>
      <c r="C1528" s="3" t="s">
        <v>1559</v>
      </c>
      <c r="D1528" s="3" t="s">
        <v>27</v>
      </c>
      <c r="E1528" s="3" t="s">
        <v>37</v>
      </c>
      <c r="F1528" s="3" t="s">
        <v>29</v>
      </c>
      <c r="G1528" s="2">
        <v>40</v>
      </c>
      <c r="H1528" s="3" t="s">
        <v>204</v>
      </c>
      <c r="I1528" s="3" t="s">
        <v>1538</v>
      </c>
      <c r="J1528" s="3" t="s">
        <v>39</v>
      </c>
      <c r="K1528" s="4">
        <v>202.99</v>
      </c>
      <c r="L1528" s="2">
        <v>1</v>
      </c>
      <c r="M1528" s="2">
        <v>12</v>
      </c>
      <c r="N1528" s="2">
        <v>0.75</v>
      </c>
      <c r="O1528" s="3" t="s">
        <v>32</v>
      </c>
      <c r="P1528" s="3" t="s">
        <v>29</v>
      </c>
      <c r="Q1528" s="5">
        <v>49.5</v>
      </c>
      <c r="S1528" s="6">
        <v>43.25</v>
      </c>
      <c r="T1528" s="5">
        <v>0.35</v>
      </c>
      <c r="U1528" s="6">
        <v>43.6</v>
      </c>
      <c r="V1528" s="2">
        <v>64.349999999999994</v>
      </c>
      <c r="W1528" s="8"/>
      <c r="X1528" s="10" t="s">
        <v>29</v>
      </c>
      <c r="Y1528" s="7">
        <v>43587</v>
      </c>
    </row>
    <row r="1529" spans="1:25" hidden="1" x14ac:dyDescent="0.25">
      <c r="A1529" s="2">
        <v>713914</v>
      </c>
      <c r="B1529" s="3" t="s">
        <v>1536</v>
      </c>
      <c r="C1529" s="3" t="s">
        <v>1559</v>
      </c>
      <c r="D1529" s="3" t="s">
        <v>1074</v>
      </c>
      <c r="E1529" s="3" t="s">
        <v>28</v>
      </c>
      <c r="F1529" s="3" t="s">
        <v>29</v>
      </c>
      <c r="G1529" s="2">
        <v>40</v>
      </c>
      <c r="H1529" s="3" t="s">
        <v>204</v>
      </c>
      <c r="I1529" s="3" t="s">
        <v>1540</v>
      </c>
      <c r="J1529" s="3" t="s">
        <v>39</v>
      </c>
      <c r="K1529" s="4">
        <v>215.47</v>
      </c>
      <c r="L1529" s="2">
        <v>1</v>
      </c>
      <c r="M1529" s="2">
        <v>6</v>
      </c>
      <c r="N1529" s="2">
        <v>1.75</v>
      </c>
      <c r="O1529" s="3" t="s">
        <v>32</v>
      </c>
      <c r="P1529" s="3" t="s">
        <v>29</v>
      </c>
      <c r="Q1529" s="5">
        <v>108.55</v>
      </c>
      <c r="S1529" s="6">
        <v>95.22</v>
      </c>
      <c r="T1529" s="5">
        <v>0.35</v>
      </c>
      <c r="U1529" s="6">
        <v>95.57</v>
      </c>
      <c r="V1529" s="2">
        <v>141.1</v>
      </c>
      <c r="W1529" s="8"/>
      <c r="X1529" s="10" t="s">
        <v>29</v>
      </c>
      <c r="Y1529" s="7">
        <v>43707</v>
      </c>
    </row>
    <row r="1530" spans="1:25" hidden="1" x14ac:dyDescent="0.25">
      <c r="A1530" s="2">
        <v>772350</v>
      </c>
      <c r="B1530" s="3" t="s">
        <v>1536</v>
      </c>
      <c r="C1530" s="3" t="s">
        <v>1559</v>
      </c>
      <c r="D1530" s="3" t="s">
        <v>1560</v>
      </c>
      <c r="E1530" s="3" t="s">
        <v>28</v>
      </c>
      <c r="F1530" s="3" t="s">
        <v>29</v>
      </c>
      <c r="G1530" s="2">
        <v>40</v>
      </c>
      <c r="H1530" s="3" t="s">
        <v>204</v>
      </c>
      <c r="I1530" s="3" t="s">
        <v>1540</v>
      </c>
      <c r="J1530" s="3" t="s">
        <v>39</v>
      </c>
      <c r="K1530" s="4">
        <v>90.45</v>
      </c>
      <c r="L1530" s="2">
        <v>1</v>
      </c>
      <c r="M1530" s="2">
        <v>1</v>
      </c>
      <c r="N1530" s="2">
        <v>4.5</v>
      </c>
      <c r="O1530" s="3" t="s">
        <v>32</v>
      </c>
      <c r="P1530" s="3" t="s">
        <v>29</v>
      </c>
      <c r="Q1530" s="5">
        <v>274.85000000000002</v>
      </c>
      <c r="S1530" s="6">
        <v>241.56</v>
      </c>
      <c r="T1530" s="5">
        <v>0.35</v>
      </c>
      <c r="U1530" s="6">
        <v>241.91</v>
      </c>
      <c r="V1530" s="2">
        <v>357.3</v>
      </c>
      <c r="W1530" s="8"/>
      <c r="X1530" s="10" t="s">
        <v>29</v>
      </c>
      <c r="Y1530" s="7">
        <v>43707</v>
      </c>
    </row>
    <row r="1531" spans="1:25" hidden="1" x14ac:dyDescent="0.25">
      <c r="A1531" s="2">
        <v>774430</v>
      </c>
      <c r="B1531" s="3" t="s">
        <v>1536</v>
      </c>
      <c r="C1531" s="3" t="s">
        <v>1561</v>
      </c>
      <c r="D1531" s="3" t="s">
        <v>27</v>
      </c>
      <c r="E1531" s="3" t="s">
        <v>879</v>
      </c>
      <c r="F1531" s="3" t="s">
        <v>1080</v>
      </c>
      <c r="G1531" s="2">
        <v>40</v>
      </c>
      <c r="H1531" s="3" t="s">
        <v>204</v>
      </c>
      <c r="I1531" s="3" t="s">
        <v>1540</v>
      </c>
      <c r="J1531" s="3" t="s">
        <v>39</v>
      </c>
      <c r="K1531" s="4">
        <v>101.57</v>
      </c>
      <c r="L1531" s="2">
        <v>1</v>
      </c>
      <c r="M1531" s="2">
        <v>6</v>
      </c>
      <c r="N1531" s="2">
        <v>0.75</v>
      </c>
      <c r="O1531" s="3" t="s">
        <v>32</v>
      </c>
      <c r="P1531" s="3" t="s">
        <v>29</v>
      </c>
      <c r="Q1531" s="5">
        <v>49.5</v>
      </c>
      <c r="S1531" s="6">
        <v>43.25</v>
      </c>
      <c r="T1531" s="5">
        <v>0.35</v>
      </c>
      <c r="U1531" s="6">
        <v>43.6</v>
      </c>
      <c r="V1531" s="2">
        <v>64.349999999999994</v>
      </c>
      <c r="W1531" s="8"/>
      <c r="X1531" s="10" t="s">
        <v>29</v>
      </c>
      <c r="Y1531" s="7">
        <v>43587</v>
      </c>
    </row>
    <row r="1532" spans="1:25" ht="30" hidden="1" x14ac:dyDescent="0.25">
      <c r="A1532" s="2">
        <v>787090</v>
      </c>
      <c r="B1532" s="3" t="s">
        <v>1536</v>
      </c>
      <c r="C1532" s="3" t="s">
        <v>1562</v>
      </c>
      <c r="D1532" s="3" t="s">
        <v>1563</v>
      </c>
      <c r="E1532" s="3" t="s">
        <v>28</v>
      </c>
      <c r="F1532" s="3" t="s">
        <v>29</v>
      </c>
      <c r="G1532" s="2">
        <v>40</v>
      </c>
      <c r="H1532" s="3" t="s">
        <v>204</v>
      </c>
      <c r="I1532" s="3" t="s">
        <v>1155</v>
      </c>
      <c r="J1532" s="3" t="s">
        <v>39</v>
      </c>
      <c r="K1532" s="4">
        <v>107.78</v>
      </c>
      <c r="L1532" s="2">
        <v>4</v>
      </c>
      <c r="M1532" s="2">
        <v>12</v>
      </c>
      <c r="N1532" s="2">
        <v>0.05</v>
      </c>
      <c r="O1532" s="3" t="s">
        <v>32</v>
      </c>
      <c r="P1532" s="3" t="s">
        <v>29</v>
      </c>
      <c r="Q1532" s="5">
        <v>22.1</v>
      </c>
      <c r="S1532" s="6">
        <v>19.100000000000001</v>
      </c>
      <c r="T1532" s="5">
        <v>0.4</v>
      </c>
      <c r="U1532" s="6">
        <v>19.5</v>
      </c>
      <c r="V1532" s="2">
        <v>28.75</v>
      </c>
      <c r="W1532" s="8"/>
      <c r="X1532" s="10" t="s">
        <v>29</v>
      </c>
      <c r="Y1532" s="7">
        <v>43732</v>
      </c>
    </row>
    <row r="1533" spans="1:25" hidden="1" x14ac:dyDescent="0.25">
      <c r="A1533" s="2">
        <v>574152</v>
      </c>
      <c r="B1533" s="3" t="s">
        <v>1536</v>
      </c>
      <c r="C1533" s="3" t="s">
        <v>1564</v>
      </c>
      <c r="D1533" s="3" t="s">
        <v>27</v>
      </c>
      <c r="E1533" s="3" t="s">
        <v>28</v>
      </c>
      <c r="F1533" s="3" t="s">
        <v>29</v>
      </c>
      <c r="G1533" s="2">
        <v>40</v>
      </c>
      <c r="H1533" s="3" t="s">
        <v>204</v>
      </c>
      <c r="I1533" s="3" t="s">
        <v>1540</v>
      </c>
      <c r="J1533" s="3" t="s">
        <v>39</v>
      </c>
      <c r="K1533" s="4">
        <v>100.06</v>
      </c>
      <c r="L1533" s="2">
        <v>1</v>
      </c>
      <c r="M1533" s="2">
        <v>6</v>
      </c>
      <c r="N1533" s="2">
        <v>0.75</v>
      </c>
      <c r="O1533" s="3" t="s">
        <v>32</v>
      </c>
      <c r="P1533" s="3" t="s">
        <v>29</v>
      </c>
      <c r="Q1533" s="5">
        <v>49.05</v>
      </c>
      <c r="S1533" s="6">
        <v>42.86</v>
      </c>
      <c r="T1533" s="5">
        <v>0.35</v>
      </c>
      <c r="U1533" s="6">
        <v>43.21</v>
      </c>
      <c r="V1533" s="2">
        <v>63.75</v>
      </c>
      <c r="W1533" s="8"/>
      <c r="X1533" s="10" t="s">
        <v>29</v>
      </c>
      <c r="Y1533" s="7">
        <v>43707</v>
      </c>
    </row>
    <row r="1534" spans="1:25" hidden="1" x14ac:dyDescent="0.25">
      <c r="A1534" s="2">
        <v>767857</v>
      </c>
      <c r="B1534" s="3" t="s">
        <v>1536</v>
      </c>
      <c r="C1534" s="3" t="s">
        <v>1565</v>
      </c>
      <c r="D1534" s="3" t="s">
        <v>27</v>
      </c>
      <c r="E1534" s="3" t="s">
        <v>28</v>
      </c>
      <c r="F1534" s="3" t="s">
        <v>86</v>
      </c>
      <c r="G1534" s="2">
        <v>40</v>
      </c>
      <c r="H1534" s="3" t="s">
        <v>204</v>
      </c>
      <c r="I1534" s="3" t="s">
        <v>1538</v>
      </c>
      <c r="J1534" s="3" t="s">
        <v>39</v>
      </c>
      <c r="K1534" s="4">
        <v>176.95</v>
      </c>
      <c r="L1534" s="2">
        <v>1</v>
      </c>
      <c r="M1534" s="2">
        <v>4</v>
      </c>
      <c r="N1534" s="2">
        <v>0.75</v>
      </c>
      <c r="O1534" s="3" t="s">
        <v>32</v>
      </c>
      <c r="P1534" s="3" t="s">
        <v>29</v>
      </c>
      <c r="Q1534" s="5">
        <v>97.3</v>
      </c>
      <c r="S1534" s="6">
        <v>85.32</v>
      </c>
      <c r="T1534" s="5">
        <v>0.35</v>
      </c>
      <c r="U1534" s="6">
        <v>85.67</v>
      </c>
      <c r="V1534" s="2">
        <v>126.5</v>
      </c>
      <c r="W1534" s="8"/>
      <c r="X1534" s="10" t="s">
        <v>29</v>
      </c>
      <c r="Y1534" s="7">
        <v>43727</v>
      </c>
    </row>
    <row r="1535" spans="1:25" hidden="1" x14ac:dyDescent="0.25">
      <c r="A1535" s="2">
        <v>400754</v>
      </c>
      <c r="B1535" s="3" t="s">
        <v>1536</v>
      </c>
      <c r="C1535" s="3" t="s">
        <v>1566</v>
      </c>
      <c r="D1535" s="3" t="s">
        <v>27</v>
      </c>
      <c r="E1535" s="3" t="s">
        <v>37</v>
      </c>
      <c r="F1535" s="3" t="s">
        <v>29</v>
      </c>
      <c r="G1535" s="2">
        <v>40</v>
      </c>
      <c r="H1535" s="3" t="s">
        <v>38</v>
      </c>
      <c r="I1535" s="3" t="s">
        <v>1538</v>
      </c>
      <c r="J1535" s="3" t="s">
        <v>31</v>
      </c>
      <c r="K1535" s="4">
        <v>106.68</v>
      </c>
      <c r="L1535" s="2">
        <v>1</v>
      </c>
      <c r="M1535" s="2">
        <v>12</v>
      </c>
      <c r="N1535" s="2">
        <v>0.75</v>
      </c>
      <c r="O1535" s="3" t="s">
        <v>32</v>
      </c>
      <c r="P1535" s="3" t="s">
        <v>29</v>
      </c>
      <c r="Q1535" s="5">
        <v>30.4</v>
      </c>
      <c r="S1535" s="6">
        <v>26.44</v>
      </c>
      <c r="T1535" s="5">
        <v>0.35</v>
      </c>
      <c r="U1535" s="6">
        <v>26.79</v>
      </c>
      <c r="V1535" s="2">
        <v>39.5</v>
      </c>
      <c r="W1535" s="8"/>
      <c r="X1535" s="10" t="s">
        <v>29</v>
      </c>
      <c r="Y1535" s="7">
        <v>43678</v>
      </c>
    </row>
    <row r="1536" spans="1:25" hidden="1" x14ac:dyDescent="0.25">
      <c r="A1536" s="2">
        <v>456095</v>
      </c>
      <c r="B1536" s="3" t="s">
        <v>1536</v>
      </c>
      <c r="C1536" s="3" t="s">
        <v>1567</v>
      </c>
      <c r="D1536" s="3" t="s">
        <v>27</v>
      </c>
      <c r="E1536" s="3" t="s">
        <v>37</v>
      </c>
      <c r="F1536" s="3" t="s">
        <v>29</v>
      </c>
      <c r="G1536" s="2">
        <v>40</v>
      </c>
      <c r="H1536" s="3" t="s">
        <v>191</v>
      </c>
      <c r="I1536" s="3" t="s">
        <v>1538</v>
      </c>
      <c r="J1536" s="3" t="s">
        <v>39</v>
      </c>
      <c r="K1536" s="4" t="s">
        <v>3040</v>
      </c>
      <c r="L1536" s="2">
        <v>1</v>
      </c>
      <c r="M1536" s="2">
        <v>12</v>
      </c>
      <c r="N1536" s="2">
        <v>0.75</v>
      </c>
      <c r="O1536" s="3" t="s">
        <v>32</v>
      </c>
      <c r="P1536" s="3" t="s">
        <v>29</v>
      </c>
      <c r="Q1536" s="5">
        <v>39.25</v>
      </c>
      <c r="S1536" s="6">
        <v>34.229999999999997</v>
      </c>
      <c r="T1536" s="5">
        <v>0.35</v>
      </c>
      <c r="U1536" s="6">
        <v>34.58</v>
      </c>
      <c r="V1536" s="2">
        <v>51</v>
      </c>
      <c r="W1536" s="8"/>
      <c r="X1536" s="10" t="s">
        <v>29</v>
      </c>
      <c r="Y1536" s="7">
        <v>43556</v>
      </c>
    </row>
    <row r="1537" spans="1:25" hidden="1" x14ac:dyDescent="0.25">
      <c r="A1537" s="2">
        <v>779709</v>
      </c>
      <c r="B1537" s="3" t="s">
        <v>1536</v>
      </c>
      <c r="C1537" s="3" t="s">
        <v>1568</v>
      </c>
      <c r="D1537" s="3" t="s">
        <v>27</v>
      </c>
      <c r="E1537" s="3" t="s">
        <v>28</v>
      </c>
      <c r="F1537" s="3" t="s">
        <v>29</v>
      </c>
      <c r="G1537" s="2">
        <v>40</v>
      </c>
      <c r="H1537" s="3" t="s">
        <v>38</v>
      </c>
      <c r="I1537" s="3" t="s">
        <v>1540</v>
      </c>
      <c r="J1537" s="3" t="s">
        <v>39</v>
      </c>
      <c r="K1537" s="4">
        <v>202.11</v>
      </c>
      <c r="L1537" s="2">
        <v>1</v>
      </c>
      <c r="M1537" s="2">
        <v>12</v>
      </c>
      <c r="N1537" s="2">
        <v>0.75</v>
      </c>
      <c r="O1537" s="3" t="s">
        <v>32</v>
      </c>
      <c r="P1537" s="3" t="s">
        <v>29</v>
      </c>
      <c r="Q1537" s="5">
        <v>49.35</v>
      </c>
      <c r="S1537" s="6">
        <v>43.12</v>
      </c>
      <c r="T1537" s="5">
        <v>0.35</v>
      </c>
      <c r="U1537" s="6">
        <v>43.47</v>
      </c>
      <c r="V1537" s="2">
        <v>64.150000000000006</v>
      </c>
      <c r="W1537" s="8"/>
      <c r="X1537" s="10" t="s">
        <v>29</v>
      </c>
      <c r="Y1537" s="7">
        <v>43753</v>
      </c>
    </row>
    <row r="1538" spans="1:25" hidden="1" x14ac:dyDescent="0.25">
      <c r="A1538" s="2">
        <v>477893</v>
      </c>
      <c r="B1538" s="3" t="s">
        <v>1536</v>
      </c>
      <c r="C1538" s="3" t="s">
        <v>1569</v>
      </c>
      <c r="D1538" s="3" t="s">
        <v>42</v>
      </c>
      <c r="E1538" s="3" t="s">
        <v>37</v>
      </c>
      <c r="F1538" s="3" t="s">
        <v>29</v>
      </c>
      <c r="G1538" s="2">
        <v>40</v>
      </c>
      <c r="H1538" s="3" t="s">
        <v>38</v>
      </c>
      <c r="I1538" s="3" t="s">
        <v>1538</v>
      </c>
      <c r="J1538" s="3" t="s">
        <v>31</v>
      </c>
      <c r="K1538" s="4">
        <v>91.02</v>
      </c>
      <c r="L1538" s="2">
        <v>1</v>
      </c>
      <c r="M1538" s="2">
        <v>24</v>
      </c>
      <c r="N1538" s="2">
        <v>0.375</v>
      </c>
      <c r="O1538" s="3" t="s">
        <v>32</v>
      </c>
      <c r="P1538" s="3" t="s">
        <v>29</v>
      </c>
      <c r="Q1538" s="5">
        <v>13.4</v>
      </c>
      <c r="S1538" s="6">
        <v>11.7</v>
      </c>
      <c r="T1538" s="5">
        <v>0.1</v>
      </c>
      <c r="U1538" s="6">
        <v>11.8</v>
      </c>
      <c r="V1538" s="2">
        <v>17.399999999999999</v>
      </c>
      <c r="W1538" s="8"/>
      <c r="X1538" s="10" t="s">
        <v>29</v>
      </c>
      <c r="Y1538" s="7">
        <v>43556</v>
      </c>
    </row>
    <row r="1539" spans="1:25" hidden="1" x14ac:dyDescent="0.25">
      <c r="A1539" s="2">
        <v>135566</v>
      </c>
      <c r="B1539" s="3" t="s">
        <v>1536</v>
      </c>
      <c r="C1539" s="3" t="s">
        <v>1569</v>
      </c>
      <c r="D1539" s="3" t="s">
        <v>27</v>
      </c>
      <c r="E1539" s="3" t="s">
        <v>37</v>
      </c>
      <c r="F1539" s="3" t="s">
        <v>29</v>
      </c>
      <c r="G1539" s="2">
        <v>40</v>
      </c>
      <c r="H1539" s="3" t="s">
        <v>38</v>
      </c>
      <c r="I1539" s="3" t="s">
        <v>1538</v>
      </c>
      <c r="J1539" s="3" t="s">
        <v>31</v>
      </c>
      <c r="K1539" s="4">
        <v>79.650000000000006</v>
      </c>
      <c r="L1539" s="2">
        <v>1</v>
      </c>
      <c r="M1539" s="2">
        <v>12</v>
      </c>
      <c r="N1539" s="2">
        <v>0.75</v>
      </c>
      <c r="O1539" s="3" t="s">
        <v>32</v>
      </c>
      <c r="P1539" s="3" t="s">
        <v>29</v>
      </c>
      <c r="Q1539" s="5">
        <v>23.25</v>
      </c>
      <c r="S1539" s="6">
        <v>20.149999999999999</v>
      </c>
      <c r="T1539" s="5">
        <v>0.35</v>
      </c>
      <c r="U1539" s="6">
        <v>20.5</v>
      </c>
      <c r="V1539" s="2">
        <v>30.2</v>
      </c>
      <c r="W1539" s="8"/>
      <c r="X1539" s="10" t="s">
        <v>29</v>
      </c>
      <c r="Y1539" s="7">
        <v>43769</v>
      </c>
    </row>
    <row r="1540" spans="1:25" hidden="1" x14ac:dyDescent="0.25">
      <c r="A1540" s="2">
        <v>136119</v>
      </c>
      <c r="B1540" s="3" t="s">
        <v>1536</v>
      </c>
      <c r="C1540" s="3" t="s">
        <v>1569</v>
      </c>
      <c r="D1540" s="3" t="s">
        <v>906</v>
      </c>
      <c r="E1540" s="3" t="s">
        <v>37</v>
      </c>
      <c r="F1540" s="3" t="s">
        <v>29</v>
      </c>
      <c r="G1540" s="2">
        <v>40</v>
      </c>
      <c r="H1540" s="3" t="s">
        <v>38</v>
      </c>
      <c r="I1540" s="3" t="s">
        <v>1538</v>
      </c>
      <c r="J1540" s="3" t="s">
        <v>31</v>
      </c>
      <c r="K1540" s="4">
        <v>90.77</v>
      </c>
      <c r="L1540" s="2">
        <v>1</v>
      </c>
      <c r="M1540" s="2">
        <v>9</v>
      </c>
      <c r="N1540" s="2">
        <v>1.1399999999999999</v>
      </c>
      <c r="O1540" s="3" t="s">
        <v>32</v>
      </c>
      <c r="P1540" s="3" t="s">
        <v>29</v>
      </c>
      <c r="Q1540" s="5">
        <v>35.65</v>
      </c>
      <c r="S1540" s="6">
        <v>31.06</v>
      </c>
      <c r="T1540" s="5">
        <v>0.35</v>
      </c>
      <c r="U1540" s="6">
        <v>31.41</v>
      </c>
      <c r="V1540" s="2">
        <v>46.35</v>
      </c>
      <c r="W1540" s="8"/>
      <c r="X1540" s="10" t="s">
        <v>29</v>
      </c>
      <c r="Y1540" s="7">
        <v>43648</v>
      </c>
    </row>
    <row r="1541" spans="1:25" hidden="1" x14ac:dyDescent="0.25">
      <c r="A1541" s="2">
        <v>477885</v>
      </c>
      <c r="B1541" s="3" t="s">
        <v>1536</v>
      </c>
      <c r="C1541" s="3" t="s">
        <v>1569</v>
      </c>
      <c r="D1541" s="3" t="s">
        <v>1074</v>
      </c>
      <c r="E1541" s="3" t="s">
        <v>37</v>
      </c>
      <c r="F1541" s="3" t="s">
        <v>29</v>
      </c>
      <c r="G1541" s="2">
        <v>40</v>
      </c>
      <c r="H1541" s="3" t="s">
        <v>38</v>
      </c>
      <c r="I1541" s="3" t="s">
        <v>1538</v>
      </c>
      <c r="J1541" s="3" t="s">
        <v>31</v>
      </c>
      <c r="K1541" s="4">
        <v>90.97</v>
      </c>
      <c r="L1541" s="2">
        <v>1</v>
      </c>
      <c r="M1541" s="2">
        <v>6</v>
      </c>
      <c r="N1541" s="2">
        <v>1.75</v>
      </c>
      <c r="O1541" s="3" t="s">
        <v>32</v>
      </c>
      <c r="P1541" s="3" t="s">
        <v>29</v>
      </c>
      <c r="Q1541" s="5">
        <v>52.7</v>
      </c>
      <c r="S1541" s="6">
        <v>46.07</v>
      </c>
      <c r="T1541" s="5">
        <v>0.35</v>
      </c>
      <c r="U1541" s="6">
        <v>46.42</v>
      </c>
      <c r="V1541" s="2">
        <v>68.5</v>
      </c>
      <c r="W1541" s="8"/>
      <c r="X1541" s="10" t="s">
        <v>29</v>
      </c>
      <c r="Y1541" s="7">
        <v>43556</v>
      </c>
    </row>
    <row r="1542" spans="1:25" hidden="1" x14ac:dyDescent="0.25">
      <c r="A1542" s="2">
        <v>51193</v>
      </c>
      <c r="B1542" s="3" t="s">
        <v>1536</v>
      </c>
      <c r="C1542" s="3" t="s">
        <v>1570</v>
      </c>
      <c r="D1542" s="3" t="s">
        <v>27</v>
      </c>
      <c r="E1542" s="3" t="s">
        <v>37</v>
      </c>
      <c r="F1542" s="3" t="s">
        <v>29</v>
      </c>
      <c r="G1542" s="2">
        <v>45</v>
      </c>
      <c r="H1542" s="3" t="s">
        <v>38</v>
      </c>
      <c r="I1542" s="3" t="s">
        <v>1538</v>
      </c>
      <c r="J1542" s="3" t="s">
        <v>31</v>
      </c>
      <c r="K1542" s="4">
        <v>85.21</v>
      </c>
      <c r="L1542" s="2">
        <v>1</v>
      </c>
      <c r="M1542" s="2">
        <v>12</v>
      </c>
      <c r="N1542" s="2">
        <v>0.75</v>
      </c>
      <c r="O1542" s="3" t="s">
        <v>32</v>
      </c>
      <c r="P1542" s="3" t="s">
        <v>29</v>
      </c>
      <c r="Q1542" s="5">
        <v>24.75</v>
      </c>
      <c r="S1542" s="6">
        <v>21.47</v>
      </c>
      <c r="T1542" s="5">
        <v>0.35</v>
      </c>
      <c r="U1542" s="6">
        <v>21.82</v>
      </c>
      <c r="V1542" s="2">
        <v>32.200000000000003</v>
      </c>
      <c r="W1542" s="8"/>
      <c r="X1542" s="10" t="s">
        <v>29</v>
      </c>
      <c r="Y1542" s="7">
        <v>43556</v>
      </c>
    </row>
    <row r="1543" spans="1:25" ht="30" hidden="1" x14ac:dyDescent="0.25">
      <c r="A1543" s="2">
        <v>741843</v>
      </c>
      <c r="B1543" s="3" t="s">
        <v>1536</v>
      </c>
      <c r="C1543" s="3" t="s">
        <v>1571</v>
      </c>
      <c r="D1543" s="3" t="s">
        <v>906</v>
      </c>
      <c r="E1543" s="3" t="s">
        <v>37</v>
      </c>
      <c r="F1543" s="3" t="s">
        <v>29</v>
      </c>
      <c r="G1543" s="2">
        <v>40</v>
      </c>
      <c r="H1543" s="3" t="s">
        <v>1572</v>
      </c>
      <c r="I1543" s="3" t="s">
        <v>1538</v>
      </c>
      <c r="J1543" s="3" t="s">
        <v>31</v>
      </c>
      <c r="K1543" s="4" t="s">
        <v>3041</v>
      </c>
      <c r="L1543" s="2">
        <v>1</v>
      </c>
      <c r="M1543" s="2">
        <v>6</v>
      </c>
      <c r="N1543" s="2">
        <v>1.1399999999999999</v>
      </c>
      <c r="O1543" s="3" t="s">
        <v>32</v>
      </c>
      <c r="P1543" s="3" t="s">
        <v>29</v>
      </c>
      <c r="Q1543" s="5">
        <v>42.7</v>
      </c>
      <c r="S1543" s="6">
        <v>37.270000000000003</v>
      </c>
      <c r="T1543" s="5">
        <v>0.35</v>
      </c>
      <c r="U1543" s="6">
        <v>37.619999999999997</v>
      </c>
      <c r="V1543" s="2">
        <v>55.5</v>
      </c>
      <c r="W1543" s="8"/>
      <c r="X1543" s="10" t="s">
        <v>29</v>
      </c>
      <c r="Y1543" s="7">
        <v>43738</v>
      </c>
    </row>
    <row r="1544" spans="1:25" hidden="1" x14ac:dyDescent="0.25">
      <c r="A1544" s="2">
        <v>29561</v>
      </c>
      <c r="B1544" s="3" t="s">
        <v>1536</v>
      </c>
      <c r="C1544" s="3" t="s">
        <v>1573</v>
      </c>
      <c r="D1544" s="3" t="s">
        <v>27</v>
      </c>
      <c r="E1544" s="3" t="s">
        <v>28</v>
      </c>
      <c r="F1544" s="3" t="s">
        <v>29</v>
      </c>
      <c r="G1544" s="2">
        <v>40</v>
      </c>
      <c r="H1544" s="3" t="s">
        <v>38</v>
      </c>
      <c r="I1544" s="3" t="s">
        <v>1538</v>
      </c>
      <c r="J1544" s="3" t="s">
        <v>1098</v>
      </c>
      <c r="K1544" s="4">
        <v>24.23</v>
      </c>
      <c r="L1544" s="2">
        <v>1</v>
      </c>
      <c r="M1544" s="2">
        <v>1</v>
      </c>
      <c r="N1544" s="2">
        <v>0.75</v>
      </c>
      <c r="O1544" s="3" t="s">
        <v>32</v>
      </c>
      <c r="P1544" s="3" t="s">
        <v>29</v>
      </c>
      <c r="Q1544" s="5">
        <v>58.05</v>
      </c>
      <c r="S1544" s="6">
        <v>50.78</v>
      </c>
      <c r="T1544" s="5">
        <v>0.35</v>
      </c>
      <c r="U1544" s="6">
        <v>51.13</v>
      </c>
      <c r="V1544" s="2">
        <v>75.45</v>
      </c>
      <c r="W1544" s="8"/>
      <c r="X1544" s="10" t="s">
        <v>29</v>
      </c>
      <c r="Y1544" s="7">
        <v>43734</v>
      </c>
    </row>
    <row r="1545" spans="1:25" hidden="1" x14ac:dyDescent="0.25">
      <c r="A1545" s="2">
        <v>196626</v>
      </c>
      <c r="B1545" s="3" t="s">
        <v>1536</v>
      </c>
      <c r="C1545" s="3" t="s">
        <v>1574</v>
      </c>
      <c r="D1545" s="3" t="s">
        <v>27</v>
      </c>
      <c r="E1545" s="3" t="s">
        <v>37</v>
      </c>
      <c r="F1545" s="3" t="s">
        <v>86</v>
      </c>
      <c r="G1545" s="2">
        <v>40</v>
      </c>
      <c r="H1545" s="3" t="s">
        <v>204</v>
      </c>
      <c r="I1545" s="3" t="s">
        <v>1538</v>
      </c>
      <c r="J1545" s="3" t="s">
        <v>31</v>
      </c>
      <c r="K1545" s="4">
        <v>96.96</v>
      </c>
      <c r="L1545" s="2">
        <v>1</v>
      </c>
      <c r="M1545" s="2">
        <v>12</v>
      </c>
      <c r="N1545" s="2">
        <v>0.75</v>
      </c>
      <c r="O1545" s="3" t="s">
        <v>32</v>
      </c>
      <c r="P1545" s="3" t="s">
        <v>29</v>
      </c>
      <c r="Q1545" s="5">
        <v>27.85</v>
      </c>
      <c r="S1545" s="6">
        <v>24.2</v>
      </c>
      <c r="T1545" s="5">
        <v>0.35</v>
      </c>
      <c r="U1545" s="6">
        <v>24.55</v>
      </c>
      <c r="V1545" s="2">
        <v>36.200000000000003</v>
      </c>
      <c r="W1545" s="8"/>
      <c r="X1545" s="10" t="s">
        <v>29</v>
      </c>
      <c r="Y1545" s="7">
        <v>43466</v>
      </c>
    </row>
    <row r="1546" spans="1:25" hidden="1" x14ac:dyDescent="0.25">
      <c r="A1546" s="2">
        <v>253302</v>
      </c>
      <c r="B1546" s="3" t="s">
        <v>1536</v>
      </c>
      <c r="C1546" s="3" t="s">
        <v>1575</v>
      </c>
      <c r="D1546" s="3" t="s">
        <v>27</v>
      </c>
      <c r="E1546" s="3" t="s">
        <v>37</v>
      </c>
      <c r="F1546" s="3" t="s">
        <v>29</v>
      </c>
      <c r="G1546" s="2">
        <v>40</v>
      </c>
      <c r="H1546" s="3" t="s">
        <v>309</v>
      </c>
      <c r="I1546" s="3" t="s">
        <v>1538</v>
      </c>
      <c r="J1546" s="3" t="s">
        <v>31</v>
      </c>
      <c r="K1546" s="4">
        <v>104.88</v>
      </c>
      <c r="L1546" s="2">
        <v>1</v>
      </c>
      <c r="M1546" s="2">
        <v>12</v>
      </c>
      <c r="N1546" s="2">
        <v>0.75</v>
      </c>
      <c r="O1546" s="3" t="s">
        <v>32</v>
      </c>
      <c r="P1546" s="3" t="s">
        <v>29</v>
      </c>
      <c r="Q1546" s="5">
        <v>29.9</v>
      </c>
      <c r="S1546" s="6">
        <v>26</v>
      </c>
      <c r="T1546" s="5">
        <v>0.35</v>
      </c>
      <c r="U1546" s="6">
        <v>26.35</v>
      </c>
      <c r="V1546" s="2">
        <v>38.85</v>
      </c>
      <c r="W1546" s="8"/>
      <c r="X1546" s="10" t="s">
        <v>29</v>
      </c>
      <c r="Y1546" s="7">
        <v>43616</v>
      </c>
    </row>
    <row r="1547" spans="1:25" hidden="1" x14ac:dyDescent="0.25">
      <c r="A1547" s="2">
        <v>105304</v>
      </c>
      <c r="B1547" s="3" t="s">
        <v>1536</v>
      </c>
      <c r="C1547" s="3" t="s">
        <v>1576</v>
      </c>
      <c r="D1547" s="3" t="s">
        <v>42</v>
      </c>
      <c r="E1547" s="3" t="s">
        <v>37</v>
      </c>
      <c r="F1547" s="3" t="s">
        <v>29</v>
      </c>
      <c r="G1547" s="2">
        <v>40</v>
      </c>
      <c r="H1547" s="3" t="s">
        <v>38</v>
      </c>
      <c r="I1547" s="3" t="s">
        <v>1538</v>
      </c>
      <c r="J1547" s="3" t="s">
        <v>39</v>
      </c>
      <c r="K1547" s="4">
        <v>84.25</v>
      </c>
      <c r="L1547" s="2">
        <v>1</v>
      </c>
      <c r="M1547" s="2">
        <v>24</v>
      </c>
      <c r="N1547" s="2">
        <v>0.375</v>
      </c>
      <c r="O1547" s="3" t="s">
        <v>835</v>
      </c>
      <c r="P1547" s="3" t="s">
        <v>29</v>
      </c>
      <c r="Q1547" s="5">
        <v>11.8</v>
      </c>
      <c r="S1547" s="6">
        <v>10.3</v>
      </c>
      <c r="T1547" s="5">
        <v>0.1</v>
      </c>
      <c r="U1547" s="6">
        <v>10.4</v>
      </c>
      <c r="V1547" s="2">
        <v>15.35</v>
      </c>
      <c r="W1547" s="8"/>
      <c r="X1547" s="10" t="s">
        <v>29</v>
      </c>
      <c r="Y1547" s="7">
        <v>43587</v>
      </c>
    </row>
    <row r="1548" spans="1:25" hidden="1" x14ac:dyDescent="0.25">
      <c r="A1548" s="2">
        <v>57075</v>
      </c>
      <c r="B1548" s="3" t="s">
        <v>1536</v>
      </c>
      <c r="C1548" s="3" t="s">
        <v>1576</v>
      </c>
      <c r="D1548" s="3" t="s">
        <v>27</v>
      </c>
      <c r="E1548" s="3" t="s">
        <v>37</v>
      </c>
      <c r="F1548" s="3" t="s">
        <v>29</v>
      </c>
      <c r="G1548" s="2">
        <v>40</v>
      </c>
      <c r="H1548" s="3" t="s">
        <v>38</v>
      </c>
      <c r="I1548" s="3" t="s">
        <v>1538</v>
      </c>
      <c r="J1548" s="3" t="s">
        <v>39</v>
      </c>
      <c r="K1548" s="4">
        <v>72.31</v>
      </c>
      <c r="L1548" s="2">
        <v>1</v>
      </c>
      <c r="M1548" s="2">
        <v>12</v>
      </c>
      <c r="N1548" s="2">
        <v>0.75</v>
      </c>
      <c r="O1548" s="3" t="s">
        <v>835</v>
      </c>
      <c r="P1548" s="3" t="s">
        <v>29</v>
      </c>
      <c r="Q1548" s="5">
        <v>20.45</v>
      </c>
      <c r="S1548" s="6">
        <v>17.690000000000001</v>
      </c>
      <c r="T1548" s="5">
        <v>0.35</v>
      </c>
      <c r="U1548" s="6">
        <v>18.04</v>
      </c>
      <c r="V1548" s="2">
        <v>26.6</v>
      </c>
      <c r="W1548" s="8"/>
      <c r="X1548" s="10" t="s">
        <v>29</v>
      </c>
      <c r="Y1548" s="7">
        <v>43587</v>
      </c>
    </row>
    <row r="1549" spans="1:25" hidden="1" x14ac:dyDescent="0.25">
      <c r="A1549" s="2">
        <v>53546</v>
      </c>
      <c r="B1549" s="3" t="s">
        <v>1536</v>
      </c>
      <c r="C1549" s="3" t="s">
        <v>1576</v>
      </c>
      <c r="D1549" s="3" t="s">
        <v>906</v>
      </c>
      <c r="E1549" s="3" t="s">
        <v>37</v>
      </c>
      <c r="F1549" s="3" t="s">
        <v>29</v>
      </c>
      <c r="G1549" s="2">
        <v>40</v>
      </c>
      <c r="H1549" s="3" t="s">
        <v>38</v>
      </c>
      <c r="I1549" s="3" t="s">
        <v>1538</v>
      </c>
      <c r="J1549" s="3" t="s">
        <v>39</v>
      </c>
      <c r="K1549" s="4">
        <v>110.54</v>
      </c>
      <c r="L1549" s="2">
        <v>1</v>
      </c>
      <c r="M1549" s="2">
        <v>12</v>
      </c>
      <c r="N1549" s="2">
        <v>1.1399999999999999</v>
      </c>
      <c r="O1549" s="3" t="s">
        <v>835</v>
      </c>
      <c r="P1549" s="3" t="s">
        <v>29</v>
      </c>
      <c r="Q1549" s="5">
        <v>31</v>
      </c>
      <c r="S1549" s="6">
        <v>26.97</v>
      </c>
      <c r="T1549" s="5">
        <v>0.35</v>
      </c>
      <c r="U1549" s="6">
        <v>27.32</v>
      </c>
      <c r="V1549" s="2">
        <v>40.299999999999997</v>
      </c>
      <c r="W1549" s="8"/>
      <c r="X1549" s="10" t="s">
        <v>29</v>
      </c>
      <c r="Y1549" s="7">
        <v>43587</v>
      </c>
    </row>
    <row r="1550" spans="1:25" hidden="1" x14ac:dyDescent="0.25">
      <c r="A1550" s="2">
        <v>125914</v>
      </c>
      <c r="B1550" s="3" t="s">
        <v>1536</v>
      </c>
      <c r="C1550" s="3" t="s">
        <v>1576</v>
      </c>
      <c r="D1550" s="3" t="s">
        <v>1074</v>
      </c>
      <c r="E1550" s="3" t="s">
        <v>37</v>
      </c>
      <c r="F1550" s="3" t="s">
        <v>29</v>
      </c>
      <c r="G1550" s="2">
        <v>40</v>
      </c>
      <c r="H1550" s="3" t="s">
        <v>38</v>
      </c>
      <c r="I1550" s="3" t="s">
        <v>1538</v>
      </c>
      <c r="J1550" s="3" t="s">
        <v>39</v>
      </c>
      <c r="K1550" s="4">
        <v>84.72</v>
      </c>
      <c r="L1550" s="2">
        <v>1</v>
      </c>
      <c r="M1550" s="2">
        <v>6</v>
      </c>
      <c r="N1550" s="2">
        <v>1.75</v>
      </c>
      <c r="O1550" s="3" t="s">
        <v>835</v>
      </c>
      <c r="P1550" s="3" t="s">
        <v>29</v>
      </c>
      <c r="Q1550" s="5">
        <v>47.25</v>
      </c>
      <c r="S1550" s="6">
        <v>41.27</v>
      </c>
      <c r="T1550" s="5">
        <v>0.35</v>
      </c>
      <c r="U1550" s="6">
        <v>41.62</v>
      </c>
      <c r="V1550" s="2">
        <v>61.4</v>
      </c>
      <c r="W1550" s="8"/>
      <c r="X1550" s="10" t="s">
        <v>29</v>
      </c>
      <c r="Y1550" s="7">
        <v>43587</v>
      </c>
    </row>
    <row r="1551" spans="1:25" ht="30" hidden="1" x14ac:dyDescent="0.25">
      <c r="A1551" s="2">
        <v>111922</v>
      </c>
      <c r="B1551" s="3" t="s">
        <v>1536</v>
      </c>
      <c r="C1551" s="3" t="s">
        <v>1577</v>
      </c>
      <c r="D1551" s="3" t="s">
        <v>27</v>
      </c>
      <c r="E1551" s="3" t="s">
        <v>37</v>
      </c>
      <c r="F1551" s="3" t="s">
        <v>29</v>
      </c>
      <c r="G1551" s="2">
        <v>40</v>
      </c>
      <c r="H1551" s="3" t="s">
        <v>1572</v>
      </c>
      <c r="I1551" s="3" t="s">
        <v>1538</v>
      </c>
      <c r="J1551" s="3" t="s">
        <v>31</v>
      </c>
      <c r="K1551" s="4">
        <v>109.08</v>
      </c>
      <c r="L1551" s="2">
        <v>1</v>
      </c>
      <c r="M1551" s="2">
        <v>12</v>
      </c>
      <c r="N1551" s="2">
        <v>0.75</v>
      </c>
      <c r="O1551" s="3" t="s">
        <v>32</v>
      </c>
      <c r="P1551" s="3" t="s">
        <v>29</v>
      </c>
      <c r="Q1551" s="5">
        <v>31</v>
      </c>
      <c r="S1551" s="6">
        <v>26.97</v>
      </c>
      <c r="T1551" s="5">
        <v>0.35</v>
      </c>
      <c r="U1551" s="6">
        <v>27.32</v>
      </c>
      <c r="V1551" s="2">
        <v>40.299999999999997</v>
      </c>
      <c r="W1551" s="8"/>
      <c r="X1551" s="10" t="s">
        <v>29</v>
      </c>
      <c r="Y1551" s="7">
        <v>43647</v>
      </c>
    </row>
    <row r="1552" spans="1:25" hidden="1" x14ac:dyDescent="0.25">
      <c r="A1552" s="2">
        <v>22640</v>
      </c>
      <c r="B1552" s="3" t="s">
        <v>1536</v>
      </c>
      <c r="C1552" s="3" t="s">
        <v>1578</v>
      </c>
      <c r="D1552" s="3" t="s">
        <v>42</v>
      </c>
      <c r="E1552" s="3" t="s">
        <v>37</v>
      </c>
      <c r="F1552" s="3" t="s">
        <v>29</v>
      </c>
      <c r="G1552" s="2">
        <v>40</v>
      </c>
      <c r="H1552" s="3" t="s">
        <v>38</v>
      </c>
      <c r="I1552" s="3" t="s">
        <v>1538</v>
      </c>
      <c r="J1552" s="3" t="s">
        <v>39</v>
      </c>
      <c r="K1552" s="4" t="s">
        <v>3042</v>
      </c>
      <c r="L1552" s="2">
        <v>1</v>
      </c>
      <c r="M1552" s="2">
        <v>24</v>
      </c>
      <c r="N1552" s="2">
        <v>0.375</v>
      </c>
      <c r="O1552" s="3" t="s">
        <v>32</v>
      </c>
      <c r="P1552" s="3" t="s">
        <v>29</v>
      </c>
      <c r="Q1552" s="5">
        <v>13.4</v>
      </c>
      <c r="S1552" s="6">
        <v>11.7</v>
      </c>
      <c r="T1552" s="5">
        <v>0.1</v>
      </c>
      <c r="U1552" s="6">
        <v>11.8</v>
      </c>
      <c r="V1552" s="2">
        <v>17.399999999999999</v>
      </c>
      <c r="W1552" s="8"/>
      <c r="X1552" s="10" t="s">
        <v>29</v>
      </c>
      <c r="Y1552" s="7">
        <v>43556</v>
      </c>
    </row>
    <row r="1553" spans="1:25" hidden="1" x14ac:dyDescent="0.25">
      <c r="A1553" s="2">
        <v>5132</v>
      </c>
      <c r="B1553" s="3" t="s">
        <v>1536</v>
      </c>
      <c r="C1553" s="3" t="s">
        <v>1578</v>
      </c>
      <c r="D1553" s="3" t="s">
        <v>27</v>
      </c>
      <c r="E1553" s="3" t="s">
        <v>37</v>
      </c>
      <c r="F1553" s="3" t="s">
        <v>29</v>
      </c>
      <c r="G1553" s="2">
        <v>40</v>
      </c>
      <c r="H1553" s="3" t="s">
        <v>38</v>
      </c>
      <c r="I1553" s="3" t="s">
        <v>1538</v>
      </c>
      <c r="J1553" s="3" t="s">
        <v>39</v>
      </c>
      <c r="K1553" s="4" t="s">
        <v>3043</v>
      </c>
      <c r="L1553" s="2">
        <v>1</v>
      </c>
      <c r="M1553" s="2">
        <v>12</v>
      </c>
      <c r="N1553" s="2">
        <v>0.75</v>
      </c>
      <c r="O1553" s="3" t="s">
        <v>32</v>
      </c>
      <c r="P1553" s="3" t="s">
        <v>29</v>
      </c>
      <c r="Q1553" s="5">
        <v>23.1</v>
      </c>
      <c r="S1553" s="6">
        <v>20.02</v>
      </c>
      <c r="T1553" s="5">
        <v>0.35</v>
      </c>
      <c r="U1553" s="6">
        <v>20.37</v>
      </c>
      <c r="V1553" s="2">
        <v>30.05</v>
      </c>
      <c r="W1553" s="8"/>
      <c r="X1553" s="10" t="s">
        <v>29</v>
      </c>
      <c r="Y1553" s="7">
        <v>43556</v>
      </c>
    </row>
    <row r="1554" spans="1:25" hidden="1" x14ac:dyDescent="0.25">
      <c r="A1554" s="2">
        <v>12989</v>
      </c>
      <c r="B1554" s="3" t="s">
        <v>1536</v>
      </c>
      <c r="C1554" s="3" t="s">
        <v>1578</v>
      </c>
      <c r="D1554" s="3" t="s">
        <v>906</v>
      </c>
      <c r="E1554" s="3" t="s">
        <v>37</v>
      </c>
      <c r="F1554" s="3" t="s">
        <v>29</v>
      </c>
      <c r="G1554" s="2">
        <v>40</v>
      </c>
      <c r="H1554" s="3" t="s">
        <v>38</v>
      </c>
      <c r="I1554" s="3" t="s">
        <v>1538</v>
      </c>
      <c r="J1554" s="3" t="s">
        <v>39</v>
      </c>
      <c r="K1554" s="4" t="s">
        <v>3044</v>
      </c>
      <c r="L1554" s="2">
        <v>1</v>
      </c>
      <c r="M1554" s="2">
        <v>8</v>
      </c>
      <c r="N1554" s="2">
        <v>1.1399999999999999</v>
      </c>
      <c r="O1554" s="3" t="s">
        <v>32</v>
      </c>
      <c r="P1554" s="3" t="s">
        <v>29</v>
      </c>
      <c r="Q1554" s="5">
        <v>33.5</v>
      </c>
      <c r="S1554" s="6">
        <v>29.17</v>
      </c>
      <c r="T1554" s="5">
        <v>0.35</v>
      </c>
      <c r="U1554" s="6">
        <v>29.52</v>
      </c>
      <c r="V1554" s="2">
        <v>43.55</v>
      </c>
      <c r="W1554" s="8"/>
      <c r="X1554" s="10" t="s">
        <v>29</v>
      </c>
      <c r="Y1554" s="7">
        <v>43556</v>
      </c>
    </row>
    <row r="1555" spans="1:25" hidden="1" x14ac:dyDescent="0.25">
      <c r="A1555" s="2">
        <v>193433</v>
      </c>
      <c r="B1555" s="3" t="s">
        <v>1536</v>
      </c>
      <c r="C1555" s="3" t="s">
        <v>1578</v>
      </c>
      <c r="D1555" s="3" t="s">
        <v>1074</v>
      </c>
      <c r="E1555" s="3" t="s">
        <v>37</v>
      </c>
      <c r="F1555" s="3" t="s">
        <v>29</v>
      </c>
      <c r="G1555" s="2">
        <v>40</v>
      </c>
      <c r="H1555" s="3" t="s">
        <v>38</v>
      </c>
      <c r="I1555" s="3" t="s">
        <v>1538</v>
      </c>
      <c r="J1555" s="3" t="s">
        <v>39</v>
      </c>
      <c r="K1555" s="4" t="s">
        <v>3045</v>
      </c>
      <c r="L1555" s="2">
        <v>1</v>
      </c>
      <c r="M1555" s="2">
        <v>6</v>
      </c>
      <c r="N1555" s="2">
        <v>1.75</v>
      </c>
      <c r="O1555" s="3" t="s">
        <v>32</v>
      </c>
      <c r="P1555" s="3" t="s">
        <v>29</v>
      </c>
      <c r="Q1555" s="5">
        <v>50.25</v>
      </c>
      <c r="S1555" s="6">
        <v>43.91</v>
      </c>
      <c r="T1555" s="5">
        <v>0.35</v>
      </c>
      <c r="U1555" s="6">
        <v>44.26</v>
      </c>
      <c r="V1555" s="2">
        <v>65.3</v>
      </c>
      <c r="W1555" s="8"/>
      <c r="X1555" s="10" t="s">
        <v>29</v>
      </c>
      <c r="Y1555" s="7">
        <v>43556</v>
      </c>
    </row>
    <row r="1556" spans="1:25" hidden="1" x14ac:dyDescent="0.25">
      <c r="A1556" s="2">
        <v>6460</v>
      </c>
      <c r="B1556" s="3" t="s">
        <v>1536</v>
      </c>
      <c r="C1556" s="3" t="s">
        <v>1579</v>
      </c>
      <c r="D1556" s="3" t="s">
        <v>42</v>
      </c>
      <c r="E1556" s="3" t="s">
        <v>37</v>
      </c>
      <c r="F1556" s="3" t="s">
        <v>29</v>
      </c>
      <c r="G1556" s="2">
        <v>40</v>
      </c>
      <c r="H1556" s="3" t="s">
        <v>38</v>
      </c>
      <c r="I1556" s="3" t="s">
        <v>1538</v>
      </c>
      <c r="J1556" s="3" t="s">
        <v>39</v>
      </c>
      <c r="K1556" s="4" t="s">
        <v>3046</v>
      </c>
      <c r="L1556" s="2">
        <v>1</v>
      </c>
      <c r="M1556" s="2">
        <v>24</v>
      </c>
      <c r="N1556" s="2">
        <v>0.375</v>
      </c>
      <c r="O1556" s="3" t="s">
        <v>32</v>
      </c>
      <c r="P1556" s="3" t="s">
        <v>29</v>
      </c>
      <c r="Q1556" s="5">
        <v>12.9</v>
      </c>
      <c r="S1556" s="6">
        <v>11.26</v>
      </c>
      <c r="T1556" s="5">
        <v>0.1</v>
      </c>
      <c r="U1556" s="6">
        <v>11.36</v>
      </c>
      <c r="V1556" s="2">
        <v>16.75</v>
      </c>
      <c r="W1556" s="8"/>
      <c r="X1556" s="10" t="s">
        <v>29</v>
      </c>
      <c r="Y1556" s="7">
        <v>43556</v>
      </c>
    </row>
    <row r="1557" spans="1:25" hidden="1" x14ac:dyDescent="0.25">
      <c r="A1557" s="2">
        <v>3004</v>
      </c>
      <c r="B1557" s="3" t="s">
        <v>1536</v>
      </c>
      <c r="C1557" s="3" t="s">
        <v>1579</v>
      </c>
      <c r="D1557" s="3" t="s">
        <v>27</v>
      </c>
      <c r="E1557" s="3" t="s">
        <v>37</v>
      </c>
      <c r="F1557" s="3" t="s">
        <v>29</v>
      </c>
      <c r="G1557" s="2">
        <v>40</v>
      </c>
      <c r="H1557" s="3" t="s">
        <v>38</v>
      </c>
      <c r="I1557" s="3" t="s">
        <v>1538</v>
      </c>
      <c r="J1557" s="3" t="s">
        <v>39</v>
      </c>
      <c r="K1557" s="4" t="s">
        <v>3047</v>
      </c>
      <c r="L1557" s="2">
        <v>1</v>
      </c>
      <c r="M1557" s="2">
        <v>12</v>
      </c>
      <c r="N1557" s="2">
        <v>0.75</v>
      </c>
      <c r="O1557" s="3" t="s">
        <v>32</v>
      </c>
      <c r="P1557" s="3" t="s">
        <v>29</v>
      </c>
      <c r="Q1557" s="5">
        <v>21.6</v>
      </c>
      <c r="S1557" s="6">
        <v>18.7</v>
      </c>
      <c r="T1557" s="5">
        <v>0.35</v>
      </c>
      <c r="U1557" s="6">
        <v>19.05</v>
      </c>
      <c r="V1557" s="2">
        <v>28.1</v>
      </c>
      <c r="W1557" s="8"/>
      <c r="X1557" s="10" t="s">
        <v>29</v>
      </c>
      <c r="Y1557" s="7">
        <v>43556</v>
      </c>
    </row>
    <row r="1558" spans="1:25" hidden="1" x14ac:dyDescent="0.25">
      <c r="A1558" s="2">
        <v>54593</v>
      </c>
      <c r="B1558" s="3" t="s">
        <v>1536</v>
      </c>
      <c r="C1558" s="3" t="s">
        <v>1580</v>
      </c>
      <c r="D1558" s="3" t="s">
        <v>1074</v>
      </c>
      <c r="E1558" s="3" t="s">
        <v>37</v>
      </c>
      <c r="F1558" s="3" t="s">
        <v>29</v>
      </c>
      <c r="G1558" s="2">
        <v>40</v>
      </c>
      <c r="H1558" s="3" t="s">
        <v>38</v>
      </c>
      <c r="I1558" s="3" t="s">
        <v>1538</v>
      </c>
      <c r="J1558" s="3" t="s">
        <v>39</v>
      </c>
      <c r="K1558" s="4" t="s">
        <v>3048</v>
      </c>
      <c r="L1558" s="2">
        <v>1</v>
      </c>
      <c r="M1558" s="2">
        <v>6</v>
      </c>
      <c r="N1558" s="2">
        <v>1.75</v>
      </c>
      <c r="O1558" s="3" t="s">
        <v>835</v>
      </c>
      <c r="P1558" s="3" t="s">
        <v>29</v>
      </c>
      <c r="Q1558" s="5">
        <v>48.1</v>
      </c>
      <c r="S1558" s="6">
        <v>42.02</v>
      </c>
      <c r="T1558" s="5">
        <v>0.35</v>
      </c>
      <c r="U1558" s="6">
        <v>42.37</v>
      </c>
      <c r="V1558" s="2">
        <v>62.55</v>
      </c>
      <c r="W1558" s="8"/>
      <c r="X1558" s="10" t="s">
        <v>29</v>
      </c>
      <c r="Y1558" s="7">
        <v>43556</v>
      </c>
    </row>
    <row r="1559" spans="1:25" hidden="1" x14ac:dyDescent="0.25">
      <c r="A1559" s="2">
        <v>769224</v>
      </c>
      <c r="B1559" s="3" t="s">
        <v>1536</v>
      </c>
      <c r="C1559" s="3" t="s">
        <v>1581</v>
      </c>
      <c r="D1559" s="3" t="s">
        <v>27</v>
      </c>
      <c r="E1559" s="3" t="s">
        <v>879</v>
      </c>
      <c r="F1559" s="3" t="s">
        <v>1080</v>
      </c>
      <c r="G1559" s="2">
        <v>40</v>
      </c>
      <c r="H1559" s="3" t="s">
        <v>30</v>
      </c>
      <c r="I1559" s="3" t="s">
        <v>1540</v>
      </c>
      <c r="J1559" s="3" t="s">
        <v>31</v>
      </c>
      <c r="K1559" s="4">
        <v>96.96</v>
      </c>
      <c r="L1559" s="2">
        <v>1</v>
      </c>
      <c r="M1559" s="2">
        <v>12</v>
      </c>
      <c r="N1559" s="2">
        <v>0.75</v>
      </c>
      <c r="O1559" s="3" t="s">
        <v>32</v>
      </c>
      <c r="P1559" s="3" t="s">
        <v>29</v>
      </c>
      <c r="Q1559" s="5">
        <v>27.85</v>
      </c>
      <c r="S1559" s="6">
        <v>24.2</v>
      </c>
      <c r="T1559" s="5">
        <v>0.35</v>
      </c>
      <c r="U1559" s="6">
        <v>24.55</v>
      </c>
      <c r="V1559" s="2">
        <v>36.200000000000003</v>
      </c>
      <c r="W1559" s="8"/>
      <c r="X1559" s="10" t="s">
        <v>29</v>
      </c>
      <c r="Y1559" s="7">
        <v>43709</v>
      </c>
    </row>
    <row r="1560" spans="1:25" hidden="1" x14ac:dyDescent="0.25">
      <c r="A1560" s="2">
        <v>410415</v>
      </c>
      <c r="B1560" s="3" t="s">
        <v>1536</v>
      </c>
      <c r="C1560" s="3" t="s">
        <v>1582</v>
      </c>
      <c r="D1560" s="3" t="s">
        <v>27</v>
      </c>
      <c r="E1560" s="3" t="s">
        <v>37</v>
      </c>
      <c r="F1560" s="3" t="s">
        <v>29</v>
      </c>
      <c r="G1560" s="2">
        <v>40</v>
      </c>
      <c r="H1560" s="3" t="s">
        <v>30</v>
      </c>
      <c r="I1560" s="3" t="s">
        <v>1538</v>
      </c>
      <c r="J1560" s="3" t="s">
        <v>31</v>
      </c>
      <c r="K1560" s="4">
        <v>96.96</v>
      </c>
      <c r="L1560" s="2">
        <v>1</v>
      </c>
      <c r="M1560" s="2">
        <v>12</v>
      </c>
      <c r="N1560" s="2">
        <v>0.75</v>
      </c>
      <c r="O1560" s="3" t="s">
        <v>32</v>
      </c>
      <c r="P1560" s="3" t="s">
        <v>29</v>
      </c>
      <c r="Q1560" s="5">
        <v>27.85</v>
      </c>
      <c r="S1560" s="6">
        <v>24.2</v>
      </c>
      <c r="T1560" s="5">
        <v>0.35</v>
      </c>
      <c r="U1560" s="6">
        <v>24.55</v>
      </c>
      <c r="V1560" s="2">
        <v>36.200000000000003</v>
      </c>
      <c r="W1560" s="8"/>
      <c r="X1560" s="10" t="s">
        <v>29</v>
      </c>
      <c r="Y1560" s="7">
        <v>43709</v>
      </c>
    </row>
    <row r="1561" spans="1:25" hidden="1" x14ac:dyDescent="0.25">
      <c r="A1561" s="2">
        <v>205575</v>
      </c>
      <c r="B1561" s="3" t="s">
        <v>1536</v>
      </c>
      <c r="C1561" s="3" t="s">
        <v>1583</v>
      </c>
      <c r="D1561" s="3" t="s">
        <v>27</v>
      </c>
      <c r="E1561" s="3" t="s">
        <v>37</v>
      </c>
      <c r="F1561" s="3" t="s">
        <v>29</v>
      </c>
      <c r="G1561" s="2">
        <v>50</v>
      </c>
      <c r="H1561" s="3" t="s">
        <v>38</v>
      </c>
      <c r="I1561" s="3" t="s">
        <v>1538</v>
      </c>
      <c r="J1561" s="3" t="s">
        <v>39</v>
      </c>
      <c r="K1561" s="4" t="s">
        <v>3049</v>
      </c>
      <c r="L1561" s="2">
        <v>1</v>
      </c>
      <c r="M1561" s="2">
        <v>12</v>
      </c>
      <c r="N1561" s="2">
        <v>0.75</v>
      </c>
      <c r="O1561" s="3" t="s">
        <v>32</v>
      </c>
      <c r="P1561" s="3" t="s">
        <v>29</v>
      </c>
      <c r="Q1561" s="5">
        <v>30</v>
      </c>
      <c r="S1561" s="6">
        <v>26.09</v>
      </c>
      <c r="T1561" s="5">
        <v>0.35</v>
      </c>
      <c r="U1561" s="6">
        <v>26.44</v>
      </c>
      <c r="V1561" s="2">
        <v>39</v>
      </c>
      <c r="W1561" s="8"/>
      <c r="X1561" s="10" t="s">
        <v>29</v>
      </c>
      <c r="Y1561" s="7">
        <v>43556</v>
      </c>
    </row>
    <row r="1562" spans="1:25" hidden="1" x14ac:dyDescent="0.25">
      <c r="A1562" s="2">
        <v>885673</v>
      </c>
      <c r="B1562" s="3" t="s">
        <v>1536</v>
      </c>
      <c r="C1562" s="3" t="s">
        <v>1584</v>
      </c>
      <c r="D1562" s="3" t="s">
        <v>27</v>
      </c>
      <c r="E1562" s="3" t="s">
        <v>37</v>
      </c>
      <c r="F1562" s="3" t="s">
        <v>29</v>
      </c>
      <c r="G1562" s="2">
        <v>35</v>
      </c>
      <c r="H1562" s="3" t="s">
        <v>38</v>
      </c>
      <c r="I1562" s="3" t="s">
        <v>1540</v>
      </c>
      <c r="J1562" s="3" t="s">
        <v>39</v>
      </c>
      <c r="K1562" s="4" t="s">
        <v>3050</v>
      </c>
      <c r="L1562" s="2">
        <v>1</v>
      </c>
      <c r="M1562" s="2">
        <v>12</v>
      </c>
      <c r="N1562" s="2">
        <v>0.75</v>
      </c>
      <c r="O1562" s="3" t="s">
        <v>32</v>
      </c>
      <c r="P1562" s="3" t="s">
        <v>29</v>
      </c>
      <c r="Q1562" s="5">
        <v>24.75</v>
      </c>
      <c r="S1562" s="6">
        <v>21.47</v>
      </c>
      <c r="T1562" s="5">
        <v>0.35</v>
      </c>
      <c r="U1562" s="6">
        <v>21.82</v>
      </c>
      <c r="V1562" s="2">
        <v>32.200000000000003</v>
      </c>
      <c r="W1562" s="8"/>
      <c r="X1562" s="10" t="s">
        <v>29</v>
      </c>
      <c r="Y1562" s="7">
        <v>43556</v>
      </c>
    </row>
    <row r="1563" spans="1:25" hidden="1" x14ac:dyDescent="0.25">
      <c r="A1563" s="2">
        <v>401539</v>
      </c>
      <c r="B1563" s="3" t="s">
        <v>1536</v>
      </c>
      <c r="C1563" s="3" t="s">
        <v>1585</v>
      </c>
      <c r="D1563" s="3" t="s">
        <v>27</v>
      </c>
      <c r="E1563" s="3" t="s">
        <v>37</v>
      </c>
      <c r="F1563" s="3" t="s">
        <v>29</v>
      </c>
      <c r="G1563" s="2">
        <v>40</v>
      </c>
      <c r="H1563" s="3" t="s">
        <v>38</v>
      </c>
      <c r="I1563" s="3" t="s">
        <v>1540</v>
      </c>
      <c r="J1563" s="3" t="s">
        <v>39</v>
      </c>
      <c r="K1563" s="4" t="s">
        <v>3051</v>
      </c>
      <c r="L1563" s="2">
        <v>1</v>
      </c>
      <c r="M1563" s="2">
        <v>12</v>
      </c>
      <c r="N1563" s="2">
        <v>0.75</v>
      </c>
      <c r="O1563" s="3" t="s">
        <v>32</v>
      </c>
      <c r="P1563" s="3" t="s">
        <v>29</v>
      </c>
      <c r="Q1563" s="5">
        <v>26.2</v>
      </c>
      <c r="S1563" s="6">
        <v>22.75</v>
      </c>
      <c r="T1563" s="5">
        <v>0.35</v>
      </c>
      <c r="U1563" s="6">
        <v>23.1</v>
      </c>
      <c r="V1563" s="2">
        <v>34.049999999999997</v>
      </c>
      <c r="W1563" s="8"/>
      <c r="X1563" s="10" t="s">
        <v>29</v>
      </c>
      <c r="Y1563" s="7">
        <v>43556</v>
      </c>
    </row>
    <row r="1564" spans="1:25" hidden="1" x14ac:dyDescent="0.25">
      <c r="A1564" s="2">
        <v>359398</v>
      </c>
      <c r="B1564" s="3" t="s">
        <v>1536</v>
      </c>
      <c r="C1564" s="3" t="s">
        <v>1586</v>
      </c>
      <c r="D1564" s="3" t="s">
        <v>27</v>
      </c>
      <c r="E1564" s="3" t="s">
        <v>879</v>
      </c>
      <c r="F1564" s="3" t="s">
        <v>1080</v>
      </c>
      <c r="G1564" s="2">
        <v>35</v>
      </c>
      <c r="H1564" s="3" t="s">
        <v>38</v>
      </c>
      <c r="I1564" s="3" t="s">
        <v>1540</v>
      </c>
      <c r="J1564" s="3" t="s">
        <v>39</v>
      </c>
      <c r="K1564" s="4" t="s">
        <v>3050</v>
      </c>
      <c r="L1564" s="2">
        <v>1</v>
      </c>
      <c r="M1564" s="2">
        <v>12</v>
      </c>
      <c r="N1564" s="2">
        <v>0.75</v>
      </c>
      <c r="O1564" s="3" t="s">
        <v>32</v>
      </c>
      <c r="P1564" s="3" t="s">
        <v>29</v>
      </c>
      <c r="Q1564" s="5">
        <v>24.75</v>
      </c>
      <c r="S1564" s="6">
        <v>21.47</v>
      </c>
      <c r="T1564" s="5">
        <v>0.35</v>
      </c>
      <c r="U1564" s="6">
        <v>21.82</v>
      </c>
      <c r="V1564" s="2">
        <v>32.200000000000003</v>
      </c>
      <c r="W1564" s="8"/>
      <c r="X1564" s="10" t="s">
        <v>29</v>
      </c>
      <c r="Y1564" s="7">
        <v>43556</v>
      </c>
    </row>
    <row r="1565" spans="1:25" hidden="1" x14ac:dyDescent="0.25">
      <c r="A1565" s="2">
        <v>783944</v>
      </c>
      <c r="B1565" s="3" t="s">
        <v>1536</v>
      </c>
      <c r="C1565" s="3" t="s">
        <v>1587</v>
      </c>
      <c r="D1565" s="3" t="s">
        <v>27</v>
      </c>
      <c r="E1565" s="3" t="s">
        <v>28</v>
      </c>
      <c r="F1565" s="3" t="s">
        <v>29</v>
      </c>
      <c r="G1565" s="2">
        <v>30</v>
      </c>
      <c r="H1565" s="3" t="s">
        <v>30</v>
      </c>
      <c r="I1565" s="3" t="s">
        <v>1540</v>
      </c>
      <c r="J1565" s="3" t="s">
        <v>39</v>
      </c>
      <c r="K1565" s="4" t="s">
        <v>3052</v>
      </c>
      <c r="L1565" s="2">
        <v>1</v>
      </c>
      <c r="M1565" s="2">
        <v>12</v>
      </c>
      <c r="N1565" s="2">
        <v>0.75</v>
      </c>
      <c r="O1565" s="3" t="s">
        <v>32</v>
      </c>
      <c r="P1565" s="3" t="s">
        <v>29</v>
      </c>
      <c r="Q1565" s="5">
        <v>24.5</v>
      </c>
      <c r="S1565" s="6">
        <v>21.25</v>
      </c>
      <c r="T1565" s="5">
        <v>0.35</v>
      </c>
      <c r="U1565" s="6">
        <v>21.6</v>
      </c>
      <c r="V1565" s="2">
        <v>31.85</v>
      </c>
      <c r="W1565" s="8"/>
      <c r="X1565" s="10" t="s">
        <v>29</v>
      </c>
      <c r="Y1565" s="7">
        <v>43714</v>
      </c>
    </row>
    <row r="1566" spans="1:25" hidden="1" x14ac:dyDescent="0.25">
      <c r="A1566" s="2">
        <v>763180</v>
      </c>
      <c r="B1566" s="3" t="s">
        <v>1536</v>
      </c>
      <c r="C1566" s="3" t="s">
        <v>1588</v>
      </c>
      <c r="D1566" s="3" t="s">
        <v>27</v>
      </c>
      <c r="E1566" s="3" t="s">
        <v>37</v>
      </c>
      <c r="F1566" s="3" t="s">
        <v>29</v>
      </c>
      <c r="G1566" s="2">
        <v>35</v>
      </c>
      <c r="H1566" s="3" t="s">
        <v>38</v>
      </c>
      <c r="I1566" s="3" t="s">
        <v>1540</v>
      </c>
      <c r="J1566" s="3" t="s">
        <v>39</v>
      </c>
      <c r="K1566" s="4" t="s">
        <v>3050</v>
      </c>
      <c r="L1566" s="2">
        <v>1</v>
      </c>
      <c r="M1566" s="2">
        <v>12</v>
      </c>
      <c r="N1566" s="2">
        <v>0.75</v>
      </c>
      <c r="O1566" s="3" t="s">
        <v>32</v>
      </c>
      <c r="P1566" s="3" t="s">
        <v>29</v>
      </c>
      <c r="Q1566" s="5">
        <v>24.75</v>
      </c>
      <c r="S1566" s="6">
        <v>21.47</v>
      </c>
      <c r="T1566" s="5">
        <v>0.35</v>
      </c>
      <c r="U1566" s="6">
        <v>21.82</v>
      </c>
      <c r="V1566" s="2">
        <v>32.200000000000003</v>
      </c>
      <c r="W1566" s="8"/>
      <c r="X1566" s="10" t="s">
        <v>29</v>
      </c>
      <c r="Y1566" s="7">
        <v>43556</v>
      </c>
    </row>
    <row r="1567" spans="1:25" hidden="1" x14ac:dyDescent="0.25">
      <c r="A1567" s="2">
        <v>563262</v>
      </c>
      <c r="B1567" s="3" t="s">
        <v>1536</v>
      </c>
      <c r="C1567" s="3" t="s">
        <v>1589</v>
      </c>
      <c r="D1567" s="3" t="s">
        <v>1073</v>
      </c>
      <c r="E1567" s="3" t="s">
        <v>37</v>
      </c>
      <c r="F1567" s="3" t="s">
        <v>29</v>
      </c>
      <c r="G1567" s="2">
        <v>40</v>
      </c>
      <c r="H1567" s="3" t="s">
        <v>30</v>
      </c>
      <c r="I1567" s="3" t="s">
        <v>1538</v>
      </c>
      <c r="J1567" s="3" t="s">
        <v>39</v>
      </c>
      <c r="K1567" s="4" t="s">
        <v>3053</v>
      </c>
      <c r="L1567" s="2">
        <v>1</v>
      </c>
      <c r="M1567" s="2">
        <v>120</v>
      </c>
      <c r="N1567" s="2">
        <v>0.05</v>
      </c>
      <c r="O1567" s="3" t="s">
        <v>835</v>
      </c>
      <c r="P1567" s="3" t="s">
        <v>29</v>
      </c>
      <c r="Q1567" s="5">
        <v>3.5</v>
      </c>
      <c r="S1567" s="6">
        <v>2.99</v>
      </c>
      <c r="T1567" s="5">
        <v>0.1</v>
      </c>
      <c r="U1567" s="6">
        <v>3.09</v>
      </c>
      <c r="V1567" s="2">
        <v>4.55</v>
      </c>
      <c r="W1567" s="8"/>
      <c r="X1567" s="10" t="s">
        <v>29</v>
      </c>
      <c r="Y1567" s="7">
        <v>43466</v>
      </c>
    </row>
    <row r="1568" spans="1:25" hidden="1" x14ac:dyDescent="0.25">
      <c r="A1568" s="2">
        <v>698330</v>
      </c>
      <c r="B1568" s="3" t="s">
        <v>1536</v>
      </c>
      <c r="C1568" s="3" t="s">
        <v>1589</v>
      </c>
      <c r="D1568" s="3" t="s">
        <v>1142</v>
      </c>
      <c r="E1568" s="3" t="s">
        <v>37</v>
      </c>
      <c r="F1568" s="3" t="s">
        <v>29</v>
      </c>
      <c r="G1568" s="2">
        <v>40</v>
      </c>
      <c r="H1568" s="3" t="s">
        <v>38</v>
      </c>
      <c r="I1568" s="3" t="s">
        <v>1538</v>
      </c>
      <c r="J1568" s="3" t="s">
        <v>39</v>
      </c>
      <c r="K1568" s="4" t="s">
        <v>3054</v>
      </c>
      <c r="L1568" s="2">
        <v>1</v>
      </c>
      <c r="M1568" s="2">
        <v>48</v>
      </c>
      <c r="N1568" s="2">
        <v>0.2</v>
      </c>
      <c r="O1568" s="3" t="s">
        <v>32</v>
      </c>
      <c r="P1568" s="3" t="s">
        <v>29</v>
      </c>
      <c r="Q1568" s="5">
        <v>8.5500000000000007</v>
      </c>
      <c r="S1568" s="6">
        <v>7.44</v>
      </c>
      <c r="T1568" s="5">
        <v>0.1</v>
      </c>
      <c r="U1568" s="6">
        <v>7.54</v>
      </c>
      <c r="V1568" s="2">
        <v>11.1</v>
      </c>
      <c r="W1568" s="8"/>
      <c r="X1568" s="10" t="s">
        <v>29</v>
      </c>
      <c r="Y1568" s="7">
        <v>43556</v>
      </c>
    </row>
    <row r="1569" spans="1:25" hidden="1" x14ac:dyDescent="0.25">
      <c r="A1569" s="2">
        <v>240</v>
      </c>
      <c r="B1569" s="3" t="s">
        <v>1536</v>
      </c>
      <c r="C1569" s="3" t="s">
        <v>1589</v>
      </c>
      <c r="D1569" s="3" t="s">
        <v>42</v>
      </c>
      <c r="E1569" s="3" t="s">
        <v>37</v>
      </c>
      <c r="F1569" s="3" t="s">
        <v>29</v>
      </c>
      <c r="G1569" s="2">
        <v>40</v>
      </c>
      <c r="H1569" s="3" t="s">
        <v>38</v>
      </c>
      <c r="I1569" s="3" t="s">
        <v>1538</v>
      </c>
      <c r="J1569" s="3" t="s">
        <v>39</v>
      </c>
      <c r="K1569" s="4" t="s">
        <v>3055</v>
      </c>
      <c r="L1569" s="2">
        <v>1</v>
      </c>
      <c r="M1569" s="2">
        <v>24</v>
      </c>
      <c r="N1569" s="2">
        <v>0.375</v>
      </c>
      <c r="O1569" s="3" t="s">
        <v>32</v>
      </c>
      <c r="P1569" s="3" t="s">
        <v>29</v>
      </c>
      <c r="Q1569" s="5">
        <v>14.25</v>
      </c>
      <c r="S1569" s="6">
        <v>12.45</v>
      </c>
      <c r="T1569" s="5">
        <v>0.1</v>
      </c>
      <c r="U1569" s="6">
        <v>12.55</v>
      </c>
      <c r="V1569" s="2">
        <v>18.5</v>
      </c>
      <c r="W1569" s="8"/>
      <c r="X1569" s="10" t="s">
        <v>29</v>
      </c>
      <c r="Y1569" s="7">
        <v>43556</v>
      </c>
    </row>
    <row r="1570" spans="1:25" hidden="1" x14ac:dyDescent="0.25">
      <c r="A1570" s="2">
        <v>67</v>
      </c>
      <c r="B1570" s="3" t="s">
        <v>1536</v>
      </c>
      <c r="C1570" s="3" t="s">
        <v>1589</v>
      </c>
      <c r="D1570" s="3" t="s">
        <v>27</v>
      </c>
      <c r="E1570" s="3" t="s">
        <v>37</v>
      </c>
      <c r="F1570" s="3" t="s">
        <v>29</v>
      </c>
      <c r="G1570" s="2">
        <v>40</v>
      </c>
      <c r="H1570" s="3" t="s">
        <v>38</v>
      </c>
      <c r="I1570" s="3" t="s">
        <v>1538</v>
      </c>
      <c r="J1570" s="3" t="s">
        <v>39</v>
      </c>
      <c r="K1570" s="4" t="s">
        <v>3056</v>
      </c>
      <c r="L1570" s="2">
        <v>1</v>
      </c>
      <c r="M1570" s="2">
        <v>12</v>
      </c>
      <c r="N1570" s="2">
        <v>0.75</v>
      </c>
      <c r="O1570" s="3" t="s">
        <v>32</v>
      </c>
      <c r="P1570" s="3" t="s">
        <v>29</v>
      </c>
      <c r="Q1570" s="5">
        <v>24.8</v>
      </c>
      <c r="S1570" s="6">
        <v>21.52</v>
      </c>
      <c r="T1570" s="5">
        <v>0.35</v>
      </c>
      <c r="U1570" s="6">
        <v>21.87</v>
      </c>
      <c r="V1570" s="2">
        <v>32.25</v>
      </c>
      <c r="W1570" s="8"/>
      <c r="X1570" s="10" t="s">
        <v>29</v>
      </c>
      <c r="Y1570" s="7">
        <v>43556</v>
      </c>
    </row>
    <row r="1571" spans="1:25" hidden="1" x14ac:dyDescent="0.25">
      <c r="A1571" s="2">
        <v>190</v>
      </c>
      <c r="B1571" s="3" t="s">
        <v>1536</v>
      </c>
      <c r="C1571" s="3" t="s">
        <v>1589</v>
      </c>
      <c r="D1571" s="3" t="s">
        <v>906</v>
      </c>
      <c r="E1571" s="3" t="s">
        <v>37</v>
      </c>
      <c r="F1571" s="3" t="s">
        <v>29</v>
      </c>
      <c r="G1571" s="2">
        <v>40</v>
      </c>
      <c r="H1571" s="3" t="s">
        <v>38</v>
      </c>
      <c r="I1571" s="3" t="s">
        <v>1538</v>
      </c>
      <c r="J1571" s="3" t="s">
        <v>39</v>
      </c>
      <c r="K1571" s="4" t="s">
        <v>3057</v>
      </c>
      <c r="L1571" s="2">
        <v>1</v>
      </c>
      <c r="M1571" s="2">
        <v>8</v>
      </c>
      <c r="N1571" s="2">
        <v>1.1399999999999999</v>
      </c>
      <c r="O1571" s="3" t="s">
        <v>32</v>
      </c>
      <c r="P1571" s="3" t="s">
        <v>29</v>
      </c>
      <c r="Q1571" s="5">
        <v>37.200000000000003</v>
      </c>
      <c r="S1571" s="6">
        <v>32.43</v>
      </c>
      <c r="T1571" s="5">
        <v>0.35</v>
      </c>
      <c r="U1571" s="6">
        <v>32.78</v>
      </c>
      <c r="V1571" s="2">
        <v>48.35</v>
      </c>
      <c r="W1571" s="8"/>
      <c r="X1571" s="10" t="s">
        <v>29</v>
      </c>
      <c r="Y1571" s="7">
        <v>43556</v>
      </c>
    </row>
    <row r="1572" spans="1:25" hidden="1" x14ac:dyDescent="0.25">
      <c r="A1572" s="2">
        <v>38505</v>
      </c>
      <c r="B1572" s="3" t="s">
        <v>1536</v>
      </c>
      <c r="C1572" s="3" t="s">
        <v>1589</v>
      </c>
      <c r="D1572" s="3" t="s">
        <v>1074</v>
      </c>
      <c r="E1572" s="3" t="s">
        <v>37</v>
      </c>
      <c r="F1572" s="3" t="s">
        <v>29</v>
      </c>
      <c r="G1572" s="2">
        <v>40</v>
      </c>
      <c r="H1572" s="3" t="s">
        <v>38</v>
      </c>
      <c r="I1572" s="3" t="s">
        <v>1538</v>
      </c>
      <c r="J1572" s="3" t="s">
        <v>39</v>
      </c>
      <c r="K1572" s="4" t="s">
        <v>3058</v>
      </c>
      <c r="L1572" s="2">
        <v>1</v>
      </c>
      <c r="M1572" s="2">
        <v>6</v>
      </c>
      <c r="N1572" s="2">
        <v>1.75</v>
      </c>
      <c r="O1572" s="3" t="s">
        <v>32</v>
      </c>
      <c r="P1572" s="3" t="s">
        <v>29</v>
      </c>
      <c r="Q1572" s="5">
        <v>52.35</v>
      </c>
      <c r="S1572" s="6">
        <v>45.76</v>
      </c>
      <c r="T1572" s="5">
        <v>0.35</v>
      </c>
      <c r="U1572" s="6">
        <v>46.11</v>
      </c>
      <c r="V1572" s="2">
        <v>68.05</v>
      </c>
      <c r="W1572" s="8"/>
      <c r="X1572" s="10" t="s">
        <v>29</v>
      </c>
      <c r="Y1572" s="7">
        <v>43556</v>
      </c>
    </row>
    <row r="1573" spans="1:25" hidden="1" x14ac:dyDescent="0.25">
      <c r="A1573" s="2">
        <v>117580</v>
      </c>
      <c r="B1573" s="3" t="s">
        <v>1536</v>
      </c>
      <c r="C1573" s="3" t="s">
        <v>1589</v>
      </c>
      <c r="D1573" s="3" t="s">
        <v>1195</v>
      </c>
      <c r="E1573" s="3" t="s">
        <v>37</v>
      </c>
      <c r="F1573" s="3" t="s">
        <v>29</v>
      </c>
      <c r="G1573" s="2">
        <v>40</v>
      </c>
      <c r="H1573" s="3" t="s">
        <v>38</v>
      </c>
      <c r="I1573" s="3" t="s">
        <v>1538</v>
      </c>
      <c r="J1573" s="3" t="s">
        <v>39</v>
      </c>
      <c r="K1573" s="4" t="s">
        <v>3059</v>
      </c>
      <c r="L1573" s="2">
        <v>1</v>
      </c>
      <c r="M1573" s="2">
        <v>4</v>
      </c>
      <c r="N1573" s="2">
        <v>3</v>
      </c>
      <c r="O1573" s="3" t="s">
        <v>32</v>
      </c>
      <c r="P1573" s="3" t="s">
        <v>29</v>
      </c>
      <c r="Q1573" s="5">
        <v>109.5</v>
      </c>
      <c r="S1573" s="6">
        <v>96.05</v>
      </c>
      <c r="T1573" s="5">
        <v>0.35</v>
      </c>
      <c r="U1573" s="6">
        <v>96.4</v>
      </c>
      <c r="V1573" s="2">
        <v>142.35</v>
      </c>
      <c r="W1573" s="8"/>
      <c r="X1573" s="10" t="s">
        <v>29</v>
      </c>
      <c r="Y1573" s="7">
        <v>43556</v>
      </c>
    </row>
    <row r="1574" spans="1:25" hidden="1" x14ac:dyDescent="0.25">
      <c r="A1574" s="2">
        <v>763187</v>
      </c>
      <c r="B1574" s="3" t="s">
        <v>1536</v>
      </c>
      <c r="C1574" s="3" t="s">
        <v>1590</v>
      </c>
      <c r="D1574" s="3" t="s">
        <v>27</v>
      </c>
      <c r="E1574" s="3" t="s">
        <v>28</v>
      </c>
      <c r="F1574" s="3" t="s">
        <v>29</v>
      </c>
      <c r="G1574" s="2">
        <v>35</v>
      </c>
      <c r="H1574" s="3" t="s">
        <v>38</v>
      </c>
      <c r="I1574" s="3" t="s">
        <v>1540</v>
      </c>
      <c r="J1574" s="3" t="s">
        <v>39</v>
      </c>
      <c r="K1574" s="4" t="s">
        <v>3060</v>
      </c>
      <c r="L1574" s="2">
        <v>1</v>
      </c>
      <c r="M1574" s="2">
        <v>12</v>
      </c>
      <c r="N1574" s="2">
        <v>0.75</v>
      </c>
      <c r="O1574" s="3" t="s">
        <v>32</v>
      </c>
      <c r="P1574" s="3" t="s">
        <v>29</v>
      </c>
      <c r="Q1574" s="5">
        <v>24.5</v>
      </c>
      <c r="S1574" s="6">
        <v>21.25</v>
      </c>
      <c r="T1574" s="5">
        <v>0.35</v>
      </c>
      <c r="U1574" s="6">
        <v>21.6</v>
      </c>
      <c r="V1574" s="2">
        <v>31.85</v>
      </c>
      <c r="W1574" s="8"/>
      <c r="X1574" s="10" t="s">
        <v>29</v>
      </c>
      <c r="Y1574" s="7">
        <v>43773</v>
      </c>
    </row>
    <row r="1575" spans="1:25" hidden="1" x14ac:dyDescent="0.25">
      <c r="A1575" s="2">
        <v>192112</v>
      </c>
      <c r="B1575" s="3" t="s">
        <v>1536</v>
      </c>
      <c r="C1575" s="3" t="s">
        <v>1591</v>
      </c>
      <c r="D1575" s="3" t="s">
        <v>27</v>
      </c>
      <c r="E1575" s="3" t="s">
        <v>879</v>
      </c>
      <c r="F1575" s="3" t="s">
        <v>880</v>
      </c>
      <c r="G1575" s="2">
        <v>40</v>
      </c>
      <c r="H1575" s="3" t="s">
        <v>1592</v>
      </c>
      <c r="I1575" s="3" t="s">
        <v>1538</v>
      </c>
      <c r="J1575" s="3" t="s">
        <v>31</v>
      </c>
      <c r="K1575" s="4">
        <v>135.96</v>
      </c>
      <c r="L1575" s="2">
        <v>1</v>
      </c>
      <c r="M1575" s="2">
        <v>12</v>
      </c>
      <c r="N1575" s="2">
        <v>0.75</v>
      </c>
      <c r="O1575" s="3" t="s">
        <v>32</v>
      </c>
      <c r="P1575" s="3" t="s">
        <v>29</v>
      </c>
      <c r="Q1575" s="5">
        <v>38.1</v>
      </c>
      <c r="S1575" s="6">
        <v>33.22</v>
      </c>
      <c r="T1575" s="5">
        <v>0.35</v>
      </c>
      <c r="U1575" s="6">
        <v>33.57</v>
      </c>
      <c r="V1575" s="2">
        <v>49.55</v>
      </c>
      <c r="W1575" s="8"/>
      <c r="X1575" s="10" t="s">
        <v>29</v>
      </c>
      <c r="Y1575" s="7">
        <v>43678</v>
      </c>
    </row>
    <row r="1576" spans="1:25" hidden="1" x14ac:dyDescent="0.25">
      <c r="A1576" s="2">
        <v>132811</v>
      </c>
      <c r="B1576" s="3" t="s">
        <v>1536</v>
      </c>
      <c r="C1576" s="3" t="s">
        <v>1593</v>
      </c>
      <c r="D1576" s="3" t="s">
        <v>27</v>
      </c>
      <c r="E1576" s="3" t="s">
        <v>37</v>
      </c>
      <c r="F1576" s="3" t="s">
        <v>86</v>
      </c>
      <c r="G1576" s="2">
        <v>40</v>
      </c>
      <c r="H1576" s="3" t="s">
        <v>309</v>
      </c>
      <c r="I1576" s="3" t="s">
        <v>1538</v>
      </c>
      <c r="J1576" s="3" t="s">
        <v>31</v>
      </c>
      <c r="K1576" s="4">
        <v>106.68</v>
      </c>
      <c r="L1576" s="2">
        <v>1</v>
      </c>
      <c r="M1576" s="2">
        <v>12</v>
      </c>
      <c r="N1576" s="2">
        <v>0.75</v>
      </c>
      <c r="O1576" s="3" t="s">
        <v>32</v>
      </c>
      <c r="P1576" s="3" t="s">
        <v>29</v>
      </c>
      <c r="Q1576" s="5">
        <v>30.4</v>
      </c>
      <c r="S1576" s="6">
        <v>26.44</v>
      </c>
      <c r="T1576" s="5">
        <v>0.35</v>
      </c>
      <c r="U1576" s="6">
        <v>26.79</v>
      </c>
      <c r="V1576" s="2">
        <v>39.5</v>
      </c>
      <c r="W1576" s="8"/>
      <c r="X1576" s="10" t="s">
        <v>29</v>
      </c>
      <c r="Y1576" s="7">
        <v>43466</v>
      </c>
    </row>
    <row r="1577" spans="1:25" ht="30" hidden="1" x14ac:dyDescent="0.25">
      <c r="A1577" s="2">
        <v>69781</v>
      </c>
      <c r="B1577" s="3" t="s">
        <v>1536</v>
      </c>
      <c r="C1577" s="3" t="s">
        <v>1594</v>
      </c>
      <c r="D1577" s="3" t="s">
        <v>27</v>
      </c>
      <c r="E1577" s="3" t="s">
        <v>37</v>
      </c>
      <c r="F1577" s="3" t="s">
        <v>29</v>
      </c>
      <c r="G1577" s="2">
        <v>40</v>
      </c>
      <c r="H1577" s="3" t="s">
        <v>1572</v>
      </c>
      <c r="I1577" s="3" t="s">
        <v>1538</v>
      </c>
      <c r="J1577" s="3" t="s">
        <v>31</v>
      </c>
      <c r="K1577" s="4" t="s">
        <v>3061</v>
      </c>
      <c r="L1577" s="2">
        <v>1</v>
      </c>
      <c r="M1577" s="2">
        <v>12</v>
      </c>
      <c r="N1577" s="2">
        <v>0.75</v>
      </c>
      <c r="O1577" s="3" t="s">
        <v>32</v>
      </c>
      <c r="P1577" s="3" t="s">
        <v>29</v>
      </c>
      <c r="Q1577" s="5">
        <v>31.55</v>
      </c>
      <c r="S1577" s="6">
        <v>27.46</v>
      </c>
      <c r="T1577" s="5">
        <v>0.35</v>
      </c>
      <c r="U1577" s="6">
        <v>27.81</v>
      </c>
      <c r="V1577" s="2">
        <v>41</v>
      </c>
      <c r="W1577" s="8"/>
      <c r="X1577" s="10" t="s">
        <v>29</v>
      </c>
      <c r="Y1577" s="7">
        <v>43799</v>
      </c>
    </row>
    <row r="1578" spans="1:25" ht="30" hidden="1" x14ac:dyDescent="0.25">
      <c r="A1578" s="2">
        <v>205617</v>
      </c>
      <c r="B1578" s="3" t="s">
        <v>1536</v>
      </c>
      <c r="C1578" s="3" t="s">
        <v>1594</v>
      </c>
      <c r="D1578" s="3" t="s">
        <v>906</v>
      </c>
      <c r="E1578" s="3" t="s">
        <v>37</v>
      </c>
      <c r="F1578" s="3" t="s">
        <v>29</v>
      </c>
      <c r="G1578" s="2">
        <v>40</v>
      </c>
      <c r="H1578" s="3" t="s">
        <v>1572</v>
      </c>
      <c r="I1578" s="3" t="s">
        <v>1538</v>
      </c>
      <c r="J1578" s="3" t="s">
        <v>31</v>
      </c>
      <c r="K1578" s="4" t="s">
        <v>3062</v>
      </c>
      <c r="L1578" s="2">
        <v>1</v>
      </c>
      <c r="M1578" s="2">
        <v>6</v>
      </c>
      <c r="N1578" s="2">
        <v>1.1399999999999999</v>
      </c>
      <c r="O1578" s="3" t="s">
        <v>32</v>
      </c>
      <c r="P1578" s="3" t="s">
        <v>29</v>
      </c>
      <c r="Q1578" s="5">
        <v>46.6</v>
      </c>
      <c r="S1578" s="6">
        <v>40.700000000000003</v>
      </c>
      <c r="T1578" s="5">
        <v>0.35</v>
      </c>
      <c r="U1578" s="6">
        <v>41.05</v>
      </c>
      <c r="V1578" s="2">
        <v>60.6</v>
      </c>
      <c r="W1578" s="8"/>
      <c r="X1578" s="10" t="s">
        <v>29</v>
      </c>
      <c r="Y1578" s="7">
        <v>43769</v>
      </c>
    </row>
    <row r="1579" spans="1:25" ht="30" hidden="1" x14ac:dyDescent="0.25">
      <c r="A1579" s="2">
        <v>448688</v>
      </c>
      <c r="B1579" s="3" t="s">
        <v>1536</v>
      </c>
      <c r="C1579" s="3" t="s">
        <v>1595</v>
      </c>
      <c r="D1579" s="3" t="s">
        <v>27</v>
      </c>
      <c r="E1579" s="3" t="s">
        <v>37</v>
      </c>
      <c r="F1579" s="3" t="s">
        <v>29</v>
      </c>
      <c r="G1579" s="2">
        <v>40</v>
      </c>
      <c r="H1579" s="3" t="s">
        <v>1572</v>
      </c>
      <c r="I1579" s="3" t="s">
        <v>1540</v>
      </c>
      <c r="J1579" s="3" t="s">
        <v>31</v>
      </c>
      <c r="K1579" s="4" t="s">
        <v>3063</v>
      </c>
      <c r="L1579" s="2">
        <v>1</v>
      </c>
      <c r="M1579" s="2">
        <v>12</v>
      </c>
      <c r="N1579" s="2">
        <v>0.75</v>
      </c>
      <c r="O1579" s="3" t="s">
        <v>32</v>
      </c>
      <c r="P1579" s="3" t="s">
        <v>29</v>
      </c>
      <c r="Q1579" s="5">
        <v>31.3</v>
      </c>
      <c r="S1579" s="6">
        <v>27.24</v>
      </c>
      <c r="T1579" s="5">
        <v>0.35</v>
      </c>
      <c r="U1579" s="6">
        <v>27.59</v>
      </c>
      <c r="V1579" s="2">
        <v>40.700000000000003</v>
      </c>
      <c r="W1579" s="8"/>
      <c r="X1579" s="10" t="s">
        <v>29</v>
      </c>
      <c r="Y1579" s="7">
        <v>43678</v>
      </c>
    </row>
    <row r="1580" spans="1:25" ht="30" hidden="1" x14ac:dyDescent="0.25">
      <c r="A1580" s="2">
        <v>668046</v>
      </c>
      <c r="B1580" s="3" t="s">
        <v>1536</v>
      </c>
      <c r="C1580" s="3" t="s">
        <v>1596</v>
      </c>
      <c r="D1580" s="3" t="s">
        <v>42</v>
      </c>
      <c r="E1580" s="3" t="s">
        <v>879</v>
      </c>
      <c r="F1580" s="3" t="s">
        <v>880</v>
      </c>
      <c r="G1580" s="2">
        <v>40</v>
      </c>
      <c r="H1580" s="3" t="s">
        <v>1572</v>
      </c>
      <c r="I1580" s="3" t="s">
        <v>1540</v>
      </c>
      <c r="J1580" s="3" t="s">
        <v>31</v>
      </c>
      <c r="K1580" s="4">
        <v>112.8</v>
      </c>
      <c r="L1580" s="2">
        <v>1</v>
      </c>
      <c r="M1580" s="2">
        <v>24</v>
      </c>
      <c r="N1580" s="2">
        <v>0.375</v>
      </c>
      <c r="O1580" s="3" t="s">
        <v>32</v>
      </c>
      <c r="P1580" s="3" t="s">
        <v>29</v>
      </c>
      <c r="Q1580" s="5">
        <v>16.3</v>
      </c>
      <c r="S1580" s="6">
        <v>14.26</v>
      </c>
      <c r="T1580" s="5">
        <v>0.1</v>
      </c>
      <c r="U1580" s="6">
        <v>14.36</v>
      </c>
      <c r="V1580" s="2">
        <v>21.2</v>
      </c>
      <c r="W1580" s="8"/>
      <c r="X1580" s="10" t="s">
        <v>29</v>
      </c>
      <c r="Y1580" s="7">
        <v>43709</v>
      </c>
    </row>
    <row r="1581" spans="1:25" ht="30" hidden="1" x14ac:dyDescent="0.25">
      <c r="A1581" s="2">
        <v>530758</v>
      </c>
      <c r="B1581" s="3" t="s">
        <v>1536</v>
      </c>
      <c r="C1581" s="3" t="s">
        <v>1597</v>
      </c>
      <c r="D1581" s="3" t="s">
        <v>27</v>
      </c>
      <c r="E1581" s="3" t="s">
        <v>37</v>
      </c>
      <c r="F1581" s="3" t="s">
        <v>29</v>
      </c>
      <c r="G1581" s="2">
        <v>35</v>
      </c>
      <c r="H1581" s="3" t="s">
        <v>1572</v>
      </c>
      <c r="I1581" s="3" t="s">
        <v>1540</v>
      </c>
      <c r="J1581" s="3" t="s">
        <v>31</v>
      </c>
      <c r="K1581" s="4" t="s">
        <v>3064</v>
      </c>
      <c r="L1581" s="2">
        <v>1</v>
      </c>
      <c r="M1581" s="2">
        <v>12</v>
      </c>
      <c r="N1581" s="2">
        <v>0.75</v>
      </c>
      <c r="O1581" s="3" t="s">
        <v>32</v>
      </c>
      <c r="P1581" s="3" t="s">
        <v>29</v>
      </c>
      <c r="Q1581" s="5">
        <v>30.7</v>
      </c>
      <c r="S1581" s="6">
        <v>26.71</v>
      </c>
      <c r="T1581" s="5">
        <v>0.35</v>
      </c>
      <c r="U1581" s="6">
        <v>27.06</v>
      </c>
      <c r="V1581" s="2">
        <v>39.9</v>
      </c>
      <c r="W1581" s="8"/>
      <c r="X1581" s="10" t="s">
        <v>29</v>
      </c>
      <c r="Y1581" s="7">
        <v>43466</v>
      </c>
    </row>
    <row r="1582" spans="1:25" hidden="1" x14ac:dyDescent="0.25">
      <c r="A1582" s="2">
        <v>630368</v>
      </c>
      <c r="B1582" s="3" t="s">
        <v>1536</v>
      </c>
      <c r="C1582" s="3" t="s">
        <v>1598</v>
      </c>
      <c r="D1582" s="3" t="s">
        <v>27</v>
      </c>
      <c r="E1582" s="3" t="s">
        <v>28</v>
      </c>
      <c r="F1582" s="3" t="s">
        <v>29</v>
      </c>
      <c r="G1582" s="2">
        <v>40</v>
      </c>
      <c r="H1582" s="3" t="s">
        <v>38</v>
      </c>
      <c r="I1582" s="3" t="s">
        <v>1538</v>
      </c>
      <c r="J1582" s="3" t="s">
        <v>31</v>
      </c>
      <c r="K1582" s="4">
        <v>155.88</v>
      </c>
      <c r="L1582" s="2">
        <v>1</v>
      </c>
      <c r="M1582" s="2">
        <v>12</v>
      </c>
      <c r="N1582" s="2">
        <v>0.75</v>
      </c>
      <c r="O1582" s="3" t="s">
        <v>32</v>
      </c>
      <c r="P1582" s="3" t="s">
        <v>29</v>
      </c>
      <c r="Q1582" s="5">
        <v>42.75</v>
      </c>
      <c r="S1582" s="6">
        <v>37.31</v>
      </c>
      <c r="T1582" s="5">
        <v>0.35</v>
      </c>
      <c r="U1582" s="6">
        <v>37.659999999999997</v>
      </c>
      <c r="V1582" s="2">
        <v>55.6</v>
      </c>
      <c r="W1582" s="8">
        <v>2.7000000000000028</v>
      </c>
      <c r="X1582" s="9" t="s">
        <v>3216</v>
      </c>
      <c r="Y1582" s="7">
        <v>43790</v>
      </c>
    </row>
    <row r="1583" spans="1:25" hidden="1" x14ac:dyDescent="0.25">
      <c r="A1583" s="2">
        <v>65011</v>
      </c>
      <c r="B1583" s="3" t="s">
        <v>1536</v>
      </c>
      <c r="C1583" s="3" t="s">
        <v>1599</v>
      </c>
      <c r="D1583" s="3" t="s">
        <v>27</v>
      </c>
      <c r="E1583" s="3" t="s">
        <v>37</v>
      </c>
      <c r="F1583" s="3" t="s">
        <v>29</v>
      </c>
      <c r="G1583" s="2">
        <v>40</v>
      </c>
      <c r="H1583" s="3" t="s">
        <v>30</v>
      </c>
      <c r="I1583" s="3" t="s">
        <v>1538</v>
      </c>
      <c r="J1583" s="3" t="s">
        <v>31</v>
      </c>
      <c r="K1583" s="4">
        <v>151.91999999999999</v>
      </c>
      <c r="L1583" s="2">
        <v>1</v>
      </c>
      <c r="M1583" s="2">
        <v>12</v>
      </c>
      <c r="N1583" s="2">
        <v>0.75</v>
      </c>
      <c r="O1583" s="3" t="s">
        <v>32</v>
      </c>
      <c r="P1583" s="3" t="s">
        <v>29</v>
      </c>
      <c r="Q1583" s="5">
        <v>42.15</v>
      </c>
      <c r="S1583" s="6">
        <v>36.78</v>
      </c>
      <c r="T1583" s="5">
        <v>0.35</v>
      </c>
      <c r="U1583" s="6">
        <v>37.130000000000003</v>
      </c>
      <c r="V1583" s="2">
        <v>54.8</v>
      </c>
      <c r="W1583" s="8"/>
      <c r="X1583" s="10" t="s">
        <v>29</v>
      </c>
      <c r="Y1583" s="7">
        <v>43709</v>
      </c>
    </row>
    <row r="1584" spans="1:25" hidden="1" x14ac:dyDescent="0.25">
      <c r="A1584" s="2">
        <v>421131</v>
      </c>
      <c r="B1584" s="3" t="s">
        <v>1536</v>
      </c>
      <c r="C1584" s="3" t="s">
        <v>1600</v>
      </c>
      <c r="D1584" s="3" t="s">
        <v>27</v>
      </c>
      <c r="E1584" s="3" t="s">
        <v>879</v>
      </c>
      <c r="F1584" s="3" t="s">
        <v>1601</v>
      </c>
      <c r="G1584" s="2">
        <v>35</v>
      </c>
      <c r="H1584" s="3" t="s">
        <v>191</v>
      </c>
      <c r="I1584" s="3" t="s">
        <v>1540</v>
      </c>
      <c r="J1584" s="3" t="s">
        <v>31</v>
      </c>
      <c r="K1584" s="4">
        <v>100.02</v>
      </c>
      <c r="L1584" s="2">
        <v>1</v>
      </c>
      <c r="M1584" s="2">
        <v>6</v>
      </c>
      <c r="N1584" s="2">
        <v>0.75</v>
      </c>
      <c r="O1584" s="3" t="s">
        <v>32</v>
      </c>
      <c r="P1584" s="3" t="s">
        <v>29</v>
      </c>
      <c r="Q1584" s="5">
        <v>49.35</v>
      </c>
      <c r="S1584" s="6">
        <v>43.12</v>
      </c>
      <c r="T1584" s="5">
        <v>0.35</v>
      </c>
      <c r="U1584" s="6">
        <v>43.47</v>
      </c>
      <c r="V1584" s="2">
        <v>64.150000000000006</v>
      </c>
      <c r="W1584" s="8"/>
      <c r="X1584" s="10" t="s">
        <v>29</v>
      </c>
      <c r="Y1584" s="7">
        <v>43616</v>
      </c>
    </row>
    <row r="1585" spans="1:25" x14ac:dyDescent="0.25">
      <c r="A1585" s="2">
        <v>763122</v>
      </c>
      <c r="B1585" s="3" t="s">
        <v>1536</v>
      </c>
      <c r="C1585" s="3" t="s">
        <v>1602</v>
      </c>
      <c r="D1585" s="3" t="s">
        <v>27</v>
      </c>
      <c r="E1585" s="3" t="s">
        <v>28</v>
      </c>
      <c r="F1585" s="3" t="s">
        <v>97</v>
      </c>
      <c r="G1585" s="2">
        <v>50</v>
      </c>
      <c r="H1585" s="3" t="s">
        <v>38</v>
      </c>
      <c r="I1585" s="3" t="s">
        <v>1538</v>
      </c>
      <c r="J1585" s="3" t="s">
        <v>39</v>
      </c>
      <c r="K1585" s="4">
        <v>100.83</v>
      </c>
      <c r="L1585" s="2">
        <v>1</v>
      </c>
      <c r="M1585" s="2">
        <v>12</v>
      </c>
      <c r="N1585" s="2">
        <v>0.75</v>
      </c>
      <c r="O1585" s="3" t="s">
        <v>32</v>
      </c>
      <c r="P1585" s="3" t="s">
        <v>29</v>
      </c>
      <c r="Q1585" s="5">
        <v>28.3</v>
      </c>
      <c r="S1585" s="6">
        <v>24.6</v>
      </c>
      <c r="T1585" s="5">
        <v>0.35</v>
      </c>
      <c r="U1585" s="6">
        <v>24.95</v>
      </c>
      <c r="V1585" s="2">
        <v>36.799999999999997</v>
      </c>
      <c r="W1585" s="8"/>
      <c r="X1585" s="10" t="s">
        <v>29</v>
      </c>
      <c r="Y1585" s="7">
        <v>43629</v>
      </c>
    </row>
    <row r="1586" spans="1:25" hidden="1" x14ac:dyDescent="0.25">
      <c r="A1586" s="2">
        <v>999990</v>
      </c>
      <c r="B1586" s="3" t="s">
        <v>1536</v>
      </c>
      <c r="C1586" s="3" t="s">
        <v>1606</v>
      </c>
      <c r="D1586" s="3" t="s">
        <v>1495</v>
      </c>
      <c r="E1586" s="3" t="s">
        <v>37</v>
      </c>
      <c r="F1586" s="3" t="s">
        <v>119</v>
      </c>
      <c r="G1586" s="2">
        <v>40</v>
      </c>
      <c r="H1586" s="3" t="s">
        <v>38</v>
      </c>
      <c r="I1586" s="3" t="s">
        <v>29</v>
      </c>
      <c r="J1586" s="3" t="s">
        <v>127</v>
      </c>
      <c r="K1586" s="4">
        <v>114.66</v>
      </c>
      <c r="L1586" s="2">
        <v>3</v>
      </c>
      <c r="M1586" s="2">
        <v>6</v>
      </c>
      <c r="N1586" s="2">
        <v>0.25</v>
      </c>
      <c r="O1586" s="3" t="s">
        <v>32</v>
      </c>
      <c r="P1586" s="3" t="s">
        <v>29</v>
      </c>
      <c r="Q1586" s="5">
        <v>52.75</v>
      </c>
      <c r="R1586" s="5">
        <v>10.5</v>
      </c>
      <c r="S1586" s="6">
        <v>36.92</v>
      </c>
      <c r="T1586" s="5">
        <v>0.3</v>
      </c>
      <c r="U1586" s="6">
        <v>37.22</v>
      </c>
      <c r="V1586" s="2">
        <v>68.599999999999994</v>
      </c>
      <c r="W1586" s="8"/>
      <c r="X1586" s="10" t="s">
        <v>29</v>
      </c>
      <c r="Y1586" s="7">
        <v>43794</v>
      </c>
    </row>
    <row r="1587" spans="1:25" hidden="1" x14ac:dyDescent="0.25">
      <c r="A1587" s="2">
        <v>462440</v>
      </c>
      <c r="B1587" s="3" t="s">
        <v>1536</v>
      </c>
      <c r="C1587" s="3" t="s">
        <v>1608</v>
      </c>
      <c r="D1587" s="3" t="s">
        <v>27</v>
      </c>
      <c r="E1587" s="3" t="s">
        <v>37</v>
      </c>
      <c r="F1587" s="3" t="s">
        <v>29</v>
      </c>
      <c r="G1587" s="2">
        <v>40</v>
      </c>
      <c r="H1587" s="3" t="s">
        <v>309</v>
      </c>
      <c r="I1587" s="3" t="s">
        <v>1538</v>
      </c>
      <c r="J1587" s="3" t="s">
        <v>31</v>
      </c>
      <c r="K1587" s="4">
        <v>115.8</v>
      </c>
      <c r="L1587" s="2">
        <v>1</v>
      </c>
      <c r="M1587" s="2">
        <v>12</v>
      </c>
      <c r="N1587" s="2">
        <v>0.75</v>
      </c>
      <c r="O1587" s="3" t="s">
        <v>32</v>
      </c>
      <c r="P1587" s="3" t="s">
        <v>29</v>
      </c>
      <c r="Q1587" s="5">
        <v>32.799999999999997</v>
      </c>
      <c r="S1587" s="6">
        <v>28.56</v>
      </c>
      <c r="T1587" s="5">
        <v>0.35</v>
      </c>
      <c r="U1587" s="6">
        <v>28.91</v>
      </c>
      <c r="V1587" s="2">
        <v>42.65</v>
      </c>
      <c r="W1587" s="8"/>
      <c r="X1587" s="10" t="s">
        <v>29</v>
      </c>
      <c r="Y1587" s="7">
        <v>43678</v>
      </c>
    </row>
    <row r="1588" spans="1:25" hidden="1" x14ac:dyDescent="0.25">
      <c r="A1588" s="2">
        <v>4791</v>
      </c>
      <c r="B1588" s="3" t="s">
        <v>1609</v>
      </c>
      <c r="C1588" s="3" t="s">
        <v>1610</v>
      </c>
      <c r="D1588" s="3" t="s">
        <v>64</v>
      </c>
      <c r="E1588" s="3" t="s">
        <v>28</v>
      </c>
      <c r="F1588" s="3" t="s">
        <v>86</v>
      </c>
      <c r="G1588" s="2">
        <v>40</v>
      </c>
      <c r="H1588" s="3" t="s">
        <v>47</v>
      </c>
      <c r="I1588" s="3" t="s">
        <v>1611</v>
      </c>
      <c r="J1588" s="3" t="s">
        <v>31</v>
      </c>
      <c r="K1588" s="4">
        <v>176.22</v>
      </c>
      <c r="L1588" s="2">
        <v>1</v>
      </c>
      <c r="M1588" s="2">
        <v>6</v>
      </c>
      <c r="N1588" s="2">
        <v>0.5</v>
      </c>
      <c r="O1588" s="3" t="s">
        <v>32</v>
      </c>
      <c r="P1588" s="3" t="s">
        <v>29</v>
      </c>
      <c r="Q1588" s="5">
        <v>64.849999999999994</v>
      </c>
      <c r="S1588" s="6">
        <v>56.98</v>
      </c>
      <c r="T1588" s="5">
        <v>0.1</v>
      </c>
      <c r="U1588" s="6">
        <v>57.08</v>
      </c>
      <c r="V1588" s="2">
        <v>84.3</v>
      </c>
      <c r="W1588" s="8"/>
      <c r="X1588" s="10" t="s">
        <v>29</v>
      </c>
      <c r="Y1588" s="7">
        <v>43739</v>
      </c>
    </row>
    <row r="1589" spans="1:25" hidden="1" x14ac:dyDescent="0.25">
      <c r="A1589" s="2">
        <v>750794</v>
      </c>
      <c r="B1589" s="3" t="s">
        <v>1609</v>
      </c>
      <c r="C1589" s="3" t="s">
        <v>1612</v>
      </c>
      <c r="D1589" s="3" t="s">
        <v>27</v>
      </c>
      <c r="E1589" s="3" t="s">
        <v>37</v>
      </c>
      <c r="F1589" s="3" t="s">
        <v>29</v>
      </c>
      <c r="G1589" s="2">
        <v>45</v>
      </c>
      <c r="H1589" s="3" t="s">
        <v>38</v>
      </c>
      <c r="I1589" s="3" t="s">
        <v>1613</v>
      </c>
      <c r="J1589" s="3" t="s">
        <v>39</v>
      </c>
      <c r="K1589" s="4">
        <v>97.92</v>
      </c>
      <c r="L1589" s="2">
        <v>1</v>
      </c>
      <c r="M1589" s="2">
        <v>9</v>
      </c>
      <c r="N1589" s="2">
        <v>0.75</v>
      </c>
      <c r="O1589" s="3" t="s">
        <v>32</v>
      </c>
      <c r="P1589" s="3" t="s">
        <v>29</v>
      </c>
      <c r="Q1589" s="5">
        <v>36.15</v>
      </c>
      <c r="S1589" s="6">
        <v>31.5</v>
      </c>
      <c r="T1589" s="5">
        <v>0.35</v>
      </c>
      <c r="U1589" s="6">
        <v>31.85</v>
      </c>
      <c r="V1589" s="2">
        <v>47</v>
      </c>
      <c r="W1589" s="8"/>
      <c r="X1589" s="10" t="s">
        <v>29</v>
      </c>
      <c r="Y1589" s="7">
        <v>43466</v>
      </c>
    </row>
    <row r="1590" spans="1:25" hidden="1" x14ac:dyDescent="0.25">
      <c r="A1590" s="2">
        <v>984</v>
      </c>
      <c r="B1590" s="3" t="s">
        <v>1609</v>
      </c>
      <c r="C1590" s="3" t="s">
        <v>1614</v>
      </c>
      <c r="D1590" s="3" t="s">
        <v>27</v>
      </c>
      <c r="E1590" s="3" t="s">
        <v>37</v>
      </c>
      <c r="F1590" s="3" t="s">
        <v>29</v>
      </c>
      <c r="G1590" s="2">
        <v>40</v>
      </c>
      <c r="H1590" s="3" t="s">
        <v>38</v>
      </c>
      <c r="I1590" s="3" t="s">
        <v>1613</v>
      </c>
      <c r="J1590" s="3" t="s">
        <v>39</v>
      </c>
      <c r="K1590" s="4">
        <v>78.36</v>
      </c>
      <c r="L1590" s="2">
        <v>1</v>
      </c>
      <c r="M1590" s="2">
        <v>12</v>
      </c>
      <c r="N1590" s="2">
        <v>0.75</v>
      </c>
      <c r="O1590" s="3" t="s">
        <v>32</v>
      </c>
      <c r="P1590" s="3" t="s">
        <v>29</v>
      </c>
      <c r="Q1590" s="5">
        <v>22.35</v>
      </c>
      <c r="S1590" s="6">
        <v>19.36</v>
      </c>
      <c r="T1590" s="5">
        <v>0.35</v>
      </c>
      <c r="U1590" s="6">
        <v>19.71</v>
      </c>
      <c r="V1590" s="2">
        <v>29.05</v>
      </c>
      <c r="W1590" s="8"/>
      <c r="X1590" s="10" t="s">
        <v>29</v>
      </c>
      <c r="Y1590" s="7">
        <v>43466</v>
      </c>
    </row>
    <row r="1591" spans="1:25" hidden="1" x14ac:dyDescent="0.25">
      <c r="A1591" s="2">
        <v>743098</v>
      </c>
      <c r="B1591" s="3" t="s">
        <v>1609</v>
      </c>
      <c r="C1591" s="3" t="s">
        <v>1614</v>
      </c>
      <c r="D1591" s="3" t="s">
        <v>906</v>
      </c>
      <c r="E1591" s="3" t="s">
        <v>37</v>
      </c>
      <c r="F1591" s="3" t="s">
        <v>29</v>
      </c>
      <c r="G1591" s="2">
        <v>40</v>
      </c>
      <c r="H1591" s="3" t="s">
        <v>38</v>
      </c>
      <c r="I1591" s="3" t="s">
        <v>1613</v>
      </c>
      <c r="J1591" s="3" t="s">
        <v>39</v>
      </c>
      <c r="K1591" s="4">
        <v>77.8</v>
      </c>
      <c r="L1591" s="2">
        <v>1</v>
      </c>
      <c r="M1591" s="2">
        <v>8</v>
      </c>
      <c r="N1591" s="2">
        <v>1.1399999999999999</v>
      </c>
      <c r="O1591" s="3" t="s">
        <v>32</v>
      </c>
      <c r="P1591" s="3" t="s">
        <v>29</v>
      </c>
      <c r="Q1591" s="5">
        <v>33.5</v>
      </c>
      <c r="S1591" s="6">
        <v>29.17</v>
      </c>
      <c r="T1591" s="5">
        <v>0.35</v>
      </c>
      <c r="U1591" s="6">
        <v>29.52</v>
      </c>
      <c r="V1591" s="2">
        <v>43.55</v>
      </c>
      <c r="W1591" s="8"/>
      <c r="X1591" s="10" t="s">
        <v>29</v>
      </c>
      <c r="Y1591" s="7">
        <v>43466</v>
      </c>
    </row>
    <row r="1592" spans="1:25" hidden="1" x14ac:dyDescent="0.25">
      <c r="A1592" s="2">
        <v>3871</v>
      </c>
      <c r="B1592" s="3" t="s">
        <v>1609</v>
      </c>
      <c r="C1592" s="3" t="s">
        <v>1615</v>
      </c>
      <c r="D1592" s="3" t="s">
        <v>42</v>
      </c>
      <c r="E1592" s="3" t="s">
        <v>37</v>
      </c>
      <c r="F1592" s="3" t="s">
        <v>29</v>
      </c>
      <c r="G1592" s="2">
        <v>40</v>
      </c>
      <c r="H1592" s="3" t="s">
        <v>38</v>
      </c>
      <c r="I1592" s="3" t="s">
        <v>1613</v>
      </c>
      <c r="J1592" s="3" t="s">
        <v>39</v>
      </c>
      <c r="K1592" s="4">
        <v>90.24</v>
      </c>
      <c r="L1592" s="2">
        <v>1</v>
      </c>
      <c r="M1592" s="2">
        <v>24</v>
      </c>
      <c r="N1592" s="2">
        <v>0.375</v>
      </c>
      <c r="O1592" s="3" t="s">
        <v>835</v>
      </c>
      <c r="P1592" s="3" t="s">
        <v>29</v>
      </c>
      <c r="Q1592" s="5">
        <v>12.6</v>
      </c>
      <c r="S1592" s="6">
        <v>11</v>
      </c>
      <c r="T1592" s="5">
        <v>0.1</v>
      </c>
      <c r="U1592" s="6">
        <v>11.1</v>
      </c>
      <c r="V1592" s="2">
        <v>16.399999999999999</v>
      </c>
      <c r="W1592" s="8"/>
      <c r="X1592" s="10" t="s">
        <v>29</v>
      </c>
      <c r="Y1592" s="7">
        <v>43466</v>
      </c>
    </row>
    <row r="1593" spans="1:25" hidden="1" x14ac:dyDescent="0.25">
      <c r="A1593" s="2">
        <v>54213</v>
      </c>
      <c r="B1593" s="3" t="s">
        <v>1609</v>
      </c>
      <c r="C1593" s="3" t="s">
        <v>1615</v>
      </c>
      <c r="D1593" s="3" t="s">
        <v>1074</v>
      </c>
      <c r="E1593" s="3" t="s">
        <v>37</v>
      </c>
      <c r="F1593" s="3" t="s">
        <v>29</v>
      </c>
      <c r="G1593" s="2">
        <v>40</v>
      </c>
      <c r="H1593" s="3" t="s">
        <v>38</v>
      </c>
      <c r="I1593" s="3" t="s">
        <v>1613</v>
      </c>
      <c r="J1593" s="3" t="s">
        <v>39</v>
      </c>
      <c r="K1593" s="4">
        <v>91.68</v>
      </c>
      <c r="L1593" s="2">
        <v>1</v>
      </c>
      <c r="M1593" s="2">
        <v>6</v>
      </c>
      <c r="N1593" s="2">
        <v>1.75</v>
      </c>
      <c r="O1593" s="3" t="s">
        <v>835</v>
      </c>
      <c r="P1593" s="3" t="s">
        <v>29</v>
      </c>
      <c r="Q1593" s="5">
        <v>50.95</v>
      </c>
      <c r="S1593" s="6">
        <v>44.53</v>
      </c>
      <c r="T1593" s="5">
        <v>0.35</v>
      </c>
      <c r="U1593" s="6">
        <v>44.88</v>
      </c>
      <c r="V1593" s="2">
        <v>66.25</v>
      </c>
      <c r="W1593" s="8"/>
      <c r="X1593" s="10" t="s">
        <v>29</v>
      </c>
      <c r="Y1593" s="7">
        <v>43466</v>
      </c>
    </row>
    <row r="1594" spans="1:25" hidden="1" x14ac:dyDescent="0.25">
      <c r="A1594" s="2">
        <v>6361</v>
      </c>
      <c r="B1594" s="3" t="s">
        <v>1609</v>
      </c>
      <c r="C1594" s="3" t="s">
        <v>1616</v>
      </c>
      <c r="D1594" s="3" t="s">
        <v>27</v>
      </c>
      <c r="E1594" s="3" t="s">
        <v>37</v>
      </c>
      <c r="F1594" s="3" t="s">
        <v>29</v>
      </c>
      <c r="G1594" s="2">
        <v>40</v>
      </c>
      <c r="H1594" s="3" t="s">
        <v>38</v>
      </c>
      <c r="I1594" s="3" t="s">
        <v>1613</v>
      </c>
      <c r="J1594" s="3" t="s">
        <v>39</v>
      </c>
      <c r="K1594" s="4">
        <v>85.78</v>
      </c>
      <c r="L1594" s="2">
        <v>1</v>
      </c>
      <c r="M1594" s="2">
        <v>12</v>
      </c>
      <c r="N1594" s="2">
        <v>0.75</v>
      </c>
      <c r="O1594" s="3" t="s">
        <v>32</v>
      </c>
      <c r="P1594" s="3" t="s">
        <v>29</v>
      </c>
      <c r="Q1594" s="5">
        <v>24.35</v>
      </c>
      <c r="S1594" s="6">
        <v>21.12</v>
      </c>
      <c r="T1594" s="5">
        <v>0.35</v>
      </c>
      <c r="U1594" s="6">
        <v>21.47</v>
      </c>
      <c r="V1594" s="2">
        <v>31.65</v>
      </c>
      <c r="W1594" s="8"/>
      <c r="X1594" s="10" t="s">
        <v>29</v>
      </c>
      <c r="Y1594" s="7">
        <v>43466</v>
      </c>
    </row>
    <row r="1595" spans="1:25" hidden="1" x14ac:dyDescent="0.25">
      <c r="A1595" s="2">
        <v>106120</v>
      </c>
      <c r="B1595" s="3" t="s">
        <v>1609</v>
      </c>
      <c r="C1595" s="3" t="s">
        <v>1617</v>
      </c>
      <c r="D1595" s="3" t="s">
        <v>27</v>
      </c>
      <c r="E1595" s="3" t="s">
        <v>37</v>
      </c>
      <c r="F1595" s="3" t="s">
        <v>29</v>
      </c>
      <c r="G1595" s="2">
        <v>40</v>
      </c>
      <c r="H1595" s="3" t="s">
        <v>30</v>
      </c>
      <c r="I1595" s="3" t="s">
        <v>1618</v>
      </c>
      <c r="J1595" s="3" t="s">
        <v>31</v>
      </c>
      <c r="K1595" s="4">
        <v>114</v>
      </c>
      <c r="L1595" s="2">
        <v>1</v>
      </c>
      <c r="M1595" s="2">
        <v>6</v>
      </c>
      <c r="N1595" s="2">
        <v>0.75</v>
      </c>
      <c r="O1595" s="3" t="s">
        <v>32</v>
      </c>
      <c r="P1595" s="3" t="s">
        <v>29</v>
      </c>
      <c r="Q1595" s="5">
        <v>53.55</v>
      </c>
      <c r="S1595" s="6">
        <v>46.82</v>
      </c>
      <c r="T1595" s="5">
        <v>0.35</v>
      </c>
      <c r="U1595" s="6">
        <v>47.17</v>
      </c>
      <c r="V1595" s="2">
        <v>69.599999999999994</v>
      </c>
      <c r="W1595" s="8"/>
      <c r="X1595" s="10" t="s">
        <v>29</v>
      </c>
      <c r="Y1595" s="7">
        <v>43709</v>
      </c>
    </row>
    <row r="1596" spans="1:25" hidden="1" x14ac:dyDescent="0.25">
      <c r="A1596" s="2">
        <v>807202</v>
      </c>
      <c r="B1596" s="3" t="s">
        <v>1609</v>
      </c>
      <c r="C1596" s="3" t="s">
        <v>1619</v>
      </c>
      <c r="D1596" s="3" t="s">
        <v>27</v>
      </c>
      <c r="E1596" s="3" t="s">
        <v>37</v>
      </c>
      <c r="F1596" s="3" t="s">
        <v>29</v>
      </c>
      <c r="G1596" s="2">
        <v>40</v>
      </c>
      <c r="H1596" s="3" t="s">
        <v>38</v>
      </c>
      <c r="I1596" s="3" t="s">
        <v>1613</v>
      </c>
      <c r="J1596" s="3" t="s">
        <v>39</v>
      </c>
      <c r="K1596" s="4">
        <v>145.1</v>
      </c>
      <c r="L1596" s="2">
        <v>1</v>
      </c>
      <c r="M1596" s="2">
        <v>12</v>
      </c>
      <c r="N1596" s="2">
        <v>0.75</v>
      </c>
      <c r="O1596" s="3" t="s">
        <v>32</v>
      </c>
      <c r="P1596" s="3" t="s">
        <v>29</v>
      </c>
      <c r="Q1596" s="5">
        <v>39.9</v>
      </c>
      <c r="S1596" s="6">
        <v>34.799999999999997</v>
      </c>
      <c r="T1596" s="5">
        <v>0.35</v>
      </c>
      <c r="U1596" s="6">
        <v>35.15</v>
      </c>
      <c r="V1596" s="2">
        <v>51.85</v>
      </c>
      <c r="W1596" s="8"/>
      <c r="X1596" s="10" t="s">
        <v>29</v>
      </c>
      <c r="Y1596" s="7">
        <v>43650</v>
      </c>
    </row>
    <row r="1597" spans="1:25" x14ac:dyDescent="0.25">
      <c r="A1597" s="2">
        <v>569061</v>
      </c>
      <c r="B1597" s="3" t="s">
        <v>1609</v>
      </c>
      <c r="C1597" s="3" t="s">
        <v>1620</v>
      </c>
      <c r="D1597" s="3" t="s">
        <v>27</v>
      </c>
      <c r="E1597" s="3" t="s">
        <v>28</v>
      </c>
      <c r="F1597" s="3" t="s">
        <v>210</v>
      </c>
      <c r="G1597" s="2">
        <v>64.3</v>
      </c>
      <c r="H1597" s="3" t="s">
        <v>30</v>
      </c>
      <c r="I1597" s="3" t="s">
        <v>1618</v>
      </c>
      <c r="J1597" s="3" t="s">
        <v>31</v>
      </c>
      <c r="K1597" s="4">
        <v>262.5</v>
      </c>
      <c r="L1597" s="2">
        <v>1</v>
      </c>
      <c r="M1597" s="2">
        <v>6</v>
      </c>
      <c r="N1597" s="2">
        <v>0.75</v>
      </c>
      <c r="O1597" s="3" t="s">
        <v>32</v>
      </c>
      <c r="P1597" s="3" t="s">
        <v>29</v>
      </c>
      <c r="Q1597" s="5">
        <v>96.85</v>
      </c>
      <c r="S1597" s="6">
        <v>84.92</v>
      </c>
      <c r="T1597" s="5">
        <v>0.35</v>
      </c>
      <c r="U1597" s="6">
        <v>85.27</v>
      </c>
      <c r="V1597" s="2">
        <v>125.9</v>
      </c>
      <c r="W1597" s="8">
        <v>14.599999999999994</v>
      </c>
      <c r="X1597" s="9" t="s">
        <v>3216</v>
      </c>
      <c r="Y1597" s="7">
        <v>43790</v>
      </c>
    </row>
    <row r="1598" spans="1:25" hidden="1" x14ac:dyDescent="0.25">
      <c r="A1598" s="2">
        <v>605063</v>
      </c>
      <c r="B1598" s="3" t="s">
        <v>1609</v>
      </c>
      <c r="C1598" s="3" t="s">
        <v>1621</v>
      </c>
      <c r="D1598" s="3" t="s">
        <v>27</v>
      </c>
      <c r="E1598" s="3" t="s">
        <v>37</v>
      </c>
      <c r="F1598" s="3" t="s">
        <v>29</v>
      </c>
      <c r="G1598" s="2">
        <v>45</v>
      </c>
      <c r="H1598" s="3" t="s">
        <v>30</v>
      </c>
      <c r="I1598" s="3" t="s">
        <v>1618</v>
      </c>
      <c r="J1598" s="3" t="s">
        <v>31</v>
      </c>
      <c r="K1598" s="4">
        <v>174.6</v>
      </c>
      <c r="L1598" s="2">
        <v>1</v>
      </c>
      <c r="M1598" s="2">
        <v>12</v>
      </c>
      <c r="N1598" s="2">
        <v>0.75</v>
      </c>
      <c r="O1598" s="3" t="s">
        <v>32</v>
      </c>
      <c r="P1598" s="3" t="s">
        <v>29</v>
      </c>
      <c r="Q1598" s="5">
        <v>44.85</v>
      </c>
      <c r="S1598" s="6">
        <v>39.159999999999997</v>
      </c>
      <c r="T1598" s="5">
        <v>0.35</v>
      </c>
      <c r="U1598" s="6">
        <v>39.51</v>
      </c>
      <c r="V1598" s="2">
        <v>58.3</v>
      </c>
      <c r="W1598" s="8"/>
      <c r="X1598" s="10" t="s">
        <v>29</v>
      </c>
      <c r="Y1598" s="7">
        <v>43678</v>
      </c>
    </row>
    <row r="1599" spans="1:25" hidden="1" x14ac:dyDescent="0.25">
      <c r="A1599" s="2">
        <v>774273</v>
      </c>
      <c r="B1599" s="3" t="s">
        <v>1609</v>
      </c>
      <c r="C1599" s="3" t="s">
        <v>1622</v>
      </c>
      <c r="D1599" s="3" t="s">
        <v>27</v>
      </c>
      <c r="E1599" s="3" t="s">
        <v>37</v>
      </c>
      <c r="F1599" s="3" t="s">
        <v>29</v>
      </c>
      <c r="G1599" s="2">
        <v>45</v>
      </c>
      <c r="H1599" s="3" t="s">
        <v>30</v>
      </c>
      <c r="I1599" s="3" t="s">
        <v>1618</v>
      </c>
      <c r="J1599" s="3" t="s">
        <v>39</v>
      </c>
      <c r="K1599" s="4" t="s">
        <v>3065</v>
      </c>
      <c r="L1599" s="2">
        <v>1</v>
      </c>
      <c r="M1599" s="2">
        <v>12</v>
      </c>
      <c r="N1599" s="2">
        <v>0.75</v>
      </c>
      <c r="O1599" s="3" t="s">
        <v>32</v>
      </c>
      <c r="P1599" s="3" t="s">
        <v>29</v>
      </c>
      <c r="Q1599" s="5">
        <v>42.25</v>
      </c>
      <c r="S1599" s="6">
        <v>36.869999999999997</v>
      </c>
      <c r="T1599" s="5">
        <v>0.35</v>
      </c>
      <c r="U1599" s="6">
        <v>37.22</v>
      </c>
      <c r="V1599" s="2">
        <v>54.9</v>
      </c>
      <c r="W1599" s="8"/>
      <c r="X1599" s="10" t="s">
        <v>29</v>
      </c>
      <c r="Y1599" s="7">
        <v>43556</v>
      </c>
    </row>
    <row r="1600" spans="1:25" hidden="1" x14ac:dyDescent="0.25">
      <c r="A1600" s="2">
        <v>645465</v>
      </c>
      <c r="B1600" s="3" t="s">
        <v>1609</v>
      </c>
      <c r="C1600" s="3" t="s">
        <v>1623</v>
      </c>
      <c r="D1600" s="3" t="s">
        <v>27</v>
      </c>
      <c r="E1600" s="3" t="s">
        <v>37</v>
      </c>
      <c r="F1600" s="3" t="s">
        <v>29</v>
      </c>
      <c r="G1600" s="2">
        <v>45</v>
      </c>
      <c r="H1600" s="3" t="s">
        <v>30</v>
      </c>
      <c r="I1600" s="3" t="s">
        <v>1624</v>
      </c>
      <c r="J1600" s="3" t="s">
        <v>39</v>
      </c>
      <c r="K1600" s="4" t="s">
        <v>3065</v>
      </c>
      <c r="L1600" s="2">
        <v>1</v>
      </c>
      <c r="M1600" s="2">
        <v>12</v>
      </c>
      <c r="N1600" s="2">
        <v>0.75</v>
      </c>
      <c r="O1600" s="3" t="s">
        <v>32</v>
      </c>
      <c r="P1600" s="3" t="s">
        <v>29</v>
      </c>
      <c r="Q1600" s="5">
        <v>42.25</v>
      </c>
      <c r="S1600" s="6">
        <v>36.869999999999997</v>
      </c>
      <c r="T1600" s="5">
        <v>0.35</v>
      </c>
      <c r="U1600" s="6">
        <v>37.22</v>
      </c>
      <c r="V1600" s="2">
        <v>54.9</v>
      </c>
      <c r="W1600" s="8"/>
      <c r="X1600" s="10" t="s">
        <v>29</v>
      </c>
      <c r="Y1600" s="7">
        <v>43556</v>
      </c>
    </row>
    <row r="1601" spans="1:25" hidden="1" x14ac:dyDescent="0.25">
      <c r="A1601" s="2">
        <v>131870</v>
      </c>
      <c r="B1601" s="3" t="s">
        <v>1609</v>
      </c>
      <c r="C1601" s="3" t="s">
        <v>1625</v>
      </c>
      <c r="D1601" s="3" t="s">
        <v>27</v>
      </c>
      <c r="E1601" s="3" t="s">
        <v>37</v>
      </c>
      <c r="F1601" s="3" t="s">
        <v>86</v>
      </c>
      <c r="G1601" s="2">
        <v>40</v>
      </c>
      <c r="H1601" s="3" t="s">
        <v>482</v>
      </c>
      <c r="I1601" s="3" t="s">
        <v>1626</v>
      </c>
      <c r="J1601" s="3" t="s">
        <v>39</v>
      </c>
      <c r="K1601" s="4" t="s">
        <v>3066</v>
      </c>
      <c r="L1601" s="2">
        <v>1</v>
      </c>
      <c r="M1601" s="2">
        <v>6</v>
      </c>
      <c r="N1601" s="2">
        <v>0.75</v>
      </c>
      <c r="O1601" s="3" t="s">
        <v>32</v>
      </c>
      <c r="P1601" s="3" t="s">
        <v>29</v>
      </c>
      <c r="Q1601" s="5">
        <v>49.8</v>
      </c>
      <c r="S1601" s="6">
        <v>43.52</v>
      </c>
      <c r="T1601" s="5">
        <v>0.35</v>
      </c>
      <c r="U1601" s="6">
        <v>43.87</v>
      </c>
      <c r="V1601" s="2">
        <v>64.75</v>
      </c>
      <c r="W1601" s="8"/>
      <c r="X1601" s="10" t="s">
        <v>29</v>
      </c>
      <c r="Y1601" s="7">
        <v>43556</v>
      </c>
    </row>
    <row r="1602" spans="1:25" hidden="1" x14ac:dyDescent="0.25">
      <c r="A1602" s="2">
        <v>61374</v>
      </c>
      <c r="B1602" s="3" t="s">
        <v>1609</v>
      </c>
      <c r="C1602" s="3" t="s">
        <v>1627</v>
      </c>
      <c r="D1602" s="3" t="s">
        <v>27</v>
      </c>
      <c r="E1602" s="3" t="s">
        <v>37</v>
      </c>
      <c r="F1602" s="3" t="s">
        <v>29</v>
      </c>
      <c r="G1602" s="2">
        <v>40</v>
      </c>
      <c r="H1602" s="3" t="s">
        <v>482</v>
      </c>
      <c r="I1602" s="3" t="s">
        <v>1626</v>
      </c>
      <c r="J1602" s="3" t="s">
        <v>39</v>
      </c>
      <c r="K1602" s="4" t="s">
        <v>3067</v>
      </c>
      <c r="L1602" s="2">
        <v>1</v>
      </c>
      <c r="M1602" s="2">
        <v>12</v>
      </c>
      <c r="N1602" s="2">
        <v>0.75</v>
      </c>
      <c r="O1602" s="3" t="s">
        <v>32</v>
      </c>
      <c r="P1602" s="3" t="s">
        <v>29</v>
      </c>
      <c r="Q1602" s="5">
        <v>41.85</v>
      </c>
      <c r="S1602" s="6">
        <v>36.520000000000003</v>
      </c>
      <c r="T1602" s="5">
        <v>0.35</v>
      </c>
      <c r="U1602" s="6">
        <v>36.869999999999997</v>
      </c>
      <c r="V1602" s="2">
        <v>54.4</v>
      </c>
      <c r="W1602" s="8"/>
      <c r="X1602" s="10" t="s">
        <v>29</v>
      </c>
      <c r="Y1602" s="7">
        <v>43556</v>
      </c>
    </row>
    <row r="1603" spans="1:25" hidden="1" x14ac:dyDescent="0.25">
      <c r="A1603" s="2">
        <v>14910</v>
      </c>
      <c r="B1603" s="3" t="s">
        <v>1609</v>
      </c>
      <c r="C1603" s="3" t="s">
        <v>1628</v>
      </c>
      <c r="D1603" s="3" t="s">
        <v>27</v>
      </c>
      <c r="E1603" s="3" t="s">
        <v>37</v>
      </c>
      <c r="F1603" s="3" t="s">
        <v>29</v>
      </c>
      <c r="G1603" s="2">
        <v>40</v>
      </c>
      <c r="H1603" s="3" t="s">
        <v>482</v>
      </c>
      <c r="I1603" s="3" t="s">
        <v>1626</v>
      </c>
      <c r="J1603" s="3" t="s">
        <v>39</v>
      </c>
      <c r="K1603" s="4" t="s">
        <v>3068</v>
      </c>
      <c r="L1603" s="2">
        <v>1</v>
      </c>
      <c r="M1603" s="2">
        <v>12</v>
      </c>
      <c r="N1603" s="2">
        <v>0.75</v>
      </c>
      <c r="O1603" s="3" t="s">
        <v>32</v>
      </c>
      <c r="P1603" s="3" t="s">
        <v>29</v>
      </c>
      <c r="Q1603" s="5">
        <v>37.200000000000003</v>
      </c>
      <c r="S1603" s="6">
        <v>32.43</v>
      </c>
      <c r="T1603" s="5">
        <v>0.35</v>
      </c>
      <c r="U1603" s="6">
        <v>32.78</v>
      </c>
      <c r="V1603" s="2">
        <v>48.35</v>
      </c>
      <c r="W1603" s="8"/>
      <c r="X1603" s="10" t="s">
        <v>29</v>
      </c>
      <c r="Y1603" s="7">
        <v>43799</v>
      </c>
    </row>
    <row r="1604" spans="1:25" hidden="1" x14ac:dyDescent="0.25">
      <c r="A1604" s="2">
        <v>767076</v>
      </c>
      <c r="B1604" s="3" t="s">
        <v>1609</v>
      </c>
      <c r="C1604" s="3" t="s">
        <v>1629</v>
      </c>
      <c r="D1604" s="3" t="s">
        <v>27</v>
      </c>
      <c r="E1604" s="3" t="s">
        <v>37</v>
      </c>
      <c r="F1604" s="3" t="s">
        <v>29</v>
      </c>
      <c r="G1604" s="2">
        <v>40</v>
      </c>
      <c r="H1604" s="3" t="s">
        <v>38</v>
      </c>
      <c r="I1604" s="3" t="s">
        <v>1613</v>
      </c>
      <c r="J1604" s="3" t="s">
        <v>39</v>
      </c>
      <c r="K1604" s="4">
        <v>103.44</v>
      </c>
      <c r="L1604" s="2">
        <v>1</v>
      </c>
      <c r="M1604" s="2">
        <v>12</v>
      </c>
      <c r="N1604" s="2">
        <v>0.75</v>
      </c>
      <c r="O1604" s="3" t="s">
        <v>32</v>
      </c>
      <c r="P1604" s="3" t="s">
        <v>29</v>
      </c>
      <c r="Q1604" s="5">
        <v>29</v>
      </c>
      <c r="S1604" s="6">
        <v>25.21</v>
      </c>
      <c r="T1604" s="5">
        <v>0.35</v>
      </c>
      <c r="U1604" s="6">
        <v>25.56</v>
      </c>
      <c r="V1604" s="2">
        <v>37.700000000000003</v>
      </c>
      <c r="W1604" s="8"/>
      <c r="X1604" s="10" t="s">
        <v>29</v>
      </c>
      <c r="Y1604" s="7">
        <v>43466</v>
      </c>
    </row>
    <row r="1605" spans="1:25" hidden="1" x14ac:dyDescent="0.25">
      <c r="A1605" s="2">
        <v>125</v>
      </c>
      <c r="B1605" s="3" t="s">
        <v>1609</v>
      </c>
      <c r="C1605" s="3" t="s">
        <v>1630</v>
      </c>
      <c r="D1605" s="3" t="s">
        <v>906</v>
      </c>
      <c r="E1605" s="3" t="s">
        <v>28</v>
      </c>
      <c r="F1605" s="3" t="s">
        <v>29</v>
      </c>
      <c r="G1605" s="2">
        <v>40</v>
      </c>
      <c r="H1605" s="3" t="s">
        <v>38</v>
      </c>
      <c r="I1605" s="3" t="s">
        <v>1613</v>
      </c>
      <c r="J1605" s="3" t="s">
        <v>31</v>
      </c>
      <c r="K1605" s="4">
        <v>98.4</v>
      </c>
      <c r="L1605" s="2">
        <v>1</v>
      </c>
      <c r="M1605" s="2">
        <v>8</v>
      </c>
      <c r="N1605" s="2">
        <v>1.1399999999999999</v>
      </c>
      <c r="O1605" s="3" t="s">
        <v>32</v>
      </c>
      <c r="P1605" s="3" t="s">
        <v>29</v>
      </c>
      <c r="Q1605" s="5">
        <v>42.65</v>
      </c>
      <c r="S1605" s="6">
        <v>37.22</v>
      </c>
      <c r="T1605" s="5">
        <v>0.35</v>
      </c>
      <c r="U1605" s="6">
        <v>37.57</v>
      </c>
      <c r="V1605" s="2">
        <v>55.45</v>
      </c>
      <c r="W1605" s="8"/>
      <c r="X1605" s="10" t="s">
        <v>29</v>
      </c>
      <c r="Y1605" s="7">
        <v>43714</v>
      </c>
    </row>
    <row r="1606" spans="1:25" hidden="1" x14ac:dyDescent="0.25">
      <c r="A1606" s="2">
        <v>161687</v>
      </c>
      <c r="B1606" s="3" t="s">
        <v>1609</v>
      </c>
      <c r="C1606" s="3" t="s">
        <v>1631</v>
      </c>
      <c r="D1606" s="3" t="s">
        <v>27</v>
      </c>
      <c r="E1606" s="3" t="s">
        <v>28</v>
      </c>
      <c r="F1606" s="3" t="s">
        <v>29</v>
      </c>
      <c r="G1606" s="2">
        <v>40</v>
      </c>
      <c r="H1606" s="3" t="s">
        <v>38</v>
      </c>
      <c r="I1606" s="3" t="s">
        <v>1613</v>
      </c>
      <c r="J1606" s="3" t="s">
        <v>31</v>
      </c>
      <c r="K1606" s="4">
        <v>137.30000000000001</v>
      </c>
      <c r="L1606" s="2">
        <v>1</v>
      </c>
      <c r="M1606" s="2">
        <v>3</v>
      </c>
      <c r="N1606" s="2">
        <v>0.75</v>
      </c>
      <c r="O1606" s="3" t="s">
        <v>32</v>
      </c>
      <c r="P1606" s="3" t="s">
        <v>29</v>
      </c>
      <c r="Q1606" s="5">
        <v>99.95</v>
      </c>
      <c r="S1606" s="6">
        <v>87.65</v>
      </c>
      <c r="T1606" s="5">
        <v>0.35</v>
      </c>
      <c r="U1606" s="6">
        <v>88</v>
      </c>
      <c r="V1606" s="2">
        <v>129.94999999999999</v>
      </c>
      <c r="W1606" s="8"/>
      <c r="X1606" s="10" t="s">
        <v>29</v>
      </c>
      <c r="Y1606" s="7">
        <v>43720</v>
      </c>
    </row>
    <row r="1607" spans="1:25" hidden="1" x14ac:dyDescent="0.25">
      <c r="A1607" s="2">
        <v>387209</v>
      </c>
      <c r="B1607" s="3" t="s">
        <v>1609</v>
      </c>
      <c r="C1607" s="3" t="s">
        <v>1632</v>
      </c>
      <c r="D1607" s="3" t="s">
        <v>27</v>
      </c>
      <c r="E1607" s="3" t="s">
        <v>37</v>
      </c>
      <c r="F1607" s="3" t="s">
        <v>29</v>
      </c>
      <c r="G1607" s="2">
        <v>40</v>
      </c>
      <c r="H1607" s="3" t="s">
        <v>38</v>
      </c>
      <c r="I1607" s="3" t="s">
        <v>1613</v>
      </c>
      <c r="J1607" s="3" t="s">
        <v>31</v>
      </c>
      <c r="K1607" s="4">
        <v>105.24</v>
      </c>
      <c r="L1607" s="2">
        <v>1</v>
      </c>
      <c r="M1607" s="2">
        <v>12</v>
      </c>
      <c r="N1607" s="2">
        <v>0.75</v>
      </c>
      <c r="O1607" s="3" t="s">
        <v>32</v>
      </c>
      <c r="P1607" s="3" t="s">
        <v>29</v>
      </c>
      <c r="Q1607" s="5">
        <v>30</v>
      </c>
      <c r="S1607" s="6">
        <v>26.09</v>
      </c>
      <c r="T1607" s="5">
        <v>0.35</v>
      </c>
      <c r="U1607" s="6">
        <v>26.44</v>
      </c>
      <c r="V1607" s="2">
        <v>39</v>
      </c>
      <c r="W1607" s="8"/>
      <c r="X1607" s="10" t="s">
        <v>29</v>
      </c>
      <c r="Y1607" s="7">
        <v>43709</v>
      </c>
    </row>
    <row r="1608" spans="1:25" hidden="1" x14ac:dyDescent="0.25">
      <c r="A1608" s="2">
        <v>40253</v>
      </c>
      <c r="B1608" s="3" t="s">
        <v>1609</v>
      </c>
      <c r="C1608" s="3" t="s">
        <v>1633</v>
      </c>
      <c r="D1608" s="3" t="s">
        <v>898</v>
      </c>
      <c r="E1608" s="3" t="s">
        <v>37</v>
      </c>
      <c r="F1608" s="3" t="s">
        <v>86</v>
      </c>
      <c r="G1608" s="2">
        <v>40</v>
      </c>
      <c r="H1608" s="3" t="s">
        <v>482</v>
      </c>
      <c r="I1608" s="3" t="s">
        <v>1626</v>
      </c>
      <c r="J1608" s="3" t="s">
        <v>31</v>
      </c>
      <c r="K1608" s="4">
        <v>160.86000000000001</v>
      </c>
      <c r="L1608" s="2">
        <v>1</v>
      </c>
      <c r="M1608" s="2">
        <v>6</v>
      </c>
      <c r="N1608" s="2">
        <v>0.7</v>
      </c>
      <c r="O1608" s="3" t="s">
        <v>32</v>
      </c>
      <c r="P1608" s="3" t="s">
        <v>29</v>
      </c>
      <c r="Q1608" s="5">
        <v>66.05</v>
      </c>
      <c r="S1608" s="6">
        <v>58.04</v>
      </c>
      <c r="T1608" s="5">
        <v>0.1</v>
      </c>
      <c r="U1608" s="6">
        <v>58.14</v>
      </c>
      <c r="V1608" s="2">
        <v>85.85</v>
      </c>
      <c r="W1608" s="8"/>
      <c r="X1608" s="10" t="s">
        <v>29</v>
      </c>
      <c r="Y1608" s="7">
        <v>43647</v>
      </c>
    </row>
    <row r="1609" spans="1:25" hidden="1" x14ac:dyDescent="0.25">
      <c r="A1609" s="2">
        <v>786</v>
      </c>
      <c r="B1609" s="3" t="s">
        <v>1609</v>
      </c>
      <c r="C1609" s="3" t="s">
        <v>1634</v>
      </c>
      <c r="D1609" s="3" t="s">
        <v>27</v>
      </c>
      <c r="E1609" s="3" t="s">
        <v>37</v>
      </c>
      <c r="F1609" s="3" t="s">
        <v>29</v>
      </c>
      <c r="G1609" s="2">
        <v>40</v>
      </c>
      <c r="H1609" s="3" t="s">
        <v>38</v>
      </c>
      <c r="I1609" s="3" t="s">
        <v>1613</v>
      </c>
      <c r="J1609" s="3" t="s">
        <v>31</v>
      </c>
      <c r="K1609" s="4">
        <v>80.760000000000005</v>
      </c>
      <c r="L1609" s="2">
        <v>1</v>
      </c>
      <c r="M1609" s="2">
        <v>12</v>
      </c>
      <c r="N1609" s="2">
        <v>0.75</v>
      </c>
      <c r="O1609" s="3" t="s">
        <v>32</v>
      </c>
      <c r="P1609" s="3" t="s">
        <v>29</v>
      </c>
      <c r="Q1609" s="5">
        <v>23.55</v>
      </c>
      <c r="S1609" s="6">
        <v>20.420000000000002</v>
      </c>
      <c r="T1609" s="5">
        <v>0.35</v>
      </c>
      <c r="U1609" s="6">
        <v>20.77</v>
      </c>
      <c r="V1609" s="2">
        <v>30.6</v>
      </c>
      <c r="W1609" s="8"/>
      <c r="X1609" s="10" t="s">
        <v>29</v>
      </c>
      <c r="Y1609" s="7">
        <v>43556</v>
      </c>
    </row>
    <row r="1610" spans="1:25" hidden="1" x14ac:dyDescent="0.25">
      <c r="A1610" s="2">
        <v>61564</v>
      </c>
      <c r="B1610" s="3" t="s">
        <v>1609</v>
      </c>
      <c r="C1610" s="3" t="s">
        <v>1635</v>
      </c>
      <c r="D1610" s="3" t="s">
        <v>1074</v>
      </c>
      <c r="E1610" s="3" t="s">
        <v>37</v>
      </c>
      <c r="F1610" s="3" t="s">
        <v>29</v>
      </c>
      <c r="G1610" s="2">
        <v>40</v>
      </c>
      <c r="H1610" s="3" t="s">
        <v>38</v>
      </c>
      <c r="I1610" s="3" t="s">
        <v>1613</v>
      </c>
      <c r="J1610" s="3" t="s">
        <v>31</v>
      </c>
      <c r="K1610" s="4">
        <v>94.52</v>
      </c>
      <c r="L1610" s="2">
        <v>1</v>
      </c>
      <c r="M1610" s="2">
        <v>6</v>
      </c>
      <c r="N1610" s="2">
        <v>1.75</v>
      </c>
      <c r="O1610" s="3" t="s">
        <v>835</v>
      </c>
      <c r="P1610" s="3" t="s">
        <v>29</v>
      </c>
      <c r="Q1610" s="5">
        <v>53.25</v>
      </c>
      <c r="S1610" s="6">
        <v>46.55</v>
      </c>
      <c r="T1610" s="5">
        <v>0.35</v>
      </c>
      <c r="U1610" s="6">
        <v>46.9</v>
      </c>
      <c r="V1610" s="2">
        <v>69.2</v>
      </c>
      <c r="W1610" s="8"/>
      <c r="X1610" s="10" t="s">
        <v>29</v>
      </c>
      <c r="Y1610" s="7">
        <v>43556</v>
      </c>
    </row>
    <row r="1611" spans="1:25" hidden="1" x14ac:dyDescent="0.25">
      <c r="A1611" s="2">
        <v>9043</v>
      </c>
      <c r="B1611" s="3" t="s">
        <v>1609</v>
      </c>
      <c r="C1611" s="3" t="s">
        <v>1636</v>
      </c>
      <c r="D1611" s="3" t="s">
        <v>42</v>
      </c>
      <c r="E1611" s="3" t="s">
        <v>37</v>
      </c>
      <c r="F1611" s="3" t="s">
        <v>29</v>
      </c>
      <c r="G1611" s="2">
        <v>40</v>
      </c>
      <c r="H1611" s="3" t="s">
        <v>38</v>
      </c>
      <c r="I1611" s="3" t="s">
        <v>1613</v>
      </c>
      <c r="J1611" s="3" t="s">
        <v>39</v>
      </c>
      <c r="K1611" s="4" t="s">
        <v>3069</v>
      </c>
      <c r="L1611" s="2">
        <v>1</v>
      </c>
      <c r="M1611" s="2">
        <v>24</v>
      </c>
      <c r="N1611" s="2">
        <v>0.375</v>
      </c>
      <c r="O1611" s="3" t="s">
        <v>32</v>
      </c>
      <c r="P1611" s="3" t="s">
        <v>29</v>
      </c>
      <c r="Q1611" s="5">
        <v>15</v>
      </c>
      <c r="S1611" s="6">
        <v>13.11</v>
      </c>
      <c r="T1611" s="5">
        <v>0.1</v>
      </c>
      <c r="U1611" s="6">
        <v>13.21</v>
      </c>
      <c r="V1611" s="2">
        <v>19.5</v>
      </c>
      <c r="W1611" s="8"/>
      <c r="X1611" s="10" t="s">
        <v>29</v>
      </c>
      <c r="Y1611" s="7">
        <v>43556</v>
      </c>
    </row>
    <row r="1612" spans="1:25" hidden="1" x14ac:dyDescent="0.25">
      <c r="A1612" s="2">
        <v>1487</v>
      </c>
      <c r="B1612" s="3" t="s">
        <v>1609</v>
      </c>
      <c r="C1612" s="3" t="s">
        <v>1636</v>
      </c>
      <c r="D1612" s="3" t="s">
        <v>27</v>
      </c>
      <c r="E1612" s="3" t="s">
        <v>37</v>
      </c>
      <c r="F1612" s="3" t="s">
        <v>29</v>
      </c>
      <c r="G1612" s="2">
        <v>40</v>
      </c>
      <c r="H1612" s="3" t="s">
        <v>38</v>
      </c>
      <c r="I1612" s="3" t="s">
        <v>1613</v>
      </c>
      <c r="J1612" s="3" t="s">
        <v>39</v>
      </c>
      <c r="K1612" s="4" t="s">
        <v>3070</v>
      </c>
      <c r="L1612" s="2">
        <v>1</v>
      </c>
      <c r="M1612" s="2">
        <v>12</v>
      </c>
      <c r="N1612" s="2">
        <v>0.75</v>
      </c>
      <c r="O1612" s="3" t="s">
        <v>32</v>
      </c>
      <c r="P1612" s="3" t="s">
        <v>29</v>
      </c>
      <c r="Q1612" s="5">
        <v>25.8</v>
      </c>
      <c r="S1612" s="6">
        <v>22.4</v>
      </c>
      <c r="T1612" s="5">
        <v>0.35</v>
      </c>
      <c r="U1612" s="6">
        <v>22.75</v>
      </c>
      <c r="V1612" s="2">
        <v>33.549999999999997</v>
      </c>
      <c r="W1612" s="8"/>
      <c r="X1612" s="10" t="s">
        <v>29</v>
      </c>
      <c r="Y1612" s="7">
        <v>43556</v>
      </c>
    </row>
    <row r="1613" spans="1:25" hidden="1" x14ac:dyDescent="0.25">
      <c r="A1613" s="2">
        <v>10108</v>
      </c>
      <c r="B1613" s="3" t="s">
        <v>1609</v>
      </c>
      <c r="C1613" s="3" t="s">
        <v>1636</v>
      </c>
      <c r="D1613" s="3" t="s">
        <v>906</v>
      </c>
      <c r="E1613" s="3" t="s">
        <v>37</v>
      </c>
      <c r="F1613" s="3" t="s">
        <v>29</v>
      </c>
      <c r="G1613" s="2">
        <v>40</v>
      </c>
      <c r="H1613" s="3" t="s">
        <v>38</v>
      </c>
      <c r="I1613" s="3" t="s">
        <v>1613</v>
      </c>
      <c r="J1613" s="3" t="s">
        <v>39</v>
      </c>
      <c r="K1613" s="4" t="s">
        <v>3071</v>
      </c>
      <c r="L1613" s="2">
        <v>1</v>
      </c>
      <c r="M1613" s="2">
        <v>9</v>
      </c>
      <c r="N1613" s="2">
        <v>1.1399999999999999</v>
      </c>
      <c r="O1613" s="3" t="s">
        <v>32</v>
      </c>
      <c r="P1613" s="3" t="s">
        <v>29</v>
      </c>
      <c r="Q1613" s="5">
        <v>38.700000000000003</v>
      </c>
      <c r="S1613" s="6">
        <v>33.75</v>
      </c>
      <c r="T1613" s="5">
        <v>0.35</v>
      </c>
      <c r="U1613" s="6">
        <v>34.1</v>
      </c>
      <c r="V1613" s="2">
        <v>50.3</v>
      </c>
      <c r="W1613" s="8"/>
      <c r="X1613" s="10" t="s">
        <v>29</v>
      </c>
      <c r="Y1613" s="7">
        <v>43556</v>
      </c>
    </row>
    <row r="1614" spans="1:25" hidden="1" x14ac:dyDescent="0.25">
      <c r="A1614" s="2">
        <v>114694</v>
      </c>
      <c r="B1614" s="3" t="s">
        <v>1609</v>
      </c>
      <c r="C1614" s="3" t="s">
        <v>1636</v>
      </c>
      <c r="D1614" s="3" t="s">
        <v>1074</v>
      </c>
      <c r="E1614" s="3" t="s">
        <v>37</v>
      </c>
      <c r="F1614" s="3" t="s">
        <v>29</v>
      </c>
      <c r="G1614" s="2">
        <v>40</v>
      </c>
      <c r="H1614" s="3" t="s">
        <v>38</v>
      </c>
      <c r="I1614" s="3" t="s">
        <v>1613</v>
      </c>
      <c r="J1614" s="3" t="s">
        <v>39</v>
      </c>
      <c r="K1614" s="4" t="s">
        <v>3072</v>
      </c>
      <c r="L1614" s="2">
        <v>1</v>
      </c>
      <c r="M1614" s="2">
        <v>6</v>
      </c>
      <c r="N1614" s="2">
        <v>1.75</v>
      </c>
      <c r="O1614" s="3" t="s">
        <v>32</v>
      </c>
      <c r="P1614" s="3" t="s">
        <v>29</v>
      </c>
      <c r="Q1614" s="5">
        <v>58.55</v>
      </c>
      <c r="S1614" s="6">
        <v>51.22</v>
      </c>
      <c r="T1614" s="5">
        <v>0.35</v>
      </c>
      <c r="U1614" s="6">
        <v>51.57</v>
      </c>
      <c r="V1614" s="2">
        <v>76.099999999999994</v>
      </c>
      <c r="W1614" s="8"/>
      <c r="X1614" s="10" t="s">
        <v>29</v>
      </c>
      <c r="Y1614" s="7">
        <v>43556</v>
      </c>
    </row>
    <row r="1615" spans="1:25" hidden="1" x14ac:dyDescent="0.25">
      <c r="A1615" s="2">
        <v>529826</v>
      </c>
      <c r="B1615" s="3" t="s">
        <v>1609</v>
      </c>
      <c r="C1615" s="3" t="s">
        <v>1636</v>
      </c>
      <c r="D1615" s="3" t="s">
        <v>1195</v>
      </c>
      <c r="E1615" s="3" t="s">
        <v>37</v>
      </c>
      <c r="F1615" s="3" t="s">
        <v>29</v>
      </c>
      <c r="G1615" s="2">
        <v>40</v>
      </c>
      <c r="H1615" s="3" t="s">
        <v>38</v>
      </c>
      <c r="I1615" s="3" t="s">
        <v>1613</v>
      </c>
      <c r="J1615" s="3" t="s">
        <v>39</v>
      </c>
      <c r="K1615" s="4" t="s">
        <v>3073</v>
      </c>
      <c r="L1615" s="2">
        <v>1</v>
      </c>
      <c r="M1615" s="2">
        <v>3</v>
      </c>
      <c r="N1615" s="2">
        <v>3</v>
      </c>
      <c r="O1615" s="3" t="s">
        <v>32</v>
      </c>
      <c r="P1615" s="3" t="s">
        <v>29</v>
      </c>
      <c r="Q1615" s="5">
        <v>125.05</v>
      </c>
      <c r="S1615" s="6">
        <v>109.74</v>
      </c>
      <c r="T1615" s="5">
        <v>0.35</v>
      </c>
      <c r="U1615" s="6">
        <v>110.09</v>
      </c>
      <c r="V1615" s="2">
        <v>162.55000000000001</v>
      </c>
      <c r="W1615" s="8"/>
      <c r="X1615" s="10" t="s">
        <v>29</v>
      </c>
      <c r="Y1615" s="7">
        <v>43556</v>
      </c>
    </row>
    <row r="1616" spans="1:25" hidden="1" x14ac:dyDescent="0.25">
      <c r="A1616" s="2">
        <v>609644</v>
      </c>
      <c r="B1616" s="3" t="s">
        <v>1609</v>
      </c>
      <c r="C1616" s="3" t="s">
        <v>1637</v>
      </c>
      <c r="D1616" s="3" t="s">
        <v>27</v>
      </c>
      <c r="E1616" s="3" t="s">
        <v>37</v>
      </c>
      <c r="F1616" s="3" t="s">
        <v>29</v>
      </c>
      <c r="G1616" s="2">
        <v>35</v>
      </c>
      <c r="H1616" s="3" t="s">
        <v>38</v>
      </c>
      <c r="I1616" s="3" t="s">
        <v>1613</v>
      </c>
      <c r="J1616" s="3" t="s">
        <v>39</v>
      </c>
      <c r="K1616" s="4" t="s">
        <v>3074</v>
      </c>
      <c r="L1616" s="2">
        <v>1</v>
      </c>
      <c r="M1616" s="2">
        <v>12</v>
      </c>
      <c r="N1616" s="2">
        <v>0.75</v>
      </c>
      <c r="O1616" s="3" t="s">
        <v>32</v>
      </c>
      <c r="P1616" s="3" t="s">
        <v>29</v>
      </c>
      <c r="Q1616" s="5">
        <v>25.75</v>
      </c>
      <c r="S1616" s="6">
        <v>22.35</v>
      </c>
      <c r="T1616" s="5">
        <v>0.35</v>
      </c>
      <c r="U1616" s="6">
        <v>22.7</v>
      </c>
      <c r="V1616" s="2">
        <v>33.5</v>
      </c>
      <c r="W1616" s="8"/>
      <c r="X1616" s="10" t="s">
        <v>29</v>
      </c>
      <c r="Y1616" s="7">
        <v>43556</v>
      </c>
    </row>
    <row r="1617" spans="1:25" hidden="1" x14ac:dyDescent="0.25">
      <c r="A1617" s="2">
        <v>741723</v>
      </c>
      <c r="B1617" s="3" t="s">
        <v>1609</v>
      </c>
      <c r="C1617" s="3" t="s">
        <v>1638</v>
      </c>
      <c r="D1617" s="3" t="s">
        <v>27</v>
      </c>
      <c r="E1617" s="3" t="s">
        <v>37</v>
      </c>
      <c r="F1617" s="3" t="s">
        <v>29</v>
      </c>
      <c r="G1617" s="2">
        <v>45</v>
      </c>
      <c r="H1617" s="3" t="s">
        <v>38</v>
      </c>
      <c r="I1617" s="3" t="s">
        <v>1613</v>
      </c>
      <c r="J1617" s="3" t="s">
        <v>39</v>
      </c>
      <c r="K1617" s="4" t="s">
        <v>3075</v>
      </c>
      <c r="L1617" s="2">
        <v>1</v>
      </c>
      <c r="M1617" s="2">
        <v>12</v>
      </c>
      <c r="N1617" s="2">
        <v>0.75</v>
      </c>
      <c r="O1617" s="3" t="s">
        <v>32</v>
      </c>
      <c r="P1617" s="3" t="s">
        <v>29</v>
      </c>
      <c r="Q1617" s="5">
        <v>38.799999999999997</v>
      </c>
      <c r="S1617" s="6">
        <v>33.840000000000003</v>
      </c>
      <c r="T1617" s="5">
        <v>0.35</v>
      </c>
      <c r="U1617" s="6">
        <v>34.19</v>
      </c>
      <c r="V1617" s="2">
        <v>50.45</v>
      </c>
      <c r="W1617" s="8"/>
      <c r="X1617" s="10" t="s">
        <v>29</v>
      </c>
      <c r="Y1617" s="7">
        <v>43556</v>
      </c>
    </row>
    <row r="1618" spans="1:25" hidden="1" x14ac:dyDescent="0.25">
      <c r="A1618" s="2">
        <v>219165</v>
      </c>
      <c r="B1618" s="3" t="s">
        <v>1609</v>
      </c>
      <c r="C1618" s="3" t="s">
        <v>1639</v>
      </c>
      <c r="D1618" s="3" t="s">
        <v>27</v>
      </c>
      <c r="E1618" s="3" t="s">
        <v>28</v>
      </c>
      <c r="F1618" s="3" t="s">
        <v>86</v>
      </c>
      <c r="G1618" s="2">
        <v>40</v>
      </c>
      <c r="H1618" s="3" t="s">
        <v>38</v>
      </c>
      <c r="I1618" s="3" t="s">
        <v>1613</v>
      </c>
      <c r="J1618" s="3" t="s">
        <v>31</v>
      </c>
      <c r="K1618" s="4">
        <v>162.24</v>
      </c>
      <c r="L1618" s="2">
        <v>1</v>
      </c>
      <c r="M1618" s="2">
        <v>12</v>
      </c>
      <c r="N1618" s="2">
        <v>0.75</v>
      </c>
      <c r="O1618" s="3" t="s">
        <v>32</v>
      </c>
      <c r="P1618" s="3" t="s">
        <v>29</v>
      </c>
      <c r="Q1618" s="5">
        <v>43.7</v>
      </c>
      <c r="S1618" s="6">
        <v>38.15</v>
      </c>
      <c r="T1618" s="5">
        <v>0.35</v>
      </c>
      <c r="U1618" s="6">
        <v>38.5</v>
      </c>
      <c r="V1618" s="2">
        <v>56.8</v>
      </c>
      <c r="W1618" s="8"/>
      <c r="X1618" s="10" t="s">
        <v>29</v>
      </c>
      <c r="Y1618" s="7">
        <v>43714</v>
      </c>
    </row>
    <row r="1619" spans="1:25" hidden="1" x14ac:dyDescent="0.25">
      <c r="A1619" s="2">
        <v>769256</v>
      </c>
      <c r="B1619" s="3" t="s">
        <v>1609</v>
      </c>
      <c r="C1619" s="3" t="s">
        <v>1640</v>
      </c>
      <c r="D1619" s="3" t="s">
        <v>42</v>
      </c>
      <c r="E1619" s="3" t="s">
        <v>28</v>
      </c>
      <c r="F1619" s="3" t="s">
        <v>29</v>
      </c>
      <c r="G1619" s="2">
        <v>40</v>
      </c>
      <c r="H1619" s="3" t="s">
        <v>38</v>
      </c>
      <c r="I1619" s="3" t="s">
        <v>1613</v>
      </c>
      <c r="J1619" s="3" t="s">
        <v>39</v>
      </c>
      <c r="K1619" s="4" t="s">
        <v>3076</v>
      </c>
      <c r="L1619" s="2">
        <v>1</v>
      </c>
      <c r="M1619" s="2">
        <v>8</v>
      </c>
      <c r="N1619" s="2">
        <v>0.375</v>
      </c>
      <c r="O1619" s="3" t="s">
        <v>32</v>
      </c>
      <c r="P1619" s="3" t="s">
        <v>29</v>
      </c>
      <c r="Q1619" s="5">
        <v>18.649999999999999</v>
      </c>
      <c r="S1619" s="6">
        <v>16.32</v>
      </c>
      <c r="T1619" s="5">
        <v>0.1</v>
      </c>
      <c r="U1619" s="6">
        <v>16.420000000000002</v>
      </c>
      <c r="V1619" s="2">
        <v>24.25</v>
      </c>
      <c r="W1619" s="8"/>
      <c r="X1619" s="10" t="s">
        <v>29</v>
      </c>
      <c r="Y1619" s="7">
        <v>43714</v>
      </c>
    </row>
    <row r="1620" spans="1:25" hidden="1" x14ac:dyDescent="0.25">
      <c r="A1620" s="2">
        <v>808408</v>
      </c>
      <c r="B1620" s="3" t="s">
        <v>1609</v>
      </c>
      <c r="C1620" s="3" t="s">
        <v>1640</v>
      </c>
      <c r="D1620" s="3" t="s">
        <v>27</v>
      </c>
      <c r="E1620" s="3" t="s">
        <v>28</v>
      </c>
      <c r="F1620" s="3" t="s">
        <v>29</v>
      </c>
      <c r="G1620" s="2">
        <v>40</v>
      </c>
      <c r="H1620" s="3" t="s">
        <v>38</v>
      </c>
      <c r="I1620" s="3" t="s">
        <v>29</v>
      </c>
      <c r="J1620" s="3" t="s">
        <v>39</v>
      </c>
      <c r="K1620" s="4" t="s">
        <v>2948</v>
      </c>
      <c r="L1620" s="2">
        <v>1</v>
      </c>
      <c r="M1620" s="2">
        <v>6</v>
      </c>
      <c r="N1620" s="2">
        <v>0.75</v>
      </c>
      <c r="O1620" s="3" t="s">
        <v>32</v>
      </c>
      <c r="P1620" s="3" t="s">
        <v>29</v>
      </c>
      <c r="Q1620" s="5">
        <v>30.7</v>
      </c>
      <c r="S1620" s="6">
        <v>26.71</v>
      </c>
      <c r="T1620" s="5">
        <v>0.35</v>
      </c>
      <c r="U1620" s="6">
        <v>27.06</v>
      </c>
      <c r="V1620" s="2">
        <v>39.9</v>
      </c>
      <c r="W1620" s="8"/>
      <c r="X1620" s="10" t="s">
        <v>29</v>
      </c>
      <c r="Y1620" s="7">
        <v>43714</v>
      </c>
    </row>
    <row r="1621" spans="1:25" hidden="1" x14ac:dyDescent="0.25">
      <c r="A1621" s="2">
        <v>429704</v>
      </c>
      <c r="B1621" s="3" t="s">
        <v>1609</v>
      </c>
      <c r="C1621" s="3" t="s">
        <v>1641</v>
      </c>
      <c r="D1621" s="3" t="s">
        <v>27</v>
      </c>
      <c r="E1621" s="3" t="s">
        <v>37</v>
      </c>
      <c r="F1621" s="3" t="s">
        <v>29</v>
      </c>
      <c r="G1621" s="2">
        <v>45</v>
      </c>
      <c r="H1621" s="3" t="s">
        <v>38</v>
      </c>
      <c r="I1621" s="3" t="s">
        <v>1613</v>
      </c>
      <c r="J1621" s="3" t="s">
        <v>39</v>
      </c>
      <c r="K1621" s="4" t="s">
        <v>3077</v>
      </c>
      <c r="L1621" s="2">
        <v>1</v>
      </c>
      <c r="M1621" s="2">
        <v>12</v>
      </c>
      <c r="N1621" s="2">
        <v>0.75</v>
      </c>
      <c r="O1621" s="3" t="s">
        <v>32</v>
      </c>
      <c r="P1621" s="3" t="s">
        <v>29</v>
      </c>
      <c r="Q1621" s="5">
        <v>38.75</v>
      </c>
      <c r="S1621" s="6">
        <v>33.79</v>
      </c>
      <c r="T1621" s="5">
        <v>0.35</v>
      </c>
      <c r="U1621" s="6">
        <v>34.14</v>
      </c>
      <c r="V1621" s="2">
        <v>50.4</v>
      </c>
      <c r="W1621" s="8"/>
      <c r="X1621" s="10" t="s">
        <v>29</v>
      </c>
      <c r="Y1621" s="7">
        <v>43556</v>
      </c>
    </row>
    <row r="1622" spans="1:25" hidden="1" x14ac:dyDescent="0.25">
      <c r="A1622" s="2">
        <v>246603</v>
      </c>
      <c r="B1622" s="3" t="s">
        <v>1609</v>
      </c>
      <c r="C1622" s="3" t="s">
        <v>1642</v>
      </c>
      <c r="D1622" s="3" t="s">
        <v>27</v>
      </c>
      <c r="E1622" s="3" t="s">
        <v>37</v>
      </c>
      <c r="F1622" s="3" t="s">
        <v>29</v>
      </c>
      <c r="G1622" s="2">
        <v>40</v>
      </c>
      <c r="H1622" s="3" t="s">
        <v>38</v>
      </c>
      <c r="I1622" s="3" t="s">
        <v>1613</v>
      </c>
      <c r="J1622" s="3" t="s">
        <v>39</v>
      </c>
      <c r="K1622" s="4" t="s">
        <v>3078</v>
      </c>
      <c r="L1622" s="2">
        <v>1</v>
      </c>
      <c r="M1622" s="2">
        <v>12</v>
      </c>
      <c r="N1622" s="2">
        <v>0.75</v>
      </c>
      <c r="O1622" s="3" t="s">
        <v>32</v>
      </c>
      <c r="P1622" s="3" t="s">
        <v>29</v>
      </c>
      <c r="Q1622" s="5">
        <v>38.200000000000003</v>
      </c>
      <c r="S1622" s="6">
        <v>33.31</v>
      </c>
      <c r="T1622" s="5">
        <v>0.35</v>
      </c>
      <c r="U1622" s="6">
        <v>33.659999999999997</v>
      </c>
      <c r="V1622" s="2">
        <v>49.65</v>
      </c>
      <c r="W1622" s="8"/>
      <c r="X1622" s="10" t="s">
        <v>29</v>
      </c>
      <c r="Y1622" s="7">
        <v>43556</v>
      </c>
    </row>
    <row r="1623" spans="1:25" hidden="1" x14ac:dyDescent="0.25">
      <c r="A1623" s="2">
        <v>27060</v>
      </c>
      <c r="B1623" s="3" t="s">
        <v>1609</v>
      </c>
      <c r="C1623" s="3" t="s">
        <v>1643</v>
      </c>
      <c r="D1623" s="3" t="s">
        <v>27</v>
      </c>
      <c r="E1623" s="3" t="s">
        <v>37</v>
      </c>
      <c r="F1623" s="3" t="s">
        <v>86</v>
      </c>
      <c r="G1623" s="2">
        <v>40</v>
      </c>
      <c r="H1623" s="3" t="s">
        <v>38</v>
      </c>
      <c r="I1623" s="3" t="s">
        <v>1613</v>
      </c>
      <c r="J1623" s="3" t="s">
        <v>39</v>
      </c>
      <c r="K1623" s="4" t="s">
        <v>3079</v>
      </c>
      <c r="L1623" s="2">
        <v>1</v>
      </c>
      <c r="M1623" s="2">
        <v>12</v>
      </c>
      <c r="N1623" s="2">
        <v>0.75</v>
      </c>
      <c r="O1623" s="3" t="s">
        <v>32</v>
      </c>
      <c r="P1623" s="3" t="s">
        <v>29</v>
      </c>
      <c r="Q1623" s="5">
        <v>25.75</v>
      </c>
      <c r="S1623" s="6">
        <v>22.35</v>
      </c>
      <c r="T1623" s="5">
        <v>0.35</v>
      </c>
      <c r="U1623" s="6">
        <v>22.7</v>
      </c>
      <c r="V1623" s="2">
        <v>33.5</v>
      </c>
      <c r="W1623" s="8"/>
      <c r="X1623" s="10" t="s">
        <v>29</v>
      </c>
      <c r="Y1623" s="7">
        <v>43556</v>
      </c>
    </row>
    <row r="1624" spans="1:25" hidden="1" x14ac:dyDescent="0.25">
      <c r="A1624" s="2">
        <v>812272</v>
      </c>
      <c r="B1624" s="3" t="s">
        <v>1609</v>
      </c>
      <c r="C1624" s="3" t="s">
        <v>1644</v>
      </c>
      <c r="D1624" s="3" t="s">
        <v>27</v>
      </c>
      <c r="E1624" s="3" t="s">
        <v>28</v>
      </c>
      <c r="F1624" s="3" t="s">
        <v>86</v>
      </c>
      <c r="G1624" s="2">
        <v>35</v>
      </c>
      <c r="H1624" s="3" t="s">
        <v>38</v>
      </c>
      <c r="I1624" s="3" t="s">
        <v>1613</v>
      </c>
      <c r="J1624" s="3" t="s">
        <v>39</v>
      </c>
      <c r="K1624" s="4" t="s">
        <v>3080</v>
      </c>
      <c r="L1624" s="2">
        <v>1</v>
      </c>
      <c r="M1624" s="2">
        <v>12</v>
      </c>
      <c r="N1624" s="2">
        <v>0.75</v>
      </c>
      <c r="O1624" s="3" t="s">
        <v>32</v>
      </c>
      <c r="P1624" s="3" t="s">
        <v>29</v>
      </c>
      <c r="Q1624" s="5">
        <v>26.8</v>
      </c>
      <c r="S1624" s="6">
        <v>23.28</v>
      </c>
      <c r="T1624" s="5">
        <v>0.35</v>
      </c>
      <c r="U1624" s="6">
        <v>23.63</v>
      </c>
      <c r="V1624" s="2">
        <v>34.85</v>
      </c>
      <c r="W1624" s="8"/>
      <c r="X1624" s="10" t="s">
        <v>29</v>
      </c>
      <c r="Y1624" s="7">
        <v>43745</v>
      </c>
    </row>
    <row r="1625" spans="1:25" hidden="1" x14ac:dyDescent="0.25">
      <c r="A1625" s="2">
        <v>112110</v>
      </c>
      <c r="B1625" s="3" t="s">
        <v>1609</v>
      </c>
      <c r="C1625" s="3" t="s">
        <v>1645</v>
      </c>
      <c r="D1625" s="3" t="s">
        <v>1073</v>
      </c>
      <c r="E1625" s="3" t="s">
        <v>37</v>
      </c>
      <c r="F1625" s="3" t="s">
        <v>29</v>
      </c>
      <c r="G1625" s="2">
        <v>40</v>
      </c>
      <c r="H1625" s="3" t="s">
        <v>38</v>
      </c>
      <c r="I1625" s="3" t="s">
        <v>1613</v>
      </c>
      <c r="J1625" s="3" t="s">
        <v>39</v>
      </c>
      <c r="K1625" s="4" t="s">
        <v>3081</v>
      </c>
      <c r="L1625" s="2">
        <v>1</v>
      </c>
      <c r="M1625" s="2">
        <v>120</v>
      </c>
      <c r="N1625" s="2">
        <v>0.05</v>
      </c>
      <c r="O1625" s="3" t="s">
        <v>835</v>
      </c>
      <c r="P1625" s="3" t="s">
        <v>29</v>
      </c>
      <c r="Q1625" s="5">
        <v>3.35</v>
      </c>
      <c r="S1625" s="6">
        <v>2.86</v>
      </c>
      <c r="T1625" s="5">
        <v>0.1</v>
      </c>
      <c r="U1625" s="6">
        <v>2.96</v>
      </c>
      <c r="V1625" s="2">
        <v>4.3499999999999996</v>
      </c>
      <c r="W1625" s="8"/>
      <c r="X1625" s="10" t="s">
        <v>29</v>
      </c>
      <c r="Y1625" s="7">
        <v>43466</v>
      </c>
    </row>
    <row r="1626" spans="1:25" hidden="1" x14ac:dyDescent="0.25">
      <c r="A1626" s="2">
        <v>797279</v>
      </c>
      <c r="B1626" s="3" t="s">
        <v>1609</v>
      </c>
      <c r="C1626" s="3" t="s">
        <v>1646</v>
      </c>
      <c r="D1626" s="3" t="s">
        <v>27</v>
      </c>
      <c r="E1626" s="3" t="s">
        <v>28</v>
      </c>
      <c r="F1626" s="3" t="s">
        <v>86</v>
      </c>
      <c r="G1626" s="2">
        <v>35</v>
      </c>
      <c r="H1626" s="3" t="s">
        <v>38</v>
      </c>
      <c r="I1626" s="3" t="s">
        <v>1613</v>
      </c>
      <c r="J1626" s="3" t="s">
        <v>39</v>
      </c>
      <c r="K1626" s="4" t="s">
        <v>3082</v>
      </c>
      <c r="L1626" s="2">
        <v>1</v>
      </c>
      <c r="M1626" s="2">
        <v>12</v>
      </c>
      <c r="N1626" s="2">
        <v>0.75</v>
      </c>
      <c r="O1626" s="3" t="s">
        <v>32</v>
      </c>
      <c r="P1626" s="3" t="s">
        <v>29</v>
      </c>
      <c r="Q1626" s="5">
        <v>30.75</v>
      </c>
      <c r="S1626" s="6">
        <v>26.75</v>
      </c>
      <c r="T1626" s="5">
        <v>0.35</v>
      </c>
      <c r="U1626" s="6">
        <v>27.1</v>
      </c>
      <c r="V1626" s="2">
        <v>40</v>
      </c>
      <c r="W1626" s="8"/>
      <c r="X1626" s="10" t="s">
        <v>29</v>
      </c>
      <c r="Y1626" s="7">
        <v>43714</v>
      </c>
    </row>
    <row r="1627" spans="1:25" hidden="1" x14ac:dyDescent="0.25">
      <c r="A1627" s="2">
        <v>265165</v>
      </c>
      <c r="B1627" s="3" t="s">
        <v>1609</v>
      </c>
      <c r="C1627" s="3" t="s">
        <v>1647</v>
      </c>
      <c r="D1627" s="3" t="s">
        <v>27</v>
      </c>
      <c r="E1627" s="3" t="s">
        <v>37</v>
      </c>
      <c r="F1627" s="3" t="s">
        <v>29</v>
      </c>
      <c r="G1627" s="2">
        <v>35</v>
      </c>
      <c r="H1627" s="3" t="s">
        <v>38</v>
      </c>
      <c r="I1627" s="3" t="s">
        <v>1613</v>
      </c>
      <c r="J1627" s="3" t="s">
        <v>39</v>
      </c>
      <c r="K1627" s="4" t="s">
        <v>3083</v>
      </c>
      <c r="L1627" s="2">
        <v>1</v>
      </c>
      <c r="M1627" s="2">
        <v>12</v>
      </c>
      <c r="N1627" s="2">
        <v>0.75</v>
      </c>
      <c r="O1627" s="3" t="s">
        <v>32</v>
      </c>
      <c r="P1627" s="3" t="s">
        <v>29</v>
      </c>
      <c r="Q1627" s="5">
        <v>25.75</v>
      </c>
      <c r="S1627" s="6">
        <v>22.35</v>
      </c>
      <c r="T1627" s="5">
        <v>0.35</v>
      </c>
      <c r="U1627" s="6">
        <v>22.7</v>
      </c>
      <c r="V1627" s="2">
        <v>33.5</v>
      </c>
      <c r="W1627" s="8"/>
      <c r="X1627" s="10" t="s">
        <v>29</v>
      </c>
      <c r="Y1627" s="7">
        <v>43556</v>
      </c>
    </row>
    <row r="1628" spans="1:25" hidden="1" x14ac:dyDescent="0.25">
      <c r="A1628" s="2">
        <v>807982</v>
      </c>
      <c r="B1628" s="3" t="s">
        <v>1609</v>
      </c>
      <c r="C1628" s="3" t="s">
        <v>1648</v>
      </c>
      <c r="D1628" s="3" t="s">
        <v>27</v>
      </c>
      <c r="E1628" s="3" t="s">
        <v>28</v>
      </c>
      <c r="F1628" s="3" t="s">
        <v>86</v>
      </c>
      <c r="G1628" s="2">
        <v>45</v>
      </c>
      <c r="H1628" s="3" t="s">
        <v>30</v>
      </c>
      <c r="I1628" s="3" t="s">
        <v>1618</v>
      </c>
      <c r="J1628" s="3" t="s">
        <v>31</v>
      </c>
      <c r="K1628" s="4">
        <v>135.41999999999999</v>
      </c>
      <c r="L1628" s="2">
        <v>1</v>
      </c>
      <c r="M1628" s="2">
        <v>6</v>
      </c>
      <c r="N1628" s="2">
        <v>0.75</v>
      </c>
      <c r="O1628" s="3" t="s">
        <v>32</v>
      </c>
      <c r="P1628" s="3" t="s">
        <v>29</v>
      </c>
      <c r="Q1628" s="5">
        <v>59.95</v>
      </c>
      <c r="S1628" s="6">
        <v>52.45</v>
      </c>
      <c r="T1628" s="5">
        <v>0.35</v>
      </c>
      <c r="U1628" s="6">
        <v>52.8</v>
      </c>
      <c r="V1628" s="2">
        <v>77.95</v>
      </c>
      <c r="W1628" s="8"/>
      <c r="X1628" s="10" t="s">
        <v>29</v>
      </c>
      <c r="Y1628" s="7">
        <v>43739</v>
      </c>
    </row>
    <row r="1629" spans="1:25" hidden="1" x14ac:dyDescent="0.25">
      <c r="A1629" s="2">
        <v>721379</v>
      </c>
      <c r="B1629" s="3" t="s">
        <v>1609</v>
      </c>
      <c r="C1629" s="3" t="s">
        <v>1649</v>
      </c>
      <c r="D1629" s="3" t="s">
        <v>27</v>
      </c>
      <c r="E1629" s="3" t="s">
        <v>28</v>
      </c>
      <c r="F1629" s="3" t="s">
        <v>29</v>
      </c>
      <c r="G1629" s="2">
        <v>43</v>
      </c>
      <c r="H1629" s="3" t="s">
        <v>30</v>
      </c>
      <c r="I1629" s="3" t="s">
        <v>1618</v>
      </c>
      <c r="J1629" s="3" t="s">
        <v>39</v>
      </c>
      <c r="K1629" s="4">
        <v>106.47</v>
      </c>
      <c r="L1629" s="2">
        <v>1</v>
      </c>
      <c r="M1629" s="2">
        <v>12</v>
      </c>
      <c r="N1629" s="2">
        <v>0.75</v>
      </c>
      <c r="O1629" s="3" t="s">
        <v>32</v>
      </c>
      <c r="P1629" s="3" t="s">
        <v>29</v>
      </c>
      <c r="Q1629" s="5">
        <v>29.8</v>
      </c>
      <c r="S1629" s="6">
        <v>25.92</v>
      </c>
      <c r="T1629" s="5">
        <v>0.35</v>
      </c>
      <c r="U1629" s="6">
        <v>26.27</v>
      </c>
      <c r="V1629" s="2">
        <v>38.75</v>
      </c>
      <c r="W1629" s="8"/>
      <c r="X1629" s="9" t="s">
        <v>3214</v>
      </c>
      <c r="Y1629" s="7">
        <v>43803</v>
      </c>
    </row>
    <row r="1630" spans="1:25" hidden="1" x14ac:dyDescent="0.25">
      <c r="A1630" s="2">
        <v>550715</v>
      </c>
      <c r="B1630" s="3" t="s">
        <v>1609</v>
      </c>
      <c r="C1630" s="3" t="s">
        <v>1650</v>
      </c>
      <c r="D1630" s="3" t="s">
        <v>27</v>
      </c>
      <c r="E1630" s="3" t="s">
        <v>37</v>
      </c>
      <c r="F1630" s="3" t="s">
        <v>29</v>
      </c>
      <c r="G1630" s="2">
        <v>40</v>
      </c>
      <c r="H1630" s="3" t="s">
        <v>38</v>
      </c>
      <c r="I1630" s="3" t="s">
        <v>1613</v>
      </c>
      <c r="J1630" s="3" t="s">
        <v>31</v>
      </c>
      <c r="K1630" s="4">
        <v>97.96</v>
      </c>
      <c r="L1630" s="2">
        <v>1</v>
      </c>
      <c r="M1630" s="2">
        <v>12</v>
      </c>
      <c r="N1630" s="2">
        <v>0.75</v>
      </c>
      <c r="O1630" s="3" t="s">
        <v>32</v>
      </c>
      <c r="P1630" s="3" t="s">
        <v>29</v>
      </c>
      <c r="Q1630" s="5">
        <v>28.1</v>
      </c>
      <c r="S1630" s="6">
        <v>24.42</v>
      </c>
      <c r="T1630" s="5">
        <v>0.35</v>
      </c>
      <c r="U1630" s="6">
        <v>24.77</v>
      </c>
      <c r="V1630" s="2">
        <v>36.549999999999997</v>
      </c>
      <c r="W1630" s="8"/>
      <c r="X1630" s="10" t="s">
        <v>29</v>
      </c>
      <c r="Y1630" s="7">
        <v>43586</v>
      </c>
    </row>
    <row r="1631" spans="1:25" hidden="1" x14ac:dyDescent="0.25">
      <c r="A1631" s="2">
        <v>605733</v>
      </c>
      <c r="B1631" s="3" t="s">
        <v>1609</v>
      </c>
      <c r="C1631" s="3" t="s">
        <v>1650</v>
      </c>
      <c r="D1631" s="3" t="s">
        <v>906</v>
      </c>
      <c r="E1631" s="3" t="s">
        <v>37</v>
      </c>
      <c r="F1631" s="3" t="s">
        <v>29</v>
      </c>
      <c r="G1631" s="2">
        <v>40</v>
      </c>
      <c r="H1631" s="3" t="s">
        <v>38</v>
      </c>
      <c r="I1631" s="3" t="s">
        <v>1613</v>
      </c>
      <c r="J1631" s="3" t="s">
        <v>31</v>
      </c>
      <c r="K1631" s="4">
        <v>106.89</v>
      </c>
      <c r="L1631" s="2">
        <v>1</v>
      </c>
      <c r="M1631" s="2">
        <v>8</v>
      </c>
      <c r="N1631" s="2">
        <v>1.1399999999999999</v>
      </c>
      <c r="O1631" s="3" t="s">
        <v>32</v>
      </c>
      <c r="P1631" s="3" t="s">
        <v>29</v>
      </c>
      <c r="Q1631" s="5">
        <v>46.05</v>
      </c>
      <c r="S1631" s="6">
        <v>40.22</v>
      </c>
      <c r="T1631" s="5">
        <v>0.35</v>
      </c>
      <c r="U1631" s="6">
        <v>40.57</v>
      </c>
      <c r="V1631" s="2">
        <v>59.85</v>
      </c>
      <c r="W1631" s="8"/>
      <c r="X1631" s="10" t="s">
        <v>29</v>
      </c>
      <c r="Y1631" s="7">
        <v>43586</v>
      </c>
    </row>
    <row r="1632" spans="1:25" hidden="1" x14ac:dyDescent="0.25">
      <c r="A1632" s="2">
        <v>443523</v>
      </c>
      <c r="B1632" s="3" t="s">
        <v>1609</v>
      </c>
      <c r="C1632" s="3" t="s">
        <v>1651</v>
      </c>
      <c r="D1632" s="3" t="s">
        <v>27</v>
      </c>
      <c r="E1632" s="3" t="s">
        <v>37</v>
      </c>
      <c r="F1632" s="3" t="s">
        <v>29</v>
      </c>
      <c r="G1632" s="2">
        <v>40</v>
      </c>
      <c r="H1632" s="3" t="s">
        <v>38</v>
      </c>
      <c r="I1632" s="3" t="s">
        <v>1613</v>
      </c>
      <c r="J1632" s="3" t="s">
        <v>31</v>
      </c>
      <c r="K1632" s="4">
        <v>111.33</v>
      </c>
      <c r="L1632" s="2">
        <v>1</v>
      </c>
      <c r="M1632" s="2">
        <v>12</v>
      </c>
      <c r="N1632" s="2">
        <v>0.75</v>
      </c>
      <c r="O1632" s="3" t="s">
        <v>32</v>
      </c>
      <c r="P1632" s="3" t="s">
        <v>29</v>
      </c>
      <c r="Q1632" s="5">
        <v>31.6</v>
      </c>
      <c r="S1632" s="6">
        <v>27.5</v>
      </c>
      <c r="T1632" s="5">
        <v>0.35</v>
      </c>
      <c r="U1632" s="6">
        <v>27.85</v>
      </c>
      <c r="V1632" s="2">
        <v>41.1</v>
      </c>
      <c r="W1632" s="8"/>
      <c r="X1632" s="10" t="s">
        <v>29</v>
      </c>
      <c r="Y1632" s="7">
        <v>43586</v>
      </c>
    </row>
    <row r="1633" spans="1:25" hidden="1" x14ac:dyDescent="0.25">
      <c r="A1633" s="2">
        <v>94771</v>
      </c>
      <c r="B1633" s="3" t="s">
        <v>1609</v>
      </c>
      <c r="C1633" s="3" t="s">
        <v>1652</v>
      </c>
      <c r="D1633" s="3" t="s">
        <v>27</v>
      </c>
      <c r="E1633" s="3" t="s">
        <v>879</v>
      </c>
      <c r="F1633" s="3" t="s">
        <v>1115</v>
      </c>
      <c r="G1633" s="2">
        <v>40</v>
      </c>
      <c r="H1633" s="3" t="s">
        <v>38</v>
      </c>
      <c r="I1633" s="3" t="s">
        <v>1613</v>
      </c>
      <c r="J1633" s="3" t="s">
        <v>31</v>
      </c>
      <c r="K1633" s="4">
        <v>142.96</v>
      </c>
      <c r="L1633" s="2">
        <v>1</v>
      </c>
      <c r="M1633" s="2">
        <v>12</v>
      </c>
      <c r="N1633" s="2">
        <v>0.75</v>
      </c>
      <c r="O1633" s="3" t="s">
        <v>32</v>
      </c>
      <c r="P1633" s="3" t="s">
        <v>29</v>
      </c>
      <c r="Q1633" s="5">
        <v>60.55</v>
      </c>
      <c r="S1633" s="6">
        <v>52.98</v>
      </c>
      <c r="T1633" s="5">
        <v>0.35</v>
      </c>
      <c r="U1633" s="6">
        <v>53.33</v>
      </c>
      <c r="V1633" s="2">
        <v>78.7</v>
      </c>
      <c r="W1633" s="8"/>
      <c r="X1633" s="10" t="s">
        <v>29</v>
      </c>
      <c r="Y1633" s="7">
        <v>43586</v>
      </c>
    </row>
    <row r="1634" spans="1:25" hidden="1" x14ac:dyDescent="0.25">
      <c r="A1634" s="2">
        <v>655266</v>
      </c>
      <c r="B1634" s="3" t="s">
        <v>1609</v>
      </c>
      <c r="C1634" s="3" t="s">
        <v>1653</v>
      </c>
      <c r="D1634" s="3" t="s">
        <v>27</v>
      </c>
      <c r="E1634" s="3" t="s">
        <v>37</v>
      </c>
      <c r="F1634" s="3" t="s">
        <v>29</v>
      </c>
      <c r="G1634" s="2">
        <v>40</v>
      </c>
      <c r="H1634" s="3" t="s">
        <v>38</v>
      </c>
      <c r="I1634" s="3" t="s">
        <v>1613</v>
      </c>
      <c r="J1634" s="3" t="s">
        <v>31</v>
      </c>
      <c r="K1634" s="4">
        <v>97.96</v>
      </c>
      <c r="L1634" s="2">
        <v>1</v>
      </c>
      <c r="M1634" s="2">
        <v>12</v>
      </c>
      <c r="N1634" s="2">
        <v>0.75</v>
      </c>
      <c r="O1634" s="3" t="s">
        <v>32</v>
      </c>
      <c r="P1634" s="3" t="s">
        <v>29</v>
      </c>
      <c r="Q1634" s="5">
        <v>28.1</v>
      </c>
      <c r="S1634" s="6">
        <v>24.42</v>
      </c>
      <c r="T1634" s="5">
        <v>0.35</v>
      </c>
      <c r="U1634" s="6">
        <v>24.77</v>
      </c>
      <c r="V1634" s="2">
        <v>36.549999999999997</v>
      </c>
      <c r="W1634" s="8"/>
      <c r="X1634" s="10" t="s">
        <v>29</v>
      </c>
      <c r="Y1634" s="7">
        <v>43586</v>
      </c>
    </row>
    <row r="1635" spans="1:25" ht="30" hidden="1" x14ac:dyDescent="0.25">
      <c r="A1635" s="2">
        <v>125837</v>
      </c>
      <c r="B1635" s="3" t="s">
        <v>1609</v>
      </c>
      <c r="C1635" s="3" t="s">
        <v>1654</v>
      </c>
      <c r="D1635" s="3" t="s">
        <v>1142</v>
      </c>
      <c r="E1635" s="3" t="s">
        <v>28</v>
      </c>
      <c r="F1635" s="3" t="s">
        <v>29</v>
      </c>
      <c r="G1635" s="2">
        <v>40</v>
      </c>
      <c r="H1635" s="3" t="s">
        <v>38</v>
      </c>
      <c r="I1635" s="3" t="s">
        <v>1613</v>
      </c>
      <c r="J1635" s="3" t="s">
        <v>31</v>
      </c>
      <c r="K1635" s="4">
        <v>117.8</v>
      </c>
      <c r="L1635" s="2">
        <v>1</v>
      </c>
      <c r="M1635" s="2">
        <v>20</v>
      </c>
      <c r="N1635" s="2">
        <v>0.2</v>
      </c>
      <c r="O1635" s="3" t="s">
        <v>32</v>
      </c>
      <c r="P1635" s="3" t="s">
        <v>29</v>
      </c>
      <c r="Q1635" s="5">
        <v>15.95</v>
      </c>
      <c r="S1635" s="6">
        <v>13.95</v>
      </c>
      <c r="T1635" s="5">
        <v>0.1</v>
      </c>
      <c r="U1635" s="6">
        <v>14.05</v>
      </c>
      <c r="V1635" s="2">
        <v>20.75</v>
      </c>
      <c r="W1635" s="8"/>
      <c r="X1635" s="10" t="s">
        <v>29</v>
      </c>
      <c r="Y1635" s="7">
        <v>43777</v>
      </c>
    </row>
    <row r="1636" spans="1:25" hidden="1" x14ac:dyDescent="0.25">
      <c r="A1636" s="2">
        <v>442830</v>
      </c>
      <c r="B1636" s="3" t="s">
        <v>1609</v>
      </c>
      <c r="C1636" s="3" t="s">
        <v>1655</v>
      </c>
      <c r="D1636" s="3" t="s">
        <v>27</v>
      </c>
      <c r="E1636" s="3" t="s">
        <v>28</v>
      </c>
      <c r="F1636" s="3" t="s">
        <v>29</v>
      </c>
      <c r="G1636" s="2">
        <v>40</v>
      </c>
      <c r="H1636" s="3" t="s">
        <v>30</v>
      </c>
      <c r="I1636" s="3" t="s">
        <v>1618</v>
      </c>
      <c r="J1636" s="3" t="s">
        <v>31</v>
      </c>
      <c r="K1636" s="4">
        <v>170.64</v>
      </c>
      <c r="L1636" s="2">
        <v>1</v>
      </c>
      <c r="M1636" s="2">
        <v>12</v>
      </c>
      <c r="N1636" s="2">
        <v>0.75</v>
      </c>
      <c r="O1636" s="3" t="s">
        <v>32</v>
      </c>
      <c r="P1636" s="3" t="s">
        <v>29</v>
      </c>
      <c r="Q1636" s="5">
        <v>44.95</v>
      </c>
      <c r="S1636" s="6">
        <v>39.25</v>
      </c>
      <c r="T1636" s="5">
        <v>0.35</v>
      </c>
      <c r="U1636" s="6">
        <v>39.6</v>
      </c>
      <c r="V1636" s="2">
        <v>58.45</v>
      </c>
      <c r="W1636" s="8">
        <v>-1.6999999999999957</v>
      </c>
      <c r="X1636" s="9" t="s">
        <v>3215</v>
      </c>
      <c r="Y1636" s="7">
        <v>43790</v>
      </c>
    </row>
    <row r="1637" spans="1:25" hidden="1" x14ac:dyDescent="0.25">
      <c r="A1637" s="2">
        <v>377994</v>
      </c>
      <c r="B1637" s="3" t="s">
        <v>1609</v>
      </c>
      <c r="C1637" s="3" t="s">
        <v>1656</v>
      </c>
      <c r="D1637" s="3" t="s">
        <v>27</v>
      </c>
      <c r="E1637" s="3" t="s">
        <v>37</v>
      </c>
      <c r="F1637" s="3" t="s">
        <v>86</v>
      </c>
      <c r="G1637" s="2">
        <v>40</v>
      </c>
      <c r="H1637" s="3" t="s">
        <v>30</v>
      </c>
      <c r="I1637" s="3" t="s">
        <v>1618</v>
      </c>
      <c r="J1637" s="3" t="s">
        <v>31</v>
      </c>
      <c r="K1637" s="4">
        <v>170.04</v>
      </c>
      <c r="L1637" s="2">
        <v>1</v>
      </c>
      <c r="M1637" s="2">
        <v>12</v>
      </c>
      <c r="N1637" s="2">
        <v>0.75</v>
      </c>
      <c r="O1637" s="3" t="s">
        <v>32</v>
      </c>
      <c r="P1637" s="3" t="s">
        <v>29</v>
      </c>
      <c r="Q1637" s="5">
        <v>44.85</v>
      </c>
      <c r="S1637" s="6">
        <v>39.159999999999997</v>
      </c>
      <c r="T1637" s="5">
        <v>0.35</v>
      </c>
      <c r="U1637" s="6">
        <v>39.51</v>
      </c>
      <c r="V1637" s="2">
        <v>58.3</v>
      </c>
      <c r="W1637" s="8"/>
      <c r="X1637" s="10" t="s">
        <v>29</v>
      </c>
      <c r="Y1637" s="7">
        <v>43709</v>
      </c>
    </row>
    <row r="1638" spans="1:25" hidden="1" x14ac:dyDescent="0.25">
      <c r="A1638" s="2">
        <v>774976</v>
      </c>
      <c r="B1638" s="3" t="s">
        <v>1609</v>
      </c>
      <c r="C1638" s="3" t="s">
        <v>1657</v>
      </c>
      <c r="D1638" s="3" t="s">
        <v>27</v>
      </c>
      <c r="E1638" s="3" t="s">
        <v>879</v>
      </c>
      <c r="F1638" s="3" t="s">
        <v>1080</v>
      </c>
      <c r="G1638" s="2">
        <v>45</v>
      </c>
      <c r="H1638" s="3" t="s">
        <v>30</v>
      </c>
      <c r="I1638" s="3" t="s">
        <v>1618</v>
      </c>
      <c r="J1638" s="3" t="s">
        <v>39</v>
      </c>
      <c r="K1638" s="4" t="s">
        <v>3084</v>
      </c>
      <c r="L1638" s="2">
        <v>1</v>
      </c>
      <c r="M1638" s="2">
        <v>12</v>
      </c>
      <c r="N1638" s="2">
        <v>0.75</v>
      </c>
      <c r="O1638" s="3" t="s">
        <v>32</v>
      </c>
      <c r="P1638" s="3" t="s">
        <v>29</v>
      </c>
      <c r="Q1638" s="5">
        <v>31.5</v>
      </c>
      <c r="S1638" s="6">
        <v>27.41</v>
      </c>
      <c r="T1638" s="5">
        <v>0.35</v>
      </c>
      <c r="U1638" s="6">
        <v>27.76</v>
      </c>
      <c r="V1638" s="2">
        <v>40.950000000000003</v>
      </c>
      <c r="W1638" s="8"/>
      <c r="X1638" s="10" t="s">
        <v>29</v>
      </c>
      <c r="Y1638" s="7">
        <v>43556</v>
      </c>
    </row>
    <row r="1639" spans="1:25" hidden="1" x14ac:dyDescent="0.25">
      <c r="A1639" s="2">
        <v>113837</v>
      </c>
      <c r="B1639" s="3" t="s">
        <v>1609</v>
      </c>
      <c r="C1639" s="3" t="s">
        <v>1658</v>
      </c>
      <c r="D1639" s="3" t="s">
        <v>42</v>
      </c>
      <c r="E1639" s="3" t="s">
        <v>37</v>
      </c>
      <c r="F1639" s="3" t="s">
        <v>29</v>
      </c>
      <c r="G1639" s="2">
        <v>40</v>
      </c>
      <c r="H1639" s="3" t="s">
        <v>38</v>
      </c>
      <c r="I1639" s="3" t="s">
        <v>1613</v>
      </c>
      <c r="J1639" s="3" t="s">
        <v>31</v>
      </c>
      <c r="K1639" s="4">
        <v>55.53</v>
      </c>
      <c r="L1639" s="2">
        <v>1</v>
      </c>
      <c r="M1639" s="2">
        <v>12</v>
      </c>
      <c r="N1639" s="2">
        <v>0.375</v>
      </c>
      <c r="O1639" s="3" t="s">
        <v>32</v>
      </c>
      <c r="P1639" s="3" t="s">
        <v>29</v>
      </c>
      <c r="Q1639" s="5">
        <v>16.05</v>
      </c>
      <c r="S1639" s="6">
        <v>14.04</v>
      </c>
      <c r="T1639" s="5">
        <v>0.1</v>
      </c>
      <c r="U1639" s="6">
        <v>14.14</v>
      </c>
      <c r="V1639" s="2">
        <v>20.85</v>
      </c>
      <c r="W1639" s="8"/>
      <c r="X1639" s="10" t="s">
        <v>29</v>
      </c>
      <c r="Y1639" s="7">
        <v>43466</v>
      </c>
    </row>
    <row r="1640" spans="1:25" hidden="1" x14ac:dyDescent="0.25">
      <c r="A1640" s="2">
        <v>3558</v>
      </c>
      <c r="B1640" s="3" t="s">
        <v>1609</v>
      </c>
      <c r="C1640" s="3" t="s">
        <v>1658</v>
      </c>
      <c r="D1640" s="3" t="s">
        <v>27</v>
      </c>
      <c r="E1640" s="3" t="s">
        <v>37</v>
      </c>
      <c r="F1640" s="3" t="s">
        <v>29</v>
      </c>
      <c r="G1640" s="2">
        <v>40</v>
      </c>
      <c r="H1640" s="3" t="s">
        <v>38</v>
      </c>
      <c r="I1640" s="3" t="s">
        <v>1613</v>
      </c>
      <c r="J1640" s="3" t="s">
        <v>31</v>
      </c>
      <c r="K1640" s="4">
        <v>99.34</v>
      </c>
      <c r="L1640" s="2">
        <v>1</v>
      </c>
      <c r="M1640" s="2">
        <v>12</v>
      </c>
      <c r="N1640" s="2">
        <v>0.75</v>
      </c>
      <c r="O1640" s="3" t="s">
        <v>32</v>
      </c>
      <c r="P1640" s="3" t="s">
        <v>29</v>
      </c>
      <c r="Q1640" s="5">
        <v>28.45</v>
      </c>
      <c r="S1640" s="6">
        <v>24.73</v>
      </c>
      <c r="T1640" s="5">
        <v>0.35</v>
      </c>
      <c r="U1640" s="6">
        <v>25.08</v>
      </c>
      <c r="V1640" s="2">
        <v>37</v>
      </c>
      <c r="W1640" s="8"/>
      <c r="X1640" s="10" t="s">
        <v>29</v>
      </c>
      <c r="Y1640" s="7">
        <v>43466</v>
      </c>
    </row>
    <row r="1641" spans="1:25" hidden="1" x14ac:dyDescent="0.25">
      <c r="A1641" s="2">
        <v>8854</v>
      </c>
      <c r="B1641" s="3" t="s">
        <v>1609</v>
      </c>
      <c r="C1641" s="3" t="s">
        <v>1658</v>
      </c>
      <c r="D1641" s="3" t="s">
        <v>906</v>
      </c>
      <c r="E1641" s="3" t="s">
        <v>37</v>
      </c>
      <c r="F1641" s="3" t="s">
        <v>29</v>
      </c>
      <c r="G1641" s="2">
        <v>40</v>
      </c>
      <c r="H1641" s="3" t="s">
        <v>38</v>
      </c>
      <c r="I1641" s="3" t="s">
        <v>1613</v>
      </c>
      <c r="J1641" s="3" t="s">
        <v>31</v>
      </c>
      <c r="K1641" s="4">
        <v>99.14</v>
      </c>
      <c r="L1641" s="2">
        <v>1</v>
      </c>
      <c r="M1641" s="2">
        <v>8</v>
      </c>
      <c r="N1641" s="2">
        <v>1.1399999999999999</v>
      </c>
      <c r="O1641" s="3" t="s">
        <v>32</v>
      </c>
      <c r="P1641" s="3" t="s">
        <v>29</v>
      </c>
      <c r="Q1641" s="5">
        <v>42.95</v>
      </c>
      <c r="S1641" s="6">
        <v>37.49</v>
      </c>
      <c r="T1641" s="5">
        <v>0.35</v>
      </c>
      <c r="U1641" s="6">
        <v>37.840000000000003</v>
      </c>
      <c r="V1641" s="2">
        <v>55.85</v>
      </c>
      <c r="W1641" s="8"/>
      <c r="X1641" s="10" t="s">
        <v>29</v>
      </c>
      <c r="Y1641" s="7">
        <v>43466</v>
      </c>
    </row>
    <row r="1642" spans="1:25" hidden="1" x14ac:dyDescent="0.25">
      <c r="A1642" s="2">
        <v>200741</v>
      </c>
      <c r="B1642" s="3" t="s">
        <v>1609</v>
      </c>
      <c r="C1642" s="3" t="s">
        <v>1658</v>
      </c>
      <c r="D1642" s="3" t="s">
        <v>1074</v>
      </c>
      <c r="E1642" s="3" t="s">
        <v>37</v>
      </c>
      <c r="F1642" s="3" t="s">
        <v>29</v>
      </c>
      <c r="G1642" s="2">
        <v>40</v>
      </c>
      <c r="H1642" s="3" t="s">
        <v>38</v>
      </c>
      <c r="I1642" s="3" t="s">
        <v>1613</v>
      </c>
      <c r="J1642" s="3" t="s">
        <v>31</v>
      </c>
      <c r="K1642" s="4">
        <v>110.41</v>
      </c>
      <c r="L1642" s="2">
        <v>1</v>
      </c>
      <c r="M1642" s="2">
        <v>6</v>
      </c>
      <c r="N1642" s="2">
        <v>1.75</v>
      </c>
      <c r="O1642" s="3" t="s">
        <v>32</v>
      </c>
      <c r="P1642" s="3" t="s">
        <v>29</v>
      </c>
      <c r="Q1642" s="5">
        <v>62.95</v>
      </c>
      <c r="S1642" s="6">
        <v>55.09</v>
      </c>
      <c r="T1642" s="5">
        <v>0.35</v>
      </c>
      <c r="U1642" s="6">
        <v>55.44</v>
      </c>
      <c r="V1642" s="2">
        <v>81.849999999999994</v>
      </c>
      <c r="W1642" s="8"/>
      <c r="X1642" s="10" t="s">
        <v>29</v>
      </c>
      <c r="Y1642" s="7">
        <v>43466</v>
      </c>
    </row>
    <row r="1643" spans="1:25" hidden="1" x14ac:dyDescent="0.25">
      <c r="A1643" s="2">
        <v>189225</v>
      </c>
      <c r="B1643" s="3" t="s">
        <v>1609</v>
      </c>
      <c r="C1643" s="3" t="s">
        <v>1659</v>
      </c>
      <c r="D1643" s="3" t="s">
        <v>42</v>
      </c>
      <c r="E1643" s="3" t="s">
        <v>37</v>
      </c>
      <c r="F1643" s="3" t="s">
        <v>29</v>
      </c>
      <c r="G1643" s="2">
        <v>40</v>
      </c>
      <c r="H1643" s="3" t="s">
        <v>38</v>
      </c>
      <c r="I1643" s="3" t="s">
        <v>1613</v>
      </c>
      <c r="J1643" s="3" t="s">
        <v>31</v>
      </c>
      <c r="K1643" s="4">
        <v>51.93</v>
      </c>
      <c r="L1643" s="2">
        <v>1</v>
      </c>
      <c r="M1643" s="2">
        <v>12</v>
      </c>
      <c r="N1643" s="2">
        <v>0.375</v>
      </c>
      <c r="O1643" s="3" t="s">
        <v>32</v>
      </c>
      <c r="P1643" s="3" t="s">
        <v>29</v>
      </c>
      <c r="Q1643" s="5">
        <v>15.1</v>
      </c>
      <c r="S1643" s="6">
        <v>13.2</v>
      </c>
      <c r="T1643" s="5">
        <v>0.1</v>
      </c>
      <c r="U1643" s="6">
        <v>13.3</v>
      </c>
      <c r="V1643" s="2">
        <v>19.649999999999999</v>
      </c>
      <c r="W1643" s="8"/>
      <c r="X1643" s="10" t="s">
        <v>29</v>
      </c>
      <c r="Y1643" s="7">
        <v>43466</v>
      </c>
    </row>
    <row r="1644" spans="1:25" hidden="1" x14ac:dyDescent="0.25">
      <c r="A1644" s="2">
        <v>189217</v>
      </c>
      <c r="B1644" s="3" t="s">
        <v>1609</v>
      </c>
      <c r="C1644" s="3" t="s">
        <v>1659</v>
      </c>
      <c r="D1644" s="3" t="s">
        <v>27</v>
      </c>
      <c r="E1644" s="3" t="s">
        <v>37</v>
      </c>
      <c r="F1644" s="3" t="s">
        <v>29</v>
      </c>
      <c r="G1644" s="2">
        <v>40</v>
      </c>
      <c r="H1644" s="3" t="s">
        <v>38</v>
      </c>
      <c r="I1644" s="3" t="s">
        <v>1613</v>
      </c>
      <c r="J1644" s="3" t="s">
        <v>31</v>
      </c>
      <c r="K1644" s="4">
        <v>91.3</v>
      </c>
      <c r="L1644" s="2">
        <v>1</v>
      </c>
      <c r="M1644" s="2">
        <v>12</v>
      </c>
      <c r="N1644" s="2">
        <v>0.75</v>
      </c>
      <c r="O1644" s="3" t="s">
        <v>32</v>
      </c>
      <c r="P1644" s="3" t="s">
        <v>29</v>
      </c>
      <c r="Q1644" s="5">
        <v>26.35</v>
      </c>
      <c r="S1644" s="6">
        <v>22.88</v>
      </c>
      <c r="T1644" s="5">
        <v>0.35</v>
      </c>
      <c r="U1644" s="6">
        <v>23.23</v>
      </c>
      <c r="V1644" s="2">
        <v>34.25</v>
      </c>
      <c r="W1644" s="8"/>
      <c r="X1644" s="10" t="s">
        <v>29</v>
      </c>
      <c r="Y1644" s="7">
        <v>43466</v>
      </c>
    </row>
    <row r="1645" spans="1:25" hidden="1" x14ac:dyDescent="0.25">
      <c r="A1645" s="2">
        <v>215038</v>
      </c>
      <c r="B1645" s="3" t="s">
        <v>1609</v>
      </c>
      <c r="C1645" s="3" t="s">
        <v>1659</v>
      </c>
      <c r="D1645" s="3" t="s">
        <v>1074</v>
      </c>
      <c r="E1645" s="3" t="s">
        <v>37</v>
      </c>
      <c r="F1645" s="3" t="s">
        <v>29</v>
      </c>
      <c r="G1645" s="2">
        <v>40</v>
      </c>
      <c r="H1645" s="3" t="s">
        <v>38</v>
      </c>
      <c r="I1645" s="3" t="s">
        <v>1613</v>
      </c>
      <c r="J1645" s="3" t="s">
        <v>31</v>
      </c>
      <c r="K1645" s="4">
        <v>105.35</v>
      </c>
      <c r="L1645" s="2">
        <v>1</v>
      </c>
      <c r="M1645" s="2">
        <v>6</v>
      </c>
      <c r="N1645" s="2">
        <v>1.75</v>
      </c>
      <c r="O1645" s="3" t="s">
        <v>32</v>
      </c>
      <c r="P1645" s="3" t="s">
        <v>29</v>
      </c>
      <c r="Q1645" s="5">
        <v>60.3</v>
      </c>
      <c r="S1645" s="6">
        <v>52.76</v>
      </c>
      <c r="T1645" s="5">
        <v>0.35</v>
      </c>
      <c r="U1645" s="6">
        <v>53.11</v>
      </c>
      <c r="V1645" s="2">
        <v>78.400000000000006</v>
      </c>
      <c r="W1645" s="8"/>
      <c r="X1645" s="10" t="s">
        <v>29</v>
      </c>
      <c r="Y1645" s="7">
        <v>43466</v>
      </c>
    </row>
    <row r="1646" spans="1:25" hidden="1" x14ac:dyDescent="0.25">
      <c r="A1646" s="2">
        <v>469114</v>
      </c>
      <c r="B1646" s="3" t="s">
        <v>1609</v>
      </c>
      <c r="C1646" s="3" t="s">
        <v>1660</v>
      </c>
      <c r="D1646" s="3" t="s">
        <v>27</v>
      </c>
      <c r="E1646" s="3" t="s">
        <v>28</v>
      </c>
      <c r="F1646" s="3" t="s">
        <v>29</v>
      </c>
      <c r="H1646" s="3" t="s">
        <v>38</v>
      </c>
      <c r="I1646" s="3" t="s">
        <v>1613</v>
      </c>
      <c r="J1646" s="3" t="s">
        <v>31</v>
      </c>
      <c r="K1646" s="4">
        <v>471.43</v>
      </c>
      <c r="L1646" s="2">
        <v>1</v>
      </c>
      <c r="M1646" s="2">
        <v>12</v>
      </c>
      <c r="N1646" s="2">
        <v>0.75</v>
      </c>
      <c r="O1646" s="3" t="s">
        <v>32</v>
      </c>
      <c r="P1646" s="3" t="s">
        <v>29</v>
      </c>
      <c r="Q1646" s="5">
        <v>89.95</v>
      </c>
      <c r="S1646" s="6">
        <v>78.849999999999994</v>
      </c>
      <c r="T1646" s="5">
        <v>0.35</v>
      </c>
      <c r="U1646" s="6">
        <v>79.2</v>
      </c>
      <c r="V1646" s="2">
        <v>116.95</v>
      </c>
      <c r="W1646" s="8"/>
      <c r="X1646" s="10" t="s">
        <v>29</v>
      </c>
      <c r="Y1646" s="7">
        <v>43769</v>
      </c>
    </row>
    <row r="1647" spans="1:25" hidden="1" x14ac:dyDescent="0.25">
      <c r="A1647" s="2">
        <v>12912</v>
      </c>
      <c r="B1647" s="3" t="s">
        <v>1609</v>
      </c>
      <c r="C1647" s="3" t="s">
        <v>1661</v>
      </c>
      <c r="D1647" s="3" t="s">
        <v>27</v>
      </c>
      <c r="E1647" s="3" t="s">
        <v>28</v>
      </c>
      <c r="F1647" s="3" t="s">
        <v>86</v>
      </c>
      <c r="G1647" s="2">
        <v>42</v>
      </c>
      <c r="H1647" s="3" t="s">
        <v>482</v>
      </c>
      <c r="I1647" s="3" t="s">
        <v>1626</v>
      </c>
      <c r="J1647" s="3" t="s">
        <v>39</v>
      </c>
      <c r="K1647" s="4">
        <v>89.76</v>
      </c>
      <c r="L1647" s="2">
        <v>1</v>
      </c>
      <c r="M1647" s="2">
        <v>6</v>
      </c>
      <c r="N1647" s="2">
        <v>0.75</v>
      </c>
      <c r="O1647" s="3" t="s">
        <v>32</v>
      </c>
      <c r="P1647" s="3" t="s">
        <v>29</v>
      </c>
      <c r="Q1647" s="5">
        <v>45.95</v>
      </c>
      <c r="S1647" s="6">
        <v>40.130000000000003</v>
      </c>
      <c r="T1647" s="5">
        <v>0.35</v>
      </c>
      <c r="U1647" s="6">
        <v>40.479999999999997</v>
      </c>
      <c r="V1647" s="2">
        <v>59.75</v>
      </c>
      <c r="W1647" s="8"/>
      <c r="X1647" s="10" t="s">
        <v>29</v>
      </c>
      <c r="Y1647" s="7">
        <v>43770</v>
      </c>
    </row>
    <row r="1648" spans="1:25" x14ac:dyDescent="0.25">
      <c r="A1648" s="2">
        <v>478982</v>
      </c>
      <c r="B1648" s="3" t="s">
        <v>1609</v>
      </c>
      <c r="C1648" s="3" t="s">
        <v>1662</v>
      </c>
      <c r="D1648" s="3" t="s">
        <v>27</v>
      </c>
      <c r="E1648" s="3" t="s">
        <v>28</v>
      </c>
      <c r="F1648" s="3" t="s">
        <v>210</v>
      </c>
      <c r="H1648" s="3" t="s">
        <v>38</v>
      </c>
      <c r="I1648" s="3" t="s">
        <v>1613</v>
      </c>
      <c r="J1648" s="3" t="s">
        <v>31</v>
      </c>
      <c r="K1648" s="4">
        <v>89.64</v>
      </c>
      <c r="L1648" s="2">
        <v>1</v>
      </c>
      <c r="M1648" s="2">
        <v>6</v>
      </c>
      <c r="N1648" s="2">
        <v>0.75</v>
      </c>
      <c r="O1648" s="3" t="s">
        <v>32</v>
      </c>
      <c r="P1648" s="3" t="s">
        <v>29</v>
      </c>
      <c r="Q1648" s="5">
        <v>46.25</v>
      </c>
      <c r="S1648" s="6">
        <v>40.39</v>
      </c>
      <c r="T1648" s="5">
        <v>0.35</v>
      </c>
      <c r="U1648" s="6">
        <v>40.74</v>
      </c>
      <c r="V1648" s="2">
        <v>60.1</v>
      </c>
      <c r="W1648" s="8"/>
      <c r="X1648" s="10" t="s">
        <v>29</v>
      </c>
      <c r="Y1648" s="7">
        <v>43770</v>
      </c>
    </row>
    <row r="1649" spans="1:25" hidden="1" x14ac:dyDescent="0.25">
      <c r="A1649" s="2">
        <v>748121</v>
      </c>
      <c r="B1649" s="3" t="s">
        <v>1609</v>
      </c>
      <c r="C1649" s="3" t="s">
        <v>1663</v>
      </c>
      <c r="D1649" s="3" t="s">
        <v>898</v>
      </c>
      <c r="E1649" s="3" t="s">
        <v>37</v>
      </c>
      <c r="F1649" s="3" t="s">
        <v>86</v>
      </c>
      <c r="G1649" s="2">
        <v>40</v>
      </c>
      <c r="H1649" s="3" t="s">
        <v>482</v>
      </c>
      <c r="I1649" s="3" t="s">
        <v>1626</v>
      </c>
      <c r="J1649" s="3" t="s">
        <v>39</v>
      </c>
      <c r="K1649" s="4">
        <v>340.71</v>
      </c>
      <c r="L1649" s="2">
        <v>1</v>
      </c>
      <c r="M1649" s="2">
        <v>6</v>
      </c>
      <c r="N1649" s="2">
        <v>0.7</v>
      </c>
      <c r="O1649" s="3" t="s">
        <v>32</v>
      </c>
      <c r="P1649" s="3" t="s">
        <v>29</v>
      </c>
      <c r="Q1649" s="5">
        <v>113.9</v>
      </c>
      <c r="S1649" s="6">
        <v>100.14</v>
      </c>
      <c r="T1649" s="5">
        <v>0.1</v>
      </c>
      <c r="U1649" s="6">
        <v>100.24</v>
      </c>
      <c r="V1649" s="2">
        <v>148.05000000000001</v>
      </c>
      <c r="W1649" s="8"/>
      <c r="X1649" s="10" t="s">
        <v>29</v>
      </c>
      <c r="Y1649" s="7">
        <v>43466</v>
      </c>
    </row>
    <row r="1650" spans="1:25" x14ac:dyDescent="0.25">
      <c r="A1650" s="2">
        <v>358390</v>
      </c>
      <c r="B1650" s="3" t="s">
        <v>1609</v>
      </c>
      <c r="C1650" s="3" t="s">
        <v>1664</v>
      </c>
      <c r="D1650" s="3" t="s">
        <v>898</v>
      </c>
      <c r="E1650" s="3" t="s">
        <v>28</v>
      </c>
      <c r="F1650" s="3" t="s">
        <v>210</v>
      </c>
      <c r="G1650" s="2">
        <v>40</v>
      </c>
      <c r="H1650" s="3" t="s">
        <v>47</v>
      </c>
      <c r="I1650" s="3" t="s">
        <v>1611</v>
      </c>
      <c r="J1650" s="3" t="s">
        <v>31</v>
      </c>
      <c r="K1650" s="4">
        <v>348.18</v>
      </c>
      <c r="L1650" s="2">
        <v>1</v>
      </c>
      <c r="M1650" s="2">
        <v>6</v>
      </c>
      <c r="N1650" s="2">
        <v>0.7</v>
      </c>
      <c r="O1650" s="3" t="s">
        <v>32</v>
      </c>
      <c r="P1650" s="3" t="s">
        <v>29</v>
      </c>
      <c r="Q1650" s="5">
        <v>116.5</v>
      </c>
      <c r="S1650" s="6">
        <v>102.43</v>
      </c>
      <c r="T1650" s="5">
        <v>0.1</v>
      </c>
      <c r="U1650" s="6">
        <v>102.53</v>
      </c>
      <c r="V1650" s="2">
        <v>151.44999999999999</v>
      </c>
      <c r="W1650" s="8">
        <v>4.4500000000000028</v>
      </c>
      <c r="X1650" s="9" t="s">
        <v>3216</v>
      </c>
      <c r="Y1650" s="7">
        <v>43790</v>
      </c>
    </row>
    <row r="1651" spans="1:25" hidden="1" x14ac:dyDescent="0.25">
      <c r="A1651" s="2">
        <v>293050</v>
      </c>
      <c r="B1651" s="3" t="s">
        <v>1609</v>
      </c>
      <c r="C1651" s="3" t="s">
        <v>1665</v>
      </c>
      <c r="D1651" s="3" t="s">
        <v>1142</v>
      </c>
      <c r="E1651" s="3" t="s">
        <v>37</v>
      </c>
      <c r="F1651" s="3" t="s">
        <v>29</v>
      </c>
      <c r="G1651" s="2">
        <v>40</v>
      </c>
      <c r="H1651" s="3" t="s">
        <v>30</v>
      </c>
      <c r="I1651" s="3" t="s">
        <v>1618</v>
      </c>
      <c r="J1651" s="3" t="s">
        <v>31</v>
      </c>
      <c r="K1651" s="4">
        <v>81.599999999999994</v>
      </c>
      <c r="L1651" s="2">
        <v>1</v>
      </c>
      <c r="M1651" s="2">
        <v>24</v>
      </c>
      <c r="N1651" s="2">
        <v>0.2</v>
      </c>
      <c r="O1651" s="3" t="s">
        <v>32</v>
      </c>
      <c r="P1651" s="3" t="s">
        <v>29</v>
      </c>
      <c r="Q1651" s="5">
        <v>11.85</v>
      </c>
      <c r="S1651" s="6">
        <v>10.34</v>
      </c>
      <c r="T1651" s="5">
        <v>0.1</v>
      </c>
      <c r="U1651" s="6">
        <v>10.44</v>
      </c>
      <c r="V1651" s="2">
        <v>15.4</v>
      </c>
      <c r="W1651" s="8"/>
      <c r="X1651" s="10" t="s">
        <v>29</v>
      </c>
      <c r="Y1651" s="7">
        <v>43709</v>
      </c>
    </row>
    <row r="1652" spans="1:25" hidden="1" x14ac:dyDescent="0.25">
      <c r="A1652" s="2">
        <v>119743</v>
      </c>
      <c r="B1652" s="3" t="s">
        <v>1609</v>
      </c>
      <c r="C1652" s="3" t="s">
        <v>1665</v>
      </c>
      <c r="D1652" s="3" t="s">
        <v>42</v>
      </c>
      <c r="E1652" s="3" t="s">
        <v>37</v>
      </c>
      <c r="F1652" s="3" t="s">
        <v>29</v>
      </c>
      <c r="G1652" s="2">
        <v>40</v>
      </c>
      <c r="H1652" s="3" t="s">
        <v>30</v>
      </c>
      <c r="I1652" s="3" t="s">
        <v>1618</v>
      </c>
      <c r="J1652" s="3" t="s">
        <v>31</v>
      </c>
      <c r="K1652" s="4">
        <v>160.80000000000001</v>
      </c>
      <c r="L1652" s="2">
        <v>1</v>
      </c>
      <c r="M1652" s="2">
        <v>24</v>
      </c>
      <c r="N1652" s="2">
        <v>0.375</v>
      </c>
      <c r="O1652" s="3" t="s">
        <v>32</v>
      </c>
      <c r="P1652" s="3" t="s">
        <v>29</v>
      </c>
      <c r="Q1652" s="5">
        <v>21.4</v>
      </c>
      <c r="S1652" s="6">
        <v>18.739999999999998</v>
      </c>
      <c r="T1652" s="5">
        <v>0.1</v>
      </c>
      <c r="U1652" s="6">
        <v>18.84</v>
      </c>
      <c r="V1652" s="2">
        <v>27.8</v>
      </c>
      <c r="W1652" s="8"/>
      <c r="X1652" s="10" t="s">
        <v>29</v>
      </c>
      <c r="Y1652" s="7">
        <v>43678</v>
      </c>
    </row>
    <row r="1653" spans="1:25" hidden="1" x14ac:dyDescent="0.25">
      <c r="A1653" s="2">
        <v>41384</v>
      </c>
      <c r="B1653" s="3" t="s">
        <v>1609</v>
      </c>
      <c r="C1653" s="3" t="s">
        <v>1666</v>
      </c>
      <c r="D1653" s="3" t="s">
        <v>27</v>
      </c>
      <c r="E1653" s="3" t="s">
        <v>37</v>
      </c>
      <c r="F1653" s="3" t="s">
        <v>29</v>
      </c>
      <c r="G1653" s="2">
        <v>40</v>
      </c>
      <c r="H1653" s="3" t="s">
        <v>30</v>
      </c>
      <c r="I1653" s="3" t="s">
        <v>1618</v>
      </c>
      <c r="J1653" s="3" t="s">
        <v>31</v>
      </c>
      <c r="K1653" s="4">
        <v>135.84</v>
      </c>
      <c r="L1653" s="2">
        <v>1</v>
      </c>
      <c r="M1653" s="2">
        <v>12</v>
      </c>
      <c r="N1653" s="2">
        <v>0.75</v>
      </c>
      <c r="O1653" s="3" t="s">
        <v>32</v>
      </c>
      <c r="P1653" s="3" t="s">
        <v>29</v>
      </c>
      <c r="Q1653" s="5">
        <v>41.2</v>
      </c>
      <c r="S1653" s="6">
        <v>35.950000000000003</v>
      </c>
      <c r="T1653" s="5">
        <v>0.35</v>
      </c>
      <c r="U1653" s="6">
        <v>36.299999999999997</v>
      </c>
      <c r="V1653" s="2">
        <v>53.55</v>
      </c>
      <c r="W1653" s="8"/>
      <c r="X1653" s="10" t="s">
        <v>29</v>
      </c>
      <c r="Y1653" s="7">
        <v>43709</v>
      </c>
    </row>
    <row r="1654" spans="1:25" hidden="1" x14ac:dyDescent="0.25">
      <c r="A1654" s="2">
        <v>630707</v>
      </c>
      <c r="B1654" s="3" t="s">
        <v>1609</v>
      </c>
      <c r="C1654" s="3" t="s">
        <v>1203</v>
      </c>
      <c r="D1654" s="3" t="s">
        <v>27</v>
      </c>
      <c r="E1654" s="3" t="s">
        <v>28</v>
      </c>
      <c r="F1654" s="3" t="s">
        <v>29</v>
      </c>
      <c r="G1654" s="2">
        <v>40</v>
      </c>
      <c r="H1654" s="3" t="s">
        <v>30</v>
      </c>
      <c r="I1654" s="3" t="s">
        <v>1618</v>
      </c>
      <c r="J1654" s="3" t="s">
        <v>31</v>
      </c>
      <c r="K1654" s="4">
        <v>145.08000000000001</v>
      </c>
      <c r="L1654" s="2">
        <v>1</v>
      </c>
      <c r="M1654" s="2">
        <v>12</v>
      </c>
      <c r="N1654" s="2">
        <v>0.75</v>
      </c>
      <c r="O1654" s="3" t="s">
        <v>32</v>
      </c>
      <c r="P1654" s="3" t="s">
        <v>29</v>
      </c>
      <c r="Q1654" s="5">
        <v>40.5</v>
      </c>
      <c r="S1654" s="6">
        <v>35.33</v>
      </c>
      <c r="T1654" s="5">
        <v>0.35</v>
      </c>
      <c r="U1654" s="6">
        <v>35.68</v>
      </c>
      <c r="V1654" s="2">
        <v>52.65</v>
      </c>
      <c r="W1654" s="8"/>
      <c r="X1654" s="10" t="s">
        <v>29</v>
      </c>
      <c r="Y1654" s="7">
        <v>43740</v>
      </c>
    </row>
    <row r="1655" spans="1:25" hidden="1" x14ac:dyDescent="0.25">
      <c r="A1655" s="2">
        <v>121877</v>
      </c>
      <c r="B1655" s="3" t="s">
        <v>1609</v>
      </c>
      <c r="C1655" s="3" t="s">
        <v>1667</v>
      </c>
      <c r="D1655" s="3" t="s">
        <v>27</v>
      </c>
      <c r="E1655" s="3" t="s">
        <v>28</v>
      </c>
      <c r="F1655" s="3" t="s">
        <v>86</v>
      </c>
      <c r="G1655" s="2">
        <v>40</v>
      </c>
      <c r="H1655" s="3" t="s">
        <v>482</v>
      </c>
      <c r="I1655" s="3" t="s">
        <v>1626</v>
      </c>
      <c r="J1655" s="3" t="s">
        <v>31</v>
      </c>
      <c r="K1655" s="4">
        <v>170.16</v>
      </c>
      <c r="L1655" s="2">
        <v>1</v>
      </c>
      <c r="M1655" s="2">
        <v>12</v>
      </c>
      <c r="N1655" s="2">
        <v>0.75</v>
      </c>
      <c r="O1655" s="3" t="s">
        <v>32</v>
      </c>
      <c r="P1655" s="3" t="s">
        <v>29</v>
      </c>
      <c r="Q1655" s="5">
        <v>44.9</v>
      </c>
      <c r="S1655" s="6">
        <v>39.200000000000003</v>
      </c>
      <c r="T1655" s="5">
        <v>0.35</v>
      </c>
      <c r="U1655" s="6">
        <v>39.549999999999997</v>
      </c>
      <c r="V1655" s="2">
        <v>58.35</v>
      </c>
      <c r="W1655" s="8"/>
      <c r="X1655" s="10" t="s">
        <v>29</v>
      </c>
      <c r="Y1655" s="7">
        <v>43714</v>
      </c>
    </row>
    <row r="1656" spans="1:25" hidden="1" x14ac:dyDescent="0.25">
      <c r="A1656" s="2">
        <v>450072</v>
      </c>
      <c r="B1656" s="3" t="s">
        <v>1609</v>
      </c>
      <c r="C1656" s="3" t="s">
        <v>1668</v>
      </c>
      <c r="D1656" s="3" t="s">
        <v>27</v>
      </c>
      <c r="E1656" s="3" t="s">
        <v>37</v>
      </c>
      <c r="F1656" s="3" t="s">
        <v>29</v>
      </c>
      <c r="G1656" s="2">
        <v>40</v>
      </c>
      <c r="H1656" s="3" t="s">
        <v>482</v>
      </c>
      <c r="I1656" s="3" t="s">
        <v>1626</v>
      </c>
      <c r="J1656" s="3" t="s">
        <v>31</v>
      </c>
      <c r="K1656" s="4" t="s">
        <v>3085</v>
      </c>
      <c r="L1656" s="2">
        <v>1</v>
      </c>
      <c r="M1656" s="2">
        <v>12</v>
      </c>
      <c r="N1656" s="2">
        <v>0.75</v>
      </c>
      <c r="O1656" s="3" t="s">
        <v>32</v>
      </c>
      <c r="P1656" s="3" t="s">
        <v>29</v>
      </c>
      <c r="Q1656" s="5">
        <v>43.7</v>
      </c>
      <c r="S1656" s="6">
        <v>38.15</v>
      </c>
      <c r="T1656" s="5">
        <v>0.35</v>
      </c>
      <c r="U1656" s="6">
        <v>38.5</v>
      </c>
      <c r="V1656" s="2">
        <v>56.8</v>
      </c>
      <c r="W1656" s="8"/>
      <c r="X1656" s="10" t="s">
        <v>29</v>
      </c>
      <c r="Y1656" s="7">
        <v>43556</v>
      </c>
    </row>
    <row r="1657" spans="1:25" hidden="1" x14ac:dyDescent="0.25">
      <c r="A1657" s="2">
        <v>230987</v>
      </c>
      <c r="B1657" s="3" t="s">
        <v>1609</v>
      </c>
      <c r="C1657" s="3" t="s">
        <v>1669</v>
      </c>
      <c r="D1657" s="3" t="s">
        <v>42</v>
      </c>
      <c r="E1657" s="3" t="s">
        <v>37</v>
      </c>
      <c r="F1657" s="3" t="s">
        <v>29</v>
      </c>
      <c r="G1657" s="2">
        <v>40</v>
      </c>
      <c r="H1657" s="3" t="s">
        <v>482</v>
      </c>
      <c r="I1657" s="3" t="s">
        <v>1626</v>
      </c>
      <c r="J1657" s="3" t="s">
        <v>31</v>
      </c>
      <c r="K1657" s="4" t="s">
        <v>3086</v>
      </c>
      <c r="L1657" s="2">
        <v>1</v>
      </c>
      <c r="M1657" s="2">
        <v>24</v>
      </c>
      <c r="N1657" s="2">
        <v>0.375</v>
      </c>
      <c r="O1657" s="3" t="s">
        <v>32</v>
      </c>
      <c r="P1657" s="3" t="s">
        <v>29</v>
      </c>
      <c r="Q1657" s="5">
        <v>20.95</v>
      </c>
      <c r="S1657" s="6">
        <v>18.350000000000001</v>
      </c>
      <c r="T1657" s="5">
        <v>0.1</v>
      </c>
      <c r="U1657" s="6">
        <v>18.45</v>
      </c>
      <c r="V1657" s="2">
        <v>27.25</v>
      </c>
      <c r="W1657" s="8"/>
      <c r="X1657" s="10" t="s">
        <v>29</v>
      </c>
      <c r="Y1657" s="7">
        <v>43556</v>
      </c>
    </row>
    <row r="1658" spans="1:25" hidden="1" x14ac:dyDescent="0.25">
      <c r="A1658" s="2">
        <v>10157</v>
      </c>
      <c r="B1658" s="3" t="s">
        <v>1609</v>
      </c>
      <c r="C1658" s="3" t="s">
        <v>1669</v>
      </c>
      <c r="D1658" s="3" t="s">
        <v>27</v>
      </c>
      <c r="E1658" s="3" t="s">
        <v>37</v>
      </c>
      <c r="F1658" s="3" t="s">
        <v>104</v>
      </c>
      <c r="G1658" s="2">
        <v>40</v>
      </c>
      <c r="H1658" s="3" t="s">
        <v>482</v>
      </c>
      <c r="I1658" s="3" t="s">
        <v>1626</v>
      </c>
      <c r="J1658" s="3" t="s">
        <v>31</v>
      </c>
      <c r="K1658" s="4" t="s">
        <v>3087</v>
      </c>
      <c r="L1658" s="2">
        <v>1</v>
      </c>
      <c r="M1658" s="2">
        <v>12</v>
      </c>
      <c r="N1658" s="2">
        <v>0.75</v>
      </c>
      <c r="O1658" s="3" t="s">
        <v>32</v>
      </c>
      <c r="P1658" s="3" t="s">
        <v>29</v>
      </c>
      <c r="Q1658" s="5">
        <v>39.549999999999997</v>
      </c>
      <c r="R1658" s="5">
        <v>2</v>
      </c>
      <c r="S1658" s="6">
        <v>32.74</v>
      </c>
      <c r="T1658" s="5">
        <v>0.35</v>
      </c>
      <c r="U1658" s="6">
        <v>33.090000000000003</v>
      </c>
      <c r="V1658" s="2">
        <v>51.4</v>
      </c>
      <c r="W1658" s="8"/>
      <c r="X1658" s="10" t="s">
        <v>29</v>
      </c>
      <c r="Y1658" s="7">
        <v>43800</v>
      </c>
    </row>
    <row r="1659" spans="1:25" hidden="1" x14ac:dyDescent="0.25">
      <c r="A1659" s="2">
        <v>537209</v>
      </c>
      <c r="B1659" s="3" t="s">
        <v>1609</v>
      </c>
      <c r="C1659" s="3" t="s">
        <v>1670</v>
      </c>
      <c r="D1659" s="3" t="s">
        <v>27</v>
      </c>
      <c r="E1659" s="3" t="s">
        <v>37</v>
      </c>
      <c r="F1659" s="3" t="s">
        <v>29</v>
      </c>
      <c r="G1659" s="2">
        <v>43</v>
      </c>
      <c r="H1659" s="3" t="s">
        <v>30</v>
      </c>
      <c r="I1659" s="3" t="s">
        <v>1618</v>
      </c>
      <c r="J1659" s="3" t="s">
        <v>31</v>
      </c>
      <c r="K1659" s="4">
        <v>118.2</v>
      </c>
      <c r="L1659" s="2">
        <v>1</v>
      </c>
      <c r="M1659" s="2">
        <v>12</v>
      </c>
      <c r="N1659" s="2">
        <v>0.75</v>
      </c>
      <c r="O1659" s="3" t="s">
        <v>32</v>
      </c>
      <c r="P1659" s="3" t="s">
        <v>29</v>
      </c>
      <c r="Q1659" s="5">
        <v>35.15</v>
      </c>
      <c r="S1659" s="6">
        <v>30.62</v>
      </c>
      <c r="T1659" s="5">
        <v>0.35</v>
      </c>
      <c r="U1659" s="6">
        <v>30.97</v>
      </c>
      <c r="V1659" s="2">
        <v>45.7</v>
      </c>
      <c r="W1659" s="8"/>
      <c r="X1659" s="10" t="s">
        <v>29</v>
      </c>
      <c r="Y1659" s="7">
        <v>43525</v>
      </c>
    </row>
    <row r="1660" spans="1:25" hidden="1" x14ac:dyDescent="0.25">
      <c r="A1660" s="2">
        <v>534305</v>
      </c>
      <c r="B1660" s="3" t="s">
        <v>1609</v>
      </c>
      <c r="C1660" s="3" t="s">
        <v>1671</v>
      </c>
      <c r="D1660" s="3" t="s">
        <v>42</v>
      </c>
      <c r="E1660" s="3" t="s">
        <v>37</v>
      </c>
      <c r="F1660" s="3" t="s">
        <v>29</v>
      </c>
      <c r="G1660" s="2">
        <v>40</v>
      </c>
      <c r="H1660" s="3" t="s">
        <v>30</v>
      </c>
      <c r="I1660" s="3" t="s">
        <v>1618</v>
      </c>
      <c r="J1660" s="3" t="s">
        <v>31</v>
      </c>
      <c r="K1660" s="4">
        <v>122.16</v>
      </c>
      <c r="L1660" s="2">
        <v>1</v>
      </c>
      <c r="M1660" s="2">
        <v>24</v>
      </c>
      <c r="N1660" s="2">
        <v>0.375</v>
      </c>
      <c r="O1660" s="3" t="s">
        <v>835</v>
      </c>
      <c r="P1660" s="3" t="s">
        <v>29</v>
      </c>
      <c r="Q1660" s="5">
        <v>17.05</v>
      </c>
      <c r="S1660" s="6">
        <v>14.92</v>
      </c>
      <c r="T1660" s="5">
        <v>0.1</v>
      </c>
      <c r="U1660" s="6">
        <v>15.02</v>
      </c>
      <c r="V1660" s="2">
        <v>22.15</v>
      </c>
      <c r="W1660" s="8"/>
      <c r="X1660" s="10" t="s">
        <v>29</v>
      </c>
      <c r="Y1660" s="7">
        <v>43709</v>
      </c>
    </row>
    <row r="1661" spans="1:25" hidden="1" x14ac:dyDescent="0.25">
      <c r="A1661" s="2">
        <v>21378</v>
      </c>
      <c r="B1661" s="3" t="s">
        <v>1609</v>
      </c>
      <c r="C1661" s="3" t="s">
        <v>1671</v>
      </c>
      <c r="D1661" s="3" t="s">
        <v>27</v>
      </c>
      <c r="E1661" s="3" t="s">
        <v>37</v>
      </c>
      <c r="F1661" s="3" t="s">
        <v>29</v>
      </c>
      <c r="G1661" s="2">
        <v>40</v>
      </c>
      <c r="H1661" s="3" t="s">
        <v>30</v>
      </c>
      <c r="I1661" s="3" t="s">
        <v>1618</v>
      </c>
      <c r="J1661" s="3" t="s">
        <v>31</v>
      </c>
      <c r="K1661" s="4">
        <v>114.48</v>
      </c>
      <c r="L1661" s="2">
        <v>1</v>
      </c>
      <c r="M1661" s="2">
        <v>12</v>
      </c>
      <c r="N1661" s="2">
        <v>0.75</v>
      </c>
      <c r="O1661" s="3" t="s">
        <v>32</v>
      </c>
      <c r="P1661" s="3" t="s">
        <v>29</v>
      </c>
      <c r="Q1661" s="5">
        <v>32.450000000000003</v>
      </c>
      <c r="S1661" s="6">
        <v>28.25</v>
      </c>
      <c r="T1661" s="5">
        <v>0.35</v>
      </c>
      <c r="U1661" s="6">
        <v>28.6</v>
      </c>
      <c r="V1661" s="2">
        <v>42.2</v>
      </c>
      <c r="W1661" s="8"/>
      <c r="X1661" s="10" t="s">
        <v>29</v>
      </c>
      <c r="Y1661" s="7">
        <v>43739</v>
      </c>
    </row>
    <row r="1662" spans="1:25" hidden="1" x14ac:dyDescent="0.25">
      <c r="A1662" s="2">
        <v>326009</v>
      </c>
      <c r="B1662" s="3" t="s">
        <v>1609</v>
      </c>
      <c r="C1662" s="3" t="s">
        <v>1673</v>
      </c>
      <c r="D1662" s="3" t="s">
        <v>27</v>
      </c>
      <c r="E1662" s="3" t="s">
        <v>37</v>
      </c>
      <c r="F1662" s="3" t="s">
        <v>29</v>
      </c>
      <c r="G1662" s="2">
        <v>50</v>
      </c>
      <c r="H1662" s="3" t="s">
        <v>30</v>
      </c>
      <c r="I1662" s="3" t="s">
        <v>1618</v>
      </c>
      <c r="J1662" s="3" t="s">
        <v>31</v>
      </c>
      <c r="K1662" s="4">
        <v>103.62</v>
      </c>
      <c r="L1662" s="2">
        <v>1</v>
      </c>
      <c r="M1662" s="2">
        <v>6</v>
      </c>
      <c r="N1662" s="2">
        <v>0.75</v>
      </c>
      <c r="O1662" s="3" t="s">
        <v>32</v>
      </c>
      <c r="P1662" s="3" t="s">
        <v>29</v>
      </c>
      <c r="Q1662" s="5">
        <v>50.45</v>
      </c>
      <c r="S1662" s="6">
        <v>44.09</v>
      </c>
      <c r="T1662" s="5">
        <v>0.35</v>
      </c>
      <c r="U1662" s="6">
        <v>44.44</v>
      </c>
      <c r="V1662" s="2">
        <v>65.599999999999994</v>
      </c>
      <c r="W1662" s="8"/>
      <c r="X1662" s="10" t="s">
        <v>29</v>
      </c>
      <c r="Y1662" s="7">
        <v>43709</v>
      </c>
    </row>
    <row r="1663" spans="1:25" hidden="1" x14ac:dyDescent="0.25">
      <c r="A1663" s="2">
        <v>3822</v>
      </c>
      <c r="B1663" s="3" t="s">
        <v>1609</v>
      </c>
      <c r="C1663" s="3" t="s">
        <v>1675</v>
      </c>
      <c r="D1663" s="3" t="s">
        <v>27</v>
      </c>
      <c r="E1663" s="3" t="s">
        <v>37</v>
      </c>
      <c r="F1663" s="3" t="s">
        <v>29</v>
      </c>
      <c r="G1663" s="2">
        <v>43</v>
      </c>
      <c r="H1663" s="3" t="s">
        <v>38</v>
      </c>
      <c r="I1663" s="3" t="s">
        <v>1613</v>
      </c>
      <c r="J1663" s="3" t="s">
        <v>31</v>
      </c>
      <c r="K1663" s="4">
        <v>84.36</v>
      </c>
      <c r="L1663" s="2">
        <v>1</v>
      </c>
      <c r="M1663" s="2">
        <v>6</v>
      </c>
      <c r="N1663" s="2">
        <v>0.75</v>
      </c>
      <c r="O1663" s="3" t="s">
        <v>32</v>
      </c>
      <c r="P1663" s="3" t="s">
        <v>29</v>
      </c>
      <c r="Q1663" s="5">
        <v>44.65</v>
      </c>
      <c r="S1663" s="6">
        <v>38.979999999999997</v>
      </c>
      <c r="T1663" s="5">
        <v>0.35</v>
      </c>
      <c r="U1663" s="6">
        <v>39.33</v>
      </c>
      <c r="V1663" s="2">
        <v>58.05</v>
      </c>
      <c r="W1663" s="8"/>
      <c r="X1663" s="10" t="s">
        <v>29</v>
      </c>
      <c r="Y1663" s="7">
        <v>43709</v>
      </c>
    </row>
    <row r="1664" spans="1:25" hidden="1" x14ac:dyDescent="0.25">
      <c r="A1664" s="2">
        <v>103747</v>
      </c>
      <c r="B1664" s="3" t="s">
        <v>1609</v>
      </c>
      <c r="C1664" s="3" t="s">
        <v>1676</v>
      </c>
      <c r="D1664" s="3" t="s">
        <v>27</v>
      </c>
      <c r="E1664" s="3" t="s">
        <v>37</v>
      </c>
      <c r="F1664" s="3" t="s">
        <v>29</v>
      </c>
      <c r="G1664" s="2">
        <v>45</v>
      </c>
      <c r="H1664" s="3" t="s">
        <v>30</v>
      </c>
      <c r="I1664" s="3" t="s">
        <v>1613</v>
      </c>
      <c r="J1664" s="3" t="s">
        <v>31</v>
      </c>
      <c r="K1664" s="4">
        <v>165.24</v>
      </c>
      <c r="L1664" s="2">
        <v>1</v>
      </c>
      <c r="M1664" s="2">
        <v>12</v>
      </c>
      <c r="N1664" s="2">
        <v>0.75</v>
      </c>
      <c r="O1664" s="3" t="s">
        <v>32</v>
      </c>
      <c r="P1664" s="3" t="s">
        <v>29</v>
      </c>
      <c r="Q1664" s="5">
        <v>47.05</v>
      </c>
      <c r="S1664" s="6">
        <v>41.1</v>
      </c>
      <c r="T1664" s="5">
        <v>0.35</v>
      </c>
      <c r="U1664" s="6">
        <v>41.45</v>
      </c>
      <c r="V1664" s="2">
        <v>61.15</v>
      </c>
      <c r="W1664" s="8"/>
      <c r="X1664" s="10" t="s">
        <v>29</v>
      </c>
      <c r="Y1664" s="7">
        <v>43739</v>
      </c>
    </row>
    <row r="1665" spans="1:25" hidden="1" x14ac:dyDescent="0.25">
      <c r="A1665" s="2">
        <v>646117</v>
      </c>
      <c r="B1665" s="3" t="s">
        <v>1609</v>
      </c>
      <c r="C1665" s="3" t="s">
        <v>1678</v>
      </c>
      <c r="D1665" s="3" t="s">
        <v>27</v>
      </c>
      <c r="E1665" s="3" t="s">
        <v>37</v>
      </c>
      <c r="F1665" s="3" t="s">
        <v>86</v>
      </c>
      <c r="G1665" s="2">
        <v>40</v>
      </c>
      <c r="H1665" s="3" t="s">
        <v>30</v>
      </c>
      <c r="I1665" s="3" t="s">
        <v>1618</v>
      </c>
      <c r="J1665" s="3" t="s">
        <v>31</v>
      </c>
      <c r="K1665" s="4">
        <v>139.91999999999999</v>
      </c>
      <c r="L1665" s="2">
        <v>1</v>
      </c>
      <c r="M1665" s="2">
        <v>12</v>
      </c>
      <c r="N1665" s="2">
        <v>0.75</v>
      </c>
      <c r="O1665" s="3" t="s">
        <v>32</v>
      </c>
      <c r="P1665" s="3" t="s">
        <v>29</v>
      </c>
      <c r="Q1665" s="5">
        <v>39.75</v>
      </c>
      <c r="S1665" s="6">
        <v>34.67</v>
      </c>
      <c r="T1665" s="5">
        <v>0.35</v>
      </c>
      <c r="U1665" s="6">
        <v>35.020000000000003</v>
      </c>
      <c r="V1665" s="2">
        <v>51.7</v>
      </c>
      <c r="W1665" s="8"/>
      <c r="X1665" s="10" t="s">
        <v>29</v>
      </c>
      <c r="Y1665" s="7">
        <v>43616</v>
      </c>
    </row>
    <row r="1666" spans="1:25" hidden="1" x14ac:dyDescent="0.25">
      <c r="A1666" s="2">
        <v>805984</v>
      </c>
      <c r="B1666" s="3" t="s">
        <v>1609</v>
      </c>
      <c r="C1666" s="3" t="s">
        <v>1679</v>
      </c>
      <c r="D1666" s="3" t="s">
        <v>27</v>
      </c>
      <c r="E1666" s="3" t="s">
        <v>28</v>
      </c>
      <c r="F1666" s="3" t="s">
        <v>29</v>
      </c>
      <c r="G1666" s="2">
        <v>46</v>
      </c>
      <c r="H1666" s="3" t="s">
        <v>30</v>
      </c>
      <c r="I1666" s="3" t="s">
        <v>1618</v>
      </c>
      <c r="J1666" s="3" t="s">
        <v>39</v>
      </c>
      <c r="K1666" s="4">
        <v>394.65</v>
      </c>
      <c r="L1666" s="2">
        <v>1</v>
      </c>
      <c r="M1666" s="2">
        <v>6</v>
      </c>
      <c r="N1666" s="2">
        <v>0.75</v>
      </c>
      <c r="O1666" s="3" t="s">
        <v>32</v>
      </c>
      <c r="P1666" s="3" t="s">
        <v>29</v>
      </c>
      <c r="Q1666" s="5">
        <v>130.6</v>
      </c>
      <c r="S1666" s="6">
        <v>114.62</v>
      </c>
      <c r="T1666" s="5">
        <v>0.35</v>
      </c>
      <c r="U1666" s="6">
        <v>114.97</v>
      </c>
      <c r="V1666" s="2">
        <v>169.8</v>
      </c>
      <c r="W1666" s="8"/>
      <c r="X1666" s="10" t="s">
        <v>29</v>
      </c>
      <c r="Y1666" s="7">
        <v>43629</v>
      </c>
    </row>
    <row r="1667" spans="1:25" hidden="1" x14ac:dyDescent="0.25">
      <c r="A1667" s="2">
        <v>814503</v>
      </c>
      <c r="B1667" s="3" t="s">
        <v>1609</v>
      </c>
      <c r="C1667" s="3" t="s">
        <v>1681</v>
      </c>
      <c r="D1667" s="3" t="s">
        <v>27</v>
      </c>
      <c r="E1667" s="3" t="s">
        <v>28</v>
      </c>
      <c r="F1667" s="3" t="s">
        <v>86</v>
      </c>
      <c r="G1667" s="2">
        <v>40</v>
      </c>
      <c r="H1667" s="3" t="s">
        <v>482</v>
      </c>
      <c r="I1667" s="3" t="s">
        <v>1626</v>
      </c>
      <c r="J1667" s="3" t="s">
        <v>39</v>
      </c>
      <c r="K1667" s="4" t="s">
        <v>3088</v>
      </c>
      <c r="L1667" s="2">
        <v>1</v>
      </c>
      <c r="M1667" s="2">
        <v>12</v>
      </c>
      <c r="N1667" s="2">
        <v>0.75</v>
      </c>
      <c r="O1667" s="3" t="s">
        <v>32</v>
      </c>
      <c r="P1667" s="3" t="s">
        <v>29</v>
      </c>
      <c r="Q1667" s="5">
        <v>39.950000000000003</v>
      </c>
      <c r="S1667" s="6">
        <v>34.85</v>
      </c>
      <c r="T1667" s="5">
        <v>0.35</v>
      </c>
      <c r="U1667" s="6">
        <v>35.200000000000003</v>
      </c>
      <c r="V1667" s="2">
        <v>51.95</v>
      </c>
      <c r="W1667" s="8"/>
      <c r="X1667" s="9" t="s">
        <v>3214</v>
      </c>
      <c r="Y1667" s="7">
        <v>43784</v>
      </c>
    </row>
    <row r="1668" spans="1:25" hidden="1" x14ac:dyDescent="0.25">
      <c r="A1668" s="2">
        <v>258137</v>
      </c>
      <c r="B1668" s="3" t="s">
        <v>1609</v>
      </c>
      <c r="C1668" s="3" t="s">
        <v>1682</v>
      </c>
      <c r="D1668" s="3" t="s">
        <v>27</v>
      </c>
      <c r="E1668" s="3" t="s">
        <v>28</v>
      </c>
      <c r="F1668" s="3" t="s">
        <v>29</v>
      </c>
      <c r="G1668" s="2">
        <v>46</v>
      </c>
      <c r="H1668" s="3" t="s">
        <v>482</v>
      </c>
      <c r="I1668" s="3" t="s">
        <v>29</v>
      </c>
      <c r="J1668" s="3" t="s">
        <v>31</v>
      </c>
      <c r="K1668" s="4">
        <v>384.24</v>
      </c>
      <c r="L1668" s="2">
        <v>1</v>
      </c>
      <c r="M1668" s="2">
        <v>6</v>
      </c>
      <c r="N1668" s="2">
        <v>0.75</v>
      </c>
      <c r="O1668" s="3" t="s">
        <v>32</v>
      </c>
      <c r="P1668" s="3" t="s">
        <v>29</v>
      </c>
      <c r="Q1668" s="5">
        <v>128.35</v>
      </c>
      <c r="S1668" s="6">
        <v>112.64</v>
      </c>
      <c r="T1668" s="5">
        <v>0.35</v>
      </c>
      <c r="U1668" s="6">
        <v>112.99</v>
      </c>
      <c r="V1668" s="2">
        <v>166.85</v>
      </c>
      <c r="W1668" s="8"/>
      <c r="X1668" s="10" t="s">
        <v>29</v>
      </c>
      <c r="Y1668" s="7">
        <v>43714</v>
      </c>
    </row>
    <row r="1669" spans="1:25" hidden="1" x14ac:dyDescent="0.25">
      <c r="A1669" s="2">
        <v>636845</v>
      </c>
      <c r="B1669" s="3" t="s">
        <v>1609</v>
      </c>
      <c r="C1669" s="3" t="s">
        <v>1683</v>
      </c>
      <c r="D1669" s="3" t="s">
        <v>27</v>
      </c>
      <c r="E1669" s="3" t="s">
        <v>37</v>
      </c>
      <c r="F1669" s="3" t="s">
        <v>86</v>
      </c>
      <c r="G1669" s="2">
        <v>40</v>
      </c>
      <c r="H1669" s="3" t="s">
        <v>482</v>
      </c>
      <c r="I1669" s="3" t="s">
        <v>1626</v>
      </c>
      <c r="J1669" s="3" t="s">
        <v>31</v>
      </c>
      <c r="K1669" s="4" t="s">
        <v>3089</v>
      </c>
      <c r="L1669" s="2">
        <v>1</v>
      </c>
      <c r="M1669" s="2">
        <v>6</v>
      </c>
      <c r="N1669" s="2">
        <v>0.75</v>
      </c>
      <c r="O1669" s="3" t="s">
        <v>32</v>
      </c>
      <c r="P1669" s="3" t="s">
        <v>29</v>
      </c>
      <c r="Q1669" s="5">
        <v>73.400000000000006</v>
      </c>
      <c r="S1669" s="6">
        <v>64.28</v>
      </c>
      <c r="T1669" s="5">
        <v>0.35</v>
      </c>
      <c r="U1669" s="6">
        <v>64.63</v>
      </c>
      <c r="V1669" s="2">
        <v>95.4</v>
      </c>
      <c r="W1669" s="8"/>
      <c r="X1669" s="10" t="s">
        <v>29</v>
      </c>
      <c r="Y1669" s="7">
        <v>43556</v>
      </c>
    </row>
    <row r="1670" spans="1:25" hidden="1" x14ac:dyDescent="0.25">
      <c r="A1670" s="2">
        <v>1297</v>
      </c>
      <c r="B1670" s="3" t="s">
        <v>1609</v>
      </c>
      <c r="C1670" s="3" t="s">
        <v>1684</v>
      </c>
      <c r="D1670" s="3" t="s">
        <v>27</v>
      </c>
      <c r="E1670" s="3" t="s">
        <v>37</v>
      </c>
      <c r="F1670" s="3" t="s">
        <v>321</v>
      </c>
      <c r="G1670" s="2">
        <v>40</v>
      </c>
      <c r="H1670" s="3" t="s">
        <v>38</v>
      </c>
      <c r="I1670" s="3" t="s">
        <v>1613</v>
      </c>
      <c r="J1670" s="3" t="s">
        <v>31</v>
      </c>
      <c r="K1670" s="4">
        <v>78.33</v>
      </c>
      <c r="L1670" s="2">
        <v>1</v>
      </c>
      <c r="M1670" s="2">
        <v>12</v>
      </c>
      <c r="N1670" s="2">
        <v>0.75</v>
      </c>
      <c r="O1670" s="3" t="s">
        <v>32</v>
      </c>
      <c r="P1670" s="3" t="s">
        <v>29</v>
      </c>
      <c r="Q1670" s="5">
        <v>22.9</v>
      </c>
      <c r="S1670" s="6">
        <v>19.84</v>
      </c>
      <c r="T1670" s="5">
        <v>0.35</v>
      </c>
      <c r="U1670" s="6">
        <v>20.190000000000001</v>
      </c>
      <c r="V1670" s="2">
        <v>29.75</v>
      </c>
      <c r="W1670" s="8"/>
      <c r="X1670" s="10" t="s">
        <v>29</v>
      </c>
      <c r="Y1670" s="7">
        <v>43466</v>
      </c>
    </row>
    <row r="1671" spans="1:25" hidden="1" x14ac:dyDescent="0.25">
      <c r="A1671" s="2">
        <v>38281</v>
      </c>
      <c r="B1671" s="3" t="s">
        <v>1609</v>
      </c>
      <c r="C1671" s="3" t="s">
        <v>1686</v>
      </c>
      <c r="D1671" s="3" t="s">
        <v>1074</v>
      </c>
      <c r="E1671" s="3" t="s">
        <v>37</v>
      </c>
      <c r="F1671" s="3" t="s">
        <v>321</v>
      </c>
      <c r="G1671" s="2">
        <v>40</v>
      </c>
      <c r="H1671" s="3" t="s">
        <v>38</v>
      </c>
      <c r="I1671" s="3" t="s">
        <v>1613</v>
      </c>
      <c r="J1671" s="3" t="s">
        <v>31</v>
      </c>
      <c r="K1671" s="4">
        <v>91.55</v>
      </c>
      <c r="L1671" s="2">
        <v>1</v>
      </c>
      <c r="M1671" s="2">
        <v>6</v>
      </c>
      <c r="N1671" s="2">
        <v>1.75</v>
      </c>
      <c r="O1671" s="3" t="s">
        <v>32</v>
      </c>
      <c r="P1671" s="3" t="s">
        <v>29</v>
      </c>
      <c r="Q1671" s="5">
        <v>53</v>
      </c>
      <c r="S1671" s="6">
        <v>46.33</v>
      </c>
      <c r="T1671" s="5">
        <v>0.35</v>
      </c>
      <c r="U1671" s="6">
        <v>46.68</v>
      </c>
      <c r="V1671" s="2">
        <v>68.900000000000006</v>
      </c>
      <c r="W1671" s="8"/>
      <c r="X1671" s="10" t="s">
        <v>29</v>
      </c>
      <c r="Y1671" s="7">
        <v>43466</v>
      </c>
    </row>
    <row r="1672" spans="1:25" hidden="1" x14ac:dyDescent="0.25">
      <c r="A1672" s="2">
        <v>901</v>
      </c>
      <c r="B1672" s="3" t="s">
        <v>1609</v>
      </c>
      <c r="C1672" s="3" t="s">
        <v>1687</v>
      </c>
      <c r="D1672" s="3" t="s">
        <v>906</v>
      </c>
      <c r="E1672" s="3" t="s">
        <v>37</v>
      </c>
      <c r="F1672" s="3" t="s">
        <v>86</v>
      </c>
      <c r="G1672" s="2">
        <v>40</v>
      </c>
      <c r="H1672" s="3" t="s">
        <v>38</v>
      </c>
      <c r="I1672" s="3" t="s">
        <v>1613</v>
      </c>
      <c r="J1672" s="3" t="s">
        <v>31</v>
      </c>
      <c r="K1672" s="4">
        <v>90</v>
      </c>
      <c r="L1672" s="2">
        <v>1</v>
      </c>
      <c r="M1672" s="2">
        <v>9</v>
      </c>
      <c r="N1672" s="2">
        <v>1.1399999999999999</v>
      </c>
      <c r="O1672" s="3" t="s">
        <v>32</v>
      </c>
      <c r="P1672" s="3" t="s">
        <v>29</v>
      </c>
      <c r="Q1672" s="5">
        <v>35.4</v>
      </c>
      <c r="S1672" s="6">
        <v>30.84</v>
      </c>
      <c r="T1672" s="5">
        <v>0.35</v>
      </c>
      <c r="U1672" s="6">
        <v>31.19</v>
      </c>
      <c r="V1672" s="2">
        <v>46</v>
      </c>
      <c r="W1672" s="8"/>
      <c r="X1672" s="10" t="s">
        <v>29</v>
      </c>
      <c r="Y1672" s="7">
        <v>43556</v>
      </c>
    </row>
    <row r="1673" spans="1:25" hidden="1" x14ac:dyDescent="0.25">
      <c r="A1673" s="2">
        <v>58404</v>
      </c>
      <c r="B1673" s="3" t="s">
        <v>1609</v>
      </c>
      <c r="C1673" s="3" t="s">
        <v>1689</v>
      </c>
      <c r="D1673" s="3" t="s">
        <v>1074</v>
      </c>
      <c r="E1673" s="3" t="s">
        <v>37</v>
      </c>
      <c r="F1673" s="3" t="s">
        <v>29</v>
      </c>
      <c r="G1673" s="2">
        <v>40</v>
      </c>
      <c r="H1673" s="3" t="s">
        <v>38</v>
      </c>
      <c r="I1673" s="3" t="s">
        <v>1613</v>
      </c>
      <c r="J1673" s="3" t="s">
        <v>31</v>
      </c>
      <c r="K1673" s="4">
        <v>85.8</v>
      </c>
      <c r="L1673" s="2">
        <v>1</v>
      </c>
      <c r="M1673" s="2">
        <v>6</v>
      </c>
      <c r="N1673" s="2">
        <v>1.75</v>
      </c>
      <c r="O1673" s="3" t="s">
        <v>835</v>
      </c>
      <c r="P1673" s="3" t="s">
        <v>29</v>
      </c>
      <c r="Q1673" s="5">
        <v>49.15</v>
      </c>
      <c r="S1673" s="6">
        <v>42.94</v>
      </c>
      <c r="T1673" s="5">
        <v>0.35</v>
      </c>
      <c r="U1673" s="6">
        <v>43.29</v>
      </c>
      <c r="V1673" s="2">
        <v>63.9</v>
      </c>
      <c r="W1673" s="8"/>
      <c r="X1673" s="10" t="s">
        <v>29</v>
      </c>
      <c r="Y1673" s="7">
        <v>43556</v>
      </c>
    </row>
    <row r="1674" spans="1:25" hidden="1" x14ac:dyDescent="0.25">
      <c r="A1674" s="2">
        <v>307</v>
      </c>
      <c r="B1674" s="3" t="s">
        <v>1609</v>
      </c>
      <c r="C1674" s="3" t="s">
        <v>1690</v>
      </c>
      <c r="D1674" s="3" t="s">
        <v>27</v>
      </c>
      <c r="E1674" s="3" t="s">
        <v>37</v>
      </c>
      <c r="F1674" s="3" t="s">
        <v>29</v>
      </c>
      <c r="G1674" s="2">
        <v>40</v>
      </c>
      <c r="H1674" s="3" t="s">
        <v>38</v>
      </c>
      <c r="I1674" s="3" t="s">
        <v>1613</v>
      </c>
      <c r="J1674" s="3" t="s">
        <v>31</v>
      </c>
      <c r="K1674" s="4" t="s">
        <v>3090</v>
      </c>
      <c r="L1674" s="2">
        <v>1</v>
      </c>
      <c r="M1674" s="2">
        <v>12</v>
      </c>
      <c r="N1674" s="2">
        <v>0.75</v>
      </c>
      <c r="O1674" s="3" t="s">
        <v>32</v>
      </c>
      <c r="P1674" s="3" t="s">
        <v>29</v>
      </c>
      <c r="Q1674" s="5">
        <v>24.75</v>
      </c>
      <c r="S1674" s="6">
        <v>21.47</v>
      </c>
      <c r="T1674" s="5">
        <v>0.35</v>
      </c>
      <c r="U1674" s="6">
        <v>21.82</v>
      </c>
      <c r="V1674" s="2">
        <v>32.200000000000003</v>
      </c>
      <c r="W1674" s="8"/>
      <c r="X1674" s="10" t="s">
        <v>29</v>
      </c>
      <c r="Y1674" s="7">
        <v>43556</v>
      </c>
    </row>
    <row r="1675" spans="1:25" hidden="1" x14ac:dyDescent="0.25">
      <c r="A1675" s="2">
        <v>169987</v>
      </c>
      <c r="B1675" s="3" t="s">
        <v>1609</v>
      </c>
      <c r="C1675" s="3" t="s">
        <v>1691</v>
      </c>
      <c r="D1675" s="3" t="s">
        <v>27</v>
      </c>
      <c r="E1675" s="3" t="s">
        <v>37</v>
      </c>
      <c r="F1675" s="3" t="s">
        <v>29</v>
      </c>
      <c r="G1675" s="2">
        <v>35</v>
      </c>
      <c r="H1675" s="3" t="s">
        <v>38</v>
      </c>
      <c r="I1675" s="3" t="s">
        <v>1613</v>
      </c>
      <c r="J1675" s="3" t="s">
        <v>31</v>
      </c>
      <c r="K1675" s="4">
        <v>113.28</v>
      </c>
      <c r="L1675" s="2">
        <v>1</v>
      </c>
      <c r="M1675" s="2">
        <v>12</v>
      </c>
      <c r="N1675" s="2">
        <v>0.75</v>
      </c>
      <c r="O1675" s="3" t="s">
        <v>32</v>
      </c>
      <c r="P1675" s="3" t="s">
        <v>29</v>
      </c>
      <c r="Q1675" s="5">
        <v>32.15</v>
      </c>
      <c r="S1675" s="6">
        <v>27.98</v>
      </c>
      <c r="T1675" s="5">
        <v>0.35</v>
      </c>
      <c r="U1675" s="6">
        <v>28.33</v>
      </c>
      <c r="V1675" s="2">
        <v>41.8</v>
      </c>
      <c r="W1675" s="8"/>
      <c r="X1675" s="10" t="s">
        <v>29</v>
      </c>
      <c r="Y1675" s="7">
        <v>43709</v>
      </c>
    </row>
    <row r="1676" spans="1:25" hidden="1" x14ac:dyDescent="0.25">
      <c r="A1676" s="2">
        <v>855445</v>
      </c>
      <c r="B1676" s="3" t="s">
        <v>1609</v>
      </c>
      <c r="C1676" s="3" t="s">
        <v>1692</v>
      </c>
      <c r="D1676" s="3" t="s">
        <v>27</v>
      </c>
      <c r="E1676" s="3" t="s">
        <v>37</v>
      </c>
      <c r="F1676" s="3" t="s">
        <v>29</v>
      </c>
      <c r="G1676" s="2">
        <v>43</v>
      </c>
      <c r="H1676" s="3" t="s">
        <v>47</v>
      </c>
      <c r="I1676" s="3" t="s">
        <v>1611</v>
      </c>
      <c r="J1676" s="3" t="s">
        <v>31</v>
      </c>
      <c r="K1676" s="4">
        <v>124.62</v>
      </c>
      <c r="L1676" s="2">
        <v>1</v>
      </c>
      <c r="M1676" s="2">
        <v>6</v>
      </c>
      <c r="N1676" s="2">
        <v>0.75</v>
      </c>
      <c r="O1676" s="3" t="s">
        <v>32</v>
      </c>
      <c r="P1676" s="3" t="s">
        <v>29</v>
      </c>
      <c r="Q1676" s="5">
        <v>56.7</v>
      </c>
      <c r="S1676" s="6">
        <v>49.59</v>
      </c>
      <c r="T1676" s="5">
        <v>0.35</v>
      </c>
      <c r="U1676" s="6">
        <v>49.94</v>
      </c>
      <c r="V1676" s="2">
        <v>73.7</v>
      </c>
      <c r="W1676" s="8"/>
      <c r="X1676" s="10" t="s">
        <v>29</v>
      </c>
      <c r="Y1676" s="7">
        <v>43466</v>
      </c>
    </row>
    <row r="1677" spans="1:25" hidden="1" x14ac:dyDescent="0.25">
      <c r="A1677" s="2">
        <v>213267</v>
      </c>
      <c r="B1677" s="3" t="s">
        <v>1609</v>
      </c>
      <c r="C1677" s="3" t="s">
        <v>1693</v>
      </c>
      <c r="D1677" s="3" t="s">
        <v>27</v>
      </c>
      <c r="E1677" s="3" t="s">
        <v>28</v>
      </c>
      <c r="F1677" s="3" t="s">
        <v>86</v>
      </c>
      <c r="G1677" s="2">
        <v>20</v>
      </c>
      <c r="H1677" s="3" t="s">
        <v>38</v>
      </c>
      <c r="I1677" s="3" t="s">
        <v>1613</v>
      </c>
      <c r="J1677" s="3" t="s">
        <v>31</v>
      </c>
      <c r="K1677" s="4">
        <v>137.76</v>
      </c>
      <c r="L1677" s="2">
        <v>1</v>
      </c>
      <c r="M1677" s="2">
        <v>12</v>
      </c>
      <c r="N1677" s="2">
        <v>0.75</v>
      </c>
      <c r="O1677" s="3" t="s">
        <v>32</v>
      </c>
      <c r="P1677" s="3" t="s">
        <v>29</v>
      </c>
      <c r="Q1677" s="5">
        <v>38.6</v>
      </c>
      <c r="S1677" s="6">
        <v>33.659999999999997</v>
      </c>
      <c r="T1677" s="5">
        <v>0.35</v>
      </c>
      <c r="U1677" s="6">
        <v>34.01</v>
      </c>
      <c r="V1677" s="2">
        <v>50.2</v>
      </c>
      <c r="W1677" s="8"/>
      <c r="X1677" s="10" t="s">
        <v>29</v>
      </c>
      <c r="Y1677" s="7">
        <v>43691</v>
      </c>
    </row>
    <row r="1678" spans="1:25" hidden="1" x14ac:dyDescent="0.25">
      <c r="A1678" s="2">
        <v>812362</v>
      </c>
      <c r="B1678" s="3" t="s">
        <v>1609</v>
      </c>
      <c r="C1678" s="3" t="s">
        <v>1694</v>
      </c>
      <c r="D1678" s="3" t="s">
        <v>27</v>
      </c>
      <c r="E1678" s="3" t="s">
        <v>28</v>
      </c>
      <c r="F1678" s="3" t="s">
        <v>29</v>
      </c>
      <c r="G1678" s="2">
        <v>46</v>
      </c>
      <c r="H1678" s="3" t="s">
        <v>482</v>
      </c>
      <c r="I1678" s="3" t="s">
        <v>1626</v>
      </c>
      <c r="J1678" s="3" t="s">
        <v>39</v>
      </c>
      <c r="K1678" s="4">
        <v>187.86</v>
      </c>
      <c r="L1678" s="2">
        <v>1</v>
      </c>
      <c r="M1678" s="2">
        <v>6</v>
      </c>
      <c r="N1678" s="2">
        <v>0.75</v>
      </c>
      <c r="O1678" s="3" t="s">
        <v>32</v>
      </c>
      <c r="P1678" s="3" t="s">
        <v>29</v>
      </c>
      <c r="Q1678" s="5">
        <v>84.75</v>
      </c>
      <c r="S1678" s="6">
        <v>74.489999999999995</v>
      </c>
      <c r="T1678" s="5">
        <v>0.1</v>
      </c>
      <c r="U1678" s="6">
        <v>74.59</v>
      </c>
      <c r="V1678" s="2">
        <v>110.2</v>
      </c>
      <c r="W1678" s="8"/>
      <c r="X1678" s="10" t="s">
        <v>29</v>
      </c>
      <c r="Y1678" s="7">
        <v>43707</v>
      </c>
    </row>
    <row r="1679" spans="1:25" hidden="1" x14ac:dyDescent="0.25">
      <c r="A1679" s="2">
        <v>812364</v>
      </c>
      <c r="B1679" s="3" t="s">
        <v>1609</v>
      </c>
      <c r="C1679" s="3" t="s">
        <v>1695</v>
      </c>
      <c r="D1679" s="3" t="s">
        <v>27</v>
      </c>
      <c r="E1679" s="3" t="s">
        <v>28</v>
      </c>
      <c r="F1679" s="3" t="s">
        <v>29</v>
      </c>
      <c r="G1679" s="2">
        <v>46</v>
      </c>
      <c r="H1679" s="3" t="s">
        <v>482</v>
      </c>
      <c r="I1679" s="3" t="s">
        <v>1626</v>
      </c>
      <c r="J1679" s="3" t="s">
        <v>39</v>
      </c>
      <c r="K1679" s="4">
        <v>221.3</v>
      </c>
      <c r="L1679" s="2">
        <v>1</v>
      </c>
      <c r="M1679" s="2">
        <v>6</v>
      </c>
      <c r="N1679" s="2">
        <v>0.75</v>
      </c>
      <c r="O1679" s="3" t="s">
        <v>32</v>
      </c>
      <c r="P1679" s="3" t="s">
        <v>29</v>
      </c>
      <c r="Q1679" s="5">
        <v>85.05</v>
      </c>
      <c r="S1679" s="6">
        <v>74.760000000000005</v>
      </c>
      <c r="T1679" s="5">
        <v>0.1</v>
      </c>
      <c r="U1679" s="6">
        <v>74.86</v>
      </c>
      <c r="V1679" s="2">
        <v>110.55</v>
      </c>
      <c r="W1679" s="8"/>
      <c r="X1679" s="10" t="s">
        <v>29</v>
      </c>
      <c r="Y1679" s="7">
        <v>43727</v>
      </c>
    </row>
    <row r="1680" spans="1:25" hidden="1" x14ac:dyDescent="0.25">
      <c r="A1680" s="2">
        <v>812365</v>
      </c>
      <c r="B1680" s="3" t="s">
        <v>1609</v>
      </c>
      <c r="C1680" s="3" t="s">
        <v>1696</v>
      </c>
      <c r="D1680" s="3" t="s">
        <v>27</v>
      </c>
      <c r="E1680" s="3" t="s">
        <v>28</v>
      </c>
      <c r="F1680" s="3" t="s">
        <v>1697</v>
      </c>
      <c r="G1680" s="2">
        <v>46</v>
      </c>
      <c r="H1680" s="3" t="s">
        <v>482</v>
      </c>
      <c r="I1680" s="3" t="s">
        <v>1626</v>
      </c>
      <c r="J1680" s="3" t="s">
        <v>39</v>
      </c>
      <c r="K1680" s="4">
        <v>144.41999999999999</v>
      </c>
      <c r="L1680" s="2">
        <v>1</v>
      </c>
      <c r="M1680" s="2">
        <v>6</v>
      </c>
      <c r="N1680" s="2">
        <v>0.75</v>
      </c>
      <c r="O1680" s="3" t="s">
        <v>32</v>
      </c>
      <c r="P1680" s="3" t="s">
        <v>29</v>
      </c>
      <c r="Q1680" s="5">
        <v>65.95</v>
      </c>
      <c r="R1680" s="5">
        <v>3</v>
      </c>
      <c r="S1680" s="6">
        <v>55.09</v>
      </c>
      <c r="T1680" s="5">
        <v>0.35</v>
      </c>
      <c r="U1680" s="6">
        <v>55.44</v>
      </c>
      <c r="V1680" s="2">
        <v>85.75</v>
      </c>
      <c r="W1680" s="8"/>
      <c r="X1680" s="10" t="s">
        <v>29</v>
      </c>
      <c r="Y1680" s="7">
        <v>43800</v>
      </c>
    </row>
    <row r="1681" spans="1:25" hidden="1" x14ac:dyDescent="0.25">
      <c r="A1681" s="2">
        <v>852871</v>
      </c>
      <c r="B1681" s="3" t="s">
        <v>1609</v>
      </c>
      <c r="C1681" s="3" t="s">
        <v>1698</v>
      </c>
      <c r="D1681" s="3" t="s">
        <v>27</v>
      </c>
      <c r="E1681" s="3" t="s">
        <v>37</v>
      </c>
      <c r="F1681" s="3" t="s">
        <v>86</v>
      </c>
      <c r="G1681" s="2">
        <v>40</v>
      </c>
      <c r="H1681" s="3" t="s">
        <v>30</v>
      </c>
      <c r="I1681" s="3" t="s">
        <v>1624</v>
      </c>
      <c r="J1681" s="3" t="s">
        <v>39</v>
      </c>
      <c r="K1681" s="4" t="s">
        <v>3092</v>
      </c>
      <c r="L1681" s="2">
        <v>1</v>
      </c>
      <c r="M1681" s="2">
        <v>12</v>
      </c>
      <c r="N1681" s="2">
        <v>0.75</v>
      </c>
      <c r="O1681" s="3" t="s">
        <v>32</v>
      </c>
      <c r="P1681" s="3" t="s">
        <v>29</v>
      </c>
      <c r="Q1681" s="5">
        <v>39.700000000000003</v>
      </c>
      <c r="S1681" s="6">
        <v>34.630000000000003</v>
      </c>
      <c r="T1681" s="5">
        <v>0.35</v>
      </c>
      <c r="U1681" s="6">
        <v>34.979999999999997</v>
      </c>
      <c r="V1681" s="2">
        <v>51.6</v>
      </c>
      <c r="W1681" s="8"/>
      <c r="X1681" s="10" t="s">
        <v>29</v>
      </c>
      <c r="Y1681" s="7">
        <v>43556</v>
      </c>
    </row>
    <row r="1682" spans="1:25" hidden="1" x14ac:dyDescent="0.25">
      <c r="A1682" s="2">
        <v>71746</v>
      </c>
      <c r="B1682" s="3" t="s">
        <v>1609</v>
      </c>
      <c r="C1682" s="3" t="s">
        <v>1699</v>
      </c>
      <c r="D1682" s="3" t="s">
        <v>27</v>
      </c>
      <c r="E1682" s="3" t="s">
        <v>37</v>
      </c>
      <c r="F1682" s="3" t="s">
        <v>29</v>
      </c>
      <c r="G1682" s="2">
        <v>40</v>
      </c>
      <c r="H1682" s="3" t="s">
        <v>482</v>
      </c>
      <c r="I1682" s="3" t="s">
        <v>1626</v>
      </c>
      <c r="J1682" s="3" t="s">
        <v>31</v>
      </c>
      <c r="K1682" s="4">
        <v>165.24</v>
      </c>
      <c r="L1682" s="2">
        <v>1</v>
      </c>
      <c r="M1682" s="2">
        <v>12</v>
      </c>
      <c r="N1682" s="2">
        <v>0.75</v>
      </c>
      <c r="O1682" s="3" t="s">
        <v>32</v>
      </c>
      <c r="P1682" s="3" t="s">
        <v>29</v>
      </c>
      <c r="Q1682" s="5">
        <v>44.15</v>
      </c>
      <c r="S1682" s="6">
        <v>38.54</v>
      </c>
      <c r="T1682" s="5">
        <v>0.35</v>
      </c>
      <c r="U1682" s="6">
        <v>38.89</v>
      </c>
      <c r="V1682" s="2">
        <v>57.4</v>
      </c>
      <c r="W1682" s="8"/>
      <c r="X1682" s="10" t="s">
        <v>29</v>
      </c>
      <c r="Y1682" s="7">
        <v>43647</v>
      </c>
    </row>
    <row r="1683" spans="1:25" hidden="1" x14ac:dyDescent="0.25">
      <c r="A1683" s="2">
        <v>46144</v>
      </c>
      <c r="B1683" s="3" t="s">
        <v>1609</v>
      </c>
      <c r="C1683" s="3" t="s">
        <v>1700</v>
      </c>
      <c r="D1683" s="3" t="s">
        <v>1073</v>
      </c>
      <c r="E1683" s="3" t="s">
        <v>28</v>
      </c>
      <c r="F1683" s="3" t="s">
        <v>86</v>
      </c>
      <c r="G1683" s="2">
        <v>40</v>
      </c>
      <c r="H1683" s="3" t="s">
        <v>186</v>
      </c>
      <c r="I1683" s="3" t="s">
        <v>1540</v>
      </c>
      <c r="J1683" s="3" t="s">
        <v>31</v>
      </c>
      <c r="K1683" s="4">
        <v>162</v>
      </c>
      <c r="L1683" s="2">
        <v>1</v>
      </c>
      <c r="M1683" s="2">
        <v>120</v>
      </c>
      <c r="N1683" s="2">
        <v>0.05</v>
      </c>
      <c r="O1683" s="3" t="s">
        <v>32</v>
      </c>
      <c r="P1683" s="3" t="s">
        <v>29</v>
      </c>
      <c r="Q1683" s="5">
        <v>4.05</v>
      </c>
      <c r="S1683" s="6">
        <v>3.48</v>
      </c>
      <c r="T1683" s="5">
        <v>0.1</v>
      </c>
      <c r="U1683" s="6">
        <v>3.58</v>
      </c>
      <c r="V1683" s="2">
        <v>5.25</v>
      </c>
      <c r="W1683" s="8"/>
      <c r="X1683" s="10" t="s">
        <v>29</v>
      </c>
      <c r="Y1683" s="7">
        <v>43712</v>
      </c>
    </row>
    <row r="1684" spans="1:25" hidden="1" x14ac:dyDescent="0.25">
      <c r="A1684" s="2">
        <v>794516</v>
      </c>
      <c r="B1684" s="3" t="s">
        <v>1609</v>
      </c>
      <c r="C1684" s="3" t="s">
        <v>1701</v>
      </c>
      <c r="D1684" s="3" t="s">
        <v>1073</v>
      </c>
      <c r="E1684" s="3" t="s">
        <v>37</v>
      </c>
      <c r="F1684" s="3" t="s">
        <v>29</v>
      </c>
      <c r="G1684" s="2">
        <v>40</v>
      </c>
      <c r="H1684" s="3" t="s">
        <v>38</v>
      </c>
      <c r="I1684" s="3" t="s">
        <v>1613</v>
      </c>
      <c r="J1684" s="3" t="s">
        <v>39</v>
      </c>
      <c r="K1684" s="4">
        <v>90.56</v>
      </c>
      <c r="L1684" s="2">
        <v>1</v>
      </c>
      <c r="M1684" s="2">
        <v>120</v>
      </c>
      <c r="N1684" s="2">
        <v>0.05</v>
      </c>
      <c r="O1684" s="3" t="s">
        <v>32</v>
      </c>
      <c r="P1684" s="3" t="s">
        <v>29</v>
      </c>
      <c r="Q1684" s="5">
        <v>2.9</v>
      </c>
      <c r="S1684" s="6">
        <v>2.46</v>
      </c>
      <c r="T1684" s="5">
        <v>0.1</v>
      </c>
      <c r="U1684" s="6">
        <v>2.56</v>
      </c>
      <c r="V1684" s="2">
        <v>3.75</v>
      </c>
      <c r="W1684" s="8"/>
      <c r="X1684" s="10" t="s">
        <v>29</v>
      </c>
      <c r="Y1684" s="7">
        <v>43466</v>
      </c>
    </row>
    <row r="1685" spans="1:25" hidden="1" x14ac:dyDescent="0.25">
      <c r="A1685" s="2">
        <v>463</v>
      </c>
      <c r="B1685" s="3" t="s">
        <v>1609</v>
      </c>
      <c r="C1685" s="3" t="s">
        <v>1701</v>
      </c>
      <c r="D1685" s="3" t="s">
        <v>42</v>
      </c>
      <c r="E1685" s="3" t="s">
        <v>37</v>
      </c>
      <c r="F1685" s="3" t="s">
        <v>29</v>
      </c>
      <c r="G1685" s="2">
        <v>40</v>
      </c>
      <c r="H1685" s="3" t="s">
        <v>38</v>
      </c>
      <c r="I1685" s="3" t="s">
        <v>1613</v>
      </c>
      <c r="J1685" s="3" t="s">
        <v>39</v>
      </c>
      <c r="K1685" s="4">
        <v>94.7</v>
      </c>
      <c r="L1685" s="2">
        <v>1</v>
      </c>
      <c r="M1685" s="2">
        <v>24</v>
      </c>
      <c r="N1685" s="2">
        <v>0.375</v>
      </c>
      <c r="O1685" s="3" t="s">
        <v>32</v>
      </c>
      <c r="P1685" s="3" t="s">
        <v>29</v>
      </c>
      <c r="Q1685" s="5">
        <v>13.5</v>
      </c>
      <c r="S1685" s="6">
        <v>11.79</v>
      </c>
      <c r="T1685" s="5">
        <v>0.1</v>
      </c>
      <c r="U1685" s="6">
        <v>11.89</v>
      </c>
      <c r="V1685" s="2">
        <v>17.55</v>
      </c>
      <c r="W1685" s="8"/>
      <c r="X1685" s="10" t="s">
        <v>29</v>
      </c>
      <c r="Y1685" s="7">
        <v>43466</v>
      </c>
    </row>
    <row r="1686" spans="1:25" hidden="1" x14ac:dyDescent="0.25">
      <c r="A1686" s="2">
        <v>42</v>
      </c>
      <c r="B1686" s="3" t="s">
        <v>1609</v>
      </c>
      <c r="C1686" s="3" t="s">
        <v>1701</v>
      </c>
      <c r="D1686" s="3" t="s">
        <v>27</v>
      </c>
      <c r="E1686" s="3" t="s">
        <v>37</v>
      </c>
      <c r="F1686" s="3" t="s">
        <v>29</v>
      </c>
      <c r="G1686" s="2">
        <v>40</v>
      </c>
      <c r="H1686" s="3" t="s">
        <v>38</v>
      </c>
      <c r="I1686" s="3" t="s">
        <v>1613</v>
      </c>
      <c r="J1686" s="3" t="s">
        <v>39</v>
      </c>
      <c r="K1686" s="4">
        <v>83.22</v>
      </c>
      <c r="L1686" s="2">
        <v>1</v>
      </c>
      <c r="M1686" s="2">
        <v>12</v>
      </c>
      <c r="N1686" s="2">
        <v>0.75</v>
      </c>
      <c r="O1686" s="3" t="s">
        <v>32</v>
      </c>
      <c r="P1686" s="3" t="s">
        <v>29</v>
      </c>
      <c r="Q1686" s="5">
        <v>23.65</v>
      </c>
      <c r="S1686" s="6">
        <v>20.5</v>
      </c>
      <c r="T1686" s="5">
        <v>0.35</v>
      </c>
      <c r="U1686" s="6">
        <v>20.85</v>
      </c>
      <c r="V1686" s="2">
        <v>30.75</v>
      </c>
      <c r="W1686" s="8"/>
      <c r="X1686" s="10" t="s">
        <v>29</v>
      </c>
      <c r="Y1686" s="7">
        <v>43466</v>
      </c>
    </row>
    <row r="1687" spans="1:25" hidden="1" x14ac:dyDescent="0.25">
      <c r="A1687" s="2">
        <v>743162</v>
      </c>
      <c r="B1687" s="3" t="s">
        <v>1609</v>
      </c>
      <c r="C1687" s="3" t="s">
        <v>1701</v>
      </c>
      <c r="D1687" s="3" t="s">
        <v>906</v>
      </c>
      <c r="E1687" s="3" t="s">
        <v>37</v>
      </c>
      <c r="F1687" s="3" t="s">
        <v>29</v>
      </c>
      <c r="G1687" s="2">
        <v>40</v>
      </c>
      <c r="H1687" s="3" t="s">
        <v>38</v>
      </c>
      <c r="I1687" s="3" t="s">
        <v>1613</v>
      </c>
      <c r="J1687" s="3" t="s">
        <v>39</v>
      </c>
      <c r="K1687" s="4">
        <v>83.82</v>
      </c>
      <c r="L1687" s="2">
        <v>1</v>
      </c>
      <c r="M1687" s="2">
        <v>8</v>
      </c>
      <c r="N1687" s="2">
        <v>1.1399999999999999</v>
      </c>
      <c r="O1687" s="3" t="s">
        <v>32</v>
      </c>
      <c r="P1687" s="3" t="s">
        <v>29</v>
      </c>
      <c r="Q1687" s="5">
        <v>35.9</v>
      </c>
      <c r="S1687" s="6">
        <v>31.28</v>
      </c>
      <c r="T1687" s="5">
        <v>0.35</v>
      </c>
      <c r="U1687" s="6">
        <v>31.63</v>
      </c>
      <c r="V1687" s="2">
        <v>46.65</v>
      </c>
      <c r="W1687" s="8"/>
      <c r="X1687" s="10" t="s">
        <v>29</v>
      </c>
      <c r="Y1687" s="7">
        <v>43466</v>
      </c>
    </row>
    <row r="1688" spans="1:25" hidden="1" x14ac:dyDescent="0.25">
      <c r="A1688" s="2">
        <v>34637</v>
      </c>
      <c r="B1688" s="3" t="s">
        <v>1609</v>
      </c>
      <c r="C1688" s="3" t="s">
        <v>1702</v>
      </c>
      <c r="D1688" s="3" t="s">
        <v>1074</v>
      </c>
      <c r="E1688" s="3" t="s">
        <v>37</v>
      </c>
      <c r="F1688" s="3" t="s">
        <v>29</v>
      </c>
      <c r="G1688" s="2">
        <v>40</v>
      </c>
      <c r="H1688" s="3" t="s">
        <v>38</v>
      </c>
      <c r="I1688" s="3" t="s">
        <v>1613</v>
      </c>
      <c r="J1688" s="3" t="s">
        <v>39</v>
      </c>
      <c r="K1688" s="4">
        <v>93.55</v>
      </c>
      <c r="L1688" s="2">
        <v>1</v>
      </c>
      <c r="M1688" s="2">
        <v>6</v>
      </c>
      <c r="N1688" s="2">
        <v>1.75</v>
      </c>
      <c r="O1688" s="3" t="s">
        <v>835</v>
      </c>
      <c r="P1688" s="3" t="s">
        <v>29</v>
      </c>
      <c r="Q1688" s="5">
        <v>51.9</v>
      </c>
      <c r="S1688" s="6">
        <v>45.36</v>
      </c>
      <c r="T1688" s="5">
        <v>0.35</v>
      </c>
      <c r="U1688" s="6">
        <v>45.71</v>
      </c>
      <c r="V1688" s="2">
        <v>67.45</v>
      </c>
      <c r="W1688" s="8"/>
      <c r="X1688" s="10" t="s">
        <v>29</v>
      </c>
      <c r="Y1688" s="7">
        <v>43466</v>
      </c>
    </row>
    <row r="1689" spans="1:25" hidden="1" x14ac:dyDescent="0.25">
      <c r="A1689" s="2">
        <v>287474</v>
      </c>
      <c r="B1689" s="3" t="s">
        <v>1609</v>
      </c>
      <c r="C1689" s="3" t="s">
        <v>1703</v>
      </c>
      <c r="D1689" s="3" t="s">
        <v>906</v>
      </c>
      <c r="E1689" s="3" t="s">
        <v>28</v>
      </c>
      <c r="F1689" s="3" t="s">
        <v>29</v>
      </c>
      <c r="G1689" s="2">
        <v>40</v>
      </c>
      <c r="H1689" s="3" t="s">
        <v>1214</v>
      </c>
      <c r="I1689" s="3" t="s">
        <v>1394</v>
      </c>
      <c r="J1689" s="3" t="s">
        <v>31</v>
      </c>
      <c r="K1689" s="4">
        <v>79.739999999999995</v>
      </c>
      <c r="L1689" s="2">
        <v>1</v>
      </c>
      <c r="M1689" s="2">
        <v>6</v>
      </c>
      <c r="N1689" s="2">
        <v>0.75</v>
      </c>
      <c r="O1689" s="3" t="s">
        <v>32</v>
      </c>
      <c r="P1689" s="3" t="s">
        <v>29</v>
      </c>
      <c r="Q1689" s="5">
        <v>45.8</v>
      </c>
      <c r="S1689" s="6">
        <v>40</v>
      </c>
      <c r="T1689" s="5">
        <v>0.35</v>
      </c>
      <c r="U1689" s="6">
        <v>40.35</v>
      </c>
      <c r="V1689" s="2">
        <v>59.55</v>
      </c>
      <c r="W1689" s="8"/>
      <c r="X1689" s="10" t="s">
        <v>29</v>
      </c>
      <c r="Y1689" s="7">
        <v>43714</v>
      </c>
    </row>
    <row r="1690" spans="1:25" hidden="1" x14ac:dyDescent="0.25">
      <c r="A1690" s="2">
        <v>850578</v>
      </c>
      <c r="B1690" s="3" t="s">
        <v>1609</v>
      </c>
      <c r="C1690" s="3" t="s">
        <v>1704</v>
      </c>
      <c r="D1690" s="3" t="s">
        <v>27</v>
      </c>
      <c r="E1690" s="3" t="s">
        <v>37</v>
      </c>
      <c r="F1690" s="3" t="s">
        <v>29</v>
      </c>
      <c r="G1690" s="2">
        <v>45</v>
      </c>
      <c r="H1690" s="3" t="s">
        <v>30</v>
      </c>
      <c r="I1690" s="3" t="s">
        <v>1618</v>
      </c>
      <c r="J1690" s="3" t="s">
        <v>31</v>
      </c>
      <c r="K1690" s="4">
        <v>131.16</v>
      </c>
      <c r="L1690" s="2">
        <v>1</v>
      </c>
      <c r="M1690" s="2">
        <v>12</v>
      </c>
      <c r="N1690" s="2">
        <v>0.75</v>
      </c>
      <c r="O1690" s="3" t="s">
        <v>32</v>
      </c>
      <c r="P1690" s="3" t="s">
        <v>29</v>
      </c>
      <c r="Q1690" s="5">
        <v>36.85</v>
      </c>
      <c r="S1690" s="6">
        <v>32.119999999999997</v>
      </c>
      <c r="T1690" s="5">
        <v>0.35</v>
      </c>
      <c r="U1690" s="6">
        <v>32.47</v>
      </c>
      <c r="V1690" s="2">
        <v>47.9</v>
      </c>
      <c r="W1690" s="8"/>
      <c r="X1690" s="10" t="s">
        <v>29</v>
      </c>
      <c r="Y1690" s="7">
        <v>43678</v>
      </c>
    </row>
    <row r="1691" spans="1:25" hidden="1" x14ac:dyDescent="0.25">
      <c r="A1691" s="2">
        <v>741496</v>
      </c>
      <c r="B1691" s="3" t="s">
        <v>1609</v>
      </c>
      <c r="C1691" s="3" t="s">
        <v>1705</v>
      </c>
      <c r="D1691" s="3" t="s">
        <v>27</v>
      </c>
      <c r="E1691" s="3" t="s">
        <v>37</v>
      </c>
      <c r="F1691" s="3" t="s">
        <v>29</v>
      </c>
      <c r="G1691" s="2">
        <v>40</v>
      </c>
      <c r="H1691" s="3" t="s">
        <v>38</v>
      </c>
      <c r="I1691" s="3" t="s">
        <v>1613</v>
      </c>
      <c r="J1691" s="3" t="s">
        <v>31</v>
      </c>
      <c r="K1691" s="4">
        <v>91.05</v>
      </c>
      <c r="L1691" s="2">
        <v>1</v>
      </c>
      <c r="M1691" s="2">
        <v>12</v>
      </c>
      <c r="N1691" s="2">
        <v>0.75</v>
      </c>
      <c r="O1691" s="3" t="s">
        <v>32</v>
      </c>
      <c r="P1691" s="3" t="s">
        <v>29</v>
      </c>
      <c r="Q1691" s="5">
        <v>26.25</v>
      </c>
      <c r="S1691" s="6">
        <v>22.79</v>
      </c>
      <c r="T1691" s="5">
        <v>0.35</v>
      </c>
      <c r="U1691" s="6">
        <v>23.14</v>
      </c>
      <c r="V1691" s="2">
        <v>34.1</v>
      </c>
      <c r="W1691" s="8"/>
      <c r="X1691" s="10" t="s">
        <v>29</v>
      </c>
      <c r="Y1691" s="7">
        <v>43556</v>
      </c>
    </row>
    <row r="1692" spans="1:25" hidden="1" x14ac:dyDescent="0.25">
      <c r="A1692" s="2">
        <v>9522</v>
      </c>
      <c r="B1692" s="3" t="s">
        <v>1609</v>
      </c>
      <c r="C1692" s="3" t="s">
        <v>1706</v>
      </c>
      <c r="D1692" s="3" t="s">
        <v>42</v>
      </c>
      <c r="E1692" s="3" t="s">
        <v>37</v>
      </c>
      <c r="F1692" s="3" t="s">
        <v>29</v>
      </c>
      <c r="G1692" s="2">
        <v>40</v>
      </c>
      <c r="H1692" s="3" t="s">
        <v>38</v>
      </c>
      <c r="I1692" s="3" t="s">
        <v>1613</v>
      </c>
      <c r="J1692" s="3" t="s">
        <v>31</v>
      </c>
      <c r="K1692" s="4">
        <v>101.42</v>
      </c>
      <c r="L1692" s="2">
        <v>1</v>
      </c>
      <c r="M1692" s="2">
        <v>24</v>
      </c>
      <c r="N1692" s="2">
        <v>0.375</v>
      </c>
      <c r="O1692" s="3" t="s">
        <v>32</v>
      </c>
      <c r="P1692" s="3" t="s">
        <v>29</v>
      </c>
      <c r="Q1692" s="5">
        <v>14.8</v>
      </c>
      <c r="S1692" s="6">
        <v>12.94</v>
      </c>
      <c r="T1692" s="5">
        <v>0.1</v>
      </c>
      <c r="U1692" s="6">
        <v>13.04</v>
      </c>
      <c r="V1692" s="2">
        <v>19.25</v>
      </c>
      <c r="W1692" s="8"/>
      <c r="X1692" s="10" t="s">
        <v>29</v>
      </c>
      <c r="Y1692" s="7">
        <v>43556</v>
      </c>
    </row>
    <row r="1693" spans="1:25" hidden="1" x14ac:dyDescent="0.25">
      <c r="A1693" s="2">
        <v>893</v>
      </c>
      <c r="B1693" s="3" t="s">
        <v>1609</v>
      </c>
      <c r="C1693" s="3" t="s">
        <v>1706</v>
      </c>
      <c r="D1693" s="3" t="s">
        <v>27</v>
      </c>
      <c r="E1693" s="3" t="s">
        <v>37</v>
      </c>
      <c r="F1693" s="3" t="s">
        <v>104</v>
      </c>
      <c r="G1693" s="2">
        <v>40</v>
      </c>
      <c r="H1693" s="3" t="s">
        <v>38</v>
      </c>
      <c r="I1693" s="3" t="s">
        <v>1613</v>
      </c>
      <c r="J1693" s="3" t="s">
        <v>31</v>
      </c>
      <c r="K1693" s="4">
        <v>91.93</v>
      </c>
      <c r="L1693" s="2">
        <v>1</v>
      </c>
      <c r="M1693" s="2">
        <v>12</v>
      </c>
      <c r="N1693" s="2">
        <v>0.75</v>
      </c>
      <c r="O1693" s="3" t="s">
        <v>32</v>
      </c>
      <c r="P1693" s="3" t="s">
        <v>29</v>
      </c>
      <c r="Q1693" s="5">
        <v>26.5</v>
      </c>
      <c r="R1693" s="5">
        <v>1.5</v>
      </c>
      <c r="S1693" s="6">
        <v>21.69</v>
      </c>
      <c r="T1693" s="5">
        <v>0.35</v>
      </c>
      <c r="U1693" s="6">
        <v>22.04</v>
      </c>
      <c r="V1693" s="2">
        <v>34.450000000000003</v>
      </c>
      <c r="W1693" s="8"/>
      <c r="X1693" s="10" t="s">
        <v>29</v>
      </c>
      <c r="Y1693" s="7">
        <v>43800</v>
      </c>
    </row>
    <row r="1694" spans="1:25" hidden="1" x14ac:dyDescent="0.25">
      <c r="A1694" s="2">
        <v>1800</v>
      </c>
      <c r="B1694" s="3" t="s">
        <v>1609</v>
      </c>
      <c r="C1694" s="3" t="s">
        <v>1706</v>
      </c>
      <c r="D1694" s="3" t="s">
        <v>906</v>
      </c>
      <c r="E1694" s="3" t="s">
        <v>37</v>
      </c>
      <c r="F1694" s="3" t="s">
        <v>104</v>
      </c>
      <c r="G1694" s="2">
        <v>40</v>
      </c>
      <c r="H1694" s="3" t="s">
        <v>38</v>
      </c>
      <c r="I1694" s="3" t="s">
        <v>1613</v>
      </c>
      <c r="J1694" s="3" t="s">
        <v>31</v>
      </c>
      <c r="K1694" s="4">
        <v>89.91</v>
      </c>
      <c r="L1694" s="2">
        <v>1</v>
      </c>
      <c r="M1694" s="2">
        <v>8</v>
      </c>
      <c r="N1694" s="2">
        <v>1.1399999999999999</v>
      </c>
      <c r="O1694" s="3" t="s">
        <v>32</v>
      </c>
      <c r="P1694" s="3" t="s">
        <v>29</v>
      </c>
      <c r="Q1694" s="5">
        <v>39.299999999999997</v>
      </c>
      <c r="R1694" s="5">
        <v>2</v>
      </c>
      <c r="S1694" s="6">
        <v>32.520000000000003</v>
      </c>
      <c r="T1694" s="5">
        <v>0.35</v>
      </c>
      <c r="U1694" s="6">
        <v>32.869999999999997</v>
      </c>
      <c r="V1694" s="2">
        <v>51.1</v>
      </c>
      <c r="W1694" s="8"/>
      <c r="X1694" s="10" t="s">
        <v>29</v>
      </c>
      <c r="Y1694" s="7">
        <v>43800</v>
      </c>
    </row>
    <row r="1695" spans="1:25" hidden="1" x14ac:dyDescent="0.25">
      <c r="A1695" s="2">
        <v>33928</v>
      </c>
      <c r="B1695" s="3" t="s">
        <v>1609</v>
      </c>
      <c r="C1695" s="3" t="s">
        <v>1706</v>
      </c>
      <c r="D1695" s="3" t="s">
        <v>1074</v>
      </c>
      <c r="E1695" s="3" t="s">
        <v>37</v>
      </c>
      <c r="F1695" s="3" t="s">
        <v>29</v>
      </c>
      <c r="G1695" s="2">
        <v>40</v>
      </c>
      <c r="H1695" s="3" t="s">
        <v>38</v>
      </c>
      <c r="I1695" s="3" t="s">
        <v>1613</v>
      </c>
      <c r="J1695" s="3" t="s">
        <v>31</v>
      </c>
      <c r="K1695" s="4">
        <v>100.7</v>
      </c>
      <c r="L1695" s="2">
        <v>1</v>
      </c>
      <c r="M1695" s="2">
        <v>6</v>
      </c>
      <c r="N1695" s="2">
        <v>1.75</v>
      </c>
      <c r="O1695" s="3" t="s">
        <v>32</v>
      </c>
      <c r="P1695" s="3" t="s">
        <v>29</v>
      </c>
      <c r="Q1695" s="5">
        <v>57.85</v>
      </c>
      <c r="S1695" s="6">
        <v>50.6</v>
      </c>
      <c r="T1695" s="5">
        <v>0.35</v>
      </c>
      <c r="U1695" s="6">
        <v>50.95</v>
      </c>
      <c r="V1695" s="2">
        <v>75.2</v>
      </c>
      <c r="W1695" s="8"/>
      <c r="X1695" s="10" t="s">
        <v>29</v>
      </c>
      <c r="Y1695" s="7">
        <v>43619</v>
      </c>
    </row>
    <row r="1696" spans="1:25" ht="30" hidden="1" x14ac:dyDescent="0.25">
      <c r="A1696" s="2">
        <v>137847</v>
      </c>
      <c r="B1696" s="3" t="s">
        <v>1609</v>
      </c>
      <c r="C1696" s="3" t="s">
        <v>1707</v>
      </c>
      <c r="D1696" s="3" t="s">
        <v>27</v>
      </c>
      <c r="E1696" s="3" t="s">
        <v>28</v>
      </c>
      <c r="F1696" s="3" t="s">
        <v>29</v>
      </c>
      <c r="G1696" s="2">
        <v>35</v>
      </c>
      <c r="H1696" s="3" t="s">
        <v>38</v>
      </c>
      <c r="I1696" s="3" t="s">
        <v>1613</v>
      </c>
      <c r="J1696" s="3" t="s">
        <v>31</v>
      </c>
      <c r="K1696" s="4">
        <v>109.25</v>
      </c>
      <c r="L1696" s="2">
        <v>1</v>
      </c>
      <c r="M1696" s="2">
        <v>12</v>
      </c>
      <c r="N1696" s="2">
        <v>0.75</v>
      </c>
      <c r="O1696" s="3" t="s">
        <v>32</v>
      </c>
      <c r="P1696" s="3" t="s">
        <v>29</v>
      </c>
      <c r="Q1696" s="5">
        <v>31.05</v>
      </c>
      <c r="S1696" s="6">
        <v>27.02</v>
      </c>
      <c r="T1696" s="5">
        <v>0.35</v>
      </c>
      <c r="U1696" s="6">
        <v>27.37</v>
      </c>
      <c r="V1696" s="2">
        <v>40.35</v>
      </c>
      <c r="W1696" s="8"/>
      <c r="X1696" s="10" t="s">
        <v>29</v>
      </c>
      <c r="Y1696" s="7">
        <v>43738</v>
      </c>
    </row>
    <row r="1697" spans="1:25" ht="30" hidden="1" x14ac:dyDescent="0.25">
      <c r="A1697" s="2">
        <v>162782</v>
      </c>
      <c r="B1697" s="3" t="s">
        <v>1609</v>
      </c>
      <c r="C1697" s="3" t="s">
        <v>1708</v>
      </c>
      <c r="D1697" s="3" t="s">
        <v>27</v>
      </c>
      <c r="E1697" s="3" t="s">
        <v>28</v>
      </c>
      <c r="F1697" s="3" t="s">
        <v>29</v>
      </c>
      <c r="G1697" s="2">
        <v>35</v>
      </c>
      <c r="H1697" s="3" t="s">
        <v>38</v>
      </c>
      <c r="I1697" s="3" t="s">
        <v>1613</v>
      </c>
      <c r="J1697" s="3" t="s">
        <v>31</v>
      </c>
      <c r="K1697" s="4">
        <v>109.25</v>
      </c>
      <c r="L1697" s="2">
        <v>1</v>
      </c>
      <c r="M1697" s="2">
        <v>12</v>
      </c>
      <c r="N1697" s="2">
        <v>0.75</v>
      </c>
      <c r="O1697" s="3" t="s">
        <v>32</v>
      </c>
      <c r="P1697" s="3" t="s">
        <v>29</v>
      </c>
      <c r="Q1697" s="5">
        <v>31.05</v>
      </c>
      <c r="S1697" s="6">
        <v>27.02</v>
      </c>
      <c r="T1697" s="5">
        <v>0.35</v>
      </c>
      <c r="U1697" s="6">
        <v>27.37</v>
      </c>
      <c r="V1697" s="2">
        <v>40.35</v>
      </c>
      <c r="W1697" s="8"/>
      <c r="X1697" s="10" t="s">
        <v>29</v>
      </c>
      <c r="Y1697" s="7">
        <v>43738</v>
      </c>
    </row>
    <row r="1698" spans="1:25" hidden="1" x14ac:dyDescent="0.25">
      <c r="A1698" s="2">
        <v>21949</v>
      </c>
      <c r="B1698" s="3" t="s">
        <v>1609</v>
      </c>
      <c r="C1698" s="3" t="s">
        <v>1709</v>
      </c>
      <c r="D1698" s="3" t="s">
        <v>27</v>
      </c>
      <c r="E1698" s="3" t="s">
        <v>37</v>
      </c>
      <c r="F1698" s="3" t="s">
        <v>29</v>
      </c>
      <c r="G1698" s="2">
        <v>40</v>
      </c>
      <c r="H1698" s="3" t="s">
        <v>38</v>
      </c>
      <c r="I1698" s="3" t="s">
        <v>1613</v>
      </c>
      <c r="J1698" s="3" t="s">
        <v>31</v>
      </c>
      <c r="K1698" s="4">
        <v>122.87</v>
      </c>
      <c r="L1698" s="2">
        <v>1</v>
      </c>
      <c r="M1698" s="2">
        <v>6</v>
      </c>
      <c r="N1698" s="2">
        <v>0.75</v>
      </c>
      <c r="O1698" s="3" t="s">
        <v>32</v>
      </c>
      <c r="P1698" s="3" t="s">
        <v>29</v>
      </c>
      <c r="Q1698" s="5">
        <v>56.2</v>
      </c>
      <c r="S1698" s="6">
        <v>49.15</v>
      </c>
      <c r="T1698" s="5">
        <v>0.35</v>
      </c>
      <c r="U1698" s="6">
        <v>49.5</v>
      </c>
      <c r="V1698" s="2">
        <v>73.05</v>
      </c>
      <c r="W1698" s="8"/>
      <c r="X1698" s="10" t="s">
        <v>29</v>
      </c>
      <c r="Y1698" s="7">
        <v>43556</v>
      </c>
    </row>
    <row r="1699" spans="1:25" hidden="1" x14ac:dyDescent="0.25">
      <c r="A1699" s="2">
        <v>3517</v>
      </c>
      <c r="B1699" s="3" t="s">
        <v>1609</v>
      </c>
      <c r="C1699" s="3" t="s">
        <v>1710</v>
      </c>
      <c r="D1699" s="3" t="s">
        <v>42</v>
      </c>
      <c r="E1699" s="3" t="s">
        <v>37</v>
      </c>
      <c r="F1699" s="3" t="s">
        <v>29</v>
      </c>
      <c r="G1699" s="2">
        <v>40</v>
      </c>
      <c r="H1699" s="3" t="s">
        <v>38</v>
      </c>
      <c r="I1699" s="3" t="s">
        <v>1613</v>
      </c>
      <c r="J1699" s="3" t="s">
        <v>31</v>
      </c>
      <c r="K1699" s="4">
        <v>93.47</v>
      </c>
      <c r="L1699" s="2">
        <v>1</v>
      </c>
      <c r="M1699" s="2">
        <v>24</v>
      </c>
      <c r="N1699" s="2">
        <v>0.375</v>
      </c>
      <c r="O1699" s="3" t="s">
        <v>32</v>
      </c>
      <c r="P1699" s="3" t="s">
        <v>29</v>
      </c>
      <c r="Q1699" s="5">
        <v>13.75</v>
      </c>
      <c r="S1699" s="6">
        <v>12.01</v>
      </c>
      <c r="T1699" s="5">
        <v>0.1</v>
      </c>
      <c r="U1699" s="6">
        <v>12.11</v>
      </c>
      <c r="V1699" s="2">
        <v>17.899999999999999</v>
      </c>
      <c r="W1699" s="8"/>
      <c r="X1699" s="10" t="s">
        <v>29</v>
      </c>
      <c r="Y1699" s="7">
        <v>43556</v>
      </c>
    </row>
    <row r="1700" spans="1:25" hidden="1" x14ac:dyDescent="0.25">
      <c r="A1700" s="2">
        <v>1222</v>
      </c>
      <c r="B1700" s="3" t="s">
        <v>1609</v>
      </c>
      <c r="C1700" s="3" t="s">
        <v>1710</v>
      </c>
      <c r="D1700" s="3" t="s">
        <v>27</v>
      </c>
      <c r="E1700" s="3" t="s">
        <v>37</v>
      </c>
      <c r="F1700" s="3" t="s">
        <v>29</v>
      </c>
      <c r="G1700" s="2">
        <v>40</v>
      </c>
      <c r="H1700" s="3" t="s">
        <v>38</v>
      </c>
      <c r="I1700" s="3" t="s">
        <v>1613</v>
      </c>
      <c r="J1700" s="3" t="s">
        <v>31</v>
      </c>
      <c r="K1700" s="4">
        <v>81.88</v>
      </c>
      <c r="L1700" s="2">
        <v>1</v>
      </c>
      <c r="M1700" s="2">
        <v>12</v>
      </c>
      <c r="N1700" s="2">
        <v>0.75</v>
      </c>
      <c r="O1700" s="3" t="s">
        <v>32</v>
      </c>
      <c r="P1700" s="3" t="s">
        <v>29</v>
      </c>
      <c r="Q1700" s="5">
        <v>23.85</v>
      </c>
      <c r="S1700" s="6">
        <v>20.68</v>
      </c>
      <c r="T1700" s="5">
        <v>0.35</v>
      </c>
      <c r="U1700" s="6">
        <v>21.03</v>
      </c>
      <c r="V1700" s="2">
        <v>31</v>
      </c>
      <c r="W1700" s="8"/>
      <c r="X1700" s="10" t="s">
        <v>29</v>
      </c>
      <c r="Y1700" s="7">
        <v>43769</v>
      </c>
    </row>
    <row r="1701" spans="1:25" hidden="1" x14ac:dyDescent="0.25">
      <c r="A1701" s="2">
        <v>1412</v>
      </c>
      <c r="B1701" s="3" t="s">
        <v>1609</v>
      </c>
      <c r="C1701" s="3" t="s">
        <v>1710</v>
      </c>
      <c r="D1701" s="3" t="s">
        <v>906</v>
      </c>
      <c r="E1701" s="3" t="s">
        <v>37</v>
      </c>
      <c r="F1701" s="3" t="s">
        <v>29</v>
      </c>
      <c r="G1701" s="2">
        <v>40</v>
      </c>
      <c r="H1701" s="3" t="s">
        <v>38</v>
      </c>
      <c r="I1701" s="3" t="s">
        <v>1613</v>
      </c>
      <c r="J1701" s="3" t="s">
        <v>31</v>
      </c>
      <c r="K1701" s="4">
        <v>80.260000000000005</v>
      </c>
      <c r="L1701" s="2">
        <v>1</v>
      </c>
      <c r="M1701" s="2">
        <v>8</v>
      </c>
      <c r="N1701" s="2">
        <v>1.1399999999999999</v>
      </c>
      <c r="O1701" s="3" t="s">
        <v>32</v>
      </c>
      <c r="P1701" s="3" t="s">
        <v>29</v>
      </c>
      <c r="Q1701" s="5">
        <v>35.5</v>
      </c>
      <c r="S1701" s="6">
        <v>30.93</v>
      </c>
      <c r="T1701" s="5">
        <v>0.35</v>
      </c>
      <c r="U1701" s="6">
        <v>31.28</v>
      </c>
      <c r="V1701" s="2">
        <v>46.15</v>
      </c>
      <c r="W1701" s="8"/>
      <c r="X1701" s="10" t="s">
        <v>29</v>
      </c>
      <c r="Y1701" s="7">
        <v>43586</v>
      </c>
    </row>
    <row r="1702" spans="1:25" hidden="1" x14ac:dyDescent="0.25">
      <c r="A1702" s="2">
        <v>112672</v>
      </c>
      <c r="B1702" s="3" t="s">
        <v>1609</v>
      </c>
      <c r="C1702" s="3" t="s">
        <v>1710</v>
      </c>
      <c r="D1702" s="3" t="s">
        <v>1074</v>
      </c>
      <c r="E1702" s="3" t="s">
        <v>37</v>
      </c>
      <c r="F1702" s="3" t="s">
        <v>29</v>
      </c>
      <c r="G1702" s="2">
        <v>40</v>
      </c>
      <c r="H1702" s="3" t="s">
        <v>38</v>
      </c>
      <c r="I1702" s="3" t="s">
        <v>1613</v>
      </c>
      <c r="J1702" s="3" t="s">
        <v>31</v>
      </c>
      <c r="K1702" s="4">
        <v>95.03</v>
      </c>
      <c r="L1702" s="2">
        <v>1</v>
      </c>
      <c r="M1702" s="2">
        <v>6</v>
      </c>
      <c r="N1702" s="2">
        <v>1.75</v>
      </c>
      <c r="O1702" s="3" t="s">
        <v>32</v>
      </c>
      <c r="P1702" s="3" t="s">
        <v>29</v>
      </c>
      <c r="Q1702" s="5">
        <v>54.85</v>
      </c>
      <c r="S1702" s="6">
        <v>47.96</v>
      </c>
      <c r="T1702" s="5">
        <v>0.35</v>
      </c>
      <c r="U1702" s="6">
        <v>48.31</v>
      </c>
      <c r="V1702" s="2">
        <v>71.3</v>
      </c>
      <c r="W1702" s="8"/>
      <c r="X1702" s="10" t="s">
        <v>29</v>
      </c>
      <c r="Y1702" s="7">
        <v>43556</v>
      </c>
    </row>
    <row r="1703" spans="1:25" hidden="1" x14ac:dyDescent="0.25">
      <c r="A1703" s="2">
        <v>166473</v>
      </c>
      <c r="B1703" s="3" t="s">
        <v>1609</v>
      </c>
      <c r="C1703" s="3" t="s">
        <v>1711</v>
      </c>
      <c r="D1703" s="3" t="s">
        <v>27</v>
      </c>
      <c r="E1703" s="3" t="s">
        <v>37</v>
      </c>
      <c r="F1703" s="3" t="s">
        <v>86</v>
      </c>
      <c r="G1703" s="2">
        <v>40</v>
      </c>
      <c r="H1703" s="3" t="s">
        <v>38</v>
      </c>
      <c r="I1703" s="3" t="s">
        <v>1613</v>
      </c>
      <c r="J1703" s="3" t="s">
        <v>31</v>
      </c>
      <c r="K1703" s="4">
        <v>99.23</v>
      </c>
      <c r="L1703" s="2">
        <v>1</v>
      </c>
      <c r="M1703" s="2">
        <v>12</v>
      </c>
      <c r="N1703" s="2">
        <v>0.75</v>
      </c>
      <c r="O1703" s="3" t="s">
        <v>32</v>
      </c>
      <c r="P1703" s="3" t="s">
        <v>29</v>
      </c>
      <c r="Q1703" s="5">
        <v>28.45</v>
      </c>
      <c r="S1703" s="6">
        <v>24.73</v>
      </c>
      <c r="T1703" s="5">
        <v>0.35</v>
      </c>
      <c r="U1703" s="6">
        <v>25.08</v>
      </c>
      <c r="V1703" s="2">
        <v>37</v>
      </c>
      <c r="W1703" s="8"/>
      <c r="X1703" s="10" t="s">
        <v>29</v>
      </c>
      <c r="Y1703" s="7">
        <v>43556</v>
      </c>
    </row>
    <row r="1704" spans="1:25" hidden="1" x14ac:dyDescent="0.25">
      <c r="A1704" s="2">
        <v>876379</v>
      </c>
      <c r="B1704" s="3" t="s">
        <v>1609</v>
      </c>
      <c r="C1704" s="3" t="s">
        <v>1712</v>
      </c>
      <c r="D1704" s="3" t="s">
        <v>27</v>
      </c>
      <c r="E1704" s="3" t="s">
        <v>37</v>
      </c>
      <c r="F1704" s="3" t="s">
        <v>29</v>
      </c>
      <c r="G1704" s="2">
        <v>43</v>
      </c>
      <c r="H1704" s="3" t="s">
        <v>38</v>
      </c>
      <c r="I1704" s="3" t="s">
        <v>1613</v>
      </c>
      <c r="J1704" s="3" t="s">
        <v>31</v>
      </c>
      <c r="K1704" s="4">
        <v>97.55</v>
      </c>
      <c r="L1704" s="2">
        <v>1</v>
      </c>
      <c r="M1704" s="2">
        <v>12</v>
      </c>
      <c r="N1704" s="2">
        <v>0.75</v>
      </c>
      <c r="O1704" s="3" t="s">
        <v>32</v>
      </c>
      <c r="P1704" s="3" t="s">
        <v>29</v>
      </c>
      <c r="Q1704" s="5">
        <v>28</v>
      </c>
      <c r="S1704" s="6">
        <v>24.33</v>
      </c>
      <c r="T1704" s="5">
        <v>0.35</v>
      </c>
      <c r="U1704" s="6">
        <v>24.68</v>
      </c>
      <c r="V1704" s="2">
        <v>36.4</v>
      </c>
      <c r="W1704" s="8"/>
      <c r="X1704" s="10" t="s">
        <v>29</v>
      </c>
      <c r="Y1704" s="7">
        <v>43556</v>
      </c>
    </row>
    <row r="1705" spans="1:25" hidden="1" x14ac:dyDescent="0.25">
      <c r="A1705" s="2">
        <v>209544</v>
      </c>
      <c r="B1705" s="3" t="s">
        <v>1609</v>
      </c>
      <c r="C1705" s="3" t="s">
        <v>1713</v>
      </c>
      <c r="D1705" s="3" t="s">
        <v>898</v>
      </c>
      <c r="E1705" s="3" t="s">
        <v>37</v>
      </c>
      <c r="F1705" s="3" t="s">
        <v>86</v>
      </c>
      <c r="G1705" s="2">
        <v>40</v>
      </c>
      <c r="H1705" s="3" t="s">
        <v>482</v>
      </c>
      <c r="I1705" s="3" t="s">
        <v>1626</v>
      </c>
      <c r="J1705" s="3" t="s">
        <v>31</v>
      </c>
      <c r="K1705" s="4">
        <v>147.84</v>
      </c>
      <c r="L1705" s="2">
        <v>1</v>
      </c>
      <c r="M1705" s="2">
        <v>6</v>
      </c>
      <c r="N1705" s="2">
        <v>0.7</v>
      </c>
      <c r="O1705" s="3" t="s">
        <v>32</v>
      </c>
      <c r="P1705" s="3" t="s">
        <v>29</v>
      </c>
      <c r="Q1705" s="5">
        <v>62.15</v>
      </c>
      <c r="S1705" s="6">
        <v>54.6</v>
      </c>
      <c r="T1705" s="5">
        <v>0.1</v>
      </c>
      <c r="U1705" s="6">
        <v>54.7</v>
      </c>
      <c r="V1705" s="2">
        <v>80.8</v>
      </c>
      <c r="W1705" s="8"/>
      <c r="X1705" s="10" t="s">
        <v>29</v>
      </c>
      <c r="Y1705" s="7">
        <v>43616</v>
      </c>
    </row>
    <row r="1706" spans="1:25" hidden="1" x14ac:dyDescent="0.25">
      <c r="A1706" s="2">
        <v>777372</v>
      </c>
      <c r="B1706" s="3" t="s">
        <v>1609</v>
      </c>
      <c r="C1706" s="3" t="s">
        <v>1717</v>
      </c>
      <c r="D1706" s="3" t="s">
        <v>27</v>
      </c>
      <c r="E1706" s="3" t="s">
        <v>37</v>
      </c>
      <c r="F1706" s="3" t="s">
        <v>321</v>
      </c>
      <c r="G1706" s="2">
        <v>43</v>
      </c>
      <c r="H1706" s="3" t="s">
        <v>38</v>
      </c>
      <c r="I1706" s="3" t="s">
        <v>29</v>
      </c>
      <c r="J1706" s="3" t="s">
        <v>127</v>
      </c>
      <c r="K1706" s="4">
        <v>386.77</v>
      </c>
      <c r="L1706" s="2">
        <v>1</v>
      </c>
      <c r="M1706" s="2">
        <v>6</v>
      </c>
      <c r="N1706" s="2">
        <v>0.75</v>
      </c>
      <c r="O1706" s="3" t="s">
        <v>32</v>
      </c>
      <c r="P1706" s="3" t="s">
        <v>3211</v>
      </c>
      <c r="Q1706" s="5">
        <v>98</v>
      </c>
      <c r="S1706" s="6">
        <v>85.93</v>
      </c>
      <c r="T1706" s="5">
        <v>0.35</v>
      </c>
      <c r="U1706" s="6">
        <v>86.28</v>
      </c>
      <c r="V1706" s="2">
        <v>127.4</v>
      </c>
      <c r="W1706" s="8"/>
      <c r="X1706" s="10" t="s">
        <v>29</v>
      </c>
      <c r="Y1706" s="7">
        <v>43556</v>
      </c>
    </row>
    <row r="1707" spans="1:25" hidden="1" x14ac:dyDescent="0.25">
      <c r="A1707" s="2">
        <v>777377</v>
      </c>
      <c r="B1707" s="3" t="s">
        <v>1609</v>
      </c>
      <c r="C1707" s="3" t="s">
        <v>1718</v>
      </c>
      <c r="D1707" s="3" t="s">
        <v>27</v>
      </c>
      <c r="E1707" s="3" t="s">
        <v>37</v>
      </c>
      <c r="F1707" s="3" t="s">
        <v>321</v>
      </c>
      <c r="G1707" s="2">
        <v>43</v>
      </c>
      <c r="H1707" s="3" t="s">
        <v>38</v>
      </c>
      <c r="I1707" s="3" t="s">
        <v>29</v>
      </c>
      <c r="J1707" s="3" t="s">
        <v>127</v>
      </c>
      <c r="K1707" s="4">
        <v>386.77</v>
      </c>
      <c r="L1707" s="2">
        <v>1</v>
      </c>
      <c r="M1707" s="2">
        <v>6</v>
      </c>
      <c r="N1707" s="2">
        <v>0.75</v>
      </c>
      <c r="O1707" s="3" t="s">
        <v>32</v>
      </c>
      <c r="P1707" s="3" t="s">
        <v>3211</v>
      </c>
      <c r="Q1707" s="5">
        <v>98</v>
      </c>
      <c r="S1707" s="6">
        <v>85.93</v>
      </c>
      <c r="T1707" s="5">
        <v>0.35</v>
      </c>
      <c r="U1707" s="6">
        <v>86.28</v>
      </c>
      <c r="V1707" s="2">
        <v>127.4</v>
      </c>
      <c r="W1707" s="8"/>
      <c r="X1707" s="10" t="s">
        <v>29</v>
      </c>
      <c r="Y1707" s="7">
        <v>43556</v>
      </c>
    </row>
    <row r="1708" spans="1:25" hidden="1" x14ac:dyDescent="0.25">
      <c r="A1708" s="2">
        <v>777378</v>
      </c>
      <c r="B1708" s="3" t="s">
        <v>1609</v>
      </c>
      <c r="C1708" s="3" t="s">
        <v>1720</v>
      </c>
      <c r="D1708" s="3" t="s">
        <v>27</v>
      </c>
      <c r="E1708" s="3" t="s">
        <v>37</v>
      </c>
      <c r="F1708" s="3" t="s">
        <v>321</v>
      </c>
      <c r="G1708" s="2">
        <v>43</v>
      </c>
      <c r="H1708" s="3" t="s">
        <v>38</v>
      </c>
      <c r="I1708" s="3" t="s">
        <v>1613</v>
      </c>
      <c r="J1708" s="3" t="s">
        <v>127</v>
      </c>
      <c r="K1708" s="4">
        <v>386.77</v>
      </c>
      <c r="L1708" s="2">
        <v>1</v>
      </c>
      <c r="M1708" s="2">
        <v>6</v>
      </c>
      <c r="N1708" s="2">
        <v>0.75</v>
      </c>
      <c r="O1708" s="3" t="s">
        <v>32</v>
      </c>
      <c r="P1708" s="3" t="s">
        <v>3211</v>
      </c>
      <c r="Q1708" s="5">
        <v>98</v>
      </c>
      <c r="S1708" s="6">
        <v>85.93</v>
      </c>
      <c r="T1708" s="5">
        <v>0.35</v>
      </c>
      <c r="U1708" s="6">
        <v>86.28</v>
      </c>
      <c r="V1708" s="2">
        <v>127.4</v>
      </c>
      <c r="W1708" s="8"/>
      <c r="X1708" s="10" t="s">
        <v>29</v>
      </c>
      <c r="Y1708" s="7">
        <v>43556</v>
      </c>
    </row>
    <row r="1709" spans="1:25" hidden="1" x14ac:dyDescent="0.25">
      <c r="A1709" s="2">
        <v>777289</v>
      </c>
      <c r="B1709" s="3" t="s">
        <v>1609</v>
      </c>
      <c r="C1709" s="3" t="s">
        <v>1721</v>
      </c>
      <c r="D1709" s="3" t="s">
        <v>27</v>
      </c>
      <c r="E1709" s="3" t="s">
        <v>37</v>
      </c>
      <c r="F1709" s="3" t="s">
        <v>321</v>
      </c>
      <c r="G1709" s="2">
        <v>46</v>
      </c>
      <c r="H1709" s="3" t="s">
        <v>38</v>
      </c>
      <c r="I1709" s="3" t="s">
        <v>1613</v>
      </c>
      <c r="J1709" s="3" t="s">
        <v>127</v>
      </c>
      <c r="K1709" s="4">
        <v>386.77</v>
      </c>
      <c r="L1709" s="2">
        <v>1</v>
      </c>
      <c r="M1709" s="2">
        <v>6</v>
      </c>
      <c r="N1709" s="2">
        <v>0.75</v>
      </c>
      <c r="O1709" s="3" t="s">
        <v>32</v>
      </c>
      <c r="P1709" s="3" t="s">
        <v>3211</v>
      </c>
      <c r="Q1709" s="5">
        <v>98</v>
      </c>
      <c r="S1709" s="6">
        <v>85.93</v>
      </c>
      <c r="T1709" s="5">
        <v>0.35</v>
      </c>
      <c r="U1709" s="6">
        <v>86.28</v>
      </c>
      <c r="V1709" s="2">
        <v>127.4</v>
      </c>
      <c r="W1709" s="8"/>
      <c r="X1709" s="10" t="s">
        <v>29</v>
      </c>
      <c r="Y1709" s="7">
        <v>43556</v>
      </c>
    </row>
    <row r="1710" spans="1:25" hidden="1" x14ac:dyDescent="0.25">
      <c r="A1710" s="2">
        <v>777291</v>
      </c>
      <c r="B1710" s="3" t="s">
        <v>1609</v>
      </c>
      <c r="C1710" s="3" t="s">
        <v>1722</v>
      </c>
      <c r="D1710" s="3" t="s">
        <v>27</v>
      </c>
      <c r="E1710" s="3" t="s">
        <v>37</v>
      </c>
      <c r="F1710" s="3" t="s">
        <v>321</v>
      </c>
      <c r="G1710" s="2">
        <v>46</v>
      </c>
      <c r="H1710" s="3" t="s">
        <v>38</v>
      </c>
      <c r="I1710" s="3" t="s">
        <v>1613</v>
      </c>
      <c r="J1710" s="3" t="s">
        <v>127</v>
      </c>
      <c r="K1710" s="4">
        <v>481.44</v>
      </c>
      <c r="L1710" s="2">
        <v>1</v>
      </c>
      <c r="M1710" s="2">
        <v>6</v>
      </c>
      <c r="N1710" s="2">
        <v>0.75</v>
      </c>
      <c r="O1710" s="3" t="s">
        <v>32</v>
      </c>
      <c r="P1710" s="3" t="s">
        <v>3211</v>
      </c>
      <c r="Q1710" s="5">
        <v>119</v>
      </c>
      <c r="S1710" s="6">
        <v>104.41</v>
      </c>
      <c r="T1710" s="5">
        <v>0.35</v>
      </c>
      <c r="U1710" s="6">
        <v>104.76</v>
      </c>
      <c r="V1710" s="2">
        <v>154.69999999999999</v>
      </c>
      <c r="W1710" s="8"/>
      <c r="X1710" s="10" t="s">
        <v>29</v>
      </c>
      <c r="Y1710" s="7">
        <v>43775</v>
      </c>
    </row>
    <row r="1711" spans="1:25" ht="30" x14ac:dyDescent="0.25">
      <c r="A1711" s="2">
        <v>112789</v>
      </c>
      <c r="B1711" s="3" t="s">
        <v>1723</v>
      </c>
      <c r="C1711" s="3" t="s">
        <v>1724</v>
      </c>
      <c r="D1711" s="3" t="s">
        <v>27</v>
      </c>
      <c r="E1711" s="3" t="s">
        <v>28</v>
      </c>
      <c r="F1711" s="3" t="s">
        <v>97</v>
      </c>
      <c r="G1711" s="2">
        <v>17</v>
      </c>
      <c r="H1711" s="3" t="s">
        <v>432</v>
      </c>
      <c r="I1711" s="3" t="s">
        <v>1725</v>
      </c>
      <c r="J1711" s="3" t="s">
        <v>31</v>
      </c>
      <c r="K1711" s="4">
        <v>111.6</v>
      </c>
      <c r="L1711" s="2">
        <v>1</v>
      </c>
      <c r="M1711" s="2">
        <v>12</v>
      </c>
      <c r="N1711" s="2">
        <v>0.75</v>
      </c>
      <c r="O1711" s="3" t="s">
        <v>32</v>
      </c>
      <c r="P1711" s="3" t="s">
        <v>29</v>
      </c>
      <c r="Q1711" s="5">
        <v>26.05</v>
      </c>
      <c r="S1711" s="6">
        <v>22.62</v>
      </c>
      <c r="T1711" s="5">
        <v>0.35</v>
      </c>
      <c r="U1711" s="6">
        <v>22.97</v>
      </c>
      <c r="V1711" s="2">
        <v>33.85</v>
      </c>
      <c r="W1711" s="8">
        <v>3.1000000000000014</v>
      </c>
      <c r="X1711" s="9" t="s">
        <v>3216</v>
      </c>
      <c r="Y1711" s="7">
        <v>43790</v>
      </c>
    </row>
    <row r="1712" spans="1:25" ht="30" hidden="1" x14ac:dyDescent="0.25">
      <c r="A1712" s="2">
        <v>280982</v>
      </c>
      <c r="B1712" s="3" t="s">
        <v>1723</v>
      </c>
      <c r="C1712" s="3" t="s">
        <v>1726</v>
      </c>
      <c r="D1712" s="3" t="s">
        <v>27</v>
      </c>
      <c r="E1712" s="3" t="s">
        <v>37</v>
      </c>
      <c r="F1712" s="3" t="s">
        <v>86</v>
      </c>
      <c r="G1712" s="2">
        <v>19</v>
      </c>
      <c r="H1712" s="3" t="s">
        <v>1727</v>
      </c>
      <c r="I1712" s="3" t="s">
        <v>29</v>
      </c>
      <c r="J1712" s="3" t="s">
        <v>31</v>
      </c>
      <c r="K1712" s="4">
        <v>168.12</v>
      </c>
      <c r="L1712" s="2">
        <v>1</v>
      </c>
      <c r="M1712" s="2">
        <v>12</v>
      </c>
      <c r="N1712" s="2">
        <v>0.75</v>
      </c>
      <c r="O1712" s="3" t="s">
        <v>32</v>
      </c>
      <c r="P1712" s="3" t="s">
        <v>29</v>
      </c>
      <c r="Q1712" s="5">
        <v>35.75</v>
      </c>
      <c r="S1712" s="6">
        <v>31.15</v>
      </c>
      <c r="T1712" s="5">
        <v>0.35</v>
      </c>
      <c r="U1712" s="6">
        <v>31.5</v>
      </c>
      <c r="V1712" s="2">
        <v>46.5</v>
      </c>
      <c r="W1712" s="8"/>
      <c r="X1712" s="10" t="s">
        <v>29</v>
      </c>
      <c r="Y1712" s="7">
        <v>43466</v>
      </c>
    </row>
    <row r="1713" spans="1:25" ht="30" hidden="1" x14ac:dyDescent="0.25">
      <c r="A1713" s="2">
        <v>757098</v>
      </c>
      <c r="B1713" s="3" t="s">
        <v>1723</v>
      </c>
      <c r="C1713" s="3" t="s">
        <v>1728</v>
      </c>
      <c r="D1713" s="3" t="s">
        <v>27</v>
      </c>
      <c r="E1713" s="3" t="s">
        <v>28</v>
      </c>
      <c r="F1713" s="3" t="s">
        <v>29</v>
      </c>
      <c r="H1713" s="3" t="s">
        <v>204</v>
      </c>
      <c r="I1713" s="3" t="s">
        <v>1151</v>
      </c>
      <c r="J1713" s="3" t="s">
        <v>39</v>
      </c>
      <c r="K1713" s="4">
        <v>389.67</v>
      </c>
      <c r="L1713" s="2">
        <v>1</v>
      </c>
      <c r="M1713" s="2">
        <v>12</v>
      </c>
      <c r="N1713" s="2">
        <v>0.75</v>
      </c>
      <c r="O1713" s="3" t="s">
        <v>32</v>
      </c>
      <c r="P1713" s="3" t="s">
        <v>29</v>
      </c>
      <c r="Q1713" s="5">
        <v>64.400000000000006</v>
      </c>
      <c r="S1713" s="6">
        <v>56.36</v>
      </c>
      <c r="T1713" s="5">
        <v>0.35</v>
      </c>
      <c r="U1713" s="6">
        <v>56.71</v>
      </c>
      <c r="V1713" s="2">
        <v>83.7</v>
      </c>
      <c r="W1713" s="8"/>
      <c r="X1713" s="10" t="s">
        <v>29</v>
      </c>
      <c r="Y1713" s="7">
        <v>43699</v>
      </c>
    </row>
    <row r="1714" spans="1:25" ht="30" hidden="1" x14ac:dyDescent="0.25">
      <c r="A1714" s="2">
        <v>2121</v>
      </c>
      <c r="B1714" s="3" t="s">
        <v>1723</v>
      </c>
      <c r="C1714" s="3" t="s">
        <v>1729</v>
      </c>
      <c r="D1714" s="3" t="s">
        <v>27</v>
      </c>
      <c r="E1714" s="3" t="s">
        <v>37</v>
      </c>
      <c r="F1714" s="3" t="s">
        <v>29</v>
      </c>
      <c r="G1714" s="2">
        <v>18</v>
      </c>
      <c r="H1714" s="3" t="s">
        <v>38</v>
      </c>
      <c r="I1714" s="3" t="s">
        <v>1725</v>
      </c>
      <c r="J1714" s="3" t="s">
        <v>31</v>
      </c>
      <c r="K1714" s="4">
        <v>32.04</v>
      </c>
      <c r="L1714" s="2">
        <v>1</v>
      </c>
      <c r="M1714" s="2">
        <v>12</v>
      </c>
      <c r="N1714" s="2">
        <v>0.75</v>
      </c>
      <c r="O1714" s="3" t="s">
        <v>32</v>
      </c>
      <c r="P1714" s="3" t="s">
        <v>29</v>
      </c>
      <c r="Q1714" s="5">
        <v>10.1</v>
      </c>
      <c r="S1714" s="6">
        <v>8.58</v>
      </c>
      <c r="T1714" s="5">
        <v>0.35</v>
      </c>
      <c r="U1714" s="6">
        <v>8.93</v>
      </c>
      <c r="V1714" s="2">
        <v>13.15</v>
      </c>
      <c r="W1714" s="8"/>
      <c r="X1714" s="10" t="s">
        <v>29</v>
      </c>
      <c r="Y1714" s="7">
        <v>43466</v>
      </c>
    </row>
    <row r="1715" spans="1:25" ht="30" hidden="1" x14ac:dyDescent="0.25">
      <c r="A1715" s="2">
        <v>122402</v>
      </c>
      <c r="B1715" s="3" t="s">
        <v>1723</v>
      </c>
      <c r="C1715" s="3" t="s">
        <v>1732</v>
      </c>
      <c r="D1715" s="3" t="s">
        <v>27</v>
      </c>
      <c r="E1715" s="3" t="s">
        <v>28</v>
      </c>
      <c r="F1715" s="3" t="s">
        <v>29</v>
      </c>
      <c r="H1715" s="3" t="s">
        <v>80</v>
      </c>
      <c r="I1715" s="3" t="s">
        <v>1733</v>
      </c>
      <c r="J1715" s="3" t="s">
        <v>31</v>
      </c>
      <c r="K1715" s="4">
        <v>137.58000000000001</v>
      </c>
      <c r="L1715" s="2">
        <v>1</v>
      </c>
      <c r="M1715" s="2">
        <v>6</v>
      </c>
      <c r="N1715" s="2">
        <v>0.75</v>
      </c>
      <c r="O1715" s="3" t="s">
        <v>32</v>
      </c>
      <c r="P1715" s="3" t="s">
        <v>29</v>
      </c>
      <c r="Q1715" s="5">
        <v>50.1</v>
      </c>
      <c r="S1715" s="6">
        <v>43.78</v>
      </c>
      <c r="T1715" s="5">
        <v>0.35</v>
      </c>
      <c r="U1715" s="6">
        <v>44.13</v>
      </c>
      <c r="V1715" s="2">
        <v>65.150000000000006</v>
      </c>
      <c r="W1715" s="8"/>
      <c r="X1715" s="10" t="s">
        <v>29</v>
      </c>
      <c r="Y1715" s="7">
        <v>43709</v>
      </c>
    </row>
    <row r="1716" spans="1:25" ht="30" hidden="1" x14ac:dyDescent="0.25">
      <c r="A1716" s="2">
        <v>3368</v>
      </c>
      <c r="B1716" s="3" t="s">
        <v>1723</v>
      </c>
      <c r="C1716" s="3" t="s">
        <v>1734</v>
      </c>
      <c r="D1716" s="3" t="s">
        <v>27</v>
      </c>
      <c r="E1716" s="3" t="s">
        <v>37</v>
      </c>
      <c r="F1716" s="3" t="s">
        <v>29</v>
      </c>
      <c r="G1716" s="2">
        <v>20</v>
      </c>
      <c r="H1716" s="3" t="s">
        <v>38</v>
      </c>
      <c r="I1716" s="3" t="s">
        <v>1725</v>
      </c>
      <c r="J1716" s="3" t="s">
        <v>31</v>
      </c>
      <c r="K1716" s="4">
        <v>30.73</v>
      </c>
      <c r="L1716" s="2">
        <v>1</v>
      </c>
      <c r="M1716" s="2">
        <v>12</v>
      </c>
      <c r="N1716" s="2">
        <v>0.75</v>
      </c>
      <c r="O1716" s="3" t="s">
        <v>32</v>
      </c>
      <c r="P1716" s="3" t="s">
        <v>29</v>
      </c>
      <c r="Q1716" s="5">
        <v>9.8000000000000007</v>
      </c>
      <c r="S1716" s="6">
        <v>8.32</v>
      </c>
      <c r="T1716" s="5">
        <v>0.35</v>
      </c>
      <c r="U1716" s="6">
        <v>8.67</v>
      </c>
      <c r="V1716" s="2">
        <v>12.75</v>
      </c>
      <c r="W1716" s="8"/>
      <c r="X1716" s="10" t="s">
        <v>29</v>
      </c>
      <c r="Y1716" s="7">
        <v>43466</v>
      </c>
    </row>
    <row r="1717" spans="1:25" ht="30" hidden="1" x14ac:dyDescent="0.25">
      <c r="A1717" s="2">
        <v>412262</v>
      </c>
      <c r="B1717" s="3" t="s">
        <v>1723</v>
      </c>
      <c r="C1717" s="3" t="s">
        <v>1735</v>
      </c>
      <c r="D1717" s="3" t="s">
        <v>194</v>
      </c>
      <c r="E1717" s="3" t="s">
        <v>28</v>
      </c>
      <c r="F1717" s="3" t="s">
        <v>29</v>
      </c>
      <c r="G1717" s="2">
        <v>14.4</v>
      </c>
      <c r="H1717" s="3" t="s">
        <v>80</v>
      </c>
      <c r="I1717" s="3" t="s">
        <v>29</v>
      </c>
      <c r="J1717" s="3" t="s">
        <v>39</v>
      </c>
      <c r="K1717" s="4">
        <v>45.51</v>
      </c>
      <c r="L1717" s="2">
        <v>1</v>
      </c>
      <c r="M1717" s="2">
        <v>12</v>
      </c>
      <c r="N1717" s="2">
        <v>1</v>
      </c>
      <c r="O1717" s="3" t="s">
        <v>32</v>
      </c>
      <c r="P1717" s="3" t="s">
        <v>29</v>
      </c>
      <c r="Q1717" s="5">
        <v>12.95</v>
      </c>
      <c r="S1717" s="6">
        <v>11.09</v>
      </c>
      <c r="T1717" s="5">
        <v>0.35</v>
      </c>
      <c r="U1717" s="6">
        <v>11.44</v>
      </c>
      <c r="V1717" s="2">
        <v>16.850000000000001</v>
      </c>
      <c r="W1717" s="8"/>
      <c r="X1717" s="10" t="s">
        <v>29</v>
      </c>
      <c r="Y1717" s="7">
        <v>43704</v>
      </c>
    </row>
    <row r="1718" spans="1:25" ht="30" hidden="1" x14ac:dyDescent="0.25">
      <c r="A1718" s="2">
        <v>422</v>
      </c>
      <c r="B1718" s="3" t="s">
        <v>1723</v>
      </c>
      <c r="C1718" s="3" t="s">
        <v>1736</v>
      </c>
      <c r="D1718" s="3" t="s">
        <v>194</v>
      </c>
      <c r="E1718" s="3" t="s">
        <v>37</v>
      </c>
      <c r="F1718" s="3" t="s">
        <v>29</v>
      </c>
      <c r="G1718" s="2">
        <v>15</v>
      </c>
      <c r="H1718" s="3" t="s">
        <v>80</v>
      </c>
      <c r="I1718" s="3" t="s">
        <v>1733</v>
      </c>
      <c r="J1718" s="3" t="s">
        <v>31</v>
      </c>
      <c r="K1718" s="4">
        <v>29.7</v>
      </c>
      <c r="L1718" s="2">
        <v>1</v>
      </c>
      <c r="M1718" s="2">
        <v>6</v>
      </c>
      <c r="N1718" s="2">
        <v>1</v>
      </c>
      <c r="O1718" s="3" t="s">
        <v>32</v>
      </c>
      <c r="P1718" s="3" t="s">
        <v>29</v>
      </c>
      <c r="Q1718" s="5">
        <v>16.95</v>
      </c>
      <c r="S1718" s="6">
        <v>14.61</v>
      </c>
      <c r="T1718" s="5">
        <v>0.35</v>
      </c>
      <c r="U1718" s="6">
        <v>14.96</v>
      </c>
      <c r="V1718" s="2">
        <v>22.05</v>
      </c>
      <c r="W1718" s="8"/>
      <c r="X1718" s="10" t="s">
        <v>29</v>
      </c>
      <c r="Y1718" s="7">
        <v>43709</v>
      </c>
    </row>
    <row r="1719" spans="1:25" ht="30" hidden="1" x14ac:dyDescent="0.25">
      <c r="A1719" s="2">
        <v>63180</v>
      </c>
      <c r="B1719" s="3" t="s">
        <v>1723</v>
      </c>
      <c r="C1719" s="3" t="s">
        <v>1737</v>
      </c>
      <c r="D1719" s="3" t="s">
        <v>27</v>
      </c>
      <c r="E1719" s="3" t="s">
        <v>37</v>
      </c>
      <c r="F1719" s="3" t="s">
        <v>104</v>
      </c>
      <c r="G1719" s="2">
        <v>20</v>
      </c>
      <c r="H1719" s="3" t="s">
        <v>1727</v>
      </c>
      <c r="I1719" s="3" t="s">
        <v>1738</v>
      </c>
      <c r="J1719" s="3" t="s">
        <v>31</v>
      </c>
      <c r="K1719" s="4" t="s">
        <v>3093</v>
      </c>
      <c r="L1719" s="2">
        <v>1</v>
      </c>
      <c r="M1719" s="2">
        <v>12</v>
      </c>
      <c r="N1719" s="2">
        <v>0.75</v>
      </c>
      <c r="O1719" s="3" t="s">
        <v>32</v>
      </c>
      <c r="P1719" s="3" t="s">
        <v>29</v>
      </c>
      <c r="Q1719" s="5">
        <v>25.15</v>
      </c>
      <c r="R1719" s="5">
        <v>2</v>
      </c>
      <c r="S1719" s="6">
        <v>20.059999999999999</v>
      </c>
      <c r="T1719" s="5">
        <v>0.35</v>
      </c>
      <c r="U1719" s="6">
        <v>20.41</v>
      </c>
      <c r="V1719" s="2">
        <v>32.700000000000003</v>
      </c>
      <c r="W1719" s="8"/>
      <c r="X1719" s="10" t="s">
        <v>29</v>
      </c>
      <c r="Y1719" s="7">
        <v>43800</v>
      </c>
    </row>
    <row r="1720" spans="1:25" ht="30" x14ac:dyDescent="0.25">
      <c r="A1720" s="2">
        <v>754853</v>
      </c>
      <c r="B1720" s="3" t="s">
        <v>1723</v>
      </c>
      <c r="C1720" s="3" t="s">
        <v>1739</v>
      </c>
      <c r="D1720" s="3" t="s">
        <v>27</v>
      </c>
      <c r="E1720" s="3" t="s">
        <v>28</v>
      </c>
      <c r="F1720" s="3" t="s">
        <v>210</v>
      </c>
      <c r="H1720" s="3" t="s">
        <v>80</v>
      </c>
      <c r="I1720" s="3" t="s">
        <v>1733</v>
      </c>
      <c r="J1720" s="3" t="s">
        <v>31</v>
      </c>
      <c r="K1720" s="4">
        <v>149.63999999999999</v>
      </c>
      <c r="L1720" s="2">
        <v>1</v>
      </c>
      <c r="M1720" s="2">
        <v>12</v>
      </c>
      <c r="N1720" s="2">
        <v>0.75</v>
      </c>
      <c r="O1720" s="3" t="s">
        <v>32</v>
      </c>
      <c r="P1720" s="3" t="s">
        <v>29</v>
      </c>
      <c r="Q1720" s="5">
        <v>32.6</v>
      </c>
      <c r="S1720" s="6">
        <v>28.38</v>
      </c>
      <c r="T1720" s="5">
        <v>0.35</v>
      </c>
      <c r="U1720" s="6">
        <v>28.73</v>
      </c>
      <c r="V1720" s="2">
        <v>42.4</v>
      </c>
      <c r="W1720" s="8"/>
      <c r="X1720" s="10" t="s">
        <v>29</v>
      </c>
      <c r="Y1720" s="7">
        <v>43704</v>
      </c>
    </row>
    <row r="1721" spans="1:25" ht="30" hidden="1" x14ac:dyDescent="0.25">
      <c r="A1721" s="2">
        <v>774730</v>
      </c>
      <c r="B1721" s="3" t="s">
        <v>1723</v>
      </c>
      <c r="C1721" s="3" t="s">
        <v>1740</v>
      </c>
      <c r="D1721" s="3" t="s">
        <v>42</v>
      </c>
      <c r="E1721" s="3" t="s">
        <v>28</v>
      </c>
      <c r="F1721" s="3" t="s">
        <v>29</v>
      </c>
      <c r="H1721" s="3" t="s">
        <v>204</v>
      </c>
      <c r="I1721" s="3" t="s">
        <v>1733</v>
      </c>
      <c r="J1721" s="3" t="s">
        <v>39</v>
      </c>
      <c r="K1721" s="4">
        <v>163.83000000000001</v>
      </c>
      <c r="L1721" s="2">
        <v>1</v>
      </c>
      <c r="M1721" s="2">
        <v>12</v>
      </c>
      <c r="N1721" s="2">
        <v>0.375</v>
      </c>
      <c r="O1721" s="3" t="s">
        <v>32</v>
      </c>
      <c r="P1721" s="3" t="s">
        <v>29</v>
      </c>
      <c r="Q1721" s="5">
        <v>34.450000000000003</v>
      </c>
      <c r="S1721" s="6">
        <v>30.23</v>
      </c>
      <c r="T1721" s="5">
        <v>0.1</v>
      </c>
      <c r="U1721" s="6">
        <v>30.33</v>
      </c>
      <c r="V1721" s="2">
        <v>44.8</v>
      </c>
      <c r="W1721" s="8"/>
      <c r="X1721" s="10" t="s">
        <v>29</v>
      </c>
      <c r="Y1721" s="7">
        <v>43704</v>
      </c>
    </row>
    <row r="1722" spans="1:25" ht="30" hidden="1" x14ac:dyDescent="0.25">
      <c r="A1722" s="2">
        <v>989319</v>
      </c>
      <c r="B1722" s="3" t="s">
        <v>1723</v>
      </c>
      <c r="C1722" s="3" t="s">
        <v>1741</v>
      </c>
      <c r="D1722" s="3" t="s">
        <v>27</v>
      </c>
      <c r="E1722" s="3" t="s">
        <v>879</v>
      </c>
      <c r="F1722" s="3" t="s">
        <v>1080</v>
      </c>
      <c r="G1722" s="2">
        <v>20</v>
      </c>
      <c r="H1722" s="3" t="s">
        <v>1727</v>
      </c>
      <c r="I1722" s="3" t="s">
        <v>1738</v>
      </c>
      <c r="J1722" s="3" t="s">
        <v>31</v>
      </c>
      <c r="K1722" s="4">
        <v>229.56</v>
      </c>
      <c r="L1722" s="2">
        <v>1</v>
      </c>
      <c r="M1722" s="2">
        <v>12</v>
      </c>
      <c r="N1722" s="2">
        <v>0.75</v>
      </c>
      <c r="O1722" s="3" t="s">
        <v>32</v>
      </c>
      <c r="P1722" s="3" t="s">
        <v>29</v>
      </c>
      <c r="Q1722" s="5">
        <v>44.25</v>
      </c>
      <c r="S1722" s="6">
        <v>38.630000000000003</v>
      </c>
      <c r="T1722" s="5">
        <v>0.35</v>
      </c>
      <c r="U1722" s="6">
        <v>38.979999999999997</v>
      </c>
      <c r="V1722" s="2">
        <v>57.5</v>
      </c>
      <c r="W1722" s="8"/>
      <c r="X1722" s="10" t="s">
        <v>29</v>
      </c>
      <c r="Y1722" s="7">
        <v>43466</v>
      </c>
    </row>
    <row r="1723" spans="1:25" ht="30" hidden="1" x14ac:dyDescent="0.25">
      <c r="A1723" s="2">
        <v>356</v>
      </c>
      <c r="B1723" s="3" t="s">
        <v>1723</v>
      </c>
      <c r="C1723" s="3" t="s">
        <v>1742</v>
      </c>
      <c r="D1723" s="3" t="s">
        <v>27</v>
      </c>
      <c r="E1723" s="3" t="s">
        <v>37</v>
      </c>
      <c r="F1723" s="3" t="s">
        <v>86</v>
      </c>
      <c r="G1723" s="2">
        <v>16</v>
      </c>
      <c r="H1723" s="3" t="s">
        <v>204</v>
      </c>
      <c r="I1723" s="3" t="s">
        <v>29</v>
      </c>
      <c r="J1723" s="3" t="s">
        <v>31</v>
      </c>
      <c r="K1723" s="4" t="s">
        <v>3094</v>
      </c>
      <c r="L1723" s="2">
        <v>1</v>
      </c>
      <c r="M1723" s="2">
        <v>12</v>
      </c>
      <c r="N1723" s="2">
        <v>0.75</v>
      </c>
      <c r="O1723" s="3" t="s">
        <v>32</v>
      </c>
      <c r="P1723" s="3" t="s">
        <v>29</v>
      </c>
      <c r="Q1723" s="5">
        <v>15.05</v>
      </c>
      <c r="S1723" s="6">
        <v>12.94</v>
      </c>
      <c r="T1723" s="5">
        <v>0.35</v>
      </c>
      <c r="U1723" s="6">
        <v>13.29</v>
      </c>
      <c r="V1723" s="2">
        <v>19.55</v>
      </c>
      <c r="W1723" s="8"/>
      <c r="X1723" s="10" t="s">
        <v>29</v>
      </c>
      <c r="Y1723" s="7">
        <v>43466</v>
      </c>
    </row>
    <row r="1724" spans="1:25" ht="30" x14ac:dyDescent="0.25">
      <c r="A1724" s="2">
        <v>271585</v>
      </c>
      <c r="B1724" s="3" t="s">
        <v>1723</v>
      </c>
      <c r="C1724" s="3" t="s">
        <v>1743</v>
      </c>
      <c r="D1724" s="3" t="s">
        <v>27</v>
      </c>
      <c r="E1724" s="3" t="s">
        <v>28</v>
      </c>
      <c r="F1724" s="3" t="s">
        <v>97</v>
      </c>
      <c r="G1724" s="2">
        <v>20</v>
      </c>
      <c r="H1724" s="3" t="s">
        <v>1727</v>
      </c>
      <c r="I1724" s="3" t="s">
        <v>1738</v>
      </c>
      <c r="J1724" s="3" t="s">
        <v>31</v>
      </c>
      <c r="K1724" s="4">
        <v>133.44</v>
      </c>
      <c r="L1724" s="2">
        <v>1</v>
      </c>
      <c r="M1724" s="2">
        <v>12</v>
      </c>
      <c r="N1724" s="2">
        <v>0.75</v>
      </c>
      <c r="O1724" s="3" t="s">
        <v>32</v>
      </c>
      <c r="P1724" s="3" t="s">
        <v>29</v>
      </c>
      <c r="Q1724" s="5">
        <v>29.8</v>
      </c>
      <c r="S1724" s="6">
        <v>25.92</v>
      </c>
      <c r="T1724" s="5">
        <v>0.35</v>
      </c>
      <c r="U1724" s="6">
        <v>26.27</v>
      </c>
      <c r="V1724" s="2">
        <v>38.75</v>
      </c>
      <c r="W1724" s="8">
        <v>1.3000000000000007</v>
      </c>
      <c r="X1724" s="9" t="s">
        <v>3216</v>
      </c>
      <c r="Y1724" s="7">
        <v>43790</v>
      </c>
    </row>
    <row r="1725" spans="1:25" ht="30" hidden="1" x14ac:dyDescent="0.25">
      <c r="A1725" s="2">
        <v>697177</v>
      </c>
      <c r="B1725" s="3" t="s">
        <v>1723</v>
      </c>
      <c r="C1725" s="3" t="s">
        <v>1744</v>
      </c>
      <c r="D1725" s="3" t="s">
        <v>27</v>
      </c>
      <c r="E1725" s="3" t="s">
        <v>37</v>
      </c>
      <c r="F1725" s="3" t="s">
        <v>86</v>
      </c>
      <c r="G1725" s="2">
        <v>20</v>
      </c>
      <c r="H1725" s="3" t="s">
        <v>1727</v>
      </c>
      <c r="I1725" s="3" t="s">
        <v>1738</v>
      </c>
      <c r="J1725" s="3" t="s">
        <v>31</v>
      </c>
      <c r="K1725" s="4">
        <v>172.32</v>
      </c>
      <c r="L1725" s="2">
        <v>1</v>
      </c>
      <c r="M1725" s="2">
        <v>12</v>
      </c>
      <c r="N1725" s="2">
        <v>0.75</v>
      </c>
      <c r="O1725" s="3" t="s">
        <v>32</v>
      </c>
      <c r="P1725" s="3" t="s">
        <v>29</v>
      </c>
      <c r="Q1725" s="5">
        <v>36.5</v>
      </c>
      <c r="S1725" s="6">
        <v>31.81</v>
      </c>
      <c r="T1725" s="5">
        <v>0.35</v>
      </c>
      <c r="U1725" s="6">
        <v>32.159999999999997</v>
      </c>
      <c r="V1725" s="2">
        <v>47.45</v>
      </c>
      <c r="W1725" s="8"/>
      <c r="X1725" s="10" t="s">
        <v>29</v>
      </c>
      <c r="Y1725" s="7">
        <v>43466</v>
      </c>
    </row>
    <row r="1726" spans="1:25" ht="30" hidden="1" x14ac:dyDescent="0.25">
      <c r="A1726" s="2">
        <v>35204</v>
      </c>
      <c r="B1726" s="3" t="s">
        <v>1723</v>
      </c>
      <c r="C1726" s="3" t="s">
        <v>1745</v>
      </c>
      <c r="D1726" s="3" t="s">
        <v>27</v>
      </c>
      <c r="E1726" s="3" t="s">
        <v>37</v>
      </c>
      <c r="F1726" s="3" t="s">
        <v>86</v>
      </c>
      <c r="G1726" s="2">
        <v>20</v>
      </c>
      <c r="H1726" s="3" t="s">
        <v>432</v>
      </c>
      <c r="I1726" s="3" t="s">
        <v>1725</v>
      </c>
      <c r="J1726" s="3" t="s">
        <v>31</v>
      </c>
      <c r="K1726" s="4">
        <v>93.24</v>
      </c>
      <c r="L1726" s="2">
        <v>1</v>
      </c>
      <c r="M1726" s="2">
        <v>12</v>
      </c>
      <c r="N1726" s="2">
        <v>0.75</v>
      </c>
      <c r="O1726" s="3" t="s">
        <v>32</v>
      </c>
      <c r="P1726" s="3" t="s">
        <v>29</v>
      </c>
      <c r="Q1726" s="5">
        <v>22.9</v>
      </c>
      <c r="S1726" s="6">
        <v>19.84</v>
      </c>
      <c r="T1726" s="5">
        <v>0.35</v>
      </c>
      <c r="U1726" s="6">
        <v>20.190000000000001</v>
      </c>
      <c r="V1726" s="2">
        <v>29.75</v>
      </c>
      <c r="W1726" s="8"/>
      <c r="X1726" s="10" t="s">
        <v>29</v>
      </c>
      <c r="Y1726" s="7">
        <v>43678</v>
      </c>
    </row>
    <row r="1727" spans="1:25" ht="30" hidden="1" x14ac:dyDescent="0.25">
      <c r="A1727" s="2">
        <v>208405</v>
      </c>
      <c r="B1727" s="3" t="s">
        <v>1723</v>
      </c>
      <c r="C1727" s="3" t="s">
        <v>1746</v>
      </c>
      <c r="D1727" s="3" t="s">
        <v>27</v>
      </c>
      <c r="E1727" s="3" t="s">
        <v>37</v>
      </c>
      <c r="F1727" s="3" t="s">
        <v>86</v>
      </c>
      <c r="G1727" s="2">
        <v>20</v>
      </c>
      <c r="H1727" s="3" t="s">
        <v>1727</v>
      </c>
      <c r="I1727" s="3" t="s">
        <v>1738</v>
      </c>
      <c r="J1727" s="3" t="s">
        <v>31</v>
      </c>
      <c r="K1727" s="4" t="s">
        <v>3095</v>
      </c>
      <c r="L1727" s="2">
        <v>1</v>
      </c>
      <c r="M1727" s="2">
        <v>12</v>
      </c>
      <c r="N1727" s="2">
        <v>0.75</v>
      </c>
      <c r="O1727" s="3" t="s">
        <v>32</v>
      </c>
      <c r="P1727" s="3" t="s">
        <v>29</v>
      </c>
      <c r="Q1727" s="5">
        <v>32.299999999999997</v>
      </c>
      <c r="S1727" s="6">
        <v>28.12</v>
      </c>
      <c r="T1727" s="5">
        <v>0.35</v>
      </c>
      <c r="U1727" s="6">
        <v>28.47</v>
      </c>
      <c r="V1727" s="2">
        <v>42</v>
      </c>
      <c r="W1727" s="8"/>
      <c r="X1727" s="10" t="s">
        <v>29</v>
      </c>
      <c r="Y1727" s="7">
        <v>43769</v>
      </c>
    </row>
    <row r="1728" spans="1:25" ht="30" hidden="1" x14ac:dyDescent="0.25">
      <c r="A1728" s="2">
        <v>215483</v>
      </c>
      <c r="B1728" s="3" t="s">
        <v>1723</v>
      </c>
      <c r="C1728" s="3" t="s">
        <v>1747</v>
      </c>
      <c r="D1728" s="3" t="s">
        <v>27</v>
      </c>
      <c r="E1728" s="3" t="s">
        <v>37</v>
      </c>
      <c r="F1728" s="3" t="s">
        <v>29</v>
      </c>
      <c r="G1728" s="2">
        <v>17.5</v>
      </c>
      <c r="H1728" s="3" t="s">
        <v>432</v>
      </c>
      <c r="I1728" s="3" t="s">
        <v>1725</v>
      </c>
      <c r="J1728" s="3" t="s">
        <v>31</v>
      </c>
      <c r="K1728" s="4" t="s">
        <v>3096</v>
      </c>
      <c r="L1728" s="2">
        <v>1</v>
      </c>
      <c r="M1728" s="2">
        <v>12</v>
      </c>
      <c r="N1728" s="2">
        <v>0.75</v>
      </c>
      <c r="O1728" s="3" t="s">
        <v>32</v>
      </c>
      <c r="P1728" s="3" t="s">
        <v>29</v>
      </c>
      <c r="Q1728" s="5">
        <v>21.7</v>
      </c>
      <c r="S1728" s="6">
        <v>18.79</v>
      </c>
      <c r="T1728" s="5">
        <v>0.35</v>
      </c>
      <c r="U1728" s="6">
        <v>19.14</v>
      </c>
      <c r="V1728" s="2">
        <v>28.2</v>
      </c>
      <c r="W1728" s="8"/>
      <c r="X1728" s="10" t="s">
        <v>29</v>
      </c>
      <c r="Y1728" s="7">
        <v>43466</v>
      </c>
    </row>
    <row r="1729" spans="1:25" ht="30" hidden="1" x14ac:dyDescent="0.25">
      <c r="A1729" s="2">
        <v>8086</v>
      </c>
      <c r="B1729" s="3" t="s">
        <v>1723</v>
      </c>
      <c r="C1729" s="3" t="s">
        <v>1748</v>
      </c>
      <c r="D1729" s="3" t="s">
        <v>27</v>
      </c>
      <c r="E1729" s="3" t="s">
        <v>37</v>
      </c>
      <c r="F1729" s="3" t="s">
        <v>86</v>
      </c>
      <c r="G1729" s="2">
        <v>19.5</v>
      </c>
      <c r="H1729" s="3" t="s">
        <v>889</v>
      </c>
      <c r="I1729" s="3" t="s">
        <v>1725</v>
      </c>
      <c r="J1729" s="3" t="s">
        <v>31</v>
      </c>
      <c r="K1729" s="4">
        <v>50.4</v>
      </c>
      <c r="L1729" s="2">
        <v>1</v>
      </c>
      <c r="M1729" s="2">
        <v>12</v>
      </c>
      <c r="N1729" s="2">
        <v>0.75</v>
      </c>
      <c r="O1729" s="3" t="s">
        <v>32</v>
      </c>
      <c r="P1729" s="3" t="s">
        <v>29</v>
      </c>
      <c r="Q1729" s="5">
        <v>14.7</v>
      </c>
      <c r="S1729" s="6">
        <v>12.63</v>
      </c>
      <c r="T1729" s="5">
        <v>0.35</v>
      </c>
      <c r="U1729" s="6">
        <v>12.98</v>
      </c>
      <c r="V1729" s="2">
        <v>19.100000000000001</v>
      </c>
      <c r="W1729" s="8"/>
      <c r="X1729" s="10" t="s">
        <v>29</v>
      </c>
      <c r="Y1729" s="7">
        <v>43739</v>
      </c>
    </row>
    <row r="1730" spans="1:25" ht="30" hidden="1" x14ac:dyDescent="0.25">
      <c r="A1730" s="2">
        <v>111047</v>
      </c>
      <c r="B1730" s="3" t="s">
        <v>1723</v>
      </c>
      <c r="C1730" s="3" t="s">
        <v>1749</v>
      </c>
      <c r="D1730" s="3" t="s">
        <v>27</v>
      </c>
      <c r="E1730" s="3" t="s">
        <v>879</v>
      </c>
      <c r="F1730" s="3" t="s">
        <v>1080</v>
      </c>
      <c r="G1730" s="2">
        <v>18</v>
      </c>
      <c r="H1730" s="3" t="s">
        <v>80</v>
      </c>
      <c r="I1730" s="3" t="s">
        <v>29</v>
      </c>
      <c r="J1730" s="3" t="s">
        <v>31</v>
      </c>
      <c r="K1730" s="4" t="s">
        <v>3097</v>
      </c>
      <c r="L1730" s="2">
        <v>1</v>
      </c>
      <c r="M1730" s="2">
        <v>12</v>
      </c>
      <c r="N1730" s="2">
        <v>0.75</v>
      </c>
      <c r="O1730" s="3" t="s">
        <v>32</v>
      </c>
      <c r="P1730" s="3" t="s">
        <v>29</v>
      </c>
      <c r="Q1730" s="5">
        <v>22.75</v>
      </c>
      <c r="S1730" s="6">
        <v>19.71</v>
      </c>
      <c r="T1730" s="5">
        <v>0.35</v>
      </c>
      <c r="U1730" s="6">
        <v>20.059999999999999</v>
      </c>
      <c r="V1730" s="2">
        <v>29.6</v>
      </c>
      <c r="W1730" s="8"/>
      <c r="X1730" s="10" t="s">
        <v>29</v>
      </c>
      <c r="Y1730" s="7">
        <v>43556</v>
      </c>
    </row>
    <row r="1731" spans="1:25" ht="30" hidden="1" x14ac:dyDescent="0.25">
      <c r="A1731" s="2">
        <v>9779</v>
      </c>
      <c r="B1731" s="3" t="s">
        <v>1723</v>
      </c>
      <c r="C1731" s="3" t="s">
        <v>1750</v>
      </c>
      <c r="D1731" s="3" t="s">
        <v>194</v>
      </c>
      <c r="E1731" s="3" t="s">
        <v>37</v>
      </c>
      <c r="F1731" s="3" t="s">
        <v>29</v>
      </c>
      <c r="G1731" s="2">
        <v>16</v>
      </c>
      <c r="H1731" s="3" t="s">
        <v>80</v>
      </c>
      <c r="I1731" s="3" t="s">
        <v>1733</v>
      </c>
      <c r="J1731" s="3" t="s">
        <v>39</v>
      </c>
      <c r="K1731" s="4">
        <v>27.85</v>
      </c>
      <c r="L1731" s="2">
        <v>1</v>
      </c>
      <c r="M1731" s="2">
        <v>6</v>
      </c>
      <c r="N1731" s="2">
        <v>1</v>
      </c>
      <c r="O1731" s="3" t="s">
        <v>32</v>
      </c>
      <c r="P1731" s="3" t="s">
        <v>29</v>
      </c>
      <c r="Q1731" s="5">
        <v>15.5</v>
      </c>
      <c r="S1731" s="6">
        <v>13.33</v>
      </c>
      <c r="T1731" s="5">
        <v>0.35</v>
      </c>
      <c r="U1731" s="6">
        <v>13.68</v>
      </c>
      <c r="V1731" s="2">
        <v>20.149999999999999</v>
      </c>
      <c r="W1731" s="8"/>
      <c r="X1731" s="10" t="s">
        <v>29</v>
      </c>
      <c r="Y1731" s="7">
        <v>43709</v>
      </c>
    </row>
    <row r="1732" spans="1:25" ht="30" hidden="1" x14ac:dyDescent="0.25">
      <c r="A1732" s="2">
        <v>18549</v>
      </c>
      <c r="B1732" s="3" t="s">
        <v>1723</v>
      </c>
      <c r="C1732" s="3" t="s">
        <v>1751</v>
      </c>
      <c r="D1732" s="3" t="s">
        <v>64</v>
      </c>
      <c r="E1732" s="3" t="s">
        <v>37</v>
      </c>
      <c r="F1732" s="3" t="s">
        <v>29</v>
      </c>
      <c r="G1732" s="2">
        <v>18</v>
      </c>
      <c r="H1732" s="3" t="s">
        <v>80</v>
      </c>
      <c r="I1732" s="3" t="s">
        <v>1733</v>
      </c>
      <c r="J1732" s="3" t="s">
        <v>39</v>
      </c>
      <c r="K1732" s="4">
        <v>39.270000000000003</v>
      </c>
      <c r="L1732" s="2">
        <v>1</v>
      </c>
      <c r="M1732" s="2">
        <v>12</v>
      </c>
      <c r="N1732" s="2">
        <v>0.5</v>
      </c>
      <c r="O1732" s="3" t="s">
        <v>32</v>
      </c>
      <c r="P1732" s="3" t="s">
        <v>29</v>
      </c>
      <c r="Q1732" s="5">
        <v>11.15</v>
      </c>
      <c r="S1732" s="6">
        <v>9.7200000000000006</v>
      </c>
      <c r="T1732" s="5">
        <v>0.1</v>
      </c>
      <c r="U1732" s="6">
        <v>9.82</v>
      </c>
      <c r="V1732" s="2">
        <v>14.5</v>
      </c>
      <c r="W1732" s="8"/>
      <c r="X1732" s="10" t="s">
        <v>29</v>
      </c>
      <c r="Y1732" s="7">
        <v>43709</v>
      </c>
    </row>
    <row r="1733" spans="1:25" ht="30" hidden="1" x14ac:dyDescent="0.25">
      <c r="A1733" s="2">
        <v>2600</v>
      </c>
      <c r="B1733" s="3" t="s">
        <v>1723</v>
      </c>
      <c r="C1733" s="3" t="s">
        <v>1751</v>
      </c>
      <c r="D1733" s="3" t="s">
        <v>194</v>
      </c>
      <c r="E1733" s="3" t="s">
        <v>37</v>
      </c>
      <c r="F1733" s="3" t="s">
        <v>29</v>
      </c>
      <c r="G1733" s="2">
        <v>18</v>
      </c>
      <c r="H1733" s="3" t="s">
        <v>80</v>
      </c>
      <c r="I1733" s="3" t="s">
        <v>1733</v>
      </c>
      <c r="J1733" s="3" t="s">
        <v>39</v>
      </c>
      <c r="K1733" s="4">
        <v>27.85</v>
      </c>
      <c r="L1733" s="2">
        <v>1</v>
      </c>
      <c r="M1733" s="2">
        <v>6</v>
      </c>
      <c r="N1733" s="2">
        <v>1</v>
      </c>
      <c r="O1733" s="3" t="s">
        <v>32</v>
      </c>
      <c r="P1733" s="3" t="s">
        <v>29</v>
      </c>
      <c r="Q1733" s="5">
        <v>15.5</v>
      </c>
      <c r="S1733" s="6">
        <v>13.33</v>
      </c>
      <c r="T1733" s="5">
        <v>0.35</v>
      </c>
      <c r="U1733" s="6">
        <v>13.68</v>
      </c>
      <c r="V1733" s="2">
        <v>20.149999999999999</v>
      </c>
      <c r="W1733" s="8"/>
      <c r="X1733" s="10" t="s">
        <v>29</v>
      </c>
      <c r="Y1733" s="7">
        <v>43709</v>
      </c>
    </row>
    <row r="1734" spans="1:25" ht="30" hidden="1" x14ac:dyDescent="0.25">
      <c r="A1734" s="2">
        <v>505</v>
      </c>
      <c r="B1734" s="3" t="s">
        <v>1723</v>
      </c>
      <c r="C1734" s="3" t="s">
        <v>1752</v>
      </c>
      <c r="D1734" s="3" t="s">
        <v>194</v>
      </c>
      <c r="E1734" s="3" t="s">
        <v>37</v>
      </c>
      <c r="F1734" s="3" t="s">
        <v>29</v>
      </c>
      <c r="G1734" s="2">
        <v>16</v>
      </c>
      <c r="H1734" s="3" t="s">
        <v>80</v>
      </c>
      <c r="I1734" s="3" t="s">
        <v>1733</v>
      </c>
      <c r="J1734" s="3" t="s">
        <v>39</v>
      </c>
      <c r="K1734" s="4">
        <v>27.85</v>
      </c>
      <c r="L1734" s="2">
        <v>1</v>
      </c>
      <c r="M1734" s="2">
        <v>6</v>
      </c>
      <c r="N1734" s="2">
        <v>1</v>
      </c>
      <c r="O1734" s="3" t="s">
        <v>32</v>
      </c>
      <c r="P1734" s="3" t="s">
        <v>29</v>
      </c>
      <c r="Q1734" s="5">
        <v>15.5</v>
      </c>
      <c r="S1734" s="6">
        <v>13.33</v>
      </c>
      <c r="T1734" s="5">
        <v>0.35</v>
      </c>
      <c r="U1734" s="6">
        <v>13.68</v>
      </c>
      <c r="V1734" s="2">
        <v>20.149999999999999</v>
      </c>
      <c r="W1734" s="8"/>
      <c r="X1734" s="10" t="s">
        <v>29</v>
      </c>
      <c r="Y1734" s="7">
        <v>43709</v>
      </c>
    </row>
    <row r="1735" spans="1:25" ht="30" hidden="1" x14ac:dyDescent="0.25">
      <c r="A1735" s="2">
        <v>656876</v>
      </c>
      <c r="B1735" s="3" t="s">
        <v>1723</v>
      </c>
      <c r="C1735" s="3" t="s">
        <v>1753</v>
      </c>
      <c r="D1735" s="3" t="s">
        <v>27</v>
      </c>
      <c r="E1735" s="3" t="s">
        <v>28</v>
      </c>
      <c r="F1735" s="3" t="s">
        <v>86</v>
      </c>
      <c r="G1735" s="2">
        <v>18</v>
      </c>
      <c r="H1735" s="3" t="s">
        <v>204</v>
      </c>
      <c r="I1735" s="3" t="s">
        <v>29</v>
      </c>
      <c r="J1735" s="3" t="s">
        <v>31</v>
      </c>
      <c r="K1735" s="4">
        <v>65.040000000000006</v>
      </c>
      <c r="L1735" s="2">
        <v>1</v>
      </c>
      <c r="M1735" s="2">
        <v>12</v>
      </c>
      <c r="N1735" s="2">
        <v>0.75</v>
      </c>
      <c r="O1735" s="3" t="s">
        <v>32</v>
      </c>
      <c r="P1735" s="3" t="s">
        <v>29</v>
      </c>
      <c r="Q1735" s="5">
        <v>18.05</v>
      </c>
      <c r="S1735" s="6">
        <v>15.58</v>
      </c>
      <c r="T1735" s="5">
        <v>0.35</v>
      </c>
      <c r="U1735" s="6">
        <v>15.93</v>
      </c>
      <c r="V1735" s="2">
        <v>23.45</v>
      </c>
      <c r="W1735" s="8"/>
      <c r="X1735" s="10" t="s">
        <v>29</v>
      </c>
      <c r="Y1735" s="7">
        <v>43709</v>
      </c>
    </row>
    <row r="1736" spans="1:25" ht="30" hidden="1" x14ac:dyDescent="0.25">
      <c r="A1736" s="2">
        <v>650747</v>
      </c>
      <c r="B1736" s="3" t="s">
        <v>1723</v>
      </c>
      <c r="C1736" s="3" t="s">
        <v>1754</v>
      </c>
      <c r="D1736" s="3" t="s">
        <v>27</v>
      </c>
      <c r="E1736" s="3" t="s">
        <v>28</v>
      </c>
      <c r="F1736" s="3" t="s">
        <v>29</v>
      </c>
      <c r="G1736" s="2">
        <v>16</v>
      </c>
      <c r="H1736" s="3" t="s">
        <v>204</v>
      </c>
      <c r="I1736" s="3" t="s">
        <v>29</v>
      </c>
      <c r="J1736" s="3" t="s">
        <v>31</v>
      </c>
      <c r="K1736" s="4">
        <v>78.12</v>
      </c>
      <c r="L1736" s="2">
        <v>1</v>
      </c>
      <c r="M1736" s="2">
        <v>12</v>
      </c>
      <c r="N1736" s="2">
        <v>0.75</v>
      </c>
      <c r="O1736" s="3" t="s">
        <v>32</v>
      </c>
      <c r="P1736" s="3" t="s">
        <v>29</v>
      </c>
      <c r="Q1736" s="5">
        <v>20.3</v>
      </c>
      <c r="S1736" s="6">
        <v>17.559999999999999</v>
      </c>
      <c r="T1736" s="5">
        <v>0.35</v>
      </c>
      <c r="U1736" s="6">
        <v>17.91</v>
      </c>
      <c r="V1736" s="2">
        <v>26.4</v>
      </c>
      <c r="W1736" s="8"/>
      <c r="X1736" s="10" t="s">
        <v>29</v>
      </c>
      <c r="Y1736" s="7">
        <v>43709</v>
      </c>
    </row>
    <row r="1737" spans="1:25" ht="30" hidden="1" x14ac:dyDescent="0.25">
      <c r="A1737" s="2">
        <v>106997</v>
      </c>
      <c r="B1737" s="3" t="s">
        <v>1723</v>
      </c>
      <c r="C1737" s="3" t="s">
        <v>1755</v>
      </c>
      <c r="D1737" s="3" t="s">
        <v>27</v>
      </c>
      <c r="E1737" s="3" t="s">
        <v>28</v>
      </c>
      <c r="F1737" s="3" t="s">
        <v>29</v>
      </c>
      <c r="H1737" s="3" t="s">
        <v>204</v>
      </c>
      <c r="I1737" s="3" t="s">
        <v>29</v>
      </c>
      <c r="J1737" s="3" t="s">
        <v>31</v>
      </c>
      <c r="K1737" s="4">
        <v>111.3</v>
      </c>
      <c r="L1737" s="2">
        <v>1</v>
      </c>
      <c r="M1737" s="2">
        <v>6</v>
      </c>
      <c r="N1737" s="2">
        <v>0.75</v>
      </c>
      <c r="O1737" s="3" t="s">
        <v>32</v>
      </c>
      <c r="P1737" s="3" t="s">
        <v>29</v>
      </c>
      <c r="Q1737" s="5">
        <v>43.4</v>
      </c>
      <c r="S1737" s="6">
        <v>37.880000000000003</v>
      </c>
      <c r="T1737" s="5">
        <v>0.35</v>
      </c>
      <c r="U1737" s="6">
        <v>38.229999999999997</v>
      </c>
      <c r="V1737" s="2">
        <v>56.4</v>
      </c>
      <c r="W1737" s="8"/>
      <c r="X1737" s="10" t="s">
        <v>29</v>
      </c>
      <c r="Y1737" s="7">
        <v>43647</v>
      </c>
    </row>
    <row r="1738" spans="1:25" ht="30" hidden="1" x14ac:dyDescent="0.25">
      <c r="A1738" s="2">
        <v>546077</v>
      </c>
      <c r="B1738" s="3" t="s">
        <v>1723</v>
      </c>
      <c r="C1738" s="3" t="s">
        <v>1758</v>
      </c>
      <c r="D1738" s="3" t="s">
        <v>27</v>
      </c>
      <c r="E1738" s="3" t="s">
        <v>28</v>
      </c>
      <c r="F1738" s="3" t="s">
        <v>86</v>
      </c>
      <c r="G1738" s="2">
        <v>19.5</v>
      </c>
      <c r="H1738" s="3" t="s">
        <v>1727</v>
      </c>
      <c r="I1738" s="3" t="s">
        <v>29</v>
      </c>
      <c r="J1738" s="3" t="s">
        <v>31</v>
      </c>
      <c r="K1738" s="4">
        <v>85.86</v>
      </c>
      <c r="L1738" s="2">
        <v>1</v>
      </c>
      <c r="M1738" s="2">
        <v>6</v>
      </c>
      <c r="N1738" s="2">
        <v>0.75</v>
      </c>
      <c r="O1738" s="3" t="s">
        <v>32</v>
      </c>
      <c r="P1738" s="3" t="s">
        <v>29</v>
      </c>
      <c r="Q1738" s="5">
        <v>36.4</v>
      </c>
      <c r="S1738" s="6">
        <v>31.72</v>
      </c>
      <c r="T1738" s="5">
        <v>0.35</v>
      </c>
      <c r="U1738" s="6">
        <v>32.07</v>
      </c>
      <c r="V1738" s="2">
        <v>47.3</v>
      </c>
      <c r="W1738" s="8"/>
      <c r="X1738" s="10" t="s">
        <v>29</v>
      </c>
      <c r="Y1738" s="7">
        <v>43685</v>
      </c>
    </row>
    <row r="1739" spans="1:25" ht="30" hidden="1" x14ac:dyDescent="0.25">
      <c r="A1739" s="2">
        <v>765271</v>
      </c>
      <c r="B1739" s="3" t="s">
        <v>1723</v>
      </c>
      <c r="C1739" s="3" t="s">
        <v>1759</v>
      </c>
      <c r="D1739" s="3" t="s">
        <v>42</v>
      </c>
      <c r="E1739" s="3" t="s">
        <v>28</v>
      </c>
      <c r="F1739" s="3" t="s">
        <v>86</v>
      </c>
      <c r="G1739" s="2">
        <v>20</v>
      </c>
      <c r="H1739" s="3" t="s">
        <v>1727</v>
      </c>
      <c r="I1739" s="3" t="s">
        <v>1738</v>
      </c>
      <c r="J1739" s="3" t="s">
        <v>31</v>
      </c>
      <c r="K1739" s="4">
        <v>71.16</v>
      </c>
      <c r="L1739" s="2">
        <v>1</v>
      </c>
      <c r="M1739" s="2">
        <v>12</v>
      </c>
      <c r="N1739" s="2">
        <v>0.375</v>
      </c>
      <c r="O1739" s="3" t="s">
        <v>32</v>
      </c>
      <c r="P1739" s="3" t="s">
        <v>29</v>
      </c>
      <c r="Q1739" s="5">
        <v>15.85</v>
      </c>
      <c r="S1739" s="6">
        <v>13.86</v>
      </c>
      <c r="T1739" s="5">
        <v>0.1</v>
      </c>
      <c r="U1739" s="6">
        <v>13.96</v>
      </c>
      <c r="V1739" s="2">
        <v>20.6</v>
      </c>
      <c r="W1739" s="8"/>
      <c r="X1739" s="10" t="s">
        <v>29</v>
      </c>
      <c r="Y1739" s="7">
        <v>43685</v>
      </c>
    </row>
    <row r="1740" spans="1:25" ht="30" hidden="1" x14ac:dyDescent="0.25">
      <c r="A1740" s="2">
        <v>23366</v>
      </c>
      <c r="B1740" s="3" t="s">
        <v>1723</v>
      </c>
      <c r="C1740" s="3" t="s">
        <v>1760</v>
      </c>
      <c r="D1740" s="3" t="s">
        <v>27</v>
      </c>
      <c r="E1740" s="3" t="s">
        <v>28</v>
      </c>
      <c r="F1740" s="3" t="s">
        <v>29</v>
      </c>
      <c r="H1740" s="3" t="s">
        <v>1727</v>
      </c>
      <c r="I1740" s="3" t="s">
        <v>1738</v>
      </c>
      <c r="J1740" s="3" t="s">
        <v>31</v>
      </c>
      <c r="K1740" s="4">
        <v>106.2</v>
      </c>
      <c r="L1740" s="2">
        <v>1</v>
      </c>
      <c r="M1740" s="2">
        <v>12</v>
      </c>
      <c r="N1740" s="2">
        <v>0.75</v>
      </c>
      <c r="O1740" s="3" t="s">
        <v>32</v>
      </c>
      <c r="P1740" s="3" t="s">
        <v>29</v>
      </c>
      <c r="Q1740" s="5">
        <v>23.15</v>
      </c>
      <c r="S1740" s="6">
        <v>20.059999999999999</v>
      </c>
      <c r="T1740" s="5">
        <v>0.35</v>
      </c>
      <c r="U1740" s="6">
        <v>20.41</v>
      </c>
      <c r="V1740" s="2">
        <v>30.1</v>
      </c>
      <c r="W1740" s="8"/>
      <c r="X1740" s="10" t="s">
        <v>29</v>
      </c>
      <c r="Y1740" s="7">
        <v>43654</v>
      </c>
    </row>
    <row r="1741" spans="1:25" ht="30" x14ac:dyDescent="0.25">
      <c r="A1741" s="2">
        <v>304527</v>
      </c>
      <c r="B1741" s="3" t="s">
        <v>1723</v>
      </c>
      <c r="C1741" s="3" t="s">
        <v>1761</v>
      </c>
      <c r="D1741" s="3" t="s">
        <v>27</v>
      </c>
      <c r="E1741" s="3" t="s">
        <v>28</v>
      </c>
      <c r="F1741" s="3" t="s">
        <v>97</v>
      </c>
      <c r="G1741" s="2">
        <v>20</v>
      </c>
      <c r="H1741" s="3" t="s">
        <v>1727</v>
      </c>
      <c r="I1741" s="3" t="s">
        <v>1738</v>
      </c>
      <c r="J1741" s="3" t="s">
        <v>31</v>
      </c>
      <c r="K1741" s="4">
        <v>242.64</v>
      </c>
      <c r="L1741" s="2">
        <v>1</v>
      </c>
      <c r="M1741" s="2">
        <v>12</v>
      </c>
      <c r="N1741" s="2">
        <v>0.75</v>
      </c>
      <c r="O1741" s="3" t="s">
        <v>32</v>
      </c>
      <c r="P1741" s="3" t="s">
        <v>29</v>
      </c>
      <c r="Q1741" s="5">
        <v>45.95</v>
      </c>
      <c r="S1741" s="6">
        <v>40.130000000000003</v>
      </c>
      <c r="T1741" s="5">
        <v>0.35</v>
      </c>
      <c r="U1741" s="6">
        <v>40.479999999999997</v>
      </c>
      <c r="V1741" s="2">
        <v>59.75</v>
      </c>
      <c r="W1741" s="8">
        <v>5.0000000000004263E-2</v>
      </c>
      <c r="X1741" s="9" t="s">
        <v>3216</v>
      </c>
      <c r="Y1741" s="7">
        <v>43790</v>
      </c>
    </row>
    <row r="1742" spans="1:25" ht="30" x14ac:dyDescent="0.25">
      <c r="A1742" s="2">
        <v>4044</v>
      </c>
      <c r="B1742" s="3" t="s">
        <v>1723</v>
      </c>
      <c r="C1742" s="3" t="s">
        <v>1762</v>
      </c>
      <c r="D1742" s="3" t="s">
        <v>194</v>
      </c>
      <c r="E1742" s="3" t="s">
        <v>28</v>
      </c>
      <c r="F1742" s="3" t="s">
        <v>97</v>
      </c>
      <c r="H1742" s="3" t="s">
        <v>80</v>
      </c>
      <c r="I1742" s="3" t="s">
        <v>1733</v>
      </c>
      <c r="J1742" s="3" t="s">
        <v>31</v>
      </c>
      <c r="K1742" s="4">
        <v>54.99</v>
      </c>
      <c r="L1742" s="2">
        <v>1</v>
      </c>
      <c r="M1742" s="2">
        <v>12</v>
      </c>
      <c r="N1742" s="2">
        <v>1</v>
      </c>
      <c r="O1742" s="3" t="s">
        <v>32</v>
      </c>
      <c r="P1742" s="3" t="s">
        <v>29</v>
      </c>
      <c r="Q1742" s="5">
        <v>15.85</v>
      </c>
      <c r="S1742" s="6">
        <v>13.64</v>
      </c>
      <c r="T1742" s="5">
        <v>0.35</v>
      </c>
      <c r="U1742" s="6">
        <v>13.99</v>
      </c>
      <c r="V1742" s="2">
        <v>20.6</v>
      </c>
      <c r="W1742" s="8"/>
      <c r="X1742" s="10" t="s">
        <v>29</v>
      </c>
      <c r="Y1742" s="7">
        <v>43709</v>
      </c>
    </row>
    <row r="1743" spans="1:25" ht="30" hidden="1" x14ac:dyDescent="0.25">
      <c r="A1743" s="2">
        <v>121749</v>
      </c>
      <c r="B1743" s="3" t="s">
        <v>1723</v>
      </c>
      <c r="C1743" s="3" t="s">
        <v>1763</v>
      </c>
      <c r="D1743" s="3" t="s">
        <v>27</v>
      </c>
      <c r="E1743" s="3" t="s">
        <v>37</v>
      </c>
      <c r="F1743" s="3" t="s">
        <v>29</v>
      </c>
      <c r="G1743" s="2">
        <v>20</v>
      </c>
      <c r="H1743" s="3" t="s">
        <v>1727</v>
      </c>
      <c r="I1743" s="3" t="s">
        <v>1738</v>
      </c>
      <c r="J1743" s="3" t="s">
        <v>31</v>
      </c>
      <c r="K1743" s="4">
        <v>246.6</v>
      </c>
      <c r="L1743" s="2">
        <v>1</v>
      </c>
      <c r="M1743" s="2">
        <v>12</v>
      </c>
      <c r="N1743" s="2">
        <v>0.75</v>
      </c>
      <c r="O1743" s="3" t="s">
        <v>32</v>
      </c>
      <c r="P1743" s="3" t="s">
        <v>29</v>
      </c>
      <c r="Q1743" s="5">
        <v>46.45</v>
      </c>
      <c r="S1743" s="6">
        <v>40.57</v>
      </c>
      <c r="T1743" s="5">
        <v>0.35</v>
      </c>
      <c r="U1743" s="6">
        <v>40.92</v>
      </c>
      <c r="V1743" s="2">
        <v>60.4</v>
      </c>
      <c r="W1743" s="8"/>
      <c r="X1743" s="10" t="s">
        <v>29</v>
      </c>
      <c r="Y1743" s="7">
        <v>43556</v>
      </c>
    </row>
    <row r="1744" spans="1:25" ht="30" hidden="1" x14ac:dyDescent="0.25">
      <c r="A1744" s="2">
        <v>164129</v>
      </c>
      <c r="B1744" s="3" t="s">
        <v>1723</v>
      </c>
      <c r="C1744" s="3" t="s">
        <v>1764</v>
      </c>
      <c r="D1744" s="3" t="s">
        <v>27</v>
      </c>
      <c r="E1744" s="3" t="s">
        <v>37</v>
      </c>
      <c r="F1744" s="3" t="s">
        <v>1196</v>
      </c>
      <c r="G1744" s="2">
        <v>20</v>
      </c>
      <c r="H1744" s="3" t="s">
        <v>1727</v>
      </c>
      <c r="I1744" s="3" t="s">
        <v>1738</v>
      </c>
      <c r="J1744" s="3" t="s">
        <v>31</v>
      </c>
      <c r="K1744" s="4">
        <v>100.2</v>
      </c>
      <c r="L1744" s="2">
        <v>1</v>
      </c>
      <c r="M1744" s="2">
        <v>12</v>
      </c>
      <c r="N1744" s="2">
        <v>0.75</v>
      </c>
      <c r="O1744" s="3" t="s">
        <v>32</v>
      </c>
      <c r="P1744" s="3" t="s">
        <v>29</v>
      </c>
      <c r="Q1744" s="5">
        <v>24.1</v>
      </c>
      <c r="S1744" s="6">
        <v>20.9</v>
      </c>
      <c r="T1744" s="5">
        <v>0.35</v>
      </c>
      <c r="U1744" s="6">
        <v>21.25</v>
      </c>
      <c r="V1744" s="2">
        <v>31.35</v>
      </c>
      <c r="W1744" s="8"/>
      <c r="X1744" s="10" t="s">
        <v>29</v>
      </c>
      <c r="Y1744" s="7">
        <v>43466</v>
      </c>
    </row>
    <row r="1745" spans="1:25" ht="30" hidden="1" x14ac:dyDescent="0.25">
      <c r="A1745" s="2">
        <v>289603</v>
      </c>
      <c r="B1745" s="3" t="s">
        <v>1723</v>
      </c>
      <c r="C1745" s="3" t="s">
        <v>1765</v>
      </c>
      <c r="D1745" s="3" t="s">
        <v>27</v>
      </c>
      <c r="E1745" s="3" t="s">
        <v>37</v>
      </c>
      <c r="F1745" s="3" t="s">
        <v>29</v>
      </c>
      <c r="G1745" s="2">
        <v>20</v>
      </c>
      <c r="H1745" s="3" t="s">
        <v>1727</v>
      </c>
      <c r="I1745" s="3" t="s">
        <v>1738</v>
      </c>
      <c r="J1745" s="3" t="s">
        <v>31</v>
      </c>
      <c r="K1745" s="4">
        <v>143.63999999999999</v>
      </c>
      <c r="L1745" s="2">
        <v>1</v>
      </c>
      <c r="M1745" s="2">
        <v>12</v>
      </c>
      <c r="N1745" s="2">
        <v>0.75</v>
      </c>
      <c r="O1745" s="3" t="s">
        <v>32</v>
      </c>
      <c r="P1745" s="3" t="s">
        <v>29</v>
      </c>
      <c r="Q1745" s="5">
        <v>31.55</v>
      </c>
      <c r="S1745" s="6">
        <v>27.46</v>
      </c>
      <c r="T1745" s="5">
        <v>0.35</v>
      </c>
      <c r="U1745" s="6">
        <v>27.81</v>
      </c>
      <c r="V1745" s="2">
        <v>41</v>
      </c>
      <c r="W1745" s="8"/>
      <c r="X1745" s="10" t="s">
        <v>29</v>
      </c>
      <c r="Y1745" s="7">
        <v>43466</v>
      </c>
    </row>
    <row r="1746" spans="1:25" ht="30" hidden="1" x14ac:dyDescent="0.25">
      <c r="A1746" s="2">
        <v>115723</v>
      </c>
      <c r="B1746" s="3" t="s">
        <v>1723</v>
      </c>
      <c r="C1746" s="3" t="s">
        <v>1766</v>
      </c>
      <c r="D1746" s="3" t="s">
        <v>27</v>
      </c>
      <c r="E1746" s="3" t="s">
        <v>28</v>
      </c>
      <c r="F1746" s="3" t="s">
        <v>86</v>
      </c>
      <c r="G1746" s="2">
        <v>19.5</v>
      </c>
      <c r="H1746" s="3" t="s">
        <v>1727</v>
      </c>
      <c r="I1746" s="3" t="s">
        <v>1738</v>
      </c>
      <c r="J1746" s="3" t="s">
        <v>31</v>
      </c>
      <c r="K1746" s="4">
        <v>157.19999999999999</v>
      </c>
      <c r="L1746" s="2">
        <v>1</v>
      </c>
      <c r="M1746" s="2">
        <v>6</v>
      </c>
      <c r="N1746" s="2">
        <v>0.75</v>
      </c>
      <c r="O1746" s="3" t="s">
        <v>32</v>
      </c>
      <c r="P1746" s="3" t="s">
        <v>29</v>
      </c>
      <c r="Q1746" s="5">
        <v>55.1</v>
      </c>
      <c r="S1746" s="6">
        <v>48.18</v>
      </c>
      <c r="T1746" s="5">
        <v>0.35</v>
      </c>
      <c r="U1746" s="6">
        <v>48.53</v>
      </c>
      <c r="V1746" s="2">
        <v>71.650000000000006</v>
      </c>
      <c r="W1746" s="8">
        <v>3.8500000000000014</v>
      </c>
      <c r="X1746" s="9" t="s">
        <v>3216</v>
      </c>
      <c r="Y1746" s="7">
        <v>43790</v>
      </c>
    </row>
    <row r="1747" spans="1:25" ht="30" hidden="1" x14ac:dyDescent="0.25">
      <c r="A1747" s="2">
        <v>152355</v>
      </c>
      <c r="B1747" s="3" t="s">
        <v>1723</v>
      </c>
      <c r="C1747" s="3" t="s">
        <v>1767</v>
      </c>
      <c r="D1747" s="3" t="s">
        <v>42</v>
      </c>
      <c r="E1747" s="3" t="s">
        <v>37</v>
      </c>
      <c r="F1747" s="3" t="s">
        <v>29</v>
      </c>
      <c r="G1747" s="2">
        <v>20</v>
      </c>
      <c r="H1747" s="3" t="s">
        <v>1727</v>
      </c>
      <c r="I1747" s="3" t="s">
        <v>1738</v>
      </c>
      <c r="J1747" s="3" t="s">
        <v>31</v>
      </c>
      <c r="K1747" s="4">
        <v>158.4</v>
      </c>
      <c r="L1747" s="2">
        <v>1</v>
      </c>
      <c r="M1747" s="2">
        <v>24</v>
      </c>
      <c r="N1747" s="2">
        <v>0.375</v>
      </c>
      <c r="O1747" s="3" t="s">
        <v>32</v>
      </c>
      <c r="P1747" s="3" t="s">
        <v>29</v>
      </c>
      <c r="Q1747" s="5">
        <v>17.2</v>
      </c>
      <c r="S1747" s="6">
        <v>15.05</v>
      </c>
      <c r="T1747" s="5">
        <v>0.1</v>
      </c>
      <c r="U1747" s="6">
        <v>15.15</v>
      </c>
      <c r="V1747" s="2">
        <v>22.35</v>
      </c>
      <c r="W1747" s="8"/>
      <c r="X1747" s="10" t="s">
        <v>29</v>
      </c>
      <c r="Y1747" s="7">
        <v>43466</v>
      </c>
    </row>
    <row r="1748" spans="1:25" ht="30" hidden="1" x14ac:dyDescent="0.25">
      <c r="A1748" s="2">
        <v>13565</v>
      </c>
      <c r="B1748" s="3" t="s">
        <v>1723</v>
      </c>
      <c r="C1748" s="3" t="s">
        <v>1768</v>
      </c>
      <c r="D1748" s="3" t="s">
        <v>27</v>
      </c>
      <c r="E1748" s="3" t="s">
        <v>879</v>
      </c>
      <c r="F1748" s="3" t="s">
        <v>1080</v>
      </c>
      <c r="G1748" s="2">
        <v>19.5</v>
      </c>
      <c r="H1748" s="3" t="s">
        <v>432</v>
      </c>
      <c r="I1748" s="3" t="s">
        <v>1725</v>
      </c>
      <c r="J1748" s="3" t="s">
        <v>31</v>
      </c>
      <c r="K1748" s="4">
        <v>78.599999999999994</v>
      </c>
      <c r="L1748" s="2">
        <v>1</v>
      </c>
      <c r="M1748" s="2">
        <v>12</v>
      </c>
      <c r="N1748" s="2">
        <v>0.75</v>
      </c>
      <c r="O1748" s="3" t="s">
        <v>32</v>
      </c>
      <c r="P1748" s="3" t="s">
        <v>29</v>
      </c>
      <c r="Q1748" s="5">
        <v>20.399999999999999</v>
      </c>
      <c r="S1748" s="6">
        <v>17.64</v>
      </c>
      <c r="T1748" s="5">
        <v>0.35</v>
      </c>
      <c r="U1748" s="6">
        <v>17.989999999999998</v>
      </c>
      <c r="V1748" s="2">
        <v>26.5</v>
      </c>
      <c r="W1748" s="8"/>
      <c r="X1748" s="10" t="s">
        <v>29</v>
      </c>
      <c r="Y1748" s="7">
        <v>43647</v>
      </c>
    </row>
    <row r="1749" spans="1:25" ht="30" hidden="1" x14ac:dyDescent="0.25">
      <c r="A1749" s="2">
        <v>777532</v>
      </c>
      <c r="B1749" s="3" t="s">
        <v>1769</v>
      </c>
      <c r="C1749" s="3" t="s">
        <v>1770</v>
      </c>
      <c r="D1749" s="3" t="s">
        <v>27</v>
      </c>
      <c r="E1749" s="3" t="s">
        <v>28</v>
      </c>
      <c r="F1749" s="3" t="s">
        <v>1771</v>
      </c>
      <c r="H1749" s="3" t="s">
        <v>38</v>
      </c>
      <c r="I1749" s="3" t="s">
        <v>29</v>
      </c>
      <c r="J1749" s="3" t="s">
        <v>31</v>
      </c>
      <c r="K1749" s="4">
        <v>100.92</v>
      </c>
      <c r="L1749" s="2">
        <v>1</v>
      </c>
      <c r="M1749" s="2">
        <v>12</v>
      </c>
      <c r="N1749" s="2">
        <v>0.75</v>
      </c>
      <c r="O1749" s="3" t="s">
        <v>32</v>
      </c>
      <c r="P1749" s="3" t="s">
        <v>29</v>
      </c>
      <c r="Q1749" s="5">
        <v>13.7</v>
      </c>
      <c r="S1749" s="6">
        <v>11.75</v>
      </c>
      <c r="T1749" s="5">
        <v>0.35</v>
      </c>
      <c r="U1749" s="6">
        <v>12.1</v>
      </c>
      <c r="V1749" s="2">
        <v>17.8</v>
      </c>
      <c r="W1749" s="8"/>
      <c r="X1749" s="10" t="s">
        <v>29</v>
      </c>
      <c r="Y1749" s="7">
        <v>43754</v>
      </c>
    </row>
    <row r="1750" spans="1:25" hidden="1" x14ac:dyDescent="0.25">
      <c r="A1750" s="2">
        <v>953872</v>
      </c>
      <c r="B1750" s="3" t="s">
        <v>1772</v>
      </c>
      <c r="C1750" s="3" t="s">
        <v>1773</v>
      </c>
      <c r="D1750" s="3" t="s">
        <v>27</v>
      </c>
      <c r="E1750" s="3" t="s">
        <v>28</v>
      </c>
      <c r="F1750" s="3" t="s">
        <v>29</v>
      </c>
      <c r="G1750" s="2">
        <v>0</v>
      </c>
      <c r="H1750" s="3" t="s">
        <v>38</v>
      </c>
      <c r="I1750" s="3" t="s">
        <v>29</v>
      </c>
      <c r="J1750" s="3" t="s">
        <v>39</v>
      </c>
      <c r="K1750" s="4">
        <v>47.21</v>
      </c>
      <c r="L1750" s="2">
        <v>1</v>
      </c>
      <c r="M1750" s="2">
        <v>12</v>
      </c>
      <c r="N1750" s="2">
        <v>0.75</v>
      </c>
      <c r="O1750" s="3" t="s">
        <v>32</v>
      </c>
      <c r="P1750" s="3" t="s">
        <v>29</v>
      </c>
      <c r="Q1750" s="5">
        <v>6.9</v>
      </c>
      <c r="S1750" s="6">
        <v>5.76</v>
      </c>
      <c r="T1750" s="5">
        <v>0.35</v>
      </c>
      <c r="U1750" s="6">
        <v>6.11</v>
      </c>
      <c r="V1750" s="2">
        <v>8.9499999999999993</v>
      </c>
      <c r="W1750" s="8"/>
      <c r="X1750" s="10" t="s">
        <v>29</v>
      </c>
      <c r="Y1750" s="7">
        <v>43697</v>
      </c>
    </row>
    <row r="1751" spans="1:25" hidden="1" x14ac:dyDescent="0.25">
      <c r="A1751" s="2">
        <v>954188</v>
      </c>
      <c r="B1751" s="3" t="s">
        <v>1772</v>
      </c>
      <c r="C1751" s="3" t="s">
        <v>1774</v>
      </c>
      <c r="D1751" s="3" t="s">
        <v>27</v>
      </c>
      <c r="E1751" s="3" t="s">
        <v>28</v>
      </c>
      <c r="F1751" s="3" t="s">
        <v>29</v>
      </c>
      <c r="G1751" s="2">
        <v>0</v>
      </c>
      <c r="H1751" s="3" t="s">
        <v>38</v>
      </c>
      <c r="I1751" s="3" t="s">
        <v>29</v>
      </c>
      <c r="J1751" s="3" t="s">
        <v>39</v>
      </c>
      <c r="K1751" s="4">
        <v>47.21</v>
      </c>
      <c r="L1751" s="2">
        <v>1</v>
      </c>
      <c r="M1751" s="2">
        <v>12</v>
      </c>
      <c r="N1751" s="2">
        <v>0.75</v>
      </c>
      <c r="O1751" s="3" t="s">
        <v>32</v>
      </c>
      <c r="P1751" s="3" t="s">
        <v>29</v>
      </c>
      <c r="Q1751" s="5">
        <v>6.9</v>
      </c>
      <c r="S1751" s="6">
        <v>5.76</v>
      </c>
      <c r="T1751" s="5">
        <v>0.35</v>
      </c>
      <c r="U1751" s="6">
        <v>6.11</v>
      </c>
      <c r="V1751" s="2">
        <v>8.9499999999999993</v>
      </c>
      <c r="W1751" s="8"/>
      <c r="X1751" s="10" t="s">
        <v>29</v>
      </c>
      <c r="Y1751" s="7">
        <v>43697</v>
      </c>
    </row>
    <row r="1752" spans="1:25" hidden="1" x14ac:dyDescent="0.25">
      <c r="A1752" s="2">
        <v>193819</v>
      </c>
      <c r="B1752" s="3" t="s">
        <v>1775</v>
      </c>
      <c r="C1752" s="3" t="s">
        <v>1776</v>
      </c>
      <c r="D1752" s="3" t="s">
        <v>27</v>
      </c>
      <c r="E1752" s="3" t="s">
        <v>28</v>
      </c>
      <c r="F1752" s="3" t="s">
        <v>29</v>
      </c>
      <c r="H1752" s="3" t="s">
        <v>80</v>
      </c>
      <c r="I1752" s="3" t="s">
        <v>29</v>
      </c>
      <c r="J1752" s="3" t="s">
        <v>31</v>
      </c>
      <c r="K1752" s="4">
        <v>137.58000000000001</v>
      </c>
      <c r="L1752" s="2">
        <v>1</v>
      </c>
      <c r="M1752" s="2">
        <v>6</v>
      </c>
      <c r="N1752" s="2">
        <v>0.75</v>
      </c>
      <c r="O1752" s="3" t="s">
        <v>32</v>
      </c>
      <c r="P1752" s="3" t="s">
        <v>29</v>
      </c>
      <c r="Q1752" s="5">
        <v>48.05</v>
      </c>
      <c r="S1752" s="6">
        <v>41.98</v>
      </c>
      <c r="T1752" s="5">
        <v>0.35</v>
      </c>
      <c r="U1752" s="6">
        <v>42.33</v>
      </c>
      <c r="V1752" s="2">
        <v>62.45</v>
      </c>
      <c r="W1752" s="8"/>
      <c r="X1752" s="10" t="s">
        <v>29</v>
      </c>
      <c r="Y1752" s="7">
        <v>43747</v>
      </c>
    </row>
    <row r="1753" spans="1:25" hidden="1" x14ac:dyDescent="0.25">
      <c r="A1753" s="2">
        <v>145433</v>
      </c>
      <c r="B1753" s="3" t="s">
        <v>1775</v>
      </c>
      <c r="C1753" s="3" t="s">
        <v>1777</v>
      </c>
      <c r="D1753" s="3" t="s">
        <v>27</v>
      </c>
      <c r="E1753" s="3" t="s">
        <v>37</v>
      </c>
      <c r="F1753" s="3" t="s">
        <v>29</v>
      </c>
      <c r="G1753" s="2">
        <v>14.6</v>
      </c>
      <c r="H1753" s="3" t="s">
        <v>47</v>
      </c>
      <c r="I1753" s="3" t="s">
        <v>1778</v>
      </c>
      <c r="J1753" s="3" t="s">
        <v>31</v>
      </c>
      <c r="K1753" s="4">
        <v>52.2</v>
      </c>
      <c r="L1753" s="2">
        <v>1</v>
      </c>
      <c r="M1753" s="2">
        <v>12</v>
      </c>
      <c r="N1753" s="2">
        <v>0.75</v>
      </c>
      <c r="O1753" s="3" t="s">
        <v>32</v>
      </c>
      <c r="P1753" s="3" t="s">
        <v>29</v>
      </c>
      <c r="Q1753" s="5">
        <v>13.4</v>
      </c>
      <c r="S1753" s="6">
        <v>11.48</v>
      </c>
      <c r="T1753" s="5">
        <v>0.35</v>
      </c>
      <c r="U1753" s="6">
        <v>11.83</v>
      </c>
      <c r="V1753" s="2">
        <v>17.399999999999999</v>
      </c>
      <c r="W1753" s="8"/>
      <c r="X1753" s="10" t="s">
        <v>29</v>
      </c>
      <c r="Y1753" s="7">
        <v>43709</v>
      </c>
    </row>
    <row r="1754" spans="1:25" hidden="1" x14ac:dyDescent="0.25">
      <c r="A1754" s="2">
        <v>283853</v>
      </c>
      <c r="B1754" s="3" t="s">
        <v>1775</v>
      </c>
      <c r="C1754" s="3" t="s">
        <v>1777</v>
      </c>
      <c r="D1754" s="3" t="s">
        <v>1779</v>
      </c>
      <c r="E1754" s="3" t="s">
        <v>28</v>
      </c>
      <c r="F1754" s="3" t="s">
        <v>29</v>
      </c>
      <c r="G1754" s="2">
        <v>14.6</v>
      </c>
      <c r="H1754" s="3" t="s">
        <v>47</v>
      </c>
      <c r="I1754" s="3" t="s">
        <v>1778</v>
      </c>
      <c r="J1754" s="3" t="s">
        <v>31</v>
      </c>
      <c r="K1754" s="4">
        <v>63.89</v>
      </c>
      <c r="L1754" s="2">
        <v>1</v>
      </c>
      <c r="M1754" s="2">
        <v>1</v>
      </c>
      <c r="N1754" s="2">
        <v>18</v>
      </c>
      <c r="O1754" s="3" t="s">
        <v>956</v>
      </c>
      <c r="P1754" s="3" t="s">
        <v>29</v>
      </c>
      <c r="Q1754" s="5">
        <v>194.6</v>
      </c>
      <c r="S1754" s="6">
        <v>170.94</v>
      </c>
      <c r="T1754" s="5">
        <v>0.35</v>
      </c>
      <c r="U1754" s="6">
        <v>171.29</v>
      </c>
      <c r="V1754" s="2">
        <v>253</v>
      </c>
      <c r="W1754" s="8"/>
      <c r="X1754" s="10" t="s">
        <v>29</v>
      </c>
      <c r="Y1754" s="7">
        <v>43739</v>
      </c>
    </row>
    <row r="1755" spans="1:25" hidden="1" x14ac:dyDescent="0.25">
      <c r="A1755" s="2">
        <v>468173</v>
      </c>
      <c r="B1755" s="3" t="s">
        <v>1775</v>
      </c>
      <c r="C1755" s="3" t="s">
        <v>1780</v>
      </c>
      <c r="D1755" s="3" t="s">
        <v>1781</v>
      </c>
      <c r="E1755" s="3" t="s">
        <v>37</v>
      </c>
      <c r="F1755" s="3" t="s">
        <v>29</v>
      </c>
      <c r="G1755" s="2">
        <v>14</v>
      </c>
      <c r="H1755" s="3" t="s">
        <v>47</v>
      </c>
      <c r="I1755" s="3" t="s">
        <v>1778</v>
      </c>
      <c r="J1755" s="3" t="s">
        <v>31</v>
      </c>
      <c r="K1755" s="4">
        <v>63.4</v>
      </c>
      <c r="L1755" s="2">
        <v>1</v>
      </c>
      <c r="M1755" s="2">
        <v>20</v>
      </c>
      <c r="N1755" s="2">
        <v>0.3</v>
      </c>
      <c r="O1755" s="3" t="s">
        <v>32</v>
      </c>
      <c r="P1755" s="3" t="s">
        <v>29</v>
      </c>
      <c r="Q1755" s="5">
        <v>8.6</v>
      </c>
      <c r="S1755" s="6">
        <v>7.48</v>
      </c>
      <c r="T1755" s="5">
        <v>0.1</v>
      </c>
      <c r="U1755" s="6">
        <v>7.58</v>
      </c>
      <c r="V1755" s="2">
        <v>11.2</v>
      </c>
      <c r="W1755" s="8"/>
      <c r="X1755" s="10" t="s">
        <v>29</v>
      </c>
      <c r="Y1755" s="7">
        <v>43466</v>
      </c>
    </row>
    <row r="1756" spans="1:25" hidden="1" x14ac:dyDescent="0.25">
      <c r="A1756" s="2">
        <v>12849</v>
      </c>
      <c r="B1756" s="3" t="s">
        <v>1775</v>
      </c>
      <c r="C1756" s="3" t="s">
        <v>1782</v>
      </c>
      <c r="D1756" s="3" t="s">
        <v>1783</v>
      </c>
      <c r="E1756" s="3" t="s">
        <v>37</v>
      </c>
      <c r="F1756" s="3" t="s">
        <v>29</v>
      </c>
      <c r="H1756" s="3" t="s">
        <v>47</v>
      </c>
      <c r="I1756" s="3" t="s">
        <v>1778</v>
      </c>
      <c r="J1756" s="3" t="s">
        <v>31</v>
      </c>
      <c r="K1756" s="4">
        <v>50.16</v>
      </c>
      <c r="L1756" s="2">
        <v>1</v>
      </c>
      <c r="M1756" s="2">
        <v>12</v>
      </c>
      <c r="N1756" s="2">
        <v>0.72</v>
      </c>
      <c r="O1756" s="3" t="s">
        <v>32</v>
      </c>
      <c r="P1756" s="3" t="s">
        <v>29</v>
      </c>
      <c r="Q1756" s="5">
        <v>12.65</v>
      </c>
      <c r="S1756" s="6">
        <v>11.04</v>
      </c>
      <c r="T1756" s="5">
        <v>0.1</v>
      </c>
      <c r="U1756" s="6">
        <v>11.14</v>
      </c>
      <c r="V1756" s="2">
        <v>16.45</v>
      </c>
      <c r="W1756" s="8"/>
      <c r="X1756" s="10" t="s">
        <v>29</v>
      </c>
      <c r="Y1756" s="7">
        <v>43466</v>
      </c>
    </row>
    <row r="1757" spans="1:25" hidden="1" x14ac:dyDescent="0.25">
      <c r="A1757" s="2">
        <v>568907</v>
      </c>
      <c r="B1757" s="3" t="s">
        <v>1775</v>
      </c>
      <c r="C1757" s="3" t="s">
        <v>1784</v>
      </c>
      <c r="D1757" s="3" t="s">
        <v>1781</v>
      </c>
      <c r="E1757" s="3" t="s">
        <v>37</v>
      </c>
      <c r="F1757" s="3" t="s">
        <v>29</v>
      </c>
      <c r="G1757" s="2">
        <v>10</v>
      </c>
      <c r="H1757" s="3" t="s">
        <v>47</v>
      </c>
      <c r="I1757" s="3" t="s">
        <v>1785</v>
      </c>
      <c r="J1757" s="3" t="s">
        <v>31</v>
      </c>
      <c r="K1757" s="4">
        <v>111.6</v>
      </c>
      <c r="L1757" s="2">
        <v>1</v>
      </c>
      <c r="M1757" s="2">
        <v>20</v>
      </c>
      <c r="N1757" s="2">
        <v>0.3</v>
      </c>
      <c r="O1757" s="3" t="s">
        <v>32</v>
      </c>
      <c r="P1757" s="3" t="s">
        <v>29</v>
      </c>
      <c r="Q1757" s="5">
        <v>13.6</v>
      </c>
      <c r="S1757" s="6">
        <v>11.88</v>
      </c>
      <c r="T1757" s="5">
        <v>0.1</v>
      </c>
      <c r="U1757" s="6">
        <v>11.98</v>
      </c>
      <c r="V1757" s="2">
        <v>17.7</v>
      </c>
      <c r="W1757" s="8"/>
      <c r="X1757" s="10" t="s">
        <v>29</v>
      </c>
      <c r="Y1757" s="7">
        <v>43466</v>
      </c>
    </row>
    <row r="1758" spans="1:25" hidden="1" x14ac:dyDescent="0.25">
      <c r="A1758" s="2">
        <v>27998</v>
      </c>
      <c r="B1758" s="3" t="s">
        <v>1775</v>
      </c>
      <c r="C1758" s="3" t="s">
        <v>1786</v>
      </c>
      <c r="D1758" s="3" t="s">
        <v>1783</v>
      </c>
      <c r="E1758" s="3" t="s">
        <v>37</v>
      </c>
      <c r="F1758" s="3" t="s">
        <v>29</v>
      </c>
      <c r="G1758" s="2">
        <v>15</v>
      </c>
      <c r="H1758" s="3" t="s">
        <v>47</v>
      </c>
      <c r="I1758" s="3" t="s">
        <v>1778</v>
      </c>
      <c r="J1758" s="3" t="s">
        <v>31</v>
      </c>
      <c r="K1758" s="4">
        <v>125.64</v>
      </c>
      <c r="L1758" s="2">
        <v>1</v>
      </c>
      <c r="M1758" s="2">
        <v>12</v>
      </c>
      <c r="N1758" s="2">
        <v>0.72</v>
      </c>
      <c r="O1758" s="3" t="s">
        <v>32</v>
      </c>
      <c r="P1758" s="3" t="s">
        <v>29</v>
      </c>
      <c r="Q1758" s="5">
        <v>26.05</v>
      </c>
      <c r="S1758" s="6">
        <v>22.84</v>
      </c>
      <c r="T1758" s="5">
        <v>0.1</v>
      </c>
      <c r="U1758" s="6">
        <v>22.94</v>
      </c>
      <c r="V1758" s="2">
        <v>33.85</v>
      </c>
      <c r="W1758" s="8"/>
      <c r="X1758" s="10" t="s">
        <v>29</v>
      </c>
      <c r="Y1758" s="7">
        <v>43678</v>
      </c>
    </row>
    <row r="1759" spans="1:25" hidden="1" x14ac:dyDescent="0.25">
      <c r="A1759" s="2">
        <v>870923</v>
      </c>
      <c r="B1759" s="3" t="s">
        <v>1775</v>
      </c>
      <c r="C1759" s="3" t="s">
        <v>1787</v>
      </c>
      <c r="D1759" s="3" t="s">
        <v>1781</v>
      </c>
      <c r="E1759" s="3" t="s">
        <v>37</v>
      </c>
      <c r="F1759" s="3" t="s">
        <v>86</v>
      </c>
      <c r="G1759" s="2">
        <v>15</v>
      </c>
      <c r="H1759" s="3" t="s">
        <v>47</v>
      </c>
      <c r="I1759" s="3" t="s">
        <v>1778</v>
      </c>
      <c r="J1759" s="3" t="s">
        <v>31</v>
      </c>
      <c r="K1759" s="4">
        <v>88.44</v>
      </c>
      <c r="L1759" s="2">
        <v>1</v>
      </c>
      <c r="M1759" s="2">
        <v>12</v>
      </c>
      <c r="N1759" s="2">
        <v>0.3</v>
      </c>
      <c r="O1759" s="3" t="s">
        <v>32</v>
      </c>
      <c r="P1759" s="3" t="s">
        <v>29</v>
      </c>
      <c r="Q1759" s="5">
        <v>16.600000000000001</v>
      </c>
      <c r="S1759" s="6">
        <v>14.52</v>
      </c>
      <c r="T1759" s="5">
        <v>0.1</v>
      </c>
      <c r="U1759" s="6">
        <v>14.62</v>
      </c>
      <c r="V1759" s="2">
        <v>21.6</v>
      </c>
      <c r="W1759" s="8"/>
      <c r="X1759" s="10" t="s">
        <v>29</v>
      </c>
      <c r="Y1759" s="7">
        <v>43466</v>
      </c>
    </row>
    <row r="1760" spans="1:25" ht="30" hidden="1" x14ac:dyDescent="0.25">
      <c r="A1760" s="2">
        <v>3814</v>
      </c>
      <c r="B1760" s="3" t="s">
        <v>1788</v>
      </c>
      <c r="C1760" s="3" t="s">
        <v>1789</v>
      </c>
      <c r="D1760" s="3" t="s">
        <v>27</v>
      </c>
      <c r="E1760" s="3" t="s">
        <v>37</v>
      </c>
      <c r="F1760" s="3" t="s">
        <v>1196</v>
      </c>
      <c r="G1760" s="2">
        <v>6.9</v>
      </c>
      <c r="H1760" s="3" t="s">
        <v>38</v>
      </c>
      <c r="I1760" s="3" t="s">
        <v>1790</v>
      </c>
      <c r="J1760" s="3" t="s">
        <v>31</v>
      </c>
      <c r="K1760" s="4">
        <v>24.9</v>
      </c>
      <c r="L1760" s="2">
        <v>1</v>
      </c>
      <c r="M1760" s="2">
        <v>12</v>
      </c>
      <c r="N1760" s="2">
        <v>0.75</v>
      </c>
      <c r="O1760" s="3" t="s">
        <v>32</v>
      </c>
      <c r="P1760" s="3" t="s">
        <v>29</v>
      </c>
      <c r="Q1760" s="5">
        <v>7.4</v>
      </c>
      <c r="S1760" s="6">
        <v>6.2</v>
      </c>
      <c r="T1760" s="5">
        <v>0.35</v>
      </c>
      <c r="U1760" s="6">
        <v>6.55</v>
      </c>
      <c r="V1760" s="2">
        <v>9.6</v>
      </c>
      <c r="W1760" s="8"/>
      <c r="X1760" s="10" t="s">
        <v>29</v>
      </c>
      <c r="Y1760" s="7">
        <v>43466</v>
      </c>
    </row>
    <row r="1761" spans="1:25" ht="30" hidden="1" x14ac:dyDescent="0.25">
      <c r="A1761" s="2">
        <v>91</v>
      </c>
      <c r="B1761" s="3" t="s">
        <v>1788</v>
      </c>
      <c r="C1761" s="3" t="s">
        <v>1791</v>
      </c>
      <c r="D1761" s="3" t="s">
        <v>27</v>
      </c>
      <c r="E1761" s="3" t="s">
        <v>37</v>
      </c>
      <c r="F1761" s="3" t="s">
        <v>29</v>
      </c>
      <c r="G1761" s="2">
        <v>6.9</v>
      </c>
      <c r="H1761" s="3" t="s">
        <v>38</v>
      </c>
      <c r="I1761" s="3" t="s">
        <v>1792</v>
      </c>
      <c r="J1761" s="3" t="s">
        <v>31</v>
      </c>
      <c r="K1761" s="4">
        <v>25.25</v>
      </c>
      <c r="L1761" s="2">
        <v>1</v>
      </c>
      <c r="M1761" s="2">
        <v>12</v>
      </c>
      <c r="N1761" s="2">
        <v>0.75</v>
      </c>
      <c r="O1761" s="3" t="s">
        <v>32</v>
      </c>
      <c r="P1761" s="3" t="s">
        <v>29</v>
      </c>
      <c r="Q1761" s="5">
        <v>7.5</v>
      </c>
      <c r="S1761" s="6">
        <v>6.29</v>
      </c>
      <c r="T1761" s="5">
        <v>0.35</v>
      </c>
      <c r="U1761" s="6">
        <v>6.64</v>
      </c>
      <c r="V1761" s="2">
        <v>9.75</v>
      </c>
      <c r="W1761" s="8"/>
      <c r="X1761" s="10" t="s">
        <v>29</v>
      </c>
      <c r="Y1761" s="7">
        <v>43466</v>
      </c>
    </row>
    <row r="1762" spans="1:25" ht="30" hidden="1" x14ac:dyDescent="0.25">
      <c r="A1762" s="2">
        <v>1123</v>
      </c>
      <c r="B1762" s="3" t="s">
        <v>1788</v>
      </c>
      <c r="C1762" s="3" t="s">
        <v>1791</v>
      </c>
      <c r="D1762" s="3" t="s">
        <v>1793</v>
      </c>
      <c r="E1762" s="3" t="s">
        <v>37</v>
      </c>
      <c r="F1762" s="3" t="s">
        <v>29</v>
      </c>
      <c r="G1762" s="2">
        <v>6.9</v>
      </c>
      <c r="H1762" s="3" t="s">
        <v>38</v>
      </c>
      <c r="I1762" s="3" t="s">
        <v>1792</v>
      </c>
      <c r="J1762" s="3" t="s">
        <v>31</v>
      </c>
      <c r="K1762" s="4">
        <v>24.1</v>
      </c>
      <c r="L1762" s="2">
        <v>1</v>
      </c>
      <c r="M1762" s="2">
        <v>6</v>
      </c>
      <c r="N1762" s="2">
        <v>1.5</v>
      </c>
      <c r="O1762" s="3" t="s">
        <v>32</v>
      </c>
      <c r="P1762" s="3" t="s">
        <v>29</v>
      </c>
      <c r="Q1762" s="5">
        <v>14.3</v>
      </c>
      <c r="S1762" s="6">
        <v>12.28</v>
      </c>
      <c r="T1762" s="5">
        <v>0.35</v>
      </c>
      <c r="U1762" s="6">
        <v>12.63</v>
      </c>
      <c r="V1762" s="2">
        <v>18.600000000000001</v>
      </c>
      <c r="W1762" s="8"/>
      <c r="X1762" s="10" t="s">
        <v>29</v>
      </c>
      <c r="Y1762" s="7">
        <v>43466</v>
      </c>
    </row>
    <row r="1763" spans="1:25" ht="30" hidden="1" x14ac:dyDescent="0.25">
      <c r="A1763" s="2">
        <v>156075</v>
      </c>
      <c r="B1763" s="3" t="s">
        <v>1788</v>
      </c>
      <c r="C1763" s="3" t="s">
        <v>1794</v>
      </c>
      <c r="D1763" s="3" t="s">
        <v>27</v>
      </c>
      <c r="E1763" s="3" t="s">
        <v>37</v>
      </c>
      <c r="F1763" s="3" t="s">
        <v>29</v>
      </c>
      <c r="G1763" s="2">
        <v>12</v>
      </c>
      <c r="H1763" s="3" t="s">
        <v>432</v>
      </c>
      <c r="I1763" s="3" t="s">
        <v>1792</v>
      </c>
      <c r="J1763" s="3" t="s">
        <v>31</v>
      </c>
      <c r="K1763" s="4">
        <v>43.38</v>
      </c>
      <c r="L1763" s="2">
        <v>1</v>
      </c>
      <c r="M1763" s="2">
        <v>6</v>
      </c>
      <c r="N1763" s="2">
        <v>0.75</v>
      </c>
      <c r="O1763" s="3" t="s">
        <v>32</v>
      </c>
      <c r="P1763" s="3" t="s">
        <v>29</v>
      </c>
      <c r="Q1763" s="5">
        <v>19.8</v>
      </c>
      <c r="S1763" s="6">
        <v>17.12</v>
      </c>
      <c r="T1763" s="5">
        <v>0.35</v>
      </c>
      <c r="U1763" s="6">
        <v>17.47</v>
      </c>
      <c r="V1763" s="2">
        <v>25.75</v>
      </c>
      <c r="W1763" s="8"/>
      <c r="X1763" s="10" t="s">
        <v>29</v>
      </c>
      <c r="Y1763" s="7">
        <v>43709</v>
      </c>
    </row>
    <row r="1764" spans="1:25" ht="30" hidden="1" x14ac:dyDescent="0.25">
      <c r="A1764" s="2">
        <v>30445</v>
      </c>
      <c r="B1764" s="3" t="s">
        <v>1788</v>
      </c>
      <c r="C1764" s="3" t="s">
        <v>1795</v>
      </c>
      <c r="D1764" s="3" t="s">
        <v>1142</v>
      </c>
      <c r="E1764" s="3" t="s">
        <v>37</v>
      </c>
      <c r="F1764" s="3" t="s">
        <v>29</v>
      </c>
      <c r="G1764" s="2">
        <v>11</v>
      </c>
      <c r="H1764" s="3" t="s">
        <v>80</v>
      </c>
      <c r="I1764" s="3" t="s">
        <v>1796</v>
      </c>
      <c r="J1764" s="3" t="s">
        <v>31</v>
      </c>
      <c r="K1764" s="4">
        <v>67.92</v>
      </c>
      <c r="L1764" s="2">
        <v>1</v>
      </c>
      <c r="M1764" s="2">
        <v>24</v>
      </c>
      <c r="N1764" s="2">
        <v>0.2</v>
      </c>
      <c r="O1764" s="3" t="s">
        <v>32</v>
      </c>
      <c r="P1764" s="3" t="s">
        <v>29</v>
      </c>
      <c r="Q1764" s="5">
        <v>7.35</v>
      </c>
      <c r="S1764" s="6">
        <v>6.38</v>
      </c>
      <c r="T1764" s="5">
        <v>0.1</v>
      </c>
      <c r="U1764" s="6">
        <v>6.48</v>
      </c>
      <c r="V1764" s="2">
        <v>9.5500000000000007</v>
      </c>
      <c r="W1764" s="8"/>
      <c r="X1764" s="10" t="s">
        <v>29</v>
      </c>
      <c r="Y1764" s="7">
        <v>43466</v>
      </c>
    </row>
    <row r="1765" spans="1:25" ht="30" hidden="1" x14ac:dyDescent="0.25">
      <c r="A1765" s="2">
        <v>374769</v>
      </c>
      <c r="B1765" s="3" t="s">
        <v>1788</v>
      </c>
      <c r="C1765" s="3" t="s">
        <v>1797</v>
      </c>
      <c r="D1765" s="3" t="s">
        <v>27</v>
      </c>
      <c r="E1765" s="3" t="s">
        <v>37</v>
      </c>
      <c r="F1765" s="3" t="s">
        <v>29</v>
      </c>
      <c r="G1765" s="2">
        <v>11.5</v>
      </c>
      <c r="H1765" s="3" t="s">
        <v>80</v>
      </c>
      <c r="I1765" s="3" t="s">
        <v>1796</v>
      </c>
      <c r="J1765" s="3" t="s">
        <v>31</v>
      </c>
      <c r="K1765" s="4">
        <v>92.64</v>
      </c>
      <c r="L1765" s="2">
        <v>1</v>
      </c>
      <c r="M1765" s="2">
        <v>12</v>
      </c>
      <c r="N1765" s="2">
        <v>0.75</v>
      </c>
      <c r="O1765" s="3" t="s">
        <v>32</v>
      </c>
      <c r="P1765" s="3" t="s">
        <v>29</v>
      </c>
      <c r="Q1765" s="5">
        <v>20.8</v>
      </c>
      <c r="S1765" s="6">
        <v>18</v>
      </c>
      <c r="T1765" s="5">
        <v>0.35</v>
      </c>
      <c r="U1765" s="6">
        <v>18.350000000000001</v>
      </c>
      <c r="V1765" s="2">
        <v>27.05</v>
      </c>
      <c r="W1765" s="8"/>
      <c r="X1765" s="10" t="s">
        <v>29</v>
      </c>
      <c r="Y1765" s="7">
        <v>43586</v>
      </c>
    </row>
    <row r="1766" spans="1:25" ht="30" hidden="1" x14ac:dyDescent="0.25">
      <c r="A1766" s="2">
        <v>657742</v>
      </c>
      <c r="B1766" s="3" t="s">
        <v>1788</v>
      </c>
      <c r="C1766" s="3" t="s">
        <v>1798</v>
      </c>
      <c r="D1766" s="3" t="s">
        <v>27</v>
      </c>
      <c r="E1766" s="3" t="s">
        <v>28</v>
      </c>
      <c r="F1766" s="3" t="s">
        <v>29</v>
      </c>
      <c r="G1766" s="2">
        <v>12.5</v>
      </c>
      <c r="H1766" s="3" t="s">
        <v>204</v>
      </c>
      <c r="I1766" s="3" t="s">
        <v>29</v>
      </c>
      <c r="J1766" s="3" t="s">
        <v>31</v>
      </c>
      <c r="K1766" s="4">
        <v>155.28</v>
      </c>
      <c r="L1766" s="2">
        <v>1</v>
      </c>
      <c r="M1766" s="2">
        <v>12</v>
      </c>
      <c r="N1766" s="2">
        <v>0.75</v>
      </c>
      <c r="O1766" s="3" t="s">
        <v>32</v>
      </c>
      <c r="P1766" s="3" t="s">
        <v>29</v>
      </c>
      <c r="Q1766" s="5">
        <v>31.55</v>
      </c>
      <c r="S1766" s="6">
        <v>27.46</v>
      </c>
      <c r="T1766" s="5">
        <v>0.35</v>
      </c>
      <c r="U1766" s="6">
        <v>27.81</v>
      </c>
      <c r="V1766" s="2">
        <v>41</v>
      </c>
      <c r="W1766" s="8">
        <v>1.1500000000000021</v>
      </c>
      <c r="X1766" s="9" t="s">
        <v>3216</v>
      </c>
      <c r="Y1766" s="7">
        <v>43790</v>
      </c>
    </row>
    <row r="1767" spans="1:25" ht="30" hidden="1" x14ac:dyDescent="0.25">
      <c r="A1767" s="2">
        <v>738617</v>
      </c>
      <c r="B1767" s="3" t="s">
        <v>1788</v>
      </c>
      <c r="C1767" s="3" t="s">
        <v>1799</v>
      </c>
      <c r="D1767" s="3" t="s">
        <v>27</v>
      </c>
      <c r="E1767" s="3" t="s">
        <v>28</v>
      </c>
      <c r="F1767" s="3" t="s">
        <v>29</v>
      </c>
      <c r="G1767" s="2">
        <v>12.5</v>
      </c>
      <c r="H1767" s="3" t="s">
        <v>204</v>
      </c>
      <c r="I1767" s="3" t="s">
        <v>29</v>
      </c>
      <c r="J1767" s="3" t="s">
        <v>31</v>
      </c>
      <c r="K1767" s="4">
        <v>160.26</v>
      </c>
      <c r="L1767" s="2">
        <v>1</v>
      </c>
      <c r="M1767" s="2">
        <v>6</v>
      </c>
      <c r="N1767" s="2">
        <v>0.75</v>
      </c>
      <c r="O1767" s="3" t="s">
        <v>32</v>
      </c>
      <c r="P1767" s="3" t="s">
        <v>29</v>
      </c>
      <c r="Q1767" s="5">
        <v>53.85</v>
      </c>
      <c r="S1767" s="6">
        <v>47.08</v>
      </c>
      <c r="T1767" s="5">
        <v>0.35</v>
      </c>
      <c r="U1767" s="6">
        <v>47.43</v>
      </c>
      <c r="V1767" s="2">
        <v>70</v>
      </c>
      <c r="W1767" s="8">
        <v>0.80000000000000426</v>
      </c>
      <c r="X1767" s="9" t="s">
        <v>3216</v>
      </c>
      <c r="Y1767" s="7">
        <v>43790</v>
      </c>
    </row>
    <row r="1768" spans="1:25" ht="30" hidden="1" x14ac:dyDescent="0.25">
      <c r="A1768" s="2">
        <v>335414</v>
      </c>
      <c r="B1768" s="3" t="s">
        <v>1788</v>
      </c>
      <c r="C1768" s="3" t="s">
        <v>1800</v>
      </c>
      <c r="D1768" s="3" t="s">
        <v>27</v>
      </c>
      <c r="E1768" s="3" t="s">
        <v>37</v>
      </c>
      <c r="F1768" s="3" t="s">
        <v>29</v>
      </c>
      <c r="G1768" s="2">
        <v>11.5</v>
      </c>
      <c r="H1768" s="3" t="s">
        <v>80</v>
      </c>
      <c r="I1768" s="3" t="s">
        <v>1796</v>
      </c>
      <c r="J1768" s="3" t="s">
        <v>31</v>
      </c>
      <c r="K1768" s="4">
        <v>113.28</v>
      </c>
      <c r="L1768" s="2">
        <v>1</v>
      </c>
      <c r="M1768" s="2">
        <v>12</v>
      </c>
      <c r="N1768" s="2">
        <v>0.75</v>
      </c>
      <c r="O1768" s="3" t="s">
        <v>32</v>
      </c>
      <c r="P1768" s="3" t="s">
        <v>29</v>
      </c>
      <c r="Q1768" s="5">
        <v>24.35</v>
      </c>
      <c r="S1768" s="6">
        <v>21.12</v>
      </c>
      <c r="T1768" s="5">
        <v>0.35</v>
      </c>
      <c r="U1768" s="6">
        <v>21.47</v>
      </c>
      <c r="V1768" s="2">
        <v>31.65</v>
      </c>
      <c r="W1768" s="8"/>
      <c r="X1768" s="10" t="s">
        <v>29</v>
      </c>
      <c r="Y1768" s="7">
        <v>43616</v>
      </c>
    </row>
    <row r="1769" spans="1:25" ht="30" hidden="1" x14ac:dyDescent="0.25">
      <c r="A1769" s="2">
        <v>288449</v>
      </c>
      <c r="B1769" s="3" t="s">
        <v>1788</v>
      </c>
      <c r="C1769" s="3" t="s">
        <v>1801</v>
      </c>
      <c r="D1769" s="3" t="s">
        <v>27</v>
      </c>
      <c r="E1769" s="3" t="s">
        <v>28</v>
      </c>
      <c r="F1769" s="3" t="s">
        <v>29</v>
      </c>
      <c r="G1769" s="2">
        <v>5.5</v>
      </c>
      <c r="H1769" s="3" t="s">
        <v>80</v>
      </c>
      <c r="I1769" s="3" t="s">
        <v>1802</v>
      </c>
      <c r="J1769" s="3" t="s">
        <v>39</v>
      </c>
      <c r="K1769" s="4">
        <v>119.19</v>
      </c>
      <c r="L1769" s="2">
        <v>1</v>
      </c>
      <c r="M1769" s="2">
        <v>12</v>
      </c>
      <c r="N1769" s="2">
        <v>0.75</v>
      </c>
      <c r="O1769" s="3" t="s">
        <v>32</v>
      </c>
      <c r="P1769" s="3" t="s">
        <v>29</v>
      </c>
      <c r="Q1769" s="5">
        <v>25</v>
      </c>
      <c r="S1769" s="6">
        <v>21.69</v>
      </c>
      <c r="T1769" s="5">
        <v>0.35</v>
      </c>
      <c r="U1769" s="6">
        <v>22.04</v>
      </c>
      <c r="V1769" s="2">
        <v>32.5</v>
      </c>
      <c r="W1769" s="8"/>
      <c r="X1769" s="10" t="s">
        <v>29</v>
      </c>
      <c r="Y1769" s="7">
        <v>43774</v>
      </c>
    </row>
    <row r="1770" spans="1:25" ht="30" hidden="1" x14ac:dyDescent="0.25">
      <c r="A1770" s="2">
        <v>121222</v>
      </c>
      <c r="B1770" s="3" t="s">
        <v>1788</v>
      </c>
      <c r="C1770" s="3" t="s">
        <v>1803</v>
      </c>
      <c r="D1770" s="3" t="s">
        <v>27</v>
      </c>
      <c r="E1770" s="3" t="s">
        <v>28</v>
      </c>
      <c r="F1770" s="3" t="s">
        <v>29</v>
      </c>
      <c r="H1770" s="3" t="s">
        <v>432</v>
      </c>
      <c r="I1770" s="3" t="s">
        <v>1792</v>
      </c>
      <c r="J1770" s="3" t="s">
        <v>31</v>
      </c>
      <c r="K1770" s="4">
        <v>105.84</v>
      </c>
      <c r="L1770" s="2">
        <v>1</v>
      </c>
      <c r="M1770" s="2">
        <v>12</v>
      </c>
      <c r="N1770" s="2">
        <v>0.75</v>
      </c>
      <c r="O1770" s="3" t="s">
        <v>32</v>
      </c>
      <c r="P1770" s="3" t="s">
        <v>29</v>
      </c>
      <c r="Q1770" s="5">
        <v>23.05</v>
      </c>
      <c r="S1770" s="6">
        <v>19.98</v>
      </c>
      <c r="T1770" s="5">
        <v>0.35</v>
      </c>
      <c r="U1770" s="6">
        <v>20.329999999999998</v>
      </c>
      <c r="V1770" s="2">
        <v>29.95</v>
      </c>
      <c r="W1770" s="8"/>
      <c r="X1770" s="10" t="s">
        <v>29</v>
      </c>
      <c r="Y1770" s="7">
        <v>43689</v>
      </c>
    </row>
    <row r="1771" spans="1:25" ht="30" hidden="1" x14ac:dyDescent="0.25">
      <c r="A1771" s="2">
        <v>190573</v>
      </c>
      <c r="B1771" s="3" t="s">
        <v>1788</v>
      </c>
      <c r="C1771" s="3" t="s">
        <v>1804</v>
      </c>
      <c r="D1771" s="3" t="s">
        <v>27</v>
      </c>
      <c r="E1771" s="3" t="s">
        <v>37</v>
      </c>
      <c r="F1771" s="3" t="s">
        <v>29</v>
      </c>
      <c r="G1771" s="2">
        <v>12</v>
      </c>
      <c r="H1771" s="3" t="s">
        <v>38</v>
      </c>
      <c r="I1771" s="3" t="s">
        <v>1792</v>
      </c>
      <c r="J1771" s="3" t="s">
        <v>31</v>
      </c>
      <c r="K1771" s="4">
        <v>32.4</v>
      </c>
      <c r="L1771" s="2">
        <v>1</v>
      </c>
      <c r="M1771" s="2">
        <v>6</v>
      </c>
      <c r="N1771" s="2">
        <v>0.75</v>
      </c>
      <c r="O1771" s="3" t="s">
        <v>32</v>
      </c>
      <c r="P1771" s="3" t="s">
        <v>29</v>
      </c>
      <c r="Q1771" s="5">
        <v>16</v>
      </c>
      <c r="S1771" s="6">
        <v>13.77</v>
      </c>
      <c r="T1771" s="5">
        <v>0.35</v>
      </c>
      <c r="U1771" s="6">
        <v>14.12</v>
      </c>
      <c r="V1771" s="2">
        <v>20.8</v>
      </c>
      <c r="W1771" s="8"/>
      <c r="X1771" s="10" t="s">
        <v>29</v>
      </c>
      <c r="Y1771" s="7">
        <v>43556</v>
      </c>
    </row>
    <row r="1772" spans="1:25" ht="30" hidden="1" x14ac:dyDescent="0.25">
      <c r="A1772" s="2">
        <v>384529</v>
      </c>
      <c r="B1772" s="3" t="s">
        <v>1788</v>
      </c>
      <c r="C1772" s="3" t="s">
        <v>1805</v>
      </c>
      <c r="D1772" s="3" t="s">
        <v>27</v>
      </c>
      <c r="E1772" s="3" t="s">
        <v>28</v>
      </c>
      <c r="F1772" s="3" t="s">
        <v>86</v>
      </c>
      <c r="H1772" s="3" t="s">
        <v>204</v>
      </c>
      <c r="I1772" s="3" t="s">
        <v>29</v>
      </c>
      <c r="J1772" s="3" t="s">
        <v>31</v>
      </c>
      <c r="K1772" s="4">
        <v>312.06</v>
      </c>
      <c r="L1772" s="2">
        <v>1</v>
      </c>
      <c r="M1772" s="2">
        <v>6</v>
      </c>
      <c r="N1772" s="2">
        <v>0.75</v>
      </c>
      <c r="O1772" s="3" t="s">
        <v>32</v>
      </c>
      <c r="P1772" s="3" t="s">
        <v>29</v>
      </c>
      <c r="Q1772" s="5">
        <v>92.55</v>
      </c>
      <c r="S1772" s="6">
        <v>81.14</v>
      </c>
      <c r="T1772" s="5">
        <v>0.35</v>
      </c>
      <c r="U1772" s="6">
        <v>81.489999999999995</v>
      </c>
      <c r="V1772" s="2">
        <v>120.3</v>
      </c>
      <c r="W1772" s="8">
        <v>1.8999999999999915</v>
      </c>
      <c r="X1772" s="9" t="s">
        <v>3216</v>
      </c>
      <c r="Y1772" s="7">
        <v>43790</v>
      </c>
    </row>
    <row r="1773" spans="1:25" ht="30" hidden="1" x14ac:dyDescent="0.25">
      <c r="A1773" s="2">
        <v>663187</v>
      </c>
      <c r="B1773" s="3" t="s">
        <v>1788</v>
      </c>
      <c r="C1773" s="3" t="s">
        <v>1806</v>
      </c>
      <c r="D1773" s="3" t="s">
        <v>27</v>
      </c>
      <c r="E1773" s="3" t="s">
        <v>37</v>
      </c>
      <c r="F1773" s="3" t="s">
        <v>29</v>
      </c>
      <c r="G1773" s="2">
        <v>11</v>
      </c>
      <c r="H1773" s="3" t="s">
        <v>80</v>
      </c>
      <c r="I1773" s="3" t="s">
        <v>1792</v>
      </c>
      <c r="J1773" s="3" t="s">
        <v>31</v>
      </c>
      <c r="K1773" s="4">
        <v>94.44</v>
      </c>
      <c r="L1773" s="2">
        <v>1</v>
      </c>
      <c r="M1773" s="2">
        <v>6</v>
      </c>
      <c r="N1773" s="2">
        <v>0.75</v>
      </c>
      <c r="O1773" s="3" t="s">
        <v>32</v>
      </c>
      <c r="P1773" s="3" t="s">
        <v>29</v>
      </c>
      <c r="Q1773" s="5">
        <v>37.049999999999997</v>
      </c>
      <c r="S1773" s="6">
        <v>32.299999999999997</v>
      </c>
      <c r="T1773" s="5">
        <v>0.35</v>
      </c>
      <c r="U1773" s="6">
        <v>32.65</v>
      </c>
      <c r="V1773" s="2">
        <v>48.15</v>
      </c>
      <c r="W1773" s="8"/>
      <c r="X1773" s="10" t="s">
        <v>29</v>
      </c>
      <c r="Y1773" s="7">
        <v>43709</v>
      </c>
    </row>
    <row r="1774" spans="1:25" ht="30" hidden="1" x14ac:dyDescent="0.25">
      <c r="A1774" s="2">
        <v>95711</v>
      </c>
      <c r="B1774" s="3" t="s">
        <v>1788</v>
      </c>
      <c r="C1774" s="3" t="s">
        <v>1807</v>
      </c>
      <c r="D1774" s="3" t="s">
        <v>27</v>
      </c>
      <c r="E1774" s="3" t="s">
        <v>37</v>
      </c>
      <c r="F1774" s="3" t="s">
        <v>29</v>
      </c>
      <c r="G1774" s="2">
        <v>11</v>
      </c>
      <c r="H1774" s="3" t="s">
        <v>80</v>
      </c>
      <c r="I1774" s="3" t="s">
        <v>1796</v>
      </c>
      <c r="J1774" s="3" t="s">
        <v>31</v>
      </c>
      <c r="K1774" s="4">
        <v>84.6</v>
      </c>
      <c r="L1774" s="2">
        <v>1</v>
      </c>
      <c r="M1774" s="2">
        <v>12</v>
      </c>
      <c r="N1774" s="2">
        <v>0.75</v>
      </c>
      <c r="O1774" s="3" t="s">
        <v>32</v>
      </c>
      <c r="P1774" s="3" t="s">
        <v>29</v>
      </c>
      <c r="Q1774" s="5">
        <v>19.399999999999999</v>
      </c>
      <c r="S1774" s="6">
        <v>16.760000000000002</v>
      </c>
      <c r="T1774" s="5">
        <v>0.35</v>
      </c>
      <c r="U1774" s="6">
        <v>17.11</v>
      </c>
      <c r="V1774" s="2">
        <v>25.2</v>
      </c>
      <c r="W1774" s="8"/>
      <c r="X1774" s="10" t="s">
        <v>29</v>
      </c>
      <c r="Y1774" s="7">
        <v>43466</v>
      </c>
    </row>
    <row r="1775" spans="1:25" ht="30" hidden="1" x14ac:dyDescent="0.25">
      <c r="A1775" s="2">
        <v>1230</v>
      </c>
      <c r="B1775" s="3" t="s">
        <v>1788</v>
      </c>
      <c r="C1775" s="3" t="s">
        <v>1808</v>
      </c>
      <c r="D1775" s="3" t="s">
        <v>27</v>
      </c>
      <c r="E1775" s="3" t="s">
        <v>37</v>
      </c>
      <c r="F1775" s="3" t="s">
        <v>29</v>
      </c>
      <c r="G1775" s="2">
        <v>12.5</v>
      </c>
      <c r="H1775" s="3" t="s">
        <v>38</v>
      </c>
      <c r="I1775" s="3" t="s">
        <v>1792</v>
      </c>
      <c r="J1775" s="3" t="s">
        <v>31</v>
      </c>
      <c r="K1775" s="4">
        <v>22.63</v>
      </c>
      <c r="L1775" s="2">
        <v>1</v>
      </c>
      <c r="M1775" s="2">
        <v>6</v>
      </c>
      <c r="N1775" s="2">
        <v>0.75</v>
      </c>
      <c r="O1775" s="3" t="s">
        <v>32</v>
      </c>
      <c r="P1775" s="3" t="s">
        <v>29</v>
      </c>
      <c r="Q1775" s="5">
        <v>11.9</v>
      </c>
      <c r="S1775" s="6">
        <v>10.16</v>
      </c>
      <c r="T1775" s="5">
        <v>0.35</v>
      </c>
      <c r="U1775" s="6">
        <v>10.51</v>
      </c>
      <c r="V1775" s="2">
        <v>15.45</v>
      </c>
      <c r="W1775" s="8"/>
      <c r="X1775" s="10" t="s">
        <v>29</v>
      </c>
      <c r="Y1775" s="7">
        <v>43466</v>
      </c>
    </row>
    <row r="1776" spans="1:25" ht="30" hidden="1" x14ac:dyDescent="0.25">
      <c r="A1776" s="2">
        <v>675785</v>
      </c>
      <c r="B1776" s="3" t="s">
        <v>1788</v>
      </c>
      <c r="C1776" s="3" t="s">
        <v>1809</v>
      </c>
      <c r="D1776" s="3" t="s">
        <v>27</v>
      </c>
      <c r="E1776" s="3" t="s">
        <v>37</v>
      </c>
      <c r="F1776" s="3" t="s">
        <v>104</v>
      </c>
      <c r="G1776" s="2">
        <v>12</v>
      </c>
      <c r="H1776" s="3" t="s">
        <v>80</v>
      </c>
      <c r="I1776" s="3" t="s">
        <v>1796</v>
      </c>
      <c r="J1776" s="3" t="s">
        <v>31</v>
      </c>
      <c r="K1776" s="4">
        <v>143.16</v>
      </c>
      <c r="L1776" s="2">
        <v>1</v>
      </c>
      <c r="M1776" s="2">
        <v>12</v>
      </c>
      <c r="N1776" s="2">
        <v>0.75</v>
      </c>
      <c r="O1776" s="3" t="s">
        <v>32</v>
      </c>
      <c r="P1776" s="3" t="s">
        <v>29</v>
      </c>
      <c r="Q1776" s="5">
        <v>29.5</v>
      </c>
      <c r="R1776" s="5">
        <v>2</v>
      </c>
      <c r="S1776" s="6">
        <v>23.89</v>
      </c>
      <c r="T1776" s="5">
        <v>0.35</v>
      </c>
      <c r="U1776" s="6">
        <v>24.24</v>
      </c>
      <c r="V1776" s="2">
        <v>38.35</v>
      </c>
      <c r="W1776" s="8"/>
      <c r="X1776" s="10" t="s">
        <v>29</v>
      </c>
      <c r="Y1776" s="7">
        <v>43800</v>
      </c>
    </row>
    <row r="1777" spans="1:25" ht="30" hidden="1" x14ac:dyDescent="0.25">
      <c r="A1777" s="2">
        <v>957936</v>
      </c>
      <c r="B1777" s="3" t="s">
        <v>1788</v>
      </c>
      <c r="C1777" s="3" t="s">
        <v>1810</v>
      </c>
      <c r="D1777" s="3" t="s">
        <v>27</v>
      </c>
      <c r="E1777" s="3" t="s">
        <v>28</v>
      </c>
      <c r="F1777" s="3" t="s">
        <v>86</v>
      </c>
      <c r="G1777" s="2">
        <v>12</v>
      </c>
      <c r="H1777" s="3" t="s">
        <v>204</v>
      </c>
      <c r="I1777" s="3" t="s">
        <v>1790</v>
      </c>
      <c r="J1777" s="3" t="s">
        <v>31</v>
      </c>
      <c r="K1777" s="4">
        <v>170.88</v>
      </c>
      <c r="L1777" s="2">
        <v>1</v>
      </c>
      <c r="M1777" s="2">
        <v>6</v>
      </c>
      <c r="N1777" s="2">
        <v>0.75</v>
      </c>
      <c r="O1777" s="3" t="s">
        <v>32</v>
      </c>
      <c r="P1777" s="3" t="s">
        <v>29</v>
      </c>
      <c r="Q1777" s="5">
        <v>56.55</v>
      </c>
      <c r="S1777" s="6">
        <v>49.46</v>
      </c>
      <c r="T1777" s="5">
        <v>0.35</v>
      </c>
      <c r="U1777" s="6">
        <v>49.81</v>
      </c>
      <c r="V1777" s="2">
        <v>73.5</v>
      </c>
      <c r="W1777" s="8"/>
      <c r="X1777" s="10" t="s">
        <v>29</v>
      </c>
      <c r="Y1777" s="7">
        <v>43661</v>
      </c>
    </row>
    <row r="1778" spans="1:25" ht="30" hidden="1" x14ac:dyDescent="0.25">
      <c r="A1778" s="2">
        <v>99507</v>
      </c>
      <c r="B1778" s="3" t="s">
        <v>1788</v>
      </c>
      <c r="C1778" s="3" t="s">
        <v>1811</v>
      </c>
      <c r="D1778" s="3" t="s">
        <v>27</v>
      </c>
      <c r="E1778" s="3" t="s">
        <v>28</v>
      </c>
      <c r="F1778" s="3" t="s">
        <v>29</v>
      </c>
      <c r="G1778" s="2">
        <v>11</v>
      </c>
      <c r="H1778" s="3" t="s">
        <v>80</v>
      </c>
      <c r="I1778" s="3" t="s">
        <v>1792</v>
      </c>
      <c r="J1778" s="3" t="s">
        <v>31</v>
      </c>
      <c r="K1778" s="4">
        <v>142.80000000000001</v>
      </c>
      <c r="L1778" s="2">
        <v>1</v>
      </c>
      <c r="M1778" s="2">
        <v>12</v>
      </c>
      <c r="N1778" s="2">
        <v>0.75</v>
      </c>
      <c r="O1778" s="3" t="s">
        <v>32</v>
      </c>
      <c r="P1778" s="3" t="s">
        <v>29</v>
      </c>
      <c r="Q1778" s="5">
        <v>29.4</v>
      </c>
      <c r="S1778" s="6">
        <v>25.56</v>
      </c>
      <c r="T1778" s="5">
        <v>0.35</v>
      </c>
      <c r="U1778" s="6">
        <v>25.91</v>
      </c>
      <c r="V1778" s="2">
        <v>38.200000000000003</v>
      </c>
      <c r="W1778" s="8"/>
      <c r="X1778" s="10" t="s">
        <v>29</v>
      </c>
      <c r="Y1778" s="7">
        <v>43654</v>
      </c>
    </row>
    <row r="1779" spans="1:25" ht="30" hidden="1" x14ac:dyDescent="0.25">
      <c r="A1779" s="2">
        <v>503490</v>
      </c>
      <c r="B1779" s="3" t="s">
        <v>1788</v>
      </c>
      <c r="C1779" s="3" t="s">
        <v>1812</v>
      </c>
      <c r="D1779" s="3" t="s">
        <v>27</v>
      </c>
      <c r="E1779" s="3" t="s">
        <v>37</v>
      </c>
      <c r="F1779" s="3" t="s">
        <v>29</v>
      </c>
      <c r="G1779" s="2">
        <v>11.5</v>
      </c>
      <c r="H1779" s="3" t="s">
        <v>432</v>
      </c>
      <c r="I1779" s="3" t="s">
        <v>1792</v>
      </c>
      <c r="J1779" s="3" t="s">
        <v>31</v>
      </c>
      <c r="K1779" s="4">
        <v>38.28</v>
      </c>
      <c r="L1779" s="2">
        <v>1</v>
      </c>
      <c r="M1779" s="2">
        <v>6</v>
      </c>
      <c r="N1779" s="2">
        <v>0.75</v>
      </c>
      <c r="O1779" s="3" t="s">
        <v>32</v>
      </c>
      <c r="P1779" s="3" t="s">
        <v>29</v>
      </c>
      <c r="Q1779" s="5">
        <v>18.05</v>
      </c>
      <c r="S1779" s="6">
        <v>15.58</v>
      </c>
      <c r="T1779" s="5">
        <v>0.35</v>
      </c>
      <c r="U1779" s="6">
        <v>15.93</v>
      </c>
      <c r="V1779" s="2">
        <v>23.45</v>
      </c>
      <c r="W1779" s="8"/>
      <c r="X1779" s="10" t="s">
        <v>29</v>
      </c>
      <c r="Y1779" s="7">
        <v>43616</v>
      </c>
    </row>
    <row r="1780" spans="1:25" ht="30" hidden="1" x14ac:dyDescent="0.25">
      <c r="A1780" s="2">
        <v>216614</v>
      </c>
      <c r="B1780" s="3" t="s">
        <v>1788</v>
      </c>
      <c r="C1780" s="3" t="s">
        <v>1813</v>
      </c>
      <c r="D1780" s="3" t="s">
        <v>27</v>
      </c>
      <c r="E1780" s="3" t="s">
        <v>37</v>
      </c>
      <c r="F1780" s="3" t="s">
        <v>29</v>
      </c>
      <c r="G1780" s="2">
        <v>11.5</v>
      </c>
      <c r="H1780" s="3" t="s">
        <v>30</v>
      </c>
      <c r="I1780" s="3" t="s">
        <v>1792</v>
      </c>
      <c r="J1780" s="3" t="s">
        <v>31</v>
      </c>
      <c r="K1780" s="4" t="s">
        <v>3098</v>
      </c>
      <c r="L1780" s="2">
        <v>1</v>
      </c>
      <c r="M1780" s="2">
        <v>6</v>
      </c>
      <c r="N1780" s="2">
        <v>0.75</v>
      </c>
      <c r="O1780" s="3" t="s">
        <v>32</v>
      </c>
      <c r="P1780" s="3" t="s">
        <v>29</v>
      </c>
      <c r="Q1780" s="5">
        <v>15.05</v>
      </c>
      <c r="S1780" s="6">
        <v>12.94</v>
      </c>
      <c r="T1780" s="5">
        <v>0.35</v>
      </c>
      <c r="U1780" s="6">
        <v>13.29</v>
      </c>
      <c r="V1780" s="2">
        <v>19.55</v>
      </c>
      <c r="W1780" s="8"/>
      <c r="X1780" s="10" t="s">
        <v>29</v>
      </c>
      <c r="Y1780" s="7">
        <v>43556</v>
      </c>
    </row>
    <row r="1781" spans="1:25" ht="30" hidden="1" x14ac:dyDescent="0.25">
      <c r="A1781" s="2">
        <v>195545</v>
      </c>
      <c r="B1781" s="3" t="s">
        <v>1788</v>
      </c>
      <c r="C1781" s="3" t="s">
        <v>1814</v>
      </c>
      <c r="D1781" s="3" t="s">
        <v>27</v>
      </c>
      <c r="E1781" s="3" t="s">
        <v>37</v>
      </c>
      <c r="F1781" s="3" t="s">
        <v>29</v>
      </c>
      <c r="G1781" s="2">
        <v>12</v>
      </c>
      <c r="H1781" s="3" t="s">
        <v>204</v>
      </c>
      <c r="I1781" s="3" t="s">
        <v>1792</v>
      </c>
      <c r="J1781" s="3" t="s">
        <v>31</v>
      </c>
      <c r="K1781" s="4">
        <v>128.04</v>
      </c>
      <c r="L1781" s="2">
        <v>1</v>
      </c>
      <c r="M1781" s="2">
        <v>12</v>
      </c>
      <c r="N1781" s="2">
        <v>0.75</v>
      </c>
      <c r="O1781" s="3" t="s">
        <v>32</v>
      </c>
      <c r="P1781" s="3" t="s">
        <v>29</v>
      </c>
      <c r="Q1781" s="5">
        <v>26.9</v>
      </c>
      <c r="S1781" s="6">
        <v>23.36</v>
      </c>
      <c r="T1781" s="5">
        <v>0.35</v>
      </c>
      <c r="U1781" s="6">
        <v>23.71</v>
      </c>
      <c r="V1781" s="2">
        <v>34.950000000000003</v>
      </c>
      <c r="W1781" s="8"/>
      <c r="X1781" s="10" t="s">
        <v>29</v>
      </c>
      <c r="Y1781" s="7">
        <v>43466</v>
      </c>
    </row>
    <row r="1782" spans="1:25" ht="30" hidden="1" x14ac:dyDescent="0.25">
      <c r="A1782" s="2">
        <v>203489</v>
      </c>
      <c r="B1782" s="3" t="s">
        <v>1788</v>
      </c>
      <c r="C1782" s="3" t="s">
        <v>1815</v>
      </c>
      <c r="D1782" s="3" t="s">
        <v>27</v>
      </c>
      <c r="E1782" s="3" t="s">
        <v>37</v>
      </c>
      <c r="F1782" s="3" t="s">
        <v>104</v>
      </c>
      <c r="G1782" s="2">
        <v>11</v>
      </c>
      <c r="H1782" s="3" t="s">
        <v>80</v>
      </c>
      <c r="I1782" s="3" t="s">
        <v>1796</v>
      </c>
      <c r="J1782" s="3" t="s">
        <v>31</v>
      </c>
      <c r="K1782" s="4" t="s">
        <v>3099</v>
      </c>
      <c r="L1782" s="2">
        <v>1</v>
      </c>
      <c r="M1782" s="2">
        <v>12</v>
      </c>
      <c r="N1782" s="2">
        <v>0.75</v>
      </c>
      <c r="O1782" s="3" t="s">
        <v>32</v>
      </c>
      <c r="P1782" s="3" t="s">
        <v>29</v>
      </c>
      <c r="Q1782" s="5">
        <v>19.95</v>
      </c>
      <c r="R1782" s="5">
        <v>1.5</v>
      </c>
      <c r="S1782" s="6">
        <v>15.93</v>
      </c>
      <c r="T1782" s="5">
        <v>0.35</v>
      </c>
      <c r="U1782" s="6">
        <v>16.28</v>
      </c>
      <c r="V1782" s="2">
        <v>25.95</v>
      </c>
      <c r="W1782" s="8"/>
      <c r="X1782" s="10" t="s">
        <v>29</v>
      </c>
      <c r="Y1782" s="7">
        <v>43800</v>
      </c>
    </row>
    <row r="1783" spans="1:25" ht="30" x14ac:dyDescent="0.25">
      <c r="A1783" s="2">
        <v>156711</v>
      </c>
      <c r="B1783" s="3" t="s">
        <v>1788</v>
      </c>
      <c r="C1783" s="3" t="s">
        <v>1816</v>
      </c>
      <c r="D1783" s="3" t="s">
        <v>27</v>
      </c>
      <c r="E1783" s="3" t="s">
        <v>28</v>
      </c>
      <c r="F1783" s="3" t="s">
        <v>97</v>
      </c>
      <c r="G1783" s="2">
        <v>11.5</v>
      </c>
      <c r="H1783" s="3" t="s">
        <v>204</v>
      </c>
      <c r="I1783" s="3" t="s">
        <v>1792</v>
      </c>
      <c r="J1783" s="3" t="s">
        <v>31</v>
      </c>
      <c r="K1783" s="4">
        <v>55.8</v>
      </c>
      <c r="L1783" s="2">
        <v>1</v>
      </c>
      <c r="M1783" s="2">
        <v>12</v>
      </c>
      <c r="N1783" s="2">
        <v>0.75</v>
      </c>
      <c r="O1783" s="3" t="s">
        <v>32</v>
      </c>
      <c r="P1783" s="3" t="s">
        <v>29</v>
      </c>
      <c r="Q1783" s="5">
        <v>14.2</v>
      </c>
      <c r="S1783" s="6">
        <v>12.19</v>
      </c>
      <c r="T1783" s="5">
        <v>0.35</v>
      </c>
      <c r="U1783" s="6">
        <v>12.54</v>
      </c>
      <c r="V1783" s="2">
        <v>18.45</v>
      </c>
      <c r="W1783" s="8"/>
      <c r="X1783" s="10" t="s">
        <v>29</v>
      </c>
      <c r="Y1783" s="7">
        <v>43711</v>
      </c>
    </row>
    <row r="1784" spans="1:25" ht="30" hidden="1" x14ac:dyDescent="0.25">
      <c r="A1784" s="2">
        <v>15727</v>
      </c>
      <c r="B1784" s="3" t="s">
        <v>1788</v>
      </c>
      <c r="C1784" s="3" t="s">
        <v>1817</v>
      </c>
      <c r="D1784" s="3" t="s">
        <v>27</v>
      </c>
      <c r="E1784" s="3" t="s">
        <v>28</v>
      </c>
      <c r="F1784" s="3" t="s">
        <v>29</v>
      </c>
      <c r="H1784" s="3" t="s">
        <v>204</v>
      </c>
      <c r="I1784" s="3" t="s">
        <v>1792</v>
      </c>
      <c r="J1784" s="3" t="s">
        <v>31</v>
      </c>
      <c r="K1784" s="4">
        <v>132.96</v>
      </c>
      <c r="L1784" s="2">
        <v>1</v>
      </c>
      <c r="M1784" s="2">
        <v>12</v>
      </c>
      <c r="N1784" s="2">
        <v>0.75</v>
      </c>
      <c r="O1784" s="3" t="s">
        <v>32</v>
      </c>
      <c r="P1784" s="3" t="s">
        <v>29</v>
      </c>
      <c r="Q1784" s="5">
        <v>27.7</v>
      </c>
      <c r="S1784" s="6">
        <v>24.07</v>
      </c>
      <c r="T1784" s="5">
        <v>0.35</v>
      </c>
      <c r="U1784" s="6">
        <v>24.42</v>
      </c>
      <c r="V1784" s="2">
        <v>36</v>
      </c>
      <c r="W1784" s="8">
        <v>9.9999999999997868E-2</v>
      </c>
      <c r="X1784" s="9" t="s">
        <v>3216</v>
      </c>
      <c r="Y1784" s="7">
        <v>43790</v>
      </c>
    </row>
    <row r="1785" spans="1:25" ht="30" hidden="1" x14ac:dyDescent="0.25">
      <c r="A1785" s="2">
        <v>280461</v>
      </c>
      <c r="B1785" s="3" t="s">
        <v>1788</v>
      </c>
      <c r="C1785" s="3" t="s">
        <v>1818</v>
      </c>
      <c r="D1785" s="3" t="s">
        <v>27</v>
      </c>
      <c r="E1785" s="3" t="s">
        <v>879</v>
      </c>
      <c r="F1785" s="3" t="s">
        <v>1080</v>
      </c>
      <c r="G1785" s="2">
        <v>12</v>
      </c>
      <c r="H1785" s="3" t="s">
        <v>204</v>
      </c>
      <c r="I1785" s="3" t="s">
        <v>1790</v>
      </c>
      <c r="J1785" s="3" t="s">
        <v>31</v>
      </c>
      <c r="K1785" s="4">
        <v>875.94</v>
      </c>
      <c r="L1785" s="2">
        <v>1</v>
      </c>
      <c r="M1785" s="2">
        <v>6</v>
      </c>
      <c r="N1785" s="2">
        <v>0.75</v>
      </c>
      <c r="O1785" s="3" t="s">
        <v>32</v>
      </c>
      <c r="P1785" s="3" t="s">
        <v>29</v>
      </c>
      <c r="Q1785" s="5">
        <v>236.75</v>
      </c>
      <c r="S1785" s="6">
        <v>208.03</v>
      </c>
      <c r="T1785" s="5">
        <v>0.35</v>
      </c>
      <c r="U1785" s="6">
        <v>208.38</v>
      </c>
      <c r="V1785" s="2">
        <v>307.8</v>
      </c>
      <c r="W1785" s="8"/>
      <c r="X1785" s="10" t="s">
        <v>29</v>
      </c>
      <c r="Y1785" s="7">
        <v>43616</v>
      </c>
    </row>
    <row r="1786" spans="1:25" ht="30" hidden="1" x14ac:dyDescent="0.25">
      <c r="A1786" s="2">
        <v>94946</v>
      </c>
      <c r="B1786" s="3" t="s">
        <v>1788</v>
      </c>
      <c r="C1786" s="3" t="s">
        <v>1819</v>
      </c>
      <c r="D1786" s="3" t="s">
        <v>27</v>
      </c>
      <c r="E1786" s="3" t="s">
        <v>28</v>
      </c>
      <c r="F1786" s="3" t="s">
        <v>29</v>
      </c>
      <c r="G1786" s="2">
        <v>12</v>
      </c>
      <c r="H1786" s="3" t="s">
        <v>30</v>
      </c>
      <c r="I1786" s="3" t="s">
        <v>1790</v>
      </c>
      <c r="J1786" s="3" t="s">
        <v>31</v>
      </c>
      <c r="K1786" s="4">
        <v>87.78</v>
      </c>
      <c r="L1786" s="2">
        <v>1</v>
      </c>
      <c r="M1786" s="2">
        <v>6</v>
      </c>
      <c r="N1786" s="2">
        <v>0.75</v>
      </c>
      <c r="O1786" s="3" t="s">
        <v>32</v>
      </c>
      <c r="P1786" s="3" t="s">
        <v>29</v>
      </c>
      <c r="Q1786" s="5">
        <v>35.049999999999997</v>
      </c>
      <c r="S1786" s="6">
        <v>30.54</v>
      </c>
      <c r="T1786" s="5">
        <v>0.35</v>
      </c>
      <c r="U1786" s="6">
        <v>30.89</v>
      </c>
      <c r="V1786" s="2">
        <v>45.55</v>
      </c>
      <c r="W1786" s="8">
        <v>4.9999999999997158E-2</v>
      </c>
      <c r="X1786" s="9" t="s">
        <v>3216</v>
      </c>
      <c r="Y1786" s="7">
        <v>43790</v>
      </c>
    </row>
    <row r="1787" spans="1:25" ht="30" hidden="1" x14ac:dyDescent="0.25">
      <c r="A1787" s="2">
        <v>180067</v>
      </c>
      <c r="B1787" s="3" t="s">
        <v>1788</v>
      </c>
      <c r="C1787" s="3" t="s">
        <v>1820</v>
      </c>
      <c r="D1787" s="3" t="s">
        <v>1142</v>
      </c>
      <c r="E1787" s="3" t="s">
        <v>37</v>
      </c>
      <c r="F1787" s="3" t="s">
        <v>29</v>
      </c>
      <c r="G1787" s="2">
        <v>12</v>
      </c>
      <c r="H1787" s="3" t="s">
        <v>432</v>
      </c>
      <c r="I1787" s="3" t="s">
        <v>1792</v>
      </c>
      <c r="J1787" s="3" t="s">
        <v>31</v>
      </c>
      <c r="K1787" s="4" t="s">
        <v>3100</v>
      </c>
      <c r="L1787" s="2">
        <v>1</v>
      </c>
      <c r="M1787" s="2">
        <v>24</v>
      </c>
      <c r="N1787" s="2">
        <v>0.2</v>
      </c>
      <c r="O1787" s="3" t="s">
        <v>32</v>
      </c>
      <c r="P1787" s="3" t="s">
        <v>29</v>
      </c>
      <c r="Q1787" s="5">
        <v>5.35</v>
      </c>
      <c r="S1787" s="6">
        <v>4.62</v>
      </c>
      <c r="T1787" s="5">
        <v>0.1</v>
      </c>
      <c r="U1787" s="6">
        <v>4.72</v>
      </c>
      <c r="V1787" s="2">
        <v>6.95</v>
      </c>
      <c r="W1787" s="8"/>
      <c r="X1787" s="10" t="s">
        <v>29</v>
      </c>
      <c r="Y1787" s="7">
        <v>43466</v>
      </c>
    </row>
    <row r="1788" spans="1:25" ht="30" hidden="1" x14ac:dyDescent="0.25">
      <c r="A1788" s="2">
        <v>74757</v>
      </c>
      <c r="B1788" s="3" t="s">
        <v>1788</v>
      </c>
      <c r="C1788" s="3" t="s">
        <v>1820</v>
      </c>
      <c r="D1788" s="3" t="s">
        <v>27</v>
      </c>
      <c r="E1788" s="3" t="s">
        <v>37</v>
      </c>
      <c r="F1788" s="3" t="s">
        <v>104</v>
      </c>
      <c r="G1788" s="2">
        <v>12</v>
      </c>
      <c r="H1788" s="3" t="s">
        <v>432</v>
      </c>
      <c r="I1788" s="3" t="s">
        <v>1792</v>
      </c>
      <c r="J1788" s="3" t="s">
        <v>31</v>
      </c>
      <c r="K1788" s="4" t="s">
        <v>3101</v>
      </c>
      <c r="L1788" s="2">
        <v>1</v>
      </c>
      <c r="M1788" s="2">
        <v>6</v>
      </c>
      <c r="N1788" s="2">
        <v>0.75</v>
      </c>
      <c r="O1788" s="3" t="s">
        <v>32</v>
      </c>
      <c r="P1788" s="3" t="s">
        <v>29</v>
      </c>
      <c r="Q1788" s="5">
        <v>17.5</v>
      </c>
      <c r="R1788" s="5">
        <v>1</v>
      </c>
      <c r="S1788" s="6">
        <v>14.21</v>
      </c>
      <c r="T1788" s="5">
        <v>0.35</v>
      </c>
      <c r="U1788" s="6">
        <v>14.56</v>
      </c>
      <c r="V1788" s="2">
        <v>22.75</v>
      </c>
      <c r="W1788" s="8"/>
      <c r="X1788" s="10" t="s">
        <v>29</v>
      </c>
      <c r="Y1788" s="7">
        <v>43800</v>
      </c>
    </row>
    <row r="1789" spans="1:25" ht="30" hidden="1" x14ac:dyDescent="0.25">
      <c r="A1789" s="2">
        <v>88591</v>
      </c>
      <c r="B1789" s="3" t="s">
        <v>1788</v>
      </c>
      <c r="C1789" s="3" t="s">
        <v>1821</v>
      </c>
      <c r="D1789" s="3" t="s">
        <v>27</v>
      </c>
      <c r="E1789" s="3" t="s">
        <v>37</v>
      </c>
      <c r="F1789" s="3" t="s">
        <v>104</v>
      </c>
      <c r="G1789" s="2">
        <v>12</v>
      </c>
      <c r="H1789" s="3" t="s">
        <v>432</v>
      </c>
      <c r="I1789" s="3" t="s">
        <v>1792</v>
      </c>
      <c r="J1789" s="3" t="s">
        <v>31</v>
      </c>
      <c r="K1789" s="4" t="s">
        <v>3102</v>
      </c>
      <c r="L1789" s="2">
        <v>1</v>
      </c>
      <c r="M1789" s="2">
        <v>6</v>
      </c>
      <c r="N1789" s="2">
        <v>0.75</v>
      </c>
      <c r="O1789" s="3" t="s">
        <v>32</v>
      </c>
      <c r="P1789" s="3" t="s">
        <v>29</v>
      </c>
      <c r="Q1789" s="5">
        <v>18.350000000000001</v>
      </c>
      <c r="R1789" s="5">
        <v>1</v>
      </c>
      <c r="S1789" s="6">
        <v>14.96</v>
      </c>
      <c r="T1789" s="5">
        <v>0.35</v>
      </c>
      <c r="U1789" s="6">
        <v>15.31</v>
      </c>
      <c r="V1789" s="2">
        <v>23.85</v>
      </c>
      <c r="W1789" s="8"/>
      <c r="X1789" s="10" t="s">
        <v>29</v>
      </c>
      <c r="Y1789" s="7">
        <v>43800</v>
      </c>
    </row>
    <row r="1790" spans="1:25" ht="30" hidden="1" x14ac:dyDescent="0.25">
      <c r="A1790" s="2">
        <v>180588</v>
      </c>
      <c r="B1790" s="3" t="s">
        <v>1788</v>
      </c>
      <c r="C1790" s="3" t="s">
        <v>1822</v>
      </c>
      <c r="D1790" s="3" t="s">
        <v>1793</v>
      </c>
      <c r="E1790" s="3" t="s">
        <v>37</v>
      </c>
      <c r="F1790" s="3" t="s">
        <v>1823</v>
      </c>
      <c r="G1790" s="2">
        <v>12</v>
      </c>
      <c r="H1790" s="3" t="s">
        <v>432</v>
      </c>
      <c r="I1790" s="3" t="s">
        <v>1792</v>
      </c>
      <c r="J1790" s="3" t="s">
        <v>31</v>
      </c>
      <c r="K1790" s="4" t="s">
        <v>3103</v>
      </c>
      <c r="L1790" s="2">
        <v>1</v>
      </c>
      <c r="M1790" s="2">
        <v>6</v>
      </c>
      <c r="N1790" s="2">
        <v>1.5</v>
      </c>
      <c r="O1790" s="3" t="s">
        <v>32</v>
      </c>
      <c r="P1790" s="3" t="s">
        <v>29</v>
      </c>
      <c r="Q1790" s="5">
        <v>32.700000000000003</v>
      </c>
      <c r="R1790" s="5">
        <v>2</v>
      </c>
      <c r="S1790" s="6">
        <v>26.71</v>
      </c>
      <c r="T1790" s="5">
        <v>0.35</v>
      </c>
      <c r="U1790" s="6">
        <v>27.06</v>
      </c>
      <c r="V1790" s="2">
        <v>42.5</v>
      </c>
      <c r="W1790" s="8"/>
      <c r="X1790" s="10" t="s">
        <v>29</v>
      </c>
      <c r="Y1790" s="7">
        <v>43800</v>
      </c>
    </row>
    <row r="1791" spans="1:25" ht="30" hidden="1" x14ac:dyDescent="0.25">
      <c r="A1791" s="2">
        <v>202245</v>
      </c>
      <c r="B1791" s="3" t="s">
        <v>1788</v>
      </c>
      <c r="C1791" s="3" t="s">
        <v>1824</v>
      </c>
      <c r="D1791" s="3" t="s">
        <v>27</v>
      </c>
      <c r="E1791" s="3" t="s">
        <v>37</v>
      </c>
      <c r="F1791" s="3" t="s">
        <v>119</v>
      </c>
      <c r="G1791" s="2">
        <v>11</v>
      </c>
      <c r="H1791" s="3" t="s">
        <v>80</v>
      </c>
      <c r="I1791" s="3" t="s">
        <v>1792</v>
      </c>
      <c r="J1791" s="3" t="s">
        <v>31</v>
      </c>
      <c r="K1791" s="4" t="s">
        <v>3104</v>
      </c>
      <c r="L1791" s="2">
        <v>1</v>
      </c>
      <c r="M1791" s="2">
        <v>6</v>
      </c>
      <c r="N1791" s="2">
        <v>0.75</v>
      </c>
      <c r="O1791" s="3" t="s">
        <v>32</v>
      </c>
      <c r="P1791" s="3" t="s">
        <v>29</v>
      </c>
      <c r="Q1791" s="5">
        <v>28.25</v>
      </c>
      <c r="S1791" s="6">
        <v>24.55</v>
      </c>
      <c r="T1791" s="5">
        <v>0.35</v>
      </c>
      <c r="U1791" s="6">
        <v>24.9</v>
      </c>
      <c r="V1791" s="2">
        <v>36.700000000000003</v>
      </c>
      <c r="W1791" s="8"/>
      <c r="X1791" s="10" t="s">
        <v>29</v>
      </c>
      <c r="Y1791" s="7">
        <v>43769</v>
      </c>
    </row>
    <row r="1792" spans="1:25" ht="30" hidden="1" x14ac:dyDescent="0.25">
      <c r="A1792" s="2">
        <v>299404</v>
      </c>
      <c r="B1792" s="3" t="s">
        <v>1788</v>
      </c>
      <c r="C1792" s="3" t="s">
        <v>1825</v>
      </c>
      <c r="D1792" s="3" t="s">
        <v>27</v>
      </c>
      <c r="E1792" s="3" t="s">
        <v>37</v>
      </c>
      <c r="F1792" s="3" t="s">
        <v>29</v>
      </c>
      <c r="G1792" s="2">
        <v>8</v>
      </c>
      <c r="H1792" s="3" t="s">
        <v>899</v>
      </c>
      <c r="I1792" s="3" t="s">
        <v>1792</v>
      </c>
      <c r="J1792" s="3" t="s">
        <v>31</v>
      </c>
      <c r="K1792" s="4">
        <v>82.32</v>
      </c>
      <c r="L1792" s="2">
        <v>1</v>
      </c>
      <c r="M1792" s="2">
        <v>12</v>
      </c>
      <c r="N1792" s="2">
        <v>0.75</v>
      </c>
      <c r="O1792" s="3" t="s">
        <v>32</v>
      </c>
      <c r="P1792" s="3" t="s">
        <v>29</v>
      </c>
      <c r="Q1792" s="5">
        <v>19.05</v>
      </c>
      <c r="S1792" s="6">
        <v>16.46</v>
      </c>
      <c r="T1792" s="5">
        <v>0.35</v>
      </c>
      <c r="U1792" s="6">
        <v>16.809999999999999</v>
      </c>
      <c r="V1792" s="2">
        <v>24.75</v>
      </c>
      <c r="W1792" s="8"/>
      <c r="X1792" s="10" t="s">
        <v>29</v>
      </c>
      <c r="Y1792" s="7">
        <v>43711</v>
      </c>
    </row>
    <row r="1793" spans="1:25" ht="30" hidden="1" x14ac:dyDescent="0.25">
      <c r="A1793" s="2">
        <v>711218</v>
      </c>
      <c r="B1793" s="3" t="s">
        <v>1788</v>
      </c>
      <c r="C1793" s="3" t="s">
        <v>1826</v>
      </c>
      <c r="D1793" s="3" t="s">
        <v>27</v>
      </c>
      <c r="E1793" s="3" t="s">
        <v>37</v>
      </c>
      <c r="F1793" s="3" t="s">
        <v>29</v>
      </c>
      <c r="G1793" s="2">
        <v>13</v>
      </c>
      <c r="H1793" s="3" t="s">
        <v>1827</v>
      </c>
      <c r="I1793" s="3" t="s">
        <v>1792</v>
      </c>
      <c r="J1793" s="3" t="s">
        <v>31</v>
      </c>
      <c r="K1793" s="4">
        <v>132</v>
      </c>
      <c r="L1793" s="2">
        <v>1</v>
      </c>
      <c r="M1793" s="2">
        <v>12</v>
      </c>
      <c r="N1793" s="2">
        <v>0.75</v>
      </c>
      <c r="O1793" s="3" t="s">
        <v>32</v>
      </c>
      <c r="P1793" s="3" t="s">
        <v>29</v>
      </c>
      <c r="Q1793" s="5">
        <v>27.55</v>
      </c>
      <c r="S1793" s="6">
        <v>23.94</v>
      </c>
      <c r="T1793" s="5">
        <v>0.35</v>
      </c>
      <c r="U1793" s="6">
        <v>24.29</v>
      </c>
      <c r="V1793" s="2">
        <v>35.799999999999997</v>
      </c>
      <c r="W1793" s="8"/>
      <c r="X1793" s="10" t="s">
        <v>29</v>
      </c>
      <c r="Y1793" s="7">
        <v>43466</v>
      </c>
    </row>
    <row r="1794" spans="1:25" ht="30" x14ac:dyDescent="0.25">
      <c r="A1794" s="2">
        <v>410191</v>
      </c>
      <c r="B1794" s="3" t="s">
        <v>1788</v>
      </c>
      <c r="C1794" s="3" t="s">
        <v>1828</v>
      </c>
      <c r="D1794" s="3" t="s">
        <v>27</v>
      </c>
      <c r="E1794" s="3" t="s">
        <v>28</v>
      </c>
      <c r="F1794" s="3" t="s">
        <v>97</v>
      </c>
      <c r="G1794" s="2">
        <v>11</v>
      </c>
      <c r="H1794" s="3" t="s">
        <v>61</v>
      </c>
      <c r="I1794" s="3" t="s">
        <v>1792</v>
      </c>
      <c r="J1794" s="3" t="s">
        <v>31</v>
      </c>
      <c r="K1794" s="4" t="s">
        <v>3105</v>
      </c>
      <c r="L1794" s="2">
        <v>1</v>
      </c>
      <c r="M1794" s="2">
        <v>12</v>
      </c>
      <c r="N1794" s="2">
        <v>0.75</v>
      </c>
      <c r="O1794" s="3" t="s">
        <v>32</v>
      </c>
      <c r="P1794" s="3" t="s">
        <v>29</v>
      </c>
      <c r="Q1794" s="5">
        <v>18.05</v>
      </c>
      <c r="S1794" s="6">
        <v>15.58</v>
      </c>
      <c r="T1794" s="5">
        <v>0.35</v>
      </c>
      <c r="U1794" s="6">
        <v>15.93</v>
      </c>
      <c r="V1794" s="2">
        <v>23.45</v>
      </c>
      <c r="W1794" s="8"/>
      <c r="X1794" s="10" t="s">
        <v>29</v>
      </c>
      <c r="Y1794" s="7">
        <v>43799</v>
      </c>
    </row>
    <row r="1795" spans="1:25" ht="30" hidden="1" x14ac:dyDescent="0.25">
      <c r="A1795" s="2">
        <v>122689</v>
      </c>
      <c r="B1795" s="3" t="s">
        <v>1788</v>
      </c>
      <c r="C1795" s="3" t="s">
        <v>1829</v>
      </c>
      <c r="D1795" s="3" t="s">
        <v>27</v>
      </c>
      <c r="E1795" s="3" t="s">
        <v>37</v>
      </c>
      <c r="F1795" s="3" t="s">
        <v>104</v>
      </c>
      <c r="G1795" s="2">
        <v>11</v>
      </c>
      <c r="H1795" s="3" t="s">
        <v>61</v>
      </c>
      <c r="I1795" s="3" t="s">
        <v>1792</v>
      </c>
      <c r="J1795" s="3" t="s">
        <v>31</v>
      </c>
      <c r="K1795" s="4" t="s">
        <v>3106</v>
      </c>
      <c r="L1795" s="2">
        <v>1</v>
      </c>
      <c r="M1795" s="2">
        <v>12</v>
      </c>
      <c r="N1795" s="2">
        <v>0.75</v>
      </c>
      <c r="O1795" s="3" t="s">
        <v>32</v>
      </c>
      <c r="P1795" s="3" t="s">
        <v>29</v>
      </c>
      <c r="Q1795" s="5">
        <v>18.100000000000001</v>
      </c>
      <c r="R1795" s="5">
        <v>1.5</v>
      </c>
      <c r="S1795" s="6">
        <v>14.3</v>
      </c>
      <c r="T1795" s="5">
        <v>0.35</v>
      </c>
      <c r="U1795" s="6">
        <v>14.65</v>
      </c>
      <c r="V1795" s="2">
        <v>23.55</v>
      </c>
      <c r="W1795" s="8"/>
      <c r="X1795" s="10" t="s">
        <v>29</v>
      </c>
      <c r="Y1795" s="7">
        <v>43800</v>
      </c>
    </row>
    <row r="1796" spans="1:25" ht="30" hidden="1" x14ac:dyDescent="0.25">
      <c r="A1796" s="2">
        <v>161711</v>
      </c>
      <c r="B1796" s="3" t="s">
        <v>1788</v>
      </c>
      <c r="C1796" s="3" t="s">
        <v>1829</v>
      </c>
      <c r="D1796" s="3" t="s">
        <v>1793</v>
      </c>
      <c r="E1796" s="3" t="s">
        <v>37</v>
      </c>
      <c r="F1796" s="3" t="s">
        <v>29</v>
      </c>
      <c r="G1796" s="2">
        <v>11</v>
      </c>
      <c r="H1796" s="3" t="s">
        <v>61</v>
      </c>
      <c r="I1796" s="3" t="s">
        <v>1792</v>
      </c>
      <c r="J1796" s="3" t="s">
        <v>31</v>
      </c>
      <c r="K1796" s="4" t="s">
        <v>3107</v>
      </c>
      <c r="L1796" s="2">
        <v>1</v>
      </c>
      <c r="M1796" s="2">
        <v>3</v>
      </c>
      <c r="N1796" s="2">
        <v>1.5</v>
      </c>
      <c r="O1796" s="3" t="s">
        <v>32</v>
      </c>
      <c r="P1796" s="3" t="s">
        <v>29</v>
      </c>
      <c r="Q1796" s="5">
        <v>33.4</v>
      </c>
      <c r="S1796" s="6">
        <v>29.08</v>
      </c>
      <c r="T1796" s="5">
        <v>0.35</v>
      </c>
      <c r="U1796" s="6">
        <v>29.43</v>
      </c>
      <c r="V1796" s="2">
        <v>43.4</v>
      </c>
      <c r="W1796" s="8"/>
      <c r="X1796" s="10" t="s">
        <v>29</v>
      </c>
      <c r="Y1796" s="7">
        <v>43647</v>
      </c>
    </row>
    <row r="1797" spans="1:25" ht="30" hidden="1" x14ac:dyDescent="0.25">
      <c r="A1797" s="2">
        <v>9118</v>
      </c>
      <c r="B1797" s="3" t="s">
        <v>1788</v>
      </c>
      <c r="C1797" s="3" t="s">
        <v>1830</v>
      </c>
      <c r="D1797" s="3" t="s">
        <v>1142</v>
      </c>
      <c r="E1797" s="3" t="s">
        <v>37</v>
      </c>
      <c r="F1797" s="3" t="s">
        <v>29</v>
      </c>
      <c r="G1797" s="2">
        <v>11</v>
      </c>
      <c r="H1797" s="3" t="s">
        <v>61</v>
      </c>
      <c r="I1797" s="3" t="s">
        <v>1792</v>
      </c>
      <c r="J1797" s="3" t="s">
        <v>31</v>
      </c>
      <c r="K1797" s="4" t="s">
        <v>3108</v>
      </c>
      <c r="L1797" s="2">
        <v>1</v>
      </c>
      <c r="M1797" s="2">
        <v>24</v>
      </c>
      <c r="N1797" s="2">
        <v>0.2</v>
      </c>
      <c r="O1797" s="3" t="s">
        <v>32</v>
      </c>
      <c r="P1797" s="3" t="s">
        <v>29</v>
      </c>
      <c r="Q1797" s="5">
        <v>5.5</v>
      </c>
      <c r="S1797" s="6">
        <v>4.75</v>
      </c>
      <c r="T1797" s="5">
        <v>0.1</v>
      </c>
      <c r="U1797" s="6">
        <v>4.8499999999999996</v>
      </c>
      <c r="V1797" s="2">
        <v>7.15</v>
      </c>
      <c r="W1797" s="8"/>
      <c r="X1797" s="10" t="s">
        <v>29</v>
      </c>
      <c r="Y1797" s="7">
        <v>43616</v>
      </c>
    </row>
    <row r="1798" spans="1:25" ht="30" hidden="1" x14ac:dyDescent="0.25">
      <c r="A1798" s="2">
        <v>106492</v>
      </c>
      <c r="B1798" s="3" t="s">
        <v>1788</v>
      </c>
      <c r="C1798" s="3" t="s">
        <v>1831</v>
      </c>
      <c r="D1798" s="3" t="s">
        <v>27</v>
      </c>
      <c r="E1798" s="3" t="s">
        <v>37</v>
      </c>
      <c r="F1798" s="3" t="s">
        <v>104</v>
      </c>
      <c r="G1798" s="2">
        <v>11.5</v>
      </c>
      <c r="H1798" s="3" t="s">
        <v>1191</v>
      </c>
      <c r="I1798" s="3" t="s">
        <v>1792</v>
      </c>
      <c r="J1798" s="3" t="s">
        <v>31</v>
      </c>
      <c r="K1798" s="4" t="s">
        <v>3109</v>
      </c>
      <c r="L1798" s="2">
        <v>1</v>
      </c>
      <c r="M1798" s="2">
        <v>12</v>
      </c>
      <c r="N1798" s="2">
        <v>0.75</v>
      </c>
      <c r="O1798" s="3" t="s">
        <v>32</v>
      </c>
      <c r="P1798" s="3" t="s">
        <v>29</v>
      </c>
      <c r="Q1798" s="5">
        <v>13.35</v>
      </c>
      <c r="R1798" s="5">
        <v>1.5</v>
      </c>
      <c r="S1798" s="6">
        <v>10.119999999999999</v>
      </c>
      <c r="T1798" s="5">
        <v>0.35</v>
      </c>
      <c r="U1798" s="6">
        <v>10.47</v>
      </c>
      <c r="V1798" s="2">
        <v>17.350000000000001</v>
      </c>
      <c r="W1798" s="8"/>
      <c r="X1798" s="10" t="s">
        <v>29</v>
      </c>
      <c r="Y1798" s="7">
        <v>43800</v>
      </c>
    </row>
    <row r="1799" spans="1:25" ht="30" hidden="1" x14ac:dyDescent="0.25">
      <c r="A1799" s="2">
        <v>147675</v>
      </c>
      <c r="B1799" s="3" t="s">
        <v>1788</v>
      </c>
      <c r="C1799" s="3" t="s">
        <v>1832</v>
      </c>
      <c r="D1799" s="3" t="s">
        <v>27</v>
      </c>
      <c r="E1799" s="3" t="s">
        <v>28</v>
      </c>
      <c r="F1799" s="3" t="s">
        <v>29</v>
      </c>
      <c r="G1799" s="2">
        <v>8.4</v>
      </c>
      <c r="H1799" s="3" t="s">
        <v>102</v>
      </c>
      <c r="I1799" s="3" t="s">
        <v>1833</v>
      </c>
      <c r="J1799" s="3" t="s">
        <v>31</v>
      </c>
      <c r="K1799" s="4">
        <v>33.42</v>
      </c>
      <c r="L1799" s="2">
        <v>1</v>
      </c>
      <c r="M1799" s="2">
        <v>6</v>
      </c>
      <c r="N1799" s="2">
        <v>0.75</v>
      </c>
      <c r="O1799" s="3" t="s">
        <v>32</v>
      </c>
      <c r="P1799" s="3" t="s">
        <v>29</v>
      </c>
      <c r="Q1799" s="5">
        <v>16.350000000000001</v>
      </c>
      <c r="S1799" s="6">
        <v>14.08</v>
      </c>
      <c r="T1799" s="5">
        <v>0.35</v>
      </c>
      <c r="U1799" s="6">
        <v>14.43</v>
      </c>
      <c r="V1799" s="2">
        <v>21.25</v>
      </c>
      <c r="W1799" s="8"/>
      <c r="X1799" s="10" t="s">
        <v>29</v>
      </c>
      <c r="Y1799" s="7">
        <v>43672</v>
      </c>
    </row>
    <row r="1800" spans="1:25" ht="30" hidden="1" x14ac:dyDescent="0.25">
      <c r="A1800" s="2">
        <v>516708</v>
      </c>
      <c r="B1800" s="3" t="s">
        <v>1788</v>
      </c>
      <c r="C1800" s="3" t="s">
        <v>1834</v>
      </c>
      <c r="D1800" s="3" t="s">
        <v>27</v>
      </c>
      <c r="E1800" s="3" t="s">
        <v>28</v>
      </c>
      <c r="F1800" s="3" t="s">
        <v>29</v>
      </c>
      <c r="H1800" s="3" t="s">
        <v>204</v>
      </c>
      <c r="I1800" s="3" t="s">
        <v>1792</v>
      </c>
      <c r="J1800" s="3" t="s">
        <v>31</v>
      </c>
      <c r="K1800" s="4">
        <v>135.47999999999999</v>
      </c>
      <c r="L1800" s="2">
        <v>1</v>
      </c>
      <c r="M1800" s="2">
        <v>12</v>
      </c>
      <c r="N1800" s="2">
        <v>0.75</v>
      </c>
      <c r="O1800" s="3" t="s">
        <v>32</v>
      </c>
      <c r="P1800" s="3" t="s">
        <v>29</v>
      </c>
      <c r="Q1800" s="5">
        <v>28.15</v>
      </c>
      <c r="S1800" s="6">
        <v>24.46</v>
      </c>
      <c r="T1800" s="5">
        <v>0.35</v>
      </c>
      <c r="U1800" s="6">
        <v>24.81</v>
      </c>
      <c r="V1800" s="2">
        <v>36.6</v>
      </c>
      <c r="W1800" s="8">
        <v>-0.5</v>
      </c>
      <c r="X1800" s="9" t="s">
        <v>3215</v>
      </c>
      <c r="Y1800" s="7">
        <v>43790</v>
      </c>
    </row>
    <row r="1801" spans="1:25" ht="30" hidden="1" x14ac:dyDescent="0.25">
      <c r="A1801" s="2">
        <v>14142</v>
      </c>
      <c r="B1801" s="3" t="s">
        <v>1788</v>
      </c>
      <c r="C1801" s="3" t="s">
        <v>1835</v>
      </c>
      <c r="D1801" s="3" t="s">
        <v>27</v>
      </c>
      <c r="E1801" s="3" t="s">
        <v>37</v>
      </c>
      <c r="F1801" s="3" t="s">
        <v>29</v>
      </c>
      <c r="G1801" s="2">
        <v>7</v>
      </c>
      <c r="H1801" s="3" t="s">
        <v>38</v>
      </c>
      <c r="I1801" s="3" t="s">
        <v>1792</v>
      </c>
      <c r="J1801" s="3" t="s">
        <v>31</v>
      </c>
      <c r="K1801" s="4">
        <v>24.9</v>
      </c>
      <c r="L1801" s="2">
        <v>1</v>
      </c>
      <c r="M1801" s="2">
        <v>12</v>
      </c>
      <c r="N1801" s="2">
        <v>0.75</v>
      </c>
      <c r="O1801" s="3" t="s">
        <v>32</v>
      </c>
      <c r="P1801" s="3" t="s">
        <v>29</v>
      </c>
      <c r="Q1801" s="5">
        <v>7.4</v>
      </c>
      <c r="S1801" s="6">
        <v>6.2</v>
      </c>
      <c r="T1801" s="5">
        <v>0.35</v>
      </c>
      <c r="U1801" s="6">
        <v>6.55</v>
      </c>
      <c r="V1801" s="2">
        <v>9.6</v>
      </c>
      <c r="W1801" s="8"/>
      <c r="X1801" s="10" t="s">
        <v>29</v>
      </c>
      <c r="Y1801" s="7">
        <v>43466</v>
      </c>
    </row>
    <row r="1802" spans="1:25" ht="30" hidden="1" x14ac:dyDescent="0.25">
      <c r="A1802" s="2">
        <v>15271</v>
      </c>
      <c r="B1802" s="3" t="s">
        <v>1788</v>
      </c>
      <c r="C1802" s="3" t="s">
        <v>1835</v>
      </c>
      <c r="D1802" s="3" t="s">
        <v>1793</v>
      </c>
      <c r="E1802" s="3" t="s">
        <v>37</v>
      </c>
      <c r="F1802" s="3" t="s">
        <v>29</v>
      </c>
      <c r="G1802" s="2">
        <v>7</v>
      </c>
      <c r="H1802" s="3" t="s">
        <v>38</v>
      </c>
      <c r="I1802" s="3" t="s">
        <v>1792</v>
      </c>
      <c r="J1802" s="3" t="s">
        <v>31</v>
      </c>
      <c r="K1802" s="4">
        <v>23.93</v>
      </c>
      <c r="L1802" s="2">
        <v>1</v>
      </c>
      <c r="M1802" s="2">
        <v>6</v>
      </c>
      <c r="N1802" s="2">
        <v>1.5</v>
      </c>
      <c r="O1802" s="3" t="s">
        <v>32</v>
      </c>
      <c r="P1802" s="3" t="s">
        <v>29</v>
      </c>
      <c r="Q1802" s="5">
        <v>14.2</v>
      </c>
      <c r="S1802" s="6">
        <v>12.19</v>
      </c>
      <c r="T1802" s="5">
        <v>0.35</v>
      </c>
      <c r="U1802" s="6">
        <v>12.54</v>
      </c>
      <c r="V1802" s="2">
        <v>18.45</v>
      </c>
      <c r="W1802" s="8"/>
      <c r="X1802" s="10" t="s">
        <v>29</v>
      </c>
      <c r="Y1802" s="7">
        <v>43466</v>
      </c>
    </row>
    <row r="1803" spans="1:25" ht="30" hidden="1" x14ac:dyDescent="0.25">
      <c r="A1803" s="2">
        <v>786825</v>
      </c>
      <c r="B1803" s="3" t="s">
        <v>1788</v>
      </c>
      <c r="C1803" s="3" t="s">
        <v>1836</v>
      </c>
      <c r="D1803" s="3" t="s">
        <v>27</v>
      </c>
      <c r="E1803" s="3" t="s">
        <v>28</v>
      </c>
      <c r="F1803" s="3" t="s">
        <v>29</v>
      </c>
      <c r="G1803" s="2">
        <v>11</v>
      </c>
      <c r="H1803" s="3" t="s">
        <v>80</v>
      </c>
      <c r="I1803" s="3" t="s">
        <v>1796</v>
      </c>
      <c r="J1803" s="3" t="s">
        <v>39</v>
      </c>
      <c r="K1803" s="4">
        <v>69.510000000000005</v>
      </c>
      <c r="L1803" s="2">
        <v>1</v>
      </c>
      <c r="M1803" s="2">
        <v>6</v>
      </c>
      <c r="N1803" s="2">
        <v>0.75</v>
      </c>
      <c r="O1803" s="3" t="s">
        <v>32</v>
      </c>
      <c r="P1803" s="3" t="s">
        <v>29</v>
      </c>
      <c r="Q1803" s="5">
        <v>28.4</v>
      </c>
      <c r="S1803" s="6">
        <v>24.68</v>
      </c>
      <c r="T1803" s="5">
        <v>0.35</v>
      </c>
      <c r="U1803" s="6">
        <v>25.03</v>
      </c>
      <c r="V1803" s="2">
        <v>36.9</v>
      </c>
      <c r="W1803" s="8"/>
      <c r="X1803" s="10" t="s">
        <v>29</v>
      </c>
      <c r="Y1803" s="7">
        <v>43658</v>
      </c>
    </row>
    <row r="1804" spans="1:25" ht="30" hidden="1" x14ac:dyDescent="0.25">
      <c r="A1804" s="2">
        <v>343087</v>
      </c>
      <c r="B1804" s="3" t="s">
        <v>1788</v>
      </c>
      <c r="C1804" s="3" t="s">
        <v>1837</v>
      </c>
      <c r="D1804" s="3" t="s">
        <v>27</v>
      </c>
      <c r="E1804" s="3" t="s">
        <v>37</v>
      </c>
      <c r="F1804" s="3" t="s">
        <v>86</v>
      </c>
      <c r="G1804" s="2">
        <v>8.3000000000000007</v>
      </c>
      <c r="H1804" s="3" t="s">
        <v>80</v>
      </c>
      <c r="I1804" s="3" t="s">
        <v>1792</v>
      </c>
      <c r="J1804" s="3" t="s">
        <v>31</v>
      </c>
      <c r="K1804" s="4">
        <v>66</v>
      </c>
      <c r="L1804" s="2">
        <v>1</v>
      </c>
      <c r="M1804" s="2">
        <v>12</v>
      </c>
      <c r="N1804" s="2">
        <v>0.75</v>
      </c>
      <c r="O1804" s="3" t="s">
        <v>32</v>
      </c>
      <c r="P1804" s="3" t="s">
        <v>29</v>
      </c>
      <c r="Q1804" s="5">
        <v>16.25</v>
      </c>
      <c r="S1804" s="6">
        <v>13.99</v>
      </c>
      <c r="T1804" s="5">
        <v>0.35</v>
      </c>
      <c r="U1804" s="6">
        <v>14.34</v>
      </c>
      <c r="V1804" s="2">
        <v>21.1</v>
      </c>
      <c r="W1804" s="8"/>
      <c r="X1804" s="10" t="s">
        <v>29</v>
      </c>
      <c r="Y1804" s="7">
        <v>43709</v>
      </c>
    </row>
    <row r="1805" spans="1:25" ht="30" hidden="1" x14ac:dyDescent="0.25">
      <c r="A1805" s="2">
        <v>571968</v>
      </c>
      <c r="B1805" s="3" t="s">
        <v>1788</v>
      </c>
      <c r="C1805" s="3" t="s">
        <v>1838</v>
      </c>
      <c r="D1805" s="3" t="s">
        <v>27</v>
      </c>
      <c r="E1805" s="3" t="s">
        <v>28</v>
      </c>
      <c r="F1805" s="3" t="s">
        <v>29</v>
      </c>
      <c r="H1805" s="3" t="s">
        <v>80</v>
      </c>
      <c r="I1805" s="3" t="s">
        <v>1792</v>
      </c>
      <c r="J1805" s="3" t="s">
        <v>31</v>
      </c>
      <c r="K1805" s="4">
        <v>102</v>
      </c>
      <c r="L1805" s="2">
        <v>1</v>
      </c>
      <c r="M1805" s="2">
        <v>12</v>
      </c>
      <c r="N1805" s="2">
        <v>0.75</v>
      </c>
      <c r="O1805" s="3" t="s">
        <v>32</v>
      </c>
      <c r="P1805" s="3" t="s">
        <v>29</v>
      </c>
      <c r="Q1805" s="5">
        <v>22.4</v>
      </c>
      <c r="S1805" s="6">
        <v>19.399999999999999</v>
      </c>
      <c r="T1805" s="5">
        <v>0.35</v>
      </c>
      <c r="U1805" s="6">
        <v>19.75</v>
      </c>
      <c r="V1805" s="2">
        <v>29.1</v>
      </c>
      <c r="W1805" s="8">
        <v>-0.75</v>
      </c>
      <c r="X1805" s="9" t="s">
        <v>3215</v>
      </c>
      <c r="Y1805" s="7">
        <v>43790</v>
      </c>
    </row>
    <row r="1806" spans="1:25" ht="30" x14ac:dyDescent="0.25">
      <c r="A1806" s="2">
        <v>798956</v>
      </c>
      <c r="B1806" s="3" t="s">
        <v>1788</v>
      </c>
      <c r="C1806" s="3" t="s">
        <v>1839</v>
      </c>
      <c r="D1806" s="3" t="s">
        <v>27</v>
      </c>
      <c r="E1806" s="3" t="s">
        <v>28</v>
      </c>
      <c r="F1806" s="3" t="s">
        <v>97</v>
      </c>
      <c r="G1806" s="2">
        <v>11.5</v>
      </c>
      <c r="H1806" s="3" t="s">
        <v>102</v>
      </c>
      <c r="I1806" s="3" t="s">
        <v>1792</v>
      </c>
      <c r="J1806" s="3" t="s">
        <v>39</v>
      </c>
      <c r="K1806" s="4">
        <v>34.24</v>
      </c>
      <c r="L1806" s="2">
        <v>1</v>
      </c>
      <c r="M1806" s="2">
        <v>6</v>
      </c>
      <c r="N1806" s="2">
        <v>0.75</v>
      </c>
      <c r="O1806" s="3" t="s">
        <v>32</v>
      </c>
      <c r="P1806" s="3" t="s">
        <v>29</v>
      </c>
      <c r="Q1806" s="5">
        <v>16.3</v>
      </c>
      <c r="S1806" s="6">
        <v>14.04</v>
      </c>
      <c r="T1806" s="5">
        <v>0.35</v>
      </c>
      <c r="U1806" s="6">
        <v>14.39</v>
      </c>
      <c r="V1806" s="2">
        <v>21.2</v>
      </c>
      <c r="W1806" s="8"/>
      <c r="X1806" s="10" t="s">
        <v>29</v>
      </c>
      <c r="Y1806" s="7">
        <v>43649</v>
      </c>
    </row>
    <row r="1807" spans="1:25" ht="30" x14ac:dyDescent="0.25">
      <c r="A1807" s="2">
        <v>798958</v>
      </c>
      <c r="B1807" s="3" t="s">
        <v>1788</v>
      </c>
      <c r="C1807" s="3" t="s">
        <v>1840</v>
      </c>
      <c r="D1807" s="3" t="s">
        <v>27</v>
      </c>
      <c r="E1807" s="3" t="s">
        <v>28</v>
      </c>
      <c r="F1807" s="3" t="s">
        <v>97</v>
      </c>
      <c r="G1807" s="2">
        <v>11.5</v>
      </c>
      <c r="H1807" s="3" t="s">
        <v>102</v>
      </c>
      <c r="I1807" s="3" t="s">
        <v>1792</v>
      </c>
      <c r="J1807" s="3" t="s">
        <v>39</v>
      </c>
      <c r="K1807" s="4">
        <v>34.24</v>
      </c>
      <c r="L1807" s="2">
        <v>1</v>
      </c>
      <c r="M1807" s="2">
        <v>6</v>
      </c>
      <c r="N1807" s="2">
        <v>0.75</v>
      </c>
      <c r="O1807" s="3" t="s">
        <v>32</v>
      </c>
      <c r="P1807" s="3" t="s">
        <v>29</v>
      </c>
      <c r="Q1807" s="5">
        <v>16.3</v>
      </c>
      <c r="S1807" s="6">
        <v>14.04</v>
      </c>
      <c r="T1807" s="5">
        <v>0.35</v>
      </c>
      <c r="U1807" s="6">
        <v>14.39</v>
      </c>
      <c r="V1807" s="2">
        <v>21.2</v>
      </c>
      <c r="W1807" s="8"/>
      <c r="X1807" s="10" t="s">
        <v>29</v>
      </c>
      <c r="Y1807" s="7">
        <v>43649</v>
      </c>
    </row>
    <row r="1808" spans="1:25" ht="30" hidden="1" x14ac:dyDescent="0.25">
      <c r="A1808" s="2">
        <v>268771</v>
      </c>
      <c r="B1808" s="3" t="s">
        <v>1788</v>
      </c>
      <c r="C1808" s="3" t="s">
        <v>1841</v>
      </c>
      <c r="D1808" s="3" t="s">
        <v>27</v>
      </c>
      <c r="E1808" s="3" t="s">
        <v>28</v>
      </c>
      <c r="F1808" s="3" t="s">
        <v>86</v>
      </c>
      <c r="G1808" s="2">
        <v>12</v>
      </c>
      <c r="H1808" s="3" t="s">
        <v>204</v>
      </c>
      <c r="I1808" s="3" t="s">
        <v>1790</v>
      </c>
      <c r="J1808" s="3" t="s">
        <v>31</v>
      </c>
      <c r="K1808" s="4">
        <v>257.16000000000003</v>
      </c>
      <c r="L1808" s="2">
        <v>1</v>
      </c>
      <c r="M1808" s="2">
        <v>6</v>
      </c>
      <c r="N1808" s="2">
        <v>0.75</v>
      </c>
      <c r="O1808" s="3" t="s">
        <v>32</v>
      </c>
      <c r="P1808" s="3" t="s">
        <v>29</v>
      </c>
      <c r="Q1808" s="5">
        <v>78.55</v>
      </c>
      <c r="S1808" s="6">
        <v>68.819999999999993</v>
      </c>
      <c r="T1808" s="5">
        <v>0.35</v>
      </c>
      <c r="U1808" s="6">
        <v>69.17</v>
      </c>
      <c r="V1808" s="2">
        <v>102.1</v>
      </c>
      <c r="W1808" s="8">
        <v>4.9999999999997158E-2</v>
      </c>
      <c r="X1808" s="9" t="s">
        <v>3216</v>
      </c>
      <c r="Y1808" s="7">
        <v>43790</v>
      </c>
    </row>
    <row r="1809" spans="1:25" ht="30" hidden="1" x14ac:dyDescent="0.25">
      <c r="A1809" s="2">
        <v>780338</v>
      </c>
      <c r="B1809" s="3" t="s">
        <v>1788</v>
      </c>
      <c r="C1809" s="3" t="s">
        <v>1842</v>
      </c>
      <c r="D1809" s="3" t="s">
        <v>27</v>
      </c>
      <c r="E1809" s="3" t="s">
        <v>28</v>
      </c>
      <c r="F1809" s="3" t="s">
        <v>29</v>
      </c>
      <c r="G1809" s="2">
        <v>11</v>
      </c>
      <c r="H1809" s="3" t="s">
        <v>80</v>
      </c>
      <c r="I1809" s="3" t="s">
        <v>1796</v>
      </c>
      <c r="J1809" s="3" t="s">
        <v>31</v>
      </c>
      <c r="K1809" s="4">
        <v>90.36</v>
      </c>
      <c r="L1809" s="2">
        <v>1</v>
      </c>
      <c r="M1809" s="2">
        <v>12</v>
      </c>
      <c r="N1809" s="2">
        <v>0.75</v>
      </c>
      <c r="O1809" s="3" t="s">
        <v>32</v>
      </c>
      <c r="P1809" s="3" t="s">
        <v>29</v>
      </c>
      <c r="Q1809" s="5">
        <v>20.399999999999999</v>
      </c>
      <c r="S1809" s="6">
        <v>17.64</v>
      </c>
      <c r="T1809" s="5">
        <v>0.35</v>
      </c>
      <c r="U1809" s="6">
        <v>17.989999999999998</v>
      </c>
      <c r="V1809" s="2">
        <v>26.5</v>
      </c>
      <c r="W1809" s="8"/>
      <c r="X1809" s="10" t="s">
        <v>29</v>
      </c>
      <c r="Y1809" s="7">
        <v>43777</v>
      </c>
    </row>
    <row r="1810" spans="1:25" ht="30" hidden="1" x14ac:dyDescent="0.25">
      <c r="A1810" s="2">
        <v>613174</v>
      </c>
      <c r="B1810" s="3" t="s">
        <v>1788</v>
      </c>
      <c r="C1810" s="3" t="s">
        <v>1843</v>
      </c>
      <c r="D1810" s="3" t="s">
        <v>27</v>
      </c>
      <c r="E1810" s="3" t="s">
        <v>37</v>
      </c>
      <c r="F1810" s="3" t="s">
        <v>29</v>
      </c>
      <c r="G1810" s="2">
        <v>9</v>
      </c>
      <c r="H1810" s="3" t="s">
        <v>80</v>
      </c>
      <c r="I1810" s="3" t="s">
        <v>29</v>
      </c>
      <c r="J1810" s="3" t="s">
        <v>31</v>
      </c>
      <c r="K1810" s="4" t="s">
        <v>3110</v>
      </c>
      <c r="L1810" s="2">
        <v>1</v>
      </c>
      <c r="M1810" s="2">
        <v>6</v>
      </c>
      <c r="N1810" s="2">
        <v>0.75</v>
      </c>
      <c r="O1810" s="3" t="s">
        <v>32</v>
      </c>
      <c r="P1810" s="3" t="s">
        <v>29</v>
      </c>
      <c r="Q1810" s="5">
        <v>21.15</v>
      </c>
      <c r="S1810" s="6">
        <v>18.3</v>
      </c>
      <c r="T1810" s="5">
        <v>0.35</v>
      </c>
      <c r="U1810" s="6">
        <v>18.649999999999999</v>
      </c>
      <c r="V1810" s="2">
        <v>27.5</v>
      </c>
      <c r="W1810" s="8"/>
      <c r="X1810" s="10" t="s">
        <v>29</v>
      </c>
      <c r="Y1810" s="7">
        <v>43647</v>
      </c>
    </row>
    <row r="1811" spans="1:25" ht="30" x14ac:dyDescent="0.25">
      <c r="A1811" s="2">
        <v>361790</v>
      </c>
      <c r="B1811" s="3" t="s">
        <v>1788</v>
      </c>
      <c r="C1811" s="3" t="s">
        <v>1844</v>
      </c>
      <c r="D1811" s="3" t="s">
        <v>1142</v>
      </c>
      <c r="E1811" s="3" t="s">
        <v>28</v>
      </c>
      <c r="F1811" s="3" t="s">
        <v>97</v>
      </c>
      <c r="G1811" s="2">
        <v>7</v>
      </c>
      <c r="H1811" s="3" t="s">
        <v>80</v>
      </c>
      <c r="I1811" s="3" t="s">
        <v>1792</v>
      </c>
      <c r="J1811" s="3" t="s">
        <v>39</v>
      </c>
      <c r="K1811" s="4">
        <v>43.18</v>
      </c>
      <c r="L1811" s="2">
        <v>1</v>
      </c>
      <c r="M1811" s="2">
        <v>24</v>
      </c>
      <c r="N1811" s="2">
        <v>0.2</v>
      </c>
      <c r="O1811" s="3" t="s">
        <v>32</v>
      </c>
      <c r="P1811" s="3" t="s">
        <v>29</v>
      </c>
      <c r="Q1811" s="5">
        <v>5.05</v>
      </c>
      <c r="S1811" s="6">
        <v>4.3600000000000003</v>
      </c>
      <c r="T1811" s="5">
        <v>0.1</v>
      </c>
      <c r="U1811" s="6">
        <v>4.46</v>
      </c>
      <c r="V1811" s="2">
        <v>6.55</v>
      </c>
      <c r="W1811" s="8"/>
      <c r="X1811" s="10" t="s">
        <v>29</v>
      </c>
      <c r="Y1811" s="7">
        <v>43727</v>
      </c>
    </row>
    <row r="1812" spans="1:25" ht="30" hidden="1" x14ac:dyDescent="0.25">
      <c r="A1812" s="2">
        <v>1875</v>
      </c>
      <c r="B1812" s="3" t="s">
        <v>1788</v>
      </c>
      <c r="C1812" s="3" t="s">
        <v>1844</v>
      </c>
      <c r="D1812" s="3" t="s">
        <v>27</v>
      </c>
      <c r="E1812" s="3" t="s">
        <v>37</v>
      </c>
      <c r="F1812" s="3" t="s">
        <v>29</v>
      </c>
      <c r="G1812" s="2">
        <v>7</v>
      </c>
      <c r="H1812" s="3" t="s">
        <v>80</v>
      </c>
      <c r="I1812" s="3" t="s">
        <v>1792</v>
      </c>
      <c r="J1812" s="3" t="s">
        <v>39</v>
      </c>
      <c r="K1812" s="4">
        <v>39</v>
      </c>
      <c r="L1812" s="2">
        <v>1</v>
      </c>
      <c r="M1812" s="2">
        <v>6</v>
      </c>
      <c r="N1812" s="2">
        <v>0.75</v>
      </c>
      <c r="O1812" s="3" t="s">
        <v>32</v>
      </c>
      <c r="P1812" s="3" t="s">
        <v>29</v>
      </c>
      <c r="Q1812" s="5">
        <v>17.95</v>
      </c>
      <c r="S1812" s="6">
        <v>15.49</v>
      </c>
      <c r="T1812" s="5">
        <v>0.35</v>
      </c>
      <c r="U1812" s="6">
        <v>15.84</v>
      </c>
      <c r="V1812" s="2">
        <v>23.35</v>
      </c>
      <c r="W1812" s="8"/>
      <c r="X1812" s="10" t="s">
        <v>29</v>
      </c>
      <c r="Y1812" s="7">
        <v>43587</v>
      </c>
    </row>
    <row r="1813" spans="1:25" ht="30" x14ac:dyDescent="0.25">
      <c r="A1813" s="2">
        <v>639310</v>
      </c>
      <c r="B1813" s="3" t="s">
        <v>1788</v>
      </c>
      <c r="C1813" s="3" t="s">
        <v>1845</v>
      </c>
      <c r="D1813" s="3" t="s">
        <v>27</v>
      </c>
      <c r="E1813" s="3" t="s">
        <v>28</v>
      </c>
      <c r="F1813" s="3" t="s">
        <v>97</v>
      </c>
      <c r="G1813" s="2">
        <v>11.5</v>
      </c>
      <c r="H1813" s="3" t="s">
        <v>80</v>
      </c>
      <c r="I1813" s="3" t="s">
        <v>1796</v>
      </c>
      <c r="J1813" s="3" t="s">
        <v>39</v>
      </c>
      <c r="K1813" s="4">
        <v>39.9</v>
      </c>
      <c r="L1813" s="2">
        <v>1</v>
      </c>
      <c r="M1813" s="2">
        <v>6</v>
      </c>
      <c r="N1813" s="2">
        <v>0.75</v>
      </c>
      <c r="O1813" s="3" t="s">
        <v>32</v>
      </c>
      <c r="P1813" s="3" t="s">
        <v>29</v>
      </c>
      <c r="Q1813" s="5">
        <v>18.25</v>
      </c>
      <c r="S1813" s="6">
        <v>15.75</v>
      </c>
      <c r="T1813" s="5">
        <v>0.35</v>
      </c>
      <c r="U1813" s="6">
        <v>16.100000000000001</v>
      </c>
      <c r="V1813" s="2">
        <v>23.7</v>
      </c>
      <c r="W1813" s="8"/>
      <c r="X1813" s="10" t="s">
        <v>29</v>
      </c>
      <c r="Y1813" s="7">
        <v>43711</v>
      </c>
    </row>
    <row r="1814" spans="1:25" ht="30" hidden="1" x14ac:dyDescent="0.25">
      <c r="A1814" s="2">
        <v>814507</v>
      </c>
      <c r="B1814" s="3" t="s">
        <v>1788</v>
      </c>
      <c r="C1814" s="3" t="s">
        <v>1846</v>
      </c>
      <c r="D1814" s="3" t="s">
        <v>27</v>
      </c>
      <c r="E1814" s="3" t="s">
        <v>28</v>
      </c>
      <c r="F1814" s="3" t="s">
        <v>29</v>
      </c>
      <c r="G1814" s="2">
        <v>11.5</v>
      </c>
      <c r="H1814" s="3" t="s">
        <v>80</v>
      </c>
      <c r="I1814" s="3" t="s">
        <v>1792</v>
      </c>
      <c r="J1814" s="3" t="s">
        <v>39</v>
      </c>
      <c r="K1814" s="4">
        <v>37.25</v>
      </c>
      <c r="L1814" s="2">
        <v>1</v>
      </c>
      <c r="M1814" s="2">
        <v>6</v>
      </c>
      <c r="N1814" s="2">
        <v>0.75</v>
      </c>
      <c r="O1814" s="3" t="s">
        <v>32</v>
      </c>
      <c r="P1814" s="3" t="s">
        <v>29</v>
      </c>
      <c r="Q1814" s="5">
        <v>17.350000000000001</v>
      </c>
      <c r="S1814" s="6">
        <v>14.96</v>
      </c>
      <c r="T1814" s="5">
        <v>0.35</v>
      </c>
      <c r="U1814" s="6">
        <v>15.31</v>
      </c>
      <c r="V1814" s="2">
        <v>22.55</v>
      </c>
      <c r="W1814" s="8"/>
      <c r="X1814" s="10" t="s">
        <v>29</v>
      </c>
      <c r="Y1814" s="7">
        <v>43732</v>
      </c>
    </row>
    <row r="1815" spans="1:25" ht="30" hidden="1" x14ac:dyDescent="0.25">
      <c r="A1815" s="2">
        <v>161591</v>
      </c>
      <c r="B1815" s="3" t="s">
        <v>1788</v>
      </c>
      <c r="C1815" s="3" t="s">
        <v>1847</v>
      </c>
      <c r="D1815" s="3" t="s">
        <v>27</v>
      </c>
      <c r="E1815" s="3" t="s">
        <v>37</v>
      </c>
      <c r="F1815" s="3" t="s">
        <v>29</v>
      </c>
      <c r="G1815" s="2">
        <v>11</v>
      </c>
      <c r="H1815" s="3" t="s">
        <v>80</v>
      </c>
      <c r="I1815" s="3" t="s">
        <v>29</v>
      </c>
      <c r="J1815" s="3" t="s">
        <v>31</v>
      </c>
      <c r="K1815" s="4">
        <v>92.64</v>
      </c>
      <c r="L1815" s="2">
        <v>1</v>
      </c>
      <c r="M1815" s="2">
        <v>12</v>
      </c>
      <c r="N1815" s="2">
        <v>0.75</v>
      </c>
      <c r="O1815" s="3" t="s">
        <v>32</v>
      </c>
      <c r="P1815" s="3" t="s">
        <v>29</v>
      </c>
      <c r="Q1815" s="5">
        <v>20.8</v>
      </c>
      <c r="S1815" s="6">
        <v>18</v>
      </c>
      <c r="T1815" s="5">
        <v>0.35</v>
      </c>
      <c r="U1815" s="6">
        <v>18.350000000000001</v>
      </c>
      <c r="V1815" s="2">
        <v>27.05</v>
      </c>
      <c r="W1815" s="8"/>
      <c r="X1815" s="10" t="s">
        <v>29</v>
      </c>
      <c r="Y1815" s="7">
        <v>43709</v>
      </c>
    </row>
    <row r="1816" spans="1:25" ht="30" hidden="1" x14ac:dyDescent="0.25">
      <c r="A1816" s="2">
        <v>632265</v>
      </c>
      <c r="B1816" s="3" t="s">
        <v>1788</v>
      </c>
      <c r="C1816" s="3" t="s">
        <v>1848</v>
      </c>
      <c r="D1816" s="3" t="s">
        <v>27</v>
      </c>
      <c r="E1816" s="3" t="s">
        <v>28</v>
      </c>
      <c r="F1816" s="3" t="s">
        <v>86</v>
      </c>
      <c r="G1816" s="2">
        <v>13.8</v>
      </c>
      <c r="H1816" s="3" t="s">
        <v>30</v>
      </c>
      <c r="I1816" s="3" t="s">
        <v>29</v>
      </c>
      <c r="J1816" s="3" t="s">
        <v>31</v>
      </c>
      <c r="K1816" s="4" t="s">
        <v>3111</v>
      </c>
      <c r="L1816" s="2">
        <v>1</v>
      </c>
      <c r="M1816" s="2">
        <v>12</v>
      </c>
      <c r="N1816" s="2">
        <v>0.75</v>
      </c>
      <c r="O1816" s="3" t="s">
        <v>32</v>
      </c>
      <c r="P1816" s="3" t="s">
        <v>29</v>
      </c>
      <c r="Q1816" s="5">
        <v>23.9</v>
      </c>
      <c r="S1816" s="6">
        <v>20.72</v>
      </c>
      <c r="T1816" s="5">
        <v>0.35</v>
      </c>
      <c r="U1816" s="6">
        <v>21.07</v>
      </c>
      <c r="V1816" s="2">
        <v>31.05</v>
      </c>
      <c r="W1816" s="8">
        <v>-5.5500000000000007</v>
      </c>
      <c r="X1816" s="9" t="s">
        <v>3215</v>
      </c>
      <c r="Y1816" s="7">
        <v>43788</v>
      </c>
    </row>
    <row r="1817" spans="1:25" ht="30" hidden="1" x14ac:dyDescent="0.25">
      <c r="A1817" s="2">
        <v>378638</v>
      </c>
      <c r="B1817" s="3" t="s">
        <v>1788</v>
      </c>
      <c r="C1817" s="3" t="s">
        <v>1849</v>
      </c>
      <c r="D1817" s="3" t="s">
        <v>27</v>
      </c>
      <c r="E1817" s="3" t="s">
        <v>37</v>
      </c>
      <c r="F1817" s="3" t="s">
        <v>29</v>
      </c>
      <c r="G1817" s="2">
        <v>10</v>
      </c>
      <c r="H1817" s="3" t="s">
        <v>80</v>
      </c>
      <c r="I1817" s="3" t="s">
        <v>1796</v>
      </c>
      <c r="J1817" s="3" t="s">
        <v>31</v>
      </c>
      <c r="K1817" s="4" t="s">
        <v>3112</v>
      </c>
      <c r="L1817" s="2">
        <v>1</v>
      </c>
      <c r="M1817" s="2">
        <v>12</v>
      </c>
      <c r="N1817" s="2">
        <v>0.75</v>
      </c>
      <c r="O1817" s="3" t="s">
        <v>32</v>
      </c>
      <c r="P1817" s="3" t="s">
        <v>29</v>
      </c>
      <c r="Q1817" s="5">
        <v>20.8</v>
      </c>
      <c r="S1817" s="6">
        <v>18</v>
      </c>
      <c r="T1817" s="5">
        <v>0.35</v>
      </c>
      <c r="U1817" s="6">
        <v>18.350000000000001</v>
      </c>
      <c r="V1817" s="2">
        <v>27.05</v>
      </c>
      <c r="W1817" s="8"/>
      <c r="X1817" s="10" t="s">
        <v>29</v>
      </c>
      <c r="Y1817" s="7">
        <v>43738</v>
      </c>
    </row>
    <row r="1818" spans="1:25" ht="30" hidden="1" x14ac:dyDescent="0.25">
      <c r="A1818" s="2">
        <v>432369</v>
      </c>
      <c r="B1818" s="3" t="s">
        <v>1788</v>
      </c>
      <c r="C1818" s="3" t="s">
        <v>1851</v>
      </c>
      <c r="D1818" s="3" t="s">
        <v>27</v>
      </c>
      <c r="E1818" s="3" t="s">
        <v>37</v>
      </c>
      <c r="F1818" s="3" t="s">
        <v>29</v>
      </c>
      <c r="G1818" s="2">
        <v>11</v>
      </c>
      <c r="H1818" s="3" t="s">
        <v>80</v>
      </c>
      <c r="I1818" s="3" t="s">
        <v>1796</v>
      </c>
      <c r="J1818" s="3" t="s">
        <v>31</v>
      </c>
      <c r="K1818" s="4">
        <v>32.94</v>
      </c>
      <c r="L1818" s="2">
        <v>1</v>
      </c>
      <c r="M1818" s="2">
        <v>6</v>
      </c>
      <c r="N1818" s="2">
        <v>0.75</v>
      </c>
      <c r="O1818" s="3" t="s">
        <v>32</v>
      </c>
      <c r="P1818" s="3" t="s">
        <v>29</v>
      </c>
      <c r="Q1818" s="5">
        <v>16.2</v>
      </c>
      <c r="S1818" s="6">
        <v>13.95</v>
      </c>
      <c r="T1818" s="5">
        <v>0.35</v>
      </c>
      <c r="U1818" s="6">
        <v>14.3</v>
      </c>
      <c r="V1818" s="2">
        <v>21.05</v>
      </c>
      <c r="W1818" s="8"/>
      <c r="X1818" s="10" t="s">
        <v>29</v>
      </c>
      <c r="Y1818" s="7">
        <v>43739</v>
      </c>
    </row>
    <row r="1819" spans="1:25" ht="30" hidden="1" x14ac:dyDescent="0.25">
      <c r="A1819" s="2">
        <v>453084</v>
      </c>
      <c r="B1819" s="3" t="s">
        <v>1788</v>
      </c>
      <c r="C1819" s="3" t="s">
        <v>1852</v>
      </c>
      <c r="D1819" s="3" t="s">
        <v>27</v>
      </c>
      <c r="E1819" s="3" t="s">
        <v>37</v>
      </c>
      <c r="F1819" s="3" t="s">
        <v>29</v>
      </c>
      <c r="G1819" s="2">
        <v>12</v>
      </c>
      <c r="H1819" s="3" t="s">
        <v>204</v>
      </c>
      <c r="I1819" s="3" t="s">
        <v>1790</v>
      </c>
      <c r="J1819" s="3" t="s">
        <v>31</v>
      </c>
      <c r="K1819" s="4">
        <v>240.24</v>
      </c>
      <c r="L1819" s="2">
        <v>1</v>
      </c>
      <c r="M1819" s="2">
        <v>6</v>
      </c>
      <c r="N1819" s="2">
        <v>0.75</v>
      </c>
      <c r="O1819" s="3" t="s">
        <v>32</v>
      </c>
      <c r="P1819" s="3" t="s">
        <v>29</v>
      </c>
      <c r="Q1819" s="5">
        <v>74.2</v>
      </c>
      <c r="S1819" s="6">
        <v>64.989999999999995</v>
      </c>
      <c r="T1819" s="5">
        <v>0.35</v>
      </c>
      <c r="U1819" s="6">
        <v>65.34</v>
      </c>
      <c r="V1819" s="2">
        <v>96.45</v>
      </c>
      <c r="W1819" s="8"/>
      <c r="X1819" s="10" t="s">
        <v>29</v>
      </c>
      <c r="Y1819" s="7">
        <v>43586</v>
      </c>
    </row>
    <row r="1820" spans="1:25" ht="30" hidden="1" x14ac:dyDescent="0.25">
      <c r="A1820" s="2">
        <v>265678</v>
      </c>
      <c r="B1820" s="3" t="s">
        <v>1788</v>
      </c>
      <c r="C1820" s="3" t="s">
        <v>1853</v>
      </c>
      <c r="D1820" s="3" t="s">
        <v>27</v>
      </c>
      <c r="E1820" s="3" t="s">
        <v>37</v>
      </c>
      <c r="F1820" s="3" t="s">
        <v>29</v>
      </c>
      <c r="G1820" s="2">
        <v>12.5</v>
      </c>
      <c r="H1820" s="3" t="s">
        <v>30</v>
      </c>
      <c r="I1820" s="3" t="s">
        <v>1792</v>
      </c>
      <c r="J1820" s="3" t="s">
        <v>31</v>
      </c>
      <c r="K1820" s="4" t="s">
        <v>3114</v>
      </c>
      <c r="L1820" s="2">
        <v>1</v>
      </c>
      <c r="M1820" s="2">
        <v>6</v>
      </c>
      <c r="N1820" s="2">
        <v>0.75</v>
      </c>
      <c r="O1820" s="3" t="s">
        <v>32</v>
      </c>
      <c r="P1820" s="3" t="s">
        <v>29</v>
      </c>
      <c r="Q1820" s="5">
        <v>29.85</v>
      </c>
      <c r="S1820" s="6">
        <v>25.96</v>
      </c>
      <c r="T1820" s="5">
        <v>0.35</v>
      </c>
      <c r="U1820" s="6">
        <v>26.31</v>
      </c>
      <c r="V1820" s="2">
        <v>38.799999999999997</v>
      </c>
      <c r="W1820" s="8"/>
      <c r="X1820" s="10" t="s">
        <v>29</v>
      </c>
      <c r="Y1820" s="7">
        <v>43466</v>
      </c>
    </row>
    <row r="1821" spans="1:25" ht="30" hidden="1" x14ac:dyDescent="0.25">
      <c r="A1821" s="2">
        <v>766523</v>
      </c>
      <c r="B1821" s="3" t="s">
        <v>1788</v>
      </c>
      <c r="C1821" s="3" t="s">
        <v>1854</v>
      </c>
      <c r="D1821" s="3" t="s">
        <v>27</v>
      </c>
      <c r="E1821" s="3" t="s">
        <v>28</v>
      </c>
      <c r="F1821" s="3" t="s">
        <v>29</v>
      </c>
      <c r="H1821" s="3" t="s">
        <v>432</v>
      </c>
      <c r="I1821" s="3" t="s">
        <v>29</v>
      </c>
      <c r="J1821" s="3" t="s">
        <v>39</v>
      </c>
      <c r="K1821" s="4">
        <v>156.15</v>
      </c>
      <c r="L1821" s="2">
        <v>1</v>
      </c>
      <c r="M1821" s="2">
        <v>12</v>
      </c>
      <c r="N1821" s="2">
        <v>0.75</v>
      </c>
      <c r="O1821" s="3" t="s">
        <v>32</v>
      </c>
      <c r="P1821" s="3" t="s">
        <v>29</v>
      </c>
      <c r="Q1821" s="5">
        <v>31.35</v>
      </c>
      <c r="S1821" s="6">
        <v>27.28</v>
      </c>
      <c r="T1821" s="5">
        <v>0.35</v>
      </c>
      <c r="U1821" s="6">
        <v>27.63</v>
      </c>
      <c r="V1821" s="2">
        <v>40.75</v>
      </c>
      <c r="W1821" s="8"/>
      <c r="X1821" s="10" t="s">
        <v>29</v>
      </c>
      <c r="Y1821" s="7">
        <v>43699</v>
      </c>
    </row>
    <row r="1822" spans="1:25" ht="30" hidden="1" x14ac:dyDescent="0.25">
      <c r="A1822" s="2">
        <v>527986</v>
      </c>
      <c r="B1822" s="3" t="s">
        <v>1788</v>
      </c>
      <c r="C1822" s="3" t="s">
        <v>1855</v>
      </c>
      <c r="D1822" s="3" t="s">
        <v>27</v>
      </c>
      <c r="E1822" s="3" t="s">
        <v>28</v>
      </c>
      <c r="F1822" s="3" t="s">
        <v>29</v>
      </c>
      <c r="G1822" s="2">
        <v>12</v>
      </c>
      <c r="H1822" s="3" t="s">
        <v>80</v>
      </c>
      <c r="I1822" s="3" t="s">
        <v>1856</v>
      </c>
      <c r="J1822" s="3" t="s">
        <v>31</v>
      </c>
      <c r="K1822" s="4">
        <v>79.08</v>
      </c>
      <c r="L1822" s="2">
        <v>1</v>
      </c>
      <c r="M1822" s="2">
        <v>12</v>
      </c>
      <c r="N1822" s="2">
        <v>0.75</v>
      </c>
      <c r="O1822" s="3" t="s">
        <v>32</v>
      </c>
      <c r="P1822" s="3" t="s">
        <v>29</v>
      </c>
      <c r="Q1822" s="5">
        <v>18.45</v>
      </c>
      <c r="S1822" s="6">
        <v>15.93</v>
      </c>
      <c r="T1822" s="5">
        <v>0.35</v>
      </c>
      <c r="U1822" s="6">
        <v>16.28</v>
      </c>
      <c r="V1822" s="2">
        <v>24</v>
      </c>
      <c r="W1822" s="8"/>
      <c r="X1822" s="10" t="s">
        <v>29</v>
      </c>
      <c r="Y1822" s="7">
        <v>43777</v>
      </c>
    </row>
    <row r="1823" spans="1:25" ht="30" hidden="1" x14ac:dyDescent="0.25">
      <c r="A1823" s="2">
        <v>772079</v>
      </c>
      <c r="B1823" s="3" t="s">
        <v>1788</v>
      </c>
      <c r="C1823" s="3" t="s">
        <v>1858</v>
      </c>
      <c r="D1823" s="3" t="s">
        <v>27</v>
      </c>
      <c r="E1823" s="3" t="s">
        <v>28</v>
      </c>
      <c r="F1823" s="3" t="s">
        <v>104</v>
      </c>
      <c r="G1823" s="2">
        <v>12</v>
      </c>
      <c r="H1823" s="3" t="s">
        <v>297</v>
      </c>
      <c r="I1823" s="3" t="s">
        <v>1792</v>
      </c>
      <c r="J1823" s="3" t="s">
        <v>31</v>
      </c>
      <c r="K1823" s="4">
        <v>61.08</v>
      </c>
      <c r="L1823" s="2">
        <v>1</v>
      </c>
      <c r="M1823" s="2">
        <v>6</v>
      </c>
      <c r="N1823" s="2">
        <v>0.75</v>
      </c>
      <c r="O1823" s="3" t="s">
        <v>32</v>
      </c>
      <c r="P1823" s="3" t="s">
        <v>29</v>
      </c>
      <c r="Q1823" s="5">
        <v>25.85</v>
      </c>
      <c r="R1823" s="5">
        <v>2</v>
      </c>
      <c r="S1823" s="6">
        <v>20.68</v>
      </c>
      <c r="T1823" s="5">
        <v>0.35</v>
      </c>
      <c r="U1823" s="6">
        <v>21.03</v>
      </c>
      <c r="V1823" s="2">
        <v>33.6</v>
      </c>
      <c r="W1823" s="8"/>
      <c r="X1823" s="10" t="s">
        <v>29</v>
      </c>
      <c r="Y1823" s="7">
        <v>43800</v>
      </c>
    </row>
    <row r="1824" spans="1:25" ht="30" hidden="1" x14ac:dyDescent="0.25">
      <c r="A1824" s="2">
        <v>56358</v>
      </c>
      <c r="B1824" s="3" t="s">
        <v>1788</v>
      </c>
      <c r="C1824" s="3" t="s">
        <v>1859</v>
      </c>
      <c r="D1824" s="3" t="s">
        <v>27</v>
      </c>
      <c r="E1824" s="3" t="s">
        <v>28</v>
      </c>
      <c r="F1824" s="3" t="s">
        <v>29</v>
      </c>
      <c r="G1824" s="2">
        <v>12</v>
      </c>
      <c r="H1824" s="3" t="s">
        <v>204</v>
      </c>
      <c r="I1824" s="3" t="s">
        <v>1792</v>
      </c>
      <c r="J1824" s="3" t="s">
        <v>31</v>
      </c>
      <c r="K1824" s="4">
        <v>202.86</v>
      </c>
      <c r="L1824" s="2">
        <v>1</v>
      </c>
      <c r="M1824" s="2">
        <v>6</v>
      </c>
      <c r="N1824" s="2">
        <v>0.75</v>
      </c>
      <c r="O1824" s="3" t="s">
        <v>32</v>
      </c>
      <c r="P1824" s="3" t="s">
        <v>29</v>
      </c>
      <c r="Q1824" s="5">
        <v>64.7</v>
      </c>
      <c r="S1824" s="6">
        <v>56.63</v>
      </c>
      <c r="T1824" s="5">
        <v>0.35</v>
      </c>
      <c r="U1824" s="6">
        <v>56.98</v>
      </c>
      <c r="V1824" s="2">
        <v>84.1</v>
      </c>
      <c r="W1824" s="8">
        <v>2.4000000000000057</v>
      </c>
      <c r="X1824" s="9" t="s">
        <v>3216</v>
      </c>
      <c r="Y1824" s="7">
        <v>43790</v>
      </c>
    </row>
    <row r="1825" spans="1:25" ht="30" hidden="1" x14ac:dyDescent="0.25">
      <c r="A1825" s="2">
        <v>814319</v>
      </c>
      <c r="B1825" s="3" t="s">
        <v>1788</v>
      </c>
      <c r="C1825" s="3" t="s">
        <v>1860</v>
      </c>
      <c r="D1825" s="3" t="s">
        <v>27</v>
      </c>
      <c r="E1825" s="3" t="s">
        <v>28</v>
      </c>
      <c r="F1825" s="3" t="s">
        <v>29</v>
      </c>
      <c r="G1825" s="2">
        <v>12</v>
      </c>
      <c r="H1825" s="3" t="s">
        <v>80</v>
      </c>
      <c r="I1825" s="3" t="s">
        <v>29</v>
      </c>
      <c r="J1825" s="3" t="s">
        <v>39</v>
      </c>
      <c r="K1825" s="4">
        <v>90.99</v>
      </c>
      <c r="L1825" s="2">
        <v>1</v>
      </c>
      <c r="M1825" s="2">
        <v>12</v>
      </c>
      <c r="N1825" s="2">
        <v>0.75</v>
      </c>
      <c r="O1825" s="3" t="s">
        <v>32</v>
      </c>
      <c r="P1825" s="3" t="s">
        <v>29</v>
      </c>
      <c r="Q1825" s="5">
        <v>20.149999999999999</v>
      </c>
      <c r="S1825" s="6">
        <v>17.420000000000002</v>
      </c>
      <c r="T1825" s="5">
        <v>0.35</v>
      </c>
      <c r="U1825" s="6">
        <v>17.77</v>
      </c>
      <c r="V1825" s="2">
        <v>26.2</v>
      </c>
      <c r="W1825" s="8"/>
      <c r="X1825" s="10" t="s">
        <v>29</v>
      </c>
      <c r="Y1825" s="7">
        <v>43658</v>
      </c>
    </row>
    <row r="1826" spans="1:25" ht="30" hidden="1" x14ac:dyDescent="0.25">
      <c r="A1826" s="2">
        <v>192153</v>
      </c>
      <c r="B1826" s="3" t="s">
        <v>1788</v>
      </c>
      <c r="C1826" s="3" t="s">
        <v>1861</v>
      </c>
      <c r="D1826" s="3" t="s">
        <v>27</v>
      </c>
      <c r="E1826" s="3" t="s">
        <v>37</v>
      </c>
      <c r="F1826" s="3" t="s">
        <v>104</v>
      </c>
      <c r="G1826" s="2">
        <v>11</v>
      </c>
      <c r="H1826" s="3" t="s">
        <v>80</v>
      </c>
      <c r="I1826" s="3" t="s">
        <v>1796</v>
      </c>
      <c r="J1826" s="3" t="s">
        <v>31</v>
      </c>
      <c r="K1826" s="4" t="s">
        <v>3115</v>
      </c>
      <c r="L1826" s="2">
        <v>1</v>
      </c>
      <c r="M1826" s="2">
        <v>6</v>
      </c>
      <c r="N1826" s="2">
        <v>0.75</v>
      </c>
      <c r="O1826" s="3" t="s">
        <v>32</v>
      </c>
      <c r="P1826" s="3" t="s">
        <v>29</v>
      </c>
      <c r="Q1826" s="5">
        <v>20.55</v>
      </c>
      <c r="R1826" s="5">
        <v>1</v>
      </c>
      <c r="S1826" s="6">
        <v>16.899999999999999</v>
      </c>
      <c r="T1826" s="5">
        <v>0.35</v>
      </c>
      <c r="U1826" s="6">
        <v>17.25</v>
      </c>
      <c r="V1826" s="2">
        <v>26.7</v>
      </c>
      <c r="W1826" s="8"/>
      <c r="X1826" s="10" t="s">
        <v>29</v>
      </c>
      <c r="Y1826" s="7">
        <v>43800</v>
      </c>
    </row>
    <row r="1827" spans="1:25" ht="30" x14ac:dyDescent="0.25">
      <c r="A1827" s="2">
        <v>846337</v>
      </c>
      <c r="B1827" s="3" t="s">
        <v>1788</v>
      </c>
      <c r="C1827" s="3" t="s">
        <v>1862</v>
      </c>
      <c r="D1827" s="3" t="s">
        <v>27</v>
      </c>
      <c r="E1827" s="3" t="s">
        <v>28</v>
      </c>
      <c r="F1827" s="3" t="s">
        <v>97</v>
      </c>
      <c r="G1827" s="2">
        <v>7.5</v>
      </c>
      <c r="H1827" s="3" t="s">
        <v>80</v>
      </c>
      <c r="I1827" s="3" t="s">
        <v>1792</v>
      </c>
      <c r="J1827" s="3" t="s">
        <v>31</v>
      </c>
      <c r="K1827" s="4">
        <v>92.4</v>
      </c>
      <c r="L1827" s="2">
        <v>1</v>
      </c>
      <c r="M1827" s="2">
        <v>12</v>
      </c>
      <c r="N1827" s="2">
        <v>0.75</v>
      </c>
      <c r="O1827" s="3" t="s">
        <v>32</v>
      </c>
      <c r="P1827" s="3" t="s">
        <v>29</v>
      </c>
      <c r="Q1827" s="5">
        <v>20.75</v>
      </c>
      <c r="S1827" s="6">
        <v>17.95</v>
      </c>
      <c r="T1827" s="5">
        <v>0.35</v>
      </c>
      <c r="U1827" s="6">
        <v>18.3</v>
      </c>
      <c r="V1827" s="2">
        <v>27</v>
      </c>
      <c r="W1827" s="8">
        <v>0.5</v>
      </c>
      <c r="X1827" s="9" t="s">
        <v>3216</v>
      </c>
      <c r="Y1827" s="7">
        <v>43790</v>
      </c>
    </row>
    <row r="1828" spans="1:25" ht="30" hidden="1" x14ac:dyDescent="0.25">
      <c r="A1828" s="2">
        <v>75648</v>
      </c>
      <c r="B1828" s="3" t="s">
        <v>1788</v>
      </c>
      <c r="C1828" s="3" t="s">
        <v>1863</v>
      </c>
      <c r="D1828" s="3" t="s">
        <v>27</v>
      </c>
      <c r="E1828" s="3" t="s">
        <v>37</v>
      </c>
      <c r="F1828" s="3" t="s">
        <v>423</v>
      </c>
      <c r="G1828" s="2">
        <v>13.5</v>
      </c>
      <c r="H1828" s="3" t="s">
        <v>1827</v>
      </c>
      <c r="I1828" s="3" t="s">
        <v>1792</v>
      </c>
      <c r="J1828" s="3" t="s">
        <v>31</v>
      </c>
      <c r="K1828" s="4">
        <v>58.16</v>
      </c>
      <c r="L1828" s="2">
        <v>1</v>
      </c>
      <c r="M1828" s="2">
        <v>6</v>
      </c>
      <c r="N1828" s="2">
        <v>0.75</v>
      </c>
      <c r="O1828" s="3" t="s">
        <v>32</v>
      </c>
      <c r="P1828" s="3" t="s">
        <v>29</v>
      </c>
      <c r="Q1828" s="5">
        <v>24.85</v>
      </c>
      <c r="S1828" s="6">
        <v>21.56</v>
      </c>
      <c r="T1828" s="5">
        <v>0.35</v>
      </c>
      <c r="U1828" s="6">
        <v>21.91</v>
      </c>
      <c r="V1828" s="2">
        <v>32.299999999999997</v>
      </c>
      <c r="W1828" s="8"/>
      <c r="X1828" s="10" t="s">
        <v>29</v>
      </c>
      <c r="Y1828" s="7">
        <v>43636</v>
      </c>
    </row>
    <row r="1829" spans="1:25" ht="30" hidden="1" x14ac:dyDescent="0.25">
      <c r="A1829" s="2">
        <v>166</v>
      </c>
      <c r="B1829" s="3" t="s">
        <v>1788</v>
      </c>
      <c r="C1829" s="3" t="s">
        <v>1864</v>
      </c>
      <c r="D1829" s="3" t="s">
        <v>27</v>
      </c>
      <c r="E1829" s="3" t="s">
        <v>37</v>
      </c>
      <c r="F1829" s="3" t="s">
        <v>29</v>
      </c>
      <c r="G1829" s="2">
        <v>11</v>
      </c>
      <c r="H1829" s="3" t="s">
        <v>1727</v>
      </c>
      <c r="I1829" s="3" t="s">
        <v>1856</v>
      </c>
      <c r="J1829" s="3" t="s">
        <v>31</v>
      </c>
      <c r="K1829" s="4">
        <v>50.64</v>
      </c>
      <c r="L1829" s="2">
        <v>1</v>
      </c>
      <c r="M1829" s="2">
        <v>12</v>
      </c>
      <c r="N1829" s="2">
        <v>0.75</v>
      </c>
      <c r="O1829" s="3" t="s">
        <v>32</v>
      </c>
      <c r="P1829" s="3" t="s">
        <v>29</v>
      </c>
      <c r="Q1829" s="5">
        <v>13.05</v>
      </c>
      <c r="S1829" s="6">
        <v>11.18</v>
      </c>
      <c r="T1829" s="5">
        <v>0.35</v>
      </c>
      <c r="U1829" s="6">
        <v>11.53</v>
      </c>
      <c r="V1829" s="2">
        <v>16.95</v>
      </c>
      <c r="W1829" s="8"/>
      <c r="X1829" s="10" t="s">
        <v>29</v>
      </c>
      <c r="Y1829" s="7">
        <v>43647</v>
      </c>
    </row>
    <row r="1830" spans="1:25" ht="30" hidden="1" x14ac:dyDescent="0.25">
      <c r="A1830" s="2">
        <v>1826</v>
      </c>
      <c r="B1830" s="3" t="s">
        <v>1788</v>
      </c>
      <c r="C1830" s="3" t="s">
        <v>1865</v>
      </c>
      <c r="D1830" s="3" t="s">
        <v>27</v>
      </c>
      <c r="E1830" s="3" t="s">
        <v>37</v>
      </c>
      <c r="F1830" s="3" t="s">
        <v>29</v>
      </c>
      <c r="G1830" s="2">
        <v>7</v>
      </c>
      <c r="H1830" s="3" t="s">
        <v>38</v>
      </c>
      <c r="I1830" s="3" t="s">
        <v>1792</v>
      </c>
      <c r="J1830" s="3" t="s">
        <v>31</v>
      </c>
      <c r="K1830" s="4">
        <v>31.85</v>
      </c>
      <c r="L1830" s="2">
        <v>1</v>
      </c>
      <c r="M1830" s="2">
        <v>12</v>
      </c>
      <c r="N1830" s="2">
        <v>0.75</v>
      </c>
      <c r="O1830" s="3" t="s">
        <v>32</v>
      </c>
      <c r="P1830" s="3" t="s">
        <v>29</v>
      </c>
      <c r="Q1830" s="5">
        <v>8.9499999999999993</v>
      </c>
      <c r="S1830" s="6">
        <v>7.57</v>
      </c>
      <c r="T1830" s="5">
        <v>0.35</v>
      </c>
      <c r="U1830" s="6">
        <v>7.92</v>
      </c>
      <c r="V1830" s="2">
        <v>11.65</v>
      </c>
      <c r="W1830" s="8"/>
      <c r="X1830" s="10" t="s">
        <v>29</v>
      </c>
      <c r="Y1830" s="7">
        <v>43466</v>
      </c>
    </row>
    <row r="1831" spans="1:25" ht="30" hidden="1" x14ac:dyDescent="0.25">
      <c r="A1831" s="2">
        <v>264879</v>
      </c>
      <c r="B1831" s="3" t="s">
        <v>1788</v>
      </c>
      <c r="C1831" s="3" t="s">
        <v>1866</v>
      </c>
      <c r="D1831" s="3" t="s">
        <v>27</v>
      </c>
      <c r="E1831" s="3" t="s">
        <v>28</v>
      </c>
      <c r="F1831" s="3" t="s">
        <v>29</v>
      </c>
      <c r="G1831" s="2">
        <v>11.5</v>
      </c>
      <c r="H1831" s="3" t="s">
        <v>1827</v>
      </c>
      <c r="I1831" s="3" t="s">
        <v>1792</v>
      </c>
      <c r="J1831" s="3" t="s">
        <v>31</v>
      </c>
      <c r="K1831" s="4">
        <v>58.16</v>
      </c>
      <c r="L1831" s="2">
        <v>1</v>
      </c>
      <c r="M1831" s="2">
        <v>6</v>
      </c>
      <c r="N1831" s="2">
        <v>0.75</v>
      </c>
      <c r="O1831" s="3" t="s">
        <v>32</v>
      </c>
      <c r="P1831" s="3" t="s">
        <v>29</v>
      </c>
      <c r="Q1831" s="5">
        <v>24.85</v>
      </c>
      <c r="S1831" s="6">
        <v>21.56</v>
      </c>
      <c r="T1831" s="5">
        <v>0.35</v>
      </c>
      <c r="U1831" s="6">
        <v>21.91</v>
      </c>
      <c r="V1831" s="2">
        <v>32.299999999999997</v>
      </c>
      <c r="W1831" s="8"/>
      <c r="X1831" s="10" t="s">
        <v>29</v>
      </c>
      <c r="Y1831" s="7">
        <v>43654</v>
      </c>
    </row>
    <row r="1832" spans="1:25" ht="30" hidden="1" x14ac:dyDescent="0.25">
      <c r="A1832" s="2">
        <v>256815</v>
      </c>
      <c r="B1832" s="3" t="s">
        <v>1788</v>
      </c>
      <c r="C1832" s="3" t="s">
        <v>1867</v>
      </c>
      <c r="D1832" s="3" t="s">
        <v>27</v>
      </c>
      <c r="E1832" s="3" t="s">
        <v>37</v>
      </c>
      <c r="F1832" s="3" t="s">
        <v>29</v>
      </c>
      <c r="G1832" s="2">
        <v>12</v>
      </c>
      <c r="H1832" s="3" t="s">
        <v>297</v>
      </c>
      <c r="I1832" s="3" t="s">
        <v>29</v>
      </c>
      <c r="J1832" s="3" t="s">
        <v>31</v>
      </c>
      <c r="K1832" s="4" t="s">
        <v>3116</v>
      </c>
      <c r="L1832" s="2">
        <v>1</v>
      </c>
      <c r="M1832" s="2">
        <v>6</v>
      </c>
      <c r="N1832" s="2">
        <v>0.75</v>
      </c>
      <c r="O1832" s="3" t="s">
        <v>32</v>
      </c>
      <c r="P1832" s="3" t="s">
        <v>29</v>
      </c>
      <c r="Q1832" s="5">
        <v>21.3</v>
      </c>
      <c r="S1832" s="6">
        <v>18.440000000000001</v>
      </c>
      <c r="T1832" s="5">
        <v>0.35</v>
      </c>
      <c r="U1832" s="6">
        <v>18.79</v>
      </c>
      <c r="V1832" s="2">
        <v>27.7</v>
      </c>
      <c r="W1832" s="8"/>
      <c r="X1832" s="10" t="s">
        <v>29</v>
      </c>
      <c r="Y1832" s="7">
        <v>43593</v>
      </c>
    </row>
    <row r="1833" spans="1:25" ht="30" hidden="1" x14ac:dyDescent="0.25">
      <c r="A1833" s="2">
        <v>747450</v>
      </c>
      <c r="B1833" s="3" t="s">
        <v>1788</v>
      </c>
      <c r="C1833" s="3" t="s">
        <v>1868</v>
      </c>
      <c r="D1833" s="3" t="s">
        <v>27</v>
      </c>
      <c r="E1833" s="3" t="s">
        <v>28</v>
      </c>
      <c r="F1833" s="3" t="s">
        <v>29</v>
      </c>
      <c r="G1833" s="2">
        <v>10</v>
      </c>
      <c r="H1833" s="3" t="s">
        <v>38</v>
      </c>
      <c r="I1833" s="3" t="s">
        <v>1869</v>
      </c>
      <c r="J1833" s="3" t="s">
        <v>39</v>
      </c>
      <c r="K1833" s="4">
        <v>143.66999999999999</v>
      </c>
      <c r="L1833" s="2">
        <v>1</v>
      </c>
      <c r="M1833" s="2">
        <v>12</v>
      </c>
      <c r="N1833" s="2">
        <v>0.75</v>
      </c>
      <c r="O1833" s="3" t="s">
        <v>32</v>
      </c>
      <c r="P1833" s="3" t="s">
        <v>29</v>
      </c>
      <c r="Q1833" s="5">
        <v>29.2</v>
      </c>
      <c r="S1833" s="6">
        <v>25.39</v>
      </c>
      <c r="T1833" s="5">
        <v>0.35</v>
      </c>
      <c r="U1833" s="6">
        <v>25.74</v>
      </c>
      <c r="V1833" s="2">
        <v>37.950000000000003</v>
      </c>
      <c r="W1833" s="8"/>
      <c r="X1833" s="9" t="s">
        <v>3214</v>
      </c>
      <c r="Y1833" s="7">
        <v>43803</v>
      </c>
    </row>
    <row r="1834" spans="1:25" ht="30" hidden="1" x14ac:dyDescent="0.25">
      <c r="A1834" s="2">
        <v>81732</v>
      </c>
      <c r="B1834" s="3" t="s">
        <v>1788</v>
      </c>
      <c r="C1834" s="3" t="s">
        <v>1870</v>
      </c>
      <c r="D1834" s="3" t="s">
        <v>27</v>
      </c>
      <c r="E1834" s="3" t="s">
        <v>28</v>
      </c>
      <c r="F1834" s="3" t="s">
        <v>29</v>
      </c>
      <c r="G1834" s="2">
        <v>11</v>
      </c>
      <c r="H1834" s="3" t="s">
        <v>80</v>
      </c>
      <c r="I1834" s="3" t="s">
        <v>1796</v>
      </c>
      <c r="J1834" s="3" t="s">
        <v>31</v>
      </c>
      <c r="K1834" s="4">
        <v>49.08</v>
      </c>
      <c r="L1834" s="2">
        <v>1</v>
      </c>
      <c r="M1834" s="2">
        <v>6</v>
      </c>
      <c r="N1834" s="2">
        <v>0.75</v>
      </c>
      <c r="O1834" s="3" t="s">
        <v>32</v>
      </c>
      <c r="P1834" s="3" t="s">
        <v>29</v>
      </c>
      <c r="Q1834" s="5">
        <v>21.75</v>
      </c>
      <c r="S1834" s="6">
        <v>18.829999999999998</v>
      </c>
      <c r="T1834" s="5">
        <v>0.35</v>
      </c>
      <c r="U1834" s="6">
        <v>19.18</v>
      </c>
      <c r="V1834" s="2">
        <v>28.3</v>
      </c>
      <c r="W1834" s="8">
        <v>-1.1499999999999986</v>
      </c>
      <c r="X1834" s="9" t="s">
        <v>3215</v>
      </c>
      <c r="Y1834" s="7">
        <v>43790</v>
      </c>
    </row>
    <row r="1835" spans="1:25" ht="30" hidden="1" x14ac:dyDescent="0.25">
      <c r="A1835" s="2">
        <v>563338</v>
      </c>
      <c r="B1835" s="3" t="s">
        <v>1788</v>
      </c>
      <c r="C1835" s="3" t="s">
        <v>1871</v>
      </c>
      <c r="D1835" s="3" t="s">
        <v>27</v>
      </c>
      <c r="E1835" s="3" t="s">
        <v>37</v>
      </c>
      <c r="F1835" s="3" t="s">
        <v>29</v>
      </c>
      <c r="G1835" s="2">
        <v>12</v>
      </c>
      <c r="H1835" s="3" t="s">
        <v>204</v>
      </c>
      <c r="I1835" s="3" t="s">
        <v>1790</v>
      </c>
      <c r="J1835" s="3" t="s">
        <v>31</v>
      </c>
      <c r="K1835" s="4">
        <v>252.06</v>
      </c>
      <c r="L1835" s="2">
        <v>1</v>
      </c>
      <c r="M1835" s="2">
        <v>6</v>
      </c>
      <c r="N1835" s="2">
        <v>0.75</v>
      </c>
      <c r="O1835" s="3" t="s">
        <v>32</v>
      </c>
      <c r="P1835" s="3" t="s">
        <v>29</v>
      </c>
      <c r="Q1835" s="5">
        <v>77.25</v>
      </c>
      <c r="S1835" s="6">
        <v>67.67</v>
      </c>
      <c r="T1835" s="5">
        <v>0.35</v>
      </c>
      <c r="U1835" s="6">
        <v>68.02</v>
      </c>
      <c r="V1835" s="2">
        <v>100.4</v>
      </c>
      <c r="W1835" s="8"/>
      <c r="X1835" s="10" t="s">
        <v>29</v>
      </c>
      <c r="Y1835" s="7">
        <v>43739</v>
      </c>
    </row>
    <row r="1836" spans="1:25" ht="30" x14ac:dyDescent="0.25">
      <c r="A1836" s="2">
        <v>209023</v>
      </c>
      <c r="B1836" s="3" t="s">
        <v>1788</v>
      </c>
      <c r="C1836" s="3" t="s">
        <v>1872</v>
      </c>
      <c r="D1836" s="3" t="s">
        <v>27</v>
      </c>
      <c r="E1836" s="3" t="s">
        <v>28</v>
      </c>
      <c r="F1836" s="3" t="s">
        <v>97</v>
      </c>
      <c r="G1836" s="2">
        <v>11.5</v>
      </c>
      <c r="H1836" s="3" t="s">
        <v>204</v>
      </c>
      <c r="I1836" s="3" t="s">
        <v>29</v>
      </c>
      <c r="J1836" s="3" t="s">
        <v>31</v>
      </c>
      <c r="K1836" s="4">
        <v>87.48</v>
      </c>
      <c r="L1836" s="2">
        <v>1</v>
      </c>
      <c r="M1836" s="2">
        <v>12</v>
      </c>
      <c r="N1836" s="2">
        <v>0.75</v>
      </c>
      <c r="O1836" s="3" t="s">
        <v>32</v>
      </c>
      <c r="P1836" s="3" t="s">
        <v>29</v>
      </c>
      <c r="Q1836" s="5">
        <v>19.899999999999999</v>
      </c>
      <c r="S1836" s="6">
        <v>17.2</v>
      </c>
      <c r="T1836" s="5">
        <v>0.35</v>
      </c>
      <c r="U1836" s="6">
        <v>17.55</v>
      </c>
      <c r="V1836" s="2">
        <v>25.85</v>
      </c>
      <c r="W1836" s="8">
        <v>1</v>
      </c>
      <c r="X1836" s="9" t="s">
        <v>3216</v>
      </c>
      <c r="Y1836" s="7">
        <v>43790</v>
      </c>
    </row>
    <row r="1837" spans="1:25" ht="30" hidden="1" x14ac:dyDescent="0.25">
      <c r="A1837" s="2">
        <v>192765</v>
      </c>
      <c r="B1837" s="3" t="s">
        <v>1788</v>
      </c>
      <c r="C1837" s="3" t="s">
        <v>1873</v>
      </c>
      <c r="D1837" s="3" t="s">
        <v>27</v>
      </c>
      <c r="E1837" s="3" t="s">
        <v>28</v>
      </c>
      <c r="F1837" s="3" t="s">
        <v>29</v>
      </c>
      <c r="G1837" s="2">
        <v>11.5</v>
      </c>
      <c r="H1837" s="3" t="s">
        <v>432</v>
      </c>
      <c r="I1837" s="3" t="s">
        <v>29</v>
      </c>
      <c r="J1837" s="3" t="s">
        <v>31</v>
      </c>
      <c r="K1837" s="4">
        <v>91.44</v>
      </c>
      <c r="L1837" s="2">
        <v>1</v>
      </c>
      <c r="M1837" s="2">
        <v>12</v>
      </c>
      <c r="N1837" s="2">
        <v>0.75</v>
      </c>
      <c r="O1837" s="3" t="s">
        <v>32</v>
      </c>
      <c r="P1837" s="3" t="s">
        <v>29</v>
      </c>
      <c r="Q1837" s="5">
        <v>20.6</v>
      </c>
      <c r="S1837" s="6">
        <v>17.82</v>
      </c>
      <c r="T1837" s="5">
        <v>0.35</v>
      </c>
      <c r="U1837" s="6">
        <v>18.170000000000002</v>
      </c>
      <c r="V1837" s="2">
        <v>26.8</v>
      </c>
      <c r="W1837" s="8">
        <v>0.40000000000000213</v>
      </c>
      <c r="X1837" s="9" t="s">
        <v>3216</v>
      </c>
      <c r="Y1837" s="7">
        <v>43790</v>
      </c>
    </row>
    <row r="1838" spans="1:25" ht="30" hidden="1" x14ac:dyDescent="0.25">
      <c r="A1838" s="2">
        <v>520494</v>
      </c>
      <c r="B1838" s="3" t="s">
        <v>1788</v>
      </c>
      <c r="C1838" s="3" t="s">
        <v>1874</v>
      </c>
      <c r="D1838" s="3" t="s">
        <v>27</v>
      </c>
      <c r="E1838" s="3" t="s">
        <v>28</v>
      </c>
      <c r="F1838" s="3" t="s">
        <v>29</v>
      </c>
      <c r="G1838" s="2">
        <v>11</v>
      </c>
      <c r="H1838" s="3" t="s">
        <v>80</v>
      </c>
      <c r="I1838" s="3" t="s">
        <v>1796</v>
      </c>
      <c r="J1838" s="3" t="s">
        <v>31</v>
      </c>
      <c r="K1838" s="4">
        <v>86.52</v>
      </c>
      <c r="L1838" s="2">
        <v>1</v>
      </c>
      <c r="M1838" s="2">
        <v>12</v>
      </c>
      <c r="N1838" s="2">
        <v>0.75</v>
      </c>
      <c r="O1838" s="3" t="s">
        <v>32</v>
      </c>
      <c r="P1838" s="3" t="s">
        <v>29</v>
      </c>
      <c r="Q1838" s="5">
        <v>19.75</v>
      </c>
      <c r="S1838" s="6">
        <v>17.07</v>
      </c>
      <c r="T1838" s="5">
        <v>0.35</v>
      </c>
      <c r="U1838" s="6">
        <v>17.420000000000002</v>
      </c>
      <c r="V1838" s="2">
        <v>25.7</v>
      </c>
      <c r="W1838" s="8"/>
      <c r="X1838" s="9" t="s">
        <v>3214</v>
      </c>
      <c r="Y1838" s="7">
        <v>43795</v>
      </c>
    </row>
    <row r="1839" spans="1:25" ht="30" hidden="1" x14ac:dyDescent="0.25">
      <c r="A1839" s="2">
        <v>250076</v>
      </c>
      <c r="B1839" s="3" t="s">
        <v>1788</v>
      </c>
      <c r="C1839" s="3" t="s">
        <v>1875</v>
      </c>
      <c r="D1839" s="3" t="s">
        <v>42</v>
      </c>
      <c r="E1839" s="3" t="s">
        <v>37</v>
      </c>
      <c r="F1839" s="3" t="s">
        <v>29</v>
      </c>
      <c r="G1839" s="2">
        <v>11</v>
      </c>
      <c r="H1839" s="3" t="s">
        <v>80</v>
      </c>
      <c r="I1839" s="3" t="s">
        <v>1796</v>
      </c>
      <c r="J1839" s="3" t="s">
        <v>31</v>
      </c>
      <c r="K1839" s="4" t="s">
        <v>3117</v>
      </c>
      <c r="L1839" s="2">
        <v>1</v>
      </c>
      <c r="M1839" s="2">
        <v>12</v>
      </c>
      <c r="N1839" s="2">
        <v>0.375</v>
      </c>
      <c r="O1839" s="3" t="s">
        <v>32</v>
      </c>
      <c r="P1839" s="3" t="s">
        <v>29</v>
      </c>
      <c r="Q1839" s="5">
        <v>14.2</v>
      </c>
      <c r="S1839" s="6">
        <v>12.41</v>
      </c>
      <c r="T1839" s="5">
        <v>0.1</v>
      </c>
      <c r="U1839" s="6">
        <v>12.51</v>
      </c>
      <c r="V1839" s="2">
        <v>18.45</v>
      </c>
      <c r="W1839" s="8"/>
      <c r="X1839" s="10" t="s">
        <v>29</v>
      </c>
      <c r="Y1839" s="7">
        <v>43466</v>
      </c>
    </row>
    <row r="1840" spans="1:25" ht="30" hidden="1" x14ac:dyDescent="0.25">
      <c r="A1840" s="2">
        <v>268714</v>
      </c>
      <c r="B1840" s="3" t="s">
        <v>1788</v>
      </c>
      <c r="C1840" s="3" t="s">
        <v>1875</v>
      </c>
      <c r="D1840" s="3" t="s">
        <v>27</v>
      </c>
      <c r="E1840" s="3" t="s">
        <v>37</v>
      </c>
      <c r="F1840" s="3" t="s">
        <v>104</v>
      </c>
      <c r="G1840" s="2">
        <v>13</v>
      </c>
      <c r="H1840" s="3" t="s">
        <v>80</v>
      </c>
      <c r="I1840" s="3" t="s">
        <v>1796</v>
      </c>
      <c r="J1840" s="3" t="s">
        <v>31</v>
      </c>
      <c r="K1840" s="4" t="s">
        <v>3118</v>
      </c>
      <c r="L1840" s="2">
        <v>1</v>
      </c>
      <c r="M1840" s="2">
        <v>12</v>
      </c>
      <c r="N1840" s="2">
        <v>0.75</v>
      </c>
      <c r="O1840" s="3" t="s">
        <v>32</v>
      </c>
      <c r="P1840" s="3" t="s">
        <v>29</v>
      </c>
      <c r="Q1840" s="5">
        <v>21</v>
      </c>
      <c r="R1840" s="5">
        <v>1</v>
      </c>
      <c r="S1840" s="6">
        <v>17.29</v>
      </c>
      <c r="T1840" s="5">
        <v>0.35</v>
      </c>
      <c r="U1840" s="6">
        <v>17.64</v>
      </c>
      <c r="V1840" s="2">
        <v>27.3</v>
      </c>
      <c r="W1840" s="8"/>
      <c r="X1840" s="10" t="s">
        <v>29</v>
      </c>
      <c r="Y1840" s="7">
        <v>43800</v>
      </c>
    </row>
    <row r="1841" spans="1:25" ht="30" hidden="1" x14ac:dyDescent="0.25">
      <c r="A1841" s="2">
        <v>826875</v>
      </c>
      <c r="B1841" s="3" t="s">
        <v>1788</v>
      </c>
      <c r="C1841" s="3" t="s">
        <v>1876</v>
      </c>
      <c r="D1841" s="3" t="s">
        <v>27</v>
      </c>
      <c r="E1841" s="3" t="s">
        <v>37</v>
      </c>
      <c r="F1841" s="3" t="s">
        <v>29</v>
      </c>
      <c r="G1841" s="2">
        <v>11</v>
      </c>
      <c r="H1841" s="3" t="s">
        <v>80</v>
      </c>
      <c r="I1841" s="3" t="s">
        <v>1792</v>
      </c>
      <c r="J1841" s="3" t="s">
        <v>31</v>
      </c>
      <c r="K1841" s="4" t="s">
        <v>3119</v>
      </c>
      <c r="L1841" s="2">
        <v>1</v>
      </c>
      <c r="M1841" s="2">
        <v>12</v>
      </c>
      <c r="N1841" s="2">
        <v>0.75</v>
      </c>
      <c r="O1841" s="3" t="s">
        <v>32</v>
      </c>
      <c r="P1841" s="3" t="s">
        <v>29</v>
      </c>
      <c r="Q1841" s="5">
        <v>19.149999999999999</v>
      </c>
      <c r="S1841" s="6">
        <v>16.54</v>
      </c>
      <c r="T1841" s="5">
        <v>0.35</v>
      </c>
      <c r="U1841" s="6">
        <v>16.89</v>
      </c>
      <c r="V1841" s="2">
        <v>24.9</v>
      </c>
      <c r="W1841" s="8"/>
      <c r="X1841" s="10" t="s">
        <v>29</v>
      </c>
      <c r="Y1841" s="7">
        <v>43739</v>
      </c>
    </row>
    <row r="1842" spans="1:25" ht="30" hidden="1" x14ac:dyDescent="0.25">
      <c r="A1842" s="2">
        <v>667089</v>
      </c>
      <c r="B1842" s="3" t="s">
        <v>1788</v>
      </c>
      <c r="C1842" s="3" t="s">
        <v>1877</v>
      </c>
      <c r="D1842" s="3" t="s">
        <v>27</v>
      </c>
      <c r="E1842" s="3" t="s">
        <v>37</v>
      </c>
      <c r="F1842" s="3" t="s">
        <v>29</v>
      </c>
      <c r="G1842" s="2">
        <v>12</v>
      </c>
      <c r="H1842" s="3" t="s">
        <v>102</v>
      </c>
      <c r="I1842" s="3" t="s">
        <v>1792</v>
      </c>
      <c r="J1842" s="3" t="s">
        <v>31</v>
      </c>
      <c r="K1842" s="4">
        <v>66.48</v>
      </c>
      <c r="L1842" s="2">
        <v>1</v>
      </c>
      <c r="M1842" s="2">
        <v>12</v>
      </c>
      <c r="N1842" s="2">
        <v>0.75</v>
      </c>
      <c r="O1842" s="3" t="s">
        <v>32</v>
      </c>
      <c r="P1842" s="3" t="s">
        <v>29</v>
      </c>
      <c r="Q1842" s="5">
        <v>16.3</v>
      </c>
      <c r="S1842" s="6">
        <v>14.04</v>
      </c>
      <c r="T1842" s="5">
        <v>0.35</v>
      </c>
      <c r="U1842" s="6">
        <v>14.39</v>
      </c>
      <c r="V1842" s="2">
        <v>21.2</v>
      </c>
      <c r="W1842" s="8"/>
      <c r="X1842" s="10" t="s">
        <v>29</v>
      </c>
      <c r="Y1842" s="7">
        <v>43466</v>
      </c>
    </row>
    <row r="1843" spans="1:25" ht="30" hidden="1" x14ac:dyDescent="0.25">
      <c r="A1843" s="2">
        <v>785469</v>
      </c>
      <c r="B1843" s="3" t="s">
        <v>1788</v>
      </c>
      <c r="C1843" s="3" t="s">
        <v>1878</v>
      </c>
      <c r="D1843" s="3" t="s">
        <v>27</v>
      </c>
      <c r="E1843" s="3" t="s">
        <v>37</v>
      </c>
      <c r="F1843" s="3" t="s">
        <v>29</v>
      </c>
      <c r="G1843" s="2">
        <v>12</v>
      </c>
      <c r="H1843" s="3" t="s">
        <v>102</v>
      </c>
      <c r="I1843" s="3" t="s">
        <v>1792</v>
      </c>
      <c r="J1843" s="3" t="s">
        <v>31</v>
      </c>
      <c r="K1843" s="4">
        <v>66.599999999999994</v>
      </c>
      <c r="L1843" s="2">
        <v>1</v>
      </c>
      <c r="M1843" s="2">
        <v>12</v>
      </c>
      <c r="N1843" s="2">
        <v>0.75</v>
      </c>
      <c r="O1843" s="3" t="s">
        <v>32</v>
      </c>
      <c r="P1843" s="3" t="s">
        <v>29</v>
      </c>
      <c r="Q1843" s="5">
        <v>16.350000000000001</v>
      </c>
      <c r="S1843" s="6">
        <v>14.08</v>
      </c>
      <c r="T1843" s="5">
        <v>0.35</v>
      </c>
      <c r="U1843" s="6">
        <v>14.43</v>
      </c>
      <c r="V1843" s="2">
        <v>21.25</v>
      </c>
      <c r="W1843" s="8"/>
      <c r="X1843" s="10" t="s">
        <v>29</v>
      </c>
      <c r="Y1843" s="7">
        <v>43647</v>
      </c>
    </row>
    <row r="1844" spans="1:25" ht="30" hidden="1" x14ac:dyDescent="0.25">
      <c r="A1844" s="2">
        <v>89268</v>
      </c>
      <c r="B1844" s="3" t="s">
        <v>1788</v>
      </c>
      <c r="C1844" s="3" t="s">
        <v>1879</v>
      </c>
      <c r="D1844" s="3" t="s">
        <v>27</v>
      </c>
      <c r="E1844" s="3" t="s">
        <v>37</v>
      </c>
      <c r="F1844" s="3" t="s">
        <v>104</v>
      </c>
      <c r="G1844" s="2">
        <v>11</v>
      </c>
      <c r="H1844" s="3" t="s">
        <v>102</v>
      </c>
      <c r="I1844" s="3" t="s">
        <v>1792</v>
      </c>
      <c r="J1844" s="3" t="s">
        <v>39</v>
      </c>
      <c r="K1844" s="4">
        <v>68.34</v>
      </c>
      <c r="L1844" s="2">
        <v>1</v>
      </c>
      <c r="M1844" s="2">
        <v>12</v>
      </c>
      <c r="N1844" s="2">
        <v>0.75</v>
      </c>
      <c r="O1844" s="3" t="s">
        <v>32</v>
      </c>
      <c r="P1844" s="3" t="s">
        <v>29</v>
      </c>
      <c r="Q1844" s="5">
        <v>16.3</v>
      </c>
      <c r="R1844" s="5">
        <v>1.5</v>
      </c>
      <c r="S1844" s="6">
        <v>12.72</v>
      </c>
      <c r="T1844" s="5">
        <v>0.35</v>
      </c>
      <c r="U1844" s="6">
        <v>13.07</v>
      </c>
      <c r="V1844" s="2">
        <v>21.2</v>
      </c>
      <c r="W1844" s="8"/>
      <c r="X1844" s="10" t="s">
        <v>29</v>
      </c>
      <c r="Y1844" s="7">
        <v>43800</v>
      </c>
    </row>
    <row r="1845" spans="1:25" hidden="1" x14ac:dyDescent="0.25">
      <c r="A1845" s="2">
        <v>252718</v>
      </c>
      <c r="B1845" s="3" t="s">
        <v>1880</v>
      </c>
      <c r="C1845" s="3" t="s">
        <v>1881</v>
      </c>
      <c r="D1845" s="3" t="s">
        <v>27</v>
      </c>
      <c r="E1845" s="3" t="s">
        <v>37</v>
      </c>
      <c r="F1845" s="3" t="s">
        <v>29</v>
      </c>
      <c r="G1845" s="2">
        <v>13.5</v>
      </c>
      <c r="H1845" s="3" t="s">
        <v>30</v>
      </c>
      <c r="I1845" s="3" t="s">
        <v>1882</v>
      </c>
      <c r="J1845" s="3" t="s">
        <v>31</v>
      </c>
      <c r="K1845" s="4">
        <v>75.239999999999995</v>
      </c>
      <c r="L1845" s="2">
        <v>1</v>
      </c>
      <c r="M1845" s="2">
        <v>12</v>
      </c>
      <c r="N1845" s="2">
        <v>0.75</v>
      </c>
      <c r="O1845" s="3" t="s">
        <v>32</v>
      </c>
      <c r="P1845" s="3" t="s">
        <v>29</v>
      </c>
      <c r="Q1845" s="5">
        <v>17.8</v>
      </c>
      <c r="S1845" s="6">
        <v>15.36</v>
      </c>
      <c r="T1845" s="5">
        <v>0.35</v>
      </c>
      <c r="U1845" s="6">
        <v>15.71</v>
      </c>
      <c r="V1845" s="2">
        <v>23.15</v>
      </c>
      <c r="W1845" s="8"/>
      <c r="X1845" s="10" t="s">
        <v>29</v>
      </c>
      <c r="Y1845" s="7">
        <v>43466</v>
      </c>
    </row>
    <row r="1846" spans="1:25" hidden="1" x14ac:dyDescent="0.25">
      <c r="A1846" s="2">
        <v>750547</v>
      </c>
      <c r="B1846" s="3" t="s">
        <v>1880</v>
      </c>
      <c r="C1846" s="3" t="s">
        <v>1883</v>
      </c>
      <c r="D1846" s="3" t="s">
        <v>27</v>
      </c>
      <c r="E1846" s="3" t="s">
        <v>37</v>
      </c>
      <c r="F1846" s="3" t="s">
        <v>29</v>
      </c>
      <c r="G1846" s="2">
        <v>13.4</v>
      </c>
      <c r="H1846" s="3" t="s">
        <v>1884</v>
      </c>
      <c r="I1846" s="3" t="s">
        <v>1885</v>
      </c>
      <c r="J1846" s="3" t="s">
        <v>31</v>
      </c>
      <c r="K1846" s="4">
        <v>82.8</v>
      </c>
      <c r="L1846" s="2">
        <v>1</v>
      </c>
      <c r="M1846" s="2">
        <v>12</v>
      </c>
      <c r="N1846" s="2">
        <v>0.75</v>
      </c>
      <c r="O1846" s="3" t="s">
        <v>32</v>
      </c>
      <c r="P1846" s="3" t="s">
        <v>29</v>
      </c>
      <c r="Q1846" s="5">
        <v>19.100000000000001</v>
      </c>
      <c r="S1846" s="6">
        <v>16.5</v>
      </c>
      <c r="T1846" s="5">
        <v>0.35</v>
      </c>
      <c r="U1846" s="6">
        <v>16.850000000000001</v>
      </c>
      <c r="V1846" s="2">
        <v>24.85</v>
      </c>
      <c r="W1846" s="8"/>
      <c r="X1846" s="10" t="s">
        <v>29</v>
      </c>
      <c r="Y1846" s="7">
        <v>43616</v>
      </c>
    </row>
    <row r="1847" spans="1:25" hidden="1" x14ac:dyDescent="0.25">
      <c r="A1847" s="2">
        <v>744532</v>
      </c>
      <c r="B1847" s="3" t="s">
        <v>1880</v>
      </c>
      <c r="C1847" s="3" t="s">
        <v>1886</v>
      </c>
      <c r="D1847" s="3" t="s">
        <v>27</v>
      </c>
      <c r="E1847" s="3" t="s">
        <v>37</v>
      </c>
      <c r="F1847" s="3" t="s">
        <v>29</v>
      </c>
      <c r="G1847" s="2">
        <v>13.5</v>
      </c>
      <c r="H1847" s="3" t="s">
        <v>1884</v>
      </c>
      <c r="I1847" s="3" t="s">
        <v>1887</v>
      </c>
      <c r="J1847" s="3" t="s">
        <v>31</v>
      </c>
      <c r="K1847" s="4">
        <v>82.8</v>
      </c>
      <c r="L1847" s="2">
        <v>1</v>
      </c>
      <c r="M1847" s="2">
        <v>12</v>
      </c>
      <c r="N1847" s="2">
        <v>0.75</v>
      </c>
      <c r="O1847" s="3" t="s">
        <v>32</v>
      </c>
      <c r="P1847" s="3" t="s">
        <v>29</v>
      </c>
      <c r="Q1847" s="5">
        <v>19.100000000000001</v>
      </c>
      <c r="S1847" s="6">
        <v>16.5</v>
      </c>
      <c r="T1847" s="5">
        <v>0.35</v>
      </c>
      <c r="U1847" s="6">
        <v>16.850000000000001</v>
      </c>
      <c r="V1847" s="2">
        <v>24.85</v>
      </c>
      <c r="W1847" s="8"/>
      <c r="X1847" s="10" t="s">
        <v>29</v>
      </c>
      <c r="Y1847" s="7">
        <v>43616</v>
      </c>
    </row>
    <row r="1848" spans="1:25" hidden="1" x14ac:dyDescent="0.25">
      <c r="A1848" s="2">
        <v>770925</v>
      </c>
      <c r="B1848" s="3" t="s">
        <v>1880</v>
      </c>
      <c r="C1848" s="3" t="s">
        <v>1888</v>
      </c>
      <c r="D1848" s="3" t="s">
        <v>27</v>
      </c>
      <c r="E1848" s="3" t="s">
        <v>37</v>
      </c>
      <c r="F1848" s="3" t="s">
        <v>29</v>
      </c>
      <c r="G1848" s="2">
        <v>13.5</v>
      </c>
      <c r="H1848" s="3" t="s">
        <v>1884</v>
      </c>
      <c r="I1848" s="3" t="s">
        <v>1889</v>
      </c>
      <c r="J1848" s="3" t="s">
        <v>31</v>
      </c>
      <c r="K1848" s="4">
        <v>82.8</v>
      </c>
      <c r="L1848" s="2">
        <v>1</v>
      </c>
      <c r="M1848" s="2">
        <v>12</v>
      </c>
      <c r="N1848" s="2">
        <v>0.75</v>
      </c>
      <c r="O1848" s="3" t="s">
        <v>32</v>
      </c>
      <c r="P1848" s="3" t="s">
        <v>29</v>
      </c>
      <c r="Q1848" s="5">
        <v>19.100000000000001</v>
      </c>
      <c r="S1848" s="6">
        <v>16.5</v>
      </c>
      <c r="T1848" s="5">
        <v>0.35</v>
      </c>
      <c r="U1848" s="6">
        <v>16.850000000000001</v>
      </c>
      <c r="V1848" s="2">
        <v>24.85</v>
      </c>
      <c r="W1848" s="8"/>
      <c r="X1848" s="10" t="s">
        <v>29</v>
      </c>
      <c r="Y1848" s="7">
        <v>43616</v>
      </c>
    </row>
    <row r="1849" spans="1:25" hidden="1" x14ac:dyDescent="0.25">
      <c r="A1849" s="2">
        <v>764662</v>
      </c>
      <c r="B1849" s="3" t="s">
        <v>1880</v>
      </c>
      <c r="C1849" s="3" t="s">
        <v>1890</v>
      </c>
      <c r="D1849" s="3" t="s">
        <v>27</v>
      </c>
      <c r="E1849" s="3" t="s">
        <v>37</v>
      </c>
      <c r="F1849" s="3" t="s">
        <v>29</v>
      </c>
      <c r="G1849" s="2">
        <v>14</v>
      </c>
      <c r="H1849" s="3" t="s">
        <v>102</v>
      </c>
      <c r="I1849" s="3" t="s">
        <v>1885</v>
      </c>
      <c r="J1849" s="3" t="s">
        <v>39</v>
      </c>
      <c r="K1849" s="4">
        <v>96.62</v>
      </c>
      <c r="L1849" s="2">
        <v>1</v>
      </c>
      <c r="M1849" s="2">
        <v>12</v>
      </c>
      <c r="N1849" s="2">
        <v>0.75</v>
      </c>
      <c r="O1849" s="3" t="s">
        <v>32</v>
      </c>
      <c r="P1849" s="3" t="s">
        <v>29</v>
      </c>
      <c r="Q1849" s="5">
        <v>21.15</v>
      </c>
      <c r="S1849" s="6">
        <v>18.3</v>
      </c>
      <c r="T1849" s="5">
        <v>0.35</v>
      </c>
      <c r="U1849" s="6">
        <v>18.649999999999999</v>
      </c>
      <c r="V1849" s="2">
        <v>27.5</v>
      </c>
      <c r="W1849" s="8"/>
      <c r="X1849" s="10" t="s">
        <v>29</v>
      </c>
      <c r="Y1849" s="7">
        <v>43738</v>
      </c>
    </row>
    <row r="1850" spans="1:25" hidden="1" x14ac:dyDescent="0.25">
      <c r="A1850" s="2">
        <v>818749</v>
      </c>
      <c r="B1850" s="3" t="s">
        <v>1880</v>
      </c>
      <c r="C1850" s="3" t="s">
        <v>1891</v>
      </c>
      <c r="D1850" s="3" t="s">
        <v>27</v>
      </c>
      <c r="E1850" s="3" t="s">
        <v>28</v>
      </c>
      <c r="F1850" s="3" t="s">
        <v>29</v>
      </c>
      <c r="G1850" s="2">
        <v>14</v>
      </c>
      <c r="H1850" s="3" t="s">
        <v>102</v>
      </c>
      <c r="I1850" s="3" t="s">
        <v>1892</v>
      </c>
      <c r="J1850" s="3" t="s">
        <v>39</v>
      </c>
      <c r="K1850" s="4">
        <v>96.69</v>
      </c>
      <c r="L1850" s="2">
        <v>1</v>
      </c>
      <c r="M1850" s="2">
        <v>12</v>
      </c>
      <c r="N1850" s="2">
        <v>0.75</v>
      </c>
      <c r="O1850" s="3" t="s">
        <v>32</v>
      </c>
      <c r="P1850" s="3" t="s">
        <v>29</v>
      </c>
      <c r="Q1850" s="5">
        <v>21.15</v>
      </c>
      <c r="S1850" s="6">
        <v>18.3</v>
      </c>
      <c r="T1850" s="5">
        <v>0.35</v>
      </c>
      <c r="U1850" s="6">
        <v>18.649999999999999</v>
      </c>
      <c r="V1850" s="2">
        <v>27.5</v>
      </c>
      <c r="W1850" s="8"/>
      <c r="X1850" s="10" t="s">
        <v>29</v>
      </c>
      <c r="Y1850" s="7">
        <v>43769</v>
      </c>
    </row>
    <row r="1851" spans="1:25" hidden="1" x14ac:dyDescent="0.25">
      <c r="A1851" s="2">
        <v>813525</v>
      </c>
      <c r="B1851" s="3" t="s">
        <v>1880</v>
      </c>
      <c r="C1851" s="3" t="s">
        <v>1893</v>
      </c>
      <c r="D1851" s="3" t="s">
        <v>1894</v>
      </c>
      <c r="E1851" s="3" t="s">
        <v>37</v>
      </c>
      <c r="F1851" s="3" t="s">
        <v>29</v>
      </c>
      <c r="G1851" s="2">
        <v>14</v>
      </c>
      <c r="H1851" s="3" t="s">
        <v>102</v>
      </c>
      <c r="I1851" s="3" t="s">
        <v>1882</v>
      </c>
      <c r="J1851" s="3" t="s">
        <v>39</v>
      </c>
      <c r="K1851" s="4">
        <v>50.7</v>
      </c>
      <c r="L1851" s="2">
        <v>4</v>
      </c>
      <c r="M1851" s="2">
        <v>6</v>
      </c>
      <c r="N1851" s="2">
        <v>0.187</v>
      </c>
      <c r="O1851" s="3" t="s">
        <v>835</v>
      </c>
      <c r="P1851" s="3" t="s">
        <v>29</v>
      </c>
      <c r="Q1851" s="5">
        <v>21.95</v>
      </c>
      <c r="S1851" s="6">
        <v>18.96</v>
      </c>
      <c r="T1851" s="5">
        <v>0.4</v>
      </c>
      <c r="U1851" s="6">
        <v>19.36</v>
      </c>
      <c r="V1851" s="2">
        <v>28.55</v>
      </c>
      <c r="W1851" s="8"/>
      <c r="X1851" s="10" t="s">
        <v>29</v>
      </c>
      <c r="Y1851" s="7">
        <v>43738</v>
      </c>
    </row>
    <row r="1852" spans="1:25" hidden="1" x14ac:dyDescent="0.25">
      <c r="A1852" s="2">
        <v>200717</v>
      </c>
      <c r="B1852" s="3" t="s">
        <v>1880</v>
      </c>
      <c r="C1852" s="3" t="s">
        <v>1895</v>
      </c>
      <c r="D1852" s="3" t="s">
        <v>27</v>
      </c>
      <c r="E1852" s="3" t="s">
        <v>37</v>
      </c>
      <c r="F1852" s="3" t="s">
        <v>29</v>
      </c>
      <c r="G1852" s="2">
        <v>14</v>
      </c>
      <c r="H1852" s="3" t="s">
        <v>102</v>
      </c>
      <c r="I1852" s="3" t="s">
        <v>1882</v>
      </c>
      <c r="J1852" s="3" t="s">
        <v>39</v>
      </c>
      <c r="K1852" s="4">
        <v>96.62</v>
      </c>
      <c r="L1852" s="2">
        <v>1</v>
      </c>
      <c r="M1852" s="2">
        <v>12</v>
      </c>
      <c r="N1852" s="2">
        <v>0.75</v>
      </c>
      <c r="O1852" s="3" t="s">
        <v>32</v>
      </c>
      <c r="P1852" s="3" t="s">
        <v>29</v>
      </c>
      <c r="Q1852" s="5">
        <v>21.15</v>
      </c>
      <c r="S1852" s="6">
        <v>18.3</v>
      </c>
      <c r="T1852" s="5">
        <v>0.35</v>
      </c>
      <c r="U1852" s="6">
        <v>18.649999999999999</v>
      </c>
      <c r="V1852" s="2">
        <v>27.5</v>
      </c>
      <c r="W1852" s="8"/>
      <c r="X1852" s="10" t="s">
        <v>29</v>
      </c>
      <c r="Y1852" s="7">
        <v>43769</v>
      </c>
    </row>
    <row r="1853" spans="1:25" hidden="1" x14ac:dyDescent="0.25">
      <c r="A1853" s="2">
        <v>758320</v>
      </c>
      <c r="B1853" s="3" t="s">
        <v>1880</v>
      </c>
      <c r="C1853" s="3" t="s">
        <v>1896</v>
      </c>
      <c r="D1853" s="3" t="s">
        <v>27</v>
      </c>
      <c r="E1853" s="3" t="s">
        <v>28</v>
      </c>
      <c r="F1853" s="3" t="s">
        <v>29</v>
      </c>
      <c r="G1853" s="2">
        <v>14</v>
      </c>
      <c r="H1853" s="3" t="s">
        <v>102</v>
      </c>
      <c r="I1853" s="3" t="s">
        <v>1882</v>
      </c>
      <c r="J1853" s="3" t="s">
        <v>39</v>
      </c>
      <c r="K1853" s="4">
        <v>96.69</v>
      </c>
      <c r="L1853" s="2">
        <v>1</v>
      </c>
      <c r="M1853" s="2">
        <v>12</v>
      </c>
      <c r="N1853" s="2">
        <v>0.75</v>
      </c>
      <c r="O1853" s="3" t="s">
        <v>32</v>
      </c>
      <c r="P1853" s="3" t="s">
        <v>29</v>
      </c>
      <c r="Q1853" s="5">
        <v>21.15</v>
      </c>
      <c r="S1853" s="6">
        <v>18.3</v>
      </c>
      <c r="T1853" s="5">
        <v>0.35</v>
      </c>
      <c r="U1853" s="6">
        <v>18.649999999999999</v>
      </c>
      <c r="V1853" s="2">
        <v>27.5</v>
      </c>
      <c r="W1853" s="8"/>
      <c r="X1853" s="10" t="s">
        <v>29</v>
      </c>
      <c r="Y1853" s="7">
        <v>43738</v>
      </c>
    </row>
    <row r="1854" spans="1:25" hidden="1" x14ac:dyDescent="0.25">
      <c r="A1854" s="2">
        <v>796004</v>
      </c>
      <c r="B1854" s="3" t="s">
        <v>1880</v>
      </c>
      <c r="C1854" s="3" t="s">
        <v>1897</v>
      </c>
      <c r="D1854" s="3" t="s">
        <v>27</v>
      </c>
      <c r="E1854" s="3" t="s">
        <v>37</v>
      </c>
      <c r="F1854" s="3" t="s">
        <v>29</v>
      </c>
      <c r="G1854" s="2">
        <v>15</v>
      </c>
      <c r="H1854" s="3" t="s">
        <v>102</v>
      </c>
      <c r="I1854" s="3" t="s">
        <v>1882</v>
      </c>
      <c r="J1854" s="3" t="s">
        <v>39</v>
      </c>
      <c r="K1854" s="4">
        <v>91.81</v>
      </c>
      <c r="L1854" s="2">
        <v>1</v>
      </c>
      <c r="M1854" s="2">
        <v>12</v>
      </c>
      <c r="N1854" s="2">
        <v>0.75</v>
      </c>
      <c r="O1854" s="3" t="s">
        <v>32</v>
      </c>
      <c r="P1854" s="3" t="s">
        <v>29</v>
      </c>
      <c r="Q1854" s="5">
        <v>20.3</v>
      </c>
      <c r="S1854" s="6">
        <v>17.559999999999999</v>
      </c>
      <c r="T1854" s="5">
        <v>0.35</v>
      </c>
      <c r="U1854" s="6">
        <v>17.91</v>
      </c>
      <c r="V1854" s="2">
        <v>26.4</v>
      </c>
      <c r="W1854" s="8"/>
      <c r="X1854" s="10" t="s">
        <v>29</v>
      </c>
      <c r="Y1854" s="7">
        <v>43650</v>
      </c>
    </row>
    <row r="1855" spans="1:25" hidden="1" x14ac:dyDescent="0.25">
      <c r="A1855" s="2">
        <v>853366</v>
      </c>
      <c r="B1855" s="3" t="s">
        <v>1880</v>
      </c>
      <c r="C1855" s="3" t="s">
        <v>1898</v>
      </c>
      <c r="D1855" s="3" t="s">
        <v>27</v>
      </c>
      <c r="E1855" s="3" t="s">
        <v>37</v>
      </c>
      <c r="F1855" s="3" t="s">
        <v>104</v>
      </c>
      <c r="G1855" s="2">
        <v>14.5</v>
      </c>
      <c r="H1855" s="3" t="s">
        <v>30</v>
      </c>
      <c r="I1855" s="3" t="s">
        <v>1885</v>
      </c>
      <c r="J1855" s="3" t="s">
        <v>31</v>
      </c>
      <c r="K1855" s="4">
        <v>85.68</v>
      </c>
      <c r="L1855" s="2">
        <v>1</v>
      </c>
      <c r="M1855" s="2">
        <v>12</v>
      </c>
      <c r="N1855" s="2">
        <v>0.75</v>
      </c>
      <c r="O1855" s="3" t="s">
        <v>32</v>
      </c>
      <c r="P1855" s="3" t="s">
        <v>29</v>
      </c>
      <c r="Q1855" s="5">
        <v>19.649999999999999</v>
      </c>
      <c r="R1855" s="5">
        <v>3</v>
      </c>
      <c r="S1855" s="6">
        <v>14.34</v>
      </c>
      <c r="T1855" s="5">
        <v>0.35</v>
      </c>
      <c r="U1855" s="6">
        <v>14.69</v>
      </c>
      <c r="V1855" s="2">
        <v>25.55</v>
      </c>
      <c r="W1855" s="8"/>
      <c r="X1855" s="10" t="s">
        <v>29</v>
      </c>
      <c r="Y1855" s="7">
        <v>43800</v>
      </c>
    </row>
    <row r="1856" spans="1:25" hidden="1" x14ac:dyDescent="0.25">
      <c r="A1856" s="2">
        <v>850987</v>
      </c>
      <c r="B1856" s="3" t="s">
        <v>1880</v>
      </c>
      <c r="C1856" s="3" t="s">
        <v>1899</v>
      </c>
      <c r="D1856" s="3" t="s">
        <v>27</v>
      </c>
      <c r="E1856" s="3" t="s">
        <v>28</v>
      </c>
      <c r="F1856" s="3" t="s">
        <v>29</v>
      </c>
      <c r="H1856" s="3" t="s">
        <v>1884</v>
      </c>
      <c r="I1856" s="3" t="s">
        <v>29</v>
      </c>
      <c r="J1856" s="3" t="s">
        <v>39</v>
      </c>
      <c r="K1856" s="4">
        <v>245.48</v>
      </c>
      <c r="L1856" s="2">
        <v>1</v>
      </c>
      <c r="M1856" s="2">
        <v>6</v>
      </c>
      <c r="N1856" s="2">
        <v>0.75</v>
      </c>
      <c r="O1856" s="3" t="s">
        <v>32</v>
      </c>
      <c r="P1856" s="3" t="s">
        <v>29</v>
      </c>
      <c r="Q1856" s="5">
        <v>75.3</v>
      </c>
      <c r="S1856" s="6">
        <v>65.959999999999994</v>
      </c>
      <c r="T1856" s="5">
        <v>0.35</v>
      </c>
      <c r="U1856" s="6">
        <v>66.31</v>
      </c>
      <c r="V1856" s="2">
        <v>97.9</v>
      </c>
      <c r="W1856" s="8"/>
      <c r="X1856" s="10" t="s">
        <v>29</v>
      </c>
      <c r="Y1856" s="7">
        <v>43748</v>
      </c>
    </row>
    <row r="1857" spans="1:25" hidden="1" x14ac:dyDescent="0.25">
      <c r="A1857" s="2">
        <v>5801</v>
      </c>
      <c r="B1857" s="3" t="s">
        <v>1880</v>
      </c>
      <c r="C1857" s="3" t="s">
        <v>1900</v>
      </c>
      <c r="D1857" s="3" t="s">
        <v>27</v>
      </c>
      <c r="E1857" s="3" t="s">
        <v>37</v>
      </c>
      <c r="F1857" s="3" t="s">
        <v>29</v>
      </c>
      <c r="G1857" s="2">
        <v>14.4</v>
      </c>
      <c r="H1857" s="3" t="s">
        <v>899</v>
      </c>
      <c r="I1857" s="3" t="s">
        <v>1887</v>
      </c>
      <c r="J1857" s="3" t="s">
        <v>31</v>
      </c>
      <c r="K1857" s="4">
        <v>73.680000000000007</v>
      </c>
      <c r="L1857" s="2">
        <v>1</v>
      </c>
      <c r="M1857" s="2">
        <v>12</v>
      </c>
      <c r="N1857" s="2">
        <v>0.75</v>
      </c>
      <c r="O1857" s="3" t="s">
        <v>32</v>
      </c>
      <c r="P1857" s="3" t="s">
        <v>29</v>
      </c>
      <c r="Q1857" s="5">
        <v>17.55</v>
      </c>
      <c r="S1857" s="6">
        <v>15.14</v>
      </c>
      <c r="T1857" s="5">
        <v>0.35</v>
      </c>
      <c r="U1857" s="6">
        <v>15.49</v>
      </c>
      <c r="V1857" s="2">
        <v>22.8</v>
      </c>
      <c r="W1857" s="8"/>
      <c r="X1857" s="10" t="s">
        <v>29</v>
      </c>
      <c r="Y1857" s="7">
        <v>43647</v>
      </c>
    </row>
    <row r="1858" spans="1:25" hidden="1" x14ac:dyDescent="0.25">
      <c r="A1858" s="2">
        <v>467951</v>
      </c>
      <c r="B1858" s="3" t="s">
        <v>1880</v>
      </c>
      <c r="C1858" s="3" t="s">
        <v>1901</v>
      </c>
      <c r="D1858" s="3" t="s">
        <v>27</v>
      </c>
      <c r="E1858" s="3" t="s">
        <v>37</v>
      </c>
      <c r="F1858" s="3" t="s">
        <v>29</v>
      </c>
      <c r="G1858" s="2">
        <v>13.5</v>
      </c>
      <c r="H1858" s="3" t="s">
        <v>1884</v>
      </c>
      <c r="I1858" s="3" t="s">
        <v>1889</v>
      </c>
      <c r="J1858" s="3" t="s">
        <v>31</v>
      </c>
      <c r="K1858" s="4">
        <v>77.16</v>
      </c>
      <c r="L1858" s="2">
        <v>1</v>
      </c>
      <c r="M1858" s="2">
        <v>12</v>
      </c>
      <c r="N1858" s="2">
        <v>0.75</v>
      </c>
      <c r="O1858" s="3" t="s">
        <v>32</v>
      </c>
      <c r="P1858" s="3" t="s">
        <v>29</v>
      </c>
      <c r="Q1858" s="5">
        <v>15.8</v>
      </c>
      <c r="S1858" s="6">
        <v>13.6</v>
      </c>
      <c r="T1858" s="5">
        <v>0.35</v>
      </c>
      <c r="U1858" s="6">
        <v>13.95</v>
      </c>
      <c r="V1858" s="2">
        <v>20.55</v>
      </c>
      <c r="W1858" s="8"/>
      <c r="X1858" s="10" t="s">
        <v>29</v>
      </c>
      <c r="Y1858" s="7">
        <v>43709</v>
      </c>
    </row>
    <row r="1859" spans="1:25" hidden="1" x14ac:dyDescent="0.25">
      <c r="A1859" s="2">
        <v>211386</v>
      </c>
      <c r="B1859" s="3" t="s">
        <v>1880</v>
      </c>
      <c r="C1859" s="3" t="s">
        <v>1902</v>
      </c>
      <c r="D1859" s="3" t="s">
        <v>27</v>
      </c>
      <c r="E1859" s="3" t="s">
        <v>28</v>
      </c>
      <c r="F1859" s="3" t="s">
        <v>86</v>
      </c>
      <c r="G1859" s="2">
        <v>13.5</v>
      </c>
      <c r="H1859" s="3" t="s">
        <v>80</v>
      </c>
      <c r="I1859" s="3" t="s">
        <v>29</v>
      </c>
      <c r="J1859" s="3" t="s">
        <v>31</v>
      </c>
      <c r="K1859" s="4">
        <v>64.56</v>
      </c>
      <c r="L1859" s="2">
        <v>1</v>
      </c>
      <c r="M1859" s="2">
        <v>12</v>
      </c>
      <c r="N1859" s="2">
        <v>0.75</v>
      </c>
      <c r="O1859" s="3" t="s">
        <v>32</v>
      </c>
      <c r="P1859" s="3" t="s">
        <v>29</v>
      </c>
      <c r="Q1859" s="5">
        <v>16</v>
      </c>
      <c r="S1859" s="6">
        <v>13.77</v>
      </c>
      <c r="T1859" s="5">
        <v>0.35</v>
      </c>
      <c r="U1859" s="6">
        <v>14.12</v>
      </c>
      <c r="V1859" s="2">
        <v>20.8</v>
      </c>
      <c r="W1859" s="8"/>
      <c r="X1859" s="10" t="s">
        <v>29</v>
      </c>
      <c r="Y1859" s="7">
        <v>43699</v>
      </c>
    </row>
    <row r="1860" spans="1:25" hidden="1" x14ac:dyDescent="0.25">
      <c r="A1860" s="2">
        <v>164437</v>
      </c>
      <c r="B1860" s="3" t="s">
        <v>1880</v>
      </c>
      <c r="C1860" s="3" t="s">
        <v>1903</v>
      </c>
      <c r="D1860" s="3" t="s">
        <v>27</v>
      </c>
      <c r="E1860" s="3" t="s">
        <v>28</v>
      </c>
      <c r="F1860" s="3" t="s">
        <v>86</v>
      </c>
      <c r="G1860" s="2">
        <v>13.5</v>
      </c>
      <c r="H1860" s="3" t="s">
        <v>80</v>
      </c>
      <c r="I1860" s="3" t="s">
        <v>29</v>
      </c>
      <c r="J1860" s="3" t="s">
        <v>31</v>
      </c>
      <c r="K1860" s="4">
        <v>64.56</v>
      </c>
      <c r="L1860" s="2">
        <v>1</v>
      </c>
      <c r="M1860" s="2">
        <v>12</v>
      </c>
      <c r="N1860" s="2">
        <v>0.75</v>
      </c>
      <c r="O1860" s="3" t="s">
        <v>32</v>
      </c>
      <c r="P1860" s="3" t="s">
        <v>29</v>
      </c>
      <c r="Q1860" s="5">
        <v>16</v>
      </c>
      <c r="S1860" s="6">
        <v>13.77</v>
      </c>
      <c r="T1860" s="5">
        <v>0.35</v>
      </c>
      <c r="U1860" s="6">
        <v>14.12</v>
      </c>
      <c r="V1860" s="2">
        <v>20.8</v>
      </c>
      <c r="W1860" s="8"/>
      <c r="X1860" s="10" t="s">
        <v>29</v>
      </c>
      <c r="Y1860" s="7">
        <v>43699</v>
      </c>
    </row>
    <row r="1861" spans="1:25" hidden="1" x14ac:dyDescent="0.25">
      <c r="A1861" s="2">
        <v>568238</v>
      </c>
      <c r="B1861" s="3" t="s">
        <v>1880</v>
      </c>
      <c r="C1861" s="3" t="s">
        <v>1904</v>
      </c>
      <c r="D1861" s="3" t="s">
        <v>27</v>
      </c>
      <c r="E1861" s="3" t="s">
        <v>37</v>
      </c>
      <c r="F1861" s="3" t="s">
        <v>29</v>
      </c>
      <c r="G1861" s="2">
        <v>13.4</v>
      </c>
      <c r="H1861" s="3" t="s">
        <v>1884</v>
      </c>
      <c r="I1861" s="3" t="s">
        <v>1882</v>
      </c>
      <c r="J1861" s="3" t="s">
        <v>31</v>
      </c>
      <c r="K1861" s="4">
        <v>94.56</v>
      </c>
      <c r="L1861" s="2">
        <v>1</v>
      </c>
      <c r="M1861" s="2">
        <v>12</v>
      </c>
      <c r="N1861" s="2">
        <v>0.75</v>
      </c>
      <c r="O1861" s="3" t="s">
        <v>32</v>
      </c>
      <c r="P1861" s="3" t="s">
        <v>29</v>
      </c>
      <c r="Q1861" s="5">
        <v>21.15</v>
      </c>
      <c r="S1861" s="6">
        <v>18.3</v>
      </c>
      <c r="T1861" s="5">
        <v>0.35</v>
      </c>
      <c r="U1861" s="6">
        <v>18.649999999999999</v>
      </c>
      <c r="V1861" s="2">
        <v>27.5</v>
      </c>
      <c r="W1861" s="8"/>
      <c r="X1861" s="10" t="s">
        <v>29</v>
      </c>
      <c r="Y1861" s="7">
        <v>43709</v>
      </c>
    </row>
    <row r="1862" spans="1:25" x14ac:dyDescent="0.25">
      <c r="A1862" s="2">
        <v>168294</v>
      </c>
      <c r="B1862" s="3" t="s">
        <v>1880</v>
      </c>
      <c r="C1862" s="3" t="s">
        <v>1905</v>
      </c>
      <c r="D1862" s="3" t="s">
        <v>27</v>
      </c>
      <c r="E1862" s="3" t="s">
        <v>28</v>
      </c>
      <c r="F1862" s="3" t="s">
        <v>97</v>
      </c>
      <c r="G1862" s="2">
        <v>14.5</v>
      </c>
      <c r="H1862" s="3" t="s">
        <v>1884</v>
      </c>
      <c r="I1862" s="3" t="s">
        <v>1882</v>
      </c>
      <c r="J1862" s="3" t="s">
        <v>31</v>
      </c>
      <c r="K1862" s="4">
        <v>113.16</v>
      </c>
      <c r="L1862" s="2">
        <v>1</v>
      </c>
      <c r="M1862" s="2">
        <v>12</v>
      </c>
      <c r="N1862" s="2">
        <v>0.75</v>
      </c>
      <c r="O1862" s="3" t="s">
        <v>32</v>
      </c>
      <c r="P1862" s="3" t="s">
        <v>29</v>
      </c>
      <c r="Q1862" s="5">
        <v>24.3</v>
      </c>
      <c r="S1862" s="6">
        <v>21.08</v>
      </c>
      <c r="T1862" s="5">
        <v>0.35</v>
      </c>
      <c r="U1862" s="6">
        <v>21.43</v>
      </c>
      <c r="V1862" s="2">
        <v>31.6</v>
      </c>
      <c r="W1862" s="8">
        <v>-5.0000000000000711E-2</v>
      </c>
      <c r="X1862" s="9" t="s">
        <v>3215</v>
      </c>
      <c r="Y1862" s="7">
        <v>43790</v>
      </c>
    </row>
    <row r="1863" spans="1:25" ht="30" hidden="1" x14ac:dyDescent="0.25">
      <c r="A1863" s="2">
        <v>81185</v>
      </c>
      <c r="B1863" s="3" t="s">
        <v>1880</v>
      </c>
      <c r="C1863" s="3" t="s">
        <v>1906</v>
      </c>
      <c r="D1863" s="3" t="s">
        <v>27</v>
      </c>
      <c r="E1863" s="3" t="s">
        <v>28</v>
      </c>
      <c r="F1863" s="3" t="s">
        <v>29</v>
      </c>
      <c r="G1863" s="2">
        <v>14</v>
      </c>
      <c r="H1863" s="3" t="s">
        <v>1884</v>
      </c>
      <c r="I1863" s="3" t="s">
        <v>29</v>
      </c>
      <c r="J1863" s="3" t="s">
        <v>31</v>
      </c>
      <c r="K1863" s="4">
        <v>192.72</v>
      </c>
      <c r="L1863" s="2">
        <v>1</v>
      </c>
      <c r="M1863" s="2">
        <v>12</v>
      </c>
      <c r="N1863" s="2">
        <v>0.75</v>
      </c>
      <c r="O1863" s="3" t="s">
        <v>32</v>
      </c>
      <c r="P1863" s="3" t="s">
        <v>29</v>
      </c>
      <c r="Q1863" s="5">
        <v>37.549999999999997</v>
      </c>
      <c r="S1863" s="6">
        <v>32.74</v>
      </c>
      <c r="T1863" s="5">
        <v>0.35</v>
      </c>
      <c r="U1863" s="6">
        <v>33.090000000000003</v>
      </c>
      <c r="V1863" s="2">
        <v>48.8</v>
      </c>
      <c r="W1863" s="8"/>
      <c r="X1863" s="10" t="s">
        <v>29</v>
      </c>
      <c r="Y1863" s="7">
        <v>43675</v>
      </c>
    </row>
    <row r="1864" spans="1:25" hidden="1" x14ac:dyDescent="0.25">
      <c r="A1864" s="2">
        <v>54114</v>
      </c>
      <c r="B1864" s="3" t="s">
        <v>1880</v>
      </c>
      <c r="C1864" s="3" t="s">
        <v>1907</v>
      </c>
      <c r="D1864" s="3" t="s">
        <v>27</v>
      </c>
      <c r="E1864" s="3" t="s">
        <v>28</v>
      </c>
      <c r="F1864" s="3" t="s">
        <v>86</v>
      </c>
      <c r="G1864" s="2">
        <v>14.5</v>
      </c>
      <c r="H1864" s="3" t="s">
        <v>30</v>
      </c>
      <c r="I1864" s="3" t="s">
        <v>1885</v>
      </c>
      <c r="J1864" s="3" t="s">
        <v>31</v>
      </c>
      <c r="K1864" s="4">
        <v>323.76</v>
      </c>
      <c r="L1864" s="2">
        <v>1</v>
      </c>
      <c r="M1864" s="2">
        <v>12</v>
      </c>
      <c r="N1864" s="2">
        <v>0.75</v>
      </c>
      <c r="O1864" s="3" t="s">
        <v>32</v>
      </c>
      <c r="P1864" s="3" t="s">
        <v>29</v>
      </c>
      <c r="Q1864" s="5">
        <v>54.25</v>
      </c>
      <c r="S1864" s="6">
        <v>47.43</v>
      </c>
      <c r="T1864" s="5">
        <v>0.35</v>
      </c>
      <c r="U1864" s="6">
        <v>47.78</v>
      </c>
      <c r="V1864" s="2">
        <v>70.5</v>
      </c>
      <c r="W1864" s="8"/>
      <c r="X1864" s="10" t="s">
        <v>29</v>
      </c>
      <c r="Y1864" s="7">
        <v>43672</v>
      </c>
    </row>
    <row r="1865" spans="1:25" hidden="1" x14ac:dyDescent="0.25">
      <c r="A1865" s="2">
        <v>743294</v>
      </c>
      <c r="B1865" s="3" t="s">
        <v>1880</v>
      </c>
      <c r="C1865" s="3" t="s">
        <v>1908</v>
      </c>
      <c r="D1865" s="3" t="s">
        <v>27</v>
      </c>
      <c r="E1865" s="3" t="s">
        <v>28</v>
      </c>
      <c r="F1865" s="3" t="s">
        <v>29</v>
      </c>
      <c r="G1865" s="2">
        <v>13</v>
      </c>
      <c r="H1865" s="3" t="s">
        <v>899</v>
      </c>
      <c r="I1865" s="3" t="s">
        <v>29</v>
      </c>
      <c r="J1865" s="3" t="s">
        <v>31</v>
      </c>
      <c r="K1865" s="4">
        <v>54.72</v>
      </c>
      <c r="L1865" s="2">
        <v>1</v>
      </c>
      <c r="M1865" s="2">
        <v>12</v>
      </c>
      <c r="N1865" s="2">
        <v>0.75</v>
      </c>
      <c r="O1865" s="3" t="s">
        <v>32</v>
      </c>
      <c r="P1865" s="3" t="s">
        <v>29</v>
      </c>
      <c r="Q1865" s="5">
        <v>13.95</v>
      </c>
      <c r="S1865" s="6">
        <v>11.97</v>
      </c>
      <c r="T1865" s="5">
        <v>0.35</v>
      </c>
      <c r="U1865" s="6">
        <v>12.32</v>
      </c>
      <c r="V1865" s="2">
        <v>18.149999999999999</v>
      </c>
      <c r="W1865" s="8">
        <v>-4.4000000000000021</v>
      </c>
      <c r="X1865" s="9" t="s">
        <v>3215</v>
      </c>
      <c r="Y1865" s="7">
        <v>43794</v>
      </c>
    </row>
    <row r="1866" spans="1:25" x14ac:dyDescent="0.25">
      <c r="A1866" s="2">
        <v>45286</v>
      </c>
      <c r="B1866" s="3" t="s">
        <v>1880</v>
      </c>
      <c r="C1866" s="3" t="s">
        <v>1909</v>
      </c>
      <c r="D1866" s="3" t="s">
        <v>27</v>
      </c>
      <c r="E1866" s="3" t="s">
        <v>28</v>
      </c>
      <c r="F1866" s="3" t="s">
        <v>210</v>
      </c>
      <c r="G1866" s="2">
        <v>13</v>
      </c>
      <c r="H1866" s="3" t="s">
        <v>899</v>
      </c>
      <c r="I1866" s="3" t="s">
        <v>29</v>
      </c>
      <c r="J1866" s="3" t="s">
        <v>31</v>
      </c>
      <c r="K1866" s="4">
        <v>78.48</v>
      </c>
      <c r="L1866" s="2">
        <v>1</v>
      </c>
      <c r="M1866" s="2">
        <v>12</v>
      </c>
      <c r="N1866" s="2">
        <v>0.75</v>
      </c>
      <c r="O1866" s="3" t="s">
        <v>32</v>
      </c>
      <c r="P1866" s="3" t="s">
        <v>29</v>
      </c>
      <c r="Q1866" s="5">
        <v>18.350000000000001</v>
      </c>
      <c r="S1866" s="6">
        <v>15.84</v>
      </c>
      <c r="T1866" s="5">
        <v>0.35</v>
      </c>
      <c r="U1866" s="6">
        <v>16.190000000000001</v>
      </c>
      <c r="V1866" s="2">
        <v>23.85</v>
      </c>
      <c r="W1866" s="8"/>
      <c r="X1866" s="10" t="s">
        <v>29</v>
      </c>
      <c r="Y1866" s="7">
        <v>43693</v>
      </c>
    </row>
    <row r="1867" spans="1:25" hidden="1" x14ac:dyDescent="0.25">
      <c r="A1867" s="2">
        <v>72157</v>
      </c>
      <c r="B1867" s="3" t="s">
        <v>1880</v>
      </c>
      <c r="C1867" s="3" t="s">
        <v>1910</v>
      </c>
      <c r="D1867" s="3" t="s">
        <v>27</v>
      </c>
      <c r="E1867" s="3" t="s">
        <v>28</v>
      </c>
      <c r="F1867" s="3" t="s">
        <v>29</v>
      </c>
      <c r="G1867" s="2">
        <v>13.6</v>
      </c>
      <c r="H1867" s="3" t="s">
        <v>899</v>
      </c>
      <c r="I1867" s="3" t="s">
        <v>29</v>
      </c>
      <c r="J1867" s="3" t="s">
        <v>31</v>
      </c>
      <c r="K1867" s="4">
        <v>75</v>
      </c>
      <c r="L1867" s="2">
        <v>1</v>
      </c>
      <c r="M1867" s="2">
        <v>12</v>
      </c>
      <c r="N1867" s="2">
        <v>0.75</v>
      </c>
      <c r="O1867" s="3" t="s">
        <v>32</v>
      </c>
      <c r="P1867" s="3" t="s">
        <v>29</v>
      </c>
      <c r="Q1867" s="5">
        <v>17.75</v>
      </c>
      <c r="S1867" s="6">
        <v>15.31</v>
      </c>
      <c r="T1867" s="5">
        <v>0.35</v>
      </c>
      <c r="U1867" s="6">
        <v>15.66</v>
      </c>
      <c r="V1867" s="2">
        <v>23.1</v>
      </c>
      <c r="W1867" s="8"/>
      <c r="X1867" s="10" t="s">
        <v>29</v>
      </c>
      <c r="Y1867" s="7">
        <v>43693</v>
      </c>
    </row>
    <row r="1868" spans="1:25" x14ac:dyDescent="0.25">
      <c r="A1868" s="2">
        <v>741892</v>
      </c>
      <c r="B1868" s="3" t="s">
        <v>1880</v>
      </c>
      <c r="C1868" s="3" t="s">
        <v>1911</v>
      </c>
      <c r="D1868" s="3" t="s">
        <v>27</v>
      </c>
      <c r="E1868" s="3" t="s">
        <v>28</v>
      </c>
      <c r="F1868" s="3" t="s">
        <v>210</v>
      </c>
      <c r="G1868" s="2">
        <v>13</v>
      </c>
      <c r="H1868" s="3" t="s">
        <v>899</v>
      </c>
      <c r="I1868" s="3" t="s">
        <v>29</v>
      </c>
      <c r="J1868" s="3" t="s">
        <v>31</v>
      </c>
      <c r="K1868" s="4">
        <v>74.88</v>
      </c>
      <c r="L1868" s="2">
        <v>1</v>
      </c>
      <c r="M1868" s="2">
        <v>12</v>
      </c>
      <c r="N1868" s="2">
        <v>0.75</v>
      </c>
      <c r="O1868" s="3" t="s">
        <v>32</v>
      </c>
      <c r="P1868" s="3" t="s">
        <v>29</v>
      </c>
      <c r="Q1868" s="5">
        <v>17.75</v>
      </c>
      <c r="S1868" s="6">
        <v>15.31</v>
      </c>
      <c r="T1868" s="5">
        <v>0.35</v>
      </c>
      <c r="U1868" s="6">
        <v>15.66</v>
      </c>
      <c r="V1868" s="2">
        <v>23.1</v>
      </c>
      <c r="W1868" s="8"/>
      <c r="X1868" s="10" t="s">
        <v>29</v>
      </c>
      <c r="Y1868" s="7">
        <v>43693</v>
      </c>
    </row>
    <row r="1869" spans="1:25" hidden="1" x14ac:dyDescent="0.25">
      <c r="A1869" s="2">
        <v>789354</v>
      </c>
      <c r="B1869" s="3" t="s">
        <v>1880</v>
      </c>
      <c r="C1869" s="3" t="s">
        <v>1912</v>
      </c>
      <c r="D1869" s="3" t="s">
        <v>27</v>
      </c>
      <c r="E1869" s="3" t="s">
        <v>37</v>
      </c>
      <c r="F1869" s="3" t="s">
        <v>29</v>
      </c>
      <c r="G1869" s="2">
        <v>13</v>
      </c>
      <c r="H1869" s="3" t="s">
        <v>432</v>
      </c>
      <c r="I1869" s="3" t="s">
        <v>29</v>
      </c>
      <c r="J1869" s="3" t="s">
        <v>31</v>
      </c>
      <c r="K1869" s="4">
        <v>84.96</v>
      </c>
      <c r="L1869" s="2">
        <v>1</v>
      </c>
      <c r="M1869" s="2">
        <v>12</v>
      </c>
      <c r="N1869" s="2">
        <v>0.75</v>
      </c>
      <c r="O1869" s="3" t="s">
        <v>32</v>
      </c>
      <c r="P1869" s="3" t="s">
        <v>29</v>
      </c>
      <c r="Q1869" s="5">
        <v>19.3</v>
      </c>
      <c r="S1869" s="6">
        <v>16.68</v>
      </c>
      <c r="T1869" s="5">
        <v>0.35</v>
      </c>
      <c r="U1869" s="6">
        <v>17.03</v>
      </c>
      <c r="V1869" s="2">
        <v>25.1</v>
      </c>
      <c r="W1869" s="8"/>
      <c r="X1869" s="10" t="s">
        <v>29</v>
      </c>
      <c r="Y1869" s="7">
        <v>43466</v>
      </c>
    </row>
    <row r="1870" spans="1:25" hidden="1" x14ac:dyDescent="0.25">
      <c r="A1870" s="2">
        <v>108688</v>
      </c>
      <c r="B1870" s="3" t="s">
        <v>1880</v>
      </c>
      <c r="C1870" s="3" t="s">
        <v>1913</v>
      </c>
      <c r="D1870" s="3" t="s">
        <v>1914</v>
      </c>
      <c r="E1870" s="3" t="s">
        <v>37</v>
      </c>
      <c r="F1870" s="3" t="s">
        <v>29</v>
      </c>
      <c r="G1870" s="2">
        <v>11.5</v>
      </c>
      <c r="H1870" s="3" t="s">
        <v>38</v>
      </c>
      <c r="I1870" s="3" t="s">
        <v>1882</v>
      </c>
      <c r="J1870" s="3" t="s">
        <v>31</v>
      </c>
      <c r="K1870" s="4">
        <v>40.79</v>
      </c>
      <c r="L1870" s="2">
        <v>1</v>
      </c>
      <c r="M1870" s="2">
        <v>4</v>
      </c>
      <c r="N1870" s="2">
        <v>4</v>
      </c>
      <c r="O1870" s="3" t="s">
        <v>956</v>
      </c>
      <c r="P1870" s="3" t="s">
        <v>29</v>
      </c>
      <c r="Q1870" s="5">
        <v>33.200000000000003</v>
      </c>
      <c r="S1870" s="6">
        <v>28.91</v>
      </c>
      <c r="T1870" s="5">
        <v>0.35</v>
      </c>
      <c r="U1870" s="6">
        <v>29.26</v>
      </c>
      <c r="V1870" s="2">
        <v>43.15</v>
      </c>
      <c r="W1870" s="8"/>
      <c r="X1870" s="10" t="s">
        <v>29</v>
      </c>
      <c r="Y1870" s="7">
        <v>43466</v>
      </c>
    </row>
    <row r="1871" spans="1:25" hidden="1" x14ac:dyDescent="0.25">
      <c r="A1871" s="2">
        <v>849588</v>
      </c>
      <c r="B1871" s="3" t="s">
        <v>1880</v>
      </c>
      <c r="C1871" s="3" t="s">
        <v>1915</v>
      </c>
      <c r="D1871" s="3" t="s">
        <v>27</v>
      </c>
      <c r="E1871" s="3" t="s">
        <v>28</v>
      </c>
      <c r="F1871" s="3" t="s">
        <v>29</v>
      </c>
      <c r="G1871" s="2">
        <v>1</v>
      </c>
      <c r="H1871" s="3" t="s">
        <v>102</v>
      </c>
      <c r="I1871" s="3" t="s">
        <v>29</v>
      </c>
      <c r="J1871" s="3" t="s">
        <v>31</v>
      </c>
      <c r="K1871" s="4">
        <v>63.48</v>
      </c>
      <c r="L1871" s="2">
        <v>1</v>
      </c>
      <c r="M1871" s="2">
        <v>12</v>
      </c>
      <c r="N1871" s="2">
        <v>0.75</v>
      </c>
      <c r="O1871" s="3" t="s">
        <v>32</v>
      </c>
      <c r="P1871" s="3" t="s">
        <v>29</v>
      </c>
      <c r="Q1871" s="5">
        <v>15.8</v>
      </c>
      <c r="S1871" s="6">
        <v>13.6</v>
      </c>
      <c r="T1871" s="5">
        <v>0.35</v>
      </c>
      <c r="U1871" s="6">
        <v>13.95</v>
      </c>
      <c r="V1871" s="2">
        <v>20.55</v>
      </c>
      <c r="W1871" s="8">
        <v>-2.1999999999999993</v>
      </c>
      <c r="X1871" s="9" t="s">
        <v>3215</v>
      </c>
      <c r="Y1871" s="7">
        <v>43794</v>
      </c>
    </row>
    <row r="1872" spans="1:25" hidden="1" x14ac:dyDescent="0.25">
      <c r="A1872" s="2">
        <v>17539</v>
      </c>
      <c r="B1872" s="3" t="s">
        <v>1880</v>
      </c>
      <c r="C1872" s="3" t="s">
        <v>1916</v>
      </c>
      <c r="D1872" s="3" t="s">
        <v>27</v>
      </c>
      <c r="E1872" s="3" t="s">
        <v>28</v>
      </c>
      <c r="F1872" s="3" t="s">
        <v>29</v>
      </c>
      <c r="G1872" s="2">
        <v>13.5</v>
      </c>
      <c r="H1872" s="3" t="s">
        <v>102</v>
      </c>
      <c r="I1872" s="3" t="s">
        <v>29</v>
      </c>
      <c r="J1872" s="3" t="s">
        <v>31</v>
      </c>
      <c r="K1872" s="4">
        <v>72.72</v>
      </c>
      <c r="L1872" s="2">
        <v>1</v>
      </c>
      <c r="M1872" s="2">
        <v>12</v>
      </c>
      <c r="N1872" s="2">
        <v>0.75</v>
      </c>
      <c r="O1872" s="3" t="s">
        <v>32</v>
      </c>
      <c r="P1872" s="3" t="s">
        <v>29</v>
      </c>
      <c r="Q1872" s="5">
        <v>17.399999999999999</v>
      </c>
      <c r="S1872" s="6">
        <v>15</v>
      </c>
      <c r="T1872" s="5">
        <v>0.35</v>
      </c>
      <c r="U1872" s="6">
        <v>15.35</v>
      </c>
      <c r="V1872" s="2">
        <v>22.6</v>
      </c>
      <c r="W1872" s="8"/>
      <c r="X1872" s="10" t="s">
        <v>29</v>
      </c>
      <c r="Y1872" s="7">
        <v>43721</v>
      </c>
    </row>
    <row r="1873" spans="1:25" hidden="1" x14ac:dyDescent="0.25">
      <c r="A1873" s="2">
        <v>110510</v>
      </c>
      <c r="B1873" s="3" t="s">
        <v>1880</v>
      </c>
      <c r="C1873" s="3" t="s">
        <v>1917</v>
      </c>
      <c r="D1873" s="3" t="s">
        <v>27</v>
      </c>
      <c r="E1873" s="3" t="s">
        <v>37</v>
      </c>
      <c r="F1873" s="3" t="s">
        <v>29</v>
      </c>
      <c r="G1873" s="2">
        <v>14</v>
      </c>
      <c r="H1873" s="3" t="s">
        <v>102</v>
      </c>
      <c r="I1873" s="3" t="s">
        <v>1885</v>
      </c>
      <c r="J1873" s="3" t="s">
        <v>31</v>
      </c>
      <c r="K1873" s="4">
        <v>101.52</v>
      </c>
      <c r="L1873" s="2">
        <v>1</v>
      </c>
      <c r="M1873" s="2">
        <v>12</v>
      </c>
      <c r="N1873" s="2">
        <v>0.75</v>
      </c>
      <c r="O1873" s="3" t="s">
        <v>32</v>
      </c>
      <c r="P1873" s="3" t="s">
        <v>29</v>
      </c>
      <c r="Q1873" s="5">
        <v>22.35</v>
      </c>
      <c r="S1873" s="6">
        <v>19.36</v>
      </c>
      <c r="T1873" s="5">
        <v>0.35</v>
      </c>
      <c r="U1873" s="6">
        <v>19.71</v>
      </c>
      <c r="V1873" s="2">
        <v>29.05</v>
      </c>
      <c r="W1873" s="8"/>
      <c r="X1873" s="10" t="s">
        <v>29</v>
      </c>
      <c r="Y1873" s="7">
        <v>43709</v>
      </c>
    </row>
    <row r="1874" spans="1:25" hidden="1" x14ac:dyDescent="0.25">
      <c r="A1874" s="2">
        <v>210132</v>
      </c>
      <c r="B1874" s="3" t="s">
        <v>1880</v>
      </c>
      <c r="C1874" s="3" t="s">
        <v>1918</v>
      </c>
      <c r="D1874" s="3" t="s">
        <v>27</v>
      </c>
      <c r="E1874" s="3" t="s">
        <v>28</v>
      </c>
      <c r="F1874" s="3" t="s">
        <v>29</v>
      </c>
      <c r="G1874" s="2">
        <v>13.1</v>
      </c>
      <c r="H1874" s="3" t="s">
        <v>30</v>
      </c>
      <c r="I1874" s="3" t="s">
        <v>29</v>
      </c>
      <c r="J1874" s="3" t="s">
        <v>31</v>
      </c>
      <c r="K1874" s="4">
        <v>52.92</v>
      </c>
      <c r="L1874" s="2">
        <v>1</v>
      </c>
      <c r="M1874" s="2">
        <v>12</v>
      </c>
      <c r="N1874" s="2">
        <v>0.75</v>
      </c>
      <c r="O1874" s="3" t="s">
        <v>32</v>
      </c>
      <c r="P1874" s="3" t="s">
        <v>29</v>
      </c>
      <c r="Q1874" s="5">
        <v>13.55</v>
      </c>
      <c r="S1874" s="6">
        <v>11.62</v>
      </c>
      <c r="T1874" s="5">
        <v>0.35</v>
      </c>
      <c r="U1874" s="6">
        <v>11.97</v>
      </c>
      <c r="V1874" s="2">
        <v>17.600000000000001</v>
      </c>
      <c r="W1874" s="8">
        <v>-4.3000000000000007</v>
      </c>
      <c r="X1874" s="9" t="s">
        <v>3215</v>
      </c>
      <c r="Y1874" s="7">
        <v>43790</v>
      </c>
    </row>
    <row r="1875" spans="1:25" hidden="1" x14ac:dyDescent="0.25">
      <c r="A1875" s="2">
        <v>125617</v>
      </c>
      <c r="B1875" s="3" t="s">
        <v>1880</v>
      </c>
      <c r="C1875" s="3" t="s">
        <v>1919</v>
      </c>
      <c r="D1875" s="3" t="s">
        <v>27</v>
      </c>
      <c r="E1875" s="3" t="s">
        <v>37</v>
      </c>
      <c r="F1875" s="3" t="s">
        <v>29</v>
      </c>
      <c r="G1875" s="2">
        <v>13.1</v>
      </c>
      <c r="H1875" s="3" t="s">
        <v>30</v>
      </c>
      <c r="I1875" s="3" t="s">
        <v>29</v>
      </c>
      <c r="J1875" s="3" t="s">
        <v>31</v>
      </c>
      <c r="K1875" s="4">
        <v>84</v>
      </c>
      <c r="L1875" s="2">
        <v>1</v>
      </c>
      <c r="M1875" s="2">
        <v>12</v>
      </c>
      <c r="N1875" s="2">
        <v>0.75</v>
      </c>
      <c r="O1875" s="3" t="s">
        <v>32</v>
      </c>
      <c r="P1875" s="3" t="s">
        <v>29</v>
      </c>
      <c r="Q1875" s="5">
        <v>17</v>
      </c>
      <c r="S1875" s="6">
        <v>14.65</v>
      </c>
      <c r="T1875" s="5">
        <v>0.35</v>
      </c>
      <c r="U1875" s="6">
        <v>15</v>
      </c>
      <c r="V1875" s="2">
        <v>22.1</v>
      </c>
      <c r="W1875" s="8"/>
      <c r="X1875" s="10" t="s">
        <v>29</v>
      </c>
      <c r="Y1875" s="7">
        <v>43709</v>
      </c>
    </row>
    <row r="1876" spans="1:25" hidden="1" x14ac:dyDescent="0.25">
      <c r="A1876" s="2">
        <v>496471</v>
      </c>
      <c r="B1876" s="3" t="s">
        <v>1880</v>
      </c>
      <c r="C1876" s="3" t="s">
        <v>1920</v>
      </c>
      <c r="D1876" s="3" t="s">
        <v>27</v>
      </c>
      <c r="E1876" s="3" t="s">
        <v>37</v>
      </c>
      <c r="F1876" s="3" t="s">
        <v>29</v>
      </c>
      <c r="G1876" s="2">
        <v>13.1</v>
      </c>
      <c r="H1876" s="3" t="s">
        <v>30</v>
      </c>
      <c r="I1876" s="3" t="s">
        <v>1882</v>
      </c>
      <c r="J1876" s="3" t="s">
        <v>31</v>
      </c>
      <c r="K1876" s="4">
        <v>84</v>
      </c>
      <c r="L1876" s="2">
        <v>1</v>
      </c>
      <c r="M1876" s="2">
        <v>12</v>
      </c>
      <c r="N1876" s="2">
        <v>0.75</v>
      </c>
      <c r="O1876" s="3" t="s">
        <v>32</v>
      </c>
      <c r="P1876" s="3" t="s">
        <v>29</v>
      </c>
      <c r="Q1876" s="5">
        <v>19.3</v>
      </c>
      <c r="S1876" s="6">
        <v>16.68</v>
      </c>
      <c r="T1876" s="5">
        <v>0.35</v>
      </c>
      <c r="U1876" s="6">
        <v>17.03</v>
      </c>
      <c r="V1876" s="2">
        <v>25.1</v>
      </c>
      <c r="W1876" s="8"/>
      <c r="X1876" s="10" t="s">
        <v>29</v>
      </c>
      <c r="Y1876" s="7">
        <v>43466</v>
      </c>
    </row>
    <row r="1877" spans="1:25" hidden="1" x14ac:dyDescent="0.25">
      <c r="A1877" s="2">
        <v>852566</v>
      </c>
      <c r="B1877" s="3" t="s">
        <v>1880</v>
      </c>
      <c r="C1877" s="3" t="s">
        <v>1921</v>
      </c>
      <c r="D1877" s="3" t="s">
        <v>27</v>
      </c>
      <c r="E1877" s="3" t="s">
        <v>37</v>
      </c>
      <c r="F1877" s="3" t="s">
        <v>29</v>
      </c>
      <c r="G1877" s="2">
        <v>13.1</v>
      </c>
      <c r="H1877" s="3" t="s">
        <v>30</v>
      </c>
      <c r="I1877" s="3" t="s">
        <v>29</v>
      </c>
      <c r="J1877" s="3" t="s">
        <v>31</v>
      </c>
      <c r="K1877" s="4">
        <v>84</v>
      </c>
      <c r="L1877" s="2">
        <v>1</v>
      </c>
      <c r="M1877" s="2">
        <v>12</v>
      </c>
      <c r="N1877" s="2">
        <v>0.75</v>
      </c>
      <c r="O1877" s="3" t="s">
        <v>32</v>
      </c>
      <c r="P1877" s="3" t="s">
        <v>29</v>
      </c>
      <c r="Q1877" s="5">
        <v>19.3</v>
      </c>
      <c r="S1877" s="6">
        <v>16.68</v>
      </c>
      <c r="T1877" s="5">
        <v>0.35</v>
      </c>
      <c r="U1877" s="6">
        <v>17.03</v>
      </c>
      <c r="V1877" s="2">
        <v>25.1</v>
      </c>
      <c r="W1877" s="8"/>
      <c r="X1877" s="10" t="s">
        <v>29</v>
      </c>
      <c r="Y1877" s="7">
        <v>43466</v>
      </c>
    </row>
    <row r="1878" spans="1:25" hidden="1" x14ac:dyDescent="0.25">
      <c r="A1878" s="2">
        <v>694216</v>
      </c>
      <c r="B1878" s="3" t="s">
        <v>1880</v>
      </c>
      <c r="C1878" s="3" t="s">
        <v>1922</v>
      </c>
      <c r="D1878" s="3" t="s">
        <v>27</v>
      </c>
      <c r="E1878" s="3" t="s">
        <v>28</v>
      </c>
      <c r="F1878" s="3" t="s">
        <v>29</v>
      </c>
      <c r="G1878" s="2">
        <v>13.5</v>
      </c>
      <c r="H1878" s="3" t="s">
        <v>80</v>
      </c>
      <c r="I1878" s="3" t="s">
        <v>29</v>
      </c>
      <c r="J1878" s="3" t="s">
        <v>31</v>
      </c>
      <c r="K1878" s="4">
        <v>126.24</v>
      </c>
      <c r="L1878" s="2">
        <v>1</v>
      </c>
      <c r="M1878" s="2">
        <v>6</v>
      </c>
      <c r="N1878" s="2">
        <v>0.75</v>
      </c>
      <c r="O1878" s="3" t="s">
        <v>32</v>
      </c>
      <c r="P1878" s="3" t="s">
        <v>29</v>
      </c>
      <c r="Q1878" s="5">
        <v>45.15</v>
      </c>
      <c r="S1878" s="6">
        <v>39.42</v>
      </c>
      <c r="T1878" s="5">
        <v>0.35</v>
      </c>
      <c r="U1878" s="6">
        <v>39.770000000000003</v>
      </c>
      <c r="V1878" s="2">
        <v>58.7</v>
      </c>
      <c r="W1878" s="8"/>
      <c r="X1878" s="10" t="s">
        <v>29</v>
      </c>
      <c r="Y1878" s="7">
        <v>43739</v>
      </c>
    </row>
    <row r="1879" spans="1:25" hidden="1" x14ac:dyDescent="0.25">
      <c r="A1879" s="2">
        <v>93641</v>
      </c>
      <c r="B1879" s="3" t="s">
        <v>1880</v>
      </c>
      <c r="C1879" s="3" t="s">
        <v>1923</v>
      </c>
      <c r="D1879" s="3" t="s">
        <v>27</v>
      </c>
      <c r="E1879" s="3" t="s">
        <v>28</v>
      </c>
      <c r="F1879" s="3" t="s">
        <v>29</v>
      </c>
      <c r="G1879" s="2">
        <v>13.5</v>
      </c>
      <c r="H1879" s="3" t="s">
        <v>1884</v>
      </c>
      <c r="I1879" s="3" t="s">
        <v>29</v>
      </c>
      <c r="J1879" s="3" t="s">
        <v>31</v>
      </c>
      <c r="K1879" s="4">
        <v>94.08</v>
      </c>
      <c r="L1879" s="2">
        <v>1</v>
      </c>
      <c r="M1879" s="2">
        <v>12</v>
      </c>
      <c r="N1879" s="2">
        <v>0.75</v>
      </c>
      <c r="O1879" s="3" t="s">
        <v>32</v>
      </c>
      <c r="P1879" s="3" t="s">
        <v>29</v>
      </c>
      <c r="Q1879" s="5">
        <v>21.05</v>
      </c>
      <c r="S1879" s="6">
        <v>18.22</v>
      </c>
      <c r="T1879" s="5">
        <v>0.35</v>
      </c>
      <c r="U1879" s="6">
        <v>18.57</v>
      </c>
      <c r="V1879" s="2">
        <v>27.35</v>
      </c>
      <c r="W1879" s="8">
        <v>0.25</v>
      </c>
      <c r="X1879" s="9" t="s">
        <v>3216</v>
      </c>
      <c r="Y1879" s="7">
        <v>43794</v>
      </c>
    </row>
    <row r="1880" spans="1:25" hidden="1" x14ac:dyDescent="0.25">
      <c r="A1880" s="2">
        <v>98855</v>
      </c>
      <c r="B1880" s="3" t="s">
        <v>1880</v>
      </c>
      <c r="C1880" s="3" t="s">
        <v>1924</v>
      </c>
      <c r="D1880" s="3" t="s">
        <v>27</v>
      </c>
      <c r="E1880" s="3" t="s">
        <v>28</v>
      </c>
      <c r="F1880" s="3" t="s">
        <v>86</v>
      </c>
      <c r="G1880" s="2">
        <v>13.5</v>
      </c>
      <c r="H1880" s="3" t="s">
        <v>1884</v>
      </c>
      <c r="I1880" s="3" t="s">
        <v>1889</v>
      </c>
      <c r="J1880" s="3" t="s">
        <v>31</v>
      </c>
      <c r="K1880" s="4">
        <v>80.760000000000005</v>
      </c>
      <c r="L1880" s="2">
        <v>1</v>
      </c>
      <c r="M1880" s="2">
        <v>12</v>
      </c>
      <c r="N1880" s="2">
        <v>0.75</v>
      </c>
      <c r="O1880" s="3" t="s">
        <v>32</v>
      </c>
      <c r="P1880" s="3" t="s">
        <v>29</v>
      </c>
      <c r="Q1880" s="5">
        <v>18.75</v>
      </c>
      <c r="S1880" s="6">
        <v>16.190000000000001</v>
      </c>
      <c r="T1880" s="5">
        <v>0.35</v>
      </c>
      <c r="U1880" s="6">
        <v>16.54</v>
      </c>
      <c r="V1880" s="2">
        <v>24.4</v>
      </c>
      <c r="W1880" s="8">
        <v>0.25</v>
      </c>
      <c r="X1880" s="9" t="s">
        <v>3216</v>
      </c>
      <c r="Y1880" s="7">
        <v>43794</v>
      </c>
    </row>
    <row r="1881" spans="1:25" hidden="1" x14ac:dyDescent="0.25">
      <c r="A1881" s="2">
        <v>384628</v>
      </c>
      <c r="B1881" s="3" t="s">
        <v>1880</v>
      </c>
      <c r="C1881" s="3" t="s">
        <v>1925</v>
      </c>
      <c r="D1881" s="3" t="s">
        <v>27</v>
      </c>
      <c r="E1881" s="3" t="s">
        <v>37</v>
      </c>
      <c r="F1881" s="3" t="s">
        <v>29</v>
      </c>
      <c r="G1881" s="2">
        <v>13.5</v>
      </c>
      <c r="H1881" s="3" t="s">
        <v>204</v>
      </c>
      <c r="I1881" s="3" t="s">
        <v>29</v>
      </c>
      <c r="J1881" s="3" t="s">
        <v>31</v>
      </c>
      <c r="K1881" s="4">
        <v>65.88</v>
      </c>
      <c r="L1881" s="2">
        <v>1</v>
      </c>
      <c r="M1881" s="2">
        <v>12</v>
      </c>
      <c r="N1881" s="2">
        <v>0.75</v>
      </c>
      <c r="O1881" s="3" t="s">
        <v>32</v>
      </c>
      <c r="P1881" s="3" t="s">
        <v>29</v>
      </c>
      <c r="Q1881" s="5">
        <v>16.2</v>
      </c>
      <c r="S1881" s="6">
        <v>13.95</v>
      </c>
      <c r="T1881" s="5">
        <v>0.35</v>
      </c>
      <c r="U1881" s="6">
        <v>14.3</v>
      </c>
      <c r="V1881" s="2">
        <v>21.05</v>
      </c>
      <c r="W1881" s="8"/>
      <c r="X1881" s="10" t="s">
        <v>29</v>
      </c>
      <c r="Y1881" s="7">
        <v>43616</v>
      </c>
    </row>
    <row r="1882" spans="1:25" hidden="1" x14ac:dyDescent="0.25">
      <c r="A1882" s="2">
        <v>244038</v>
      </c>
      <c r="B1882" s="3" t="s">
        <v>1880</v>
      </c>
      <c r="C1882" s="3" t="s">
        <v>1926</v>
      </c>
      <c r="D1882" s="3" t="s">
        <v>27</v>
      </c>
      <c r="E1882" s="3" t="s">
        <v>37</v>
      </c>
      <c r="F1882" s="3" t="s">
        <v>29</v>
      </c>
      <c r="G1882" s="2">
        <v>12.9</v>
      </c>
      <c r="H1882" s="3" t="s">
        <v>1884</v>
      </c>
      <c r="I1882" s="3" t="s">
        <v>1882</v>
      </c>
      <c r="J1882" s="3" t="s">
        <v>31</v>
      </c>
      <c r="K1882" s="4">
        <v>47.4</v>
      </c>
      <c r="L1882" s="2">
        <v>1</v>
      </c>
      <c r="M1882" s="2">
        <v>12</v>
      </c>
      <c r="N1882" s="2">
        <v>0.75</v>
      </c>
      <c r="O1882" s="3" t="s">
        <v>32</v>
      </c>
      <c r="P1882" s="3" t="s">
        <v>29</v>
      </c>
      <c r="Q1882" s="5">
        <v>12.35</v>
      </c>
      <c r="S1882" s="6">
        <v>10.56</v>
      </c>
      <c r="T1882" s="5">
        <v>0.35</v>
      </c>
      <c r="U1882" s="6">
        <v>10.91</v>
      </c>
      <c r="V1882" s="2">
        <v>16.05</v>
      </c>
      <c r="W1882" s="8"/>
      <c r="X1882" s="10" t="s">
        <v>29</v>
      </c>
      <c r="Y1882" s="7">
        <v>43647</v>
      </c>
    </row>
    <row r="1883" spans="1:25" x14ac:dyDescent="0.25">
      <c r="A1883" s="2">
        <v>775437</v>
      </c>
      <c r="B1883" s="3" t="s">
        <v>1880</v>
      </c>
      <c r="C1883" s="3" t="s">
        <v>1927</v>
      </c>
      <c r="D1883" s="3" t="s">
        <v>27</v>
      </c>
      <c r="E1883" s="3" t="s">
        <v>28</v>
      </c>
      <c r="F1883" s="3" t="s">
        <v>97</v>
      </c>
      <c r="G1883" s="2">
        <v>12</v>
      </c>
      <c r="H1883" s="3" t="s">
        <v>204</v>
      </c>
      <c r="I1883" s="3" t="s">
        <v>29</v>
      </c>
      <c r="J1883" s="3" t="s">
        <v>31</v>
      </c>
      <c r="K1883" s="4">
        <v>77.52</v>
      </c>
      <c r="L1883" s="2">
        <v>1</v>
      </c>
      <c r="M1883" s="2">
        <v>12</v>
      </c>
      <c r="N1883" s="2">
        <v>0.75</v>
      </c>
      <c r="O1883" s="3" t="s">
        <v>32</v>
      </c>
      <c r="P1883" s="3" t="s">
        <v>29</v>
      </c>
      <c r="Q1883" s="5">
        <v>18.2</v>
      </c>
      <c r="S1883" s="6">
        <v>15.71</v>
      </c>
      <c r="T1883" s="5">
        <v>0.35</v>
      </c>
      <c r="U1883" s="6">
        <v>16.059999999999999</v>
      </c>
      <c r="V1883" s="2">
        <v>23.65</v>
      </c>
      <c r="W1883" s="8">
        <v>0.55000000000000071</v>
      </c>
      <c r="X1883" s="9" t="s">
        <v>3216</v>
      </c>
      <c r="Y1883" s="7">
        <v>43794</v>
      </c>
    </row>
    <row r="1884" spans="1:25" hidden="1" x14ac:dyDescent="0.25">
      <c r="A1884" s="2">
        <v>168190</v>
      </c>
      <c r="B1884" s="3" t="s">
        <v>1880</v>
      </c>
      <c r="C1884" s="3" t="s">
        <v>1928</v>
      </c>
      <c r="D1884" s="3" t="s">
        <v>27</v>
      </c>
      <c r="E1884" s="3" t="s">
        <v>37</v>
      </c>
      <c r="F1884" s="3" t="s">
        <v>104</v>
      </c>
      <c r="G1884" s="2">
        <v>13.5</v>
      </c>
      <c r="H1884" s="3" t="s">
        <v>30</v>
      </c>
      <c r="I1884" s="3" t="s">
        <v>1929</v>
      </c>
      <c r="J1884" s="3" t="s">
        <v>31</v>
      </c>
      <c r="K1884" s="4" t="s">
        <v>3120</v>
      </c>
      <c r="L1884" s="2">
        <v>1</v>
      </c>
      <c r="M1884" s="2">
        <v>12</v>
      </c>
      <c r="N1884" s="2">
        <v>0.75</v>
      </c>
      <c r="O1884" s="3" t="s">
        <v>32</v>
      </c>
      <c r="P1884" s="3" t="s">
        <v>29</v>
      </c>
      <c r="Q1884" s="5">
        <v>17.850000000000001</v>
      </c>
      <c r="R1884" s="5">
        <v>1.5</v>
      </c>
      <c r="S1884" s="6">
        <v>14.08</v>
      </c>
      <c r="T1884" s="5">
        <v>0.35</v>
      </c>
      <c r="U1884" s="6">
        <v>14.43</v>
      </c>
      <c r="V1884" s="2">
        <v>23.2</v>
      </c>
      <c r="W1884" s="8"/>
      <c r="X1884" s="10" t="s">
        <v>29</v>
      </c>
      <c r="Y1884" s="7">
        <v>43800</v>
      </c>
    </row>
    <row r="1885" spans="1:25" hidden="1" x14ac:dyDescent="0.25">
      <c r="A1885" s="2">
        <v>532002</v>
      </c>
      <c r="B1885" s="3" t="s">
        <v>1880</v>
      </c>
      <c r="C1885" s="3" t="s">
        <v>1930</v>
      </c>
      <c r="D1885" s="3" t="s">
        <v>27</v>
      </c>
      <c r="E1885" s="3" t="s">
        <v>28</v>
      </c>
      <c r="F1885" s="3" t="s">
        <v>29</v>
      </c>
      <c r="G1885" s="2">
        <v>14</v>
      </c>
      <c r="H1885" s="3" t="s">
        <v>80</v>
      </c>
      <c r="I1885" s="3" t="s">
        <v>29</v>
      </c>
      <c r="J1885" s="3" t="s">
        <v>31</v>
      </c>
      <c r="K1885" s="4">
        <v>115.38</v>
      </c>
      <c r="L1885" s="2">
        <v>1</v>
      </c>
      <c r="M1885" s="2">
        <v>6</v>
      </c>
      <c r="N1885" s="2">
        <v>0.75</v>
      </c>
      <c r="O1885" s="3" t="s">
        <v>32</v>
      </c>
      <c r="P1885" s="3" t="s">
        <v>29</v>
      </c>
      <c r="Q1885" s="5">
        <v>42.4</v>
      </c>
      <c r="S1885" s="6">
        <v>37</v>
      </c>
      <c r="T1885" s="5">
        <v>0.35</v>
      </c>
      <c r="U1885" s="6">
        <v>37.35</v>
      </c>
      <c r="V1885" s="2">
        <v>55.1</v>
      </c>
      <c r="W1885" s="8"/>
      <c r="X1885" s="9" t="s">
        <v>3214</v>
      </c>
      <c r="Y1885" s="7">
        <v>43795</v>
      </c>
    </row>
    <row r="1886" spans="1:25" hidden="1" x14ac:dyDescent="0.25">
      <c r="A1886" s="2">
        <v>209197</v>
      </c>
      <c r="B1886" s="3" t="s">
        <v>1880</v>
      </c>
      <c r="C1886" s="3" t="s">
        <v>1931</v>
      </c>
      <c r="D1886" s="3" t="s">
        <v>27</v>
      </c>
      <c r="E1886" s="3" t="s">
        <v>37</v>
      </c>
      <c r="F1886" s="3" t="s">
        <v>29</v>
      </c>
      <c r="G1886" s="2">
        <v>12.5</v>
      </c>
      <c r="H1886" s="3" t="s">
        <v>30</v>
      </c>
      <c r="I1886" s="3" t="s">
        <v>1929</v>
      </c>
      <c r="J1886" s="3" t="s">
        <v>31</v>
      </c>
      <c r="K1886" s="4">
        <v>51.36</v>
      </c>
      <c r="L1886" s="2">
        <v>1</v>
      </c>
      <c r="M1886" s="2">
        <v>12</v>
      </c>
      <c r="N1886" s="2">
        <v>0.75</v>
      </c>
      <c r="O1886" s="3" t="s">
        <v>32</v>
      </c>
      <c r="P1886" s="3" t="s">
        <v>29</v>
      </c>
      <c r="Q1886" s="5">
        <v>13.25</v>
      </c>
      <c r="S1886" s="6">
        <v>11.35</v>
      </c>
      <c r="T1886" s="5">
        <v>0.35</v>
      </c>
      <c r="U1886" s="6">
        <v>11.7</v>
      </c>
      <c r="V1886" s="2">
        <v>17.2</v>
      </c>
      <c r="W1886" s="8"/>
      <c r="X1886" s="10" t="s">
        <v>29</v>
      </c>
      <c r="Y1886" s="7">
        <v>43616</v>
      </c>
    </row>
    <row r="1887" spans="1:25" hidden="1" x14ac:dyDescent="0.25">
      <c r="A1887" s="2">
        <v>229310</v>
      </c>
      <c r="B1887" s="3" t="s">
        <v>1880</v>
      </c>
      <c r="C1887" s="3" t="s">
        <v>1932</v>
      </c>
      <c r="D1887" s="3" t="s">
        <v>27</v>
      </c>
      <c r="E1887" s="3" t="s">
        <v>37</v>
      </c>
      <c r="F1887" s="3" t="s">
        <v>29</v>
      </c>
      <c r="G1887" s="2">
        <v>14</v>
      </c>
      <c r="H1887" s="3" t="s">
        <v>80</v>
      </c>
      <c r="I1887" s="3" t="s">
        <v>1885</v>
      </c>
      <c r="J1887" s="3" t="s">
        <v>31</v>
      </c>
      <c r="K1887" s="4">
        <v>62.4</v>
      </c>
      <c r="L1887" s="2">
        <v>1</v>
      </c>
      <c r="M1887" s="2">
        <v>12</v>
      </c>
      <c r="N1887" s="2">
        <v>0.75</v>
      </c>
      <c r="O1887" s="3" t="s">
        <v>32</v>
      </c>
      <c r="P1887" s="3" t="s">
        <v>29</v>
      </c>
      <c r="Q1887" s="5">
        <v>15.6</v>
      </c>
      <c r="S1887" s="6">
        <v>13.42</v>
      </c>
      <c r="T1887" s="5">
        <v>0.35</v>
      </c>
      <c r="U1887" s="6">
        <v>13.77</v>
      </c>
      <c r="V1887" s="2">
        <v>20.3</v>
      </c>
      <c r="W1887" s="8"/>
      <c r="X1887" s="10" t="s">
        <v>29</v>
      </c>
      <c r="Y1887" s="7">
        <v>43675</v>
      </c>
    </row>
    <row r="1888" spans="1:25" x14ac:dyDescent="0.25">
      <c r="A1888" s="2">
        <v>355644</v>
      </c>
      <c r="B1888" s="3" t="s">
        <v>1880</v>
      </c>
      <c r="C1888" s="3" t="s">
        <v>1936</v>
      </c>
      <c r="D1888" s="3" t="s">
        <v>27</v>
      </c>
      <c r="E1888" s="3" t="s">
        <v>28</v>
      </c>
      <c r="F1888" s="3" t="s">
        <v>210</v>
      </c>
      <c r="G1888" s="2">
        <v>14.9</v>
      </c>
      <c r="H1888" s="3" t="s">
        <v>30</v>
      </c>
      <c r="I1888" s="3" t="s">
        <v>1887</v>
      </c>
      <c r="J1888" s="3" t="s">
        <v>31</v>
      </c>
      <c r="K1888" s="4">
        <v>391.08</v>
      </c>
      <c r="L1888" s="2">
        <v>1</v>
      </c>
      <c r="M1888" s="2">
        <v>12</v>
      </c>
      <c r="N1888" s="2">
        <v>0.75</v>
      </c>
      <c r="O1888" s="3" t="s">
        <v>32</v>
      </c>
      <c r="P1888" s="3" t="s">
        <v>29</v>
      </c>
      <c r="Q1888" s="5">
        <v>62.85</v>
      </c>
      <c r="S1888" s="6">
        <v>55</v>
      </c>
      <c r="T1888" s="5">
        <v>0.35</v>
      </c>
      <c r="U1888" s="6">
        <v>55.35</v>
      </c>
      <c r="V1888" s="2">
        <v>81.7</v>
      </c>
      <c r="W1888" s="8"/>
      <c r="X1888" s="10" t="s">
        <v>29</v>
      </c>
      <c r="Y1888" s="7">
        <v>43675</v>
      </c>
    </row>
    <row r="1889" spans="1:25" hidden="1" x14ac:dyDescent="0.25">
      <c r="A1889" s="2">
        <v>644617</v>
      </c>
      <c r="B1889" s="3" t="s">
        <v>1880</v>
      </c>
      <c r="C1889" s="3" t="s">
        <v>1937</v>
      </c>
      <c r="D1889" s="3" t="s">
        <v>27</v>
      </c>
      <c r="E1889" s="3" t="s">
        <v>37</v>
      </c>
      <c r="F1889" s="3" t="s">
        <v>29</v>
      </c>
      <c r="G1889" s="2">
        <v>14.5</v>
      </c>
      <c r="H1889" s="3" t="s">
        <v>899</v>
      </c>
      <c r="I1889" s="3" t="s">
        <v>1885</v>
      </c>
      <c r="J1889" s="3" t="s">
        <v>31</v>
      </c>
      <c r="K1889" s="4">
        <v>174.24</v>
      </c>
      <c r="L1889" s="2">
        <v>1</v>
      </c>
      <c r="M1889" s="2">
        <v>12</v>
      </c>
      <c r="N1889" s="2">
        <v>0.75</v>
      </c>
      <c r="O1889" s="3" t="s">
        <v>32</v>
      </c>
      <c r="P1889" s="3" t="s">
        <v>29</v>
      </c>
      <c r="Q1889" s="5">
        <v>34.799999999999997</v>
      </c>
      <c r="S1889" s="6">
        <v>30.32</v>
      </c>
      <c r="T1889" s="5">
        <v>0.35</v>
      </c>
      <c r="U1889" s="6">
        <v>30.67</v>
      </c>
      <c r="V1889" s="2">
        <v>45.25</v>
      </c>
      <c r="W1889" s="8"/>
      <c r="X1889" s="10" t="s">
        <v>29</v>
      </c>
      <c r="Y1889" s="7">
        <v>43672</v>
      </c>
    </row>
    <row r="1890" spans="1:25" hidden="1" x14ac:dyDescent="0.25">
      <c r="A1890" s="2">
        <v>36783</v>
      </c>
      <c r="B1890" s="3" t="s">
        <v>1880</v>
      </c>
      <c r="C1890" s="3" t="s">
        <v>1938</v>
      </c>
      <c r="D1890" s="3" t="s">
        <v>27</v>
      </c>
      <c r="E1890" s="3" t="s">
        <v>28</v>
      </c>
      <c r="F1890" s="3" t="s">
        <v>29</v>
      </c>
      <c r="G1890" s="2">
        <v>15.3</v>
      </c>
      <c r="H1890" s="3" t="s">
        <v>30</v>
      </c>
      <c r="I1890" s="3" t="s">
        <v>1929</v>
      </c>
      <c r="J1890" s="3" t="s">
        <v>31</v>
      </c>
      <c r="K1890" s="4">
        <v>153.12</v>
      </c>
      <c r="L1890" s="2">
        <v>1</v>
      </c>
      <c r="M1890" s="2">
        <v>12</v>
      </c>
      <c r="N1890" s="2">
        <v>0.75</v>
      </c>
      <c r="O1890" s="3" t="s">
        <v>32</v>
      </c>
      <c r="P1890" s="3" t="s">
        <v>29</v>
      </c>
      <c r="Q1890" s="5">
        <v>31.2</v>
      </c>
      <c r="S1890" s="6">
        <v>27.15</v>
      </c>
      <c r="T1890" s="5">
        <v>0.35</v>
      </c>
      <c r="U1890" s="6">
        <v>27.5</v>
      </c>
      <c r="V1890" s="2">
        <v>40.549999999999997</v>
      </c>
      <c r="W1890" s="8"/>
      <c r="X1890" s="10" t="s">
        <v>29</v>
      </c>
      <c r="Y1890" s="7">
        <v>43654</v>
      </c>
    </row>
    <row r="1891" spans="1:25" hidden="1" x14ac:dyDescent="0.25">
      <c r="A1891" s="2">
        <v>123737</v>
      </c>
      <c r="B1891" s="3" t="s">
        <v>1880</v>
      </c>
      <c r="C1891" s="3" t="s">
        <v>1939</v>
      </c>
      <c r="D1891" s="3" t="s">
        <v>27</v>
      </c>
      <c r="E1891" s="3" t="s">
        <v>28</v>
      </c>
      <c r="F1891" s="3" t="s">
        <v>86</v>
      </c>
      <c r="G1891" s="2">
        <v>14</v>
      </c>
      <c r="H1891" s="3" t="s">
        <v>889</v>
      </c>
      <c r="I1891" s="3" t="s">
        <v>29</v>
      </c>
      <c r="J1891" s="3" t="s">
        <v>31</v>
      </c>
      <c r="K1891" s="4">
        <v>66.72</v>
      </c>
      <c r="L1891" s="2">
        <v>1</v>
      </c>
      <c r="M1891" s="2">
        <v>12</v>
      </c>
      <c r="N1891" s="2">
        <v>0.75</v>
      </c>
      <c r="O1891" s="3" t="s">
        <v>32</v>
      </c>
      <c r="P1891" s="3" t="s">
        <v>29</v>
      </c>
      <c r="Q1891" s="5">
        <v>16.350000000000001</v>
      </c>
      <c r="S1891" s="6">
        <v>14.08</v>
      </c>
      <c r="T1891" s="5">
        <v>0.35</v>
      </c>
      <c r="U1891" s="6">
        <v>14.43</v>
      </c>
      <c r="V1891" s="2">
        <v>21.25</v>
      </c>
      <c r="W1891" s="8"/>
      <c r="X1891" s="10" t="s">
        <v>29</v>
      </c>
      <c r="Y1891" s="7">
        <v>43709</v>
      </c>
    </row>
    <row r="1892" spans="1:25" ht="30" hidden="1" x14ac:dyDescent="0.25">
      <c r="A1892" s="2">
        <v>812281</v>
      </c>
      <c r="B1892" s="3" t="s">
        <v>1880</v>
      </c>
      <c r="C1892" s="3" t="s">
        <v>1940</v>
      </c>
      <c r="D1892" s="3" t="s">
        <v>27</v>
      </c>
      <c r="E1892" s="3" t="s">
        <v>28</v>
      </c>
      <c r="F1892" s="3" t="s">
        <v>29</v>
      </c>
      <c r="H1892" s="3" t="s">
        <v>30</v>
      </c>
      <c r="I1892" s="3" t="s">
        <v>1885</v>
      </c>
      <c r="J1892" s="3" t="s">
        <v>39</v>
      </c>
      <c r="K1892" s="4">
        <v>636.53</v>
      </c>
      <c r="L1892" s="2">
        <v>1</v>
      </c>
      <c r="M1892" s="2">
        <v>6</v>
      </c>
      <c r="N1892" s="2">
        <v>0.75</v>
      </c>
      <c r="O1892" s="3" t="s">
        <v>32</v>
      </c>
      <c r="P1892" s="3" t="s">
        <v>29</v>
      </c>
      <c r="Q1892" s="5">
        <v>175.3</v>
      </c>
      <c r="S1892" s="6">
        <v>153.96</v>
      </c>
      <c r="T1892" s="5">
        <v>0.35</v>
      </c>
      <c r="U1892" s="6">
        <v>154.31</v>
      </c>
      <c r="V1892" s="2">
        <v>227.9</v>
      </c>
      <c r="W1892" s="8"/>
      <c r="X1892" s="10" t="s">
        <v>29</v>
      </c>
      <c r="Y1892" s="7">
        <v>43748</v>
      </c>
    </row>
    <row r="1893" spans="1:25" hidden="1" x14ac:dyDescent="0.25">
      <c r="A1893" s="2">
        <v>178506</v>
      </c>
      <c r="B1893" s="3" t="s">
        <v>1880</v>
      </c>
      <c r="C1893" s="3" t="s">
        <v>1941</v>
      </c>
      <c r="D1893" s="3" t="s">
        <v>27</v>
      </c>
      <c r="E1893" s="3" t="s">
        <v>37</v>
      </c>
      <c r="F1893" s="3" t="s">
        <v>29</v>
      </c>
      <c r="G1893" s="2">
        <v>13</v>
      </c>
      <c r="H1893" s="3" t="s">
        <v>1884</v>
      </c>
      <c r="I1893" s="3" t="s">
        <v>1882</v>
      </c>
      <c r="J1893" s="3" t="s">
        <v>31</v>
      </c>
      <c r="K1893" s="4">
        <v>82.32</v>
      </c>
      <c r="L1893" s="2">
        <v>1</v>
      </c>
      <c r="M1893" s="2">
        <v>12</v>
      </c>
      <c r="N1893" s="2">
        <v>0.75</v>
      </c>
      <c r="O1893" s="3" t="s">
        <v>32</v>
      </c>
      <c r="P1893" s="3" t="s">
        <v>29</v>
      </c>
      <c r="Q1893" s="5">
        <v>19.05</v>
      </c>
      <c r="S1893" s="6">
        <v>16.46</v>
      </c>
      <c r="T1893" s="5">
        <v>0.35</v>
      </c>
      <c r="U1893" s="6">
        <v>16.809999999999999</v>
      </c>
      <c r="V1893" s="2">
        <v>24.75</v>
      </c>
      <c r="W1893" s="8"/>
      <c r="X1893" s="10" t="s">
        <v>29</v>
      </c>
      <c r="Y1893" s="7">
        <v>43672</v>
      </c>
    </row>
    <row r="1894" spans="1:25" hidden="1" x14ac:dyDescent="0.25">
      <c r="A1894" s="2">
        <v>800737</v>
      </c>
      <c r="B1894" s="3" t="s">
        <v>1880</v>
      </c>
      <c r="C1894" s="3" t="s">
        <v>1942</v>
      </c>
      <c r="D1894" s="3" t="s">
        <v>27</v>
      </c>
      <c r="E1894" s="3" t="s">
        <v>28</v>
      </c>
      <c r="F1894" s="3" t="s">
        <v>29</v>
      </c>
      <c r="G1894" s="2">
        <v>13.5</v>
      </c>
      <c r="H1894" s="3" t="s">
        <v>30</v>
      </c>
      <c r="I1894" s="3" t="s">
        <v>1882</v>
      </c>
      <c r="J1894" s="3" t="s">
        <v>39</v>
      </c>
      <c r="K1894" s="4">
        <v>86.89</v>
      </c>
      <c r="L1894" s="2">
        <v>1</v>
      </c>
      <c r="M1894" s="2">
        <v>12</v>
      </c>
      <c r="N1894" s="2">
        <v>0.75</v>
      </c>
      <c r="O1894" s="3" t="s">
        <v>32</v>
      </c>
      <c r="P1894" s="3" t="s">
        <v>29</v>
      </c>
      <c r="Q1894" s="5">
        <v>19.45</v>
      </c>
      <c r="S1894" s="6">
        <v>16.809999999999999</v>
      </c>
      <c r="T1894" s="5">
        <v>0.35</v>
      </c>
      <c r="U1894" s="6">
        <v>17.16</v>
      </c>
      <c r="V1894" s="2">
        <v>25.3</v>
      </c>
      <c r="W1894" s="8"/>
      <c r="X1894" s="10" t="s">
        <v>29</v>
      </c>
      <c r="Y1894" s="7">
        <v>43648</v>
      </c>
    </row>
    <row r="1895" spans="1:25" hidden="1" x14ac:dyDescent="0.25">
      <c r="A1895" s="2">
        <v>90225</v>
      </c>
      <c r="B1895" s="3" t="s">
        <v>1880</v>
      </c>
      <c r="C1895" s="3" t="s">
        <v>1943</v>
      </c>
      <c r="D1895" s="3" t="s">
        <v>27</v>
      </c>
      <c r="E1895" s="3" t="s">
        <v>37</v>
      </c>
      <c r="F1895" s="3" t="s">
        <v>104</v>
      </c>
      <c r="G1895" s="2">
        <v>13.5</v>
      </c>
      <c r="H1895" s="3" t="s">
        <v>30</v>
      </c>
      <c r="I1895" s="3" t="s">
        <v>1885</v>
      </c>
      <c r="J1895" s="3" t="s">
        <v>39</v>
      </c>
      <c r="K1895" s="4">
        <v>55.65</v>
      </c>
      <c r="L1895" s="2">
        <v>1</v>
      </c>
      <c r="M1895" s="2">
        <v>12</v>
      </c>
      <c r="N1895" s="2">
        <v>0.75</v>
      </c>
      <c r="O1895" s="3" t="s">
        <v>32</v>
      </c>
      <c r="P1895" s="3" t="s">
        <v>29</v>
      </c>
      <c r="Q1895" s="5">
        <v>13.7</v>
      </c>
      <c r="R1895" s="5">
        <v>1</v>
      </c>
      <c r="S1895" s="6">
        <v>10.87</v>
      </c>
      <c r="T1895" s="5">
        <v>0.35</v>
      </c>
      <c r="U1895" s="6">
        <v>11.22</v>
      </c>
      <c r="V1895" s="2">
        <v>17.8</v>
      </c>
      <c r="W1895" s="8"/>
      <c r="X1895" s="10" t="s">
        <v>29</v>
      </c>
      <c r="Y1895" s="7">
        <v>43800</v>
      </c>
    </row>
    <row r="1896" spans="1:25" ht="30" hidden="1" x14ac:dyDescent="0.25">
      <c r="A1896" s="2">
        <v>771189</v>
      </c>
      <c r="B1896" s="3" t="s">
        <v>1880</v>
      </c>
      <c r="C1896" s="3" t="s">
        <v>1944</v>
      </c>
      <c r="D1896" s="3" t="s">
        <v>27</v>
      </c>
      <c r="E1896" s="3" t="s">
        <v>28</v>
      </c>
      <c r="F1896" s="3" t="s">
        <v>29</v>
      </c>
      <c r="H1896" s="3" t="s">
        <v>30</v>
      </c>
      <c r="I1896" s="3" t="s">
        <v>1885</v>
      </c>
      <c r="J1896" s="3" t="s">
        <v>39</v>
      </c>
      <c r="K1896" s="4">
        <v>245.48</v>
      </c>
      <c r="L1896" s="2">
        <v>1</v>
      </c>
      <c r="M1896" s="2">
        <v>6</v>
      </c>
      <c r="N1896" s="2">
        <v>0.75</v>
      </c>
      <c r="O1896" s="3" t="s">
        <v>32</v>
      </c>
      <c r="P1896" s="3" t="s">
        <v>29</v>
      </c>
      <c r="Q1896" s="5">
        <v>75.3</v>
      </c>
      <c r="S1896" s="6">
        <v>65.959999999999994</v>
      </c>
      <c r="T1896" s="5">
        <v>0.35</v>
      </c>
      <c r="U1896" s="6">
        <v>66.31</v>
      </c>
      <c r="V1896" s="2">
        <v>97.9</v>
      </c>
      <c r="W1896" s="8"/>
      <c r="X1896" s="10" t="s">
        <v>29</v>
      </c>
      <c r="Y1896" s="7">
        <v>43748</v>
      </c>
    </row>
    <row r="1897" spans="1:25" hidden="1" x14ac:dyDescent="0.25">
      <c r="A1897" s="2">
        <v>765115</v>
      </c>
      <c r="B1897" s="3" t="s">
        <v>1880</v>
      </c>
      <c r="C1897" s="3" t="s">
        <v>1945</v>
      </c>
      <c r="D1897" s="3" t="s">
        <v>27</v>
      </c>
      <c r="E1897" s="3" t="s">
        <v>28</v>
      </c>
      <c r="F1897" s="3" t="s">
        <v>29</v>
      </c>
      <c r="H1897" s="3" t="s">
        <v>30</v>
      </c>
      <c r="I1897" s="3" t="s">
        <v>1882</v>
      </c>
      <c r="J1897" s="3" t="s">
        <v>39</v>
      </c>
      <c r="K1897" s="4">
        <v>245.48</v>
      </c>
      <c r="L1897" s="2">
        <v>1</v>
      </c>
      <c r="M1897" s="2">
        <v>6</v>
      </c>
      <c r="N1897" s="2">
        <v>0.75</v>
      </c>
      <c r="O1897" s="3" t="s">
        <v>32</v>
      </c>
      <c r="P1897" s="3" t="s">
        <v>29</v>
      </c>
      <c r="Q1897" s="5">
        <v>75.3</v>
      </c>
      <c r="S1897" s="6">
        <v>65.959999999999994</v>
      </c>
      <c r="T1897" s="5">
        <v>0.35</v>
      </c>
      <c r="U1897" s="6">
        <v>66.31</v>
      </c>
      <c r="V1897" s="2">
        <v>97.9</v>
      </c>
      <c r="W1897" s="8"/>
      <c r="X1897" s="10" t="s">
        <v>29</v>
      </c>
      <c r="Y1897" s="7">
        <v>43748</v>
      </c>
    </row>
    <row r="1898" spans="1:25" ht="30" hidden="1" x14ac:dyDescent="0.25">
      <c r="A1898" s="2">
        <v>534263</v>
      </c>
      <c r="B1898" s="3" t="s">
        <v>1880</v>
      </c>
      <c r="C1898" s="3" t="s">
        <v>1946</v>
      </c>
      <c r="D1898" s="3" t="s">
        <v>27</v>
      </c>
      <c r="E1898" s="3" t="s">
        <v>37</v>
      </c>
      <c r="F1898" s="3" t="s">
        <v>29</v>
      </c>
      <c r="G1898" s="2">
        <v>13.9</v>
      </c>
      <c r="H1898" s="3" t="s">
        <v>30</v>
      </c>
      <c r="I1898" s="3" t="s">
        <v>1885</v>
      </c>
      <c r="J1898" s="3" t="s">
        <v>39</v>
      </c>
      <c r="K1898" s="4">
        <v>86.89</v>
      </c>
      <c r="L1898" s="2">
        <v>1</v>
      </c>
      <c r="M1898" s="2">
        <v>12</v>
      </c>
      <c r="N1898" s="2">
        <v>0.75</v>
      </c>
      <c r="O1898" s="3" t="s">
        <v>32</v>
      </c>
      <c r="P1898" s="3" t="s">
        <v>29</v>
      </c>
      <c r="Q1898" s="5">
        <v>19.45</v>
      </c>
      <c r="S1898" s="6">
        <v>16.809999999999999</v>
      </c>
      <c r="T1898" s="5">
        <v>0.35</v>
      </c>
      <c r="U1898" s="6">
        <v>17.16</v>
      </c>
      <c r="V1898" s="2">
        <v>25.3</v>
      </c>
      <c r="W1898" s="8"/>
      <c r="X1898" s="10" t="s">
        <v>29</v>
      </c>
      <c r="Y1898" s="7">
        <v>43708</v>
      </c>
    </row>
    <row r="1899" spans="1:25" hidden="1" x14ac:dyDescent="0.25">
      <c r="A1899" s="2">
        <v>741330</v>
      </c>
      <c r="B1899" s="3" t="s">
        <v>1880</v>
      </c>
      <c r="C1899" s="3" t="s">
        <v>1947</v>
      </c>
      <c r="D1899" s="3" t="s">
        <v>27</v>
      </c>
      <c r="E1899" s="3" t="s">
        <v>37</v>
      </c>
      <c r="F1899" s="3" t="s">
        <v>29</v>
      </c>
      <c r="G1899" s="2">
        <v>13.5</v>
      </c>
      <c r="H1899" s="3" t="s">
        <v>204</v>
      </c>
      <c r="I1899" s="3" t="s">
        <v>1892</v>
      </c>
      <c r="J1899" s="3" t="s">
        <v>31</v>
      </c>
      <c r="K1899" s="4" t="s">
        <v>3121</v>
      </c>
      <c r="L1899" s="2">
        <v>1</v>
      </c>
      <c r="M1899" s="2">
        <v>12</v>
      </c>
      <c r="N1899" s="2">
        <v>0.75</v>
      </c>
      <c r="O1899" s="3" t="s">
        <v>32</v>
      </c>
      <c r="P1899" s="3" t="s">
        <v>29</v>
      </c>
      <c r="Q1899" s="5">
        <v>20.6</v>
      </c>
      <c r="S1899" s="6">
        <v>17.82</v>
      </c>
      <c r="T1899" s="5">
        <v>0.35</v>
      </c>
      <c r="U1899" s="6">
        <v>18.170000000000002</v>
      </c>
      <c r="V1899" s="2">
        <v>26.8</v>
      </c>
      <c r="W1899" s="8"/>
      <c r="X1899" s="10" t="s">
        <v>29</v>
      </c>
      <c r="Y1899" s="7">
        <v>43466</v>
      </c>
    </row>
    <row r="1900" spans="1:25" hidden="1" x14ac:dyDescent="0.25">
      <c r="A1900" s="2">
        <v>168971</v>
      </c>
      <c r="B1900" s="3" t="s">
        <v>1880</v>
      </c>
      <c r="C1900" s="3" t="s">
        <v>1948</v>
      </c>
      <c r="D1900" s="3" t="s">
        <v>1195</v>
      </c>
      <c r="E1900" s="3" t="s">
        <v>37</v>
      </c>
      <c r="F1900" s="3" t="s">
        <v>29</v>
      </c>
      <c r="G1900" s="2">
        <v>13.5</v>
      </c>
      <c r="H1900" s="3" t="s">
        <v>30</v>
      </c>
      <c r="I1900" s="3" t="s">
        <v>1949</v>
      </c>
      <c r="J1900" s="3" t="s">
        <v>31</v>
      </c>
      <c r="K1900" s="4" t="s">
        <v>3122</v>
      </c>
      <c r="L1900" s="2">
        <v>1</v>
      </c>
      <c r="M1900" s="2">
        <v>3</v>
      </c>
      <c r="N1900" s="2">
        <v>3</v>
      </c>
      <c r="O1900" s="3" t="s">
        <v>956</v>
      </c>
      <c r="P1900" s="3" t="s">
        <v>29</v>
      </c>
      <c r="Q1900" s="5">
        <v>41.3</v>
      </c>
      <c r="S1900" s="6">
        <v>36.04</v>
      </c>
      <c r="T1900" s="5">
        <v>0.35</v>
      </c>
      <c r="U1900" s="6">
        <v>36.39</v>
      </c>
      <c r="V1900" s="2">
        <v>53.7</v>
      </c>
      <c r="W1900" s="8"/>
      <c r="X1900" s="10" t="s">
        <v>29</v>
      </c>
      <c r="Y1900" s="7">
        <v>43708</v>
      </c>
    </row>
    <row r="1901" spans="1:25" hidden="1" x14ac:dyDescent="0.25">
      <c r="A1901" s="2">
        <v>673442</v>
      </c>
      <c r="B1901" s="3" t="s">
        <v>1880</v>
      </c>
      <c r="C1901" s="3" t="s">
        <v>1950</v>
      </c>
      <c r="D1901" s="3" t="s">
        <v>1951</v>
      </c>
      <c r="E1901" s="3" t="s">
        <v>37</v>
      </c>
      <c r="F1901" s="3" t="s">
        <v>29</v>
      </c>
      <c r="G1901" s="2">
        <v>13.5</v>
      </c>
      <c r="H1901" s="3" t="s">
        <v>30</v>
      </c>
      <c r="I1901" s="3" t="s">
        <v>1949</v>
      </c>
      <c r="J1901" s="3" t="s">
        <v>31</v>
      </c>
      <c r="K1901" s="4" t="s">
        <v>3123</v>
      </c>
      <c r="L1901" s="2">
        <v>1</v>
      </c>
      <c r="M1901" s="2">
        <v>24</v>
      </c>
      <c r="N1901" s="2">
        <v>0.25</v>
      </c>
      <c r="O1901" s="3" t="s">
        <v>140</v>
      </c>
      <c r="P1901" s="3" t="s">
        <v>29</v>
      </c>
      <c r="Q1901" s="5">
        <v>5.8</v>
      </c>
      <c r="S1901" s="6">
        <v>5.0199999999999996</v>
      </c>
      <c r="T1901" s="5">
        <v>0.1</v>
      </c>
      <c r="U1901" s="6">
        <v>5.12</v>
      </c>
      <c r="V1901" s="2">
        <v>7.55</v>
      </c>
      <c r="W1901" s="8"/>
      <c r="X1901" s="10" t="s">
        <v>29</v>
      </c>
      <c r="Y1901" s="7">
        <v>43648</v>
      </c>
    </row>
    <row r="1902" spans="1:25" hidden="1" x14ac:dyDescent="0.25">
      <c r="A1902" s="2">
        <v>141063</v>
      </c>
      <c r="B1902" s="3" t="s">
        <v>1880</v>
      </c>
      <c r="C1902" s="3" t="s">
        <v>1952</v>
      </c>
      <c r="D1902" s="3" t="s">
        <v>27</v>
      </c>
      <c r="E1902" s="3" t="s">
        <v>28</v>
      </c>
      <c r="F1902" s="3" t="s">
        <v>29</v>
      </c>
      <c r="G1902" s="2">
        <v>14</v>
      </c>
      <c r="H1902" s="3" t="s">
        <v>80</v>
      </c>
      <c r="I1902" s="3" t="s">
        <v>1882</v>
      </c>
      <c r="J1902" s="3" t="s">
        <v>31</v>
      </c>
      <c r="K1902" s="4">
        <v>100.32</v>
      </c>
      <c r="L1902" s="2">
        <v>1</v>
      </c>
      <c r="M1902" s="2">
        <v>6</v>
      </c>
      <c r="N1902" s="2">
        <v>0.75</v>
      </c>
      <c r="O1902" s="3" t="s">
        <v>32</v>
      </c>
      <c r="P1902" s="3" t="s">
        <v>29</v>
      </c>
      <c r="Q1902" s="5">
        <v>38.549999999999997</v>
      </c>
      <c r="S1902" s="6">
        <v>33.619999999999997</v>
      </c>
      <c r="T1902" s="5">
        <v>0.35</v>
      </c>
      <c r="U1902" s="6">
        <v>33.97</v>
      </c>
      <c r="V1902" s="2">
        <v>50.1</v>
      </c>
      <c r="W1902" s="8"/>
      <c r="X1902" s="10" t="s">
        <v>29</v>
      </c>
      <c r="Y1902" s="7">
        <v>43661</v>
      </c>
    </row>
    <row r="1903" spans="1:25" hidden="1" x14ac:dyDescent="0.25">
      <c r="A1903" s="2">
        <v>374728</v>
      </c>
      <c r="B1903" s="3" t="s">
        <v>1880</v>
      </c>
      <c r="C1903" s="3" t="s">
        <v>1953</v>
      </c>
      <c r="D1903" s="3" t="s">
        <v>27</v>
      </c>
      <c r="E1903" s="3" t="s">
        <v>37</v>
      </c>
      <c r="F1903" s="3" t="s">
        <v>104</v>
      </c>
      <c r="G1903" s="2">
        <v>13</v>
      </c>
      <c r="H1903" s="3" t="s">
        <v>38</v>
      </c>
      <c r="I1903" s="3" t="s">
        <v>1882</v>
      </c>
      <c r="J1903" s="3" t="s">
        <v>31</v>
      </c>
      <c r="K1903" s="4">
        <v>46.96</v>
      </c>
      <c r="L1903" s="2">
        <v>1</v>
      </c>
      <c r="M1903" s="2">
        <v>12</v>
      </c>
      <c r="N1903" s="2">
        <v>0.75</v>
      </c>
      <c r="O1903" s="3" t="s">
        <v>32</v>
      </c>
      <c r="P1903" s="3" t="s">
        <v>29</v>
      </c>
      <c r="Q1903" s="5">
        <v>12.25</v>
      </c>
      <c r="R1903" s="5">
        <v>0.75</v>
      </c>
      <c r="S1903" s="6">
        <v>9.81</v>
      </c>
      <c r="T1903" s="5">
        <v>0.35</v>
      </c>
      <c r="U1903" s="6">
        <v>10.16</v>
      </c>
      <c r="V1903" s="2">
        <v>15.9</v>
      </c>
      <c r="W1903" s="8"/>
      <c r="X1903" s="10" t="s">
        <v>29</v>
      </c>
      <c r="Y1903" s="7">
        <v>43801</v>
      </c>
    </row>
    <row r="1904" spans="1:25" hidden="1" x14ac:dyDescent="0.25">
      <c r="A1904" s="2">
        <v>351395</v>
      </c>
      <c r="B1904" s="3" t="s">
        <v>1880</v>
      </c>
      <c r="C1904" s="3" t="s">
        <v>1954</v>
      </c>
      <c r="D1904" s="3" t="s">
        <v>27</v>
      </c>
      <c r="E1904" s="3" t="s">
        <v>37</v>
      </c>
      <c r="F1904" s="3" t="s">
        <v>29</v>
      </c>
      <c r="G1904" s="2">
        <v>13</v>
      </c>
      <c r="H1904" s="3" t="s">
        <v>38</v>
      </c>
      <c r="I1904" s="3" t="s">
        <v>1882</v>
      </c>
      <c r="J1904" s="3" t="s">
        <v>31</v>
      </c>
      <c r="K1904" s="4">
        <v>46.96</v>
      </c>
      <c r="L1904" s="2">
        <v>1</v>
      </c>
      <c r="M1904" s="2">
        <v>12</v>
      </c>
      <c r="N1904" s="2">
        <v>0.75</v>
      </c>
      <c r="O1904" s="3" t="s">
        <v>32</v>
      </c>
      <c r="P1904" s="3" t="s">
        <v>29</v>
      </c>
      <c r="Q1904" s="5">
        <v>12.25</v>
      </c>
      <c r="S1904" s="6">
        <v>10.47</v>
      </c>
      <c r="T1904" s="5">
        <v>0.35</v>
      </c>
      <c r="U1904" s="6">
        <v>10.82</v>
      </c>
      <c r="V1904" s="2">
        <v>15.9</v>
      </c>
      <c r="W1904" s="8"/>
      <c r="X1904" s="10" t="s">
        <v>29</v>
      </c>
      <c r="Y1904" s="7">
        <v>43799</v>
      </c>
    </row>
    <row r="1905" spans="1:25" hidden="1" x14ac:dyDescent="0.25">
      <c r="A1905" s="2">
        <v>351429</v>
      </c>
      <c r="B1905" s="3" t="s">
        <v>1880</v>
      </c>
      <c r="C1905" s="3" t="s">
        <v>1955</v>
      </c>
      <c r="D1905" s="3" t="s">
        <v>27</v>
      </c>
      <c r="E1905" s="3" t="s">
        <v>37</v>
      </c>
      <c r="F1905" s="3" t="s">
        <v>29</v>
      </c>
      <c r="G1905" s="2">
        <v>13</v>
      </c>
      <c r="H1905" s="3" t="s">
        <v>38</v>
      </c>
      <c r="I1905" s="3" t="s">
        <v>1882</v>
      </c>
      <c r="J1905" s="3" t="s">
        <v>31</v>
      </c>
      <c r="K1905" s="4">
        <v>46.96</v>
      </c>
      <c r="L1905" s="2">
        <v>1</v>
      </c>
      <c r="M1905" s="2">
        <v>12</v>
      </c>
      <c r="N1905" s="2">
        <v>0.75</v>
      </c>
      <c r="O1905" s="3" t="s">
        <v>32</v>
      </c>
      <c r="P1905" s="3" t="s">
        <v>29</v>
      </c>
      <c r="Q1905" s="5">
        <v>12.25</v>
      </c>
      <c r="S1905" s="6">
        <v>10.47</v>
      </c>
      <c r="T1905" s="5">
        <v>0.35</v>
      </c>
      <c r="U1905" s="6">
        <v>10.82</v>
      </c>
      <c r="V1905" s="2">
        <v>15.9</v>
      </c>
      <c r="W1905" s="8"/>
      <c r="X1905" s="10" t="s">
        <v>29</v>
      </c>
      <c r="Y1905" s="7">
        <v>43466</v>
      </c>
    </row>
    <row r="1906" spans="1:25" hidden="1" x14ac:dyDescent="0.25">
      <c r="A1906" s="2">
        <v>171991</v>
      </c>
      <c r="B1906" s="3" t="s">
        <v>1880</v>
      </c>
      <c r="C1906" s="3" t="s">
        <v>1956</v>
      </c>
      <c r="D1906" s="3" t="s">
        <v>27</v>
      </c>
      <c r="E1906" s="3" t="s">
        <v>37</v>
      </c>
      <c r="F1906" s="3" t="s">
        <v>29</v>
      </c>
      <c r="G1906" s="2">
        <v>14.5</v>
      </c>
      <c r="H1906" s="3" t="s">
        <v>102</v>
      </c>
      <c r="I1906" s="3" t="s">
        <v>1882</v>
      </c>
      <c r="J1906" s="3" t="s">
        <v>31</v>
      </c>
      <c r="K1906" s="4" t="s">
        <v>3124</v>
      </c>
      <c r="L1906" s="2">
        <v>1</v>
      </c>
      <c r="M1906" s="2">
        <v>12</v>
      </c>
      <c r="N1906" s="2">
        <v>0.75</v>
      </c>
      <c r="O1906" s="3" t="s">
        <v>32</v>
      </c>
      <c r="P1906" s="3" t="s">
        <v>29</v>
      </c>
      <c r="Q1906" s="5">
        <v>22.05</v>
      </c>
      <c r="S1906" s="6">
        <v>19.100000000000001</v>
      </c>
      <c r="T1906" s="5">
        <v>0.35</v>
      </c>
      <c r="U1906" s="6">
        <v>19.45</v>
      </c>
      <c r="V1906" s="2">
        <v>28.65</v>
      </c>
      <c r="W1906" s="8"/>
      <c r="X1906" s="10" t="s">
        <v>29</v>
      </c>
      <c r="Y1906" s="7">
        <v>43738</v>
      </c>
    </row>
    <row r="1907" spans="1:25" hidden="1" x14ac:dyDescent="0.25">
      <c r="A1907" s="2">
        <v>593038</v>
      </c>
      <c r="B1907" s="3" t="s">
        <v>1880</v>
      </c>
      <c r="C1907" s="3" t="s">
        <v>1957</v>
      </c>
      <c r="D1907" s="3" t="s">
        <v>27</v>
      </c>
      <c r="E1907" s="3" t="s">
        <v>37</v>
      </c>
      <c r="F1907" s="3" t="s">
        <v>29</v>
      </c>
      <c r="G1907" s="2">
        <v>13</v>
      </c>
      <c r="H1907" s="3" t="s">
        <v>1827</v>
      </c>
      <c r="I1907" s="3" t="s">
        <v>29</v>
      </c>
      <c r="J1907" s="3" t="s">
        <v>31</v>
      </c>
      <c r="K1907" s="4">
        <v>73.819999999999993</v>
      </c>
      <c r="L1907" s="2">
        <v>1</v>
      </c>
      <c r="M1907" s="2">
        <v>6</v>
      </c>
      <c r="N1907" s="2">
        <v>0.75</v>
      </c>
      <c r="O1907" s="3" t="s">
        <v>32</v>
      </c>
      <c r="P1907" s="3" t="s">
        <v>29</v>
      </c>
      <c r="Q1907" s="5">
        <v>30.25</v>
      </c>
      <c r="S1907" s="6">
        <v>26.31</v>
      </c>
      <c r="T1907" s="5">
        <v>0.35</v>
      </c>
      <c r="U1907" s="6">
        <v>26.66</v>
      </c>
      <c r="V1907" s="2">
        <v>39.299999999999997</v>
      </c>
      <c r="W1907" s="8"/>
      <c r="X1907" s="10" t="s">
        <v>29</v>
      </c>
      <c r="Y1907" s="7">
        <v>43466</v>
      </c>
    </row>
    <row r="1908" spans="1:25" hidden="1" x14ac:dyDescent="0.25">
      <c r="A1908" s="2">
        <v>593095</v>
      </c>
      <c r="B1908" s="3" t="s">
        <v>1880</v>
      </c>
      <c r="C1908" s="3" t="s">
        <v>1958</v>
      </c>
      <c r="D1908" s="3" t="s">
        <v>27</v>
      </c>
      <c r="E1908" s="3" t="s">
        <v>37</v>
      </c>
      <c r="F1908" s="3" t="s">
        <v>29</v>
      </c>
      <c r="H1908" s="3" t="s">
        <v>1827</v>
      </c>
      <c r="I1908" s="3" t="s">
        <v>1885</v>
      </c>
      <c r="J1908" s="3" t="s">
        <v>31</v>
      </c>
      <c r="K1908" s="4">
        <v>73.819999999999993</v>
      </c>
      <c r="L1908" s="2">
        <v>1</v>
      </c>
      <c r="M1908" s="2">
        <v>6</v>
      </c>
      <c r="N1908" s="2">
        <v>0.75</v>
      </c>
      <c r="O1908" s="3" t="s">
        <v>32</v>
      </c>
      <c r="P1908" s="3" t="s">
        <v>29</v>
      </c>
      <c r="Q1908" s="5">
        <v>30.25</v>
      </c>
      <c r="S1908" s="6">
        <v>26.31</v>
      </c>
      <c r="T1908" s="5">
        <v>0.35</v>
      </c>
      <c r="U1908" s="6">
        <v>26.66</v>
      </c>
      <c r="V1908" s="2">
        <v>39.299999999999997</v>
      </c>
      <c r="W1908" s="8"/>
      <c r="X1908" s="10" t="s">
        <v>29</v>
      </c>
      <c r="Y1908" s="7">
        <v>43630</v>
      </c>
    </row>
    <row r="1909" spans="1:25" hidden="1" x14ac:dyDescent="0.25">
      <c r="A1909" s="2">
        <v>593093</v>
      </c>
      <c r="B1909" s="3" t="s">
        <v>1880</v>
      </c>
      <c r="C1909" s="3" t="s">
        <v>1959</v>
      </c>
      <c r="D1909" s="3" t="s">
        <v>27</v>
      </c>
      <c r="E1909" s="3" t="s">
        <v>37</v>
      </c>
      <c r="F1909" s="3" t="s">
        <v>86</v>
      </c>
      <c r="H1909" s="3" t="s">
        <v>1827</v>
      </c>
      <c r="I1909" s="3" t="s">
        <v>1929</v>
      </c>
      <c r="J1909" s="3" t="s">
        <v>31</v>
      </c>
      <c r="K1909" s="4">
        <v>73.819999999999993</v>
      </c>
      <c r="L1909" s="2">
        <v>1</v>
      </c>
      <c r="M1909" s="2">
        <v>6</v>
      </c>
      <c r="N1909" s="2">
        <v>0.75</v>
      </c>
      <c r="O1909" s="3" t="s">
        <v>32</v>
      </c>
      <c r="P1909" s="3" t="s">
        <v>29</v>
      </c>
      <c r="Q1909" s="5">
        <v>30.25</v>
      </c>
      <c r="S1909" s="6">
        <v>26.31</v>
      </c>
      <c r="T1909" s="5">
        <v>0.35</v>
      </c>
      <c r="U1909" s="6">
        <v>26.66</v>
      </c>
      <c r="V1909" s="2">
        <v>39.299999999999997</v>
      </c>
      <c r="W1909" s="8"/>
      <c r="X1909" s="10" t="s">
        <v>29</v>
      </c>
      <c r="Y1909" s="7">
        <v>43630</v>
      </c>
    </row>
    <row r="1910" spans="1:25" hidden="1" x14ac:dyDescent="0.25">
      <c r="A1910" s="2">
        <v>553826</v>
      </c>
      <c r="B1910" s="3" t="s">
        <v>1880</v>
      </c>
      <c r="C1910" s="3" t="s">
        <v>1960</v>
      </c>
      <c r="D1910" s="3" t="s">
        <v>27</v>
      </c>
      <c r="E1910" s="3" t="s">
        <v>37</v>
      </c>
      <c r="F1910" s="3" t="s">
        <v>29</v>
      </c>
      <c r="G1910" s="2">
        <v>14</v>
      </c>
      <c r="H1910" s="3" t="s">
        <v>889</v>
      </c>
      <c r="I1910" s="3" t="s">
        <v>1882</v>
      </c>
      <c r="J1910" s="3" t="s">
        <v>31</v>
      </c>
      <c r="K1910" s="4" t="s">
        <v>3125</v>
      </c>
      <c r="L1910" s="2">
        <v>1</v>
      </c>
      <c r="M1910" s="2">
        <v>12</v>
      </c>
      <c r="N1910" s="2">
        <v>0.75</v>
      </c>
      <c r="O1910" s="3" t="s">
        <v>32</v>
      </c>
      <c r="P1910" s="3" t="s">
        <v>29</v>
      </c>
      <c r="Q1910" s="5">
        <v>16.55</v>
      </c>
      <c r="S1910" s="6">
        <v>14.26</v>
      </c>
      <c r="T1910" s="5">
        <v>0.35</v>
      </c>
      <c r="U1910" s="6">
        <v>14.61</v>
      </c>
      <c r="V1910" s="2">
        <v>21.5</v>
      </c>
      <c r="W1910" s="8"/>
      <c r="X1910" s="10" t="s">
        <v>29</v>
      </c>
      <c r="Y1910" s="7">
        <v>43708</v>
      </c>
    </row>
    <row r="1911" spans="1:25" hidden="1" x14ac:dyDescent="0.25">
      <c r="A1911" s="2">
        <v>165991</v>
      </c>
      <c r="B1911" s="3" t="s">
        <v>1880</v>
      </c>
      <c r="C1911" s="3" t="s">
        <v>1961</v>
      </c>
      <c r="D1911" s="3" t="s">
        <v>27</v>
      </c>
      <c r="E1911" s="3" t="s">
        <v>37</v>
      </c>
      <c r="F1911" s="3" t="s">
        <v>29</v>
      </c>
      <c r="G1911" s="2">
        <v>12.5</v>
      </c>
      <c r="H1911" s="3" t="s">
        <v>38</v>
      </c>
      <c r="I1911" s="3" t="s">
        <v>1882</v>
      </c>
      <c r="J1911" s="3" t="s">
        <v>31</v>
      </c>
      <c r="K1911" s="4">
        <v>47.02</v>
      </c>
      <c r="L1911" s="2">
        <v>1</v>
      </c>
      <c r="M1911" s="2">
        <v>12</v>
      </c>
      <c r="N1911" s="2">
        <v>0.75</v>
      </c>
      <c r="O1911" s="3" t="s">
        <v>32</v>
      </c>
      <c r="P1911" s="3" t="s">
        <v>29</v>
      </c>
      <c r="Q1911" s="5">
        <v>12.25</v>
      </c>
      <c r="S1911" s="6">
        <v>10.47</v>
      </c>
      <c r="T1911" s="5">
        <v>0.35</v>
      </c>
      <c r="U1911" s="6">
        <v>10.82</v>
      </c>
      <c r="V1911" s="2">
        <v>15.9</v>
      </c>
      <c r="W1911" s="8"/>
      <c r="X1911" s="10" t="s">
        <v>29</v>
      </c>
      <c r="Y1911" s="7">
        <v>43769</v>
      </c>
    </row>
    <row r="1912" spans="1:25" hidden="1" x14ac:dyDescent="0.25">
      <c r="A1912" s="2">
        <v>430959</v>
      </c>
      <c r="B1912" s="3" t="s">
        <v>1880</v>
      </c>
      <c r="C1912" s="3" t="s">
        <v>1962</v>
      </c>
      <c r="D1912" s="3" t="s">
        <v>27</v>
      </c>
      <c r="E1912" s="3" t="s">
        <v>37</v>
      </c>
      <c r="F1912" s="3" t="s">
        <v>29</v>
      </c>
      <c r="G1912" s="2">
        <v>13</v>
      </c>
      <c r="H1912" s="3" t="s">
        <v>38</v>
      </c>
      <c r="I1912" s="3" t="s">
        <v>1885</v>
      </c>
      <c r="J1912" s="3" t="s">
        <v>31</v>
      </c>
      <c r="K1912" s="4">
        <v>47.02</v>
      </c>
      <c r="L1912" s="2">
        <v>1</v>
      </c>
      <c r="M1912" s="2">
        <v>12</v>
      </c>
      <c r="N1912" s="2">
        <v>0.75</v>
      </c>
      <c r="O1912" s="3" t="s">
        <v>32</v>
      </c>
      <c r="P1912" s="3" t="s">
        <v>29</v>
      </c>
      <c r="Q1912" s="5">
        <v>12.25</v>
      </c>
      <c r="S1912" s="6">
        <v>10.47</v>
      </c>
      <c r="T1912" s="5">
        <v>0.35</v>
      </c>
      <c r="U1912" s="6">
        <v>10.82</v>
      </c>
      <c r="V1912" s="2">
        <v>15.9</v>
      </c>
      <c r="W1912" s="8"/>
      <c r="X1912" s="10" t="s">
        <v>29</v>
      </c>
      <c r="Y1912" s="7">
        <v>43556</v>
      </c>
    </row>
    <row r="1913" spans="1:25" hidden="1" x14ac:dyDescent="0.25">
      <c r="A1913" s="2">
        <v>244693</v>
      </c>
      <c r="B1913" s="3" t="s">
        <v>1880</v>
      </c>
      <c r="C1913" s="3" t="s">
        <v>1963</v>
      </c>
      <c r="D1913" s="3" t="s">
        <v>27</v>
      </c>
      <c r="E1913" s="3" t="s">
        <v>37</v>
      </c>
      <c r="F1913" s="3" t="s">
        <v>29</v>
      </c>
      <c r="G1913" s="2">
        <v>12.5</v>
      </c>
      <c r="H1913" s="3" t="s">
        <v>38</v>
      </c>
      <c r="I1913" s="3" t="s">
        <v>1882</v>
      </c>
      <c r="J1913" s="3" t="s">
        <v>31</v>
      </c>
      <c r="K1913" s="4">
        <v>47.02</v>
      </c>
      <c r="L1913" s="2">
        <v>1</v>
      </c>
      <c r="M1913" s="2">
        <v>12</v>
      </c>
      <c r="N1913" s="2">
        <v>0.75</v>
      </c>
      <c r="O1913" s="3" t="s">
        <v>32</v>
      </c>
      <c r="P1913" s="3" t="s">
        <v>29</v>
      </c>
      <c r="Q1913" s="5">
        <v>12.25</v>
      </c>
      <c r="S1913" s="6">
        <v>10.47</v>
      </c>
      <c r="T1913" s="5">
        <v>0.35</v>
      </c>
      <c r="U1913" s="6">
        <v>10.82</v>
      </c>
      <c r="V1913" s="2">
        <v>15.9</v>
      </c>
      <c r="W1913" s="8"/>
      <c r="X1913" s="10" t="s">
        <v>29</v>
      </c>
      <c r="Y1913" s="7">
        <v>43738</v>
      </c>
    </row>
    <row r="1914" spans="1:25" hidden="1" x14ac:dyDescent="0.25">
      <c r="A1914" s="2">
        <v>39313</v>
      </c>
      <c r="B1914" s="3" t="s">
        <v>1880</v>
      </c>
      <c r="C1914" s="3" t="s">
        <v>1964</v>
      </c>
      <c r="D1914" s="3" t="s">
        <v>1793</v>
      </c>
      <c r="E1914" s="3" t="s">
        <v>37</v>
      </c>
      <c r="F1914" s="3" t="s">
        <v>29</v>
      </c>
      <c r="G1914" s="2">
        <v>12.5</v>
      </c>
      <c r="H1914" s="3" t="s">
        <v>38</v>
      </c>
      <c r="I1914" s="3" t="s">
        <v>1882</v>
      </c>
      <c r="J1914" s="3" t="s">
        <v>31</v>
      </c>
      <c r="K1914" s="4">
        <v>41.9</v>
      </c>
      <c r="L1914" s="2">
        <v>1</v>
      </c>
      <c r="M1914" s="2">
        <v>6</v>
      </c>
      <c r="N1914" s="2">
        <v>1.5</v>
      </c>
      <c r="O1914" s="3" t="s">
        <v>32</v>
      </c>
      <c r="P1914" s="3" t="s">
        <v>29</v>
      </c>
      <c r="Q1914" s="5">
        <v>22.1</v>
      </c>
      <c r="S1914" s="6">
        <v>19.14</v>
      </c>
      <c r="T1914" s="5">
        <v>0.35</v>
      </c>
      <c r="U1914" s="6">
        <v>19.489999999999998</v>
      </c>
      <c r="V1914" s="2">
        <v>28.75</v>
      </c>
      <c r="W1914" s="8"/>
      <c r="X1914" s="10" t="s">
        <v>29</v>
      </c>
      <c r="Y1914" s="7">
        <v>43799</v>
      </c>
    </row>
    <row r="1915" spans="1:25" hidden="1" x14ac:dyDescent="0.25">
      <c r="A1915" s="2">
        <v>459677</v>
      </c>
      <c r="B1915" s="3" t="s">
        <v>1880</v>
      </c>
      <c r="C1915" s="3" t="s">
        <v>1965</v>
      </c>
      <c r="D1915" s="3" t="s">
        <v>27</v>
      </c>
      <c r="E1915" s="3" t="s">
        <v>37</v>
      </c>
      <c r="F1915" s="3" t="s">
        <v>104</v>
      </c>
      <c r="G1915" s="2">
        <v>12.5</v>
      </c>
      <c r="H1915" s="3" t="s">
        <v>38</v>
      </c>
      <c r="I1915" s="3" t="s">
        <v>1882</v>
      </c>
      <c r="J1915" s="3" t="s">
        <v>31</v>
      </c>
      <c r="K1915" s="4">
        <v>47.02</v>
      </c>
      <c r="L1915" s="2">
        <v>1</v>
      </c>
      <c r="M1915" s="2">
        <v>12</v>
      </c>
      <c r="N1915" s="2">
        <v>0.75</v>
      </c>
      <c r="O1915" s="3" t="s">
        <v>32</v>
      </c>
      <c r="P1915" s="3" t="s">
        <v>29</v>
      </c>
      <c r="Q1915" s="5">
        <v>12.25</v>
      </c>
      <c r="R1915" s="5">
        <v>0.5</v>
      </c>
      <c r="S1915" s="6">
        <v>10.029999999999999</v>
      </c>
      <c r="T1915" s="5">
        <v>0.35</v>
      </c>
      <c r="U1915" s="6">
        <v>10.38</v>
      </c>
      <c r="V1915" s="2">
        <v>15.9</v>
      </c>
      <c r="W1915" s="8"/>
      <c r="X1915" s="10" t="s">
        <v>29</v>
      </c>
      <c r="Y1915" s="7">
        <v>43800</v>
      </c>
    </row>
    <row r="1916" spans="1:25" hidden="1" x14ac:dyDescent="0.25">
      <c r="A1916" s="2">
        <v>125680</v>
      </c>
      <c r="B1916" s="3" t="s">
        <v>1880</v>
      </c>
      <c r="C1916" s="3" t="s">
        <v>1965</v>
      </c>
      <c r="D1916" s="3" t="s">
        <v>1914</v>
      </c>
      <c r="E1916" s="3" t="s">
        <v>37</v>
      </c>
      <c r="F1916" s="3" t="s">
        <v>1967</v>
      </c>
      <c r="G1916" s="2">
        <v>11</v>
      </c>
      <c r="H1916" s="3" t="s">
        <v>38</v>
      </c>
      <c r="I1916" s="3" t="s">
        <v>1882</v>
      </c>
      <c r="J1916" s="3" t="s">
        <v>31</v>
      </c>
      <c r="K1916" s="4">
        <v>56.67</v>
      </c>
      <c r="L1916" s="2">
        <v>1</v>
      </c>
      <c r="M1916" s="2">
        <v>4</v>
      </c>
      <c r="N1916" s="2">
        <v>4</v>
      </c>
      <c r="O1916" s="3" t="s">
        <v>956</v>
      </c>
      <c r="P1916" s="3" t="s">
        <v>29</v>
      </c>
      <c r="Q1916" s="5">
        <v>43.65</v>
      </c>
      <c r="R1916" s="5">
        <v>2</v>
      </c>
      <c r="S1916" s="6">
        <v>36.340000000000003</v>
      </c>
      <c r="T1916" s="5">
        <v>0.35</v>
      </c>
      <c r="U1916" s="6">
        <v>36.69</v>
      </c>
      <c r="V1916" s="2">
        <v>56.75</v>
      </c>
      <c r="W1916" s="8"/>
      <c r="X1916" s="10" t="s">
        <v>29</v>
      </c>
      <c r="Y1916" s="7">
        <v>43800</v>
      </c>
    </row>
    <row r="1917" spans="1:25" x14ac:dyDescent="0.25">
      <c r="A1917" s="2">
        <v>205351</v>
      </c>
      <c r="B1917" s="3" t="s">
        <v>1880</v>
      </c>
      <c r="C1917" s="3" t="s">
        <v>1968</v>
      </c>
      <c r="D1917" s="3" t="s">
        <v>27</v>
      </c>
      <c r="E1917" s="3" t="s">
        <v>28</v>
      </c>
      <c r="F1917" s="3" t="s">
        <v>97</v>
      </c>
      <c r="G1917" s="2">
        <v>14</v>
      </c>
      <c r="H1917" s="3" t="s">
        <v>1884</v>
      </c>
      <c r="I1917" s="3" t="s">
        <v>1889</v>
      </c>
      <c r="J1917" s="3" t="s">
        <v>31</v>
      </c>
      <c r="K1917" s="4">
        <v>73.680000000000007</v>
      </c>
      <c r="L1917" s="2">
        <v>1</v>
      </c>
      <c r="M1917" s="2">
        <v>12</v>
      </c>
      <c r="N1917" s="2">
        <v>0.75</v>
      </c>
      <c r="O1917" s="3" t="s">
        <v>32</v>
      </c>
      <c r="P1917" s="3" t="s">
        <v>29</v>
      </c>
      <c r="Q1917" s="5">
        <v>17.55</v>
      </c>
      <c r="S1917" s="6">
        <v>15.14</v>
      </c>
      <c r="T1917" s="5">
        <v>0.35</v>
      </c>
      <c r="U1917" s="6">
        <v>15.49</v>
      </c>
      <c r="V1917" s="2">
        <v>22.8</v>
      </c>
      <c r="W1917" s="8">
        <v>5.0000000000000711E-2</v>
      </c>
      <c r="X1917" s="9" t="s">
        <v>3216</v>
      </c>
      <c r="Y1917" s="7">
        <v>43790</v>
      </c>
    </row>
    <row r="1918" spans="1:25" hidden="1" x14ac:dyDescent="0.25">
      <c r="A1918" s="2">
        <v>80986</v>
      </c>
      <c r="B1918" s="3" t="s">
        <v>1880</v>
      </c>
      <c r="C1918" s="3" t="s">
        <v>1969</v>
      </c>
      <c r="D1918" s="3" t="s">
        <v>27</v>
      </c>
      <c r="E1918" s="3" t="s">
        <v>37</v>
      </c>
      <c r="F1918" s="3" t="s">
        <v>86</v>
      </c>
      <c r="G1918" s="2">
        <v>13.5</v>
      </c>
      <c r="H1918" s="3" t="s">
        <v>1884</v>
      </c>
      <c r="I1918" s="3" t="s">
        <v>1889</v>
      </c>
      <c r="J1918" s="3" t="s">
        <v>31</v>
      </c>
      <c r="K1918" s="4">
        <v>63.24</v>
      </c>
      <c r="L1918" s="2">
        <v>1</v>
      </c>
      <c r="M1918" s="2">
        <v>12</v>
      </c>
      <c r="N1918" s="2">
        <v>0.75</v>
      </c>
      <c r="O1918" s="3" t="s">
        <v>32</v>
      </c>
      <c r="P1918" s="3" t="s">
        <v>29</v>
      </c>
      <c r="Q1918" s="5">
        <v>15.75</v>
      </c>
      <c r="S1918" s="6">
        <v>13.55</v>
      </c>
      <c r="T1918" s="5">
        <v>0.35</v>
      </c>
      <c r="U1918" s="6">
        <v>13.9</v>
      </c>
      <c r="V1918" s="2">
        <v>20.5</v>
      </c>
      <c r="W1918" s="8"/>
      <c r="X1918" s="10" t="s">
        <v>29</v>
      </c>
      <c r="Y1918" s="7">
        <v>43466</v>
      </c>
    </row>
    <row r="1919" spans="1:25" x14ac:dyDescent="0.25">
      <c r="A1919" s="2">
        <v>832774</v>
      </c>
      <c r="B1919" s="3" t="s">
        <v>1880</v>
      </c>
      <c r="C1919" s="3" t="s">
        <v>1970</v>
      </c>
      <c r="D1919" s="3" t="s">
        <v>27</v>
      </c>
      <c r="E1919" s="3" t="s">
        <v>28</v>
      </c>
      <c r="F1919" s="3" t="s">
        <v>97</v>
      </c>
      <c r="G1919" s="2">
        <v>14</v>
      </c>
      <c r="H1919" s="3" t="s">
        <v>1971</v>
      </c>
      <c r="I1919" s="3" t="s">
        <v>1882</v>
      </c>
      <c r="J1919" s="3" t="s">
        <v>31</v>
      </c>
      <c r="K1919" s="4">
        <v>103.32</v>
      </c>
      <c r="L1919" s="2">
        <v>1</v>
      </c>
      <c r="M1919" s="2">
        <v>12</v>
      </c>
      <c r="N1919" s="2">
        <v>0.75</v>
      </c>
      <c r="O1919" s="3" t="s">
        <v>32</v>
      </c>
      <c r="P1919" s="3" t="s">
        <v>29</v>
      </c>
      <c r="Q1919" s="5">
        <v>22.65</v>
      </c>
      <c r="S1919" s="6">
        <v>19.62</v>
      </c>
      <c r="T1919" s="5">
        <v>0.35</v>
      </c>
      <c r="U1919" s="6">
        <v>19.97</v>
      </c>
      <c r="V1919" s="2">
        <v>29.45</v>
      </c>
      <c r="W1919" s="8"/>
      <c r="X1919" s="10" t="s">
        <v>29</v>
      </c>
      <c r="Y1919" s="7">
        <v>43711</v>
      </c>
    </row>
    <row r="1920" spans="1:25" hidden="1" x14ac:dyDescent="0.25">
      <c r="A1920" s="2">
        <v>49064</v>
      </c>
      <c r="B1920" s="3" t="s">
        <v>1880</v>
      </c>
      <c r="C1920" s="3" t="s">
        <v>1972</v>
      </c>
      <c r="D1920" s="3" t="s">
        <v>27</v>
      </c>
      <c r="E1920" s="3" t="s">
        <v>37</v>
      </c>
      <c r="F1920" s="3" t="s">
        <v>104</v>
      </c>
      <c r="G1920" s="2">
        <v>15</v>
      </c>
      <c r="H1920" s="3" t="s">
        <v>432</v>
      </c>
      <c r="I1920" s="3" t="s">
        <v>1973</v>
      </c>
      <c r="J1920" s="3" t="s">
        <v>31</v>
      </c>
      <c r="K1920" s="4">
        <v>117.12</v>
      </c>
      <c r="L1920" s="2">
        <v>1</v>
      </c>
      <c r="M1920" s="2">
        <v>12</v>
      </c>
      <c r="N1920" s="2">
        <v>0.75</v>
      </c>
      <c r="O1920" s="3" t="s">
        <v>32</v>
      </c>
      <c r="P1920" s="3" t="s">
        <v>29</v>
      </c>
      <c r="Q1920" s="5">
        <v>25</v>
      </c>
      <c r="R1920" s="5">
        <v>1.5</v>
      </c>
      <c r="S1920" s="6">
        <v>20.37</v>
      </c>
      <c r="T1920" s="5">
        <v>0.35</v>
      </c>
      <c r="U1920" s="6">
        <v>20.72</v>
      </c>
      <c r="V1920" s="2">
        <v>32.5</v>
      </c>
      <c r="W1920" s="8"/>
      <c r="X1920" s="10" t="s">
        <v>29</v>
      </c>
      <c r="Y1920" s="7">
        <v>43800</v>
      </c>
    </row>
    <row r="1921" spans="1:25" hidden="1" x14ac:dyDescent="0.25">
      <c r="A1921" s="2">
        <v>99242</v>
      </c>
      <c r="B1921" s="3" t="s">
        <v>1880</v>
      </c>
      <c r="C1921" s="3" t="s">
        <v>1974</v>
      </c>
      <c r="D1921" s="3" t="s">
        <v>27</v>
      </c>
      <c r="E1921" s="3" t="s">
        <v>37</v>
      </c>
      <c r="F1921" s="3" t="s">
        <v>29</v>
      </c>
      <c r="G1921" s="2">
        <v>14</v>
      </c>
      <c r="H1921" s="3" t="s">
        <v>432</v>
      </c>
      <c r="I1921" s="3" t="s">
        <v>1973</v>
      </c>
      <c r="J1921" s="3" t="s">
        <v>31</v>
      </c>
      <c r="K1921" s="4">
        <v>63.84</v>
      </c>
      <c r="L1921" s="2">
        <v>1</v>
      </c>
      <c r="M1921" s="2">
        <v>12</v>
      </c>
      <c r="N1921" s="2">
        <v>0.75</v>
      </c>
      <c r="O1921" s="3" t="s">
        <v>32</v>
      </c>
      <c r="P1921" s="3" t="s">
        <v>29</v>
      </c>
      <c r="Q1921" s="5">
        <v>15.85</v>
      </c>
      <c r="S1921" s="6">
        <v>13.64</v>
      </c>
      <c r="T1921" s="5">
        <v>0.35</v>
      </c>
      <c r="U1921" s="6">
        <v>13.99</v>
      </c>
      <c r="V1921" s="2">
        <v>20.6</v>
      </c>
      <c r="W1921" s="8"/>
      <c r="X1921" s="10" t="s">
        <v>29</v>
      </c>
      <c r="Y1921" s="7">
        <v>43466</v>
      </c>
    </row>
    <row r="1922" spans="1:25" hidden="1" x14ac:dyDescent="0.25">
      <c r="A1922" s="2">
        <v>396218</v>
      </c>
      <c r="B1922" s="3" t="s">
        <v>1880</v>
      </c>
      <c r="C1922" s="3" t="s">
        <v>1975</v>
      </c>
      <c r="D1922" s="3" t="s">
        <v>27</v>
      </c>
      <c r="E1922" s="3" t="s">
        <v>28</v>
      </c>
      <c r="F1922" s="3" t="s">
        <v>86</v>
      </c>
      <c r="G1922" s="2">
        <v>14</v>
      </c>
      <c r="H1922" s="3" t="s">
        <v>1884</v>
      </c>
      <c r="I1922" s="3" t="s">
        <v>1889</v>
      </c>
      <c r="J1922" s="3" t="s">
        <v>31</v>
      </c>
      <c r="K1922" s="4">
        <v>89.04</v>
      </c>
      <c r="L1922" s="2">
        <v>1</v>
      </c>
      <c r="M1922" s="2">
        <v>12</v>
      </c>
      <c r="N1922" s="2">
        <v>0.75</v>
      </c>
      <c r="O1922" s="3" t="s">
        <v>32</v>
      </c>
      <c r="P1922" s="3" t="s">
        <v>29</v>
      </c>
      <c r="Q1922" s="5">
        <v>20.2</v>
      </c>
      <c r="S1922" s="6">
        <v>17.47</v>
      </c>
      <c r="T1922" s="5">
        <v>0.35</v>
      </c>
      <c r="U1922" s="6">
        <v>17.82</v>
      </c>
      <c r="V1922" s="2">
        <v>26.25</v>
      </c>
      <c r="W1922" s="8"/>
      <c r="X1922" s="10" t="s">
        <v>29</v>
      </c>
      <c r="Y1922" s="7">
        <v>43739</v>
      </c>
    </row>
    <row r="1923" spans="1:25" hidden="1" x14ac:dyDescent="0.25">
      <c r="A1923" s="2">
        <v>16840</v>
      </c>
      <c r="B1923" s="3" t="s">
        <v>1880</v>
      </c>
      <c r="C1923" s="3" t="s">
        <v>1976</v>
      </c>
      <c r="D1923" s="3" t="s">
        <v>27</v>
      </c>
      <c r="E1923" s="3" t="s">
        <v>37</v>
      </c>
      <c r="F1923" s="3" t="s">
        <v>29</v>
      </c>
      <c r="G1923" s="2">
        <v>12</v>
      </c>
      <c r="H1923" s="3" t="s">
        <v>80</v>
      </c>
      <c r="I1923" s="3" t="s">
        <v>29</v>
      </c>
      <c r="J1923" s="3" t="s">
        <v>31</v>
      </c>
      <c r="K1923" s="4">
        <v>81.72</v>
      </c>
      <c r="L1923" s="2">
        <v>1</v>
      </c>
      <c r="M1923" s="2">
        <v>12</v>
      </c>
      <c r="N1923" s="2">
        <v>0.75</v>
      </c>
      <c r="O1923" s="3" t="s">
        <v>32</v>
      </c>
      <c r="P1923" s="3" t="s">
        <v>29</v>
      </c>
      <c r="Q1923" s="5">
        <v>18.899999999999999</v>
      </c>
      <c r="S1923" s="6">
        <v>16.32</v>
      </c>
      <c r="T1923" s="5">
        <v>0.35</v>
      </c>
      <c r="U1923" s="6">
        <v>16.670000000000002</v>
      </c>
      <c r="V1923" s="2">
        <v>24.55</v>
      </c>
      <c r="W1923" s="8"/>
      <c r="X1923" s="10" t="s">
        <v>29</v>
      </c>
      <c r="Y1923" s="7">
        <v>43647</v>
      </c>
    </row>
    <row r="1924" spans="1:25" hidden="1" x14ac:dyDescent="0.25">
      <c r="A1924" s="2">
        <v>155540</v>
      </c>
      <c r="B1924" s="3" t="s">
        <v>1880</v>
      </c>
      <c r="C1924" s="3" t="s">
        <v>1977</v>
      </c>
      <c r="D1924" s="3" t="s">
        <v>27</v>
      </c>
      <c r="E1924" s="3" t="s">
        <v>28</v>
      </c>
      <c r="F1924" s="3" t="s">
        <v>29</v>
      </c>
      <c r="G1924" s="2">
        <v>14.6</v>
      </c>
      <c r="H1924" s="3" t="s">
        <v>30</v>
      </c>
      <c r="I1924" s="3" t="s">
        <v>1885</v>
      </c>
      <c r="J1924" s="3" t="s">
        <v>31</v>
      </c>
      <c r="K1924" s="4">
        <v>190.65</v>
      </c>
      <c r="L1924" s="2">
        <v>1</v>
      </c>
      <c r="M1924" s="2">
        <v>12</v>
      </c>
      <c r="N1924" s="2">
        <v>0.75</v>
      </c>
      <c r="O1924" s="3" t="s">
        <v>32</v>
      </c>
      <c r="P1924" s="3" t="s">
        <v>29</v>
      </c>
      <c r="Q1924" s="5">
        <v>37.299999999999997</v>
      </c>
      <c r="S1924" s="6">
        <v>32.520000000000003</v>
      </c>
      <c r="T1924" s="5">
        <v>0.35</v>
      </c>
      <c r="U1924" s="6">
        <v>32.869999999999997</v>
      </c>
      <c r="V1924" s="2">
        <v>48.5</v>
      </c>
      <c r="W1924" s="8"/>
      <c r="X1924" s="10" t="s">
        <v>29</v>
      </c>
      <c r="Y1924" s="7">
        <v>43683</v>
      </c>
    </row>
    <row r="1925" spans="1:25" hidden="1" x14ac:dyDescent="0.25">
      <c r="A1925" s="2">
        <v>342428</v>
      </c>
      <c r="B1925" s="3" t="s">
        <v>1880</v>
      </c>
      <c r="C1925" s="3" t="s">
        <v>1978</v>
      </c>
      <c r="D1925" s="3" t="s">
        <v>27</v>
      </c>
      <c r="E1925" s="3" t="s">
        <v>37</v>
      </c>
      <c r="F1925" s="3" t="s">
        <v>29</v>
      </c>
      <c r="G1925" s="2">
        <v>13.5</v>
      </c>
      <c r="H1925" s="3" t="s">
        <v>30</v>
      </c>
      <c r="I1925" s="3" t="s">
        <v>1885</v>
      </c>
      <c r="J1925" s="3" t="s">
        <v>31</v>
      </c>
      <c r="K1925" s="4">
        <v>124.44</v>
      </c>
      <c r="L1925" s="2">
        <v>1</v>
      </c>
      <c r="M1925" s="2">
        <v>12</v>
      </c>
      <c r="N1925" s="2">
        <v>0.75</v>
      </c>
      <c r="O1925" s="3" t="s">
        <v>32</v>
      </c>
      <c r="P1925" s="3" t="s">
        <v>29</v>
      </c>
      <c r="Q1925" s="5">
        <v>26.25</v>
      </c>
      <c r="S1925" s="6">
        <v>22.79</v>
      </c>
      <c r="T1925" s="5">
        <v>0.35</v>
      </c>
      <c r="U1925" s="6">
        <v>23.14</v>
      </c>
      <c r="V1925" s="2">
        <v>34.1</v>
      </c>
      <c r="W1925" s="8"/>
      <c r="X1925" s="10" t="s">
        <v>29</v>
      </c>
      <c r="Y1925" s="7">
        <v>43678</v>
      </c>
    </row>
    <row r="1926" spans="1:25" hidden="1" x14ac:dyDescent="0.25">
      <c r="A1926" s="2">
        <v>220085</v>
      </c>
      <c r="B1926" s="3" t="s">
        <v>1880</v>
      </c>
      <c r="C1926" s="3" t="s">
        <v>1979</v>
      </c>
      <c r="D1926" s="3" t="s">
        <v>27</v>
      </c>
      <c r="E1926" s="3" t="s">
        <v>28</v>
      </c>
      <c r="F1926" s="3" t="s">
        <v>29</v>
      </c>
      <c r="G1926" s="2">
        <v>15</v>
      </c>
      <c r="H1926" s="3" t="s">
        <v>432</v>
      </c>
      <c r="I1926" s="3" t="s">
        <v>29</v>
      </c>
      <c r="J1926" s="3" t="s">
        <v>31</v>
      </c>
      <c r="K1926" s="4">
        <v>142.56</v>
      </c>
      <c r="L1926" s="2">
        <v>1</v>
      </c>
      <c r="M1926" s="2">
        <v>12</v>
      </c>
      <c r="N1926" s="2">
        <v>0.75</v>
      </c>
      <c r="O1926" s="3" t="s">
        <v>32</v>
      </c>
      <c r="P1926" s="3" t="s">
        <v>29</v>
      </c>
      <c r="Q1926" s="5">
        <v>29.35</v>
      </c>
      <c r="S1926" s="6">
        <v>25.52</v>
      </c>
      <c r="T1926" s="5">
        <v>0.35</v>
      </c>
      <c r="U1926" s="6">
        <v>25.87</v>
      </c>
      <c r="V1926" s="2">
        <v>38.15</v>
      </c>
      <c r="W1926" s="8">
        <v>3.3000000000000007</v>
      </c>
      <c r="X1926" s="9" t="s">
        <v>3216</v>
      </c>
      <c r="Y1926" s="7">
        <v>43790</v>
      </c>
    </row>
    <row r="1927" spans="1:25" x14ac:dyDescent="0.25">
      <c r="A1927" s="2">
        <v>296426</v>
      </c>
      <c r="B1927" s="3" t="s">
        <v>1880</v>
      </c>
      <c r="C1927" s="3" t="s">
        <v>1980</v>
      </c>
      <c r="D1927" s="3" t="s">
        <v>27</v>
      </c>
      <c r="E1927" s="3" t="s">
        <v>28</v>
      </c>
      <c r="F1927" s="3" t="s">
        <v>97</v>
      </c>
      <c r="G1927" s="2">
        <v>14.5</v>
      </c>
      <c r="H1927" s="3" t="s">
        <v>432</v>
      </c>
      <c r="I1927" s="3" t="s">
        <v>1973</v>
      </c>
      <c r="J1927" s="3" t="s">
        <v>31</v>
      </c>
      <c r="K1927" s="4">
        <v>76.319999999999993</v>
      </c>
      <c r="L1927" s="2">
        <v>1</v>
      </c>
      <c r="M1927" s="2">
        <v>12</v>
      </c>
      <c r="N1927" s="2">
        <v>0.75</v>
      </c>
      <c r="O1927" s="3" t="s">
        <v>32</v>
      </c>
      <c r="P1927" s="3" t="s">
        <v>29</v>
      </c>
      <c r="Q1927" s="5">
        <v>18</v>
      </c>
      <c r="S1927" s="6">
        <v>15.53</v>
      </c>
      <c r="T1927" s="5">
        <v>0.35</v>
      </c>
      <c r="U1927" s="6">
        <v>15.88</v>
      </c>
      <c r="V1927" s="2">
        <v>23.4</v>
      </c>
      <c r="W1927" s="8"/>
      <c r="X1927" s="10" t="s">
        <v>29</v>
      </c>
      <c r="Y1927" s="7">
        <v>43799</v>
      </c>
    </row>
    <row r="1928" spans="1:25" hidden="1" x14ac:dyDescent="0.25">
      <c r="A1928" s="2">
        <v>720532</v>
      </c>
      <c r="B1928" s="3" t="s">
        <v>1880</v>
      </c>
      <c r="C1928" s="3" t="s">
        <v>1981</v>
      </c>
      <c r="D1928" s="3" t="s">
        <v>1195</v>
      </c>
      <c r="E1928" s="3" t="s">
        <v>28</v>
      </c>
      <c r="F1928" s="3" t="s">
        <v>29</v>
      </c>
      <c r="G1928" s="2">
        <v>13.5</v>
      </c>
      <c r="H1928" s="3" t="s">
        <v>30</v>
      </c>
      <c r="I1928" s="3" t="s">
        <v>29</v>
      </c>
      <c r="J1928" s="3" t="s">
        <v>31</v>
      </c>
      <c r="K1928" s="4">
        <v>47.37</v>
      </c>
      <c r="L1928" s="2">
        <v>1</v>
      </c>
      <c r="M1928" s="2">
        <v>3</v>
      </c>
      <c r="N1928" s="2">
        <v>3</v>
      </c>
      <c r="O1928" s="3" t="s">
        <v>956</v>
      </c>
      <c r="P1928" s="3" t="s">
        <v>29</v>
      </c>
      <c r="Q1928" s="5">
        <v>46.55</v>
      </c>
      <c r="S1928" s="6">
        <v>40.659999999999997</v>
      </c>
      <c r="T1928" s="5">
        <v>0.35</v>
      </c>
      <c r="U1928" s="6">
        <v>41.01</v>
      </c>
      <c r="V1928" s="2">
        <v>60.5</v>
      </c>
      <c r="W1928" s="8"/>
      <c r="X1928" s="10" t="s">
        <v>29</v>
      </c>
      <c r="Y1928" s="7">
        <v>43724</v>
      </c>
    </row>
    <row r="1929" spans="1:25" hidden="1" x14ac:dyDescent="0.25">
      <c r="A1929" s="2">
        <v>147546</v>
      </c>
      <c r="B1929" s="3" t="s">
        <v>1880</v>
      </c>
      <c r="C1929" s="3" t="s">
        <v>1982</v>
      </c>
      <c r="D1929" s="3" t="s">
        <v>27</v>
      </c>
      <c r="E1929" s="3" t="s">
        <v>37</v>
      </c>
      <c r="F1929" s="3" t="s">
        <v>29</v>
      </c>
      <c r="G1929" s="2">
        <v>12</v>
      </c>
      <c r="H1929" s="3" t="s">
        <v>204</v>
      </c>
      <c r="I1929" s="3" t="s">
        <v>29</v>
      </c>
      <c r="J1929" s="3" t="s">
        <v>31</v>
      </c>
      <c r="K1929" s="4">
        <v>71.040000000000006</v>
      </c>
      <c r="L1929" s="2">
        <v>1</v>
      </c>
      <c r="M1929" s="2">
        <v>12</v>
      </c>
      <c r="N1929" s="2">
        <v>0.75</v>
      </c>
      <c r="O1929" s="3" t="s">
        <v>32</v>
      </c>
      <c r="P1929" s="3" t="s">
        <v>29</v>
      </c>
      <c r="Q1929" s="5">
        <v>17.100000000000001</v>
      </c>
      <c r="S1929" s="6">
        <v>14.74</v>
      </c>
      <c r="T1929" s="5">
        <v>0.35</v>
      </c>
      <c r="U1929" s="6">
        <v>15.09</v>
      </c>
      <c r="V1929" s="2">
        <v>22.25</v>
      </c>
      <c r="W1929" s="8"/>
      <c r="X1929" s="10" t="s">
        <v>29</v>
      </c>
      <c r="Y1929" s="7">
        <v>43616</v>
      </c>
    </row>
    <row r="1930" spans="1:25" hidden="1" x14ac:dyDescent="0.25">
      <c r="A1930" s="2">
        <v>53884</v>
      </c>
      <c r="B1930" s="3" t="s">
        <v>1880</v>
      </c>
      <c r="C1930" s="3" t="s">
        <v>1983</v>
      </c>
      <c r="D1930" s="3" t="s">
        <v>27</v>
      </c>
      <c r="E1930" s="3" t="s">
        <v>28</v>
      </c>
      <c r="F1930" s="3" t="s">
        <v>29</v>
      </c>
      <c r="G1930" s="2">
        <v>12.5</v>
      </c>
      <c r="H1930" s="3" t="s">
        <v>80</v>
      </c>
      <c r="I1930" s="3" t="s">
        <v>29</v>
      </c>
      <c r="J1930" s="3" t="s">
        <v>31</v>
      </c>
      <c r="K1930" s="4">
        <v>182.64</v>
      </c>
      <c r="L1930" s="2">
        <v>1</v>
      </c>
      <c r="M1930" s="2">
        <v>12</v>
      </c>
      <c r="N1930" s="2">
        <v>0.75</v>
      </c>
      <c r="O1930" s="3" t="s">
        <v>32</v>
      </c>
      <c r="P1930" s="3" t="s">
        <v>29</v>
      </c>
      <c r="Q1930" s="5">
        <v>36.25</v>
      </c>
      <c r="S1930" s="6">
        <v>31.59</v>
      </c>
      <c r="T1930" s="5">
        <v>0.35</v>
      </c>
      <c r="U1930" s="6">
        <v>31.94</v>
      </c>
      <c r="V1930" s="2">
        <v>47.1</v>
      </c>
      <c r="W1930" s="8"/>
      <c r="X1930" s="10" t="s">
        <v>29</v>
      </c>
      <c r="Y1930" s="7">
        <v>43672</v>
      </c>
    </row>
    <row r="1931" spans="1:25" hidden="1" x14ac:dyDescent="0.25">
      <c r="A1931" s="2">
        <v>190879</v>
      </c>
      <c r="B1931" s="3" t="s">
        <v>1880</v>
      </c>
      <c r="C1931" s="3" t="s">
        <v>1984</v>
      </c>
      <c r="D1931" s="3" t="s">
        <v>27</v>
      </c>
      <c r="E1931" s="3" t="s">
        <v>37</v>
      </c>
      <c r="F1931" s="3" t="s">
        <v>29</v>
      </c>
      <c r="G1931" s="2">
        <v>13</v>
      </c>
      <c r="H1931" s="3" t="s">
        <v>899</v>
      </c>
      <c r="I1931" s="3" t="s">
        <v>1885</v>
      </c>
      <c r="J1931" s="3" t="s">
        <v>31</v>
      </c>
      <c r="K1931" s="4">
        <v>59.04</v>
      </c>
      <c r="L1931" s="2">
        <v>1</v>
      </c>
      <c r="M1931" s="2">
        <v>12</v>
      </c>
      <c r="N1931" s="2">
        <v>0.75</v>
      </c>
      <c r="O1931" s="3" t="s">
        <v>32</v>
      </c>
      <c r="P1931" s="3" t="s">
        <v>29</v>
      </c>
      <c r="Q1931" s="5">
        <v>14.9</v>
      </c>
      <c r="S1931" s="6">
        <v>12.8</v>
      </c>
      <c r="T1931" s="5">
        <v>0.35</v>
      </c>
      <c r="U1931" s="6">
        <v>13.15</v>
      </c>
      <c r="V1931" s="2">
        <v>19.350000000000001</v>
      </c>
      <c r="W1931" s="8"/>
      <c r="X1931" s="10" t="s">
        <v>29</v>
      </c>
      <c r="Y1931" s="7">
        <v>43672</v>
      </c>
    </row>
    <row r="1932" spans="1:25" hidden="1" x14ac:dyDescent="0.25">
      <c r="A1932" s="2">
        <v>184791</v>
      </c>
      <c r="B1932" s="3" t="s">
        <v>1880</v>
      </c>
      <c r="C1932" s="3" t="s">
        <v>1985</v>
      </c>
      <c r="D1932" s="3" t="s">
        <v>27</v>
      </c>
      <c r="E1932" s="3" t="s">
        <v>28</v>
      </c>
      <c r="F1932" s="3" t="s">
        <v>86</v>
      </c>
      <c r="G1932" s="2">
        <v>13.5</v>
      </c>
      <c r="H1932" s="3" t="s">
        <v>80</v>
      </c>
      <c r="I1932" s="3" t="s">
        <v>29</v>
      </c>
      <c r="J1932" s="3" t="s">
        <v>31</v>
      </c>
      <c r="K1932" s="4">
        <v>331.74</v>
      </c>
      <c r="L1932" s="2">
        <v>1</v>
      </c>
      <c r="M1932" s="2">
        <v>6</v>
      </c>
      <c r="N1932" s="2">
        <v>0.75</v>
      </c>
      <c r="O1932" s="3" t="s">
        <v>32</v>
      </c>
      <c r="P1932" s="3" t="s">
        <v>29</v>
      </c>
      <c r="Q1932" s="5">
        <v>97.55</v>
      </c>
      <c r="S1932" s="6">
        <v>85.54</v>
      </c>
      <c r="T1932" s="5">
        <v>0.35</v>
      </c>
      <c r="U1932" s="6">
        <v>85.89</v>
      </c>
      <c r="V1932" s="2">
        <v>126.8</v>
      </c>
      <c r="W1932" s="8"/>
      <c r="X1932" s="10" t="s">
        <v>29</v>
      </c>
      <c r="Y1932" s="7">
        <v>43672</v>
      </c>
    </row>
    <row r="1933" spans="1:25" hidden="1" x14ac:dyDescent="0.25">
      <c r="A1933" s="2">
        <v>12286</v>
      </c>
      <c r="B1933" s="3" t="s">
        <v>1880</v>
      </c>
      <c r="C1933" s="3" t="s">
        <v>1986</v>
      </c>
      <c r="D1933" s="3" t="s">
        <v>27</v>
      </c>
      <c r="E1933" s="3" t="s">
        <v>37</v>
      </c>
      <c r="F1933" s="3" t="s">
        <v>29</v>
      </c>
      <c r="G1933" s="2">
        <v>13.5</v>
      </c>
      <c r="H1933" s="3" t="s">
        <v>204</v>
      </c>
      <c r="I1933" s="3" t="s">
        <v>29</v>
      </c>
      <c r="J1933" s="3" t="s">
        <v>39</v>
      </c>
      <c r="K1933" s="4">
        <v>294.74</v>
      </c>
      <c r="L1933" s="2">
        <v>1</v>
      </c>
      <c r="M1933" s="2">
        <v>12</v>
      </c>
      <c r="N1933" s="2">
        <v>0.75</v>
      </c>
      <c r="O1933" s="3" t="s">
        <v>32</v>
      </c>
      <c r="P1933" s="3" t="s">
        <v>29</v>
      </c>
      <c r="Q1933" s="5">
        <v>50.3</v>
      </c>
      <c r="S1933" s="6">
        <v>43.96</v>
      </c>
      <c r="T1933" s="5">
        <v>0.35</v>
      </c>
      <c r="U1933" s="6">
        <v>44.31</v>
      </c>
      <c r="V1933" s="2">
        <v>65.400000000000006</v>
      </c>
      <c r="W1933" s="8"/>
      <c r="X1933" s="10" t="s">
        <v>29</v>
      </c>
      <c r="Y1933" s="7">
        <v>43649</v>
      </c>
    </row>
    <row r="1934" spans="1:25" hidden="1" x14ac:dyDescent="0.25">
      <c r="A1934" s="2">
        <v>524041</v>
      </c>
      <c r="B1934" s="3" t="s">
        <v>1880</v>
      </c>
      <c r="C1934" s="3" t="s">
        <v>1987</v>
      </c>
      <c r="D1934" s="3" t="s">
        <v>27</v>
      </c>
      <c r="E1934" s="3" t="s">
        <v>37</v>
      </c>
      <c r="F1934" s="3" t="s">
        <v>1182</v>
      </c>
      <c r="G1934" s="2">
        <v>14.2</v>
      </c>
      <c r="H1934" s="3" t="s">
        <v>30</v>
      </c>
      <c r="I1934" s="3" t="s">
        <v>1885</v>
      </c>
      <c r="J1934" s="3" t="s">
        <v>31</v>
      </c>
      <c r="K1934" s="4" t="s">
        <v>3126</v>
      </c>
      <c r="L1934" s="2">
        <v>1</v>
      </c>
      <c r="M1934" s="2">
        <v>12</v>
      </c>
      <c r="N1934" s="2">
        <v>0.75</v>
      </c>
      <c r="O1934" s="3" t="s">
        <v>32</v>
      </c>
      <c r="P1934" s="3" t="s">
        <v>29</v>
      </c>
      <c r="Q1934" s="5">
        <v>20.7</v>
      </c>
      <c r="S1934" s="6">
        <v>17.91</v>
      </c>
      <c r="T1934" s="5">
        <v>0.35</v>
      </c>
      <c r="U1934" s="6">
        <v>18.260000000000002</v>
      </c>
      <c r="V1934" s="2">
        <v>26.9</v>
      </c>
      <c r="W1934" s="8"/>
      <c r="X1934" s="10" t="s">
        <v>29</v>
      </c>
      <c r="Y1934" s="7">
        <v>43466</v>
      </c>
    </row>
    <row r="1935" spans="1:25" hidden="1" x14ac:dyDescent="0.25">
      <c r="A1935" s="2">
        <v>623918</v>
      </c>
      <c r="B1935" s="3" t="s">
        <v>1880</v>
      </c>
      <c r="C1935" s="3" t="s">
        <v>1988</v>
      </c>
      <c r="D1935" s="3" t="s">
        <v>27</v>
      </c>
      <c r="E1935" s="3" t="s">
        <v>37</v>
      </c>
      <c r="F1935" s="3" t="s">
        <v>29</v>
      </c>
      <c r="G1935" s="2">
        <v>13</v>
      </c>
      <c r="H1935" s="3" t="s">
        <v>1727</v>
      </c>
      <c r="I1935" s="3" t="s">
        <v>29</v>
      </c>
      <c r="J1935" s="3" t="s">
        <v>31</v>
      </c>
      <c r="K1935" s="4">
        <v>86.16</v>
      </c>
      <c r="L1935" s="2">
        <v>1</v>
      </c>
      <c r="M1935" s="2">
        <v>12</v>
      </c>
      <c r="N1935" s="2">
        <v>0.75</v>
      </c>
      <c r="O1935" s="3" t="s">
        <v>32</v>
      </c>
      <c r="P1935" s="3" t="s">
        <v>29</v>
      </c>
      <c r="Q1935" s="5">
        <v>19.7</v>
      </c>
      <c r="S1935" s="6">
        <v>17.03</v>
      </c>
      <c r="T1935" s="5">
        <v>0.35</v>
      </c>
      <c r="U1935" s="6">
        <v>17.38</v>
      </c>
      <c r="V1935" s="2">
        <v>25.6</v>
      </c>
      <c r="W1935" s="8"/>
      <c r="X1935" s="10" t="s">
        <v>29</v>
      </c>
      <c r="Y1935" s="7">
        <v>43709</v>
      </c>
    </row>
    <row r="1936" spans="1:25" ht="30" hidden="1" x14ac:dyDescent="0.25">
      <c r="A1936" s="2">
        <v>96115</v>
      </c>
      <c r="B1936" s="3" t="s">
        <v>1880</v>
      </c>
      <c r="C1936" s="3" t="s">
        <v>1989</v>
      </c>
      <c r="D1936" s="3" t="s">
        <v>27</v>
      </c>
      <c r="E1936" s="3" t="s">
        <v>28</v>
      </c>
      <c r="F1936" s="3" t="s">
        <v>29</v>
      </c>
      <c r="G1936" s="2">
        <v>13.5</v>
      </c>
      <c r="H1936" s="3" t="s">
        <v>30</v>
      </c>
      <c r="I1936" s="3" t="s">
        <v>29</v>
      </c>
      <c r="J1936" s="3" t="s">
        <v>31</v>
      </c>
      <c r="K1936" s="4">
        <v>71.040000000000006</v>
      </c>
      <c r="L1936" s="2">
        <v>1</v>
      </c>
      <c r="M1936" s="2">
        <v>12</v>
      </c>
      <c r="N1936" s="2">
        <v>0.75</v>
      </c>
      <c r="O1936" s="3" t="s">
        <v>32</v>
      </c>
      <c r="P1936" s="3" t="s">
        <v>29</v>
      </c>
      <c r="Q1936" s="5">
        <v>17.100000000000001</v>
      </c>
      <c r="S1936" s="6">
        <v>14.74</v>
      </c>
      <c r="T1936" s="5">
        <v>0.35</v>
      </c>
      <c r="U1936" s="6">
        <v>15.09</v>
      </c>
      <c r="V1936" s="2">
        <v>22.25</v>
      </c>
      <c r="W1936" s="8">
        <v>-1.7999999999999972</v>
      </c>
      <c r="X1936" s="9" t="s">
        <v>3215</v>
      </c>
      <c r="Y1936" s="7">
        <v>43794</v>
      </c>
    </row>
    <row r="1937" spans="1:25" hidden="1" x14ac:dyDescent="0.25">
      <c r="A1937" s="2">
        <v>351056</v>
      </c>
      <c r="B1937" s="3" t="s">
        <v>1880</v>
      </c>
      <c r="C1937" s="3" t="s">
        <v>1990</v>
      </c>
      <c r="D1937" s="3" t="s">
        <v>27</v>
      </c>
      <c r="E1937" s="3" t="s">
        <v>37</v>
      </c>
      <c r="F1937" s="3" t="s">
        <v>29</v>
      </c>
      <c r="G1937" s="2">
        <v>14.1</v>
      </c>
      <c r="H1937" s="3" t="s">
        <v>899</v>
      </c>
      <c r="I1937" s="3" t="s">
        <v>29</v>
      </c>
      <c r="J1937" s="3" t="s">
        <v>31</v>
      </c>
      <c r="K1937" s="4">
        <v>92.52</v>
      </c>
      <c r="L1937" s="2">
        <v>1</v>
      </c>
      <c r="M1937" s="2">
        <v>12</v>
      </c>
      <c r="N1937" s="2">
        <v>0.75</v>
      </c>
      <c r="O1937" s="3" t="s">
        <v>32</v>
      </c>
      <c r="P1937" s="3" t="s">
        <v>29</v>
      </c>
      <c r="Q1937" s="5">
        <v>20.8</v>
      </c>
      <c r="S1937" s="6">
        <v>18</v>
      </c>
      <c r="T1937" s="5">
        <v>0.35</v>
      </c>
      <c r="U1937" s="6">
        <v>18.350000000000001</v>
      </c>
      <c r="V1937" s="2">
        <v>27.05</v>
      </c>
      <c r="W1937" s="8"/>
      <c r="X1937" s="10" t="s">
        <v>29</v>
      </c>
      <c r="Y1937" s="7">
        <v>43616</v>
      </c>
    </row>
    <row r="1938" spans="1:25" hidden="1" x14ac:dyDescent="0.25">
      <c r="A1938" s="2">
        <v>785295</v>
      </c>
      <c r="B1938" s="3" t="s">
        <v>1880</v>
      </c>
      <c r="C1938" s="3" t="s">
        <v>1991</v>
      </c>
      <c r="D1938" s="3" t="s">
        <v>1195</v>
      </c>
      <c r="E1938" s="3" t="s">
        <v>37</v>
      </c>
      <c r="F1938" s="3" t="s">
        <v>29</v>
      </c>
      <c r="G1938" s="2">
        <v>13.5</v>
      </c>
      <c r="H1938" s="3" t="s">
        <v>1884</v>
      </c>
      <c r="I1938" s="3" t="s">
        <v>29</v>
      </c>
      <c r="J1938" s="3" t="s">
        <v>31</v>
      </c>
      <c r="K1938" s="4">
        <v>66.72</v>
      </c>
      <c r="L1938" s="2">
        <v>1</v>
      </c>
      <c r="M1938" s="2">
        <v>4</v>
      </c>
      <c r="N1938" s="2">
        <v>3</v>
      </c>
      <c r="O1938" s="3" t="s">
        <v>956</v>
      </c>
      <c r="P1938" s="3" t="s">
        <v>29</v>
      </c>
      <c r="Q1938" s="5">
        <v>48.9</v>
      </c>
      <c r="S1938" s="6">
        <v>42.72</v>
      </c>
      <c r="T1938" s="5">
        <v>0.35</v>
      </c>
      <c r="U1938" s="6">
        <v>43.07</v>
      </c>
      <c r="V1938" s="2">
        <v>63.55</v>
      </c>
      <c r="W1938" s="8"/>
      <c r="X1938" s="10" t="s">
        <v>29</v>
      </c>
      <c r="Y1938" s="7">
        <v>43678</v>
      </c>
    </row>
    <row r="1939" spans="1:25" hidden="1" x14ac:dyDescent="0.25">
      <c r="A1939" s="2">
        <v>406520</v>
      </c>
      <c r="B1939" s="3" t="s">
        <v>1880</v>
      </c>
      <c r="C1939" s="3" t="s">
        <v>1992</v>
      </c>
      <c r="D1939" s="3" t="s">
        <v>27</v>
      </c>
      <c r="E1939" s="3" t="s">
        <v>28</v>
      </c>
      <c r="F1939" s="3" t="s">
        <v>29</v>
      </c>
      <c r="G1939" s="2">
        <v>14</v>
      </c>
      <c r="H1939" s="3" t="s">
        <v>30</v>
      </c>
      <c r="I1939" s="3" t="s">
        <v>29</v>
      </c>
      <c r="J1939" s="3" t="s">
        <v>31</v>
      </c>
      <c r="K1939" s="4">
        <v>107.4</v>
      </c>
      <c r="L1939" s="2">
        <v>1</v>
      </c>
      <c r="M1939" s="2">
        <v>12</v>
      </c>
      <c r="N1939" s="2">
        <v>0.75</v>
      </c>
      <c r="O1939" s="3" t="s">
        <v>32</v>
      </c>
      <c r="P1939" s="3" t="s">
        <v>29</v>
      </c>
      <c r="Q1939" s="5">
        <v>23.35</v>
      </c>
      <c r="S1939" s="6">
        <v>20.239999999999998</v>
      </c>
      <c r="T1939" s="5">
        <v>0.35</v>
      </c>
      <c r="U1939" s="6">
        <v>20.59</v>
      </c>
      <c r="V1939" s="2">
        <v>30.35</v>
      </c>
      <c r="W1939" s="8">
        <v>2.5500000000000007</v>
      </c>
      <c r="X1939" s="9" t="s">
        <v>3216</v>
      </c>
      <c r="Y1939" s="7">
        <v>43790</v>
      </c>
    </row>
    <row r="1940" spans="1:25" hidden="1" x14ac:dyDescent="0.25">
      <c r="A1940" s="2">
        <v>190629</v>
      </c>
      <c r="B1940" s="3" t="s">
        <v>1880</v>
      </c>
      <c r="C1940" s="3" t="s">
        <v>1993</v>
      </c>
      <c r="D1940" s="3" t="s">
        <v>27</v>
      </c>
      <c r="E1940" s="3" t="s">
        <v>37</v>
      </c>
      <c r="F1940" s="3" t="s">
        <v>29</v>
      </c>
      <c r="G1940" s="2">
        <v>13</v>
      </c>
      <c r="H1940" s="3" t="s">
        <v>432</v>
      </c>
      <c r="I1940" s="3" t="s">
        <v>29</v>
      </c>
      <c r="J1940" s="3" t="s">
        <v>31</v>
      </c>
      <c r="K1940" s="4" t="s">
        <v>3127</v>
      </c>
      <c r="L1940" s="2">
        <v>1</v>
      </c>
      <c r="M1940" s="2">
        <v>12</v>
      </c>
      <c r="N1940" s="2">
        <v>0.75</v>
      </c>
      <c r="O1940" s="3" t="s">
        <v>32</v>
      </c>
      <c r="P1940" s="3" t="s">
        <v>29</v>
      </c>
      <c r="Q1940" s="5">
        <v>18.3</v>
      </c>
      <c r="S1940" s="6">
        <v>15.8</v>
      </c>
      <c r="T1940" s="5">
        <v>0.35</v>
      </c>
      <c r="U1940" s="6">
        <v>16.149999999999999</v>
      </c>
      <c r="V1940" s="2">
        <v>23.8</v>
      </c>
      <c r="W1940" s="8"/>
      <c r="X1940" s="10" t="s">
        <v>29</v>
      </c>
      <c r="Y1940" s="7">
        <v>43769</v>
      </c>
    </row>
    <row r="1941" spans="1:25" hidden="1" x14ac:dyDescent="0.25">
      <c r="A1941" s="2">
        <v>823203</v>
      </c>
      <c r="B1941" s="3" t="s">
        <v>1880</v>
      </c>
      <c r="C1941" s="3" t="s">
        <v>1994</v>
      </c>
      <c r="D1941" s="3" t="s">
        <v>27</v>
      </c>
      <c r="E1941" s="3" t="s">
        <v>37</v>
      </c>
      <c r="F1941" s="3" t="s">
        <v>29</v>
      </c>
      <c r="G1941" s="2">
        <v>13.5</v>
      </c>
      <c r="H1941" s="3" t="s">
        <v>432</v>
      </c>
      <c r="I1941" s="3" t="s">
        <v>29</v>
      </c>
      <c r="J1941" s="3" t="s">
        <v>31</v>
      </c>
      <c r="K1941" s="4" t="s">
        <v>3128</v>
      </c>
      <c r="L1941" s="2">
        <v>1</v>
      </c>
      <c r="M1941" s="2">
        <v>12</v>
      </c>
      <c r="N1941" s="2">
        <v>0.75</v>
      </c>
      <c r="O1941" s="3" t="s">
        <v>32</v>
      </c>
      <c r="P1941" s="3" t="s">
        <v>29</v>
      </c>
      <c r="Q1941" s="5">
        <v>20.75</v>
      </c>
      <c r="S1941" s="6">
        <v>17.95</v>
      </c>
      <c r="T1941" s="5">
        <v>0.35</v>
      </c>
      <c r="U1941" s="6">
        <v>18.3</v>
      </c>
      <c r="V1941" s="2">
        <v>27</v>
      </c>
      <c r="W1941" s="8"/>
      <c r="X1941" s="10" t="s">
        <v>29</v>
      </c>
      <c r="Y1941" s="7">
        <v>43466</v>
      </c>
    </row>
    <row r="1942" spans="1:25" hidden="1" x14ac:dyDescent="0.25">
      <c r="A1942" s="2">
        <v>328286</v>
      </c>
      <c r="B1942" s="3" t="s">
        <v>1880</v>
      </c>
      <c r="C1942" s="3" t="s">
        <v>1995</v>
      </c>
      <c r="D1942" s="3" t="s">
        <v>27</v>
      </c>
      <c r="E1942" s="3" t="s">
        <v>28</v>
      </c>
      <c r="F1942" s="3" t="s">
        <v>29</v>
      </c>
      <c r="H1942" s="3" t="s">
        <v>80</v>
      </c>
      <c r="I1942" s="3" t="s">
        <v>29</v>
      </c>
      <c r="J1942" s="3" t="s">
        <v>31</v>
      </c>
      <c r="K1942" s="4">
        <v>79.319999999999993</v>
      </c>
      <c r="L1942" s="2">
        <v>1</v>
      </c>
      <c r="M1942" s="2">
        <v>12</v>
      </c>
      <c r="N1942" s="2">
        <v>0.75</v>
      </c>
      <c r="O1942" s="3" t="s">
        <v>32</v>
      </c>
      <c r="P1942" s="3" t="s">
        <v>29</v>
      </c>
      <c r="Q1942" s="5">
        <v>18.5</v>
      </c>
      <c r="S1942" s="6">
        <v>15.97</v>
      </c>
      <c r="T1942" s="5">
        <v>0.35</v>
      </c>
      <c r="U1942" s="6">
        <v>16.32</v>
      </c>
      <c r="V1942" s="2">
        <v>24.05</v>
      </c>
      <c r="W1942" s="8"/>
      <c r="X1942" s="10" t="s">
        <v>29</v>
      </c>
      <c r="Y1942" s="7">
        <v>43654</v>
      </c>
    </row>
    <row r="1943" spans="1:25" hidden="1" x14ac:dyDescent="0.25">
      <c r="A1943" s="2">
        <v>442442</v>
      </c>
      <c r="B1943" s="3" t="s">
        <v>1880</v>
      </c>
      <c r="C1943" s="3" t="s">
        <v>1996</v>
      </c>
      <c r="D1943" s="3" t="s">
        <v>27</v>
      </c>
      <c r="E1943" s="3" t="s">
        <v>37</v>
      </c>
      <c r="F1943" s="3" t="s">
        <v>29</v>
      </c>
      <c r="G1943" s="2">
        <v>14.5</v>
      </c>
      <c r="H1943" s="3" t="s">
        <v>102</v>
      </c>
      <c r="I1943" s="3" t="s">
        <v>1887</v>
      </c>
      <c r="J1943" s="3" t="s">
        <v>31</v>
      </c>
      <c r="K1943" s="4">
        <v>81.72</v>
      </c>
      <c r="L1943" s="2">
        <v>1</v>
      </c>
      <c r="M1943" s="2">
        <v>12</v>
      </c>
      <c r="N1943" s="2">
        <v>0.75</v>
      </c>
      <c r="O1943" s="3" t="s">
        <v>32</v>
      </c>
      <c r="P1943" s="3" t="s">
        <v>29</v>
      </c>
      <c r="Q1943" s="5">
        <v>18.899999999999999</v>
      </c>
      <c r="S1943" s="6">
        <v>16.32</v>
      </c>
      <c r="T1943" s="5">
        <v>0.35</v>
      </c>
      <c r="U1943" s="6">
        <v>16.670000000000002</v>
      </c>
      <c r="V1943" s="2">
        <v>24.55</v>
      </c>
      <c r="W1943" s="8"/>
      <c r="X1943" s="10" t="s">
        <v>29</v>
      </c>
      <c r="Y1943" s="7">
        <v>43661</v>
      </c>
    </row>
    <row r="1944" spans="1:25" hidden="1" x14ac:dyDescent="0.25">
      <c r="A1944" s="2">
        <v>787127</v>
      </c>
      <c r="B1944" s="3" t="s">
        <v>1880</v>
      </c>
      <c r="C1944" s="3" t="s">
        <v>1997</v>
      </c>
      <c r="D1944" s="3" t="s">
        <v>27</v>
      </c>
      <c r="E1944" s="3" t="s">
        <v>28</v>
      </c>
      <c r="F1944" s="3" t="s">
        <v>29</v>
      </c>
      <c r="G1944" s="2">
        <v>14</v>
      </c>
      <c r="H1944" s="3" t="s">
        <v>204</v>
      </c>
      <c r="I1944" s="3" t="s">
        <v>29</v>
      </c>
      <c r="J1944" s="3" t="s">
        <v>31</v>
      </c>
      <c r="K1944" s="4">
        <v>138.96</v>
      </c>
      <c r="L1944" s="2">
        <v>1</v>
      </c>
      <c r="M1944" s="2">
        <v>12</v>
      </c>
      <c r="N1944" s="2">
        <v>0.75</v>
      </c>
      <c r="O1944" s="3" t="s">
        <v>32</v>
      </c>
      <c r="P1944" s="3" t="s">
        <v>29</v>
      </c>
      <c r="Q1944" s="5">
        <v>28.75</v>
      </c>
      <c r="S1944" s="6">
        <v>24.99</v>
      </c>
      <c r="T1944" s="5">
        <v>0.35</v>
      </c>
      <c r="U1944" s="6">
        <v>25.34</v>
      </c>
      <c r="V1944" s="2">
        <v>37.4</v>
      </c>
      <c r="W1944" s="8"/>
      <c r="X1944" s="10" t="s">
        <v>29</v>
      </c>
      <c r="Y1944" s="7">
        <v>43675</v>
      </c>
    </row>
    <row r="1945" spans="1:25" hidden="1" x14ac:dyDescent="0.25">
      <c r="A1945" s="2">
        <v>70813</v>
      </c>
      <c r="B1945" s="3" t="s">
        <v>1880</v>
      </c>
      <c r="C1945" s="3" t="s">
        <v>1998</v>
      </c>
      <c r="D1945" s="3" t="s">
        <v>1793</v>
      </c>
      <c r="E1945" s="3" t="s">
        <v>37</v>
      </c>
      <c r="F1945" s="3" t="s">
        <v>29</v>
      </c>
      <c r="G1945" s="2">
        <v>12</v>
      </c>
      <c r="H1945" s="3" t="s">
        <v>30</v>
      </c>
      <c r="I1945" s="3" t="s">
        <v>29</v>
      </c>
      <c r="J1945" s="3" t="s">
        <v>31</v>
      </c>
      <c r="K1945" s="4">
        <v>33.119999999999997</v>
      </c>
      <c r="L1945" s="2">
        <v>1</v>
      </c>
      <c r="M1945" s="2">
        <v>6</v>
      </c>
      <c r="N1945" s="2">
        <v>1.5</v>
      </c>
      <c r="O1945" s="3" t="s">
        <v>32</v>
      </c>
      <c r="P1945" s="3" t="s">
        <v>29</v>
      </c>
      <c r="Q1945" s="5">
        <v>18.25</v>
      </c>
      <c r="S1945" s="6">
        <v>15.75</v>
      </c>
      <c r="T1945" s="5">
        <v>0.35</v>
      </c>
      <c r="U1945" s="6">
        <v>16.100000000000001</v>
      </c>
      <c r="V1945" s="2">
        <v>23.7</v>
      </c>
      <c r="W1945" s="8"/>
      <c r="X1945" s="10" t="s">
        <v>29</v>
      </c>
      <c r="Y1945" s="7">
        <v>43678</v>
      </c>
    </row>
    <row r="1946" spans="1:25" hidden="1" x14ac:dyDescent="0.25">
      <c r="A1946" s="2">
        <v>415596</v>
      </c>
      <c r="B1946" s="3" t="s">
        <v>1880</v>
      </c>
      <c r="C1946" s="3" t="s">
        <v>1999</v>
      </c>
      <c r="D1946" s="3" t="s">
        <v>27</v>
      </c>
      <c r="E1946" s="3" t="s">
        <v>37</v>
      </c>
      <c r="F1946" s="3" t="s">
        <v>29</v>
      </c>
      <c r="G1946" s="2">
        <v>13.5</v>
      </c>
      <c r="H1946" s="3" t="s">
        <v>899</v>
      </c>
      <c r="I1946" s="3" t="s">
        <v>1885</v>
      </c>
      <c r="J1946" s="3" t="s">
        <v>31</v>
      </c>
      <c r="K1946" s="4">
        <v>67.08</v>
      </c>
      <c r="L1946" s="2">
        <v>1</v>
      </c>
      <c r="M1946" s="2">
        <v>12</v>
      </c>
      <c r="N1946" s="2">
        <v>0.75</v>
      </c>
      <c r="O1946" s="3" t="s">
        <v>32</v>
      </c>
      <c r="P1946" s="3" t="s">
        <v>29</v>
      </c>
      <c r="Q1946" s="5">
        <v>16.399999999999999</v>
      </c>
      <c r="S1946" s="6">
        <v>14.12</v>
      </c>
      <c r="T1946" s="5">
        <v>0.35</v>
      </c>
      <c r="U1946" s="6">
        <v>14.47</v>
      </c>
      <c r="V1946" s="2">
        <v>21.3</v>
      </c>
      <c r="W1946" s="8"/>
      <c r="X1946" s="10" t="s">
        <v>29</v>
      </c>
      <c r="Y1946" s="7">
        <v>43738</v>
      </c>
    </row>
    <row r="1947" spans="1:25" hidden="1" x14ac:dyDescent="0.25">
      <c r="A1947" s="2">
        <v>358309</v>
      </c>
      <c r="B1947" s="3" t="s">
        <v>1880</v>
      </c>
      <c r="C1947" s="3" t="s">
        <v>2000</v>
      </c>
      <c r="D1947" s="3" t="s">
        <v>27</v>
      </c>
      <c r="E1947" s="3" t="s">
        <v>37</v>
      </c>
      <c r="F1947" s="3" t="s">
        <v>104</v>
      </c>
      <c r="G1947" s="2">
        <v>14</v>
      </c>
      <c r="H1947" s="3" t="s">
        <v>899</v>
      </c>
      <c r="I1947" s="3" t="s">
        <v>1885</v>
      </c>
      <c r="J1947" s="3" t="s">
        <v>31</v>
      </c>
      <c r="K1947" s="4">
        <v>106.08</v>
      </c>
      <c r="L1947" s="2">
        <v>1</v>
      </c>
      <c r="M1947" s="2">
        <v>12</v>
      </c>
      <c r="N1947" s="2">
        <v>0.75</v>
      </c>
      <c r="O1947" s="3" t="s">
        <v>32</v>
      </c>
      <c r="P1947" s="3" t="s">
        <v>29</v>
      </c>
      <c r="Q1947" s="5">
        <v>23.1</v>
      </c>
      <c r="R1947" s="5">
        <v>3</v>
      </c>
      <c r="S1947" s="6">
        <v>17.38</v>
      </c>
      <c r="T1947" s="5">
        <v>0.35</v>
      </c>
      <c r="U1947" s="6">
        <v>17.73</v>
      </c>
      <c r="V1947" s="2">
        <v>30.05</v>
      </c>
      <c r="W1947" s="8"/>
      <c r="X1947" s="10" t="s">
        <v>29</v>
      </c>
      <c r="Y1947" s="7">
        <v>43800</v>
      </c>
    </row>
    <row r="1948" spans="1:25" hidden="1" x14ac:dyDescent="0.25">
      <c r="A1948" s="2">
        <v>439166</v>
      </c>
      <c r="B1948" s="3" t="s">
        <v>1880</v>
      </c>
      <c r="C1948" s="3" t="s">
        <v>2001</v>
      </c>
      <c r="D1948" s="3" t="s">
        <v>27</v>
      </c>
      <c r="E1948" s="3" t="s">
        <v>37</v>
      </c>
      <c r="F1948" s="3" t="s">
        <v>29</v>
      </c>
      <c r="G1948" s="2">
        <v>14</v>
      </c>
      <c r="H1948" s="3" t="s">
        <v>899</v>
      </c>
      <c r="I1948" s="3" t="s">
        <v>1885</v>
      </c>
      <c r="J1948" s="3" t="s">
        <v>31</v>
      </c>
      <c r="K1948" s="4">
        <v>106.44</v>
      </c>
      <c r="L1948" s="2">
        <v>1</v>
      </c>
      <c r="M1948" s="2">
        <v>12</v>
      </c>
      <c r="N1948" s="2">
        <v>0.75</v>
      </c>
      <c r="O1948" s="3" t="s">
        <v>32</v>
      </c>
      <c r="P1948" s="3" t="s">
        <v>29</v>
      </c>
      <c r="Q1948" s="5">
        <v>23.15</v>
      </c>
      <c r="S1948" s="6">
        <v>20.059999999999999</v>
      </c>
      <c r="T1948" s="5">
        <v>0.35</v>
      </c>
      <c r="U1948" s="6">
        <v>20.41</v>
      </c>
      <c r="V1948" s="2">
        <v>30.1</v>
      </c>
      <c r="W1948" s="8"/>
      <c r="X1948" s="10" t="s">
        <v>29</v>
      </c>
      <c r="Y1948" s="7">
        <v>43709</v>
      </c>
    </row>
    <row r="1949" spans="1:25" hidden="1" x14ac:dyDescent="0.25">
      <c r="A1949" s="2">
        <v>842401</v>
      </c>
      <c r="B1949" s="3" t="s">
        <v>1880</v>
      </c>
      <c r="C1949" s="3" t="s">
        <v>2002</v>
      </c>
      <c r="D1949" s="3" t="s">
        <v>27</v>
      </c>
      <c r="E1949" s="3" t="s">
        <v>37</v>
      </c>
      <c r="F1949" s="3" t="s">
        <v>1697</v>
      </c>
      <c r="G1949" s="2">
        <v>13.5</v>
      </c>
      <c r="H1949" s="3" t="s">
        <v>899</v>
      </c>
      <c r="I1949" s="3" t="s">
        <v>29</v>
      </c>
      <c r="J1949" s="3" t="s">
        <v>31</v>
      </c>
      <c r="K1949" s="4">
        <v>60.36</v>
      </c>
      <c r="L1949" s="2">
        <v>1</v>
      </c>
      <c r="M1949" s="2">
        <v>12</v>
      </c>
      <c r="N1949" s="2">
        <v>0.75</v>
      </c>
      <c r="O1949" s="3" t="s">
        <v>32</v>
      </c>
      <c r="P1949" s="3" t="s">
        <v>29</v>
      </c>
      <c r="Q1949" s="5">
        <v>15.1</v>
      </c>
      <c r="R1949" s="5">
        <v>2.5</v>
      </c>
      <c r="S1949" s="6">
        <v>10.78</v>
      </c>
      <c r="T1949" s="5">
        <v>0.35</v>
      </c>
      <c r="U1949" s="6">
        <v>11.13</v>
      </c>
      <c r="V1949" s="2">
        <v>19.649999999999999</v>
      </c>
      <c r="W1949" s="8"/>
      <c r="X1949" s="10" t="s">
        <v>29</v>
      </c>
      <c r="Y1949" s="7">
        <v>43800</v>
      </c>
    </row>
    <row r="1950" spans="1:25" hidden="1" x14ac:dyDescent="0.25">
      <c r="A1950" s="2">
        <v>884122</v>
      </c>
      <c r="B1950" s="3" t="s">
        <v>1880</v>
      </c>
      <c r="C1950" s="3" t="s">
        <v>2003</v>
      </c>
      <c r="D1950" s="3" t="s">
        <v>27</v>
      </c>
      <c r="E1950" s="3" t="s">
        <v>37</v>
      </c>
      <c r="F1950" s="3" t="s">
        <v>29</v>
      </c>
      <c r="G1950" s="2">
        <v>14</v>
      </c>
      <c r="H1950" s="3" t="s">
        <v>30</v>
      </c>
      <c r="I1950" s="3" t="s">
        <v>1885</v>
      </c>
      <c r="J1950" s="3" t="s">
        <v>31</v>
      </c>
      <c r="K1950" s="4">
        <v>88.2</v>
      </c>
      <c r="L1950" s="2">
        <v>1</v>
      </c>
      <c r="M1950" s="2">
        <v>12</v>
      </c>
      <c r="N1950" s="2">
        <v>0.75</v>
      </c>
      <c r="O1950" s="3" t="s">
        <v>32</v>
      </c>
      <c r="P1950" s="3" t="s">
        <v>29</v>
      </c>
      <c r="Q1950" s="5">
        <v>20.05</v>
      </c>
      <c r="S1950" s="6">
        <v>17.34</v>
      </c>
      <c r="T1950" s="5">
        <v>0.35</v>
      </c>
      <c r="U1950" s="6">
        <v>17.690000000000001</v>
      </c>
      <c r="V1950" s="2">
        <v>26.05</v>
      </c>
      <c r="W1950" s="8"/>
      <c r="X1950" s="10" t="s">
        <v>29</v>
      </c>
      <c r="Y1950" s="7">
        <v>43466</v>
      </c>
    </row>
    <row r="1951" spans="1:25" hidden="1" x14ac:dyDescent="0.25">
      <c r="A1951" s="2">
        <v>561977</v>
      </c>
      <c r="B1951" s="3" t="s">
        <v>1880</v>
      </c>
      <c r="C1951" s="3" t="s">
        <v>2004</v>
      </c>
      <c r="D1951" s="3" t="s">
        <v>27</v>
      </c>
      <c r="E1951" s="3" t="s">
        <v>28</v>
      </c>
      <c r="F1951" s="3" t="s">
        <v>86</v>
      </c>
      <c r="G1951" s="2">
        <v>14.5</v>
      </c>
      <c r="H1951" s="3" t="s">
        <v>432</v>
      </c>
      <c r="I1951" s="3" t="s">
        <v>29</v>
      </c>
      <c r="J1951" s="3" t="s">
        <v>31</v>
      </c>
      <c r="K1951" s="4">
        <v>137.52000000000001</v>
      </c>
      <c r="L1951" s="2">
        <v>1</v>
      </c>
      <c r="M1951" s="2">
        <v>6</v>
      </c>
      <c r="N1951" s="2">
        <v>0.75</v>
      </c>
      <c r="O1951" s="3" t="s">
        <v>32</v>
      </c>
      <c r="P1951" s="3" t="s">
        <v>29</v>
      </c>
      <c r="Q1951" s="5">
        <v>48.05</v>
      </c>
      <c r="S1951" s="6">
        <v>41.98</v>
      </c>
      <c r="T1951" s="5">
        <v>0.35</v>
      </c>
      <c r="U1951" s="6">
        <v>42.33</v>
      </c>
      <c r="V1951" s="2">
        <v>62.45</v>
      </c>
      <c r="W1951" s="8"/>
      <c r="X1951" s="10" t="s">
        <v>29</v>
      </c>
      <c r="Y1951" s="7">
        <v>43672</v>
      </c>
    </row>
    <row r="1952" spans="1:25" hidden="1" x14ac:dyDescent="0.25">
      <c r="A1952" s="2">
        <v>36478</v>
      </c>
      <c r="B1952" s="3" t="s">
        <v>1880</v>
      </c>
      <c r="C1952" s="3" t="s">
        <v>2005</v>
      </c>
      <c r="D1952" s="3" t="s">
        <v>27</v>
      </c>
      <c r="E1952" s="3" t="s">
        <v>37</v>
      </c>
      <c r="F1952" s="3" t="s">
        <v>29</v>
      </c>
      <c r="G1952" s="2">
        <v>14</v>
      </c>
      <c r="H1952" s="3" t="s">
        <v>899</v>
      </c>
      <c r="I1952" s="3" t="s">
        <v>29</v>
      </c>
      <c r="J1952" s="3" t="s">
        <v>31</v>
      </c>
      <c r="K1952" s="4">
        <v>66</v>
      </c>
      <c r="L1952" s="2">
        <v>1</v>
      </c>
      <c r="M1952" s="2">
        <v>12</v>
      </c>
      <c r="N1952" s="2">
        <v>0.75</v>
      </c>
      <c r="O1952" s="3" t="s">
        <v>32</v>
      </c>
      <c r="P1952" s="3" t="s">
        <v>29</v>
      </c>
      <c r="Q1952" s="5">
        <v>16.25</v>
      </c>
      <c r="S1952" s="6">
        <v>13.99</v>
      </c>
      <c r="T1952" s="5">
        <v>0.35</v>
      </c>
      <c r="U1952" s="6">
        <v>14.34</v>
      </c>
      <c r="V1952" s="2">
        <v>21.1</v>
      </c>
      <c r="W1952" s="8"/>
      <c r="X1952" s="10" t="s">
        <v>29</v>
      </c>
      <c r="Y1952" s="7">
        <v>43699</v>
      </c>
    </row>
    <row r="1953" spans="1:25" hidden="1" x14ac:dyDescent="0.25">
      <c r="A1953" s="2">
        <v>362913</v>
      </c>
      <c r="B1953" s="3" t="s">
        <v>1880</v>
      </c>
      <c r="C1953" s="3" t="s">
        <v>2006</v>
      </c>
      <c r="D1953" s="3" t="s">
        <v>27</v>
      </c>
      <c r="E1953" s="3" t="s">
        <v>37</v>
      </c>
      <c r="F1953" s="3" t="s">
        <v>29</v>
      </c>
      <c r="G1953" s="2">
        <v>14</v>
      </c>
      <c r="H1953" s="3" t="s">
        <v>899</v>
      </c>
      <c r="I1953" s="3" t="s">
        <v>29</v>
      </c>
      <c r="J1953" s="3" t="s">
        <v>31</v>
      </c>
      <c r="K1953" s="4">
        <v>87.96</v>
      </c>
      <c r="L1953" s="2">
        <v>1</v>
      </c>
      <c r="M1953" s="2">
        <v>12</v>
      </c>
      <c r="N1953" s="2">
        <v>0.75</v>
      </c>
      <c r="O1953" s="3" t="s">
        <v>32</v>
      </c>
      <c r="P1953" s="3" t="s">
        <v>29</v>
      </c>
      <c r="Q1953" s="5">
        <v>20</v>
      </c>
      <c r="S1953" s="6">
        <v>17.29</v>
      </c>
      <c r="T1953" s="5">
        <v>0.35</v>
      </c>
      <c r="U1953" s="6">
        <v>17.64</v>
      </c>
      <c r="V1953" s="2">
        <v>26</v>
      </c>
      <c r="W1953" s="8"/>
      <c r="X1953" s="10" t="s">
        <v>29</v>
      </c>
      <c r="Y1953" s="7">
        <v>43466</v>
      </c>
    </row>
    <row r="1954" spans="1:25" hidden="1" x14ac:dyDescent="0.25">
      <c r="A1954" s="2">
        <v>400002</v>
      </c>
      <c r="B1954" s="3" t="s">
        <v>1880</v>
      </c>
      <c r="C1954" s="3" t="s">
        <v>2007</v>
      </c>
      <c r="D1954" s="3" t="s">
        <v>27</v>
      </c>
      <c r="E1954" s="3" t="s">
        <v>28</v>
      </c>
      <c r="F1954" s="3" t="s">
        <v>104</v>
      </c>
      <c r="G1954" s="2">
        <v>13.7</v>
      </c>
      <c r="H1954" s="3" t="s">
        <v>432</v>
      </c>
      <c r="I1954" s="3" t="s">
        <v>29</v>
      </c>
      <c r="J1954" s="3" t="s">
        <v>31</v>
      </c>
      <c r="K1954" s="4">
        <v>43.53</v>
      </c>
      <c r="L1954" s="2">
        <v>1</v>
      </c>
      <c r="M1954" s="2">
        <v>12</v>
      </c>
      <c r="N1954" s="2">
        <v>0.75</v>
      </c>
      <c r="O1954" s="3" t="s">
        <v>32</v>
      </c>
      <c r="P1954" s="3" t="s">
        <v>29</v>
      </c>
      <c r="Q1954" s="5">
        <v>11.5</v>
      </c>
      <c r="R1954" s="5">
        <v>1</v>
      </c>
      <c r="S1954" s="6">
        <v>8.93</v>
      </c>
      <c r="T1954" s="5">
        <v>0.35</v>
      </c>
      <c r="U1954" s="6">
        <v>9.2799999999999994</v>
      </c>
      <c r="V1954" s="2">
        <v>14.95</v>
      </c>
      <c r="W1954" s="8"/>
      <c r="X1954" s="10" t="s">
        <v>29</v>
      </c>
      <c r="Y1954" s="7">
        <v>43800</v>
      </c>
    </row>
    <row r="1955" spans="1:25" hidden="1" x14ac:dyDescent="0.25">
      <c r="A1955" s="2">
        <v>77149</v>
      </c>
      <c r="B1955" s="3" t="s">
        <v>1880</v>
      </c>
      <c r="C1955" s="3" t="s">
        <v>2008</v>
      </c>
      <c r="D1955" s="3" t="s">
        <v>27</v>
      </c>
      <c r="E1955" s="3" t="s">
        <v>37</v>
      </c>
      <c r="F1955" s="3" t="s">
        <v>29</v>
      </c>
      <c r="G1955" s="2">
        <v>13.5</v>
      </c>
      <c r="H1955" s="3" t="s">
        <v>432</v>
      </c>
      <c r="I1955" s="3" t="s">
        <v>1882</v>
      </c>
      <c r="J1955" s="3" t="s">
        <v>31</v>
      </c>
      <c r="K1955" s="4" t="s">
        <v>3129</v>
      </c>
      <c r="L1955" s="2">
        <v>1</v>
      </c>
      <c r="M1955" s="2">
        <v>12</v>
      </c>
      <c r="N1955" s="2">
        <v>0.75</v>
      </c>
      <c r="O1955" s="3" t="s">
        <v>32</v>
      </c>
      <c r="P1955" s="3" t="s">
        <v>29</v>
      </c>
      <c r="Q1955" s="5">
        <v>13.7</v>
      </c>
      <c r="S1955" s="6">
        <v>11.75</v>
      </c>
      <c r="T1955" s="5">
        <v>0.35</v>
      </c>
      <c r="U1955" s="6">
        <v>12.1</v>
      </c>
      <c r="V1955" s="2">
        <v>17.8</v>
      </c>
      <c r="W1955" s="8"/>
      <c r="X1955" s="10" t="s">
        <v>29</v>
      </c>
      <c r="Y1955" s="7">
        <v>43799</v>
      </c>
    </row>
    <row r="1956" spans="1:25" hidden="1" x14ac:dyDescent="0.25">
      <c r="A1956" s="2">
        <v>731620</v>
      </c>
      <c r="B1956" s="3" t="s">
        <v>1880</v>
      </c>
      <c r="C1956" s="3" t="s">
        <v>2009</v>
      </c>
      <c r="D1956" s="3" t="s">
        <v>27</v>
      </c>
      <c r="E1956" s="3" t="s">
        <v>37</v>
      </c>
      <c r="F1956" s="3" t="s">
        <v>1697</v>
      </c>
      <c r="G1956" s="2">
        <v>13.5</v>
      </c>
      <c r="H1956" s="3" t="s">
        <v>432</v>
      </c>
      <c r="I1956" s="3" t="s">
        <v>29</v>
      </c>
      <c r="J1956" s="3" t="s">
        <v>31</v>
      </c>
      <c r="K1956" s="4" t="s">
        <v>3130</v>
      </c>
      <c r="L1956" s="2">
        <v>1</v>
      </c>
      <c r="M1956" s="2">
        <v>12</v>
      </c>
      <c r="N1956" s="2">
        <v>0.75</v>
      </c>
      <c r="O1956" s="3" t="s">
        <v>32</v>
      </c>
      <c r="P1956" s="3" t="s">
        <v>29</v>
      </c>
      <c r="Q1956" s="5">
        <v>15.3</v>
      </c>
      <c r="R1956" s="5">
        <v>1</v>
      </c>
      <c r="S1956" s="6">
        <v>12.28</v>
      </c>
      <c r="T1956" s="5">
        <v>0.35</v>
      </c>
      <c r="U1956" s="6">
        <v>12.63</v>
      </c>
      <c r="V1956" s="2">
        <v>19.899999999999999</v>
      </c>
      <c r="W1956" s="8"/>
      <c r="X1956" s="10" t="s">
        <v>29</v>
      </c>
      <c r="Y1956" s="7">
        <v>43800</v>
      </c>
    </row>
    <row r="1957" spans="1:25" hidden="1" x14ac:dyDescent="0.25">
      <c r="A1957" s="2">
        <v>175372</v>
      </c>
      <c r="B1957" s="3" t="s">
        <v>1880</v>
      </c>
      <c r="C1957" s="3" t="s">
        <v>2010</v>
      </c>
      <c r="D1957" s="3" t="s">
        <v>27</v>
      </c>
      <c r="E1957" s="3" t="s">
        <v>28</v>
      </c>
      <c r="F1957" s="3" t="s">
        <v>86</v>
      </c>
      <c r="G1957" s="2">
        <v>14.5</v>
      </c>
      <c r="H1957" s="3" t="s">
        <v>432</v>
      </c>
      <c r="I1957" s="3" t="s">
        <v>29</v>
      </c>
      <c r="J1957" s="3" t="s">
        <v>31</v>
      </c>
      <c r="K1957" s="4" t="s">
        <v>3131</v>
      </c>
      <c r="L1957" s="2">
        <v>1</v>
      </c>
      <c r="M1957" s="2">
        <v>12</v>
      </c>
      <c r="N1957" s="2">
        <v>0.75</v>
      </c>
      <c r="O1957" s="3" t="s">
        <v>32</v>
      </c>
      <c r="P1957" s="3" t="s">
        <v>29</v>
      </c>
      <c r="Q1957" s="5">
        <v>25</v>
      </c>
      <c r="S1957" s="6">
        <v>21.69</v>
      </c>
      <c r="T1957" s="5">
        <v>0.35</v>
      </c>
      <c r="U1957" s="6">
        <v>22.04</v>
      </c>
      <c r="V1957" s="2">
        <v>32.5</v>
      </c>
      <c r="W1957" s="8"/>
      <c r="X1957" s="10" t="s">
        <v>29</v>
      </c>
      <c r="Y1957" s="7">
        <v>43739</v>
      </c>
    </row>
    <row r="1958" spans="1:25" hidden="1" x14ac:dyDescent="0.25">
      <c r="A1958" s="2">
        <v>134356</v>
      </c>
      <c r="B1958" s="3" t="s">
        <v>1880</v>
      </c>
      <c r="C1958" s="3" t="s">
        <v>2011</v>
      </c>
      <c r="D1958" s="3" t="s">
        <v>27</v>
      </c>
      <c r="E1958" s="3" t="s">
        <v>28</v>
      </c>
      <c r="F1958" s="3" t="s">
        <v>86</v>
      </c>
      <c r="G1958" s="2">
        <v>12.5</v>
      </c>
      <c r="H1958" s="3" t="s">
        <v>80</v>
      </c>
      <c r="I1958" s="3" t="s">
        <v>29</v>
      </c>
      <c r="J1958" s="3" t="s">
        <v>31</v>
      </c>
      <c r="K1958" s="4">
        <v>99.36</v>
      </c>
      <c r="L1958" s="2">
        <v>1</v>
      </c>
      <c r="M1958" s="2">
        <v>12</v>
      </c>
      <c r="N1958" s="2">
        <v>0.75</v>
      </c>
      <c r="O1958" s="3" t="s">
        <v>32</v>
      </c>
      <c r="P1958" s="3" t="s">
        <v>29</v>
      </c>
      <c r="Q1958" s="5">
        <v>21.95</v>
      </c>
      <c r="S1958" s="6">
        <v>19.010000000000002</v>
      </c>
      <c r="T1958" s="5">
        <v>0.35</v>
      </c>
      <c r="U1958" s="6">
        <v>19.36</v>
      </c>
      <c r="V1958" s="2">
        <v>28.55</v>
      </c>
      <c r="W1958" s="8"/>
      <c r="X1958" s="10" t="s">
        <v>29</v>
      </c>
      <c r="Y1958" s="7">
        <v>43675</v>
      </c>
    </row>
    <row r="1959" spans="1:25" hidden="1" x14ac:dyDescent="0.25">
      <c r="A1959" s="2">
        <v>270363</v>
      </c>
      <c r="B1959" s="3" t="s">
        <v>1880</v>
      </c>
      <c r="C1959" s="3" t="s">
        <v>2012</v>
      </c>
      <c r="D1959" s="3" t="s">
        <v>27</v>
      </c>
      <c r="E1959" s="3" t="s">
        <v>37</v>
      </c>
      <c r="F1959" s="3" t="s">
        <v>29</v>
      </c>
      <c r="G1959" s="2">
        <v>12.5</v>
      </c>
      <c r="H1959" s="3" t="s">
        <v>432</v>
      </c>
      <c r="I1959" s="3" t="s">
        <v>29</v>
      </c>
      <c r="J1959" s="3" t="s">
        <v>31</v>
      </c>
      <c r="K1959" s="4">
        <v>77.52</v>
      </c>
      <c r="L1959" s="2">
        <v>1</v>
      </c>
      <c r="M1959" s="2">
        <v>12</v>
      </c>
      <c r="N1959" s="2">
        <v>0.75</v>
      </c>
      <c r="O1959" s="3" t="s">
        <v>32</v>
      </c>
      <c r="P1959" s="3" t="s">
        <v>29</v>
      </c>
      <c r="Q1959" s="5">
        <v>18.2</v>
      </c>
      <c r="S1959" s="6">
        <v>15.71</v>
      </c>
      <c r="T1959" s="5">
        <v>0.35</v>
      </c>
      <c r="U1959" s="6">
        <v>16.059999999999999</v>
      </c>
      <c r="V1959" s="2">
        <v>23.65</v>
      </c>
      <c r="W1959" s="8"/>
      <c r="X1959" s="10" t="s">
        <v>29</v>
      </c>
      <c r="Y1959" s="7">
        <v>43556</v>
      </c>
    </row>
    <row r="1960" spans="1:25" hidden="1" x14ac:dyDescent="0.25">
      <c r="A1960" s="2">
        <v>197806</v>
      </c>
      <c r="B1960" s="3" t="s">
        <v>1880</v>
      </c>
      <c r="C1960" s="3" t="s">
        <v>2013</v>
      </c>
      <c r="D1960" s="3" t="s">
        <v>27</v>
      </c>
      <c r="E1960" s="3" t="s">
        <v>28</v>
      </c>
      <c r="F1960" s="3" t="s">
        <v>2014</v>
      </c>
      <c r="G1960" s="2">
        <v>14.5</v>
      </c>
      <c r="H1960" s="3" t="s">
        <v>432</v>
      </c>
      <c r="I1960" s="3" t="s">
        <v>1973</v>
      </c>
      <c r="J1960" s="3" t="s">
        <v>31</v>
      </c>
      <c r="K1960" s="4" t="s">
        <v>3132</v>
      </c>
      <c r="L1960" s="2">
        <v>1</v>
      </c>
      <c r="M1960" s="2">
        <v>12</v>
      </c>
      <c r="N1960" s="2">
        <v>0.75</v>
      </c>
      <c r="O1960" s="3" t="s">
        <v>32</v>
      </c>
      <c r="P1960" s="3" t="s">
        <v>29</v>
      </c>
      <c r="Q1960" s="5">
        <v>13.8</v>
      </c>
      <c r="S1960" s="6">
        <v>11.84</v>
      </c>
      <c r="T1960" s="5">
        <v>0.35</v>
      </c>
      <c r="U1960" s="6">
        <v>12.19</v>
      </c>
      <c r="V1960" s="2">
        <v>17.95</v>
      </c>
      <c r="W1960" s="8"/>
      <c r="X1960" s="10" t="s">
        <v>29</v>
      </c>
      <c r="Y1960" s="7">
        <v>43773</v>
      </c>
    </row>
    <row r="1961" spans="1:25" hidden="1" x14ac:dyDescent="0.25">
      <c r="A1961" s="2">
        <v>209935</v>
      </c>
      <c r="B1961" s="3" t="s">
        <v>1880</v>
      </c>
      <c r="C1961" s="3" t="s">
        <v>2015</v>
      </c>
      <c r="D1961" s="3" t="s">
        <v>27</v>
      </c>
      <c r="E1961" s="3" t="s">
        <v>28</v>
      </c>
      <c r="F1961" s="3" t="s">
        <v>86</v>
      </c>
      <c r="G1961" s="2">
        <v>14.5</v>
      </c>
      <c r="H1961" s="3" t="s">
        <v>432</v>
      </c>
      <c r="I1961" s="3" t="s">
        <v>1973</v>
      </c>
      <c r="J1961" s="3" t="s">
        <v>31</v>
      </c>
      <c r="K1961" s="4" t="s">
        <v>3132</v>
      </c>
      <c r="L1961" s="2">
        <v>1</v>
      </c>
      <c r="M1961" s="2">
        <v>12</v>
      </c>
      <c r="N1961" s="2">
        <v>0.75</v>
      </c>
      <c r="O1961" s="3" t="s">
        <v>32</v>
      </c>
      <c r="P1961" s="3" t="s">
        <v>29</v>
      </c>
      <c r="Q1961" s="5">
        <v>13.8</v>
      </c>
      <c r="S1961" s="6">
        <v>11.84</v>
      </c>
      <c r="T1961" s="5">
        <v>0.35</v>
      </c>
      <c r="U1961" s="6">
        <v>12.19</v>
      </c>
      <c r="V1961" s="2">
        <v>17.95</v>
      </c>
      <c r="W1961" s="8"/>
      <c r="X1961" s="10" t="s">
        <v>29</v>
      </c>
      <c r="Y1961" s="7">
        <v>43773</v>
      </c>
    </row>
    <row r="1962" spans="1:25" hidden="1" x14ac:dyDescent="0.25">
      <c r="A1962" s="2">
        <v>427849</v>
      </c>
      <c r="B1962" s="3" t="s">
        <v>1880</v>
      </c>
      <c r="C1962" s="3" t="s">
        <v>2016</v>
      </c>
      <c r="D1962" s="3" t="s">
        <v>27</v>
      </c>
      <c r="E1962" s="3" t="s">
        <v>37</v>
      </c>
      <c r="F1962" s="3" t="s">
        <v>29</v>
      </c>
      <c r="G1962" s="2">
        <v>13.5</v>
      </c>
      <c r="H1962" s="3" t="s">
        <v>1884</v>
      </c>
      <c r="I1962" s="3" t="s">
        <v>29</v>
      </c>
      <c r="J1962" s="3" t="s">
        <v>31</v>
      </c>
      <c r="K1962" s="4">
        <v>127.44</v>
      </c>
      <c r="L1962" s="2">
        <v>1</v>
      </c>
      <c r="M1962" s="2">
        <v>12</v>
      </c>
      <c r="N1962" s="2">
        <v>0.75</v>
      </c>
      <c r="O1962" s="3" t="s">
        <v>32</v>
      </c>
      <c r="P1962" s="3" t="s">
        <v>29</v>
      </c>
      <c r="Q1962" s="5">
        <v>26.8</v>
      </c>
      <c r="S1962" s="6">
        <v>23.28</v>
      </c>
      <c r="T1962" s="5">
        <v>0.35</v>
      </c>
      <c r="U1962" s="6">
        <v>23.63</v>
      </c>
      <c r="V1962" s="2">
        <v>34.85</v>
      </c>
      <c r="W1962" s="8"/>
      <c r="X1962" s="10" t="s">
        <v>29</v>
      </c>
      <c r="Y1962" s="7">
        <v>43647</v>
      </c>
    </row>
    <row r="1963" spans="1:25" hidden="1" x14ac:dyDescent="0.25">
      <c r="A1963" s="2">
        <v>478727</v>
      </c>
      <c r="B1963" s="3" t="s">
        <v>1880</v>
      </c>
      <c r="C1963" s="3" t="s">
        <v>2017</v>
      </c>
      <c r="D1963" s="3" t="s">
        <v>27</v>
      </c>
      <c r="E1963" s="3" t="s">
        <v>28</v>
      </c>
      <c r="F1963" s="3" t="s">
        <v>86</v>
      </c>
      <c r="G1963" s="2">
        <v>13.5</v>
      </c>
      <c r="H1963" s="3" t="s">
        <v>1884</v>
      </c>
      <c r="I1963" s="3" t="s">
        <v>1889</v>
      </c>
      <c r="J1963" s="3" t="s">
        <v>31</v>
      </c>
      <c r="K1963" s="4">
        <v>143.04</v>
      </c>
      <c r="L1963" s="2">
        <v>1</v>
      </c>
      <c r="M1963" s="2">
        <v>12</v>
      </c>
      <c r="N1963" s="2">
        <v>0.75</v>
      </c>
      <c r="O1963" s="3" t="s">
        <v>32</v>
      </c>
      <c r="P1963" s="3" t="s">
        <v>29</v>
      </c>
      <c r="Q1963" s="5">
        <v>29.45</v>
      </c>
      <c r="S1963" s="6">
        <v>25.61</v>
      </c>
      <c r="T1963" s="5">
        <v>0.35</v>
      </c>
      <c r="U1963" s="6">
        <v>25.96</v>
      </c>
      <c r="V1963" s="2">
        <v>38.299999999999997</v>
      </c>
      <c r="W1963" s="8"/>
      <c r="X1963" s="10" t="s">
        <v>29</v>
      </c>
      <c r="Y1963" s="7">
        <v>43739</v>
      </c>
    </row>
    <row r="1964" spans="1:25" hidden="1" x14ac:dyDescent="0.25">
      <c r="A1964" s="2">
        <v>780593</v>
      </c>
      <c r="B1964" s="3" t="s">
        <v>1880</v>
      </c>
      <c r="C1964" s="3" t="s">
        <v>2018</v>
      </c>
      <c r="D1964" s="3" t="s">
        <v>27</v>
      </c>
      <c r="E1964" s="3" t="s">
        <v>37</v>
      </c>
      <c r="F1964" s="3" t="s">
        <v>29</v>
      </c>
      <c r="G1964" s="2">
        <v>12.5</v>
      </c>
      <c r="H1964" s="3" t="s">
        <v>204</v>
      </c>
      <c r="I1964" s="3" t="s">
        <v>1882</v>
      </c>
      <c r="J1964" s="3" t="s">
        <v>31</v>
      </c>
      <c r="K1964" s="4">
        <v>89.52</v>
      </c>
      <c r="L1964" s="2">
        <v>1</v>
      </c>
      <c r="M1964" s="2">
        <v>12</v>
      </c>
      <c r="N1964" s="2">
        <v>0.75</v>
      </c>
      <c r="O1964" s="3" t="s">
        <v>32</v>
      </c>
      <c r="P1964" s="3" t="s">
        <v>29</v>
      </c>
      <c r="Q1964" s="5">
        <v>20.25</v>
      </c>
      <c r="S1964" s="6">
        <v>17.510000000000002</v>
      </c>
      <c r="T1964" s="5">
        <v>0.35</v>
      </c>
      <c r="U1964" s="6">
        <v>17.86</v>
      </c>
      <c r="V1964" s="2">
        <v>26.3</v>
      </c>
      <c r="W1964" s="8"/>
      <c r="X1964" s="10" t="s">
        <v>29</v>
      </c>
      <c r="Y1964" s="7">
        <v>43661</v>
      </c>
    </row>
    <row r="1965" spans="1:25" hidden="1" x14ac:dyDescent="0.25">
      <c r="A1965" s="2">
        <v>645655</v>
      </c>
      <c r="B1965" s="3" t="s">
        <v>1880</v>
      </c>
      <c r="C1965" s="3" t="s">
        <v>2019</v>
      </c>
      <c r="D1965" s="3" t="s">
        <v>27</v>
      </c>
      <c r="E1965" s="3" t="s">
        <v>28</v>
      </c>
      <c r="F1965" s="3" t="s">
        <v>86</v>
      </c>
      <c r="G1965" s="2">
        <v>14.5</v>
      </c>
      <c r="H1965" s="3" t="s">
        <v>204</v>
      </c>
      <c r="I1965" s="3" t="s">
        <v>29</v>
      </c>
      <c r="J1965" s="3" t="s">
        <v>31</v>
      </c>
      <c r="K1965" s="4">
        <v>123</v>
      </c>
      <c r="L1965" s="2">
        <v>1</v>
      </c>
      <c r="M1965" s="2">
        <v>12</v>
      </c>
      <c r="N1965" s="2">
        <v>0.75</v>
      </c>
      <c r="O1965" s="3" t="s">
        <v>32</v>
      </c>
      <c r="P1965" s="3" t="s">
        <v>29</v>
      </c>
      <c r="Q1965" s="5">
        <v>26</v>
      </c>
      <c r="S1965" s="6">
        <v>22.57</v>
      </c>
      <c r="T1965" s="5">
        <v>0.35</v>
      </c>
      <c r="U1965" s="6">
        <v>22.92</v>
      </c>
      <c r="V1965" s="2">
        <v>33.799999999999997</v>
      </c>
      <c r="W1965" s="8"/>
      <c r="X1965" s="10" t="s">
        <v>29</v>
      </c>
      <c r="Y1965" s="7">
        <v>43678</v>
      </c>
    </row>
    <row r="1966" spans="1:25" hidden="1" x14ac:dyDescent="0.25">
      <c r="A1966" s="2">
        <v>720334</v>
      </c>
      <c r="B1966" s="3" t="s">
        <v>1880</v>
      </c>
      <c r="C1966" s="3" t="s">
        <v>2020</v>
      </c>
      <c r="D1966" s="3" t="s">
        <v>27</v>
      </c>
      <c r="E1966" s="3" t="s">
        <v>28</v>
      </c>
      <c r="F1966" s="3" t="s">
        <v>29</v>
      </c>
      <c r="G1966" s="2">
        <v>12.5</v>
      </c>
      <c r="H1966" s="3" t="s">
        <v>38</v>
      </c>
      <c r="I1966" s="3" t="s">
        <v>1892</v>
      </c>
      <c r="J1966" s="3" t="s">
        <v>39</v>
      </c>
      <c r="K1966" s="4">
        <v>192.51</v>
      </c>
      <c r="L1966" s="2">
        <v>1</v>
      </c>
      <c r="M1966" s="2">
        <v>12</v>
      </c>
      <c r="N1966" s="2">
        <v>0.75</v>
      </c>
      <c r="O1966" s="3" t="s">
        <v>32</v>
      </c>
      <c r="P1966" s="3" t="s">
        <v>29</v>
      </c>
      <c r="Q1966" s="5">
        <v>37.25</v>
      </c>
      <c r="S1966" s="6">
        <v>32.47</v>
      </c>
      <c r="T1966" s="5">
        <v>0.35</v>
      </c>
      <c r="U1966" s="6">
        <v>32.82</v>
      </c>
      <c r="V1966" s="2">
        <v>48.4</v>
      </c>
      <c r="W1966" s="8"/>
      <c r="X1966" s="9" t="s">
        <v>3214</v>
      </c>
      <c r="Y1966" s="7">
        <v>43803</v>
      </c>
    </row>
    <row r="1967" spans="1:25" hidden="1" x14ac:dyDescent="0.25">
      <c r="A1967" s="2">
        <v>188474</v>
      </c>
      <c r="B1967" s="3" t="s">
        <v>1880</v>
      </c>
      <c r="C1967" s="3" t="s">
        <v>2021</v>
      </c>
      <c r="D1967" s="3" t="s">
        <v>27</v>
      </c>
      <c r="E1967" s="3" t="s">
        <v>37</v>
      </c>
      <c r="F1967" s="3" t="s">
        <v>29</v>
      </c>
      <c r="G1967" s="2">
        <v>12</v>
      </c>
      <c r="H1967" s="3" t="s">
        <v>204</v>
      </c>
      <c r="I1967" s="3" t="s">
        <v>1887</v>
      </c>
      <c r="J1967" s="3" t="s">
        <v>31</v>
      </c>
      <c r="K1967" s="4">
        <v>68.64</v>
      </c>
      <c r="L1967" s="2">
        <v>1</v>
      </c>
      <c r="M1967" s="2">
        <v>12</v>
      </c>
      <c r="N1967" s="2">
        <v>0.75</v>
      </c>
      <c r="O1967" s="3" t="s">
        <v>32</v>
      </c>
      <c r="P1967" s="3" t="s">
        <v>29</v>
      </c>
      <c r="Q1967" s="5">
        <v>16.7</v>
      </c>
      <c r="S1967" s="6">
        <v>14.39</v>
      </c>
      <c r="T1967" s="5">
        <v>0.35</v>
      </c>
      <c r="U1967" s="6">
        <v>14.74</v>
      </c>
      <c r="V1967" s="2">
        <v>21.7</v>
      </c>
      <c r="W1967" s="8"/>
      <c r="X1967" s="10" t="s">
        <v>29</v>
      </c>
      <c r="Y1967" s="7">
        <v>43616</v>
      </c>
    </row>
    <row r="1968" spans="1:25" hidden="1" x14ac:dyDescent="0.25">
      <c r="A1968" s="2">
        <v>743540</v>
      </c>
      <c r="B1968" s="3" t="s">
        <v>1880</v>
      </c>
      <c r="C1968" s="3" t="s">
        <v>2022</v>
      </c>
      <c r="D1968" s="3" t="s">
        <v>27</v>
      </c>
      <c r="E1968" s="3" t="s">
        <v>28</v>
      </c>
      <c r="F1968" s="3" t="s">
        <v>29</v>
      </c>
      <c r="G1968" s="2">
        <v>13.5</v>
      </c>
      <c r="H1968" s="3" t="s">
        <v>80</v>
      </c>
      <c r="I1968" s="3" t="s">
        <v>29</v>
      </c>
      <c r="J1968" s="3" t="s">
        <v>39</v>
      </c>
      <c r="K1968" s="4">
        <v>88.59</v>
      </c>
      <c r="L1968" s="2">
        <v>1</v>
      </c>
      <c r="M1968" s="2">
        <v>12</v>
      </c>
      <c r="N1968" s="2">
        <v>0.75</v>
      </c>
      <c r="O1968" s="3" t="s">
        <v>32</v>
      </c>
      <c r="P1968" s="3" t="s">
        <v>29</v>
      </c>
      <c r="Q1968" s="5">
        <v>19.75</v>
      </c>
      <c r="S1968" s="6">
        <v>17.07</v>
      </c>
      <c r="T1968" s="5">
        <v>0.35</v>
      </c>
      <c r="U1968" s="6">
        <v>17.420000000000002</v>
      </c>
      <c r="V1968" s="2">
        <v>25.7</v>
      </c>
      <c r="W1968" s="8"/>
      <c r="X1968" s="10" t="s">
        <v>29</v>
      </c>
      <c r="Y1968" s="7">
        <v>43728</v>
      </c>
    </row>
    <row r="1969" spans="1:25" hidden="1" x14ac:dyDescent="0.25">
      <c r="A1969" s="2">
        <v>113613</v>
      </c>
      <c r="B1969" s="3" t="s">
        <v>1880</v>
      </c>
      <c r="C1969" s="3" t="s">
        <v>2023</v>
      </c>
      <c r="D1969" s="3" t="s">
        <v>27</v>
      </c>
      <c r="E1969" s="3" t="s">
        <v>37</v>
      </c>
      <c r="F1969" s="3" t="s">
        <v>29</v>
      </c>
      <c r="G1969" s="2">
        <v>13</v>
      </c>
      <c r="H1969" s="3" t="s">
        <v>80</v>
      </c>
      <c r="I1969" s="3" t="s">
        <v>29</v>
      </c>
      <c r="J1969" s="3" t="s">
        <v>31</v>
      </c>
      <c r="K1969" s="4">
        <v>101.76</v>
      </c>
      <c r="L1969" s="2">
        <v>1</v>
      </c>
      <c r="M1969" s="2">
        <v>12</v>
      </c>
      <c r="N1969" s="2">
        <v>0.75</v>
      </c>
      <c r="O1969" s="3" t="s">
        <v>32</v>
      </c>
      <c r="P1969" s="3" t="s">
        <v>29</v>
      </c>
      <c r="Q1969" s="5">
        <v>23.1</v>
      </c>
      <c r="S1969" s="6">
        <v>20.02</v>
      </c>
      <c r="T1969" s="5">
        <v>0.35</v>
      </c>
      <c r="U1969" s="6">
        <v>20.37</v>
      </c>
      <c r="V1969" s="2">
        <v>30.05</v>
      </c>
      <c r="W1969" s="8"/>
      <c r="X1969" s="10" t="s">
        <v>29</v>
      </c>
      <c r="Y1969" s="7">
        <v>43466</v>
      </c>
    </row>
    <row r="1970" spans="1:25" hidden="1" x14ac:dyDescent="0.25">
      <c r="A1970" s="2">
        <v>163303</v>
      </c>
      <c r="B1970" s="3" t="s">
        <v>1880</v>
      </c>
      <c r="C1970" s="3" t="s">
        <v>2026</v>
      </c>
      <c r="D1970" s="3" t="s">
        <v>27</v>
      </c>
      <c r="E1970" s="3" t="s">
        <v>28</v>
      </c>
      <c r="F1970" s="3" t="s">
        <v>86</v>
      </c>
      <c r="G1970" s="2">
        <v>13.6</v>
      </c>
      <c r="H1970" s="3" t="s">
        <v>1827</v>
      </c>
      <c r="I1970" s="3" t="s">
        <v>29</v>
      </c>
      <c r="J1970" s="3" t="s">
        <v>39</v>
      </c>
      <c r="K1970" s="4">
        <v>124.21</v>
      </c>
      <c r="L1970" s="2">
        <v>1</v>
      </c>
      <c r="M1970" s="2">
        <v>12</v>
      </c>
      <c r="N1970" s="2">
        <v>0.75</v>
      </c>
      <c r="O1970" s="3" t="s">
        <v>32</v>
      </c>
      <c r="P1970" s="3" t="s">
        <v>29</v>
      </c>
      <c r="Q1970" s="5">
        <v>25.85</v>
      </c>
      <c r="S1970" s="6">
        <v>22.44</v>
      </c>
      <c r="T1970" s="5">
        <v>0.35</v>
      </c>
      <c r="U1970" s="6">
        <v>22.79</v>
      </c>
      <c r="V1970" s="2">
        <v>33.6</v>
      </c>
      <c r="W1970" s="8"/>
      <c r="X1970" s="10" t="s">
        <v>29</v>
      </c>
      <c r="Y1970" s="7">
        <v>43770</v>
      </c>
    </row>
    <row r="1971" spans="1:25" ht="30" hidden="1" x14ac:dyDescent="0.25">
      <c r="A1971" s="2">
        <v>166119</v>
      </c>
      <c r="B1971" s="3" t="s">
        <v>1880</v>
      </c>
      <c r="C1971" s="3" t="s">
        <v>2027</v>
      </c>
      <c r="D1971" s="3" t="s">
        <v>27</v>
      </c>
      <c r="E1971" s="3" t="s">
        <v>28</v>
      </c>
      <c r="F1971" s="3" t="s">
        <v>566</v>
      </c>
      <c r="G1971" s="2">
        <v>14</v>
      </c>
      <c r="H1971" s="3" t="s">
        <v>204</v>
      </c>
      <c r="I1971" s="3" t="s">
        <v>1882</v>
      </c>
      <c r="J1971" s="3" t="s">
        <v>31</v>
      </c>
      <c r="K1971" s="4" t="s">
        <v>3133</v>
      </c>
      <c r="L1971" s="2">
        <v>1</v>
      </c>
      <c r="M1971" s="2">
        <v>12</v>
      </c>
      <c r="N1971" s="2">
        <v>0.75</v>
      </c>
      <c r="O1971" s="3" t="s">
        <v>32</v>
      </c>
      <c r="P1971" s="3" t="s">
        <v>29</v>
      </c>
      <c r="Q1971" s="5">
        <v>20.95</v>
      </c>
      <c r="S1971" s="6">
        <v>18.13</v>
      </c>
      <c r="T1971" s="5">
        <v>0.35</v>
      </c>
      <c r="U1971" s="6">
        <v>18.48</v>
      </c>
      <c r="V1971" s="2">
        <v>27.25</v>
      </c>
      <c r="W1971" s="8"/>
      <c r="X1971" s="10" t="s">
        <v>29</v>
      </c>
      <c r="Y1971" s="7">
        <v>43770</v>
      </c>
    </row>
    <row r="1972" spans="1:25" hidden="1" x14ac:dyDescent="0.25">
      <c r="A1972" s="2">
        <v>486142</v>
      </c>
      <c r="B1972" s="3" t="s">
        <v>1880</v>
      </c>
      <c r="C1972" s="3" t="s">
        <v>2028</v>
      </c>
      <c r="D1972" s="3" t="s">
        <v>27</v>
      </c>
      <c r="E1972" s="3" t="s">
        <v>28</v>
      </c>
      <c r="F1972" s="3" t="s">
        <v>29</v>
      </c>
      <c r="G1972" s="2">
        <v>12.8</v>
      </c>
      <c r="H1972" s="3" t="s">
        <v>30</v>
      </c>
      <c r="I1972" s="3" t="s">
        <v>29</v>
      </c>
      <c r="J1972" s="3" t="s">
        <v>31</v>
      </c>
      <c r="K1972" s="4">
        <v>83.28</v>
      </c>
      <c r="L1972" s="2">
        <v>1</v>
      </c>
      <c r="M1972" s="2">
        <v>12</v>
      </c>
      <c r="N1972" s="2">
        <v>0.75</v>
      </c>
      <c r="O1972" s="3" t="s">
        <v>32</v>
      </c>
      <c r="P1972" s="3" t="s">
        <v>29</v>
      </c>
      <c r="Q1972" s="5">
        <v>19.2</v>
      </c>
      <c r="S1972" s="6">
        <v>16.59</v>
      </c>
      <c r="T1972" s="5">
        <v>0.35</v>
      </c>
      <c r="U1972" s="6">
        <v>16.940000000000001</v>
      </c>
      <c r="V1972" s="2">
        <v>24.95</v>
      </c>
      <c r="W1972" s="8"/>
      <c r="X1972" s="10" t="s">
        <v>29</v>
      </c>
      <c r="Y1972" s="7">
        <v>43675</v>
      </c>
    </row>
    <row r="1973" spans="1:25" x14ac:dyDescent="0.25">
      <c r="A1973" s="2">
        <v>22889</v>
      </c>
      <c r="B1973" s="3" t="s">
        <v>1880</v>
      </c>
      <c r="C1973" s="3" t="s">
        <v>2029</v>
      </c>
      <c r="D1973" s="3" t="s">
        <v>27</v>
      </c>
      <c r="E1973" s="3" t="s">
        <v>28</v>
      </c>
      <c r="F1973" s="3" t="s">
        <v>97</v>
      </c>
      <c r="G1973" s="2">
        <v>14</v>
      </c>
      <c r="H1973" s="3" t="s">
        <v>204</v>
      </c>
      <c r="I1973" s="3" t="s">
        <v>29</v>
      </c>
      <c r="J1973" s="3" t="s">
        <v>31</v>
      </c>
      <c r="K1973" s="4">
        <v>400.68</v>
      </c>
      <c r="L1973" s="2">
        <v>1</v>
      </c>
      <c r="M1973" s="2">
        <v>12</v>
      </c>
      <c r="N1973" s="2">
        <v>0.75</v>
      </c>
      <c r="O1973" s="3" t="s">
        <v>32</v>
      </c>
      <c r="P1973" s="3" t="s">
        <v>29</v>
      </c>
      <c r="Q1973" s="5">
        <v>64.05</v>
      </c>
      <c r="S1973" s="6">
        <v>56.06</v>
      </c>
      <c r="T1973" s="5">
        <v>0.35</v>
      </c>
      <c r="U1973" s="6">
        <v>56.41</v>
      </c>
      <c r="V1973" s="2">
        <v>83.25</v>
      </c>
      <c r="W1973" s="8">
        <v>-0.10000000000000853</v>
      </c>
      <c r="X1973" s="9" t="s">
        <v>3215</v>
      </c>
      <c r="Y1973" s="7">
        <v>43790</v>
      </c>
    </row>
    <row r="1974" spans="1:25" hidden="1" x14ac:dyDescent="0.25">
      <c r="A1974" s="2">
        <v>476846</v>
      </c>
      <c r="B1974" s="3" t="s">
        <v>1880</v>
      </c>
      <c r="C1974" s="3" t="s">
        <v>2030</v>
      </c>
      <c r="D1974" s="3" t="s">
        <v>27</v>
      </c>
      <c r="E1974" s="3" t="s">
        <v>37</v>
      </c>
      <c r="F1974" s="3" t="s">
        <v>29</v>
      </c>
      <c r="G1974" s="2">
        <v>14</v>
      </c>
      <c r="H1974" s="3" t="s">
        <v>204</v>
      </c>
      <c r="I1974" s="3" t="s">
        <v>29</v>
      </c>
      <c r="J1974" s="3" t="s">
        <v>31</v>
      </c>
      <c r="K1974" s="4">
        <v>98.88</v>
      </c>
      <c r="L1974" s="2">
        <v>1</v>
      </c>
      <c r="M1974" s="2">
        <v>12</v>
      </c>
      <c r="N1974" s="2">
        <v>0.75</v>
      </c>
      <c r="O1974" s="3" t="s">
        <v>32</v>
      </c>
      <c r="P1974" s="3" t="s">
        <v>29</v>
      </c>
      <c r="Q1974" s="5">
        <v>21.85</v>
      </c>
      <c r="S1974" s="6">
        <v>18.920000000000002</v>
      </c>
      <c r="T1974" s="5">
        <v>0.35</v>
      </c>
      <c r="U1974" s="6">
        <v>19.27</v>
      </c>
      <c r="V1974" s="2">
        <v>28.4</v>
      </c>
      <c r="W1974" s="8"/>
      <c r="X1974" s="10" t="s">
        <v>29</v>
      </c>
      <c r="Y1974" s="7">
        <v>43709</v>
      </c>
    </row>
    <row r="1975" spans="1:25" hidden="1" x14ac:dyDescent="0.25">
      <c r="A1975" s="2">
        <v>550160</v>
      </c>
      <c r="B1975" s="3" t="s">
        <v>1880</v>
      </c>
      <c r="C1975" s="3" t="s">
        <v>2031</v>
      </c>
      <c r="D1975" s="3" t="s">
        <v>27</v>
      </c>
      <c r="E1975" s="3" t="s">
        <v>37</v>
      </c>
      <c r="F1975" s="3" t="s">
        <v>29</v>
      </c>
      <c r="G1975" s="2">
        <v>13.5</v>
      </c>
      <c r="H1975" s="3" t="s">
        <v>204</v>
      </c>
      <c r="I1975" s="3" t="s">
        <v>29</v>
      </c>
      <c r="J1975" s="3" t="s">
        <v>31</v>
      </c>
      <c r="K1975" s="4">
        <v>108.24</v>
      </c>
      <c r="L1975" s="2">
        <v>1</v>
      </c>
      <c r="M1975" s="2">
        <v>12</v>
      </c>
      <c r="N1975" s="2">
        <v>0.75</v>
      </c>
      <c r="O1975" s="3" t="s">
        <v>32</v>
      </c>
      <c r="P1975" s="3" t="s">
        <v>29</v>
      </c>
      <c r="Q1975" s="5">
        <v>23.5</v>
      </c>
      <c r="S1975" s="6">
        <v>20.37</v>
      </c>
      <c r="T1975" s="5">
        <v>0.35</v>
      </c>
      <c r="U1975" s="6">
        <v>20.72</v>
      </c>
      <c r="V1975" s="2">
        <v>30.55</v>
      </c>
      <c r="W1975" s="8"/>
      <c r="X1975" s="10" t="s">
        <v>29</v>
      </c>
      <c r="Y1975" s="7">
        <v>43678</v>
      </c>
    </row>
    <row r="1976" spans="1:25" ht="30" hidden="1" x14ac:dyDescent="0.25">
      <c r="A1976" s="2">
        <v>890228</v>
      </c>
      <c r="B1976" s="3" t="s">
        <v>1880</v>
      </c>
      <c r="C1976" s="3" t="s">
        <v>2032</v>
      </c>
      <c r="D1976" s="3" t="s">
        <v>27</v>
      </c>
      <c r="E1976" s="3" t="s">
        <v>37</v>
      </c>
      <c r="F1976" s="3" t="s">
        <v>29</v>
      </c>
      <c r="G1976" s="2">
        <v>13</v>
      </c>
      <c r="H1976" s="3" t="s">
        <v>204</v>
      </c>
      <c r="I1976" s="3" t="s">
        <v>29</v>
      </c>
      <c r="J1976" s="3" t="s">
        <v>31</v>
      </c>
      <c r="K1976" s="4">
        <v>133.19999999999999</v>
      </c>
      <c r="L1976" s="2">
        <v>1</v>
      </c>
      <c r="M1976" s="2">
        <v>12</v>
      </c>
      <c r="N1976" s="2">
        <v>0.75</v>
      </c>
      <c r="O1976" s="3" t="s">
        <v>32</v>
      </c>
      <c r="P1976" s="3" t="s">
        <v>29</v>
      </c>
      <c r="Q1976" s="5">
        <v>27.75</v>
      </c>
      <c r="S1976" s="6">
        <v>24.11</v>
      </c>
      <c r="T1976" s="5">
        <v>0.35</v>
      </c>
      <c r="U1976" s="6">
        <v>24.46</v>
      </c>
      <c r="V1976" s="2">
        <v>36.1</v>
      </c>
      <c r="W1976" s="8"/>
      <c r="X1976" s="10" t="s">
        <v>29</v>
      </c>
      <c r="Y1976" s="7">
        <v>43647</v>
      </c>
    </row>
    <row r="1977" spans="1:25" hidden="1" x14ac:dyDescent="0.25">
      <c r="A1977" s="2">
        <v>250662</v>
      </c>
      <c r="B1977" s="3" t="s">
        <v>1880</v>
      </c>
      <c r="C1977" s="3" t="s">
        <v>2033</v>
      </c>
      <c r="D1977" s="3" t="s">
        <v>27</v>
      </c>
      <c r="E1977" s="3" t="s">
        <v>37</v>
      </c>
      <c r="F1977" s="3" t="s">
        <v>29</v>
      </c>
      <c r="G1977" s="2">
        <v>12</v>
      </c>
      <c r="H1977" s="3" t="s">
        <v>204</v>
      </c>
      <c r="I1977" s="3" t="s">
        <v>29</v>
      </c>
      <c r="J1977" s="3" t="s">
        <v>31</v>
      </c>
      <c r="K1977" s="4">
        <v>82.2</v>
      </c>
      <c r="L1977" s="2">
        <v>1</v>
      </c>
      <c r="M1977" s="2">
        <v>12</v>
      </c>
      <c r="N1977" s="2">
        <v>0.75</v>
      </c>
      <c r="O1977" s="3" t="s">
        <v>32</v>
      </c>
      <c r="P1977" s="3" t="s">
        <v>29</v>
      </c>
      <c r="Q1977" s="5">
        <v>19</v>
      </c>
      <c r="S1977" s="6">
        <v>16.41</v>
      </c>
      <c r="T1977" s="5">
        <v>0.35</v>
      </c>
      <c r="U1977" s="6">
        <v>16.760000000000002</v>
      </c>
      <c r="V1977" s="2">
        <v>24.7</v>
      </c>
      <c r="W1977" s="8"/>
      <c r="X1977" s="10" t="s">
        <v>29</v>
      </c>
      <c r="Y1977" s="7">
        <v>43678</v>
      </c>
    </row>
    <row r="1978" spans="1:25" hidden="1" x14ac:dyDescent="0.25">
      <c r="A1978" s="2">
        <v>136312</v>
      </c>
      <c r="B1978" s="3" t="s">
        <v>1880</v>
      </c>
      <c r="C1978" s="3" t="s">
        <v>2034</v>
      </c>
      <c r="D1978" s="3" t="s">
        <v>27</v>
      </c>
      <c r="E1978" s="3" t="s">
        <v>37</v>
      </c>
      <c r="F1978" s="3" t="s">
        <v>86</v>
      </c>
      <c r="G1978" s="2">
        <v>12.5</v>
      </c>
      <c r="H1978" s="3" t="s">
        <v>204</v>
      </c>
      <c r="I1978" s="3" t="s">
        <v>1889</v>
      </c>
      <c r="J1978" s="3" t="s">
        <v>31</v>
      </c>
      <c r="K1978" s="4">
        <v>111.36</v>
      </c>
      <c r="L1978" s="2">
        <v>1</v>
      </c>
      <c r="M1978" s="2">
        <v>12</v>
      </c>
      <c r="N1978" s="2">
        <v>0.75</v>
      </c>
      <c r="O1978" s="3" t="s">
        <v>32</v>
      </c>
      <c r="P1978" s="3" t="s">
        <v>29</v>
      </c>
      <c r="Q1978" s="5">
        <v>24</v>
      </c>
      <c r="S1978" s="6">
        <v>20.81</v>
      </c>
      <c r="T1978" s="5">
        <v>0.35</v>
      </c>
      <c r="U1978" s="6">
        <v>21.16</v>
      </c>
      <c r="V1978" s="2">
        <v>31.2</v>
      </c>
      <c r="W1978" s="8"/>
      <c r="X1978" s="10" t="s">
        <v>29</v>
      </c>
      <c r="Y1978" s="7">
        <v>43466</v>
      </c>
    </row>
    <row r="1979" spans="1:25" hidden="1" x14ac:dyDescent="0.25">
      <c r="A1979" s="2">
        <v>420232</v>
      </c>
      <c r="B1979" s="3" t="s">
        <v>1880</v>
      </c>
      <c r="C1979" s="3" t="s">
        <v>2035</v>
      </c>
      <c r="D1979" s="3" t="s">
        <v>27</v>
      </c>
      <c r="E1979" s="3" t="s">
        <v>37</v>
      </c>
      <c r="F1979" s="3" t="s">
        <v>29</v>
      </c>
      <c r="G1979" s="2">
        <v>13.5</v>
      </c>
      <c r="H1979" s="3" t="s">
        <v>204</v>
      </c>
      <c r="I1979" s="3" t="s">
        <v>29</v>
      </c>
      <c r="J1979" s="3" t="s">
        <v>31</v>
      </c>
      <c r="K1979" s="4">
        <v>147.12</v>
      </c>
      <c r="L1979" s="2">
        <v>1</v>
      </c>
      <c r="M1979" s="2">
        <v>12</v>
      </c>
      <c r="N1979" s="2">
        <v>0.75</v>
      </c>
      <c r="O1979" s="3" t="s">
        <v>32</v>
      </c>
      <c r="P1979" s="3" t="s">
        <v>29</v>
      </c>
      <c r="Q1979" s="5">
        <v>30.15</v>
      </c>
      <c r="S1979" s="6">
        <v>26.22</v>
      </c>
      <c r="T1979" s="5">
        <v>0.35</v>
      </c>
      <c r="U1979" s="6">
        <v>26.57</v>
      </c>
      <c r="V1979" s="2">
        <v>39.200000000000003</v>
      </c>
      <c r="W1979" s="8"/>
      <c r="X1979" s="10" t="s">
        <v>29</v>
      </c>
      <c r="Y1979" s="7">
        <v>43466</v>
      </c>
    </row>
    <row r="1980" spans="1:25" hidden="1" x14ac:dyDescent="0.25">
      <c r="A1980" s="2">
        <v>833004</v>
      </c>
      <c r="B1980" s="3" t="s">
        <v>1880</v>
      </c>
      <c r="C1980" s="3" t="s">
        <v>2036</v>
      </c>
      <c r="D1980" s="3" t="s">
        <v>27</v>
      </c>
      <c r="E1980" s="3" t="s">
        <v>28</v>
      </c>
      <c r="F1980" s="3" t="s">
        <v>86</v>
      </c>
      <c r="G1980" s="2">
        <v>13.5</v>
      </c>
      <c r="H1980" s="3" t="s">
        <v>204</v>
      </c>
      <c r="I1980" s="3" t="s">
        <v>29</v>
      </c>
      <c r="J1980" s="3" t="s">
        <v>31</v>
      </c>
      <c r="K1980" s="4">
        <v>85.68</v>
      </c>
      <c r="L1980" s="2">
        <v>1</v>
      </c>
      <c r="M1980" s="2">
        <v>12</v>
      </c>
      <c r="N1980" s="2">
        <v>0.75</v>
      </c>
      <c r="O1980" s="3" t="s">
        <v>32</v>
      </c>
      <c r="P1980" s="3" t="s">
        <v>29</v>
      </c>
      <c r="Q1980" s="5">
        <v>19.600000000000001</v>
      </c>
      <c r="S1980" s="6">
        <v>16.940000000000001</v>
      </c>
      <c r="T1980" s="5">
        <v>0.35</v>
      </c>
      <c r="U1980" s="6">
        <v>17.29</v>
      </c>
      <c r="V1980" s="2">
        <v>25.5</v>
      </c>
      <c r="W1980" s="8"/>
      <c r="X1980" s="10" t="s">
        <v>29</v>
      </c>
      <c r="Y1980" s="7">
        <v>43709</v>
      </c>
    </row>
    <row r="1981" spans="1:25" hidden="1" x14ac:dyDescent="0.25">
      <c r="A1981" s="2">
        <v>187922</v>
      </c>
      <c r="B1981" s="3" t="s">
        <v>1880</v>
      </c>
      <c r="C1981" s="3" t="s">
        <v>2037</v>
      </c>
      <c r="D1981" s="3" t="s">
        <v>27</v>
      </c>
      <c r="E1981" s="3" t="s">
        <v>37</v>
      </c>
      <c r="F1981" s="3" t="s">
        <v>29</v>
      </c>
      <c r="G1981" s="2">
        <v>13</v>
      </c>
      <c r="H1981" s="3" t="s">
        <v>204</v>
      </c>
      <c r="I1981" s="3" t="s">
        <v>29</v>
      </c>
      <c r="J1981" s="3" t="s">
        <v>31</v>
      </c>
      <c r="K1981" s="4">
        <v>92.76</v>
      </c>
      <c r="L1981" s="2">
        <v>1</v>
      </c>
      <c r="M1981" s="2">
        <v>12</v>
      </c>
      <c r="N1981" s="2">
        <v>0.75</v>
      </c>
      <c r="O1981" s="3" t="s">
        <v>32</v>
      </c>
      <c r="P1981" s="3" t="s">
        <v>29</v>
      </c>
      <c r="Q1981" s="5">
        <v>20.8</v>
      </c>
      <c r="S1981" s="6">
        <v>18</v>
      </c>
      <c r="T1981" s="5">
        <v>0.35</v>
      </c>
      <c r="U1981" s="6">
        <v>18.350000000000001</v>
      </c>
      <c r="V1981" s="2">
        <v>27.05</v>
      </c>
      <c r="W1981" s="8"/>
      <c r="X1981" s="10" t="s">
        <v>29</v>
      </c>
      <c r="Y1981" s="7">
        <v>43466</v>
      </c>
    </row>
    <row r="1982" spans="1:25" hidden="1" x14ac:dyDescent="0.25">
      <c r="A1982" s="2">
        <v>264986</v>
      </c>
      <c r="B1982" s="3" t="s">
        <v>1880</v>
      </c>
      <c r="C1982" s="3" t="s">
        <v>2038</v>
      </c>
      <c r="D1982" s="3" t="s">
        <v>27</v>
      </c>
      <c r="E1982" s="3" t="s">
        <v>37</v>
      </c>
      <c r="F1982" s="3" t="s">
        <v>29</v>
      </c>
      <c r="G1982" s="2">
        <v>13</v>
      </c>
      <c r="H1982" s="3" t="s">
        <v>204</v>
      </c>
      <c r="I1982" s="3" t="s">
        <v>29</v>
      </c>
      <c r="J1982" s="3" t="s">
        <v>31</v>
      </c>
      <c r="K1982" s="4">
        <v>98.88</v>
      </c>
      <c r="L1982" s="2">
        <v>1</v>
      </c>
      <c r="M1982" s="2">
        <v>12</v>
      </c>
      <c r="N1982" s="2">
        <v>0.75</v>
      </c>
      <c r="O1982" s="3" t="s">
        <v>32</v>
      </c>
      <c r="P1982" s="3" t="s">
        <v>29</v>
      </c>
      <c r="Q1982" s="5">
        <v>21.85</v>
      </c>
      <c r="S1982" s="6">
        <v>18.920000000000002</v>
      </c>
      <c r="T1982" s="5">
        <v>0.35</v>
      </c>
      <c r="U1982" s="6">
        <v>19.27</v>
      </c>
      <c r="V1982" s="2">
        <v>28.4</v>
      </c>
      <c r="W1982" s="8"/>
      <c r="X1982" s="10" t="s">
        <v>29</v>
      </c>
      <c r="Y1982" s="7">
        <v>43678</v>
      </c>
    </row>
    <row r="1983" spans="1:25" hidden="1" x14ac:dyDescent="0.25">
      <c r="A1983" s="2">
        <v>442392</v>
      </c>
      <c r="B1983" s="3" t="s">
        <v>1880</v>
      </c>
      <c r="C1983" s="3" t="s">
        <v>2039</v>
      </c>
      <c r="D1983" s="3" t="s">
        <v>27</v>
      </c>
      <c r="E1983" s="3" t="s">
        <v>28</v>
      </c>
      <c r="F1983" s="3" t="s">
        <v>29</v>
      </c>
      <c r="H1983" s="3" t="s">
        <v>204</v>
      </c>
      <c r="I1983" s="3" t="s">
        <v>29</v>
      </c>
      <c r="J1983" s="3" t="s">
        <v>31</v>
      </c>
      <c r="K1983" s="4">
        <v>147</v>
      </c>
      <c r="L1983" s="2">
        <v>1</v>
      </c>
      <c r="M1983" s="2">
        <v>12</v>
      </c>
      <c r="N1983" s="2">
        <v>0.75</v>
      </c>
      <c r="O1983" s="3" t="s">
        <v>32</v>
      </c>
      <c r="P1983" s="3" t="s">
        <v>29</v>
      </c>
      <c r="Q1983" s="5">
        <v>30.15</v>
      </c>
      <c r="S1983" s="6">
        <v>26.22</v>
      </c>
      <c r="T1983" s="5">
        <v>0.35</v>
      </c>
      <c r="U1983" s="6">
        <v>26.57</v>
      </c>
      <c r="V1983" s="2">
        <v>39.200000000000003</v>
      </c>
      <c r="W1983" s="8">
        <v>3.1999999999999993</v>
      </c>
      <c r="X1983" s="9" t="s">
        <v>3216</v>
      </c>
      <c r="Y1983" s="7">
        <v>43790</v>
      </c>
    </row>
    <row r="1984" spans="1:25" ht="30" hidden="1" x14ac:dyDescent="0.25">
      <c r="A1984" s="2">
        <v>232793</v>
      </c>
      <c r="B1984" s="3" t="s">
        <v>1880</v>
      </c>
      <c r="C1984" s="3" t="s">
        <v>2040</v>
      </c>
      <c r="D1984" s="3" t="s">
        <v>27</v>
      </c>
      <c r="E1984" s="3" t="s">
        <v>37</v>
      </c>
      <c r="F1984" s="3" t="s">
        <v>29</v>
      </c>
      <c r="G1984" s="2">
        <v>13</v>
      </c>
      <c r="H1984" s="3" t="s">
        <v>30</v>
      </c>
      <c r="I1984" s="3" t="s">
        <v>1885</v>
      </c>
      <c r="J1984" s="3" t="s">
        <v>31</v>
      </c>
      <c r="K1984" s="4">
        <v>133.19999999999999</v>
      </c>
      <c r="L1984" s="2">
        <v>1</v>
      </c>
      <c r="M1984" s="2">
        <v>12</v>
      </c>
      <c r="N1984" s="2">
        <v>0.75</v>
      </c>
      <c r="O1984" s="3" t="s">
        <v>32</v>
      </c>
      <c r="P1984" s="3" t="s">
        <v>29</v>
      </c>
      <c r="Q1984" s="5">
        <v>27.75</v>
      </c>
      <c r="S1984" s="6">
        <v>24.11</v>
      </c>
      <c r="T1984" s="5">
        <v>0.35</v>
      </c>
      <c r="U1984" s="6">
        <v>24.46</v>
      </c>
      <c r="V1984" s="2">
        <v>36.1</v>
      </c>
      <c r="W1984" s="8"/>
      <c r="X1984" s="10" t="s">
        <v>29</v>
      </c>
      <c r="Y1984" s="7">
        <v>43466</v>
      </c>
    </row>
    <row r="1985" spans="1:25" hidden="1" x14ac:dyDescent="0.25">
      <c r="A1985" s="2">
        <v>859033</v>
      </c>
      <c r="B1985" s="3" t="s">
        <v>1880</v>
      </c>
      <c r="C1985" s="3" t="s">
        <v>2041</v>
      </c>
      <c r="D1985" s="3" t="s">
        <v>27</v>
      </c>
      <c r="E1985" s="3" t="s">
        <v>28</v>
      </c>
      <c r="F1985" s="3" t="s">
        <v>29</v>
      </c>
      <c r="G1985" s="2">
        <v>13</v>
      </c>
      <c r="H1985" s="3" t="s">
        <v>80</v>
      </c>
      <c r="I1985" s="3" t="s">
        <v>29</v>
      </c>
      <c r="J1985" s="3" t="s">
        <v>31</v>
      </c>
      <c r="K1985" s="4">
        <v>232.68</v>
      </c>
      <c r="L1985" s="2">
        <v>1</v>
      </c>
      <c r="M1985" s="2">
        <v>12</v>
      </c>
      <c r="N1985" s="2">
        <v>0.75</v>
      </c>
      <c r="O1985" s="3" t="s">
        <v>32</v>
      </c>
      <c r="P1985" s="3" t="s">
        <v>29</v>
      </c>
      <c r="Q1985" s="5">
        <v>42.65</v>
      </c>
      <c r="S1985" s="6">
        <v>37.22</v>
      </c>
      <c r="T1985" s="5">
        <v>0.35</v>
      </c>
      <c r="U1985" s="6">
        <v>37.57</v>
      </c>
      <c r="V1985" s="2">
        <v>55.45</v>
      </c>
      <c r="W1985" s="8">
        <v>4.9999999999997158E-2</v>
      </c>
      <c r="X1985" s="9" t="s">
        <v>3216</v>
      </c>
      <c r="Y1985" s="7">
        <v>43794</v>
      </c>
    </row>
    <row r="1986" spans="1:25" hidden="1" x14ac:dyDescent="0.25">
      <c r="A1986" s="2">
        <v>81433</v>
      </c>
      <c r="B1986" s="3" t="s">
        <v>1880</v>
      </c>
      <c r="C1986" s="3" t="s">
        <v>2042</v>
      </c>
      <c r="D1986" s="3" t="s">
        <v>27</v>
      </c>
      <c r="E1986" s="3" t="s">
        <v>37</v>
      </c>
      <c r="F1986" s="3" t="s">
        <v>29</v>
      </c>
      <c r="G1986" s="2">
        <v>13</v>
      </c>
      <c r="H1986" s="3" t="s">
        <v>1727</v>
      </c>
      <c r="I1986" s="3" t="s">
        <v>1882</v>
      </c>
      <c r="J1986" s="3" t="s">
        <v>31</v>
      </c>
      <c r="K1986" s="4">
        <v>92.4</v>
      </c>
      <c r="L1986" s="2">
        <v>1</v>
      </c>
      <c r="M1986" s="2">
        <v>12</v>
      </c>
      <c r="N1986" s="2">
        <v>0.75</v>
      </c>
      <c r="O1986" s="3" t="s">
        <v>32</v>
      </c>
      <c r="P1986" s="3" t="s">
        <v>29</v>
      </c>
      <c r="Q1986" s="5">
        <v>20.75</v>
      </c>
      <c r="S1986" s="6">
        <v>17.95</v>
      </c>
      <c r="T1986" s="5">
        <v>0.35</v>
      </c>
      <c r="U1986" s="6">
        <v>18.3</v>
      </c>
      <c r="V1986" s="2">
        <v>27</v>
      </c>
      <c r="W1986" s="8"/>
      <c r="X1986" s="10" t="s">
        <v>29</v>
      </c>
      <c r="Y1986" s="7">
        <v>43672</v>
      </c>
    </row>
    <row r="1987" spans="1:25" hidden="1" x14ac:dyDescent="0.25">
      <c r="A1987" s="2">
        <v>741638</v>
      </c>
      <c r="B1987" s="3" t="s">
        <v>1880</v>
      </c>
      <c r="C1987" s="3" t="s">
        <v>2043</v>
      </c>
      <c r="D1987" s="3" t="s">
        <v>27</v>
      </c>
      <c r="E1987" s="3" t="s">
        <v>37</v>
      </c>
      <c r="F1987" s="3" t="s">
        <v>29</v>
      </c>
      <c r="G1987" s="2">
        <v>13.5</v>
      </c>
      <c r="H1987" s="3" t="s">
        <v>191</v>
      </c>
      <c r="I1987" s="3" t="s">
        <v>29</v>
      </c>
      <c r="J1987" s="3" t="s">
        <v>39</v>
      </c>
      <c r="K1987" s="4">
        <v>101.07</v>
      </c>
      <c r="L1987" s="2">
        <v>1</v>
      </c>
      <c r="M1987" s="2">
        <v>12</v>
      </c>
      <c r="N1987" s="2">
        <v>0.75</v>
      </c>
      <c r="O1987" s="3" t="s">
        <v>32</v>
      </c>
      <c r="P1987" s="3" t="s">
        <v>29</v>
      </c>
      <c r="Q1987" s="5">
        <v>21.9</v>
      </c>
      <c r="S1987" s="6">
        <v>18.96</v>
      </c>
      <c r="T1987" s="5">
        <v>0.35</v>
      </c>
      <c r="U1987" s="6">
        <v>19.309999999999999</v>
      </c>
      <c r="V1987" s="2">
        <v>28.45</v>
      </c>
      <c r="W1987" s="8"/>
      <c r="X1987" s="10" t="s">
        <v>29</v>
      </c>
      <c r="Y1987" s="7">
        <v>43466</v>
      </c>
    </row>
    <row r="1988" spans="1:25" hidden="1" x14ac:dyDescent="0.25">
      <c r="A1988" s="2">
        <v>263903</v>
      </c>
      <c r="B1988" s="3" t="s">
        <v>1880</v>
      </c>
      <c r="C1988" s="3" t="s">
        <v>2044</v>
      </c>
      <c r="D1988" s="3" t="s">
        <v>27</v>
      </c>
      <c r="E1988" s="3" t="s">
        <v>37</v>
      </c>
      <c r="F1988" s="3" t="s">
        <v>29</v>
      </c>
      <c r="G1988" s="2">
        <v>13</v>
      </c>
      <c r="H1988" s="3" t="s">
        <v>1884</v>
      </c>
      <c r="I1988" s="3" t="s">
        <v>1889</v>
      </c>
      <c r="J1988" s="3" t="s">
        <v>31</v>
      </c>
      <c r="K1988" s="4">
        <v>78.84</v>
      </c>
      <c r="L1988" s="2">
        <v>1</v>
      </c>
      <c r="M1988" s="2">
        <v>12</v>
      </c>
      <c r="N1988" s="2">
        <v>0.75</v>
      </c>
      <c r="O1988" s="3" t="s">
        <v>32</v>
      </c>
      <c r="P1988" s="3" t="s">
        <v>29</v>
      </c>
      <c r="Q1988" s="5">
        <v>18.350000000000001</v>
      </c>
      <c r="S1988" s="6">
        <v>15.84</v>
      </c>
      <c r="T1988" s="5">
        <v>0.35</v>
      </c>
      <c r="U1988" s="6">
        <v>16.190000000000001</v>
      </c>
      <c r="V1988" s="2">
        <v>23.85</v>
      </c>
      <c r="W1988" s="8"/>
      <c r="X1988" s="10" t="s">
        <v>29</v>
      </c>
      <c r="Y1988" s="7">
        <v>43466</v>
      </c>
    </row>
    <row r="1989" spans="1:25" hidden="1" x14ac:dyDescent="0.25">
      <c r="A1989" s="2">
        <v>103861</v>
      </c>
      <c r="B1989" s="3" t="s">
        <v>1880</v>
      </c>
      <c r="C1989" s="3" t="s">
        <v>2045</v>
      </c>
      <c r="D1989" s="3" t="s">
        <v>194</v>
      </c>
      <c r="E1989" s="3" t="s">
        <v>37</v>
      </c>
      <c r="F1989" s="3" t="s">
        <v>29</v>
      </c>
      <c r="G1989" s="2">
        <v>12</v>
      </c>
      <c r="H1989" s="3" t="s">
        <v>80</v>
      </c>
      <c r="I1989" s="3" t="s">
        <v>29</v>
      </c>
      <c r="J1989" s="3" t="s">
        <v>31</v>
      </c>
      <c r="K1989" s="4">
        <v>61.56</v>
      </c>
      <c r="L1989" s="2">
        <v>1</v>
      </c>
      <c r="M1989" s="2">
        <v>12</v>
      </c>
      <c r="N1989" s="2">
        <v>1</v>
      </c>
      <c r="O1989" s="3" t="s">
        <v>32</v>
      </c>
      <c r="P1989" s="3" t="s">
        <v>29</v>
      </c>
      <c r="Q1989" s="5">
        <v>16.55</v>
      </c>
      <c r="S1989" s="6">
        <v>14.26</v>
      </c>
      <c r="T1989" s="5">
        <v>0.35</v>
      </c>
      <c r="U1989" s="6">
        <v>14.61</v>
      </c>
      <c r="V1989" s="2">
        <v>21.5</v>
      </c>
      <c r="W1989" s="8"/>
      <c r="X1989" s="10" t="s">
        <v>29</v>
      </c>
      <c r="Y1989" s="7">
        <v>43616</v>
      </c>
    </row>
    <row r="1990" spans="1:25" hidden="1" x14ac:dyDescent="0.25">
      <c r="A1990" s="2">
        <v>559195</v>
      </c>
      <c r="B1990" s="3" t="s">
        <v>1880</v>
      </c>
      <c r="C1990" s="3" t="s">
        <v>2046</v>
      </c>
      <c r="D1990" s="3" t="s">
        <v>27</v>
      </c>
      <c r="E1990" s="3" t="s">
        <v>28</v>
      </c>
      <c r="F1990" s="3" t="s">
        <v>29</v>
      </c>
      <c r="G1990" s="2">
        <v>14</v>
      </c>
      <c r="H1990" s="3" t="s">
        <v>432</v>
      </c>
      <c r="I1990" s="3" t="s">
        <v>29</v>
      </c>
      <c r="J1990" s="3" t="s">
        <v>31</v>
      </c>
      <c r="K1990" s="4">
        <v>99.48</v>
      </c>
      <c r="L1990" s="2">
        <v>1</v>
      </c>
      <c r="M1990" s="2">
        <v>12</v>
      </c>
      <c r="N1990" s="2">
        <v>0.75</v>
      </c>
      <c r="O1990" s="3" t="s">
        <v>32</v>
      </c>
      <c r="P1990" s="3" t="s">
        <v>29</v>
      </c>
      <c r="Q1990" s="5">
        <v>22</v>
      </c>
      <c r="S1990" s="6">
        <v>19.05</v>
      </c>
      <c r="T1990" s="5">
        <v>0.35</v>
      </c>
      <c r="U1990" s="6">
        <v>19.399999999999999</v>
      </c>
      <c r="V1990" s="2">
        <v>28.6</v>
      </c>
      <c r="W1990" s="8"/>
      <c r="X1990" s="10" t="s">
        <v>29</v>
      </c>
      <c r="Y1990" s="7">
        <v>43654</v>
      </c>
    </row>
    <row r="1991" spans="1:25" hidden="1" x14ac:dyDescent="0.25">
      <c r="A1991" s="2">
        <v>368910</v>
      </c>
      <c r="B1991" s="3" t="s">
        <v>1880</v>
      </c>
      <c r="C1991" s="3" t="s">
        <v>2047</v>
      </c>
      <c r="D1991" s="3" t="s">
        <v>27</v>
      </c>
      <c r="E1991" s="3" t="s">
        <v>37</v>
      </c>
      <c r="F1991" s="3" t="s">
        <v>29</v>
      </c>
      <c r="G1991" s="2">
        <v>13.5</v>
      </c>
      <c r="H1991" s="3" t="s">
        <v>30</v>
      </c>
      <c r="I1991" s="3" t="s">
        <v>1882</v>
      </c>
      <c r="J1991" s="3" t="s">
        <v>31</v>
      </c>
      <c r="K1991" s="4" t="s">
        <v>3134</v>
      </c>
      <c r="L1991" s="2">
        <v>1</v>
      </c>
      <c r="M1991" s="2">
        <v>12</v>
      </c>
      <c r="N1991" s="2">
        <v>0.75</v>
      </c>
      <c r="O1991" s="3" t="s">
        <v>32</v>
      </c>
      <c r="P1991" s="3" t="s">
        <v>29</v>
      </c>
      <c r="Q1991" s="5">
        <v>16.600000000000001</v>
      </c>
      <c r="S1991" s="6">
        <v>14.3</v>
      </c>
      <c r="T1991" s="5">
        <v>0.35</v>
      </c>
      <c r="U1991" s="6">
        <v>14.65</v>
      </c>
      <c r="V1991" s="2">
        <v>21.6</v>
      </c>
      <c r="W1991" s="8"/>
      <c r="X1991" s="10" t="s">
        <v>29</v>
      </c>
      <c r="Y1991" s="7">
        <v>43466</v>
      </c>
    </row>
    <row r="1992" spans="1:25" x14ac:dyDescent="0.25">
      <c r="A1992" s="2">
        <v>790378</v>
      </c>
      <c r="B1992" s="3" t="s">
        <v>1880</v>
      </c>
      <c r="C1992" s="3" t="s">
        <v>2048</v>
      </c>
      <c r="D1992" s="3" t="s">
        <v>27</v>
      </c>
      <c r="E1992" s="3" t="s">
        <v>28</v>
      </c>
      <c r="F1992" s="3" t="s">
        <v>97</v>
      </c>
      <c r="G1992" s="2">
        <v>13.5</v>
      </c>
      <c r="H1992" s="3" t="s">
        <v>30</v>
      </c>
      <c r="I1992" s="3" t="s">
        <v>1885</v>
      </c>
      <c r="J1992" s="3" t="s">
        <v>31</v>
      </c>
      <c r="K1992" s="4">
        <v>125.76</v>
      </c>
      <c r="L1992" s="2">
        <v>1</v>
      </c>
      <c r="M1992" s="2">
        <v>12</v>
      </c>
      <c r="N1992" s="2">
        <v>0.75</v>
      </c>
      <c r="O1992" s="3" t="s">
        <v>32</v>
      </c>
      <c r="P1992" s="3" t="s">
        <v>29</v>
      </c>
      <c r="Q1992" s="5">
        <v>26.5</v>
      </c>
      <c r="S1992" s="6">
        <v>23.01</v>
      </c>
      <c r="T1992" s="5">
        <v>0.35</v>
      </c>
      <c r="U1992" s="6">
        <v>23.36</v>
      </c>
      <c r="V1992" s="2">
        <v>34.450000000000003</v>
      </c>
      <c r="W1992" s="8"/>
      <c r="X1992" s="10" t="s">
        <v>29</v>
      </c>
      <c r="Y1992" s="7">
        <v>43709</v>
      </c>
    </row>
    <row r="1993" spans="1:25" hidden="1" x14ac:dyDescent="0.25">
      <c r="A1993" s="2">
        <v>427088</v>
      </c>
      <c r="B1993" s="3" t="s">
        <v>1880</v>
      </c>
      <c r="C1993" s="3" t="s">
        <v>2049</v>
      </c>
      <c r="D1993" s="3" t="s">
        <v>27</v>
      </c>
      <c r="E1993" s="3" t="s">
        <v>28</v>
      </c>
      <c r="F1993" s="3" t="s">
        <v>86</v>
      </c>
      <c r="G1993" s="2">
        <v>12.6</v>
      </c>
      <c r="H1993" s="3" t="s">
        <v>899</v>
      </c>
      <c r="I1993" s="3" t="s">
        <v>1929</v>
      </c>
      <c r="J1993" s="3" t="s">
        <v>31</v>
      </c>
      <c r="K1993" s="4">
        <v>68.64</v>
      </c>
      <c r="L1993" s="2">
        <v>1</v>
      </c>
      <c r="M1993" s="2">
        <v>12</v>
      </c>
      <c r="N1993" s="2">
        <v>0.75</v>
      </c>
      <c r="O1993" s="3" t="s">
        <v>32</v>
      </c>
      <c r="P1993" s="3" t="s">
        <v>29</v>
      </c>
      <c r="Q1993" s="5">
        <v>16.7</v>
      </c>
      <c r="S1993" s="6">
        <v>14.39</v>
      </c>
      <c r="T1993" s="5">
        <v>0.35</v>
      </c>
      <c r="U1993" s="6">
        <v>14.74</v>
      </c>
      <c r="V1993" s="2">
        <v>21.7</v>
      </c>
      <c r="W1993" s="8"/>
      <c r="X1993" s="10" t="s">
        <v>29</v>
      </c>
      <c r="Y1993" s="7">
        <v>43678</v>
      </c>
    </row>
    <row r="1994" spans="1:25" ht="30" hidden="1" x14ac:dyDescent="0.25">
      <c r="A1994" s="2">
        <v>278416</v>
      </c>
      <c r="B1994" s="3" t="s">
        <v>1880</v>
      </c>
      <c r="C1994" s="3" t="s">
        <v>2050</v>
      </c>
      <c r="D1994" s="3" t="s">
        <v>27</v>
      </c>
      <c r="E1994" s="3" t="s">
        <v>37</v>
      </c>
      <c r="F1994" s="3" t="s">
        <v>29</v>
      </c>
      <c r="G1994" s="2">
        <v>12</v>
      </c>
      <c r="H1994" s="3" t="s">
        <v>899</v>
      </c>
      <c r="I1994" s="3" t="s">
        <v>1885</v>
      </c>
      <c r="J1994" s="3" t="s">
        <v>31</v>
      </c>
      <c r="K1994" s="4">
        <v>63.6</v>
      </c>
      <c r="L1994" s="2">
        <v>1</v>
      </c>
      <c r="M1994" s="2">
        <v>12</v>
      </c>
      <c r="N1994" s="2">
        <v>0.75</v>
      </c>
      <c r="O1994" s="3" t="s">
        <v>32</v>
      </c>
      <c r="P1994" s="3" t="s">
        <v>29</v>
      </c>
      <c r="Q1994" s="5">
        <v>18.100000000000001</v>
      </c>
      <c r="S1994" s="6">
        <v>15.62</v>
      </c>
      <c r="T1994" s="5">
        <v>0.35</v>
      </c>
      <c r="U1994" s="6">
        <v>15.97</v>
      </c>
      <c r="V1994" s="2">
        <v>23.55</v>
      </c>
      <c r="W1994" s="8"/>
      <c r="X1994" s="10" t="s">
        <v>29</v>
      </c>
      <c r="Y1994" s="7">
        <v>43466</v>
      </c>
    </row>
    <row r="1995" spans="1:25" hidden="1" x14ac:dyDescent="0.25">
      <c r="A1995" s="2">
        <v>153270</v>
      </c>
      <c r="B1995" s="3" t="s">
        <v>1880</v>
      </c>
      <c r="C1995" s="3" t="s">
        <v>2051</v>
      </c>
      <c r="D1995" s="3" t="s">
        <v>27</v>
      </c>
      <c r="E1995" s="3" t="s">
        <v>37</v>
      </c>
      <c r="F1995" s="3" t="s">
        <v>29</v>
      </c>
      <c r="G1995" s="2">
        <v>13.9</v>
      </c>
      <c r="H1995" s="3" t="s">
        <v>899</v>
      </c>
      <c r="I1995" s="3" t="s">
        <v>29</v>
      </c>
      <c r="J1995" s="3" t="s">
        <v>31</v>
      </c>
      <c r="K1995" s="4">
        <v>77.040000000000006</v>
      </c>
      <c r="L1995" s="2">
        <v>1</v>
      </c>
      <c r="M1995" s="2">
        <v>12</v>
      </c>
      <c r="N1995" s="2">
        <v>0.75</v>
      </c>
      <c r="O1995" s="3" t="s">
        <v>32</v>
      </c>
      <c r="P1995" s="3" t="s">
        <v>29</v>
      </c>
      <c r="Q1995" s="5">
        <v>18.100000000000001</v>
      </c>
      <c r="S1995" s="6">
        <v>15.62</v>
      </c>
      <c r="T1995" s="5">
        <v>0.35</v>
      </c>
      <c r="U1995" s="6">
        <v>15.97</v>
      </c>
      <c r="V1995" s="2">
        <v>23.55</v>
      </c>
      <c r="W1995" s="8"/>
      <c r="X1995" s="10" t="s">
        <v>29</v>
      </c>
      <c r="Y1995" s="7">
        <v>43466</v>
      </c>
    </row>
    <row r="1996" spans="1:25" hidden="1" x14ac:dyDescent="0.25">
      <c r="A1996" s="2">
        <v>286187</v>
      </c>
      <c r="B1996" s="3" t="s">
        <v>1880</v>
      </c>
      <c r="C1996" s="3" t="s">
        <v>2052</v>
      </c>
      <c r="D1996" s="3" t="s">
        <v>1793</v>
      </c>
      <c r="E1996" s="3" t="s">
        <v>37</v>
      </c>
      <c r="F1996" s="3" t="s">
        <v>29</v>
      </c>
      <c r="G1996" s="2">
        <v>12.5</v>
      </c>
      <c r="H1996" s="3" t="s">
        <v>899</v>
      </c>
      <c r="I1996" s="3" t="s">
        <v>1885</v>
      </c>
      <c r="J1996" s="3" t="s">
        <v>31</v>
      </c>
      <c r="K1996" s="4">
        <v>35.64</v>
      </c>
      <c r="L1996" s="2">
        <v>1</v>
      </c>
      <c r="M1996" s="2">
        <v>6</v>
      </c>
      <c r="N1996" s="2">
        <v>1.5</v>
      </c>
      <c r="O1996" s="3" t="s">
        <v>32</v>
      </c>
      <c r="P1996" s="3" t="s">
        <v>29</v>
      </c>
      <c r="Q1996" s="5">
        <v>20.8</v>
      </c>
      <c r="S1996" s="6">
        <v>18</v>
      </c>
      <c r="T1996" s="5">
        <v>0.35</v>
      </c>
      <c r="U1996" s="6">
        <v>18.350000000000001</v>
      </c>
      <c r="V1996" s="2">
        <v>27.05</v>
      </c>
      <c r="W1996" s="8"/>
      <c r="X1996" s="10" t="s">
        <v>29</v>
      </c>
      <c r="Y1996" s="7">
        <v>43678</v>
      </c>
    </row>
    <row r="1997" spans="1:25" hidden="1" x14ac:dyDescent="0.25">
      <c r="A1997" s="2">
        <v>581223</v>
      </c>
      <c r="B1997" s="3" t="s">
        <v>1880</v>
      </c>
      <c r="C1997" s="3" t="s">
        <v>2052</v>
      </c>
      <c r="D1997" s="3" t="s">
        <v>1195</v>
      </c>
      <c r="E1997" s="3" t="s">
        <v>37</v>
      </c>
      <c r="F1997" s="3" t="s">
        <v>29</v>
      </c>
      <c r="G1997" s="2">
        <v>13</v>
      </c>
      <c r="H1997" s="3" t="s">
        <v>899</v>
      </c>
      <c r="I1997" s="3" t="s">
        <v>1885</v>
      </c>
      <c r="J1997" s="3" t="s">
        <v>31</v>
      </c>
      <c r="K1997" s="4">
        <v>53.6</v>
      </c>
      <c r="L1997" s="2">
        <v>1</v>
      </c>
      <c r="M1997" s="2">
        <v>4</v>
      </c>
      <c r="N1997" s="2">
        <v>3</v>
      </c>
      <c r="O1997" s="3" t="s">
        <v>956</v>
      </c>
      <c r="P1997" s="3" t="s">
        <v>29</v>
      </c>
      <c r="Q1997" s="5">
        <v>40.25</v>
      </c>
      <c r="S1997" s="6">
        <v>35.11</v>
      </c>
      <c r="T1997" s="5">
        <v>0.35</v>
      </c>
      <c r="U1997" s="6">
        <v>35.46</v>
      </c>
      <c r="V1997" s="2">
        <v>52.3</v>
      </c>
      <c r="W1997" s="8"/>
      <c r="X1997" s="10" t="s">
        <v>29</v>
      </c>
      <c r="Y1997" s="7">
        <v>43647</v>
      </c>
    </row>
    <row r="1998" spans="1:25" hidden="1" x14ac:dyDescent="0.25">
      <c r="A1998" s="2">
        <v>395129</v>
      </c>
      <c r="B1998" s="3" t="s">
        <v>1880</v>
      </c>
      <c r="C1998" s="3" t="s">
        <v>2053</v>
      </c>
      <c r="D1998" s="3" t="s">
        <v>27</v>
      </c>
      <c r="E1998" s="3" t="s">
        <v>37</v>
      </c>
      <c r="F1998" s="3" t="s">
        <v>29</v>
      </c>
      <c r="G1998" s="2">
        <v>12</v>
      </c>
      <c r="H1998" s="3" t="s">
        <v>899</v>
      </c>
      <c r="I1998" s="3" t="s">
        <v>1929</v>
      </c>
      <c r="J1998" s="3" t="s">
        <v>31</v>
      </c>
      <c r="K1998" s="4">
        <v>43.56</v>
      </c>
      <c r="L1998" s="2">
        <v>1</v>
      </c>
      <c r="M1998" s="2">
        <v>12</v>
      </c>
      <c r="N1998" s="2">
        <v>0.75</v>
      </c>
      <c r="O1998" s="3" t="s">
        <v>32</v>
      </c>
      <c r="P1998" s="3" t="s">
        <v>29</v>
      </c>
      <c r="Q1998" s="5">
        <v>11.5</v>
      </c>
      <c r="S1998" s="6">
        <v>9.81</v>
      </c>
      <c r="T1998" s="5">
        <v>0.35</v>
      </c>
      <c r="U1998" s="6">
        <v>10.16</v>
      </c>
      <c r="V1998" s="2">
        <v>14.95</v>
      </c>
      <c r="W1998" s="8"/>
      <c r="X1998" s="10" t="s">
        <v>29</v>
      </c>
      <c r="Y1998" s="7">
        <v>43556</v>
      </c>
    </row>
    <row r="1999" spans="1:25" x14ac:dyDescent="0.25">
      <c r="A1999" s="2">
        <v>337238</v>
      </c>
      <c r="B1999" s="3" t="s">
        <v>1880</v>
      </c>
      <c r="C1999" s="3" t="s">
        <v>2054</v>
      </c>
      <c r="D1999" s="3" t="s">
        <v>27</v>
      </c>
      <c r="E1999" s="3" t="s">
        <v>28</v>
      </c>
      <c r="F1999" s="3" t="s">
        <v>97</v>
      </c>
      <c r="G1999" s="2">
        <v>12</v>
      </c>
      <c r="H1999" s="3" t="s">
        <v>899</v>
      </c>
      <c r="I1999" s="3" t="s">
        <v>1885</v>
      </c>
      <c r="J1999" s="3" t="s">
        <v>31</v>
      </c>
      <c r="K1999" s="4">
        <v>138.72</v>
      </c>
      <c r="L1999" s="2">
        <v>1</v>
      </c>
      <c r="M1999" s="2">
        <v>12</v>
      </c>
      <c r="N1999" s="2">
        <v>0.75</v>
      </c>
      <c r="O1999" s="3" t="s">
        <v>32</v>
      </c>
      <c r="P1999" s="3" t="s">
        <v>29</v>
      </c>
      <c r="Q1999" s="5">
        <v>28.7</v>
      </c>
      <c r="S1999" s="6">
        <v>24.95</v>
      </c>
      <c r="T1999" s="5">
        <v>0.35</v>
      </c>
      <c r="U1999" s="6">
        <v>25.3</v>
      </c>
      <c r="V1999" s="2">
        <v>37.299999999999997</v>
      </c>
      <c r="W1999" s="8">
        <v>5.0000000000000711E-2</v>
      </c>
      <c r="X1999" s="9" t="s">
        <v>3216</v>
      </c>
      <c r="Y1999" s="7">
        <v>43790</v>
      </c>
    </row>
    <row r="2000" spans="1:25" hidden="1" x14ac:dyDescent="0.25">
      <c r="A2000" s="2">
        <v>646364</v>
      </c>
      <c r="B2000" s="3" t="s">
        <v>1880</v>
      </c>
      <c r="C2000" s="3" t="s">
        <v>2055</v>
      </c>
      <c r="D2000" s="3" t="s">
        <v>27</v>
      </c>
      <c r="E2000" s="3" t="s">
        <v>37</v>
      </c>
      <c r="F2000" s="3" t="s">
        <v>29</v>
      </c>
      <c r="G2000" s="2">
        <v>13</v>
      </c>
      <c r="H2000" s="3" t="s">
        <v>1884</v>
      </c>
      <c r="I2000" s="3" t="s">
        <v>1889</v>
      </c>
      <c r="J2000" s="3" t="s">
        <v>31</v>
      </c>
      <c r="K2000" s="4">
        <v>59.28</v>
      </c>
      <c r="L2000" s="2">
        <v>1</v>
      </c>
      <c r="M2000" s="2">
        <v>12</v>
      </c>
      <c r="N2000" s="2">
        <v>0.75</v>
      </c>
      <c r="O2000" s="3" t="s">
        <v>32</v>
      </c>
      <c r="P2000" s="3" t="s">
        <v>29</v>
      </c>
      <c r="Q2000" s="5">
        <v>14.95</v>
      </c>
      <c r="S2000" s="6">
        <v>12.85</v>
      </c>
      <c r="T2000" s="5">
        <v>0.35</v>
      </c>
      <c r="U2000" s="6">
        <v>13.2</v>
      </c>
      <c r="V2000" s="2">
        <v>19.45</v>
      </c>
      <c r="W2000" s="8"/>
      <c r="X2000" s="10" t="s">
        <v>29</v>
      </c>
      <c r="Y2000" s="7">
        <v>43525</v>
      </c>
    </row>
    <row r="2001" spans="1:25" hidden="1" x14ac:dyDescent="0.25">
      <c r="A2001" s="2">
        <v>376848</v>
      </c>
      <c r="B2001" s="3" t="s">
        <v>1880</v>
      </c>
      <c r="C2001" s="3" t="s">
        <v>2056</v>
      </c>
      <c r="D2001" s="3" t="s">
        <v>27</v>
      </c>
      <c r="E2001" s="3" t="s">
        <v>37</v>
      </c>
      <c r="F2001" s="3" t="s">
        <v>104</v>
      </c>
      <c r="G2001" s="2">
        <v>14</v>
      </c>
      <c r="H2001" s="3" t="s">
        <v>899</v>
      </c>
      <c r="I2001" s="3" t="s">
        <v>1885</v>
      </c>
      <c r="J2001" s="3" t="s">
        <v>31</v>
      </c>
      <c r="K2001" s="4">
        <v>56.52</v>
      </c>
      <c r="L2001" s="2">
        <v>1</v>
      </c>
      <c r="M2001" s="2">
        <v>12</v>
      </c>
      <c r="N2001" s="2">
        <v>0.75</v>
      </c>
      <c r="O2001" s="3" t="s">
        <v>32</v>
      </c>
      <c r="P2001" s="3" t="s">
        <v>29</v>
      </c>
      <c r="Q2001" s="5">
        <v>14.35</v>
      </c>
      <c r="R2001" s="5">
        <v>1</v>
      </c>
      <c r="S2001" s="6">
        <v>11.44</v>
      </c>
      <c r="T2001" s="5">
        <v>0.35</v>
      </c>
      <c r="U2001" s="6">
        <v>11.79</v>
      </c>
      <c r="V2001" s="2">
        <v>18.649999999999999</v>
      </c>
      <c r="W2001" s="8"/>
      <c r="X2001" s="10" t="s">
        <v>29</v>
      </c>
      <c r="Y2001" s="7">
        <v>43800</v>
      </c>
    </row>
    <row r="2002" spans="1:25" hidden="1" x14ac:dyDescent="0.25">
      <c r="A2002" s="2">
        <v>457176</v>
      </c>
      <c r="B2002" s="3" t="s">
        <v>1880</v>
      </c>
      <c r="C2002" s="3" t="s">
        <v>2057</v>
      </c>
      <c r="D2002" s="3" t="s">
        <v>27</v>
      </c>
      <c r="E2002" s="3" t="s">
        <v>37</v>
      </c>
      <c r="F2002" s="3" t="s">
        <v>29</v>
      </c>
      <c r="G2002" s="2">
        <v>13.5</v>
      </c>
      <c r="H2002" s="3" t="s">
        <v>899</v>
      </c>
      <c r="I2002" s="3" t="s">
        <v>1929</v>
      </c>
      <c r="J2002" s="3" t="s">
        <v>31</v>
      </c>
      <c r="K2002" s="4">
        <v>56.52</v>
      </c>
      <c r="L2002" s="2">
        <v>1</v>
      </c>
      <c r="M2002" s="2">
        <v>12</v>
      </c>
      <c r="N2002" s="2">
        <v>0.75</v>
      </c>
      <c r="O2002" s="3" t="s">
        <v>32</v>
      </c>
      <c r="P2002" s="3" t="s">
        <v>29</v>
      </c>
      <c r="Q2002" s="5">
        <v>14.35</v>
      </c>
      <c r="S2002" s="6">
        <v>12.32</v>
      </c>
      <c r="T2002" s="5">
        <v>0.35</v>
      </c>
      <c r="U2002" s="6">
        <v>12.67</v>
      </c>
      <c r="V2002" s="2">
        <v>18.649999999999999</v>
      </c>
      <c r="W2002" s="8"/>
      <c r="X2002" s="10" t="s">
        <v>29</v>
      </c>
      <c r="Y2002" s="7">
        <v>43799</v>
      </c>
    </row>
    <row r="2003" spans="1:25" hidden="1" x14ac:dyDescent="0.25">
      <c r="A2003" s="2">
        <v>211185</v>
      </c>
      <c r="B2003" s="3" t="s">
        <v>1880</v>
      </c>
      <c r="C2003" s="3" t="s">
        <v>2058</v>
      </c>
      <c r="D2003" s="3" t="s">
        <v>27</v>
      </c>
      <c r="E2003" s="3" t="s">
        <v>37</v>
      </c>
      <c r="F2003" s="3" t="s">
        <v>29</v>
      </c>
      <c r="G2003" s="2">
        <v>13.5</v>
      </c>
      <c r="H2003" s="3" t="s">
        <v>899</v>
      </c>
      <c r="I2003" s="3" t="s">
        <v>1882</v>
      </c>
      <c r="J2003" s="3" t="s">
        <v>31</v>
      </c>
      <c r="K2003" s="4">
        <v>63.72</v>
      </c>
      <c r="L2003" s="2">
        <v>1</v>
      </c>
      <c r="M2003" s="2">
        <v>12</v>
      </c>
      <c r="N2003" s="2">
        <v>0.75</v>
      </c>
      <c r="O2003" s="3" t="s">
        <v>32</v>
      </c>
      <c r="P2003" s="3" t="s">
        <v>29</v>
      </c>
      <c r="Q2003" s="5">
        <v>18.100000000000001</v>
      </c>
      <c r="S2003" s="6">
        <v>15.62</v>
      </c>
      <c r="T2003" s="5">
        <v>0.35</v>
      </c>
      <c r="U2003" s="6">
        <v>15.97</v>
      </c>
      <c r="V2003" s="2">
        <v>23.55</v>
      </c>
      <c r="W2003" s="8"/>
      <c r="X2003" s="10" t="s">
        <v>29</v>
      </c>
      <c r="Y2003" s="7">
        <v>43678</v>
      </c>
    </row>
    <row r="2004" spans="1:25" hidden="1" x14ac:dyDescent="0.25">
      <c r="A2004" s="2">
        <v>341602</v>
      </c>
      <c r="B2004" s="3" t="s">
        <v>1880</v>
      </c>
      <c r="C2004" s="3" t="s">
        <v>2059</v>
      </c>
      <c r="D2004" s="3" t="s">
        <v>27</v>
      </c>
      <c r="E2004" s="3" t="s">
        <v>37</v>
      </c>
      <c r="F2004" s="3" t="s">
        <v>29</v>
      </c>
      <c r="G2004" s="2">
        <v>14</v>
      </c>
      <c r="H2004" s="3" t="s">
        <v>899</v>
      </c>
      <c r="I2004" s="3" t="s">
        <v>1892</v>
      </c>
      <c r="J2004" s="3" t="s">
        <v>31</v>
      </c>
      <c r="K2004" s="4">
        <v>56.52</v>
      </c>
      <c r="L2004" s="2">
        <v>1</v>
      </c>
      <c r="M2004" s="2">
        <v>12</v>
      </c>
      <c r="N2004" s="2">
        <v>0.75</v>
      </c>
      <c r="O2004" s="3" t="s">
        <v>32</v>
      </c>
      <c r="P2004" s="3" t="s">
        <v>29</v>
      </c>
      <c r="Q2004" s="5">
        <v>14.35</v>
      </c>
      <c r="S2004" s="6">
        <v>12.32</v>
      </c>
      <c r="T2004" s="5">
        <v>0.35</v>
      </c>
      <c r="U2004" s="6">
        <v>12.67</v>
      </c>
      <c r="V2004" s="2">
        <v>18.649999999999999</v>
      </c>
      <c r="W2004" s="8"/>
      <c r="X2004" s="10" t="s">
        <v>29</v>
      </c>
      <c r="Y2004" s="7">
        <v>43586</v>
      </c>
    </row>
    <row r="2005" spans="1:25" hidden="1" x14ac:dyDescent="0.25">
      <c r="A2005" s="2">
        <v>77644</v>
      </c>
      <c r="B2005" s="3" t="s">
        <v>1880</v>
      </c>
      <c r="C2005" s="3" t="s">
        <v>2060</v>
      </c>
      <c r="D2005" s="3" t="s">
        <v>27</v>
      </c>
      <c r="E2005" s="3" t="s">
        <v>37</v>
      </c>
      <c r="F2005" s="3" t="s">
        <v>29</v>
      </c>
      <c r="G2005" s="2">
        <v>13.4</v>
      </c>
      <c r="H2005" s="3" t="s">
        <v>899</v>
      </c>
      <c r="I2005" s="3" t="s">
        <v>1892</v>
      </c>
      <c r="J2005" s="3" t="s">
        <v>31</v>
      </c>
      <c r="K2005" s="4">
        <v>81.12</v>
      </c>
      <c r="L2005" s="2">
        <v>1</v>
      </c>
      <c r="M2005" s="2">
        <v>12</v>
      </c>
      <c r="N2005" s="2">
        <v>0.75</v>
      </c>
      <c r="O2005" s="3" t="s">
        <v>32</v>
      </c>
      <c r="P2005" s="3" t="s">
        <v>29</v>
      </c>
      <c r="Q2005" s="5">
        <v>18.8</v>
      </c>
      <c r="S2005" s="6">
        <v>16.239999999999998</v>
      </c>
      <c r="T2005" s="5">
        <v>0.35</v>
      </c>
      <c r="U2005" s="6">
        <v>16.59</v>
      </c>
      <c r="V2005" s="2">
        <v>24.45</v>
      </c>
      <c r="W2005" s="8"/>
      <c r="X2005" s="10" t="s">
        <v>29</v>
      </c>
      <c r="Y2005" s="7">
        <v>43678</v>
      </c>
    </row>
    <row r="2006" spans="1:25" hidden="1" x14ac:dyDescent="0.25">
      <c r="A2006" s="2">
        <v>144525</v>
      </c>
      <c r="B2006" s="3" t="s">
        <v>1880</v>
      </c>
      <c r="C2006" s="3" t="s">
        <v>2061</v>
      </c>
      <c r="D2006" s="3" t="s">
        <v>42</v>
      </c>
      <c r="E2006" s="3" t="s">
        <v>28</v>
      </c>
      <c r="F2006" s="3" t="s">
        <v>29</v>
      </c>
      <c r="H2006" s="3" t="s">
        <v>899</v>
      </c>
      <c r="I2006" s="3" t="s">
        <v>2062</v>
      </c>
      <c r="J2006" s="3" t="s">
        <v>31</v>
      </c>
      <c r="K2006" s="4">
        <v>69.84</v>
      </c>
      <c r="L2006" s="2">
        <v>1</v>
      </c>
      <c r="M2006" s="2">
        <v>24</v>
      </c>
      <c r="N2006" s="2">
        <v>0.375</v>
      </c>
      <c r="O2006" s="3" t="s">
        <v>32</v>
      </c>
      <c r="P2006" s="3" t="s">
        <v>29</v>
      </c>
      <c r="Q2006" s="5">
        <v>8.6</v>
      </c>
      <c r="S2006" s="6">
        <v>7.48</v>
      </c>
      <c r="T2006" s="5">
        <v>0.1</v>
      </c>
      <c r="U2006" s="6">
        <v>7.58</v>
      </c>
      <c r="V2006" s="2">
        <v>11.2</v>
      </c>
      <c r="W2006" s="8">
        <v>4.9999999999998934E-2</v>
      </c>
      <c r="X2006" s="9" t="s">
        <v>3216</v>
      </c>
      <c r="Y2006" s="7">
        <v>43790</v>
      </c>
    </row>
    <row r="2007" spans="1:25" hidden="1" x14ac:dyDescent="0.25">
      <c r="A2007" s="2">
        <v>658070</v>
      </c>
      <c r="B2007" s="3" t="s">
        <v>1880</v>
      </c>
      <c r="C2007" s="3" t="s">
        <v>2063</v>
      </c>
      <c r="D2007" s="3" t="s">
        <v>1195</v>
      </c>
      <c r="E2007" s="3" t="s">
        <v>37</v>
      </c>
      <c r="F2007" s="3" t="s">
        <v>29</v>
      </c>
      <c r="G2007" s="2">
        <v>13.5</v>
      </c>
      <c r="H2007" s="3" t="s">
        <v>899</v>
      </c>
      <c r="I2007" s="3" t="s">
        <v>1882</v>
      </c>
      <c r="J2007" s="3" t="s">
        <v>31</v>
      </c>
      <c r="K2007" s="4">
        <v>52.48</v>
      </c>
      <c r="L2007" s="2">
        <v>1</v>
      </c>
      <c r="M2007" s="2">
        <v>4</v>
      </c>
      <c r="N2007" s="2">
        <v>3</v>
      </c>
      <c r="O2007" s="3" t="s">
        <v>956</v>
      </c>
      <c r="P2007" s="3" t="s">
        <v>29</v>
      </c>
      <c r="Q2007" s="5">
        <v>39.549999999999997</v>
      </c>
      <c r="S2007" s="6">
        <v>34.5</v>
      </c>
      <c r="T2007" s="5">
        <v>0.35</v>
      </c>
      <c r="U2007" s="6">
        <v>34.85</v>
      </c>
      <c r="V2007" s="2">
        <v>51.4</v>
      </c>
      <c r="W2007" s="8"/>
      <c r="X2007" s="10" t="s">
        <v>29</v>
      </c>
      <c r="Y2007" s="7">
        <v>43616</v>
      </c>
    </row>
    <row r="2008" spans="1:25" hidden="1" x14ac:dyDescent="0.25">
      <c r="A2008" s="2">
        <v>893289</v>
      </c>
      <c r="B2008" s="3" t="s">
        <v>1880</v>
      </c>
      <c r="C2008" s="3" t="s">
        <v>2064</v>
      </c>
      <c r="D2008" s="3" t="s">
        <v>27</v>
      </c>
      <c r="E2008" s="3" t="s">
        <v>37</v>
      </c>
      <c r="F2008" s="3" t="s">
        <v>29</v>
      </c>
      <c r="G2008" s="2">
        <v>12</v>
      </c>
      <c r="H2008" s="3" t="s">
        <v>38</v>
      </c>
      <c r="I2008" s="3" t="s">
        <v>1885</v>
      </c>
      <c r="J2008" s="3" t="s">
        <v>31</v>
      </c>
      <c r="K2008" s="4">
        <v>42.47</v>
      </c>
      <c r="L2008" s="2">
        <v>1</v>
      </c>
      <c r="M2008" s="2">
        <v>12</v>
      </c>
      <c r="N2008" s="2">
        <v>0.75</v>
      </c>
      <c r="O2008" s="3" t="s">
        <v>32</v>
      </c>
      <c r="P2008" s="3" t="s">
        <v>29</v>
      </c>
      <c r="Q2008" s="5">
        <v>11.3</v>
      </c>
      <c r="S2008" s="6">
        <v>9.64</v>
      </c>
      <c r="T2008" s="5">
        <v>0.35</v>
      </c>
      <c r="U2008" s="6">
        <v>9.99</v>
      </c>
      <c r="V2008" s="2">
        <v>14.7</v>
      </c>
      <c r="W2008" s="8"/>
      <c r="X2008" s="10" t="s">
        <v>29</v>
      </c>
      <c r="Y2008" s="7">
        <v>43799</v>
      </c>
    </row>
    <row r="2009" spans="1:25" hidden="1" x14ac:dyDescent="0.25">
      <c r="A2009" s="2">
        <v>390591</v>
      </c>
      <c r="B2009" s="3" t="s">
        <v>1880</v>
      </c>
      <c r="C2009" s="3" t="s">
        <v>2064</v>
      </c>
      <c r="D2009" s="3" t="s">
        <v>1914</v>
      </c>
      <c r="E2009" s="3" t="s">
        <v>37</v>
      </c>
      <c r="F2009" s="3" t="s">
        <v>29</v>
      </c>
      <c r="G2009" s="2">
        <v>11.5</v>
      </c>
      <c r="H2009" s="3" t="s">
        <v>38</v>
      </c>
      <c r="I2009" s="3" t="s">
        <v>1885</v>
      </c>
      <c r="J2009" s="3" t="s">
        <v>31</v>
      </c>
      <c r="K2009" s="4">
        <v>54.25</v>
      </c>
      <c r="L2009" s="2">
        <v>1</v>
      </c>
      <c r="M2009" s="2">
        <v>4</v>
      </c>
      <c r="N2009" s="2">
        <v>4</v>
      </c>
      <c r="O2009" s="3" t="s">
        <v>956</v>
      </c>
      <c r="P2009" s="3" t="s">
        <v>29</v>
      </c>
      <c r="Q2009" s="5">
        <v>42.05</v>
      </c>
      <c r="S2009" s="6">
        <v>36.700000000000003</v>
      </c>
      <c r="T2009" s="5">
        <v>0.35</v>
      </c>
      <c r="U2009" s="6">
        <v>37.049999999999997</v>
      </c>
      <c r="V2009" s="2">
        <v>54.65</v>
      </c>
      <c r="W2009" s="8"/>
      <c r="X2009" s="10" t="s">
        <v>29</v>
      </c>
      <c r="Y2009" s="7">
        <v>43466</v>
      </c>
    </row>
    <row r="2010" spans="1:25" hidden="1" x14ac:dyDescent="0.25">
      <c r="A2010" s="2">
        <v>164368</v>
      </c>
      <c r="B2010" s="3" t="s">
        <v>1880</v>
      </c>
      <c r="C2010" s="3" t="s">
        <v>2065</v>
      </c>
      <c r="D2010" s="3" t="s">
        <v>27</v>
      </c>
      <c r="E2010" s="3" t="s">
        <v>37</v>
      </c>
      <c r="F2010" s="3" t="s">
        <v>104</v>
      </c>
      <c r="G2010" s="2">
        <v>14</v>
      </c>
      <c r="H2010" s="3" t="s">
        <v>38</v>
      </c>
      <c r="I2010" s="3" t="s">
        <v>1889</v>
      </c>
      <c r="J2010" s="3" t="s">
        <v>31</v>
      </c>
      <c r="K2010" s="4">
        <v>42.47</v>
      </c>
      <c r="L2010" s="2">
        <v>1</v>
      </c>
      <c r="M2010" s="2">
        <v>12</v>
      </c>
      <c r="N2010" s="2">
        <v>0.75</v>
      </c>
      <c r="O2010" s="3" t="s">
        <v>32</v>
      </c>
      <c r="P2010" s="3" t="s">
        <v>29</v>
      </c>
      <c r="Q2010" s="5">
        <v>11.3</v>
      </c>
      <c r="R2010" s="5">
        <v>0.75</v>
      </c>
      <c r="S2010" s="6">
        <v>8.98</v>
      </c>
      <c r="T2010" s="5">
        <v>0.35</v>
      </c>
      <c r="U2010" s="6">
        <v>9.33</v>
      </c>
      <c r="V2010" s="2">
        <v>14.7</v>
      </c>
      <c r="W2010" s="8"/>
      <c r="X2010" s="10" t="s">
        <v>29</v>
      </c>
      <c r="Y2010" s="7">
        <v>43800</v>
      </c>
    </row>
    <row r="2011" spans="1:25" hidden="1" x14ac:dyDescent="0.25">
      <c r="A2011" s="2">
        <v>881490</v>
      </c>
      <c r="B2011" s="3" t="s">
        <v>1880</v>
      </c>
      <c r="C2011" s="3" t="s">
        <v>2065</v>
      </c>
      <c r="D2011" s="3" t="s">
        <v>1914</v>
      </c>
      <c r="E2011" s="3" t="s">
        <v>37</v>
      </c>
      <c r="F2011" s="3" t="s">
        <v>29</v>
      </c>
      <c r="G2011" s="2">
        <v>14</v>
      </c>
      <c r="H2011" s="3" t="s">
        <v>38</v>
      </c>
      <c r="I2011" s="3" t="s">
        <v>1889</v>
      </c>
      <c r="J2011" s="3" t="s">
        <v>31</v>
      </c>
      <c r="K2011" s="4">
        <v>54.25</v>
      </c>
      <c r="L2011" s="2">
        <v>1</v>
      </c>
      <c r="M2011" s="2">
        <v>4</v>
      </c>
      <c r="N2011" s="2">
        <v>4</v>
      </c>
      <c r="O2011" s="3" t="s">
        <v>956</v>
      </c>
      <c r="P2011" s="3" t="s">
        <v>29</v>
      </c>
      <c r="Q2011" s="5">
        <v>42.05</v>
      </c>
      <c r="S2011" s="6">
        <v>36.700000000000003</v>
      </c>
      <c r="T2011" s="5">
        <v>0.35</v>
      </c>
      <c r="U2011" s="6">
        <v>37.049999999999997</v>
      </c>
      <c r="V2011" s="2">
        <v>54.65</v>
      </c>
      <c r="W2011" s="8"/>
      <c r="X2011" s="10" t="s">
        <v>29</v>
      </c>
      <c r="Y2011" s="7">
        <v>43466</v>
      </c>
    </row>
    <row r="2012" spans="1:25" hidden="1" x14ac:dyDescent="0.25">
      <c r="A2012" s="2">
        <v>199927</v>
      </c>
      <c r="B2012" s="3" t="s">
        <v>1880</v>
      </c>
      <c r="C2012" s="3" t="s">
        <v>2066</v>
      </c>
      <c r="D2012" s="3" t="s">
        <v>27</v>
      </c>
      <c r="E2012" s="3" t="s">
        <v>37</v>
      </c>
      <c r="F2012" s="3" t="s">
        <v>29</v>
      </c>
      <c r="G2012" s="2">
        <v>12.5</v>
      </c>
      <c r="H2012" s="3" t="s">
        <v>38</v>
      </c>
      <c r="I2012" s="3" t="s">
        <v>1929</v>
      </c>
      <c r="J2012" s="3" t="s">
        <v>31</v>
      </c>
      <c r="K2012" s="4">
        <v>42.47</v>
      </c>
      <c r="L2012" s="2">
        <v>1</v>
      </c>
      <c r="M2012" s="2">
        <v>12</v>
      </c>
      <c r="N2012" s="2">
        <v>0.75</v>
      </c>
      <c r="O2012" s="3" t="s">
        <v>32</v>
      </c>
      <c r="P2012" s="3" t="s">
        <v>29</v>
      </c>
      <c r="Q2012" s="5">
        <v>11.3</v>
      </c>
      <c r="S2012" s="6">
        <v>9.64</v>
      </c>
      <c r="T2012" s="5">
        <v>0.35</v>
      </c>
      <c r="U2012" s="6">
        <v>9.99</v>
      </c>
      <c r="V2012" s="2">
        <v>14.7</v>
      </c>
      <c r="W2012" s="8"/>
      <c r="X2012" s="10" t="s">
        <v>29</v>
      </c>
      <c r="Y2012" s="7">
        <v>43466</v>
      </c>
    </row>
    <row r="2013" spans="1:25" hidden="1" x14ac:dyDescent="0.25">
      <c r="A2013" s="2">
        <v>874552</v>
      </c>
      <c r="B2013" s="3" t="s">
        <v>1880</v>
      </c>
      <c r="C2013" s="3" t="s">
        <v>2067</v>
      </c>
      <c r="D2013" s="3" t="s">
        <v>27</v>
      </c>
      <c r="E2013" s="3" t="s">
        <v>37</v>
      </c>
      <c r="F2013" s="3" t="s">
        <v>29</v>
      </c>
      <c r="G2013" s="2">
        <v>13</v>
      </c>
      <c r="H2013" s="3" t="s">
        <v>38</v>
      </c>
      <c r="I2013" s="3" t="s">
        <v>1887</v>
      </c>
      <c r="J2013" s="3" t="s">
        <v>31</v>
      </c>
      <c r="K2013" s="4">
        <v>42.47</v>
      </c>
      <c r="L2013" s="2">
        <v>1</v>
      </c>
      <c r="M2013" s="2">
        <v>12</v>
      </c>
      <c r="N2013" s="2">
        <v>0.75</v>
      </c>
      <c r="O2013" s="3" t="s">
        <v>32</v>
      </c>
      <c r="P2013" s="3" t="s">
        <v>29</v>
      </c>
      <c r="Q2013" s="5">
        <v>11.3</v>
      </c>
      <c r="S2013" s="6">
        <v>9.64</v>
      </c>
      <c r="T2013" s="5">
        <v>0.35</v>
      </c>
      <c r="U2013" s="6">
        <v>9.99</v>
      </c>
      <c r="V2013" s="2">
        <v>14.7</v>
      </c>
      <c r="W2013" s="8"/>
      <c r="X2013" s="10" t="s">
        <v>29</v>
      </c>
      <c r="Y2013" s="7">
        <v>43799</v>
      </c>
    </row>
    <row r="2014" spans="1:25" hidden="1" x14ac:dyDescent="0.25">
      <c r="A2014" s="2">
        <v>624882</v>
      </c>
      <c r="B2014" s="3" t="s">
        <v>1880</v>
      </c>
      <c r="C2014" s="3" t="s">
        <v>2067</v>
      </c>
      <c r="D2014" s="3" t="s">
        <v>1914</v>
      </c>
      <c r="E2014" s="3" t="s">
        <v>37</v>
      </c>
      <c r="F2014" s="3" t="s">
        <v>29</v>
      </c>
      <c r="G2014" s="2">
        <v>13</v>
      </c>
      <c r="H2014" s="3" t="s">
        <v>38</v>
      </c>
      <c r="I2014" s="3" t="s">
        <v>1887</v>
      </c>
      <c r="J2014" s="3" t="s">
        <v>31</v>
      </c>
      <c r="K2014" s="4">
        <v>54.25</v>
      </c>
      <c r="L2014" s="2">
        <v>1</v>
      </c>
      <c r="M2014" s="2">
        <v>4</v>
      </c>
      <c r="N2014" s="2">
        <v>4</v>
      </c>
      <c r="O2014" s="3" t="s">
        <v>956</v>
      </c>
      <c r="P2014" s="3" t="s">
        <v>29</v>
      </c>
      <c r="Q2014" s="5">
        <v>42.05</v>
      </c>
      <c r="S2014" s="6">
        <v>36.700000000000003</v>
      </c>
      <c r="T2014" s="5">
        <v>0.35</v>
      </c>
      <c r="U2014" s="6">
        <v>37.049999999999997</v>
      </c>
      <c r="V2014" s="2">
        <v>54.65</v>
      </c>
      <c r="W2014" s="8"/>
      <c r="X2014" s="10" t="s">
        <v>29</v>
      </c>
      <c r="Y2014" s="7">
        <v>43466</v>
      </c>
    </row>
    <row r="2015" spans="1:25" hidden="1" x14ac:dyDescent="0.25">
      <c r="A2015" s="2">
        <v>132253</v>
      </c>
      <c r="B2015" s="3" t="s">
        <v>1880</v>
      </c>
      <c r="C2015" s="3" t="s">
        <v>2068</v>
      </c>
      <c r="D2015" s="3" t="s">
        <v>27</v>
      </c>
      <c r="E2015" s="3" t="s">
        <v>37</v>
      </c>
      <c r="F2015" s="3" t="s">
        <v>29</v>
      </c>
      <c r="G2015" s="2">
        <v>12.5</v>
      </c>
      <c r="H2015" s="3" t="s">
        <v>38</v>
      </c>
      <c r="I2015" s="3" t="s">
        <v>1882</v>
      </c>
      <c r="J2015" s="3" t="s">
        <v>31</v>
      </c>
      <c r="K2015" s="4">
        <v>42.47</v>
      </c>
      <c r="L2015" s="2">
        <v>1</v>
      </c>
      <c r="M2015" s="2">
        <v>12</v>
      </c>
      <c r="N2015" s="2">
        <v>0.75</v>
      </c>
      <c r="O2015" s="3" t="s">
        <v>32</v>
      </c>
      <c r="P2015" s="3" t="s">
        <v>29</v>
      </c>
      <c r="Q2015" s="5">
        <v>11.3</v>
      </c>
      <c r="S2015" s="6">
        <v>9.64</v>
      </c>
      <c r="T2015" s="5">
        <v>0.35</v>
      </c>
      <c r="U2015" s="6">
        <v>9.99</v>
      </c>
      <c r="V2015" s="2">
        <v>14.7</v>
      </c>
      <c r="W2015" s="8"/>
      <c r="X2015" s="10" t="s">
        <v>29</v>
      </c>
      <c r="Y2015" s="7">
        <v>43768</v>
      </c>
    </row>
    <row r="2016" spans="1:25" hidden="1" x14ac:dyDescent="0.25">
      <c r="A2016" s="2">
        <v>52875</v>
      </c>
      <c r="B2016" s="3" t="s">
        <v>1880</v>
      </c>
      <c r="C2016" s="3" t="s">
        <v>2069</v>
      </c>
      <c r="D2016" s="3" t="s">
        <v>27</v>
      </c>
      <c r="E2016" s="3" t="s">
        <v>28</v>
      </c>
      <c r="F2016" s="3" t="s">
        <v>29</v>
      </c>
      <c r="G2016" s="2">
        <v>14.5</v>
      </c>
      <c r="H2016" s="3" t="s">
        <v>432</v>
      </c>
      <c r="I2016" s="3" t="s">
        <v>29</v>
      </c>
      <c r="J2016" s="3" t="s">
        <v>31</v>
      </c>
      <c r="K2016" s="4">
        <v>85.44</v>
      </c>
      <c r="L2016" s="2">
        <v>1</v>
      </c>
      <c r="M2016" s="2">
        <v>6</v>
      </c>
      <c r="N2016" s="2">
        <v>0.75</v>
      </c>
      <c r="O2016" s="3" t="s">
        <v>32</v>
      </c>
      <c r="P2016" s="3" t="s">
        <v>29</v>
      </c>
      <c r="Q2016" s="5">
        <v>34.25</v>
      </c>
      <c r="S2016" s="6">
        <v>29.83</v>
      </c>
      <c r="T2016" s="5">
        <v>0.35</v>
      </c>
      <c r="U2016" s="6">
        <v>30.18</v>
      </c>
      <c r="V2016" s="2">
        <v>44.5</v>
      </c>
      <c r="W2016" s="8">
        <v>4.9999999999997158E-2</v>
      </c>
      <c r="X2016" s="9" t="s">
        <v>3216</v>
      </c>
      <c r="Y2016" s="7">
        <v>43794</v>
      </c>
    </row>
    <row r="2017" spans="1:25" ht="30" hidden="1" x14ac:dyDescent="0.25">
      <c r="A2017" s="2">
        <v>626242</v>
      </c>
      <c r="B2017" s="3" t="s">
        <v>1880</v>
      </c>
      <c r="C2017" s="3" t="s">
        <v>2070</v>
      </c>
      <c r="D2017" s="3" t="s">
        <v>27</v>
      </c>
      <c r="E2017" s="3" t="s">
        <v>37</v>
      </c>
      <c r="F2017" s="3" t="s">
        <v>29</v>
      </c>
      <c r="G2017" s="2">
        <v>13</v>
      </c>
      <c r="H2017" s="3" t="s">
        <v>204</v>
      </c>
      <c r="I2017" s="3" t="s">
        <v>29</v>
      </c>
      <c r="J2017" s="3" t="s">
        <v>31</v>
      </c>
      <c r="K2017" s="4">
        <v>86.28</v>
      </c>
      <c r="L2017" s="2">
        <v>1</v>
      </c>
      <c r="M2017" s="2">
        <v>12</v>
      </c>
      <c r="N2017" s="2">
        <v>0.75</v>
      </c>
      <c r="O2017" s="3" t="s">
        <v>32</v>
      </c>
      <c r="P2017" s="3" t="s">
        <v>29</v>
      </c>
      <c r="Q2017" s="5">
        <v>19.7</v>
      </c>
      <c r="S2017" s="6">
        <v>17.03</v>
      </c>
      <c r="T2017" s="5">
        <v>0.35</v>
      </c>
      <c r="U2017" s="6">
        <v>17.38</v>
      </c>
      <c r="V2017" s="2">
        <v>25.6</v>
      </c>
      <c r="W2017" s="8"/>
      <c r="X2017" s="10" t="s">
        <v>29</v>
      </c>
      <c r="Y2017" s="7">
        <v>43586</v>
      </c>
    </row>
    <row r="2018" spans="1:25" hidden="1" x14ac:dyDescent="0.25">
      <c r="A2018" s="2">
        <v>208942</v>
      </c>
      <c r="B2018" s="3" t="s">
        <v>1880</v>
      </c>
      <c r="C2018" s="3" t="s">
        <v>2071</v>
      </c>
      <c r="D2018" s="3" t="s">
        <v>27</v>
      </c>
      <c r="E2018" s="3" t="s">
        <v>37</v>
      </c>
      <c r="F2018" s="3" t="s">
        <v>29</v>
      </c>
      <c r="G2018" s="2">
        <v>13.5</v>
      </c>
      <c r="H2018" s="3" t="s">
        <v>204</v>
      </c>
      <c r="I2018" s="3" t="s">
        <v>29</v>
      </c>
      <c r="J2018" s="3" t="s">
        <v>31</v>
      </c>
      <c r="K2018" s="4">
        <v>114.48</v>
      </c>
      <c r="L2018" s="2">
        <v>1</v>
      </c>
      <c r="M2018" s="2">
        <v>12</v>
      </c>
      <c r="N2018" s="2">
        <v>0.75</v>
      </c>
      <c r="O2018" s="3" t="s">
        <v>32</v>
      </c>
      <c r="P2018" s="3" t="s">
        <v>29</v>
      </c>
      <c r="Q2018" s="5">
        <v>24.55</v>
      </c>
      <c r="S2018" s="6">
        <v>21.3</v>
      </c>
      <c r="T2018" s="5">
        <v>0.35</v>
      </c>
      <c r="U2018" s="6">
        <v>21.65</v>
      </c>
      <c r="V2018" s="2">
        <v>31.9</v>
      </c>
      <c r="W2018" s="8"/>
      <c r="X2018" s="10" t="s">
        <v>29</v>
      </c>
      <c r="Y2018" s="7">
        <v>43647</v>
      </c>
    </row>
    <row r="2019" spans="1:25" ht="30" hidden="1" x14ac:dyDescent="0.25">
      <c r="A2019" s="2">
        <v>48934</v>
      </c>
      <c r="B2019" s="3" t="s">
        <v>1880</v>
      </c>
      <c r="C2019" s="3" t="s">
        <v>2072</v>
      </c>
      <c r="D2019" s="3" t="s">
        <v>27</v>
      </c>
      <c r="E2019" s="3" t="s">
        <v>28</v>
      </c>
      <c r="F2019" s="3" t="s">
        <v>29</v>
      </c>
      <c r="G2019" s="2">
        <v>12.5</v>
      </c>
      <c r="H2019" s="3" t="s">
        <v>204</v>
      </c>
      <c r="I2019" s="3" t="s">
        <v>29</v>
      </c>
      <c r="J2019" s="3" t="s">
        <v>31</v>
      </c>
      <c r="K2019" s="4">
        <v>103.08</v>
      </c>
      <c r="L2019" s="2">
        <v>1</v>
      </c>
      <c r="M2019" s="2">
        <v>12</v>
      </c>
      <c r="N2019" s="2">
        <v>0.75</v>
      </c>
      <c r="O2019" s="3" t="s">
        <v>32</v>
      </c>
      <c r="P2019" s="3" t="s">
        <v>29</v>
      </c>
      <c r="Q2019" s="5">
        <v>22.6</v>
      </c>
      <c r="S2019" s="6">
        <v>19.579999999999998</v>
      </c>
      <c r="T2019" s="5">
        <v>0.35</v>
      </c>
      <c r="U2019" s="6">
        <v>19.93</v>
      </c>
      <c r="V2019" s="2">
        <v>29.4</v>
      </c>
      <c r="W2019" s="8">
        <v>-4.9999999999997158E-2</v>
      </c>
      <c r="X2019" s="9" t="s">
        <v>3215</v>
      </c>
      <c r="Y2019" s="7">
        <v>43790</v>
      </c>
    </row>
    <row r="2020" spans="1:25" x14ac:dyDescent="0.25">
      <c r="A2020" s="2">
        <v>298075</v>
      </c>
      <c r="B2020" s="3" t="s">
        <v>1880</v>
      </c>
      <c r="C2020" s="3" t="s">
        <v>2074</v>
      </c>
      <c r="D2020" s="3" t="s">
        <v>27</v>
      </c>
      <c r="E2020" s="3" t="s">
        <v>28</v>
      </c>
      <c r="F2020" s="3" t="s">
        <v>97</v>
      </c>
      <c r="G2020" s="2">
        <v>14</v>
      </c>
      <c r="H2020" s="3" t="s">
        <v>899</v>
      </c>
      <c r="I2020" s="3" t="s">
        <v>1885</v>
      </c>
      <c r="J2020" s="3" t="s">
        <v>31</v>
      </c>
      <c r="K2020" s="4">
        <v>97.32</v>
      </c>
      <c r="L2020" s="2">
        <v>1</v>
      </c>
      <c r="M2020" s="2">
        <v>12</v>
      </c>
      <c r="N2020" s="2">
        <v>0.75</v>
      </c>
      <c r="O2020" s="3" t="s">
        <v>32</v>
      </c>
      <c r="P2020" s="3" t="s">
        <v>29</v>
      </c>
      <c r="Q2020" s="5">
        <v>21.6</v>
      </c>
      <c r="S2020" s="6">
        <v>18.7</v>
      </c>
      <c r="T2020" s="5">
        <v>0.35</v>
      </c>
      <c r="U2020" s="6">
        <v>19.05</v>
      </c>
      <c r="V2020" s="2">
        <v>28.1</v>
      </c>
      <c r="W2020" s="8"/>
      <c r="X2020" s="10" t="s">
        <v>29</v>
      </c>
      <c r="Y2020" s="7">
        <v>43711</v>
      </c>
    </row>
    <row r="2021" spans="1:25" hidden="1" x14ac:dyDescent="0.25">
      <c r="A2021" s="2">
        <v>673186</v>
      </c>
      <c r="B2021" s="3" t="s">
        <v>1880</v>
      </c>
      <c r="C2021" s="3" t="s">
        <v>2075</v>
      </c>
      <c r="D2021" s="3" t="s">
        <v>27</v>
      </c>
      <c r="E2021" s="3" t="s">
        <v>37</v>
      </c>
      <c r="F2021" s="3" t="s">
        <v>29</v>
      </c>
      <c r="G2021" s="2">
        <v>12.5</v>
      </c>
      <c r="H2021" s="3" t="s">
        <v>102</v>
      </c>
      <c r="I2021" s="3" t="s">
        <v>1887</v>
      </c>
      <c r="J2021" s="3" t="s">
        <v>31</v>
      </c>
      <c r="K2021" s="4">
        <v>59.88</v>
      </c>
      <c r="L2021" s="2">
        <v>1</v>
      </c>
      <c r="M2021" s="2">
        <v>12</v>
      </c>
      <c r="N2021" s="2">
        <v>0.75</v>
      </c>
      <c r="O2021" s="3" t="s">
        <v>32</v>
      </c>
      <c r="P2021" s="3" t="s">
        <v>29</v>
      </c>
      <c r="Q2021" s="5">
        <v>15.1</v>
      </c>
      <c r="S2021" s="6">
        <v>12.98</v>
      </c>
      <c r="T2021" s="5">
        <v>0.35</v>
      </c>
      <c r="U2021" s="6">
        <v>13.33</v>
      </c>
      <c r="V2021" s="2">
        <v>19.649999999999999</v>
      </c>
      <c r="W2021" s="8"/>
      <c r="X2021" s="10" t="s">
        <v>29</v>
      </c>
      <c r="Y2021" s="7">
        <v>43709</v>
      </c>
    </row>
    <row r="2022" spans="1:25" hidden="1" x14ac:dyDescent="0.25">
      <c r="A2022" s="2">
        <v>442061</v>
      </c>
      <c r="B2022" s="3" t="s">
        <v>1880</v>
      </c>
      <c r="C2022" s="3" t="s">
        <v>2076</v>
      </c>
      <c r="D2022" s="3" t="s">
        <v>27</v>
      </c>
      <c r="E2022" s="3" t="s">
        <v>37</v>
      </c>
      <c r="F2022" s="3" t="s">
        <v>29</v>
      </c>
      <c r="G2022" s="2">
        <v>14</v>
      </c>
      <c r="H2022" s="3" t="s">
        <v>1884</v>
      </c>
      <c r="I2022" s="3" t="s">
        <v>1889</v>
      </c>
      <c r="J2022" s="3" t="s">
        <v>31</v>
      </c>
      <c r="K2022" s="4">
        <v>92.76</v>
      </c>
      <c r="L2022" s="2">
        <v>1</v>
      </c>
      <c r="M2022" s="2">
        <v>12</v>
      </c>
      <c r="N2022" s="2">
        <v>0.75</v>
      </c>
      <c r="O2022" s="3" t="s">
        <v>32</v>
      </c>
      <c r="P2022" s="3" t="s">
        <v>29</v>
      </c>
      <c r="Q2022" s="5">
        <v>20.8</v>
      </c>
      <c r="S2022" s="6">
        <v>18</v>
      </c>
      <c r="T2022" s="5">
        <v>0.35</v>
      </c>
      <c r="U2022" s="6">
        <v>18.350000000000001</v>
      </c>
      <c r="V2022" s="2">
        <v>27.05</v>
      </c>
      <c r="W2022" s="8"/>
      <c r="X2022" s="10" t="s">
        <v>29</v>
      </c>
      <c r="Y2022" s="7">
        <v>43721</v>
      </c>
    </row>
    <row r="2023" spans="1:25" hidden="1" x14ac:dyDescent="0.25">
      <c r="A2023" s="2">
        <v>495846</v>
      </c>
      <c r="B2023" s="3" t="s">
        <v>1880</v>
      </c>
      <c r="C2023" s="3" t="s">
        <v>2077</v>
      </c>
      <c r="D2023" s="3" t="s">
        <v>27</v>
      </c>
      <c r="E2023" s="3" t="s">
        <v>37</v>
      </c>
      <c r="F2023" s="3" t="s">
        <v>29</v>
      </c>
      <c r="G2023" s="2">
        <v>14</v>
      </c>
      <c r="H2023" s="3" t="s">
        <v>1827</v>
      </c>
      <c r="I2023" s="3" t="s">
        <v>1882</v>
      </c>
      <c r="J2023" s="3" t="s">
        <v>31</v>
      </c>
      <c r="K2023" s="4">
        <v>136.32</v>
      </c>
      <c r="L2023" s="2">
        <v>1</v>
      </c>
      <c r="M2023" s="2">
        <v>12</v>
      </c>
      <c r="N2023" s="2">
        <v>0.75</v>
      </c>
      <c r="O2023" s="3" t="s">
        <v>32</v>
      </c>
      <c r="P2023" s="3" t="s">
        <v>29</v>
      </c>
      <c r="Q2023" s="5">
        <v>28.3</v>
      </c>
      <c r="S2023" s="6">
        <v>24.6</v>
      </c>
      <c r="T2023" s="5">
        <v>0.35</v>
      </c>
      <c r="U2023" s="6">
        <v>24.95</v>
      </c>
      <c r="V2023" s="2">
        <v>36.799999999999997</v>
      </c>
      <c r="W2023" s="8"/>
      <c r="X2023" s="10" t="s">
        <v>29</v>
      </c>
      <c r="Y2023" s="7">
        <v>43466</v>
      </c>
    </row>
    <row r="2024" spans="1:25" x14ac:dyDescent="0.25">
      <c r="A2024" s="2">
        <v>676023</v>
      </c>
      <c r="B2024" s="3" t="s">
        <v>1880</v>
      </c>
      <c r="C2024" s="3" t="s">
        <v>2078</v>
      </c>
      <c r="D2024" s="3" t="s">
        <v>27</v>
      </c>
      <c r="E2024" s="3" t="s">
        <v>28</v>
      </c>
      <c r="F2024" s="3" t="s">
        <v>97</v>
      </c>
      <c r="G2024" s="2">
        <v>13.5</v>
      </c>
      <c r="H2024" s="3" t="s">
        <v>432</v>
      </c>
      <c r="I2024" s="3" t="s">
        <v>29</v>
      </c>
      <c r="J2024" s="3" t="s">
        <v>31</v>
      </c>
      <c r="K2024" s="4">
        <v>110.28</v>
      </c>
      <c r="L2024" s="2">
        <v>1</v>
      </c>
      <c r="M2024" s="2">
        <v>12</v>
      </c>
      <c r="N2024" s="2">
        <v>0.75</v>
      </c>
      <c r="O2024" s="3" t="s">
        <v>32</v>
      </c>
      <c r="P2024" s="3" t="s">
        <v>29</v>
      </c>
      <c r="Q2024" s="5">
        <v>23.85</v>
      </c>
      <c r="S2024" s="6">
        <v>20.68</v>
      </c>
      <c r="T2024" s="5">
        <v>0.35</v>
      </c>
      <c r="U2024" s="6">
        <v>21.03</v>
      </c>
      <c r="V2024" s="2">
        <v>31</v>
      </c>
      <c r="W2024" s="8">
        <v>4.5500000000000007</v>
      </c>
      <c r="X2024" s="9" t="s">
        <v>3216</v>
      </c>
      <c r="Y2024" s="7">
        <v>43794</v>
      </c>
    </row>
    <row r="2025" spans="1:25" hidden="1" x14ac:dyDescent="0.25">
      <c r="A2025" s="2">
        <v>158196</v>
      </c>
      <c r="B2025" s="3" t="s">
        <v>1880</v>
      </c>
      <c r="C2025" s="3" t="s">
        <v>2079</v>
      </c>
      <c r="D2025" s="3" t="s">
        <v>27</v>
      </c>
      <c r="E2025" s="3" t="s">
        <v>37</v>
      </c>
      <c r="F2025" s="3" t="s">
        <v>104</v>
      </c>
      <c r="G2025" s="2">
        <v>13.5</v>
      </c>
      <c r="H2025" s="3" t="s">
        <v>30</v>
      </c>
      <c r="I2025" s="3" t="s">
        <v>29</v>
      </c>
      <c r="J2025" s="3" t="s">
        <v>31</v>
      </c>
      <c r="K2025" s="4" t="s">
        <v>3135</v>
      </c>
      <c r="L2025" s="2">
        <v>1</v>
      </c>
      <c r="M2025" s="2">
        <v>12</v>
      </c>
      <c r="N2025" s="2">
        <v>0.75</v>
      </c>
      <c r="O2025" s="3" t="s">
        <v>32</v>
      </c>
      <c r="P2025" s="3" t="s">
        <v>29</v>
      </c>
      <c r="Q2025" s="5">
        <v>17.05</v>
      </c>
      <c r="R2025" s="5">
        <v>1.5</v>
      </c>
      <c r="S2025" s="6">
        <v>13.38</v>
      </c>
      <c r="T2025" s="5">
        <v>0.35</v>
      </c>
      <c r="U2025" s="6">
        <v>13.73</v>
      </c>
      <c r="V2025" s="2">
        <v>22.15</v>
      </c>
      <c r="W2025" s="8"/>
      <c r="X2025" s="10" t="s">
        <v>29</v>
      </c>
      <c r="Y2025" s="7">
        <v>43800</v>
      </c>
    </row>
    <row r="2026" spans="1:25" x14ac:dyDescent="0.25">
      <c r="A2026" s="2">
        <v>143610</v>
      </c>
      <c r="B2026" s="3" t="s">
        <v>1880</v>
      </c>
      <c r="C2026" s="3" t="s">
        <v>2080</v>
      </c>
      <c r="D2026" s="3" t="s">
        <v>27</v>
      </c>
      <c r="E2026" s="3" t="s">
        <v>28</v>
      </c>
      <c r="F2026" s="3" t="s">
        <v>97</v>
      </c>
      <c r="G2026" s="2">
        <v>14</v>
      </c>
      <c r="H2026" s="3" t="s">
        <v>80</v>
      </c>
      <c r="I2026" s="3" t="s">
        <v>29</v>
      </c>
      <c r="J2026" s="3" t="s">
        <v>31</v>
      </c>
      <c r="K2026" s="4">
        <v>90.48</v>
      </c>
      <c r="L2026" s="2">
        <v>1</v>
      </c>
      <c r="M2026" s="2">
        <v>12</v>
      </c>
      <c r="N2026" s="2">
        <v>0.75</v>
      </c>
      <c r="O2026" s="3" t="s">
        <v>32</v>
      </c>
      <c r="P2026" s="3" t="s">
        <v>29</v>
      </c>
      <c r="Q2026" s="5">
        <v>20.45</v>
      </c>
      <c r="S2026" s="6">
        <v>17.690000000000001</v>
      </c>
      <c r="T2026" s="5">
        <v>0.35</v>
      </c>
      <c r="U2026" s="6">
        <v>18.04</v>
      </c>
      <c r="V2026" s="2">
        <v>26.6</v>
      </c>
      <c r="W2026" s="8">
        <v>5.0000000000000711E-2</v>
      </c>
      <c r="X2026" s="9" t="s">
        <v>3216</v>
      </c>
      <c r="Y2026" s="7">
        <v>43790</v>
      </c>
    </row>
    <row r="2027" spans="1:25" hidden="1" x14ac:dyDescent="0.25">
      <c r="A2027" s="2">
        <v>874537</v>
      </c>
      <c r="B2027" s="3" t="s">
        <v>1880</v>
      </c>
      <c r="C2027" s="3" t="s">
        <v>2081</v>
      </c>
      <c r="D2027" s="3" t="s">
        <v>27</v>
      </c>
      <c r="E2027" s="3" t="s">
        <v>28</v>
      </c>
      <c r="F2027" s="3" t="s">
        <v>29</v>
      </c>
      <c r="G2027" s="2">
        <v>13.5</v>
      </c>
      <c r="H2027" s="3" t="s">
        <v>204</v>
      </c>
      <c r="I2027" s="3" t="s">
        <v>29</v>
      </c>
      <c r="J2027" s="3" t="s">
        <v>31</v>
      </c>
      <c r="K2027" s="4">
        <v>215.88</v>
      </c>
      <c r="L2027" s="2">
        <v>1</v>
      </c>
      <c r="M2027" s="2">
        <v>12</v>
      </c>
      <c r="N2027" s="2">
        <v>0.75</v>
      </c>
      <c r="O2027" s="3" t="s">
        <v>32</v>
      </c>
      <c r="P2027" s="3" t="s">
        <v>29</v>
      </c>
      <c r="Q2027" s="5">
        <v>40.5</v>
      </c>
      <c r="S2027" s="6">
        <v>35.33</v>
      </c>
      <c r="T2027" s="5">
        <v>0.35</v>
      </c>
      <c r="U2027" s="6">
        <v>35.68</v>
      </c>
      <c r="V2027" s="2">
        <v>52.65</v>
      </c>
      <c r="W2027" s="8"/>
      <c r="X2027" s="10" t="s">
        <v>29</v>
      </c>
      <c r="Y2027" s="7">
        <v>43707</v>
      </c>
    </row>
    <row r="2028" spans="1:25" ht="30" hidden="1" x14ac:dyDescent="0.25">
      <c r="A2028" s="2">
        <v>174485</v>
      </c>
      <c r="B2028" s="3" t="s">
        <v>1880</v>
      </c>
      <c r="C2028" s="3" t="s">
        <v>2082</v>
      </c>
      <c r="D2028" s="3" t="s">
        <v>27</v>
      </c>
      <c r="E2028" s="3" t="s">
        <v>28</v>
      </c>
      <c r="F2028" s="3" t="s">
        <v>86</v>
      </c>
      <c r="G2028" s="2">
        <v>13.5</v>
      </c>
      <c r="H2028" s="3" t="s">
        <v>30</v>
      </c>
      <c r="I2028" s="3" t="s">
        <v>1892</v>
      </c>
      <c r="J2028" s="3" t="s">
        <v>31</v>
      </c>
      <c r="K2028" s="4">
        <v>172.44</v>
      </c>
      <c r="L2028" s="2">
        <v>1</v>
      </c>
      <c r="M2028" s="2">
        <v>12</v>
      </c>
      <c r="N2028" s="2">
        <v>0.75</v>
      </c>
      <c r="O2028" s="3" t="s">
        <v>32</v>
      </c>
      <c r="P2028" s="3" t="s">
        <v>29</v>
      </c>
      <c r="Q2028" s="5">
        <v>34.5</v>
      </c>
      <c r="S2028" s="6">
        <v>30.05</v>
      </c>
      <c r="T2028" s="5">
        <v>0.35</v>
      </c>
      <c r="U2028" s="6">
        <v>30.4</v>
      </c>
      <c r="V2028" s="2">
        <v>44.85</v>
      </c>
      <c r="W2028" s="8">
        <v>3.3500000000000014</v>
      </c>
      <c r="X2028" s="9" t="s">
        <v>3216</v>
      </c>
      <c r="Y2028" s="7">
        <v>43790</v>
      </c>
    </row>
    <row r="2029" spans="1:25" hidden="1" x14ac:dyDescent="0.25">
      <c r="A2029" s="2">
        <v>180436</v>
      </c>
      <c r="B2029" s="3" t="s">
        <v>1880</v>
      </c>
      <c r="C2029" s="3" t="s">
        <v>2083</v>
      </c>
      <c r="D2029" s="3" t="s">
        <v>27</v>
      </c>
      <c r="E2029" s="3" t="s">
        <v>37</v>
      </c>
      <c r="F2029" s="3" t="s">
        <v>29</v>
      </c>
      <c r="G2029" s="2">
        <v>14.5</v>
      </c>
      <c r="H2029" s="3" t="s">
        <v>102</v>
      </c>
      <c r="I2029" s="3" t="s">
        <v>1887</v>
      </c>
      <c r="J2029" s="3" t="s">
        <v>31</v>
      </c>
      <c r="K2029" s="4">
        <v>101.64</v>
      </c>
      <c r="L2029" s="2">
        <v>1</v>
      </c>
      <c r="M2029" s="2">
        <v>12</v>
      </c>
      <c r="N2029" s="2">
        <v>0.75</v>
      </c>
      <c r="O2029" s="3" t="s">
        <v>32</v>
      </c>
      <c r="P2029" s="3" t="s">
        <v>29</v>
      </c>
      <c r="Q2029" s="5">
        <v>22.35</v>
      </c>
      <c r="S2029" s="6">
        <v>19.36</v>
      </c>
      <c r="T2029" s="5">
        <v>0.35</v>
      </c>
      <c r="U2029" s="6">
        <v>19.71</v>
      </c>
      <c r="V2029" s="2">
        <v>29.05</v>
      </c>
      <c r="W2029" s="8"/>
      <c r="X2029" s="10" t="s">
        <v>29</v>
      </c>
      <c r="Y2029" s="7">
        <v>43709</v>
      </c>
    </row>
    <row r="2030" spans="1:25" hidden="1" x14ac:dyDescent="0.25">
      <c r="A2030" s="2">
        <v>192922</v>
      </c>
      <c r="B2030" s="3" t="s">
        <v>1880</v>
      </c>
      <c r="C2030" s="3" t="s">
        <v>2084</v>
      </c>
      <c r="D2030" s="3" t="s">
        <v>27</v>
      </c>
      <c r="E2030" s="3" t="s">
        <v>37</v>
      </c>
      <c r="F2030" s="3" t="s">
        <v>2085</v>
      </c>
      <c r="G2030" s="2">
        <v>13</v>
      </c>
      <c r="H2030" s="3" t="s">
        <v>80</v>
      </c>
      <c r="I2030" s="3" t="s">
        <v>1882</v>
      </c>
      <c r="J2030" s="3" t="s">
        <v>31</v>
      </c>
      <c r="K2030" s="4">
        <v>145.56</v>
      </c>
      <c r="L2030" s="2">
        <v>1</v>
      </c>
      <c r="M2030" s="2">
        <v>12</v>
      </c>
      <c r="N2030" s="2">
        <v>0.75</v>
      </c>
      <c r="O2030" s="3" t="s">
        <v>32</v>
      </c>
      <c r="P2030" s="3" t="s">
        <v>29</v>
      </c>
      <c r="Q2030" s="5">
        <v>29.9</v>
      </c>
      <c r="S2030" s="6">
        <v>26</v>
      </c>
      <c r="T2030" s="5">
        <v>0.35</v>
      </c>
      <c r="U2030" s="6">
        <v>26.35</v>
      </c>
      <c r="V2030" s="2">
        <v>38.85</v>
      </c>
      <c r="W2030" s="8"/>
      <c r="X2030" s="10" t="s">
        <v>29</v>
      </c>
      <c r="Y2030" s="7">
        <v>43661</v>
      </c>
    </row>
    <row r="2031" spans="1:25" hidden="1" x14ac:dyDescent="0.25">
      <c r="A2031" s="2">
        <v>71142</v>
      </c>
      <c r="B2031" s="3" t="s">
        <v>1880</v>
      </c>
      <c r="C2031" s="3" t="s">
        <v>2086</v>
      </c>
      <c r="D2031" s="3" t="s">
        <v>27</v>
      </c>
      <c r="E2031" s="3" t="s">
        <v>37</v>
      </c>
      <c r="F2031" s="3" t="s">
        <v>29</v>
      </c>
      <c r="G2031" s="2">
        <v>12.5</v>
      </c>
      <c r="H2031" s="3" t="s">
        <v>1827</v>
      </c>
      <c r="I2031" s="3" t="s">
        <v>1882</v>
      </c>
      <c r="J2031" s="3" t="s">
        <v>39</v>
      </c>
      <c r="K2031" s="4">
        <v>88.14</v>
      </c>
      <c r="L2031" s="2">
        <v>1</v>
      </c>
      <c r="M2031" s="2">
        <v>12</v>
      </c>
      <c r="N2031" s="2">
        <v>0.75</v>
      </c>
      <c r="O2031" s="3" t="s">
        <v>32</v>
      </c>
      <c r="P2031" s="3" t="s">
        <v>29</v>
      </c>
      <c r="Q2031" s="5">
        <v>19.7</v>
      </c>
      <c r="S2031" s="6">
        <v>17.03</v>
      </c>
      <c r="T2031" s="5">
        <v>0.35</v>
      </c>
      <c r="U2031" s="6">
        <v>17.38</v>
      </c>
      <c r="V2031" s="2">
        <v>25.6</v>
      </c>
      <c r="W2031" s="8"/>
      <c r="X2031" s="10" t="s">
        <v>29</v>
      </c>
      <c r="Y2031" s="7">
        <v>43799</v>
      </c>
    </row>
    <row r="2032" spans="1:25" hidden="1" x14ac:dyDescent="0.25">
      <c r="A2032" s="2">
        <v>509018</v>
      </c>
      <c r="B2032" s="3" t="s">
        <v>1880</v>
      </c>
      <c r="C2032" s="3" t="s">
        <v>2088</v>
      </c>
      <c r="D2032" s="3" t="s">
        <v>27</v>
      </c>
      <c r="E2032" s="3" t="s">
        <v>28</v>
      </c>
      <c r="F2032" s="3" t="s">
        <v>29</v>
      </c>
      <c r="G2032" s="2">
        <v>14</v>
      </c>
      <c r="H2032" s="3" t="s">
        <v>80</v>
      </c>
      <c r="I2032" s="3" t="s">
        <v>29</v>
      </c>
      <c r="J2032" s="3" t="s">
        <v>31</v>
      </c>
      <c r="K2032" s="4">
        <v>89.52</v>
      </c>
      <c r="L2032" s="2">
        <v>1</v>
      </c>
      <c r="M2032" s="2">
        <v>12</v>
      </c>
      <c r="N2032" s="2">
        <v>0.75</v>
      </c>
      <c r="O2032" s="3" t="s">
        <v>32</v>
      </c>
      <c r="P2032" s="3" t="s">
        <v>29</v>
      </c>
      <c r="Q2032" s="5">
        <v>20.25</v>
      </c>
      <c r="S2032" s="6">
        <v>17.510000000000002</v>
      </c>
      <c r="T2032" s="5">
        <v>0.35</v>
      </c>
      <c r="U2032" s="6">
        <v>17.86</v>
      </c>
      <c r="V2032" s="2">
        <v>26.3</v>
      </c>
      <c r="W2032" s="8"/>
      <c r="X2032" s="10" t="s">
        <v>29</v>
      </c>
      <c r="Y2032" s="7">
        <v>43721</v>
      </c>
    </row>
    <row r="2033" spans="1:25" hidden="1" x14ac:dyDescent="0.25">
      <c r="A2033" s="2">
        <v>207236</v>
      </c>
      <c r="B2033" s="3" t="s">
        <v>1880</v>
      </c>
      <c r="C2033" s="3" t="s">
        <v>2089</v>
      </c>
      <c r="D2033" s="3" t="s">
        <v>27</v>
      </c>
      <c r="E2033" s="3" t="s">
        <v>28</v>
      </c>
      <c r="F2033" s="3" t="s">
        <v>29</v>
      </c>
      <c r="G2033" s="2">
        <v>13</v>
      </c>
      <c r="H2033" s="3" t="s">
        <v>204</v>
      </c>
      <c r="I2033" s="3" t="s">
        <v>1882</v>
      </c>
      <c r="J2033" s="3" t="s">
        <v>31</v>
      </c>
      <c r="K2033" s="4">
        <v>83.64</v>
      </c>
      <c r="L2033" s="2">
        <v>1</v>
      </c>
      <c r="M2033" s="2">
        <v>12</v>
      </c>
      <c r="N2033" s="2">
        <v>0.75</v>
      </c>
      <c r="O2033" s="3" t="s">
        <v>32</v>
      </c>
      <c r="P2033" s="3" t="s">
        <v>29</v>
      </c>
      <c r="Q2033" s="5">
        <v>19.25</v>
      </c>
      <c r="S2033" s="6">
        <v>16.63</v>
      </c>
      <c r="T2033" s="5">
        <v>0.35</v>
      </c>
      <c r="U2033" s="6">
        <v>16.98</v>
      </c>
      <c r="V2033" s="2">
        <v>25</v>
      </c>
      <c r="W2033" s="8"/>
      <c r="X2033" s="10" t="s">
        <v>29</v>
      </c>
      <c r="Y2033" s="7">
        <v>43672</v>
      </c>
    </row>
    <row r="2034" spans="1:25" hidden="1" x14ac:dyDescent="0.25">
      <c r="A2034" s="2">
        <v>428524</v>
      </c>
      <c r="B2034" s="3" t="s">
        <v>1880</v>
      </c>
      <c r="C2034" s="3" t="s">
        <v>2090</v>
      </c>
      <c r="D2034" s="3" t="s">
        <v>42</v>
      </c>
      <c r="E2034" s="3" t="s">
        <v>37</v>
      </c>
      <c r="F2034" s="3" t="s">
        <v>29</v>
      </c>
      <c r="G2034" s="2">
        <v>13</v>
      </c>
      <c r="H2034" s="3" t="s">
        <v>1884</v>
      </c>
      <c r="I2034" s="3" t="s">
        <v>1889</v>
      </c>
      <c r="J2034" s="3" t="s">
        <v>31</v>
      </c>
      <c r="K2034" s="4">
        <v>51.36</v>
      </c>
      <c r="L2034" s="2">
        <v>1</v>
      </c>
      <c r="M2034" s="2">
        <v>12</v>
      </c>
      <c r="N2034" s="2">
        <v>0.375</v>
      </c>
      <c r="O2034" s="3" t="s">
        <v>32</v>
      </c>
      <c r="P2034" s="3" t="s">
        <v>29</v>
      </c>
      <c r="Q2034" s="5">
        <v>11.45</v>
      </c>
      <c r="S2034" s="6">
        <v>9.99</v>
      </c>
      <c r="T2034" s="5">
        <v>0.1</v>
      </c>
      <c r="U2034" s="6">
        <v>10.09</v>
      </c>
      <c r="V2034" s="2">
        <v>14.9</v>
      </c>
      <c r="W2034" s="8"/>
      <c r="X2034" s="10" t="s">
        <v>29</v>
      </c>
      <c r="Y2034" s="7">
        <v>43616</v>
      </c>
    </row>
    <row r="2035" spans="1:25" hidden="1" x14ac:dyDescent="0.25">
      <c r="A2035" s="2">
        <v>89706</v>
      </c>
      <c r="B2035" s="3" t="s">
        <v>1880</v>
      </c>
      <c r="C2035" s="3" t="s">
        <v>2091</v>
      </c>
      <c r="D2035" s="3" t="s">
        <v>27</v>
      </c>
      <c r="E2035" s="3" t="s">
        <v>37</v>
      </c>
      <c r="F2035" s="3" t="s">
        <v>86</v>
      </c>
      <c r="G2035" s="2">
        <v>13</v>
      </c>
      <c r="H2035" s="3" t="s">
        <v>204</v>
      </c>
      <c r="I2035" s="3" t="s">
        <v>1882</v>
      </c>
      <c r="J2035" s="3" t="s">
        <v>31</v>
      </c>
      <c r="K2035" s="4">
        <v>99</v>
      </c>
      <c r="L2035" s="2">
        <v>1</v>
      </c>
      <c r="M2035" s="2">
        <v>12</v>
      </c>
      <c r="N2035" s="2">
        <v>0.75</v>
      </c>
      <c r="O2035" s="3" t="s">
        <v>32</v>
      </c>
      <c r="P2035" s="3" t="s">
        <v>29</v>
      </c>
      <c r="Q2035" s="5">
        <v>21.9</v>
      </c>
      <c r="S2035" s="6">
        <v>18.96</v>
      </c>
      <c r="T2035" s="5">
        <v>0.35</v>
      </c>
      <c r="U2035" s="6">
        <v>19.309999999999999</v>
      </c>
      <c r="V2035" s="2">
        <v>28.45</v>
      </c>
      <c r="W2035" s="8"/>
      <c r="X2035" s="10" t="s">
        <v>29</v>
      </c>
      <c r="Y2035" s="7">
        <v>43616</v>
      </c>
    </row>
    <row r="2036" spans="1:25" ht="30" hidden="1" x14ac:dyDescent="0.25">
      <c r="A2036" s="2">
        <v>632240</v>
      </c>
      <c r="B2036" s="3" t="s">
        <v>1880</v>
      </c>
      <c r="C2036" s="3" t="s">
        <v>2092</v>
      </c>
      <c r="D2036" s="3" t="s">
        <v>27</v>
      </c>
      <c r="E2036" s="3" t="s">
        <v>28</v>
      </c>
      <c r="F2036" s="3" t="s">
        <v>29</v>
      </c>
      <c r="G2036" s="2">
        <v>13.5</v>
      </c>
      <c r="H2036" s="3" t="s">
        <v>204</v>
      </c>
      <c r="I2036" s="3" t="s">
        <v>1882</v>
      </c>
      <c r="J2036" s="3" t="s">
        <v>31</v>
      </c>
      <c r="K2036" s="4">
        <v>96.42</v>
      </c>
      <c r="L2036" s="2">
        <v>1</v>
      </c>
      <c r="M2036" s="2">
        <v>6</v>
      </c>
      <c r="N2036" s="2">
        <v>0.75</v>
      </c>
      <c r="O2036" s="3" t="s">
        <v>32</v>
      </c>
      <c r="P2036" s="3" t="s">
        <v>29</v>
      </c>
      <c r="Q2036" s="5">
        <v>37.549999999999997</v>
      </c>
      <c r="S2036" s="6">
        <v>32.74</v>
      </c>
      <c r="T2036" s="5">
        <v>0.35</v>
      </c>
      <c r="U2036" s="6">
        <v>33.090000000000003</v>
      </c>
      <c r="V2036" s="2">
        <v>48.8</v>
      </c>
      <c r="W2036" s="8"/>
      <c r="X2036" s="10" t="s">
        <v>29</v>
      </c>
      <c r="Y2036" s="7">
        <v>43672</v>
      </c>
    </row>
    <row r="2037" spans="1:25" hidden="1" x14ac:dyDescent="0.25">
      <c r="A2037" s="2">
        <v>491860</v>
      </c>
      <c r="B2037" s="3" t="s">
        <v>1880</v>
      </c>
      <c r="C2037" s="3" t="s">
        <v>2093</v>
      </c>
      <c r="D2037" s="3" t="s">
        <v>27</v>
      </c>
      <c r="E2037" s="3" t="s">
        <v>37</v>
      </c>
      <c r="F2037" s="3" t="s">
        <v>29</v>
      </c>
      <c r="G2037" s="2">
        <v>13</v>
      </c>
      <c r="H2037" s="3" t="s">
        <v>204</v>
      </c>
      <c r="I2037" s="3" t="s">
        <v>29</v>
      </c>
      <c r="J2037" s="3" t="s">
        <v>31</v>
      </c>
      <c r="K2037" s="4">
        <v>63.36</v>
      </c>
      <c r="L2037" s="2">
        <v>1</v>
      </c>
      <c r="M2037" s="2">
        <v>12</v>
      </c>
      <c r="N2037" s="2">
        <v>0.75</v>
      </c>
      <c r="O2037" s="3" t="s">
        <v>32</v>
      </c>
      <c r="P2037" s="3" t="s">
        <v>29</v>
      </c>
      <c r="Q2037" s="5">
        <v>15.75</v>
      </c>
      <c r="S2037" s="6">
        <v>13.55</v>
      </c>
      <c r="T2037" s="5">
        <v>0.35</v>
      </c>
      <c r="U2037" s="6">
        <v>13.9</v>
      </c>
      <c r="V2037" s="2">
        <v>20.5</v>
      </c>
      <c r="W2037" s="8"/>
      <c r="X2037" s="10" t="s">
        <v>29</v>
      </c>
      <c r="Y2037" s="7">
        <v>43466</v>
      </c>
    </row>
    <row r="2038" spans="1:25" hidden="1" x14ac:dyDescent="0.25">
      <c r="A2038" s="2">
        <v>233502</v>
      </c>
      <c r="B2038" s="3" t="s">
        <v>1880</v>
      </c>
      <c r="C2038" s="3" t="s">
        <v>2094</v>
      </c>
      <c r="D2038" s="3" t="s">
        <v>27</v>
      </c>
      <c r="E2038" s="3" t="s">
        <v>37</v>
      </c>
      <c r="F2038" s="3" t="s">
        <v>29</v>
      </c>
      <c r="G2038" s="2">
        <v>14.2</v>
      </c>
      <c r="H2038" s="3" t="s">
        <v>1884</v>
      </c>
      <c r="I2038" s="3" t="s">
        <v>1885</v>
      </c>
      <c r="J2038" s="3" t="s">
        <v>31</v>
      </c>
      <c r="K2038" s="4">
        <v>84</v>
      </c>
      <c r="L2038" s="2">
        <v>1</v>
      </c>
      <c r="M2038" s="2">
        <v>12</v>
      </c>
      <c r="N2038" s="2">
        <v>0.75</v>
      </c>
      <c r="O2038" s="3" t="s">
        <v>32</v>
      </c>
      <c r="P2038" s="3" t="s">
        <v>29</v>
      </c>
      <c r="Q2038" s="5">
        <v>19.3</v>
      </c>
      <c r="S2038" s="6">
        <v>16.68</v>
      </c>
      <c r="T2038" s="5">
        <v>0.35</v>
      </c>
      <c r="U2038" s="6">
        <v>17.03</v>
      </c>
      <c r="V2038" s="2">
        <v>25.1</v>
      </c>
      <c r="W2038" s="8"/>
      <c r="X2038" s="10" t="s">
        <v>29</v>
      </c>
      <c r="Y2038" s="7">
        <v>43525</v>
      </c>
    </row>
    <row r="2039" spans="1:25" hidden="1" x14ac:dyDescent="0.25">
      <c r="A2039" s="2">
        <v>807263</v>
      </c>
      <c r="B2039" s="3" t="s">
        <v>1880</v>
      </c>
      <c r="C2039" s="3" t="s">
        <v>2095</v>
      </c>
      <c r="D2039" s="3" t="s">
        <v>27</v>
      </c>
      <c r="E2039" s="3" t="s">
        <v>37</v>
      </c>
      <c r="F2039" s="3" t="s">
        <v>29</v>
      </c>
      <c r="G2039" s="2">
        <v>13.5</v>
      </c>
      <c r="H2039" s="3" t="s">
        <v>1884</v>
      </c>
      <c r="I2039" s="3" t="s">
        <v>1889</v>
      </c>
      <c r="J2039" s="3" t="s">
        <v>31</v>
      </c>
      <c r="K2039" s="4">
        <v>83.88</v>
      </c>
      <c r="L2039" s="2">
        <v>1</v>
      </c>
      <c r="M2039" s="2">
        <v>12</v>
      </c>
      <c r="N2039" s="2">
        <v>0.75</v>
      </c>
      <c r="O2039" s="3" t="s">
        <v>32</v>
      </c>
      <c r="P2039" s="3" t="s">
        <v>29</v>
      </c>
      <c r="Q2039" s="5">
        <v>19.3</v>
      </c>
      <c r="S2039" s="6">
        <v>16.68</v>
      </c>
      <c r="T2039" s="5">
        <v>0.35</v>
      </c>
      <c r="U2039" s="6">
        <v>17.03</v>
      </c>
      <c r="V2039" s="2">
        <v>25.1</v>
      </c>
      <c r="W2039" s="8"/>
      <c r="X2039" s="10" t="s">
        <v>29</v>
      </c>
      <c r="Y2039" s="7">
        <v>43496</v>
      </c>
    </row>
    <row r="2040" spans="1:25" hidden="1" x14ac:dyDescent="0.25">
      <c r="A2040" s="2">
        <v>345876</v>
      </c>
      <c r="B2040" s="3" t="s">
        <v>1880</v>
      </c>
      <c r="C2040" s="3" t="s">
        <v>2097</v>
      </c>
      <c r="D2040" s="3" t="s">
        <v>27</v>
      </c>
      <c r="E2040" s="3" t="s">
        <v>28</v>
      </c>
      <c r="F2040" s="3" t="s">
        <v>29</v>
      </c>
      <c r="G2040" s="2">
        <v>14.5</v>
      </c>
      <c r="H2040" s="3" t="s">
        <v>204</v>
      </c>
      <c r="I2040" s="3" t="s">
        <v>29</v>
      </c>
      <c r="J2040" s="3" t="s">
        <v>31</v>
      </c>
      <c r="K2040" s="4">
        <v>182.52</v>
      </c>
      <c r="L2040" s="2">
        <v>1</v>
      </c>
      <c r="M2040" s="2">
        <v>12</v>
      </c>
      <c r="N2040" s="2">
        <v>0.75</v>
      </c>
      <c r="O2040" s="3" t="s">
        <v>32</v>
      </c>
      <c r="P2040" s="3" t="s">
        <v>29</v>
      </c>
      <c r="Q2040" s="5">
        <v>36.25</v>
      </c>
      <c r="S2040" s="6">
        <v>31.59</v>
      </c>
      <c r="T2040" s="5">
        <v>0.35</v>
      </c>
      <c r="U2040" s="6">
        <v>31.94</v>
      </c>
      <c r="V2040" s="2">
        <v>47.1</v>
      </c>
      <c r="W2040" s="8"/>
      <c r="X2040" s="10" t="s">
        <v>29</v>
      </c>
      <c r="Y2040" s="7">
        <v>43678</v>
      </c>
    </row>
    <row r="2041" spans="1:25" ht="30" hidden="1" x14ac:dyDescent="0.25">
      <c r="A2041" s="2">
        <v>819151</v>
      </c>
      <c r="B2041" s="3" t="s">
        <v>1880</v>
      </c>
      <c r="C2041" s="3" t="s">
        <v>2098</v>
      </c>
      <c r="D2041" s="3" t="s">
        <v>27</v>
      </c>
      <c r="E2041" s="3" t="s">
        <v>37</v>
      </c>
      <c r="F2041" s="3" t="s">
        <v>566</v>
      </c>
      <c r="G2041" s="2">
        <v>13.5</v>
      </c>
      <c r="H2041" s="3" t="s">
        <v>432</v>
      </c>
      <c r="I2041" s="3" t="s">
        <v>29</v>
      </c>
      <c r="J2041" s="3" t="s">
        <v>31</v>
      </c>
      <c r="K2041" s="4">
        <v>67.2</v>
      </c>
      <c r="L2041" s="2">
        <v>1</v>
      </c>
      <c r="M2041" s="2">
        <v>12</v>
      </c>
      <c r="N2041" s="2">
        <v>0.75</v>
      </c>
      <c r="O2041" s="3" t="s">
        <v>32</v>
      </c>
      <c r="P2041" s="3" t="s">
        <v>29</v>
      </c>
      <c r="Q2041" s="5">
        <v>16.45</v>
      </c>
      <c r="S2041" s="6">
        <v>14.17</v>
      </c>
      <c r="T2041" s="5">
        <v>0.35</v>
      </c>
      <c r="U2041" s="6">
        <v>14.52</v>
      </c>
      <c r="V2041" s="2">
        <v>21.4</v>
      </c>
      <c r="W2041" s="8"/>
      <c r="X2041" s="10" t="s">
        <v>29</v>
      </c>
      <c r="Y2041" s="7">
        <v>43709</v>
      </c>
    </row>
    <row r="2042" spans="1:25" hidden="1" x14ac:dyDescent="0.25">
      <c r="A2042" s="2">
        <v>631291</v>
      </c>
      <c r="B2042" s="3" t="s">
        <v>1880</v>
      </c>
      <c r="C2042" s="3" t="s">
        <v>2099</v>
      </c>
      <c r="D2042" s="3" t="s">
        <v>27</v>
      </c>
      <c r="E2042" s="3" t="s">
        <v>37</v>
      </c>
      <c r="F2042" s="3" t="s">
        <v>29</v>
      </c>
      <c r="G2042" s="2">
        <v>14.5</v>
      </c>
      <c r="H2042" s="3" t="s">
        <v>1884</v>
      </c>
      <c r="I2042" s="3" t="s">
        <v>1889</v>
      </c>
      <c r="J2042" s="3" t="s">
        <v>31</v>
      </c>
      <c r="K2042" s="4">
        <v>79.56</v>
      </c>
      <c r="L2042" s="2">
        <v>1</v>
      </c>
      <c r="M2042" s="2">
        <v>12</v>
      </c>
      <c r="N2042" s="2">
        <v>0.75</v>
      </c>
      <c r="O2042" s="3" t="s">
        <v>32</v>
      </c>
      <c r="P2042" s="3" t="s">
        <v>29</v>
      </c>
      <c r="Q2042" s="5">
        <v>18.55</v>
      </c>
      <c r="S2042" s="6">
        <v>16.02</v>
      </c>
      <c r="T2042" s="5">
        <v>0.35</v>
      </c>
      <c r="U2042" s="6">
        <v>16.37</v>
      </c>
      <c r="V2042" s="2">
        <v>24.1</v>
      </c>
      <c r="W2042" s="8"/>
      <c r="X2042" s="10" t="s">
        <v>29</v>
      </c>
      <c r="Y2042" s="7">
        <v>43769</v>
      </c>
    </row>
    <row r="2043" spans="1:25" hidden="1" x14ac:dyDescent="0.25">
      <c r="A2043" s="2">
        <v>633628</v>
      </c>
      <c r="B2043" s="3" t="s">
        <v>1880</v>
      </c>
      <c r="C2043" s="3" t="s">
        <v>2100</v>
      </c>
      <c r="D2043" s="3" t="s">
        <v>27</v>
      </c>
      <c r="E2043" s="3" t="s">
        <v>37</v>
      </c>
      <c r="F2043" s="3" t="s">
        <v>29</v>
      </c>
      <c r="G2043" s="2">
        <v>13.5</v>
      </c>
      <c r="H2043" s="3" t="s">
        <v>1884</v>
      </c>
      <c r="I2043" s="3" t="s">
        <v>1889</v>
      </c>
      <c r="J2043" s="3" t="s">
        <v>31</v>
      </c>
      <c r="K2043" s="4">
        <v>66.36</v>
      </c>
      <c r="L2043" s="2">
        <v>1</v>
      </c>
      <c r="M2043" s="2">
        <v>12</v>
      </c>
      <c r="N2043" s="2">
        <v>0.75</v>
      </c>
      <c r="O2043" s="3" t="s">
        <v>32</v>
      </c>
      <c r="P2043" s="3" t="s">
        <v>29</v>
      </c>
      <c r="Q2043" s="5">
        <v>16.3</v>
      </c>
      <c r="S2043" s="6">
        <v>14.04</v>
      </c>
      <c r="T2043" s="5">
        <v>0.35</v>
      </c>
      <c r="U2043" s="6">
        <v>14.39</v>
      </c>
      <c r="V2043" s="2">
        <v>21.2</v>
      </c>
      <c r="W2043" s="8"/>
      <c r="X2043" s="10" t="s">
        <v>29</v>
      </c>
      <c r="Y2043" s="7">
        <v>43738</v>
      </c>
    </row>
    <row r="2044" spans="1:25" hidden="1" x14ac:dyDescent="0.25">
      <c r="A2044" s="2">
        <v>209734</v>
      </c>
      <c r="B2044" s="3" t="s">
        <v>1880</v>
      </c>
      <c r="C2044" s="3" t="s">
        <v>2101</v>
      </c>
      <c r="D2044" s="3" t="s">
        <v>27</v>
      </c>
      <c r="E2044" s="3" t="s">
        <v>37</v>
      </c>
      <c r="F2044" s="3" t="s">
        <v>29</v>
      </c>
      <c r="G2044" s="2">
        <v>14</v>
      </c>
      <c r="H2044" s="3" t="s">
        <v>1727</v>
      </c>
      <c r="I2044" s="3" t="s">
        <v>29</v>
      </c>
      <c r="J2044" s="3" t="s">
        <v>31</v>
      </c>
      <c r="K2044" s="4">
        <v>86.16</v>
      </c>
      <c r="L2044" s="2">
        <v>1</v>
      </c>
      <c r="M2044" s="2">
        <v>12</v>
      </c>
      <c r="N2044" s="2">
        <v>0.75</v>
      </c>
      <c r="O2044" s="3" t="s">
        <v>32</v>
      </c>
      <c r="P2044" s="3" t="s">
        <v>29</v>
      </c>
      <c r="Q2044" s="5">
        <v>19.7</v>
      </c>
      <c r="S2044" s="6">
        <v>17.03</v>
      </c>
      <c r="T2044" s="5">
        <v>0.35</v>
      </c>
      <c r="U2044" s="6">
        <v>17.38</v>
      </c>
      <c r="V2044" s="2">
        <v>25.6</v>
      </c>
      <c r="W2044" s="8"/>
      <c r="X2044" s="10" t="s">
        <v>29</v>
      </c>
      <c r="Y2044" s="7">
        <v>43678</v>
      </c>
    </row>
    <row r="2045" spans="1:25" hidden="1" x14ac:dyDescent="0.25">
      <c r="A2045" s="2">
        <v>464388</v>
      </c>
      <c r="B2045" s="3" t="s">
        <v>1880</v>
      </c>
      <c r="C2045" s="3" t="s">
        <v>2102</v>
      </c>
      <c r="D2045" s="3" t="s">
        <v>27</v>
      </c>
      <c r="E2045" s="3" t="s">
        <v>37</v>
      </c>
      <c r="F2045" s="3" t="s">
        <v>29</v>
      </c>
      <c r="G2045" s="2">
        <v>13</v>
      </c>
      <c r="H2045" s="3" t="s">
        <v>1727</v>
      </c>
      <c r="I2045" s="3" t="s">
        <v>29</v>
      </c>
      <c r="J2045" s="3" t="s">
        <v>31</v>
      </c>
      <c r="K2045" s="4">
        <v>34.92</v>
      </c>
      <c r="L2045" s="2">
        <v>1</v>
      </c>
      <c r="M2045" s="2">
        <v>12</v>
      </c>
      <c r="N2045" s="2">
        <v>0.75</v>
      </c>
      <c r="O2045" s="3" t="s">
        <v>32</v>
      </c>
      <c r="P2045" s="3" t="s">
        <v>29</v>
      </c>
      <c r="Q2045" s="5">
        <v>12.1</v>
      </c>
      <c r="S2045" s="6">
        <v>10.34</v>
      </c>
      <c r="T2045" s="5">
        <v>0.35</v>
      </c>
      <c r="U2045" s="6">
        <v>10.69</v>
      </c>
      <c r="V2045" s="2">
        <v>15.75</v>
      </c>
      <c r="W2045" s="8"/>
      <c r="X2045" s="10" t="s">
        <v>29</v>
      </c>
      <c r="Y2045" s="7">
        <v>43466</v>
      </c>
    </row>
    <row r="2046" spans="1:25" x14ac:dyDescent="0.25">
      <c r="A2046" s="2">
        <v>183947</v>
      </c>
      <c r="B2046" s="3" t="s">
        <v>1880</v>
      </c>
      <c r="C2046" s="3" t="s">
        <v>2103</v>
      </c>
      <c r="D2046" s="3" t="s">
        <v>27</v>
      </c>
      <c r="E2046" s="3" t="s">
        <v>28</v>
      </c>
      <c r="F2046" s="3" t="s">
        <v>97</v>
      </c>
      <c r="G2046" s="2">
        <v>10.5</v>
      </c>
      <c r="H2046" s="3" t="s">
        <v>61</v>
      </c>
      <c r="I2046" s="3" t="s">
        <v>29</v>
      </c>
      <c r="J2046" s="3" t="s">
        <v>31</v>
      </c>
      <c r="K2046" s="4">
        <v>94.56</v>
      </c>
      <c r="L2046" s="2">
        <v>1</v>
      </c>
      <c r="M2046" s="2">
        <v>12</v>
      </c>
      <c r="N2046" s="2">
        <v>0.75</v>
      </c>
      <c r="O2046" s="3" t="s">
        <v>32</v>
      </c>
      <c r="P2046" s="3" t="s">
        <v>29</v>
      </c>
      <c r="Q2046" s="5">
        <v>21.15</v>
      </c>
      <c r="S2046" s="6">
        <v>18.3</v>
      </c>
      <c r="T2046" s="5">
        <v>0.35</v>
      </c>
      <c r="U2046" s="6">
        <v>18.649999999999999</v>
      </c>
      <c r="V2046" s="2">
        <v>27.5</v>
      </c>
      <c r="W2046" s="8"/>
      <c r="X2046" s="10" t="s">
        <v>29</v>
      </c>
      <c r="Y2046" s="7">
        <v>43738</v>
      </c>
    </row>
    <row r="2047" spans="1:25" hidden="1" x14ac:dyDescent="0.25">
      <c r="A2047" s="2">
        <v>239384</v>
      </c>
      <c r="B2047" s="3" t="s">
        <v>1880</v>
      </c>
      <c r="C2047" s="3" t="s">
        <v>2104</v>
      </c>
      <c r="D2047" s="3" t="s">
        <v>27</v>
      </c>
      <c r="E2047" s="3" t="s">
        <v>37</v>
      </c>
      <c r="F2047" s="3" t="s">
        <v>29</v>
      </c>
      <c r="G2047" s="2">
        <v>13.5</v>
      </c>
      <c r="H2047" s="3" t="s">
        <v>30</v>
      </c>
      <c r="I2047" s="3" t="s">
        <v>1882</v>
      </c>
      <c r="J2047" s="3" t="s">
        <v>31</v>
      </c>
      <c r="K2047" s="4" t="s">
        <v>3136</v>
      </c>
      <c r="L2047" s="2">
        <v>1</v>
      </c>
      <c r="M2047" s="2">
        <v>12</v>
      </c>
      <c r="N2047" s="2">
        <v>0.75</v>
      </c>
      <c r="O2047" s="3" t="s">
        <v>32</v>
      </c>
      <c r="P2047" s="3" t="s">
        <v>29</v>
      </c>
      <c r="Q2047" s="5">
        <v>21.2</v>
      </c>
      <c r="S2047" s="6">
        <v>18.350000000000001</v>
      </c>
      <c r="T2047" s="5">
        <v>0.35</v>
      </c>
      <c r="U2047" s="6">
        <v>18.7</v>
      </c>
      <c r="V2047" s="2">
        <v>27.55</v>
      </c>
      <c r="W2047" s="8"/>
      <c r="X2047" s="10" t="s">
        <v>29</v>
      </c>
      <c r="Y2047" s="7">
        <v>43466</v>
      </c>
    </row>
    <row r="2048" spans="1:25" hidden="1" x14ac:dyDescent="0.25">
      <c r="A2048" s="2">
        <v>950022</v>
      </c>
      <c r="B2048" s="3" t="s">
        <v>1880</v>
      </c>
      <c r="C2048" s="3" t="s">
        <v>2105</v>
      </c>
      <c r="D2048" s="3" t="s">
        <v>27</v>
      </c>
      <c r="E2048" s="3" t="s">
        <v>28</v>
      </c>
      <c r="F2048" s="3" t="s">
        <v>29</v>
      </c>
      <c r="H2048" s="3" t="s">
        <v>204</v>
      </c>
      <c r="I2048" s="3" t="s">
        <v>29</v>
      </c>
      <c r="J2048" s="3" t="s">
        <v>31</v>
      </c>
      <c r="K2048" s="4">
        <v>148.30000000000001</v>
      </c>
      <c r="L2048" s="2">
        <v>1</v>
      </c>
      <c r="M2048" s="2">
        <v>12</v>
      </c>
      <c r="N2048" s="2">
        <v>0.75</v>
      </c>
      <c r="O2048" s="3" t="s">
        <v>32</v>
      </c>
      <c r="P2048" s="3" t="s">
        <v>29</v>
      </c>
      <c r="Q2048" s="5">
        <v>30.35</v>
      </c>
      <c r="S2048" s="6">
        <v>26.4</v>
      </c>
      <c r="T2048" s="5">
        <v>0.35</v>
      </c>
      <c r="U2048" s="6">
        <v>26.75</v>
      </c>
      <c r="V2048" s="2">
        <v>39.450000000000003</v>
      </c>
      <c r="W2048" s="8"/>
      <c r="X2048" s="10" t="s">
        <v>29</v>
      </c>
      <c r="Y2048" s="7">
        <v>43776</v>
      </c>
    </row>
    <row r="2049" spans="1:25" ht="30" hidden="1" x14ac:dyDescent="0.25">
      <c r="A2049" s="2">
        <v>85803</v>
      </c>
      <c r="B2049" s="3" t="s">
        <v>1880</v>
      </c>
      <c r="C2049" s="3" t="s">
        <v>2106</v>
      </c>
      <c r="D2049" s="3" t="s">
        <v>27</v>
      </c>
      <c r="E2049" s="3" t="s">
        <v>28</v>
      </c>
      <c r="F2049" s="3" t="s">
        <v>29</v>
      </c>
      <c r="H2049" s="3" t="s">
        <v>204</v>
      </c>
      <c r="I2049" s="3" t="s">
        <v>29</v>
      </c>
      <c r="J2049" s="3" t="s">
        <v>31</v>
      </c>
      <c r="K2049" s="4">
        <v>145.08000000000001</v>
      </c>
      <c r="L2049" s="2">
        <v>1</v>
      </c>
      <c r="M2049" s="2">
        <v>12</v>
      </c>
      <c r="N2049" s="2">
        <v>0.75</v>
      </c>
      <c r="O2049" s="3" t="s">
        <v>32</v>
      </c>
      <c r="P2049" s="3" t="s">
        <v>29</v>
      </c>
      <c r="Q2049" s="5">
        <v>29.8</v>
      </c>
      <c r="S2049" s="6">
        <v>25.92</v>
      </c>
      <c r="T2049" s="5">
        <v>0.35</v>
      </c>
      <c r="U2049" s="6">
        <v>26.27</v>
      </c>
      <c r="V2049" s="2">
        <v>38.75</v>
      </c>
      <c r="W2049" s="8">
        <v>0.65000000000000213</v>
      </c>
      <c r="X2049" s="9" t="s">
        <v>3216</v>
      </c>
      <c r="Y2049" s="7">
        <v>43794</v>
      </c>
    </row>
    <row r="2050" spans="1:25" hidden="1" x14ac:dyDescent="0.25">
      <c r="A2050" s="2">
        <v>212480</v>
      </c>
      <c r="B2050" s="3" t="s">
        <v>1880</v>
      </c>
      <c r="C2050" s="3" t="s">
        <v>2107</v>
      </c>
      <c r="D2050" s="3" t="s">
        <v>27</v>
      </c>
      <c r="E2050" s="3" t="s">
        <v>37</v>
      </c>
      <c r="F2050" s="3" t="s">
        <v>29</v>
      </c>
      <c r="G2050" s="2">
        <v>12</v>
      </c>
      <c r="H2050" s="3" t="s">
        <v>204</v>
      </c>
      <c r="I2050" s="3" t="s">
        <v>29</v>
      </c>
      <c r="J2050" s="3" t="s">
        <v>31</v>
      </c>
      <c r="K2050" s="4">
        <v>76.08</v>
      </c>
      <c r="L2050" s="2">
        <v>1</v>
      </c>
      <c r="M2050" s="2">
        <v>12</v>
      </c>
      <c r="N2050" s="2">
        <v>0.75</v>
      </c>
      <c r="O2050" s="3" t="s">
        <v>32</v>
      </c>
      <c r="P2050" s="3" t="s">
        <v>29</v>
      </c>
      <c r="Q2050" s="5">
        <v>17.95</v>
      </c>
      <c r="S2050" s="6">
        <v>15.49</v>
      </c>
      <c r="T2050" s="5">
        <v>0.35</v>
      </c>
      <c r="U2050" s="6">
        <v>15.84</v>
      </c>
      <c r="V2050" s="2">
        <v>23.35</v>
      </c>
      <c r="W2050" s="8"/>
      <c r="X2050" s="10" t="s">
        <v>29</v>
      </c>
      <c r="Y2050" s="7">
        <v>43678</v>
      </c>
    </row>
    <row r="2051" spans="1:25" hidden="1" x14ac:dyDescent="0.25">
      <c r="A2051" s="2">
        <v>333732</v>
      </c>
      <c r="B2051" s="3" t="s">
        <v>1880</v>
      </c>
      <c r="C2051" s="3" t="s">
        <v>2108</v>
      </c>
      <c r="D2051" s="3" t="s">
        <v>27</v>
      </c>
      <c r="E2051" s="3" t="s">
        <v>28</v>
      </c>
      <c r="F2051" s="3" t="s">
        <v>29</v>
      </c>
      <c r="H2051" s="3" t="s">
        <v>30</v>
      </c>
      <c r="I2051" s="3" t="s">
        <v>29</v>
      </c>
      <c r="J2051" s="3" t="s">
        <v>31</v>
      </c>
      <c r="K2051" s="4">
        <v>231.24</v>
      </c>
      <c r="L2051" s="2">
        <v>1</v>
      </c>
      <c r="M2051" s="2">
        <v>12</v>
      </c>
      <c r="N2051" s="2">
        <v>0.75</v>
      </c>
      <c r="O2051" s="3" t="s">
        <v>32</v>
      </c>
      <c r="P2051" s="3" t="s">
        <v>29</v>
      </c>
      <c r="Q2051" s="5">
        <v>42.45</v>
      </c>
      <c r="S2051" s="6">
        <v>37.049999999999997</v>
      </c>
      <c r="T2051" s="5">
        <v>0.35</v>
      </c>
      <c r="U2051" s="6">
        <v>37.4</v>
      </c>
      <c r="V2051" s="2">
        <v>55.2</v>
      </c>
      <c r="W2051" s="8"/>
      <c r="X2051" s="10" t="s">
        <v>29</v>
      </c>
      <c r="Y2051" s="7">
        <v>43739</v>
      </c>
    </row>
    <row r="2052" spans="1:25" x14ac:dyDescent="0.25">
      <c r="A2052" s="2">
        <v>41665</v>
      </c>
      <c r="B2052" s="3" t="s">
        <v>1880</v>
      </c>
      <c r="C2052" s="3" t="s">
        <v>2109</v>
      </c>
      <c r="D2052" s="3" t="s">
        <v>27</v>
      </c>
      <c r="E2052" s="3" t="s">
        <v>28</v>
      </c>
      <c r="F2052" s="3" t="s">
        <v>97</v>
      </c>
      <c r="G2052" s="2">
        <v>13</v>
      </c>
      <c r="H2052" s="3" t="s">
        <v>204</v>
      </c>
      <c r="I2052" s="3" t="s">
        <v>29</v>
      </c>
      <c r="J2052" s="3" t="s">
        <v>31</v>
      </c>
      <c r="K2052" s="4">
        <v>65.760000000000005</v>
      </c>
      <c r="L2052" s="2">
        <v>1</v>
      </c>
      <c r="M2052" s="2">
        <v>12</v>
      </c>
      <c r="N2052" s="2">
        <v>0.75</v>
      </c>
      <c r="O2052" s="3" t="s">
        <v>32</v>
      </c>
      <c r="P2052" s="3" t="s">
        <v>29</v>
      </c>
      <c r="Q2052" s="5">
        <v>16.2</v>
      </c>
      <c r="S2052" s="6">
        <v>13.95</v>
      </c>
      <c r="T2052" s="5">
        <v>0.35</v>
      </c>
      <c r="U2052" s="6">
        <v>14.3</v>
      </c>
      <c r="V2052" s="2">
        <v>21.05</v>
      </c>
      <c r="W2052" s="8">
        <v>-2.25</v>
      </c>
      <c r="X2052" s="9" t="s">
        <v>3215</v>
      </c>
      <c r="Y2052" s="7">
        <v>43790</v>
      </c>
    </row>
    <row r="2053" spans="1:25" hidden="1" x14ac:dyDescent="0.25">
      <c r="A2053" s="2">
        <v>822429</v>
      </c>
      <c r="B2053" s="3" t="s">
        <v>1880</v>
      </c>
      <c r="C2053" s="3" t="s">
        <v>2110</v>
      </c>
      <c r="D2053" s="3" t="s">
        <v>27</v>
      </c>
      <c r="E2053" s="3" t="s">
        <v>37</v>
      </c>
      <c r="F2053" s="3" t="s">
        <v>29</v>
      </c>
      <c r="G2053" s="2">
        <v>13.5</v>
      </c>
      <c r="H2053" s="3" t="s">
        <v>432</v>
      </c>
      <c r="I2053" s="3" t="s">
        <v>29</v>
      </c>
      <c r="J2053" s="3" t="s">
        <v>31</v>
      </c>
      <c r="K2053" s="4">
        <v>89.16</v>
      </c>
      <c r="L2053" s="2">
        <v>1</v>
      </c>
      <c r="M2053" s="2">
        <v>12</v>
      </c>
      <c r="N2053" s="2">
        <v>0.75</v>
      </c>
      <c r="O2053" s="3" t="s">
        <v>32</v>
      </c>
      <c r="P2053" s="3" t="s">
        <v>29</v>
      </c>
      <c r="Q2053" s="5">
        <v>20.2</v>
      </c>
      <c r="S2053" s="6">
        <v>17.47</v>
      </c>
      <c r="T2053" s="5">
        <v>0.35</v>
      </c>
      <c r="U2053" s="6">
        <v>17.82</v>
      </c>
      <c r="V2053" s="2">
        <v>26.25</v>
      </c>
      <c r="W2053" s="8"/>
      <c r="X2053" s="10" t="s">
        <v>29</v>
      </c>
      <c r="Y2053" s="7">
        <v>43466</v>
      </c>
    </row>
    <row r="2054" spans="1:25" hidden="1" x14ac:dyDescent="0.25">
      <c r="A2054" s="2">
        <v>263236</v>
      </c>
      <c r="B2054" s="3" t="s">
        <v>1880</v>
      </c>
      <c r="C2054" s="3" t="s">
        <v>2111</v>
      </c>
      <c r="D2054" s="3" t="s">
        <v>27</v>
      </c>
      <c r="E2054" s="3" t="s">
        <v>37</v>
      </c>
      <c r="F2054" s="3" t="s">
        <v>29</v>
      </c>
      <c r="G2054" s="2">
        <v>13.4</v>
      </c>
      <c r="H2054" s="3" t="s">
        <v>1884</v>
      </c>
      <c r="I2054" s="3" t="s">
        <v>1889</v>
      </c>
      <c r="J2054" s="3" t="s">
        <v>31</v>
      </c>
      <c r="K2054" s="4">
        <v>86.28</v>
      </c>
      <c r="L2054" s="2">
        <v>1</v>
      </c>
      <c r="M2054" s="2">
        <v>12</v>
      </c>
      <c r="N2054" s="2">
        <v>0.75</v>
      </c>
      <c r="O2054" s="3" t="s">
        <v>32</v>
      </c>
      <c r="P2054" s="3" t="s">
        <v>29</v>
      </c>
      <c r="Q2054" s="5">
        <v>19.7</v>
      </c>
      <c r="S2054" s="6">
        <v>17.03</v>
      </c>
      <c r="T2054" s="5">
        <v>0.35</v>
      </c>
      <c r="U2054" s="6">
        <v>17.38</v>
      </c>
      <c r="V2054" s="2">
        <v>25.6</v>
      </c>
      <c r="W2054" s="8"/>
      <c r="X2054" s="10" t="s">
        <v>29</v>
      </c>
      <c r="Y2054" s="7">
        <v>43709</v>
      </c>
    </row>
    <row r="2055" spans="1:25" hidden="1" x14ac:dyDescent="0.25">
      <c r="A2055" s="2">
        <v>20263</v>
      </c>
      <c r="B2055" s="3" t="s">
        <v>1880</v>
      </c>
      <c r="C2055" s="3" t="s">
        <v>2112</v>
      </c>
      <c r="D2055" s="3" t="s">
        <v>27</v>
      </c>
      <c r="E2055" s="3" t="s">
        <v>28</v>
      </c>
      <c r="F2055" s="3" t="s">
        <v>29</v>
      </c>
      <c r="H2055" s="3" t="s">
        <v>30</v>
      </c>
      <c r="I2055" s="3" t="s">
        <v>1885</v>
      </c>
      <c r="J2055" s="3" t="s">
        <v>31</v>
      </c>
      <c r="K2055" s="4">
        <v>162.96</v>
      </c>
      <c r="L2055" s="2">
        <v>1</v>
      </c>
      <c r="M2055" s="2">
        <v>12</v>
      </c>
      <c r="N2055" s="2">
        <v>0.75</v>
      </c>
      <c r="O2055" s="3" t="s">
        <v>32</v>
      </c>
      <c r="P2055" s="3" t="s">
        <v>29</v>
      </c>
      <c r="Q2055" s="5">
        <v>32.9</v>
      </c>
      <c r="S2055" s="6">
        <v>28.64</v>
      </c>
      <c r="T2055" s="5">
        <v>0.35</v>
      </c>
      <c r="U2055" s="6">
        <v>28.99</v>
      </c>
      <c r="V2055" s="2">
        <v>42.75</v>
      </c>
      <c r="W2055" s="8"/>
      <c r="X2055" s="10" t="s">
        <v>29</v>
      </c>
      <c r="Y2055" s="7">
        <v>43707</v>
      </c>
    </row>
    <row r="2056" spans="1:25" hidden="1" x14ac:dyDescent="0.25">
      <c r="A2056" s="2">
        <v>918169</v>
      </c>
      <c r="B2056" s="3" t="s">
        <v>1880</v>
      </c>
      <c r="C2056" s="3" t="s">
        <v>2113</v>
      </c>
      <c r="D2056" s="3" t="s">
        <v>27</v>
      </c>
      <c r="E2056" s="3" t="s">
        <v>37</v>
      </c>
      <c r="F2056" s="3" t="s">
        <v>29</v>
      </c>
      <c r="G2056" s="2">
        <v>14</v>
      </c>
      <c r="H2056" s="3" t="s">
        <v>899</v>
      </c>
      <c r="I2056" s="3" t="s">
        <v>1885</v>
      </c>
      <c r="J2056" s="3" t="s">
        <v>31</v>
      </c>
      <c r="K2056" s="4">
        <v>58.44</v>
      </c>
      <c r="L2056" s="2">
        <v>1</v>
      </c>
      <c r="M2056" s="2">
        <v>12</v>
      </c>
      <c r="N2056" s="2">
        <v>0.75</v>
      </c>
      <c r="O2056" s="3" t="s">
        <v>32</v>
      </c>
      <c r="P2056" s="3" t="s">
        <v>29</v>
      </c>
      <c r="Q2056" s="5">
        <v>14.8</v>
      </c>
      <c r="S2056" s="6">
        <v>12.72</v>
      </c>
      <c r="T2056" s="5">
        <v>0.35</v>
      </c>
      <c r="U2056" s="6">
        <v>13.07</v>
      </c>
      <c r="V2056" s="2">
        <v>19.25</v>
      </c>
      <c r="W2056" s="8"/>
      <c r="X2056" s="10" t="s">
        <v>29</v>
      </c>
      <c r="Y2056" s="7">
        <v>43647</v>
      </c>
    </row>
    <row r="2057" spans="1:25" x14ac:dyDescent="0.25">
      <c r="A2057" s="2">
        <v>845321</v>
      </c>
      <c r="B2057" s="3" t="s">
        <v>1880</v>
      </c>
      <c r="C2057" s="3" t="s">
        <v>2114</v>
      </c>
      <c r="D2057" s="3" t="s">
        <v>27</v>
      </c>
      <c r="E2057" s="3" t="s">
        <v>28</v>
      </c>
      <c r="F2057" s="3" t="s">
        <v>97</v>
      </c>
      <c r="G2057" s="2">
        <v>14.9</v>
      </c>
      <c r="H2057" s="3" t="s">
        <v>899</v>
      </c>
      <c r="I2057" s="3" t="s">
        <v>29</v>
      </c>
      <c r="J2057" s="3" t="s">
        <v>31</v>
      </c>
      <c r="K2057" s="4">
        <v>185.28</v>
      </c>
      <c r="L2057" s="2">
        <v>1</v>
      </c>
      <c r="M2057" s="2">
        <v>12</v>
      </c>
      <c r="N2057" s="2">
        <v>0.75</v>
      </c>
      <c r="O2057" s="3" t="s">
        <v>32</v>
      </c>
      <c r="P2057" s="3" t="s">
        <v>29</v>
      </c>
      <c r="Q2057" s="5">
        <v>36.6</v>
      </c>
      <c r="S2057" s="6">
        <v>31.9</v>
      </c>
      <c r="T2057" s="5">
        <v>0.35</v>
      </c>
      <c r="U2057" s="6">
        <v>32.25</v>
      </c>
      <c r="V2057" s="2">
        <v>47.6</v>
      </c>
      <c r="W2057" s="8"/>
      <c r="X2057" s="10" t="s">
        <v>29</v>
      </c>
      <c r="Y2057" s="7">
        <v>43711</v>
      </c>
    </row>
    <row r="2058" spans="1:25" hidden="1" x14ac:dyDescent="0.25">
      <c r="A2058" s="2">
        <v>143362</v>
      </c>
      <c r="B2058" s="3" t="s">
        <v>1880</v>
      </c>
      <c r="C2058" s="3" t="s">
        <v>2115</v>
      </c>
      <c r="D2058" s="3" t="s">
        <v>1914</v>
      </c>
      <c r="E2058" s="3" t="s">
        <v>37</v>
      </c>
      <c r="F2058" s="3" t="s">
        <v>29</v>
      </c>
      <c r="G2058" s="2">
        <v>12</v>
      </c>
      <c r="H2058" s="3" t="s">
        <v>38</v>
      </c>
      <c r="I2058" s="3" t="s">
        <v>1882</v>
      </c>
      <c r="J2058" s="3" t="s">
        <v>31</v>
      </c>
      <c r="K2058" s="4">
        <v>47.35</v>
      </c>
      <c r="L2058" s="2">
        <v>1</v>
      </c>
      <c r="M2058" s="2">
        <v>4</v>
      </c>
      <c r="N2058" s="2">
        <v>4</v>
      </c>
      <c r="O2058" s="3" t="s">
        <v>956</v>
      </c>
      <c r="P2058" s="3" t="s">
        <v>29</v>
      </c>
      <c r="Q2058" s="5">
        <v>37.549999999999997</v>
      </c>
      <c r="S2058" s="6">
        <v>32.74</v>
      </c>
      <c r="T2058" s="5">
        <v>0.35</v>
      </c>
      <c r="U2058" s="6">
        <v>33.090000000000003</v>
      </c>
      <c r="V2058" s="2">
        <v>48.8</v>
      </c>
      <c r="W2058" s="8"/>
      <c r="X2058" s="10" t="s">
        <v>29</v>
      </c>
      <c r="Y2058" s="7">
        <v>43466</v>
      </c>
    </row>
    <row r="2059" spans="1:25" hidden="1" x14ac:dyDescent="0.25">
      <c r="A2059" s="2">
        <v>284125</v>
      </c>
      <c r="B2059" s="3" t="s">
        <v>1880</v>
      </c>
      <c r="C2059" s="3" t="s">
        <v>2116</v>
      </c>
      <c r="D2059" s="3" t="s">
        <v>27</v>
      </c>
      <c r="E2059" s="3" t="s">
        <v>37</v>
      </c>
      <c r="F2059" s="3" t="s">
        <v>29</v>
      </c>
      <c r="G2059" s="2">
        <v>14</v>
      </c>
      <c r="H2059" s="3" t="s">
        <v>899</v>
      </c>
      <c r="I2059" s="3" t="s">
        <v>1885</v>
      </c>
      <c r="J2059" s="3" t="s">
        <v>31</v>
      </c>
      <c r="K2059" s="4">
        <v>71.64</v>
      </c>
      <c r="L2059" s="2">
        <v>1</v>
      </c>
      <c r="M2059" s="2">
        <v>12</v>
      </c>
      <c r="N2059" s="2">
        <v>0.75</v>
      </c>
      <c r="O2059" s="3" t="s">
        <v>32</v>
      </c>
      <c r="P2059" s="3" t="s">
        <v>29</v>
      </c>
      <c r="Q2059" s="5">
        <v>17.2</v>
      </c>
      <c r="S2059" s="6">
        <v>14.83</v>
      </c>
      <c r="T2059" s="5">
        <v>0.35</v>
      </c>
      <c r="U2059" s="6">
        <v>15.18</v>
      </c>
      <c r="V2059" s="2">
        <v>22.35</v>
      </c>
      <c r="W2059" s="8"/>
      <c r="X2059" s="10" t="s">
        <v>29</v>
      </c>
      <c r="Y2059" s="7">
        <v>43709</v>
      </c>
    </row>
    <row r="2060" spans="1:25" hidden="1" x14ac:dyDescent="0.25">
      <c r="A2060" s="2">
        <v>287805</v>
      </c>
      <c r="B2060" s="3" t="s">
        <v>1880</v>
      </c>
      <c r="C2060" s="3" t="s">
        <v>2117</v>
      </c>
      <c r="D2060" s="3" t="s">
        <v>27</v>
      </c>
      <c r="E2060" s="3" t="s">
        <v>28</v>
      </c>
      <c r="F2060" s="3" t="s">
        <v>29</v>
      </c>
      <c r="G2060" s="2">
        <v>14.5</v>
      </c>
      <c r="H2060" s="3" t="s">
        <v>432</v>
      </c>
      <c r="I2060" s="3" t="s">
        <v>1885</v>
      </c>
      <c r="J2060" s="3" t="s">
        <v>31</v>
      </c>
      <c r="K2060" s="4">
        <v>111.36</v>
      </c>
      <c r="L2060" s="2">
        <v>1</v>
      </c>
      <c r="M2060" s="2">
        <v>12</v>
      </c>
      <c r="N2060" s="2">
        <v>0.75</v>
      </c>
      <c r="O2060" s="3" t="s">
        <v>32</v>
      </c>
      <c r="P2060" s="3" t="s">
        <v>29</v>
      </c>
      <c r="Q2060" s="5">
        <v>24</v>
      </c>
      <c r="S2060" s="6">
        <v>20.81</v>
      </c>
      <c r="T2060" s="5">
        <v>0.35</v>
      </c>
      <c r="U2060" s="6">
        <v>21.16</v>
      </c>
      <c r="V2060" s="2">
        <v>31.2</v>
      </c>
      <c r="W2060" s="8">
        <v>1</v>
      </c>
      <c r="X2060" s="9" t="s">
        <v>3216</v>
      </c>
      <c r="Y2060" s="7">
        <v>43790</v>
      </c>
    </row>
    <row r="2061" spans="1:25" hidden="1" x14ac:dyDescent="0.25">
      <c r="A2061" s="2">
        <v>815720</v>
      </c>
      <c r="B2061" s="3" t="s">
        <v>1880</v>
      </c>
      <c r="C2061" s="3" t="s">
        <v>2118</v>
      </c>
      <c r="D2061" s="3" t="s">
        <v>27</v>
      </c>
      <c r="E2061" s="3" t="s">
        <v>37</v>
      </c>
      <c r="F2061" s="3" t="s">
        <v>29</v>
      </c>
      <c r="G2061" s="2">
        <v>14.5</v>
      </c>
      <c r="H2061" s="3" t="s">
        <v>899</v>
      </c>
      <c r="I2061" s="3" t="s">
        <v>29</v>
      </c>
      <c r="J2061" s="3" t="s">
        <v>31</v>
      </c>
      <c r="K2061" s="4">
        <v>91.68</v>
      </c>
      <c r="L2061" s="2">
        <v>1</v>
      </c>
      <c r="M2061" s="2">
        <v>12</v>
      </c>
      <c r="N2061" s="2">
        <v>0.75</v>
      </c>
      <c r="O2061" s="3" t="s">
        <v>32</v>
      </c>
      <c r="P2061" s="3" t="s">
        <v>29</v>
      </c>
      <c r="Q2061" s="5">
        <v>20.65</v>
      </c>
      <c r="S2061" s="6">
        <v>17.86</v>
      </c>
      <c r="T2061" s="5">
        <v>0.35</v>
      </c>
      <c r="U2061" s="6">
        <v>18.21</v>
      </c>
      <c r="V2061" s="2">
        <v>26.85</v>
      </c>
      <c r="W2061" s="8"/>
      <c r="X2061" s="10" t="s">
        <v>29</v>
      </c>
      <c r="Y2061" s="7">
        <v>43647</v>
      </c>
    </row>
    <row r="2062" spans="1:25" hidden="1" x14ac:dyDescent="0.25">
      <c r="A2062" s="2">
        <v>241448</v>
      </c>
      <c r="B2062" s="3" t="s">
        <v>1880</v>
      </c>
      <c r="C2062" s="3" t="s">
        <v>2119</v>
      </c>
      <c r="D2062" s="3" t="s">
        <v>27</v>
      </c>
      <c r="E2062" s="3" t="s">
        <v>37</v>
      </c>
      <c r="F2062" s="3" t="s">
        <v>104</v>
      </c>
      <c r="G2062" s="2">
        <v>13</v>
      </c>
      <c r="H2062" s="3" t="s">
        <v>1727</v>
      </c>
      <c r="I2062" s="3" t="s">
        <v>29</v>
      </c>
      <c r="J2062" s="3" t="s">
        <v>31</v>
      </c>
      <c r="K2062" s="4">
        <v>66</v>
      </c>
      <c r="L2062" s="2">
        <v>1</v>
      </c>
      <c r="M2062" s="2">
        <v>12</v>
      </c>
      <c r="N2062" s="2">
        <v>0.75</v>
      </c>
      <c r="O2062" s="3" t="s">
        <v>32</v>
      </c>
      <c r="P2062" s="3" t="s">
        <v>29</v>
      </c>
      <c r="Q2062" s="5">
        <v>16.25</v>
      </c>
      <c r="R2062" s="5">
        <v>1</v>
      </c>
      <c r="S2062" s="6">
        <v>13.11</v>
      </c>
      <c r="T2062" s="5">
        <v>0.35</v>
      </c>
      <c r="U2062" s="6">
        <v>13.46</v>
      </c>
      <c r="V2062" s="2">
        <v>21.1</v>
      </c>
      <c r="W2062" s="8"/>
      <c r="X2062" s="10" t="s">
        <v>29</v>
      </c>
      <c r="Y2062" s="7">
        <v>43800</v>
      </c>
    </row>
    <row r="2063" spans="1:25" hidden="1" x14ac:dyDescent="0.25">
      <c r="A2063" s="2">
        <v>192518</v>
      </c>
      <c r="B2063" s="3" t="s">
        <v>1880</v>
      </c>
      <c r="C2063" s="3" t="s">
        <v>2120</v>
      </c>
      <c r="D2063" s="3" t="s">
        <v>27</v>
      </c>
      <c r="E2063" s="3" t="s">
        <v>37</v>
      </c>
      <c r="F2063" s="3" t="s">
        <v>29</v>
      </c>
      <c r="G2063" s="2">
        <v>13</v>
      </c>
      <c r="H2063" s="3" t="s">
        <v>1191</v>
      </c>
      <c r="I2063" s="3" t="s">
        <v>1892</v>
      </c>
      <c r="J2063" s="3" t="s">
        <v>31</v>
      </c>
      <c r="K2063" s="4">
        <v>71.88</v>
      </c>
      <c r="L2063" s="2">
        <v>1</v>
      </c>
      <c r="M2063" s="2">
        <v>12</v>
      </c>
      <c r="N2063" s="2">
        <v>0.75</v>
      </c>
      <c r="O2063" s="3" t="s">
        <v>32</v>
      </c>
      <c r="P2063" s="3" t="s">
        <v>29</v>
      </c>
      <c r="Q2063" s="5">
        <v>17.25</v>
      </c>
      <c r="S2063" s="6">
        <v>14.87</v>
      </c>
      <c r="T2063" s="5">
        <v>0.35</v>
      </c>
      <c r="U2063" s="6">
        <v>15.22</v>
      </c>
      <c r="V2063" s="2">
        <v>22.4</v>
      </c>
      <c r="W2063" s="8"/>
      <c r="X2063" s="10" t="s">
        <v>29</v>
      </c>
      <c r="Y2063" s="7">
        <v>43616</v>
      </c>
    </row>
    <row r="2064" spans="1:25" hidden="1" x14ac:dyDescent="0.25">
      <c r="A2064" s="2">
        <v>633206</v>
      </c>
      <c r="B2064" s="3" t="s">
        <v>1880</v>
      </c>
      <c r="C2064" s="3" t="s">
        <v>2121</v>
      </c>
      <c r="D2064" s="3" t="s">
        <v>27</v>
      </c>
      <c r="E2064" s="3" t="s">
        <v>37</v>
      </c>
      <c r="F2064" s="3" t="s">
        <v>29</v>
      </c>
      <c r="G2064" s="2">
        <v>14</v>
      </c>
      <c r="H2064" s="3" t="s">
        <v>889</v>
      </c>
      <c r="I2064" s="3" t="s">
        <v>29</v>
      </c>
      <c r="J2064" s="3" t="s">
        <v>31</v>
      </c>
      <c r="K2064" s="4">
        <v>76.8</v>
      </c>
      <c r="L2064" s="2">
        <v>1</v>
      </c>
      <c r="M2064" s="2">
        <v>12</v>
      </c>
      <c r="N2064" s="2">
        <v>0.75</v>
      </c>
      <c r="O2064" s="3" t="s">
        <v>32</v>
      </c>
      <c r="P2064" s="3" t="s">
        <v>29</v>
      </c>
      <c r="Q2064" s="5">
        <v>18.100000000000001</v>
      </c>
      <c r="S2064" s="6">
        <v>15.62</v>
      </c>
      <c r="T2064" s="5">
        <v>0.35</v>
      </c>
      <c r="U2064" s="6">
        <v>15.97</v>
      </c>
      <c r="V2064" s="2">
        <v>23.55</v>
      </c>
      <c r="W2064" s="8"/>
      <c r="X2064" s="10" t="s">
        <v>29</v>
      </c>
      <c r="Y2064" s="7">
        <v>43739</v>
      </c>
    </row>
    <row r="2065" spans="1:25" hidden="1" x14ac:dyDescent="0.25">
      <c r="A2065" s="2">
        <v>210045</v>
      </c>
      <c r="B2065" s="3" t="s">
        <v>1880</v>
      </c>
      <c r="C2065" s="3" t="s">
        <v>2122</v>
      </c>
      <c r="D2065" s="3" t="s">
        <v>27</v>
      </c>
      <c r="E2065" s="3" t="s">
        <v>37</v>
      </c>
      <c r="F2065" s="3" t="s">
        <v>29</v>
      </c>
      <c r="G2065" s="2">
        <v>13.5</v>
      </c>
      <c r="H2065" s="3" t="s">
        <v>102</v>
      </c>
      <c r="I2065" s="3" t="s">
        <v>1885</v>
      </c>
      <c r="J2065" s="3" t="s">
        <v>31</v>
      </c>
      <c r="K2065" s="4" t="s">
        <v>3137</v>
      </c>
      <c r="L2065" s="2">
        <v>1</v>
      </c>
      <c r="M2065" s="2">
        <v>12</v>
      </c>
      <c r="N2065" s="2">
        <v>0.75</v>
      </c>
      <c r="O2065" s="3" t="s">
        <v>32</v>
      </c>
      <c r="P2065" s="3" t="s">
        <v>29</v>
      </c>
      <c r="Q2065" s="5">
        <v>17.850000000000001</v>
      </c>
      <c r="S2065" s="6">
        <v>15.4</v>
      </c>
      <c r="T2065" s="5">
        <v>0.35</v>
      </c>
      <c r="U2065" s="6">
        <v>15.75</v>
      </c>
      <c r="V2065" s="2">
        <v>23.2</v>
      </c>
      <c r="W2065" s="8"/>
      <c r="X2065" s="10" t="s">
        <v>29</v>
      </c>
      <c r="Y2065" s="7">
        <v>43661</v>
      </c>
    </row>
    <row r="2066" spans="1:25" hidden="1" x14ac:dyDescent="0.25">
      <c r="A2066" s="2">
        <v>512376</v>
      </c>
      <c r="B2066" s="3" t="s">
        <v>1880</v>
      </c>
      <c r="C2066" s="3" t="s">
        <v>2123</v>
      </c>
      <c r="D2066" s="3" t="s">
        <v>27</v>
      </c>
      <c r="E2066" s="3" t="s">
        <v>37</v>
      </c>
      <c r="F2066" s="3" t="s">
        <v>2124</v>
      </c>
      <c r="G2066" s="2">
        <v>13.5</v>
      </c>
      <c r="H2066" s="3" t="s">
        <v>80</v>
      </c>
      <c r="I2066" s="3" t="s">
        <v>29</v>
      </c>
      <c r="J2066" s="3" t="s">
        <v>31</v>
      </c>
      <c r="K2066" s="4">
        <v>42.78</v>
      </c>
      <c r="L2066" s="2">
        <v>1</v>
      </c>
      <c r="M2066" s="2">
        <v>6</v>
      </c>
      <c r="N2066" s="2">
        <v>0.75</v>
      </c>
      <c r="O2066" s="3" t="s">
        <v>32</v>
      </c>
      <c r="P2066" s="3" t="s">
        <v>29</v>
      </c>
      <c r="Q2066" s="5">
        <v>22</v>
      </c>
      <c r="S2066" s="6">
        <v>19.05</v>
      </c>
      <c r="T2066" s="5">
        <v>0.35</v>
      </c>
      <c r="U2066" s="6">
        <v>19.399999999999999</v>
      </c>
      <c r="V2066" s="2">
        <v>28.6</v>
      </c>
      <c r="W2066" s="8"/>
      <c r="X2066" s="10" t="s">
        <v>29</v>
      </c>
      <c r="Y2066" s="7">
        <v>43678</v>
      </c>
    </row>
    <row r="2067" spans="1:25" hidden="1" x14ac:dyDescent="0.25">
      <c r="A2067" s="2">
        <v>512327</v>
      </c>
      <c r="B2067" s="3" t="s">
        <v>1880</v>
      </c>
      <c r="C2067" s="3" t="s">
        <v>2125</v>
      </c>
      <c r="D2067" s="3" t="s">
        <v>27</v>
      </c>
      <c r="E2067" s="3" t="s">
        <v>37</v>
      </c>
      <c r="F2067" s="3" t="s">
        <v>104</v>
      </c>
      <c r="G2067" s="2">
        <v>12.5</v>
      </c>
      <c r="H2067" s="3" t="s">
        <v>80</v>
      </c>
      <c r="I2067" s="3" t="s">
        <v>1882</v>
      </c>
      <c r="J2067" s="3" t="s">
        <v>31</v>
      </c>
      <c r="K2067" s="4">
        <v>64.8</v>
      </c>
      <c r="L2067" s="2">
        <v>1</v>
      </c>
      <c r="M2067" s="2">
        <v>12</v>
      </c>
      <c r="N2067" s="2">
        <v>0.75</v>
      </c>
      <c r="O2067" s="3" t="s">
        <v>32</v>
      </c>
      <c r="P2067" s="3" t="s">
        <v>29</v>
      </c>
      <c r="Q2067" s="5">
        <v>16</v>
      </c>
      <c r="R2067" s="5">
        <v>1.5</v>
      </c>
      <c r="S2067" s="6">
        <v>12.45</v>
      </c>
      <c r="T2067" s="5">
        <v>0.35</v>
      </c>
      <c r="U2067" s="6">
        <v>12.8</v>
      </c>
      <c r="V2067" s="2">
        <v>20.8</v>
      </c>
      <c r="W2067" s="8"/>
      <c r="X2067" s="10" t="s">
        <v>29</v>
      </c>
      <c r="Y2067" s="7">
        <v>43800</v>
      </c>
    </row>
    <row r="2068" spans="1:25" hidden="1" x14ac:dyDescent="0.25">
      <c r="A2068" s="2">
        <v>563122</v>
      </c>
      <c r="B2068" s="3" t="s">
        <v>1880</v>
      </c>
      <c r="C2068" s="3" t="s">
        <v>2126</v>
      </c>
      <c r="D2068" s="3" t="s">
        <v>27</v>
      </c>
      <c r="E2068" s="3" t="s">
        <v>37</v>
      </c>
      <c r="F2068" s="3" t="s">
        <v>29</v>
      </c>
      <c r="G2068" s="2">
        <v>12.5</v>
      </c>
      <c r="H2068" s="3" t="s">
        <v>204</v>
      </c>
      <c r="I2068" s="3" t="s">
        <v>1887</v>
      </c>
      <c r="J2068" s="3" t="s">
        <v>31</v>
      </c>
      <c r="K2068" s="4">
        <v>82.32</v>
      </c>
      <c r="L2068" s="2">
        <v>1</v>
      </c>
      <c r="M2068" s="2">
        <v>12</v>
      </c>
      <c r="N2068" s="2">
        <v>0.75</v>
      </c>
      <c r="O2068" s="3" t="s">
        <v>32</v>
      </c>
      <c r="P2068" s="3" t="s">
        <v>29</v>
      </c>
      <c r="Q2068" s="5">
        <v>19.05</v>
      </c>
      <c r="S2068" s="6">
        <v>16.46</v>
      </c>
      <c r="T2068" s="5">
        <v>0.35</v>
      </c>
      <c r="U2068" s="6">
        <v>16.809999999999999</v>
      </c>
      <c r="V2068" s="2">
        <v>24.75</v>
      </c>
      <c r="W2068" s="8"/>
      <c r="X2068" s="10" t="s">
        <v>29</v>
      </c>
      <c r="Y2068" s="7">
        <v>43678</v>
      </c>
    </row>
    <row r="2069" spans="1:25" ht="30" hidden="1" x14ac:dyDescent="0.25">
      <c r="A2069" s="2">
        <v>578054</v>
      </c>
      <c r="B2069" s="3" t="s">
        <v>1880</v>
      </c>
      <c r="C2069" s="3" t="s">
        <v>2127</v>
      </c>
      <c r="D2069" s="3" t="s">
        <v>27</v>
      </c>
      <c r="E2069" s="3" t="s">
        <v>28</v>
      </c>
      <c r="F2069" s="3" t="s">
        <v>29</v>
      </c>
      <c r="G2069" s="2">
        <v>13.5</v>
      </c>
      <c r="H2069" s="3" t="s">
        <v>30</v>
      </c>
      <c r="I2069" s="3" t="s">
        <v>29</v>
      </c>
      <c r="J2069" s="3" t="s">
        <v>31</v>
      </c>
      <c r="K2069" s="4">
        <v>76.680000000000007</v>
      </c>
      <c r="L2069" s="2">
        <v>1</v>
      </c>
      <c r="M2069" s="2">
        <v>12</v>
      </c>
      <c r="N2069" s="2">
        <v>0.75</v>
      </c>
      <c r="O2069" s="3" t="s">
        <v>32</v>
      </c>
      <c r="P2069" s="3" t="s">
        <v>29</v>
      </c>
      <c r="Q2069" s="5">
        <v>18.05</v>
      </c>
      <c r="S2069" s="6">
        <v>15.58</v>
      </c>
      <c r="T2069" s="5">
        <v>0.35</v>
      </c>
      <c r="U2069" s="6">
        <v>15.93</v>
      </c>
      <c r="V2069" s="2">
        <v>23.45</v>
      </c>
      <c r="W2069" s="8">
        <v>5.0000000000000711E-2</v>
      </c>
      <c r="X2069" s="9" t="s">
        <v>3216</v>
      </c>
      <c r="Y2069" s="7">
        <v>43794</v>
      </c>
    </row>
    <row r="2070" spans="1:25" hidden="1" x14ac:dyDescent="0.25">
      <c r="A2070" s="2">
        <v>120612</v>
      </c>
      <c r="B2070" s="3" t="s">
        <v>1880</v>
      </c>
      <c r="C2070" s="3" t="s">
        <v>2128</v>
      </c>
      <c r="D2070" s="3" t="s">
        <v>27</v>
      </c>
      <c r="E2070" s="3" t="s">
        <v>37</v>
      </c>
      <c r="F2070" s="3" t="s">
        <v>104</v>
      </c>
      <c r="G2070" s="2">
        <v>13.5</v>
      </c>
      <c r="H2070" s="3" t="s">
        <v>1884</v>
      </c>
      <c r="I2070" s="3" t="s">
        <v>1889</v>
      </c>
      <c r="J2070" s="3" t="s">
        <v>31</v>
      </c>
      <c r="K2070" s="4" t="s">
        <v>3138</v>
      </c>
      <c r="L2070" s="2">
        <v>1</v>
      </c>
      <c r="M2070" s="2">
        <v>12</v>
      </c>
      <c r="N2070" s="2">
        <v>0.75</v>
      </c>
      <c r="O2070" s="3" t="s">
        <v>32</v>
      </c>
      <c r="P2070" s="3" t="s">
        <v>29</v>
      </c>
      <c r="Q2070" s="5">
        <v>16.75</v>
      </c>
      <c r="R2070" s="5">
        <v>1</v>
      </c>
      <c r="S2070" s="6">
        <v>13.55</v>
      </c>
      <c r="T2070" s="5">
        <v>0.35</v>
      </c>
      <c r="U2070" s="6">
        <v>13.9</v>
      </c>
      <c r="V2070" s="2">
        <v>21.8</v>
      </c>
      <c r="W2070" s="8"/>
      <c r="X2070" s="10" t="s">
        <v>29</v>
      </c>
      <c r="Y2070" s="7">
        <v>43800</v>
      </c>
    </row>
    <row r="2071" spans="1:25" hidden="1" x14ac:dyDescent="0.25">
      <c r="A2071" s="2">
        <v>757245</v>
      </c>
      <c r="B2071" s="3" t="s">
        <v>1880</v>
      </c>
      <c r="C2071" s="3" t="s">
        <v>2129</v>
      </c>
      <c r="D2071" s="3" t="s">
        <v>27</v>
      </c>
      <c r="E2071" s="3" t="s">
        <v>28</v>
      </c>
      <c r="F2071" s="3" t="s">
        <v>29</v>
      </c>
      <c r="H2071" s="3" t="s">
        <v>899</v>
      </c>
      <c r="I2071" s="3" t="s">
        <v>29</v>
      </c>
      <c r="J2071" s="3" t="s">
        <v>31</v>
      </c>
      <c r="K2071" s="4">
        <v>65.88</v>
      </c>
      <c r="L2071" s="2">
        <v>1</v>
      </c>
      <c r="M2071" s="2">
        <v>12</v>
      </c>
      <c r="N2071" s="2">
        <v>0.75</v>
      </c>
      <c r="O2071" s="3" t="s">
        <v>32</v>
      </c>
      <c r="P2071" s="3" t="s">
        <v>29</v>
      </c>
      <c r="Q2071" s="5">
        <v>16.2</v>
      </c>
      <c r="S2071" s="6">
        <v>13.95</v>
      </c>
      <c r="T2071" s="5">
        <v>0.35</v>
      </c>
      <c r="U2071" s="6">
        <v>14.3</v>
      </c>
      <c r="V2071" s="2">
        <v>21.05</v>
      </c>
      <c r="W2071" s="8">
        <v>-0.10000000000000142</v>
      </c>
      <c r="X2071" s="9" t="s">
        <v>3215</v>
      </c>
      <c r="Y2071" s="7">
        <v>43794</v>
      </c>
    </row>
    <row r="2072" spans="1:25" hidden="1" x14ac:dyDescent="0.25">
      <c r="A2072" s="2">
        <v>612176</v>
      </c>
      <c r="B2072" s="3" t="s">
        <v>1880</v>
      </c>
      <c r="C2072" s="3" t="s">
        <v>2130</v>
      </c>
      <c r="D2072" s="3" t="s">
        <v>27</v>
      </c>
      <c r="E2072" s="3" t="s">
        <v>37</v>
      </c>
      <c r="F2072" s="3" t="s">
        <v>1182</v>
      </c>
      <c r="G2072" s="2">
        <v>14</v>
      </c>
      <c r="H2072" s="3" t="s">
        <v>1884</v>
      </c>
      <c r="I2072" s="3" t="s">
        <v>1889</v>
      </c>
      <c r="J2072" s="3" t="s">
        <v>31</v>
      </c>
      <c r="K2072" s="4">
        <v>59.16</v>
      </c>
      <c r="L2072" s="2">
        <v>1</v>
      </c>
      <c r="M2072" s="2">
        <v>12</v>
      </c>
      <c r="N2072" s="2">
        <v>0.75</v>
      </c>
      <c r="O2072" s="3" t="s">
        <v>32</v>
      </c>
      <c r="P2072" s="3" t="s">
        <v>29</v>
      </c>
      <c r="Q2072" s="5">
        <v>14.95</v>
      </c>
      <c r="S2072" s="6">
        <v>12.85</v>
      </c>
      <c r="T2072" s="5">
        <v>0.35</v>
      </c>
      <c r="U2072" s="6">
        <v>13.2</v>
      </c>
      <c r="V2072" s="2">
        <v>19.45</v>
      </c>
      <c r="W2072" s="8"/>
      <c r="X2072" s="10" t="s">
        <v>29</v>
      </c>
      <c r="Y2072" s="7">
        <v>43678</v>
      </c>
    </row>
    <row r="2073" spans="1:25" hidden="1" x14ac:dyDescent="0.25">
      <c r="A2073" s="2">
        <v>441261</v>
      </c>
      <c r="B2073" s="3" t="s">
        <v>1880</v>
      </c>
      <c r="C2073" s="3" t="s">
        <v>2130</v>
      </c>
      <c r="D2073" s="3" t="s">
        <v>194</v>
      </c>
      <c r="E2073" s="3" t="s">
        <v>37</v>
      </c>
      <c r="F2073" s="3" t="s">
        <v>29</v>
      </c>
      <c r="G2073" s="2">
        <v>13</v>
      </c>
      <c r="H2073" s="3" t="s">
        <v>1884</v>
      </c>
      <c r="I2073" s="3" t="s">
        <v>1889</v>
      </c>
      <c r="J2073" s="3" t="s">
        <v>31</v>
      </c>
      <c r="K2073" s="4">
        <v>69.12</v>
      </c>
      <c r="L2073" s="2">
        <v>1</v>
      </c>
      <c r="M2073" s="2">
        <v>12</v>
      </c>
      <c r="N2073" s="2">
        <v>1</v>
      </c>
      <c r="O2073" s="3" t="s">
        <v>32</v>
      </c>
      <c r="P2073" s="3" t="s">
        <v>29</v>
      </c>
      <c r="Q2073" s="5">
        <v>17.850000000000001</v>
      </c>
      <c r="S2073" s="6">
        <v>15.4</v>
      </c>
      <c r="T2073" s="5">
        <v>0.35</v>
      </c>
      <c r="U2073" s="6">
        <v>15.75</v>
      </c>
      <c r="V2073" s="2">
        <v>23.2</v>
      </c>
      <c r="W2073" s="8"/>
      <c r="X2073" s="10" t="s">
        <v>29</v>
      </c>
      <c r="Y2073" s="7">
        <v>43678</v>
      </c>
    </row>
    <row r="2074" spans="1:25" x14ac:dyDescent="0.25">
      <c r="A2074" s="2">
        <v>74245</v>
      </c>
      <c r="B2074" s="3" t="s">
        <v>1880</v>
      </c>
      <c r="C2074" s="3" t="s">
        <v>2131</v>
      </c>
      <c r="D2074" s="3" t="s">
        <v>27</v>
      </c>
      <c r="E2074" s="3" t="s">
        <v>28</v>
      </c>
      <c r="F2074" s="3" t="s">
        <v>97</v>
      </c>
      <c r="G2074" s="2">
        <v>14</v>
      </c>
      <c r="H2074" s="3" t="s">
        <v>1884</v>
      </c>
      <c r="I2074" s="3" t="s">
        <v>1885</v>
      </c>
      <c r="J2074" s="3" t="s">
        <v>31</v>
      </c>
      <c r="K2074" s="4">
        <v>67.319999999999993</v>
      </c>
      <c r="L2074" s="2">
        <v>1</v>
      </c>
      <c r="M2074" s="2">
        <v>12</v>
      </c>
      <c r="N2074" s="2">
        <v>0.75</v>
      </c>
      <c r="O2074" s="3" t="s">
        <v>32</v>
      </c>
      <c r="P2074" s="3" t="s">
        <v>29</v>
      </c>
      <c r="Q2074" s="5">
        <v>16.45</v>
      </c>
      <c r="S2074" s="6">
        <v>14.17</v>
      </c>
      <c r="T2074" s="5">
        <v>0.35</v>
      </c>
      <c r="U2074" s="6">
        <v>14.52</v>
      </c>
      <c r="V2074" s="2">
        <v>21.4</v>
      </c>
      <c r="W2074" s="8">
        <v>9.9999999999997868E-2</v>
      </c>
      <c r="X2074" s="9" t="s">
        <v>3216</v>
      </c>
      <c r="Y2074" s="7">
        <v>43794</v>
      </c>
    </row>
    <row r="2075" spans="1:25" hidden="1" x14ac:dyDescent="0.25">
      <c r="A2075" s="2">
        <v>632919</v>
      </c>
      <c r="B2075" s="3" t="s">
        <v>1880</v>
      </c>
      <c r="C2075" s="3" t="s">
        <v>2132</v>
      </c>
      <c r="D2075" s="3" t="s">
        <v>27</v>
      </c>
      <c r="E2075" s="3" t="s">
        <v>37</v>
      </c>
      <c r="F2075" s="3" t="s">
        <v>29</v>
      </c>
      <c r="G2075" s="2">
        <v>14</v>
      </c>
      <c r="H2075" s="3" t="s">
        <v>1884</v>
      </c>
      <c r="I2075" s="3" t="s">
        <v>1889</v>
      </c>
      <c r="J2075" s="3" t="s">
        <v>31</v>
      </c>
      <c r="K2075" s="4">
        <v>54.24</v>
      </c>
      <c r="L2075" s="2">
        <v>1</v>
      </c>
      <c r="M2075" s="2">
        <v>12</v>
      </c>
      <c r="N2075" s="2">
        <v>0.75</v>
      </c>
      <c r="O2075" s="3" t="s">
        <v>32</v>
      </c>
      <c r="P2075" s="3" t="s">
        <v>29</v>
      </c>
      <c r="Q2075" s="5">
        <v>16.45</v>
      </c>
      <c r="S2075" s="6">
        <v>14.17</v>
      </c>
      <c r="T2075" s="5">
        <v>0.35</v>
      </c>
      <c r="U2075" s="6">
        <v>14.52</v>
      </c>
      <c r="V2075" s="2">
        <v>21.4</v>
      </c>
      <c r="W2075" s="8"/>
      <c r="X2075" s="10" t="s">
        <v>29</v>
      </c>
      <c r="Y2075" s="7">
        <v>43709</v>
      </c>
    </row>
    <row r="2076" spans="1:25" hidden="1" x14ac:dyDescent="0.25">
      <c r="A2076" s="2">
        <v>473843</v>
      </c>
      <c r="B2076" s="3" t="s">
        <v>1880</v>
      </c>
      <c r="C2076" s="3" t="s">
        <v>2132</v>
      </c>
      <c r="D2076" s="3" t="s">
        <v>194</v>
      </c>
      <c r="E2076" s="3" t="s">
        <v>37</v>
      </c>
      <c r="F2076" s="3" t="s">
        <v>29</v>
      </c>
      <c r="G2076" s="2">
        <v>13.7</v>
      </c>
      <c r="H2076" s="3" t="s">
        <v>1884</v>
      </c>
      <c r="I2076" s="3" t="s">
        <v>29</v>
      </c>
      <c r="J2076" s="3" t="s">
        <v>31</v>
      </c>
      <c r="K2076" s="4">
        <v>81.239999999999995</v>
      </c>
      <c r="L2076" s="2">
        <v>1</v>
      </c>
      <c r="M2076" s="2">
        <v>12</v>
      </c>
      <c r="N2076" s="2">
        <v>1</v>
      </c>
      <c r="O2076" s="3" t="s">
        <v>32</v>
      </c>
      <c r="P2076" s="3" t="s">
        <v>29</v>
      </c>
      <c r="Q2076" s="5">
        <v>17.5</v>
      </c>
      <c r="S2076" s="6">
        <v>15.09</v>
      </c>
      <c r="T2076" s="5">
        <v>0.35</v>
      </c>
      <c r="U2076" s="6">
        <v>15.44</v>
      </c>
      <c r="V2076" s="2">
        <v>22.75</v>
      </c>
      <c r="W2076" s="8"/>
      <c r="X2076" s="10" t="s">
        <v>29</v>
      </c>
      <c r="Y2076" s="7">
        <v>43709</v>
      </c>
    </row>
    <row r="2077" spans="1:25" x14ac:dyDescent="0.25">
      <c r="A2077" s="2">
        <v>667667</v>
      </c>
      <c r="B2077" s="3" t="s">
        <v>1880</v>
      </c>
      <c r="C2077" s="3" t="s">
        <v>2133</v>
      </c>
      <c r="D2077" s="3" t="s">
        <v>27</v>
      </c>
      <c r="E2077" s="3" t="s">
        <v>28</v>
      </c>
      <c r="F2077" s="3" t="s">
        <v>97</v>
      </c>
      <c r="G2077" s="2">
        <v>13.5</v>
      </c>
      <c r="H2077" s="3" t="s">
        <v>432</v>
      </c>
      <c r="I2077" s="3" t="s">
        <v>29</v>
      </c>
      <c r="J2077" s="3" t="s">
        <v>31</v>
      </c>
      <c r="K2077" s="4">
        <v>92.64</v>
      </c>
      <c r="L2077" s="2">
        <v>1</v>
      </c>
      <c r="M2077" s="2">
        <v>12</v>
      </c>
      <c r="N2077" s="2">
        <v>0.75</v>
      </c>
      <c r="O2077" s="3" t="s">
        <v>32</v>
      </c>
      <c r="P2077" s="3" t="s">
        <v>29</v>
      </c>
      <c r="Q2077" s="5">
        <v>20.8</v>
      </c>
      <c r="S2077" s="6">
        <v>18</v>
      </c>
      <c r="T2077" s="5">
        <v>0.35</v>
      </c>
      <c r="U2077" s="6">
        <v>18.350000000000001</v>
      </c>
      <c r="V2077" s="2">
        <v>27.05</v>
      </c>
      <c r="W2077" s="8"/>
      <c r="X2077" s="10" t="s">
        <v>29</v>
      </c>
      <c r="Y2077" s="7">
        <v>43769</v>
      </c>
    </row>
    <row r="2078" spans="1:25" hidden="1" x14ac:dyDescent="0.25">
      <c r="A2078" s="2">
        <v>828</v>
      </c>
      <c r="B2078" s="3" t="s">
        <v>1880</v>
      </c>
      <c r="C2078" s="3" t="s">
        <v>2134</v>
      </c>
      <c r="D2078" s="3" t="s">
        <v>27</v>
      </c>
      <c r="E2078" s="3" t="s">
        <v>37</v>
      </c>
      <c r="F2078" s="3" t="s">
        <v>29</v>
      </c>
      <c r="G2078" s="2">
        <v>11</v>
      </c>
      <c r="H2078" s="3" t="s">
        <v>80</v>
      </c>
      <c r="I2078" s="3" t="s">
        <v>29</v>
      </c>
      <c r="J2078" s="3" t="s">
        <v>31</v>
      </c>
      <c r="K2078" s="4">
        <v>75.72</v>
      </c>
      <c r="L2078" s="2">
        <v>1</v>
      </c>
      <c r="M2078" s="2">
        <v>12</v>
      </c>
      <c r="N2078" s="2">
        <v>0.75</v>
      </c>
      <c r="O2078" s="3" t="s">
        <v>32</v>
      </c>
      <c r="P2078" s="3" t="s">
        <v>29</v>
      </c>
      <c r="Q2078" s="5">
        <v>17.899999999999999</v>
      </c>
      <c r="S2078" s="6">
        <v>15.44</v>
      </c>
      <c r="T2078" s="5">
        <v>0.35</v>
      </c>
      <c r="U2078" s="6">
        <v>15.79</v>
      </c>
      <c r="V2078" s="2">
        <v>23.25</v>
      </c>
      <c r="W2078" s="8"/>
      <c r="X2078" s="10" t="s">
        <v>29</v>
      </c>
      <c r="Y2078" s="7">
        <v>43616</v>
      </c>
    </row>
    <row r="2079" spans="1:25" hidden="1" x14ac:dyDescent="0.25">
      <c r="A2079" s="2">
        <v>898718</v>
      </c>
      <c r="B2079" s="3" t="s">
        <v>1880</v>
      </c>
      <c r="C2079" s="3" t="s">
        <v>2135</v>
      </c>
      <c r="D2079" s="3" t="s">
        <v>27</v>
      </c>
      <c r="E2079" s="3" t="s">
        <v>37</v>
      </c>
      <c r="F2079" s="3" t="s">
        <v>86</v>
      </c>
      <c r="G2079" s="2">
        <v>13</v>
      </c>
      <c r="H2079" s="3" t="s">
        <v>80</v>
      </c>
      <c r="I2079" s="3" t="s">
        <v>29</v>
      </c>
      <c r="J2079" s="3" t="s">
        <v>31</v>
      </c>
      <c r="K2079" s="4">
        <v>107.04</v>
      </c>
      <c r="L2079" s="2">
        <v>1</v>
      </c>
      <c r="M2079" s="2">
        <v>12</v>
      </c>
      <c r="N2079" s="2">
        <v>0.75</v>
      </c>
      <c r="O2079" s="3" t="s">
        <v>32</v>
      </c>
      <c r="P2079" s="3" t="s">
        <v>29</v>
      </c>
      <c r="Q2079" s="5">
        <v>21.95</v>
      </c>
      <c r="S2079" s="6">
        <v>19.010000000000002</v>
      </c>
      <c r="T2079" s="5">
        <v>0.35</v>
      </c>
      <c r="U2079" s="6">
        <v>19.36</v>
      </c>
      <c r="V2079" s="2">
        <v>28.55</v>
      </c>
      <c r="W2079" s="8"/>
      <c r="X2079" s="10" t="s">
        <v>29</v>
      </c>
      <c r="Y2079" s="7">
        <v>43466</v>
      </c>
    </row>
    <row r="2080" spans="1:25" x14ac:dyDescent="0.25">
      <c r="A2080" s="2">
        <v>621680</v>
      </c>
      <c r="B2080" s="3" t="s">
        <v>1880</v>
      </c>
      <c r="C2080" s="3" t="s">
        <v>2136</v>
      </c>
      <c r="D2080" s="3" t="s">
        <v>194</v>
      </c>
      <c r="E2080" s="3" t="s">
        <v>28</v>
      </c>
      <c r="F2080" s="3" t="s">
        <v>210</v>
      </c>
      <c r="G2080" s="2">
        <v>12.5</v>
      </c>
      <c r="H2080" s="3" t="s">
        <v>204</v>
      </c>
      <c r="I2080" s="3" t="s">
        <v>1885</v>
      </c>
      <c r="J2080" s="3" t="s">
        <v>31</v>
      </c>
      <c r="K2080" s="4">
        <v>59.4</v>
      </c>
      <c r="L2080" s="2">
        <v>1</v>
      </c>
      <c r="M2080" s="2">
        <v>10</v>
      </c>
      <c r="N2080" s="2">
        <v>1</v>
      </c>
      <c r="O2080" s="3" t="s">
        <v>956</v>
      </c>
      <c r="P2080" s="3" t="s">
        <v>29</v>
      </c>
      <c r="Q2080" s="5">
        <v>17.55</v>
      </c>
      <c r="S2080" s="6">
        <v>15.14</v>
      </c>
      <c r="T2080" s="5">
        <v>0.35</v>
      </c>
      <c r="U2080" s="6">
        <v>15.49</v>
      </c>
      <c r="V2080" s="2">
        <v>22.8</v>
      </c>
      <c r="W2080" s="8"/>
      <c r="X2080" s="10" t="s">
        <v>29</v>
      </c>
      <c r="Y2080" s="7">
        <v>43678</v>
      </c>
    </row>
    <row r="2081" spans="1:25" hidden="1" x14ac:dyDescent="0.25">
      <c r="A2081" s="2">
        <v>219480</v>
      </c>
      <c r="B2081" s="3" t="s">
        <v>1880</v>
      </c>
      <c r="C2081" s="3" t="s">
        <v>2137</v>
      </c>
      <c r="D2081" s="3" t="s">
        <v>27</v>
      </c>
      <c r="E2081" s="3" t="s">
        <v>37</v>
      </c>
      <c r="F2081" s="3" t="s">
        <v>29</v>
      </c>
      <c r="G2081" s="2">
        <v>14</v>
      </c>
      <c r="H2081" s="3" t="s">
        <v>889</v>
      </c>
      <c r="I2081" s="3" t="s">
        <v>29</v>
      </c>
      <c r="J2081" s="3" t="s">
        <v>31</v>
      </c>
      <c r="K2081" s="4">
        <v>66</v>
      </c>
      <c r="L2081" s="2">
        <v>1</v>
      </c>
      <c r="M2081" s="2">
        <v>12</v>
      </c>
      <c r="N2081" s="2">
        <v>0.75</v>
      </c>
      <c r="O2081" s="3" t="s">
        <v>32</v>
      </c>
      <c r="P2081" s="3" t="s">
        <v>29</v>
      </c>
      <c r="Q2081" s="5">
        <v>16.25</v>
      </c>
      <c r="S2081" s="6">
        <v>13.99</v>
      </c>
      <c r="T2081" s="5">
        <v>0.35</v>
      </c>
      <c r="U2081" s="6">
        <v>14.34</v>
      </c>
      <c r="V2081" s="2">
        <v>21.1</v>
      </c>
      <c r="W2081" s="8"/>
      <c r="X2081" s="10" t="s">
        <v>29</v>
      </c>
      <c r="Y2081" s="7">
        <v>43675</v>
      </c>
    </row>
    <row r="2082" spans="1:25" hidden="1" x14ac:dyDescent="0.25">
      <c r="A2082" s="2">
        <v>366229</v>
      </c>
      <c r="B2082" s="3" t="s">
        <v>1880</v>
      </c>
      <c r="C2082" s="3" t="s">
        <v>2138</v>
      </c>
      <c r="D2082" s="3" t="s">
        <v>27</v>
      </c>
      <c r="E2082" s="3" t="s">
        <v>37</v>
      </c>
      <c r="F2082" s="3" t="s">
        <v>29</v>
      </c>
      <c r="G2082" s="2">
        <v>12</v>
      </c>
      <c r="H2082" s="3" t="s">
        <v>899</v>
      </c>
      <c r="I2082" s="3" t="s">
        <v>1882</v>
      </c>
      <c r="J2082" s="3" t="s">
        <v>31</v>
      </c>
      <c r="K2082" s="4">
        <v>45.6</v>
      </c>
      <c r="L2082" s="2">
        <v>1</v>
      </c>
      <c r="M2082" s="2">
        <v>12</v>
      </c>
      <c r="N2082" s="2">
        <v>0.75</v>
      </c>
      <c r="O2082" s="3" t="s">
        <v>32</v>
      </c>
      <c r="P2082" s="3" t="s">
        <v>29</v>
      </c>
      <c r="Q2082" s="5">
        <v>11.95</v>
      </c>
      <c r="S2082" s="6">
        <v>10.210000000000001</v>
      </c>
      <c r="T2082" s="5">
        <v>0.35</v>
      </c>
      <c r="U2082" s="6">
        <v>10.56</v>
      </c>
      <c r="V2082" s="2">
        <v>15.55</v>
      </c>
      <c r="W2082" s="8"/>
      <c r="X2082" s="10" t="s">
        <v>29</v>
      </c>
      <c r="Y2082" s="7">
        <v>43466</v>
      </c>
    </row>
    <row r="2083" spans="1:25" hidden="1" x14ac:dyDescent="0.25">
      <c r="A2083" s="2">
        <v>172825</v>
      </c>
      <c r="B2083" s="3" t="s">
        <v>1880</v>
      </c>
      <c r="C2083" s="3" t="s">
        <v>2139</v>
      </c>
      <c r="D2083" s="3" t="s">
        <v>27</v>
      </c>
      <c r="E2083" s="3" t="s">
        <v>37</v>
      </c>
      <c r="F2083" s="3" t="s">
        <v>29</v>
      </c>
      <c r="G2083" s="2">
        <v>15.9</v>
      </c>
      <c r="H2083" s="3" t="s">
        <v>102</v>
      </c>
      <c r="I2083" s="3" t="s">
        <v>1887</v>
      </c>
      <c r="J2083" s="3" t="s">
        <v>31</v>
      </c>
      <c r="K2083" s="4">
        <v>106.08</v>
      </c>
      <c r="L2083" s="2">
        <v>1</v>
      </c>
      <c r="M2083" s="2">
        <v>12</v>
      </c>
      <c r="N2083" s="2">
        <v>0.75</v>
      </c>
      <c r="O2083" s="3" t="s">
        <v>32</v>
      </c>
      <c r="P2083" s="3" t="s">
        <v>29</v>
      </c>
      <c r="Q2083" s="5">
        <v>23.1</v>
      </c>
      <c r="S2083" s="6">
        <v>20.02</v>
      </c>
      <c r="T2083" s="5">
        <v>0.35</v>
      </c>
      <c r="U2083" s="6">
        <v>20.37</v>
      </c>
      <c r="V2083" s="2">
        <v>30.05</v>
      </c>
      <c r="W2083" s="8"/>
      <c r="X2083" s="10" t="s">
        <v>29</v>
      </c>
      <c r="Y2083" s="7">
        <v>43678</v>
      </c>
    </row>
    <row r="2084" spans="1:25" hidden="1" x14ac:dyDescent="0.25">
      <c r="A2084" s="2">
        <v>65177</v>
      </c>
      <c r="B2084" s="3" t="s">
        <v>1880</v>
      </c>
      <c r="C2084" s="3" t="s">
        <v>2140</v>
      </c>
      <c r="D2084" s="3" t="s">
        <v>27</v>
      </c>
      <c r="E2084" s="3" t="s">
        <v>37</v>
      </c>
      <c r="F2084" s="3" t="s">
        <v>29</v>
      </c>
      <c r="G2084" s="2">
        <v>13</v>
      </c>
      <c r="H2084" s="3" t="s">
        <v>1884</v>
      </c>
      <c r="I2084" s="3" t="s">
        <v>1882</v>
      </c>
      <c r="J2084" s="3" t="s">
        <v>31</v>
      </c>
      <c r="K2084" s="4">
        <v>54.48</v>
      </c>
      <c r="L2084" s="2">
        <v>1</v>
      </c>
      <c r="M2084" s="2">
        <v>12</v>
      </c>
      <c r="N2084" s="2">
        <v>0.75</v>
      </c>
      <c r="O2084" s="3" t="s">
        <v>32</v>
      </c>
      <c r="P2084" s="3" t="s">
        <v>29</v>
      </c>
      <c r="Q2084" s="5">
        <v>13.9</v>
      </c>
      <c r="S2084" s="6">
        <v>11.92</v>
      </c>
      <c r="T2084" s="5">
        <v>0.35</v>
      </c>
      <c r="U2084" s="6">
        <v>12.27</v>
      </c>
      <c r="V2084" s="2">
        <v>18.05</v>
      </c>
      <c r="W2084" s="8"/>
      <c r="X2084" s="10" t="s">
        <v>29</v>
      </c>
      <c r="Y2084" s="7">
        <v>43466</v>
      </c>
    </row>
    <row r="2085" spans="1:25" hidden="1" x14ac:dyDescent="0.25">
      <c r="A2085" s="2">
        <v>25155</v>
      </c>
      <c r="B2085" s="3" t="s">
        <v>1880</v>
      </c>
      <c r="C2085" s="3" t="s">
        <v>2141</v>
      </c>
      <c r="D2085" s="3" t="s">
        <v>27</v>
      </c>
      <c r="E2085" s="3" t="s">
        <v>37</v>
      </c>
      <c r="F2085" s="3" t="s">
        <v>29</v>
      </c>
      <c r="G2085" s="2">
        <v>12.5</v>
      </c>
      <c r="H2085" s="3" t="s">
        <v>80</v>
      </c>
      <c r="I2085" s="3" t="s">
        <v>29</v>
      </c>
      <c r="J2085" s="3" t="s">
        <v>39</v>
      </c>
      <c r="K2085" s="4">
        <v>72.12</v>
      </c>
      <c r="L2085" s="2">
        <v>1</v>
      </c>
      <c r="M2085" s="2">
        <v>12</v>
      </c>
      <c r="N2085" s="2">
        <v>0.75</v>
      </c>
      <c r="O2085" s="3" t="s">
        <v>32</v>
      </c>
      <c r="P2085" s="3" t="s">
        <v>29</v>
      </c>
      <c r="Q2085" s="5">
        <v>16.899999999999999</v>
      </c>
      <c r="S2085" s="6">
        <v>14.56</v>
      </c>
      <c r="T2085" s="5">
        <v>0.35</v>
      </c>
      <c r="U2085" s="6">
        <v>14.91</v>
      </c>
      <c r="V2085" s="2">
        <v>21.95</v>
      </c>
      <c r="W2085" s="8"/>
      <c r="X2085" s="10" t="s">
        <v>29</v>
      </c>
      <c r="Y2085" s="7">
        <v>43799</v>
      </c>
    </row>
    <row r="2086" spans="1:25" hidden="1" x14ac:dyDescent="0.25">
      <c r="A2086" s="2">
        <v>812076</v>
      </c>
      <c r="B2086" s="3" t="s">
        <v>1880</v>
      </c>
      <c r="C2086" s="3" t="s">
        <v>2142</v>
      </c>
      <c r="D2086" s="3" t="s">
        <v>27</v>
      </c>
      <c r="E2086" s="3" t="s">
        <v>28</v>
      </c>
      <c r="F2086" s="3" t="s">
        <v>29</v>
      </c>
      <c r="G2086" s="2">
        <v>12.5</v>
      </c>
      <c r="H2086" s="3" t="s">
        <v>80</v>
      </c>
      <c r="I2086" s="3" t="s">
        <v>29</v>
      </c>
      <c r="J2086" s="3" t="s">
        <v>39</v>
      </c>
      <c r="K2086" s="4">
        <v>72.099999999999994</v>
      </c>
      <c r="L2086" s="2">
        <v>1</v>
      </c>
      <c r="M2086" s="2">
        <v>12</v>
      </c>
      <c r="N2086" s="2">
        <v>0.75</v>
      </c>
      <c r="O2086" s="3" t="s">
        <v>32</v>
      </c>
      <c r="P2086" s="3" t="s">
        <v>29</v>
      </c>
      <c r="Q2086" s="5">
        <v>16.899999999999999</v>
      </c>
      <c r="S2086" s="6">
        <v>14.56</v>
      </c>
      <c r="T2086" s="5">
        <v>0.35</v>
      </c>
      <c r="U2086" s="6">
        <v>14.91</v>
      </c>
      <c r="V2086" s="2">
        <v>21.95</v>
      </c>
      <c r="W2086" s="8"/>
      <c r="X2086" s="10" t="s">
        <v>29</v>
      </c>
      <c r="Y2086" s="7">
        <v>43769</v>
      </c>
    </row>
    <row r="2087" spans="1:25" hidden="1" x14ac:dyDescent="0.25">
      <c r="A2087" s="2">
        <v>529412</v>
      </c>
      <c r="B2087" s="3" t="s">
        <v>1880</v>
      </c>
      <c r="C2087" s="3" t="s">
        <v>2143</v>
      </c>
      <c r="D2087" s="3" t="s">
        <v>27</v>
      </c>
      <c r="E2087" s="3" t="s">
        <v>37</v>
      </c>
      <c r="F2087" s="3" t="s">
        <v>104</v>
      </c>
      <c r="G2087" s="2">
        <v>14</v>
      </c>
      <c r="H2087" s="3" t="s">
        <v>102</v>
      </c>
      <c r="I2087" s="3" t="s">
        <v>1885</v>
      </c>
      <c r="J2087" s="3" t="s">
        <v>39</v>
      </c>
      <c r="K2087" s="4">
        <v>106.2</v>
      </c>
      <c r="L2087" s="2">
        <v>1</v>
      </c>
      <c r="M2087" s="2">
        <v>12</v>
      </c>
      <c r="N2087" s="2">
        <v>0.75</v>
      </c>
      <c r="O2087" s="3" t="s">
        <v>32</v>
      </c>
      <c r="P2087" s="3" t="s">
        <v>29</v>
      </c>
      <c r="Q2087" s="5">
        <v>22.8</v>
      </c>
      <c r="R2087" s="5">
        <v>2</v>
      </c>
      <c r="S2087" s="6">
        <v>18</v>
      </c>
      <c r="T2087" s="5">
        <v>0.35</v>
      </c>
      <c r="U2087" s="6">
        <v>18.350000000000001</v>
      </c>
      <c r="V2087" s="2">
        <v>29.65</v>
      </c>
      <c r="W2087" s="8"/>
      <c r="X2087" s="10" t="s">
        <v>29</v>
      </c>
      <c r="Y2087" s="7">
        <v>43800</v>
      </c>
    </row>
    <row r="2088" spans="1:25" x14ac:dyDescent="0.25">
      <c r="A2088" s="2">
        <v>283580</v>
      </c>
      <c r="B2088" s="3" t="s">
        <v>1880</v>
      </c>
      <c r="C2088" s="3" t="s">
        <v>2144</v>
      </c>
      <c r="D2088" s="3" t="s">
        <v>27</v>
      </c>
      <c r="E2088" s="3" t="s">
        <v>28</v>
      </c>
      <c r="F2088" s="3" t="s">
        <v>97</v>
      </c>
      <c r="G2088" s="2">
        <v>12.5</v>
      </c>
      <c r="H2088" s="3" t="s">
        <v>80</v>
      </c>
      <c r="I2088" s="3" t="s">
        <v>29</v>
      </c>
      <c r="J2088" s="3" t="s">
        <v>31</v>
      </c>
      <c r="K2088" s="4">
        <v>56.04</v>
      </c>
      <c r="L2088" s="2">
        <v>1</v>
      </c>
      <c r="M2088" s="2">
        <v>12</v>
      </c>
      <c r="N2088" s="2">
        <v>0.75</v>
      </c>
      <c r="O2088" s="3" t="s">
        <v>32</v>
      </c>
      <c r="P2088" s="3" t="s">
        <v>29</v>
      </c>
      <c r="Q2088" s="5">
        <v>14.25</v>
      </c>
      <c r="S2088" s="6">
        <v>12.23</v>
      </c>
      <c r="T2088" s="5">
        <v>0.35</v>
      </c>
      <c r="U2088" s="6">
        <v>12.58</v>
      </c>
      <c r="V2088" s="2">
        <v>18.5</v>
      </c>
      <c r="W2088" s="8">
        <v>-4.4499999999999993</v>
      </c>
      <c r="X2088" s="9" t="s">
        <v>3215</v>
      </c>
      <c r="Y2088" s="7">
        <v>43790</v>
      </c>
    </row>
    <row r="2089" spans="1:25" hidden="1" x14ac:dyDescent="0.25">
      <c r="A2089" s="2">
        <v>443036</v>
      </c>
      <c r="B2089" s="3" t="s">
        <v>1880</v>
      </c>
      <c r="C2089" s="3" t="s">
        <v>2145</v>
      </c>
      <c r="D2089" s="3" t="s">
        <v>194</v>
      </c>
      <c r="E2089" s="3" t="s">
        <v>37</v>
      </c>
      <c r="F2089" s="3" t="s">
        <v>29</v>
      </c>
      <c r="G2089" s="2">
        <v>11.5</v>
      </c>
      <c r="H2089" s="3" t="s">
        <v>80</v>
      </c>
      <c r="I2089" s="3" t="s">
        <v>1882</v>
      </c>
      <c r="J2089" s="3" t="s">
        <v>31</v>
      </c>
      <c r="K2089" s="4">
        <v>48.48</v>
      </c>
      <c r="L2089" s="2">
        <v>1</v>
      </c>
      <c r="M2089" s="2">
        <v>12</v>
      </c>
      <c r="N2089" s="2">
        <v>1</v>
      </c>
      <c r="O2089" s="3" t="s">
        <v>32</v>
      </c>
      <c r="P2089" s="3" t="s">
        <v>29</v>
      </c>
      <c r="Q2089" s="5">
        <v>13.65</v>
      </c>
      <c r="S2089" s="6">
        <v>11.7</v>
      </c>
      <c r="T2089" s="5">
        <v>0.35</v>
      </c>
      <c r="U2089" s="6">
        <v>12.05</v>
      </c>
      <c r="V2089" s="2">
        <v>17.75</v>
      </c>
      <c r="W2089" s="8"/>
      <c r="X2089" s="10" t="s">
        <v>29</v>
      </c>
      <c r="Y2089" s="7">
        <v>43738</v>
      </c>
    </row>
    <row r="2090" spans="1:25" ht="30" hidden="1" x14ac:dyDescent="0.25">
      <c r="A2090" s="2">
        <v>314625</v>
      </c>
      <c r="B2090" s="3" t="s">
        <v>1880</v>
      </c>
      <c r="C2090" s="3" t="s">
        <v>2146</v>
      </c>
      <c r="D2090" s="3" t="s">
        <v>27</v>
      </c>
      <c r="E2090" s="3" t="s">
        <v>28</v>
      </c>
      <c r="F2090" s="3" t="s">
        <v>29</v>
      </c>
      <c r="G2090" s="2">
        <v>14.5</v>
      </c>
      <c r="H2090" s="3" t="s">
        <v>889</v>
      </c>
      <c r="I2090" s="3" t="s">
        <v>29</v>
      </c>
      <c r="J2090" s="3" t="s">
        <v>31</v>
      </c>
      <c r="K2090" s="4">
        <v>185.7</v>
      </c>
      <c r="L2090" s="2">
        <v>1</v>
      </c>
      <c r="M2090" s="2">
        <v>6</v>
      </c>
      <c r="N2090" s="2">
        <v>0.75</v>
      </c>
      <c r="O2090" s="3" t="s">
        <v>32</v>
      </c>
      <c r="P2090" s="3" t="s">
        <v>29</v>
      </c>
      <c r="Q2090" s="5">
        <v>60.35</v>
      </c>
      <c r="S2090" s="6">
        <v>52.8</v>
      </c>
      <c r="T2090" s="5">
        <v>0.35</v>
      </c>
      <c r="U2090" s="6">
        <v>53.15</v>
      </c>
      <c r="V2090" s="2">
        <v>78.45</v>
      </c>
      <c r="W2090" s="8">
        <v>5.0000000000004263E-2</v>
      </c>
      <c r="X2090" s="9" t="s">
        <v>3216</v>
      </c>
      <c r="Y2090" s="7">
        <v>43790</v>
      </c>
    </row>
    <row r="2091" spans="1:25" hidden="1" x14ac:dyDescent="0.25">
      <c r="A2091" s="2">
        <v>397851</v>
      </c>
      <c r="B2091" s="3" t="s">
        <v>1880</v>
      </c>
      <c r="C2091" s="3" t="s">
        <v>2147</v>
      </c>
      <c r="D2091" s="3" t="s">
        <v>27</v>
      </c>
      <c r="E2091" s="3" t="s">
        <v>28</v>
      </c>
      <c r="F2091" s="3" t="s">
        <v>29</v>
      </c>
      <c r="G2091" s="2">
        <v>13.5</v>
      </c>
      <c r="H2091" s="3" t="s">
        <v>889</v>
      </c>
      <c r="I2091" s="3" t="s">
        <v>29</v>
      </c>
      <c r="J2091" s="3" t="s">
        <v>31</v>
      </c>
      <c r="K2091" s="4">
        <v>105.72</v>
      </c>
      <c r="L2091" s="2">
        <v>1</v>
      </c>
      <c r="M2091" s="2">
        <v>12</v>
      </c>
      <c r="N2091" s="2">
        <v>0.75</v>
      </c>
      <c r="O2091" s="3" t="s">
        <v>32</v>
      </c>
      <c r="P2091" s="3" t="s">
        <v>29</v>
      </c>
      <c r="Q2091" s="5">
        <v>23.05</v>
      </c>
      <c r="S2091" s="6">
        <v>19.98</v>
      </c>
      <c r="T2091" s="5">
        <v>0.35</v>
      </c>
      <c r="U2091" s="6">
        <v>20.329999999999998</v>
      </c>
      <c r="V2091" s="2">
        <v>29.95</v>
      </c>
      <c r="W2091" s="8">
        <v>5.0000000000000711E-2</v>
      </c>
      <c r="X2091" s="9" t="s">
        <v>3216</v>
      </c>
      <c r="Y2091" s="7">
        <v>43790</v>
      </c>
    </row>
    <row r="2092" spans="1:25" hidden="1" x14ac:dyDescent="0.25">
      <c r="A2092" s="2">
        <v>297929</v>
      </c>
      <c r="B2092" s="3" t="s">
        <v>1880</v>
      </c>
      <c r="C2092" s="3" t="s">
        <v>2148</v>
      </c>
      <c r="D2092" s="3" t="s">
        <v>27</v>
      </c>
      <c r="E2092" s="3" t="s">
        <v>37</v>
      </c>
      <c r="F2092" s="3" t="s">
        <v>104</v>
      </c>
      <c r="G2092" s="2">
        <v>14.5</v>
      </c>
      <c r="H2092" s="3" t="s">
        <v>30</v>
      </c>
      <c r="I2092" s="3" t="s">
        <v>1949</v>
      </c>
      <c r="J2092" s="3" t="s">
        <v>31</v>
      </c>
      <c r="K2092" s="4">
        <v>98.4</v>
      </c>
      <c r="L2092" s="2">
        <v>1</v>
      </c>
      <c r="M2092" s="2">
        <v>12</v>
      </c>
      <c r="N2092" s="2">
        <v>0.75</v>
      </c>
      <c r="O2092" s="3" t="s">
        <v>32</v>
      </c>
      <c r="P2092" s="3" t="s">
        <v>29</v>
      </c>
      <c r="Q2092" s="5">
        <v>21.8</v>
      </c>
      <c r="R2092" s="5">
        <v>3</v>
      </c>
      <c r="S2092" s="6">
        <v>16.239999999999998</v>
      </c>
      <c r="T2092" s="5">
        <v>0.35</v>
      </c>
      <c r="U2092" s="6">
        <v>16.59</v>
      </c>
      <c r="V2092" s="2">
        <v>28.35</v>
      </c>
      <c r="W2092" s="8"/>
      <c r="X2092" s="10" t="s">
        <v>29</v>
      </c>
      <c r="Y2092" s="7">
        <v>43800</v>
      </c>
    </row>
    <row r="2093" spans="1:25" hidden="1" x14ac:dyDescent="0.25">
      <c r="A2093" s="2">
        <v>795377</v>
      </c>
      <c r="B2093" s="3" t="s">
        <v>1880</v>
      </c>
      <c r="C2093" s="3" t="s">
        <v>2149</v>
      </c>
      <c r="D2093" s="3" t="s">
        <v>27</v>
      </c>
      <c r="E2093" s="3" t="s">
        <v>37</v>
      </c>
      <c r="F2093" s="3" t="s">
        <v>86</v>
      </c>
      <c r="G2093" s="2">
        <v>14</v>
      </c>
      <c r="H2093" s="3" t="s">
        <v>1884</v>
      </c>
      <c r="I2093" s="3" t="s">
        <v>1889</v>
      </c>
      <c r="J2093" s="3" t="s">
        <v>31</v>
      </c>
      <c r="K2093" s="4" t="s">
        <v>3139</v>
      </c>
      <c r="L2093" s="2">
        <v>1</v>
      </c>
      <c r="M2093" s="2">
        <v>12</v>
      </c>
      <c r="N2093" s="2">
        <v>0.75</v>
      </c>
      <c r="O2093" s="3" t="s">
        <v>32</v>
      </c>
      <c r="P2093" s="3" t="s">
        <v>29</v>
      </c>
      <c r="Q2093" s="5">
        <v>15.75</v>
      </c>
      <c r="S2093" s="6">
        <v>13.55</v>
      </c>
      <c r="T2093" s="5">
        <v>0.35</v>
      </c>
      <c r="U2093" s="6">
        <v>13.9</v>
      </c>
      <c r="V2093" s="2">
        <v>20.5</v>
      </c>
      <c r="W2093" s="8"/>
      <c r="X2093" s="10" t="s">
        <v>29</v>
      </c>
      <c r="Y2093" s="7">
        <v>43556</v>
      </c>
    </row>
    <row r="2094" spans="1:25" hidden="1" x14ac:dyDescent="0.25">
      <c r="A2094" s="2">
        <v>32409</v>
      </c>
      <c r="B2094" s="3" t="s">
        <v>1880</v>
      </c>
      <c r="C2094" s="3" t="s">
        <v>2150</v>
      </c>
      <c r="D2094" s="3" t="s">
        <v>27</v>
      </c>
      <c r="E2094" s="3" t="s">
        <v>37</v>
      </c>
      <c r="F2094" s="3" t="s">
        <v>29</v>
      </c>
      <c r="G2094" s="2">
        <v>13.4</v>
      </c>
      <c r="H2094" s="3" t="s">
        <v>1827</v>
      </c>
      <c r="I2094" s="3" t="s">
        <v>1882</v>
      </c>
      <c r="J2094" s="3" t="s">
        <v>31</v>
      </c>
      <c r="K2094" s="4">
        <v>101</v>
      </c>
      <c r="L2094" s="2">
        <v>1</v>
      </c>
      <c r="M2094" s="2">
        <v>12</v>
      </c>
      <c r="N2094" s="2">
        <v>0.75</v>
      </c>
      <c r="O2094" s="3" t="s">
        <v>32</v>
      </c>
      <c r="P2094" s="3" t="s">
        <v>29</v>
      </c>
      <c r="Q2094" s="5">
        <v>22.25</v>
      </c>
      <c r="S2094" s="6">
        <v>19.27</v>
      </c>
      <c r="T2094" s="5">
        <v>0.35</v>
      </c>
      <c r="U2094" s="6">
        <v>19.62</v>
      </c>
      <c r="V2094" s="2">
        <v>28.9</v>
      </c>
      <c r="W2094" s="8"/>
      <c r="X2094" s="10" t="s">
        <v>29</v>
      </c>
      <c r="Y2094" s="7">
        <v>43466</v>
      </c>
    </row>
    <row r="2095" spans="1:25" hidden="1" x14ac:dyDescent="0.25">
      <c r="A2095" s="2">
        <v>590844</v>
      </c>
      <c r="B2095" s="3" t="s">
        <v>1880</v>
      </c>
      <c r="C2095" s="3" t="s">
        <v>2151</v>
      </c>
      <c r="D2095" s="3" t="s">
        <v>27</v>
      </c>
      <c r="E2095" s="3" t="s">
        <v>37</v>
      </c>
      <c r="F2095" s="3" t="s">
        <v>29</v>
      </c>
      <c r="G2095" s="2">
        <v>10.4</v>
      </c>
      <c r="H2095" s="3" t="s">
        <v>1827</v>
      </c>
      <c r="I2095" s="3" t="s">
        <v>1882</v>
      </c>
      <c r="J2095" s="3" t="s">
        <v>31</v>
      </c>
      <c r="K2095" s="4">
        <v>66</v>
      </c>
      <c r="L2095" s="2">
        <v>1</v>
      </c>
      <c r="M2095" s="2">
        <v>12</v>
      </c>
      <c r="N2095" s="2">
        <v>0.75</v>
      </c>
      <c r="O2095" s="3" t="s">
        <v>32</v>
      </c>
      <c r="P2095" s="3" t="s">
        <v>29</v>
      </c>
      <c r="Q2095" s="5">
        <v>16.25</v>
      </c>
      <c r="S2095" s="6">
        <v>13.99</v>
      </c>
      <c r="T2095" s="5">
        <v>0.35</v>
      </c>
      <c r="U2095" s="6">
        <v>14.34</v>
      </c>
      <c r="V2095" s="2">
        <v>21.1</v>
      </c>
      <c r="W2095" s="8"/>
      <c r="X2095" s="10" t="s">
        <v>29</v>
      </c>
      <c r="Y2095" s="7">
        <v>43676</v>
      </c>
    </row>
    <row r="2096" spans="1:25" hidden="1" x14ac:dyDescent="0.25">
      <c r="A2096" s="2">
        <v>343111</v>
      </c>
      <c r="B2096" s="3" t="s">
        <v>1880</v>
      </c>
      <c r="C2096" s="3" t="s">
        <v>2152</v>
      </c>
      <c r="D2096" s="3" t="s">
        <v>27</v>
      </c>
      <c r="E2096" s="3" t="s">
        <v>37</v>
      </c>
      <c r="F2096" s="3" t="s">
        <v>29</v>
      </c>
      <c r="G2096" s="2">
        <v>11.5</v>
      </c>
      <c r="H2096" s="3" t="s">
        <v>1827</v>
      </c>
      <c r="I2096" s="3" t="s">
        <v>1929</v>
      </c>
      <c r="J2096" s="3" t="s">
        <v>31</v>
      </c>
      <c r="K2096" s="4">
        <v>93</v>
      </c>
      <c r="L2096" s="2">
        <v>1</v>
      </c>
      <c r="M2096" s="2">
        <v>12</v>
      </c>
      <c r="N2096" s="2">
        <v>0.75</v>
      </c>
      <c r="O2096" s="3" t="s">
        <v>32</v>
      </c>
      <c r="P2096" s="3" t="s">
        <v>29</v>
      </c>
      <c r="Q2096" s="5">
        <v>20.85</v>
      </c>
      <c r="S2096" s="6">
        <v>18.04</v>
      </c>
      <c r="T2096" s="5">
        <v>0.35</v>
      </c>
      <c r="U2096" s="6">
        <v>18.39</v>
      </c>
      <c r="V2096" s="2">
        <v>27.1</v>
      </c>
      <c r="W2096" s="8"/>
      <c r="X2096" s="10" t="s">
        <v>29</v>
      </c>
      <c r="Y2096" s="7">
        <v>43466</v>
      </c>
    </row>
    <row r="2097" spans="1:25" hidden="1" x14ac:dyDescent="0.25">
      <c r="A2097" s="2">
        <v>501130</v>
      </c>
      <c r="B2097" s="3" t="s">
        <v>1880</v>
      </c>
      <c r="C2097" s="3" t="s">
        <v>2153</v>
      </c>
      <c r="D2097" s="3" t="s">
        <v>27</v>
      </c>
      <c r="E2097" s="3" t="s">
        <v>37</v>
      </c>
      <c r="F2097" s="3" t="s">
        <v>29</v>
      </c>
      <c r="G2097" s="2">
        <v>13.4</v>
      </c>
      <c r="H2097" s="3" t="s">
        <v>1827</v>
      </c>
      <c r="I2097" s="3" t="s">
        <v>1929</v>
      </c>
      <c r="J2097" s="3" t="s">
        <v>31</v>
      </c>
      <c r="K2097" s="4">
        <v>117.8</v>
      </c>
      <c r="L2097" s="2">
        <v>1</v>
      </c>
      <c r="M2097" s="2">
        <v>12</v>
      </c>
      <c r="N2097" s="2">
        <v>0.75</v>
      </c>
      <c r="O2097" s="3" t="s">
        <v>32</v>
      </c>
      <c r="P2097" s="3" t="s">
        <v>29</v>
      </c>
      <c r="Q2097" s="5">
        <v>25.1</v>
      </c>
      <c r="S2097" s="6">
        <v>21.78</v>
      </c>
      <c r="T2097" s="5">
        <v>0.35</v>
      </c>
      <c r="U2097" s="6">
        <v>22.13</v>
      </c>
      <c r="V2097" s="2">
        <v>32.65</v>
      </c>
      <c r="W2097" s="8"/>
      <c r="X2097" s="10" t="s">
        <v>29</v>
      </c>
      <c r="Y2097" s="7">
        <v>43466</v>
      </c>
    </row>
    <row r="2098" spans="1:25" hidden="1" x14ac:dyDescent="0.25">
      <c r="A2098" s="2">
        <v>251835</v>
      </c>
      <c r="B2098" s="3" t="s">
        <v>1880</v>
      </c>
      <c r="C2098" s="3" t="s">
        <v>2154</v>
      </c>
      <c r="D2098" s="3" t="s">
        <v>27</v>
      </c>
      <c r="E2098" s="3" t="s">
        <v>37</v>
      </c>
      <c r="F2098" s="3" t="s">
        <v>29</v>
      </c>
      <c r="G2098" s="2">
        <v>12.2</v>
      </c>
      <c r="H2098" s="3" t="s">
        <v>1827</v>
      </c>
      <c r="I2098" s="3" t="s">
        <v>1892</v>
      </c>
      <c r="J2098" s="3" t="s">
        <v>31</v>
      </c>
      <c r="K2098" s="4">
        <v>93</v>
      </c>
      <c r="L2098" s="2">
        <v>1</v>
      </c>
      <c r="M2098" s="2">
        <v>12</v>
      </c>
      <c r="N2098" s="2">
        <v>0.75</v>
      </c>
      <c r="O2098" s="3" t="s">
        <v>32</v>
      </c>
      <c r="P2098" s="3" t="s">
        <v>29</v>
      </c>
      <c r="Q2098" s="5">
        <v>20.85</v>
      </c>
      <c r="S2098" s="6">
        <v>18.04</v>
      </c>
      <c r="T2098" s="5">
        <v>0.35</v>
      </c>
      <c r="U2098" s="6">
        <v>18.39</v>
      </c>
      <c r="V2098" s="2">
        <v>27.1</v>
      </c>
      <c r="W2098" s="8"/>
      <c r="X2098" s="10" t="s">
        <v>29</v>
      </c>
      <c r="Y2098" s="7">
        <v>43756</v>
      </c>
    </row>
    <row r="2099" spans="1:25" hidden="1" x14ac:dyDescent="0.25">
      <c r="A2099" s="2">
        <v>259721</v>
      </c>
      <c r="B2099" s="3" t="s">
        <v>1880</v>
      </c>
      <c r="C2099" s="3" t="s">
        <v>2155</v>
      </c>
      <c r="D2099" s="3" t="s">
        <v>27</v>
      </c>
      <c r="E2099" s="3" t="s">
        <v>37</v>
      </c>
      <c r="F2099" s="3" t="s">
        <v>29</v>
      </c>
      <c r="G2099" s="2">
        <v>13</v>
      </c>
      <c r="H2099" s="3" t="s">
        <v>204</v>
      </c>
      <c r="I2099" s="3" t="s">
        <v>29</v>
      </c>
      <c r="J2099" s="3" t="s">
        <v>31</v>
      </c>
      <c r="K2099" s="4">
        <v>133.08000000000001</v>
      </c>
      <c r="L2099" s="2">
        <v>1</v>
      </c>
      <c r="M2099" s="2">
        <v>12</v>
      </c>
      <c r="N2099" s="2">
        <v>0.75</v>
      </c>
      <c r="O2099" s="3" t="s">
        <v>32</v>
      </c>
      <c r="P2099" s="3" t="s">
        <v>29</v>
      </c>
      <c r="Q2099" s="5">
        <v>27.75</v>
      </c>
      <c r="S2099" s="6">
        <v>24.11</v>
      </c>
      <c r="T2099" s="5">
        <v>0.35</v>
      </c>
      <c r="U2099" s="6">
        <v>24.46</v>
      </c>
      <c r="V2099" s="2">
        <v>36.1</v>
      </c>
      <c r="W2099" s="8"/>
      <c r="X2099" s="10" t="s">
        <v>29</v>
      </c>
      <c r="Y2099" s="7">
        <v>43616</v>
      </c>
    </row>
    <row r="2100" spans="1:25" hidden="1" x14ac:dyDescent="0.25">
      <c r="A2100" s="2">
        <v>831099</v>
      </c>
      <c r="B2100" s="3" t="s">
        <v>1880</v>
      </c>
      <c r="C2100" s="3" t="s">
        <v>2156</v>
      </c>
      <c r="D2100" s="3" t="s">
        <v>27</v>
      </c>
      <c r="E2100" s="3" t="s">
        <v>28</v>
      </c>
      <c r="F2100" s="3" t="s">
        <v>86</v>
      </c>
      <c r="G2100" s="2">
        <v>14.9</v>
      </c>
      <c r="H2100" s="3" t="s">
        <v>30</v>
      </c>
      <c r="I2100" s="3" t="s">
        <v>1892</v>
      </c>
      <c r="J2100" s="3" t="s">
        <v>31</v>
      </c>
      <c r="K2100" s="4">
        <v>135.36000000000001</v>
      </c>
      <c r="L2100" s="2">
        <v>1</v>
      </c>
      <c r="M2100" s="2">
        <v>12</v>
      </c>
      <c r="N2100" s="2">
        <v>0.75</v>
      </c>
      <c r="O2100" s="3" t="s">
        <v>32</v>
      </c>
      <c r="P2100" s="3" t="s">
        <v>29</v>
      </c>
      <c r="Q2100" s="5">
        <v>28.15</v>
      </c>
      <c r="S2100" s="6">
        <v>24.46</v>
      </c>
      <c r="T2100" s="5">
        <v>0.35</v>
      </c>
      <c r="U2100" s="6">
        <v>24.81</v>
      </c>
      <c r="V2100" s="2">
        <v>36.6</v>
      </c>
      <c r="W2100" s="8"/>
      <c r="X2100" s="10" t="s">
        <v>29</v>
      </c>
      <c r="Y2100" s="7">
        <v>43678</v>
      </c>
    </row>
    <row r="2101" spans="1:25" hidden="1" x14ac:dyDescent="0.25">
      <c r="A2101" s="2">
        <v>335794</v>
      </c>
      <c r="B2101" s="3" t="s">
        <v>1880</v>
      </c>
      <c r="C2101" s="3" t="s">
        <v>2157</v>
      </c>
      <c r="D2101" s="3" t="s">
        <v>27</v>
      </c>
      <c r="E2101" s="3" t="s">
        <v>37</v>
      </c>
      <c r="F2101" s="3" t="s">
        <v>29</v>
      </c>
      <c r="G2101" s="2">
        <v>12.7</v>
      </c>
      <c r="H2101" s="3" t="s">
        <v>30</v>
      </c>
      <c r="I2101" s="3" t="s">
        <v>1885</v>
      </c>
      <c r="J2101" s="3" t="s">
        <v>31</v>
      </c>
      <c r="K2101" s="4">
        <v>143.4</v>
      </c>
      <c r="L2101" s="2">
        <v>1</v>
      </c>
      <c r="M2101" s="2">
        <v>12</v>
      </c>
      <c r="N2101" s="2">
        <v>0.75</v>
      </c>
      <c r="O2101" s="3" t="s">
        <v>32</v>
      </c>
      <c r="P2101" s="3" t="s">
        <v>29</v>
      </c>
      <c r="Q2101" s="5">
        <v>29.5</v>
      </c>
      <c r="S2101" s="6">
        <v>25.65</v>
      </c>
      <c r="T2101" s="5">
        <v>0.35</v>
      </c>
      <c r="U2101" s="6">
        <v>26</v>
      </c>
      <c r="V2101" s="2">
        <v>38.35</v>
      </c>
      <c r="W2101" s="8"/>
      <c r="X2101" s="10" t="s">
        <v>29</v>
      </c>
      <c r="Y2101" s="7">
        <v>43466</v>
      </c>
    </row>
    <row r="2102" spans="1:25" hidden="1" x14ac:dyDescent="0.25">
      <c r="A2102" s="2">
        <v>822296</v>
      </c>
      <c r="B2102" s="3" t="s">
        <v>1880</v>
      </c>
      <c r="C2102" s="3" t="s">
        <v>2158</v>
      </c>
      <c r="D2102" s="3" t="s">
        <v>27</v>
      </c>
      <c r="E2102" s="3" t="s">
        <v>37</v>
      </c>
      <c r="F2102" s="3" t="s">
        <v>29</v>
      </c>
      <c r="G2102" s="2">
        <v>13</v>
      </c>
      <c r="H2102" s="3" t="s">
        <v>204</v>
      </c>
      <c r="I2102" s="3" t="s">
        <v>1892</v>
      </c>
      <c r="J2102" s="3" t="s">
        <v>31</v>
      </c>
      <c r="K2102" s="4">
        <v>81.72</v>
      </c>
      <c r="L2102" s="2">
        <v>1</v>
      </c>
      <c r="M2102" s="2">
        <v>12</v>
      </c>
      <c r="N2102" s="2">
        <v>0.75</v>
      </c>
      <c r="O2102" s="3" t="s">
        <v>32</v>
      </c>
      <c r="P2102" s="3" t="s">
        <v>29</v>
      </c>
      <c r="Q2102" s="5">
        <v>18.899999999999999</v>
      </c>
      <c r="S2102" s="6">
        <v>16.32</v>
      </c>
      <c r="T2102" s="5">
        <v>0.35</v>
      </c>
      <c r="U2102" s="6">
        <v>16.670000000000002</v>
      </c>
      <c r="V2102" s="2">
        <v>24.55</v>
      </c>
      <c r="W2102" s="8"/>
      <c r="X2102" s="10" t="s">
        <v>29</v>
      </c>
      <c r="Y2102" s="7">
        <v>43709</v>
      </c>
    </row>
    <row r="2103" spans="1:25" hidden="1" x14ac:dyDescent="0.25">
      <c r="A2103" s="2">
        <v>788778</v>
      </c>
      <c r="B2103" s="3" t="s">
        <v>1880</v>
      </c>
      <c r="C2103" s="3" t="s">
        <v>2159</v>
      </c>
      <c r="D2103" s="3" t="s">
        <v>27</v>
      </c>
      <c r="E2103" s="3" t="s">
        <v>28</v>
      </c>
      <c r="F2103" s="3" t="s">
        <v>29</v>
      </c>
      <c r="G2103" s="2">
        <v>14</v>
      </c>
      <c r="H2103" s="3" t="s">
        <v>30</v>
      </c>
      <c r="I2103" s="3" t="s">
        <v>1887</v>
      </c>
      <c r="J2103" s="3" t="s">
        <v>31</v>
      </c>
      <c r="K2103" s="4">
        <v>81.12</v>
      </c>
      <c r="L2103" s="2">
        <v>1</v>
      </c>
      <c r="M2103" s="2">
        <v>12</v>
      </c>
      <c r="N2103" s="2">
        <v>0.75</v>
      </c>
      <c r="O2103" s="3" t="s">
        <v>32</v>
      </c>
      <c r="P2103" s="3" t="s">
        <v>29</v>
      </c>
      <c r="Q2103" s="5">
        <v>18.8</v>
      </c>
      <c r="S2103" s="6">
        <v>16.239999999999998</v>
      </c>
      <c r="T2103" s="5">
        <v>0.35</v>
      </c>
      <c r="U2103" s="6">
        <v>16.59</v>
      </c>
      <c r="V2103" s="2">
        <v>24.45</v>
      </c>
      <c r="W2103" s="8"/>
      <c r="X2103" s="10" t="s">
        <v>29</v>
      </c>
      <c r="Y2103" s="7">
        <v>43738</v>
      </c>
    </row>
    <row r="2104" spans="1:25" x14ac:dyDescent="0.25">
      <c r="A2104" s="2">
        <v>34140</v>
      </c>
      <c r="B2104" s="3" t="s">
        <v>1880</v>
      </c>
      <c r="C2104" s="3" t="s">
        <v>2160</v>
      </c>
      <c r="D2104" s="3" t="s">
        <v>27</v>
      </c>
      <c r="E2104" s="3" t="s">
        <v>28</v>
      </c>
      <c r="F2104" s="3" t="s">
        <v>97</v>
      </c>
      <c r="G2104" s="2">
        <v>13.5</v>
      </c>
      <c r="H2104" s="3" t="s">
        <v>80</v>
      </c>
      <c r="I2104" s="3" t="s">
        <v>29</v>
      </c>
      <c r="J2104" s="3" t="s">
        <v>31</v>
      </c>
      <c r="K2104" s="4">
        <v>216.48</v>
      </c>
      <c r="L2104" s="2">
        <v>1</v>
      </c>
      <c r="M2104" s="2">
        <v>12</v>
      </c>
      <c r="N2104" s="2">
        <v>0.75</v>
      </c>
      <c r="O2104" s="3" t="s">
        <v>32</v>
      </c>
      <c r="P2104" s="3" t="s">
        <v>29</v>
      </c>
      <c r="Q2104" s="5">
        <v>40.5</v>
      </c>
      <c r="S2104" s="6">
        <v>35.33</v>
      </c>
      <c r="T2104" s="5">
        <v>0.35</v>
      </c>
      <c r="U2104" s="6">
        <v>35.68</v>
      </c>
      <c r="V2104" s="2">
        <v>52.65</v>
      </c>
      <c r="W2104" s="8"/>
      <c r="X2104" s="10" t="s">
        <v>29</v>
      </c>
      <c r="Y2104" s="7">
        <v>43711</v>
      </c>
    </row>
    <row r="2105" spans="1:25" hidden="1" x14ac:dyDescent="0.25">
      <c r="A2105" s="2">
        <v>172469</v>
      </c>
      <c r="B2105" s="3" t="s">
        <v>1880</v>
      </c>
      <c r="C2105" s="3" t="s">
        <v>2161</v>
      </c>
      <c r="D2105" s="3" t="s">
        <v>27</v>
      </c>
      <c r="E2105" s="3" t="s">
        <v>28</v>
      </c>
      <c r="F2105" s="3" t="s">
        <v>29</v>
      </c>
      <c r="G2105" s="2">
        <v>14</v>
      </c>
      <c r="H2105" s="3" t="s">
        <v>80</v>
      </c>
      <c r="I2105" s="3" t="s">
        <v>29</v>
      </c>
      <c r="J2105" s="3" t="s">
        <v>31</v>
      </c>
      <c r="K2105" s="4">
        <v>294.48</v>
      </c>
      <c r="L2105" s="2">
        <v>1</v>
      </c>
      <c r="M2105" s="2">
        <v>6</v>
      </c>
      <c r="N2105" s="2">
        <v>0.75</v>
      </c>
      <c r="O2105" s="3" t="s">
        <v>32</v>
      </c>
      <c r="P2105" s="3" t="s">
        <v>29</v>
      </c>
      <c r="Q2105" s="5">
        <v>88.05</v>
      </c>
      <c r="S2105" s="6">
        <v>77.180000000000007</v>
      </c>
      <c r="T2105" s="5">
        <v>0.35</v>
      </c>
      <c r="U2105" s="6">
        <v>77.53</v>
      </c>
      <c r="V2105" s="2">
        <v>114.45</v>
      </c>
      <c r="W2105" s="8"/>
      <c r="X2105" s="10" t="s">
        <v>29</v>
      </c>
      <c r="Y2105" s="7">
        <v>43709</v>
      </c>
    </row>
    <row r="2106" spans="1:25" hidden="1" x14ac:dyDescent="0.25">
      <c r="A2106" s="2">
        <v>548354</v>
      </c>
      <c r="B2106" s="3" t="s">
        <v>1880</v>
      </c>
      <c r="C2106" s="3" t="s">
        <v>2162</v>
      </c>
      <c r="D2106" s="3" t="s">
        <v>27</v>
      </c>
      <c r="E2106" s="3" t="s">
        <v>37</v>
      </c>
      <c r="F2106" s="3" t="s">
        <v>86</v>
      </c>
      <c r="G2106" s="2">
        <v>13</v>
      </c>
      <c r="H2106" s="3" t="s">
        <v>889</v>
      </c>
      <c r="I2106" s="3" t="s">
        <v>1882</v>
      </c>
      <c r="J2106" s="3" t="s">
        <v>31</v>
      </c>
      <c r="K2106" s="4">
        <v>71.52</v>
      </c>
      <c r="L2106" s="2">
        <v>1</v>
      </c>
      <c r="M2106" s="2">
        <v>12</v>
      </c>
      <c r="N2106" s="2">
        <v>0.75</v>
      </c>
      <c r="O2106" s="3" t="s">
        <v>32</v>
      </c>
      <c r="P2106" s="3" t="s">
        <v>29</v>
      </c>
      <c r="Q2106" s="5">
        <v>17.149999999999999</v>
      </c>
      <c r="S2106" s="6">
        <v>14.78</v>
      </c>
      <c r="T2106" s="5">
        <v>0.35</v>
      </c>
      <c r="U2106" s="6">
        <v>15.13</v>
      </c>
      <c r="V2106" s="2">
        <v>22.3</v>
      </c>
      <c r="W2106" s="8"/>
      <c r="X2106" s="10" t="s">
        <v>29</v>
      </c>
      <c r="Y2106" s="7">
        <v>43466</v>
      </c>
    </row>
    <row r="2107" spans="1:25" hidden="1" x14ac:dyDescent="0.25">
      <c r="A2107" s="2">
        <v>604264</v>
      </c>
      <c r="B2107" s="3" t="s">
        <v>1880</v>
      </c>
      <c r="C2107" s="3" t="s">
        <v>2163</v>
      </c>
      <c r="D2107" s="3" t="s">
        <v>27</v>
      </c>
      <c r="E2107" s="3" t="s">
        <v>37</v>
      </c>
      <c r="F2107" s="3" t="s">
        <v>29</v>
      </c>
      <c r="G2107" s="2">
        <v>13.5</v>
      </c>
      <c r="H2107" s="3" t="s">
        <v>1827</v>
      </c>
      <c r="I2107" s="3" t="s">
        <v>1882</v>
      </c>
      <c r="J2107" s="3" t="s">
        <v>31</v>
      </c>
      <c r="K2107" s="4">
        <v>66.41</v>
      </c>
      <c r="L2107" s="2">
        <v>1</v>
      </c>
      <c r="M2107" s="2">
        <v>12</v>
      </c>
      <c r="N2107" s="2">
        <v>0.75</v>
      </c>
      <c r="O2107" s="3" t="s">
        <v>32</v>
      </c>
      <c r="P2107" s="3" t="s">
        <v>29</v>
      </c>
      <c r="Q2107" s="5">
        <v>16.3</v>
      </c>
      <c r="S2107" s="6">
        <v>14.04</v>
      </c>
      <c r="T2107" s="5">
        <v>0.35</v>
      </c>
      <c r="U2107" s="6">
        <v>14.39</v>
      </c>
      <c r="V2107" s="2">
        <v>21.2</v>
      </c>
      <c r="W2107" s="8"/>
      <c r="X2107" s="10" t="s">
        <v>29</v>
      </c>
      <c r="Y2107" s="7">
        <v>43466</v>
      </c>
    </row>
    <row r="2108" spans="1:25" hidden="1" x14ac:dyDescent="0.25">
      <c r="A2108" s="2">
        <v>787645</v>
      </c>
      <c r="B2108" s="3" t="s">
        <v>1880</v>
      </c>
      <c r="C2108" s="3" t="s">
        <v>2164</v>
      </c>
      <c r="D2108" s="3" t="s">
        <v>27</v>
      </c>
      <c r="E2108" s="3" t="s">
        <v>37</v>
      </c>
      <c r="F2108" s="3" t="s">
        <v>29</v>
      </c>
      <c r="G2108" s="2">
        <v>12.5</v>
      </c>
      <c r="H2108" s="3" t="s">
        <v>38</v>
      </c>
      <c r="I2108" s="3" t="s">
        <v>1889</v>
      </c>
      <c r="J2108" s="3" t="s">
        <v>39</v>
      </c>
      <c r="K2108" s="4">
        <v>49.27</v>
      </c>
      <c r="L2108" s="2">
        <v>1</v>
      </c>
      <c r="M2108" s="2">
        <v>12</v>
      </c>
      <c r="N2108" s="2">
        <v>0.75</v>
      </c>
      <c r="O2108" s="3" t="s">
        <v>32</v>
      </c>
      <c r="P2108" s="3" t="s">
        <v>29</v>
      </c>
      <c r="Q2108" s="5">
        <v>12.3</v>
      </c>
      <c r="S2108" s="6">
        <v>10.52</v>
      </c>
      <c r="T2108" s="5">
        <v>0.35</v>
      </c>
      <c r="U2108" s="6">
        <v>10.87</v>
      </c>
      <c r="V2108" s="2">
        <v>16</v>
      </c>
      <c r="W2108" s="8"/>
      <c r="X2108" s="10" t="s">
        <v>29</v>
      </c>
      <c r="Y2108" s="7">
        <v>43650</v>
      </c>
    </row>
    <row r="2109" spans="1:25" hidden="1" x14ac:dyDescent="0.25">
      <c r="A2109" s="2">
        <v>313825</v>
      </c>
      <c r="B2109" s="3" t="s">
        <v>1880</v>
      </c>
      <c r="C2109" s="3" t="s">
        <v>2165</v>
      </c>
      <c r="D2109" s="3" t="s">
        <v>27</v>
      </c>
      <c r="E2109" s="3" t="s">
        <v>37</v>
      </c>
      <c r="F2109" s="3" t="s">
        <v>29</v>
      </c>
      <c r="G2109" s="2">
        <v>13</v>
      </c>
      <c r="H2109" s="3" t="s">
        <v>30</v>
      </c>
      <c r="I2109" s="3" t="s">
        <v>1885</v>
      </c>
      <c r="J2109" s="3" t="s">
        <v>31</v>
      </c>
      <c r="K2109" s="4">
        <v>133.68</v>
      </c>
      <c r="L2109" s="2">
        <v>1</v>
      </c>
      <c r="M2109" s="2">
        <v>12</v>
      </c>
      <c r="N2109" s="2">
        <v>0.75</v>
      </c>
      <c r="O2109" s="3" t="s">
        <v>32</v>
      </c>
      <c r="P2109" s="3" t="s">
        <v>29</v>
      </c>
      <c r="Q2109" s="5">
        <v>27.85</v>
      </c>
      <c r="S2109" s="6">
        <v>24.2</v>
      </c>
      <c r="T2109" s="5">
        <v>0.35</v>
      </c>
      <c r="U2109" s="6">
        <v>24.55</v>
      </c>
      <c r="V2109" s="2">
        <v>36.200000000000003</v>
      </c>
      <c r="W2109" s="8"/>
      <c r="X2109" s="10" t="s">
        <v>29</v>
      </c>
      <c r="Y2109" s="7">
        <v>43647</v>
      </c>
    </row>
    <row r="2110" spans="1:25" hidden="1" x14ac:dyDescent="0.25">
      <c r="A2110" s="2">
        <v>313817</v>
      </c>
      <c r="B2110" s="3" t="s">
        <v>1880</v>
      </c>
      <c r="C2110" s="3" t="s">
        <v>2166</v>
      </c>
      <c r="D2110" s="3" t="s">
        <v>42</v>
      </c>
      <c r="E2110" s="3" t="s">
        <v>28</v>
      </c>
      <c r="F2110" s="3" t="s">
        <v>86</v>
      </c>
      <c r="G2110" s="2">
        <v>13</v>
      </c>
      <c r="H2110" s="3" t="s">
        <v>30</v>
      </c>
      <c r="I2110" s="3" t="s">
        <v>1885</v>
      </c>
      <c r="J2110" s="3" t="s">
        <v>31</v>
      </c>
      <c r="K2110" s="4">
        <v>78.959999999999994</v>
      </c>
      <c r="L2110" s="2">
        <v>1</v>
      </c>
      <c r="M2110" s="2">
        <v>12</v>
      </c>
      <c r="N2110" s="2">
        <v>0.375</v>
      </c>
      <c r="O2110" s="3" t="s">
        <v>32</v>
      </c>
      <c r="P2110" s="3" t="s">
        <v>29</v>
      </c>
      <c r="Q2110" s="5">
        <v>16.2</v>
      </c>
      <c r="S2110" s="6">
        <v>14.17</v>
      </c>
      <c r="T2110" s="5">
        <v>0.1</v>
      </c>
      <c r="U2110" s="6">
        <v>14.27</v>
      </c>
      <c r="V2110" s="2">
        <v>21.05</v>
      </c>
      <c r="W2110" s="8"/>
      <c r="X2110" s="10" t="s">
        <v>29</v>
      </c>
      <c r="Y2110" s="7">
        <v>43709</v>
      </c>
    </row>
    <row r="2111" spans="1:25" ht="30" x14ac:dyDescent="0.25">
      <c r="A2111" s="2">
        <v>485557</v>
      </c>
      <c r="B2111" s="3" t="s">
        <v>1880</v>
      </c>
      <c r="C2111" s="3" t="s">
        <v>2167</v>
      </c>
      <c r="D2111" s="3" t="s">
        <v>27</v>
      </c>
      <c r="E2111" s="3" t="s">
        <v>28</v>
      </c>
      <c r="F2111" s="3" t="s">
        <v>405</v>
      </c>
      <c r="G2111" s="2">
        <v>13.5</v>
      </c>
      <c r="H2111" s="3" t="s">
        <v>204</v>
      </c>
      <c r="I2111" s="3" t="s">
        <v>1882</v>
      </c>
      <c r="J2111" s="3" t="s">
        <v>31</v>
      </c>
      <c r="K2111" s="4" t="s">
        <v>3140</v>
      </c>
      <c r="L2111" s="2">
        <v>1</v>
      </c>
      <c r="M2111" s="2">
        <v>12</v>
      </c>
      <c r="N2111" s="2">
        <v>0.75</v>
      </c>
      <c r="O2111" s="3" t="s">
        <v>32</v>
      </c>
      <c r="P2111" s="3" t="s">
        <v>29</v>
      </c>
      <c r="Q2111" s="5">
        <v>17.350000000000001</v>
      </c>
      <c r="R2111" s="5">
        <v>1</v>
      </c>
      <c r="S2111" s="6">
        <v>14.08</v>
      </c>
      <c r="T2111" s="5">
        <v>0.35</v>
      </c>
      <c r="U2111" s="6">
        <v>14.43</v>
      </c>
      <c r="V2111" s="2">
        <v>22.55</v>
      </c>
      <c r="W2111" s="8"/>
      <c r="X2111" s="10" t="s">
        <v>29</v>
      </c>
      <c r="Y2111" s="7">
        <v>43800</v>
      </c>
    </row>
    <row r="2112" spans="1:25" hidden="1" x14ac:dyDescent="0.25">
      <c r="A2112" s="2">
        <v>684308</v>
      </c>
      <c r="B2112" s="3" t="s">
        <v>1880</v>
      </c>
      <c r="C2112" s="3" t="s">
        <v>2168</v>
      </c>
      <c r="D2112" s="3" t="s">
        <v>27</v>
      </c>
      <c r="E2112" s="3" t="s">
        <v>37</v>
      </c>
      <c r="F2112" s="3" t="s">
        <v>29</v>
      </c>
      <c r="G2112" s="2">
        <v>12.5</v>
      </c>
      <c r="H2112" s="3" t="s">
        <v>204</v>
      </c>
      <c r="I2112" s="3" t="s">
        <v>1892</v>
      </c>
      <c r="J2112" s="3" t="s">
        <v>31</v>
      </c>
      <c r="K2112" s="4" t="s">
        <v>3141</v>
      </c>
      <c r="L2112" s="2">
        <v>1</v>
      </c>
      <c r="M2112" s="2">
        <v>12</v>
      </c>
      <c r="N2112" s="2">
        <v>0.75</v>
      </c>
      <c r="O2112" s="3" t="s">
        <v>32</v>
      </c>
      <c r="P2112" s="3" t="s">
        <v>29</v>
      </c>
      <c r="Q2112" s="5">
        <v>16.350000000000001</v>
      </c>
      <c r="S2112" s="6">
        <v>14.08</v>
      </c>
      <c r="T2112" s="5">
        <v>0.35</v>
      </c>
      <c r="U2112" s="6">
        <v>14.43</v>
      </c>
      <c r="V2112" s="2">
        <v>21.25</v>
      </c>
      <c r="W2112" s="8"/>
      <c r="X2112" s="10" t="s">
        <v>29</v>
      </c>
      <c r="Y2112" s="7">
        <v>43799</v>
      </c>
    </row>
    <row r="2113" spans="1:25" hidden="1" x14ac:dyDescent="0.25">
      <c r="A2113" s="2">
        <v>673301</v>
      </c>
      <c r="B2113" s="3" t="s">
        <v>1880</v>
      </c>
      <c r="C2113" s="3" t="s">
        <v>2169</v>
      </c>
      <c r="D2113" s="3" t="s">
        <v>27</v>
      </c>
      <c r="E2113" s="3" t="s">
        <v>37</v>
      </c>
      <c r="F2113" s="3" t="s">
        <v>104</v>
      </c>
      <c r="G2113" s="2">
        <v>14.6</v>
      </c>
      <c r="H2113" s="3" t="s">
        <v>102</v>
      </c>
      <c r="I2113" s="3" t="s">
        <v>1887</v>
      </c>
      <c r="J2113" s="3" t="s">
        <v>31</v>
      </c>
      <c r="K2113" s="4" t="s">
        <v>3142</v>
      </c>
      <c r="L2113" s="2">
        <v>1</v>
      </c>
      <c r="M2113" s="2">
        <v>6</v>
      </c>
      <c r="N2113" s="2">
        <v>0.75</v>
      </c>
      <c r="O2113" s="3" t="s">
        <v>32</v>
      </c>
      <c r="P2113" s="3" t="s">
        <v>29</v>
      </c>
      <c r="Q2113" s="5">
        <v>20.75</v>
      </c>
      <c r="R2113" s="5">
        <v>2.5</v>
      </c>
      <c r="S2113" s="6">
        <v>15.75</v>
      </c>
      <c r="T2113" s="5">
        <v>0.35</v>
      </c>
      <c r="U2113" s="6">
        <v>16.100000000000001</v>
      </c>
      <c r="V2113" s="2">
        <v>27</v>
      </c>
      <c r="W2113" s="8"/>
      <c r="X2113" s="10" t="s">
        <v>29</v>
      </c>
      <c r="Y2113" s="7">
        <v>43800</v>
      </c>
    </row>
    <row r="2114" spans="1:25" hidden="1" x14ac:dyDescent="0.25">
      <c r="A2114" s="2">
        <v>775296</v>
      </c>
      <c r="B2114" s="3" t="s">
        <v>1880</v>
      </c>
      <c r="C2114" s="3" t="s">
        <v>2170</v>
      </c>
      <c r="D2114" s="3" t="s">
        <v>27</v>
      </c>
      <c r="E2114" s="3" t="s">
        <v>37</v>
      </c>
      <c r="F2114" s="3" t="s">
        <v>29</v>
      </c>
      <c r="G2114" s="2">
        <v>14.5</v>
      </c>
      <c r="H2114" s="3" t="s">
        <v>102</v>
      </c>
      <c r="I2114" s="3" t="s">
        <v>1885</v>
      </c>
      <c r="J2114" s="3" t="s">
        <v>31</v>
      </c>
      <c r="K2114" s="4" t="s">
        <v>3127</v>
      </c>
      <c r="L2114" s="2">
        <v>1</v>
      </c>
      <c r="M2114" s="2">
        <v>12</v>
      </c>
      <c r="N2114" s="2">
        <v>0.75</v>
      </c>
      <c r="O2114" s="3" t="s">
        <v>32</v>
      </c>
      <c r="P2114" s="3" t="s">
        <v>29</v>
      </c>
      <c r="Q2114" s="5">
        <v>18.3</v>
      </c>
      <c r="S2114" s="6">
        <v>15.8</v>
      </c>
      <c r="T2114" s="5">
        <v>0.35</v>
      </c>
      <c r="U2114" s="6">
        <v>16.149999999999999</v>
      </c>
      <c r="V2114" s="2">
        <v>23.8</v>
      </c>
      <c r="W2114" s="8"/>
      <c r="X2114" s="10" t="s">
        <v>29</v>
      </c>
      <c r="Y2114" s="7">
        <v>43556</v>
      </c>
    </row>
    <row r="2115" spans="1:25" hidden="1" x14ac:dyDescent="0.25">
      <c r="A2115" s="2">
        <v>556696</v>
      </c>
      <c r="B2115" s="3" t="s">
        <v>1880</v>
      </c>
      <c r="C2115" s="3" t="s">
        <v>2171</v>
      </c>
      <c r="D2115" s="3" t="s">
        <v>27</v>
      </c>
      <c r="E2115" s="3" t="s">
        <v>37</v>
      </c>
      <c r="F2115" s="3" t="s">
        <v>104</v>
      </c>
      <c r="G2115" s="2">
        <v>13.5</v>
      </c>
      <c r="H2115" s="3" t="s">
        <v>102</v>
      </c>
      <c r="I2115" s="3" t="s">
        <v>1887</v>
      </c>
      <c r="J2115" s="3" t="s">
        <v>31</v>
      </c>
      <c r="K2115" s="4" t="s">
        <v>3127</v>
      </c>
      <c r="L2115" s="2">
        <v>1</v>
      </c>
      <c r="M2115" s="2">
        <v>12</v>
      </c>
      <c r="N2115" s="2">
        <v>0.75</v>
      </c>
      <c r="O2115" s="3" t="s">
        <v>32</v>
      </c>
      <c r="P2115" s="3" t="s">
        <v>29</v>
      </c>
      <c r="Q2115" s="5">
        <v>18.3</v>
      </c>
      <c r="R2115" s="5">
        <v>2</v>
      </c>
      <c r="S2115" s="6">
        <v>14.04</v>
      </c>
      <c r="T2115" s="5">
        <v>0.35</v>
      </c>
      <c r="U2115" s="6">
        <v>14.39</v>
      </c>
      <c r="V2115" s="2">
        <v>23.8</v>
      </c>
      <c r="W2115" s="8"/>
      <c r="X2115" s="10" t="s">
        <v>29</v>
      </c>
      <c r="Y2115" s="7">
        <v>43800</v>
      </c>
    </row>
    <row r="2116" spans="1:25" hidden="1" x14ac:dyDescent="0.25">
      <c r="A2116" s="2">
        <v>106377</v>
      </c>
      <c r="B2116" s="3" t="s">
        <v>1880</v>
      </c>
      <c r="C2116" s="3" t="s">
        <v>2172</v>
      </c>
      <c r="D2116" s="3" t="s">
        <v>27</v>
      </c>
      <c r="E2116" s="3" t="s">
        <v>37</v>
      </c>
      <c r="F2116" s="3" t="s">
        <v>29</v>
      </c>
      <c r="G2116" s="2">
        <v>12</v>
      </c>
      <c r="H2116" s="3" t="s">
        <v>102</v>
      </c>
      <c r="I2116" s="3" t="s">
        <v>1882</v>
      </c>
      <c r="J2116" s="3" t="s">
        <v>31</v>
      </c>
      <c r="K2116" s="4" t="s">
        <v>3143</v>
      </c>
      <c r="L2116" s="2">
        <v>1</v>
      </c>
      <c r="M2116" s="2">
        <v>12</v>
      </c>
      <c r="N2116" s="2">
        <v>0.75</v>
      </c>
      <c r="O2116" s="3" t="s">
        <v>32</v>
      </c>
      <c r="P2116" s="3" t="s">
        <v>29</v>
      </c>
      <c r="Q2116" s="5">
        <v>14.9</v>
      </c>
      <c r="S2116" s="6">
        <v>12.8</v>
      </c>
      <c r="T2116" s="5">
        <v>0.35</v>
      </c>
      <c r="U2116" s="6">
        <v>13.15</v>
      </c>
      <c r="V2116" s="2">
        <v>19.350000000000001</v>
      </c>
      <c r="W2116" s="8"/>
      <c r="X2116" s="10" t="s">
        <v>29</v>
      </c>
      <c r="Y2116" s="7">
        <v>43466</v>
      </c>
    </row>
    <row r="2117" spans="1:25" hidden="1" x14ac:dyDescent="0.25">
      <c r="A2117" s="2">
        <v>582411</v>
      </c>
      <c r="B2117" s="3" t="s">
        <v>1880</v>
      </c>
      <c r="C2117" s="3" t="s">
        <v>2173</v>
      </c>
      <c r="D2117" s="3" t="s">
        <v>27</v>
      </c>
      <c r="E2117" s="3" t="s">
        <v>37</v>
      </c>
      <c r="F2117" s="3" t="s">
        <v>29</v>
      </c>
      <c r="G2117" s="2">
        <v>12.5</v>
      </c>
      <c r="H2117" s="3" t="s">
        <v>204</v>
      </c>
      <c r="I2117" s="3" t="s">
        <v>1892</v>
      </c>
      <c r="J2117" s="3" t="s">
        <v>31</v>
      </c>
      <c r="K2117" s="4">
        <v>150.6</v>
      </c>
      <c r="L2117" s="2">
        <v>1</v>
      </c>
      <c r="M2117" s="2">
        <v>12</v>
      </c>
      <c r="N2117" s="2">
        <v>0.75</v>
      </c>
      <c r="O2117" s="3" t="s">
        <v>32</v>
      </c>
      <c r="P2117" s="3" t="s">
        <v>29</v>
      </c>
      <c r="Q2117" s="5">
        <v>30.75</v>
      </c>
      <c r="S2117" s="6">
        <v>26.75</v>
      </c>
      <c r="T2117" s="5">
        <v>0.35</v>
      </c>
      <c r="U2117" s="6">
        <v>27.1</v>
      </c>
      <c r="V2117" s="2">
        <v>40</v>
      </c>
      <c r="W2117" s="8"/>
      <c r="X2117" s="10" t="s">
        <v>29</v>
      </c>
      <c r="Y2117" s="7">
        <v>43678</v>
      </c>
    </row>
    <row r="2118" spans="1:25" x14ac:dyDescent="0.25">
      <c r="A2118" s="2">
        <v>36681</v>
      </c>
      <c r="B2118" s="3" t="s">
        <v>1880</v>
      </c>
      <c r="C2118" s="3" t="s">
        <v>2174</v>
      </c>
      <c r="D2118" s="3" t="s">
        <v>27</v>
      </c>
      <c r="E2118" s="3" t="s">
        <v>28</v>
      </c>
      <c r="F2118" s="3" t="s">
        <v>210</v>
      </c>
      <c r="G2118" s="2">
        <v>13.9</v>
      </c>
      <c r="H2118" s="3" t="s">
        <v>30</v>
      </c>
      <c r="I2118" s="3" t="s">
        <v>1885</v>
      </c>
      <c r="J2118" s="3" t="s">
        <v>31</v>
      </c>
      <c r="K2118" s="4">
        <v>66</v>
      </c>
      <c r="L2118" s="2">
        <v>1</v>
      </c>
      <c r="M2118" s="2">
        <v>12</v>
      </c>
      <c r="N2118" s="2">
        <v>0.75</v>
      </c>
      <c r="O2118" s="3" t="s">
        <v>32</v>
      </c>
      <c r="P2118" s="3" t="s">
        <v>29</v>
      </c>
      <c r="Q2118" s="5">
        <v>16.25</v>
      </c>
      <c r="S2118" s="6">
        <v>13.99</v>
      </c>
      <c r="T2118" s="5">
        <v>0.35</v>
      </c>
      <c r="U2118" s="6">
        <v>14.34</v>
      </c>
      <c r="V2118" s="2">
        <v>21.1</v>
      </c>
      <c r="W2118" s="8">
        <v>-2.6499999999999986</v>
      </c>
      <c r="X2118" s="9" t="s">
        <v>3215</v>
      </c>
      <c r="Y2118" s="7">
        <v>43790</v>
      </c>
    </row>
    <row r="2119" spans="1:25" hidden="1" x14ac:dyDescent="0.25">
      <c r="A2119" s="2">
        <v>507319</v>
      </c>
      <c r="B2119" s="3" t="s">
        <v>1880</v>
      </c>
      <c r="C2119" s="3" t="s">
        <v>2175</v>
      </c>
      <c r="D2119" s="3" t="s">
        <v>27</v>
      </c>
      <c r="E2119" s="3" t="s">
        <v>37</v>
      </c>
      <c r="F2119" s="3" t="s">
        <v>29</v>
      </c>
      <c r="G2119" s="2">
        <v>14.5</v>
      </c>
      <c r="H2119" s="3" t="s">
        <v>102</v>
      </c>
      <c r="I2119" s="3" t="s">
        <v>1885</v>
      </c>
      <c r="J2119" s="3" t="s">
        <v>31</v>
      </c>
      <c r="K2119" s="4">
        <v>76.8</v>
      </c>
      <c r="L2119" s="2">
        <v>1</v>
      </c>
      <c r="M2119" s="2">
        <v>12</v>
      </c>
      <c r="N2119" s="2">
        <v>0.75</v>
      </c>
      <c r="O2119" s="3" t="s">
        <v>32</v>
      </c>
      <c r="P2119" s="3" t="s">
        <v>29</v>
      </c>
      <c r="Q2119" s="5">
        <v>18.100000000000001</v>
      </c>
      <c r="S2119" s="6">
        <v>15.62</v>
      </c>
      <c r="T2119" s="5">
        <v>0.35</v>
      </c>
      <c r="U2119" s="6">
        <v>15.97</v>
      </c>
      <c r="V2119" s="2">
        <v>23.55</v>
      </c>
      <c r="W2119" s="8"/>
      <c r="X2119" s="10" t="s">
        <v>29</v>
      </c>
      <c r="Y2119" s="7">
        <v>43678</v>
      </c>
    </row>
    <row r="2120" spans="1:25" hidden="1" x14ac:dyDescent="0.25">
      <c r="A2120" s="2">
        <v>340075</v>
      </c>
      <c r="B2120" s="3" t="s">
        <v>1880</v>
      </c>
      <c r="C2120" s="3" t="s">
        <v>2176</v>
      </c>
      <c r="D2120" s="3" t="s">
        <v>27</v>
      </c>
      <c r="E2120" s="3" t="s">
        <v>37</v>
      </c>
      <c r="F2120" s="3" t="s">
        <v>29</v>
      </c>
      <c r="G2120" s="2">
        <v>14</v>
      </c>
      <c r="H2120" s="3" t="s">
        <v>102</v>
      </c>
      <c r="I2120" s="3" t="s">
        <v>29</v>
      </c>
      <c r="J2120" s="3" t="s">
        <v>31</v>
      </c>
      <c r="K2120" s="4">
        <v>76.8</v>
      </c>
      <c r="L2120" s="2">
        <v>1</v>
      </c>
      <c r="M2120" s="2">
        <v>12</v>
      </c>
      <c r="N2120" s="2">
        <v>0.75</v>
      </c>
      <c r="O2120" s="3" t="s">
        <v>32</v>
      </c>
      <c r="P2120" s="3" t="s">
        <v>29</v>
      </c>
      <c r="Q2120" s="5">
        <v>18.100000000000001</v>
      </c>
      <c r="S2120" s="6">
        <v>15.62</v>
      </c>
      <c r="T2120" s="5">
        <v>0.35</v>
      </c>
      <c r="U2120" s="6">
        <v>15.97</v>
      </c>
      <c r="V2120" s="2">
        <v>23.55</v>
      </c>
      <c r="W2120" s="8"/>
      <c r="X2120" s="10" t="s">
        <v>29</v>
      </c>
      <c r="Y2120" s="7">
        <v>43654</v>
      </c>
    </row>
    <row r="2121" spans="1:25" hidden="1" x14ac:dyDescent="0.25">
      <c r="A2121" s="2">
        <v>495945</v>
      </c>
      <c r="B2121" s="3" t="s">
        <v>1880</v>
      </c>
      <c r="C2121" s="3" t="s">
        <v>2177</v>
      </c>
      <c r="D2121" s="3" t="s">
        <v>27</v>
      </c>
      <c r="E2121" s="3" t="s">
        <v>28</v>
      </c>
      <c r="F2121" s="3" t="s">
        <v>29</v>
      </c>
      <c r="H2121" s="3" t="s">
        <v>30</v>
      </c>
      <c r="I2121" s="3" t="s">
        <v>29</v>
      </c>
      <c r="J2121" s="3" t="s">
        <v>31</v>
      </c>
      <c r="K2121" s="4">
        <v>1832.52</v>
      </c>
      <c r="L2121" s="2">
        <v>1</v>
      </c>
      <c r="M2121" s="2">
        <v>6</v>
      </c>
      <c r="N2121" s="2">
        <v>0.75</v>
      </c>
      <c r="O2121" s="3" t="s">
        <v>32</v>
      </c>
      <c r="P2121" s="3" t="s">
        <v>29</v>
      </c>
      <c r="Q2121" s="5">
        <v>480.5</v>
      </c>
      <c r="S2121" s="6">
        <v>422.53</v>
      </c>
      <c r="T2121" s="5">
        <v>0.35</v>
      </c>
      <c r="U2121" s="6">
        <v>422.88</v>
      </c>
      <c r="V2121" s="2">
        <v>624.65</v>
      </c>
      <c r="W2121" s="8"/>
      <c r="X2121" s="10" t="s">
        <v>29</v>
      </c>
      <c r="Y2121" s="7">
        <v>43774</v>
      </c>
    </row>
    <row r="2122" spans="1:25" x14ac:dyDescent="0.25">
      <c r="A2122" s="2">
        <v>292979</v>
      </c>
      <c r="B2122" s="3" t="s">
        <v>1880</v>
      </c>
      <c r="C2122" s="3" t="s">
        <v>2178</v>
      </c>
      <c r="D2122" s="3" t="s">
        <v>27</v>
      </c>
      <c r="E2122" s="3" t="s">
        <v>28</v>
      </c>
      <c r="F2122" s="3" t="s">
        <v>210</v>
      </c>
      <c r="G2122" s="2">
        <v>14</v>
      </c>
      <c r="H2122" s="3" t="s">
        <v>1727</v>
      </c>
      <c r="I2122" s="3" t="s">
        <v>29</v>
      </c>
      <c r="J2122" s="3" t="s">
        <v>31</v>
      </c>
      <c r="K2122" s="4">
        <v>59.16</v>
      </c>
      <c r="L2122" s="2">
        <v>1</v>
      </c>
      <c r="M2122" s="2">
        <v>12</v>
      </c>
      <c r="N2122" s="2">
        <v>0.75</v>
      </c>
      <c r="O2122" s="3" t="s">
        <v>32</v>
      </c>
      <c r="P2122" s="3" t="s">
        <v>29</v>
      </c>
      <c r="Q2122" s="5">
        <v>14.95</v>
      </c>
      <c r="S2122" s="6">
        <v>12.85</v>
      </c>
      <c r="T2122" s="5">
        <v>0.35</v>
      </c>
      <c r="U2122" s="6">
        <v>13.2</v>
      </c>
      <c r="V2122" s="2">
        <v>19.45</v>
      </c>
      <c r="W2122" s="8">
        <v>0.39999999999999858</v>
      </c>
      <c r="X2122" s="9" t="s">
        <v>3216</v>
      </c>
      <c r="Y2122" s="7">
        <v>43790</v>
      </c>
    </row>
    <row r="2123" spans="1:25" hidden="1" x14ac:dyDescent="0.25">
      <c r="A2123" s="2">
        <v>328534</v>
      </c>
      <c r="B2123" s="3" t="s">
        <v>1880</v>
      </c>
      <c r="C2123" s="3" t="s">
        <v>2179</v>
      </c>
      <c r="D2123" s="3" t="s">
        <v>27</v>
      </c>
      <c r="E2123" s="3" t="s">
        <v>37</v>
      </c>
      <c r="F2123" s="3" t="s">
        <v>104</v>
      </c>
      <c r="G2123" s="2">
        <v>11.5</v>
      </c>
      <c r="H2123" s="3" t="s">
        <v>38</v>
      </c>
      <c r="I2123" s="3" t="s">
        <v>1885</v>
      </c>
      <c r="J2123" s="3" t="s">
        <v>31</v>
      </c>
      <c r="K2123" s="4">
        <v>43.55</v>
      </c>
      <c r="L2123" s="2">
        <v>1</v>
      </c>
      <c r="M2123" s="2">
        <v>12</v>
      </c>
      <c r="N2123" s="2">
        <v>0.75</v>
      </c>
      <c r="O2123" s="3" t="s">
        <v>32</v>
      </c>
      <c r="P2123" s="3" t="s">
        <v>29</v>
      </c>
      <c r="Q2123" s="5">
        <v>11.5</v>
      </c>
      <c r="R2123" s="5">
        <v>0.5</v>
      </c>
      <c r="S2123" s="6">
        <v>9.3699999999999992</v>
      </c>
      <c r="T2123" s="5">
        <v>0.35</v>
      </c>
      <c r="U2123" s="6">
        <v>9.7200000000000006</v>
      </c>
      <c r="V2123" s="2">
        <v>14.95</v>
      </c>
      <c r="W2123" s="8"/>
      <c r="X2123" s="10" t="s">
        <v>29</v>
      </c>
      <c r="Y2123" s="7">
        <v>43800</v>
      </c>
    </row>
    <row r="2124" spans="1:25" hidden="1" x14ac:dyDescent="0.25">
      <c r="A2124" s="2">
        <v>331025</v>
      </c>
      <c r="B2124" s="3" t="s">
        <v>1880</v>
      </c>
      <c r="C2124" s="3" t="s">
        <v>2179</v>
      </c>
      <c r="D2124" s="3" t="s">
        <v>1793</v>
      </c>
      <c r="E2124" s="3" t="s">
        <v>37</v>
      </c>
      <c r="F2124" s="3" t="s">
        <v>29</v>
      </c>
      <c r="G2124" s="2">
        <v>12.5</v>
      </c>
      <c r="H2124" s="3" t="s">
        <v>38</v>
      </c>
      <c r="I2124" s="3" t="s">
        <v>1885</v>
      </c>
      <c r="J2124" s="3" t="s">
        <v>31</v>
      </c>
      <c r="K2124" s="4">
        <v>39.56</v>
      </c>
      <c r="L2124" s="2">
        <v>1</v>
      </c>
      <c r="M2124" s="2">
        <v>6</v>
      </c>
      <c r="N2124" s="2">
        <v>1.5</v>
      </c>
      <c r="O2124" s="3" t="s">
        <v>32</v>
      </c>
      <c r="P2124" s="3" t="s">
        <v>29</v>
      </c>
      <c r="Q2124" s="5">
        <v>21.05</v>
      </c>
      <c r="S2124" s="6">
        <v>18.22</v>
      </c>
      <c r="T2124" s="5">
        <v>0.35</v>
      </c>
      <c r="U2124" s="6">
        <v>18.57</v>
      </c>
      <c r="V2124" s="2">
        <v>27.35</v>
      </c>
      <c r="W2124" s="8"/>
      <c r="X2124" s="10" t="s">
        <v>29</v>
      </c>
      <c r="Y2124" s="7">
        <v>43619</v>
      </c>
    </row>
    <row r="2125" spans="1:25" hidden="1" x14ac:dyDescent="0.25">
      <c r="A2125" s="2">
        <v>201434</v>
      </c>
      <c r="B2125" s="3" t="s">
        <v>1880</v>
      </c>
      <c r="C2125" s="3" t="s">
        <v>2179</v>
      </c>
      <c r="D2125" s="3" t="s">
        <v>1914</v>
      </c>
      <c r="E2125" s="3" t="s">
        <v>37</v>
      </c>
      <c r="F2125" s="3" t="s">
        <v>104</v>
      </c>
      <c r="G2125" s="2">
        <v>12.5</v>
      </c>
      <c r="H2125" s="3" t="s">
        <v>38</v>
      </c>
      <c r="I2125" s="3" t="s">
        <v>1885</v>
      </c>
      <c r="J2125" s="3" t="s">
        <v>31</v>
      </c>
      <c r="K2125" s="4">
        <v>57.59</v>
      </c>
      <c r="L2125" s="2">
        <v>1</v>
      </c>
      <c r="M2125" s="2">
        <v>4</v>
      </c>
      <c r="N2125" s="2">
        <v>4</v>
      </c>
      <c r="O2125" s="3" t="s">
        <v>956</v>
      </c>
      <c r="P2125" s="3" t="s">
        <v>29</v>
      </c>
      <c r="Q2125" s="5">
        <v>44.25</v>
      </c>
      <c r="R2125" s="5">
        <v>2</v>
      </c>
      <c r="S2125" s="6">
        <v>36.869999999999997</v>
      </c>
      <c r="T2125" s="5">
        <v>0.35</v>
      </c>
      <c r="U2125" s="6">
        <v>37.22</v>
      </c>
      <c r="V2125" s="2">
        <v>57.5</v>
      </c>
      <c r="W2125" s="8"/>
      <c r="X2125" s="10" t="s">
        <v>29</v>
      </c>
      <c r="Y2125" s="7">
        <v>43800</v>
      </c>
    </row>
    <row r="2126" spans="1:25" hidden="1" x14ac:dyDescent="0.25">
      <c r="A2126" s="2">
        <v>383711</v>
      </c>
      <c r="B2126" s="3" t="s">
        <v>1880</v>
      </c>
      <c r="C2126" s="3" t="s">
        <v>2180</v>
      </c>
      <c r="D2126" s="3" t="s">
        <v>27</v>
      </c>
      <c r="E2126" s="3" t="s">
        <v>37</v>
      </c>
      <c r="F2126" s="3" t="s">
        <v>29</v>
      </c>
      <c r="G2126" s="2">
        <v>11.5</v>
      </c>
      <c r="H2126" s="3" t="s">
        <v>38</v>
      </c>
      <c r="I2126" s="3" t="s">
        <v>1929</v>
      </c>
      <c r="J2126" s="3" t="s">
        <v>31</v>
      </c>
      <c r="K2126" s="4">
        <v>43.55</v>
      </c>
      <c r="L2126" s="2">
        <v>1</v>
      </c>
      <c r="M2126" s="2">
        <v>12</v>
      </c>
      <c r="N2126" s="2">
        <v>0.75</v>
      </c>
      <c r="O2126" s="3" t="s">
        <v>32</v>
      </c>
      <c r="P2126" s="3" t="s">
        <v>29</v>
      </c>
      <c r="Q2126" s="5">
        <v>11.5</v>
      </c>
      <c r="S2126" s="6">
        <v>9.81</v>
      </c>
      <c r="T2126" s="5">
        <v>0.35</v>
      </c>
      <c r="U2126" s="6">
        <v>10.16</v>
      </c>
      <c r="V2126" s="2">
        <v>14.95</v>
      </c>
      <c r="W2126" s="8"/>
      <c r="X2126" s="10" t="s">
        <v>29</v>
      </c>
      <c r="Y2126" s="7">
        <v>43619</v>
      </c>
    </row>
    <row r="2127" spans="1:25" hidden="1" x14ac:dyDescent="0.25">
      <c r="A2127" s="2">
        <v>377820</v>
      </c>
      <c r="B2127" s="3" t="s">
        <v>1880</v>
      </c>
      <c r="C2127" s="3" t="s">
        <v>2180</v>
      </c>
      <c r="D2127" s="3" t="s">
        <v>1793</v>
      </c>
      <c r="E2127" s="3" t="s">
        <v>37</v>
      </c>
      <c r="F2127" s="3" t="s">
        <v>29</v>
      </c>
      <c r="G2127" s="2">
        <v>12.5</v>
      </c>
      <c r="H2127" s="3" t="s">
        <v>38</v>
      </c>
      <c r="I2127" s="3" t="s">
        <v>1929</v>
      </c>
      <c r="J2127" s="3" t="s">
        <v>31</v>
      </c>
      <c r="K2127" s="4">
        <v>39.56</v>
      </c>
      <c r="L2127" s="2">
        <v>1</v>
      </c>
      <c r="M2127" s="2">
        <v>6</v>
      </c>
      <c r="N2127" s="2">
        <v>1.5</v>
      </c>
      <c r="O2127" s="3" t="s">
        <v>32</v>
      </c>
      <c r="P2127" s="3" t="s">
        <v>29</v>
      </c>
      <c r="Q2127" s="5">
        <v>21.05</v>
      </c>
      <c r="S2127" s="6">
        <v>18.22</v>
      </c>
      <c r="T2127" s="5">
        <v>0.35</v>
      </c>
      <c r="U2127" s="6">
        <v>18.57</v>
      </c>
      <c r="V2127" s="2">
        <v>27.35</v>
      </c>
      <c r="W2127" s="8"/>
      <c r="X2127" s="10" t="s">
        <v>29</v>
      </c>
      <c r="Y2127" s="7">
        <v>43708</v>
      </c>
    </row>
    <row r="2128" spans="1:25" hidden="1" x14ac:dyDescent="0.25">
      <c r="A2128" s="2">
        <v>201343</v>
      </c>
      <c r="B2128" s="3" t="s">
        <v>1880</v>
      </c>
      <c r="C2128" s="3" t="s">
        <v>2180</v>
      </c>
      <c r="D2128" s="3" t="s">
        <v>1914</v>
      </c>
      <c r="E2128" s="3" t="s">
        <v>37</v>
      </c>
      <c r="F2128" s="3" t="s">
        <v>29</v>
      </c>
      <c r="G2128" s="2">
        <v>12.5</v>
      </c>
      <c r="H2128" s="3" t="s">
        <v>38</v>
      </c>
      <c r="I2128" s="3" t="s">
        <v>1929</v>
      </c>
      <c r="J2128" s="3" t="s">
        <v>31</v>
      </c>
      <c r="K2128" s="4">
        <v>57.59</v>
      </c>
      <c r="L2128" s="2">
        <v>1</v>
      </c>
      <c r="M2128" s="2">
        <v>4</v>
      </c>
      <c r="N2128" s="2">
        <v>4</v>
      </c>
      <c r="O2128" s="3" t="s">
        <v>956</v>
      </c>
      <c r="P2128" s="3" t="s">
        <v>29</v>
      </c>
      <c r="Q2128" s="5">
        <v>44.25</v>
      </c>
      <c r="S2128" s="6">
        <v>38.630000000000003</v>
      </c>
      <c r="T2128" s="5">
        <v>0.35</v>
      </c>
      <c r="U2128" s="6">
        <v>38.979999999999997</v>
      </c>
      <c r="V2128" s="2">
        <v>57.5</v>
      </c>
      <c r="W2128" s="8"/>
      <c r="X2128" s="10" t="s">
        <v>29</v>
      </c>
      <c r="Y2128" s="7">
        <v>43799</v>
      </c>
    </row>
    <row r="2129" spans="1:25" hidden="1" x14ac:dyDescent="0.25">
      <c r="A2129" s="2">
        <v>22244</v>
      </c>
      <c r="B2129" s="3" t="s">
        <v>1880</v>
      </c>
      <c r="C2129" s="3" t="s">
        <v>2181</v>
      </c>
      <c r="D2129" s="3" t="s">
        <v>27</v>
      </c>
      <c r="E2129" s="3" t="s">
        <v>37</v>
      </c>
      <c r="F2129" s="3" t="s">
        <v>29</v>
      </c>
      <c r="G2129" s="2">
        <v>13</v>
      </c>
      <c r="H2129" s="3" t="s">
        <v>38</v>
      </c>
      <c r="I2129" s="3" t="s">
        <v>1887</v>
      </c>
      <c r="J2129" s="3" t="s">
        <v>31</v>
      </c>
      <c r="K2129" s="4">
        <v>43.55</v>
      </c>
      <c r="L2129" s="2">
        <v>1</v>
      </c>
      <c r="M2129" s="2">
        <v>12</v>
      </c>
      <c r="N2129" s="2">
        <v>0.75</v>
      </c>
      <c r="O2129" s="3" t="s">
        <v>32</v>
      </c>
      <c r="P2129" s="3" t="s">
        <v>29</v>
      </c>
      <c r="Q2129" s="5">
        <v>11.5</v>
      </c>
      <c r="S2129" s="6">
        <v>9.81</v>
      </c>
      <c r="T2129" s="5">
        <v>0.35</v>
      </c>
      <c r="U2129" s="6">
        <v>10.16</v>
      </c>
      <c r="V2129" s="2">
        <v>14.95</v>
      </c>
      <c r="W2129" s="8"/>
      <c r="X2129" s="10" t="s">
        <v>29</v>
      </c>
      <c r="Y2129" s="7">
        <v>43556</v>
      </c>
    </row>
    <row r="2130" spans="1:25" hidden="1" x14ac:dyDescent="0.25">
      <c r="A2130" s="2">
        <v>543876</v>
      </c>
      <c r="B2130" s="3" t="s">
        <v>1880</v>
      </c>
      <c r="C2130" s="3" t="s">
        <v>2182</v>
      </c>
      <c r="D2130" s="3" t="s">
        <v>27</v>
      </c>
      <c r="E2130" s="3" t="s">
        <v>37</v>
      </c>
      <c r="F2130" s="3" t="s">
        <v>29</v>
      </c>
      <c r="G2130" s="2">
        <v>13</v>
      </c>
      <c r="H2130" s="3" t="s">
        <v>1827</v>
      </c>
      <c r="I2130" s="3" t="s">
        <v>1929</v>
      </c>
      <c r="J2130" s="3" t="s">
        <v>31</v>
      </c>
      <c r="K2130" s="4">
        <v>70.25</v>
      </c>
      <c r="L2130" s="2">
        <v>1</v>
      </c>
      <c r="M2130" s="2">
        <v>12</v>
      </c>
      <c r="N2130" s="2">
        <v>0.75</v>
      </c>
      <c r="O2130" s="3" t="s">
        <v>32</v>
      </c>
      <c r="P2130" s="3" t="s">
        <v>29</v>
      </c>
      <c r="Q2130" s="5">
        <v>16.95</v>
      </c>
      <c r="S2130" s="6">
        <v>14.61</v>
      </c>
      <c r="T2130" s="5">
        <v>0.35</v>
      </c>
      <c r="U2130" s="6">
        <v>14.96</v>
      </c>
      <c r="V2130" s="2">
        <v>22.05</v>
      </c>
      <c r="W2130" s="8"/>
      <c r="X2130" s="10" t="s">
        <v>29</v>
      </c>
      <c r="Y2130" s="7">
        <v>43619</v>
      </c>
    </row>
    <row r="2131" spans="1:25" hidden="1" x14ac:dyDescent="0.25">
      <c r="A2131" s="2">
        <v>228938</v>
      </c>
      <c r="B2131" s="3" t="s">
        <v>1880</v>
      </c>
      <c r="C2131" s="3" t="s">
        <v>2183</v>
      </c>
      <c r="D2131" s="3" t="s">
        <v>27</v>
      </c>
      <c r="E2131" s="3" t="s">
        <v>28</v>
      </c>
      <c r="F2131" s="3" t="s">
        <v>29</v>
      </c>
      <c r="G2131" s="2">
        <v>14.5</v>
      </c>
      <c r="H2131" s="3" t="s">
        <v>432</v>
      </c>
      <c r="I2131" s="3" t="s">
        <v>29</v>
      </c>
      <c r="J2131" s="3" t="s">
        <v>31</v>
      </c>
      <c r="K2131" s="4">
        <v>71.459999999999994</v>
      </c>
      <c r="L2131" s="2">
        <v>1</v>
      </c>
      <c r="M2131" s="2">
        <v>6</v>
      </c>
      <c r="N2131" s="2">
        <v>0.75</v>
      </c>
      <c r="O2131" s="3" t="s">
        <v>32</v>
      </c>
      <c r="P2131" s="3" t="s">
        <v>29</v>
      </c>
      <c r="Q2131" s="5">
        <v>29.45</v>
      </c>
      <c r="S2131" s="6">
        <v>25.61</v>
      </c>
      <c r="T2131" s="5">
        <v>0.35</v>
      </c>
      <c r="U2131" s="6">
        <v>25.96</v>
      </c>
      <c r="V2131" s="2">
        <v>38.299999999999997</v>
      </c>
      <c r="W2131" s="8">
        <v>-5.4499999999999993</v>
      </c>
      <c r="X2131" s="9" t="s">
        <v>3215</v>
      </c>
      <c r="Y2131" s="7">
        <v>43790</v>
      </c>
    </row>
    <row r="2132" spans="1:25" hidden="1" x14ac:dyDescent="0.25">
      <c r="A2132" s="2">
        <v>459438</v>
      </c>
      <c r="B2132" s="3" t="s">
        <v>1880</v>
      </c>
      <c r="C2132" s="3" t="s">
        <v>2184</v>
      </c>
      <c r="D2132" s="3" t="s">
        <v>27</v>
      </c>
      <c r="E2132" s="3" t="s">
        <v>37</v>
      </c>
      <c r="F2132" s="3" t="s">
        <v>29</v>
      </c>
      <c r="G2132" s="2">
        <v>14</v>
      </c>
      <c r="H2132" s="3" t="s">
        <v>432</v>
      </c>
      <c r="I2132" s="3" t="s">
        <v>29</v>
      </c>
      <c r="J2132" s="3" t="s">
        <v>31</v>
      </c>
      <c r="K2132" s="4">
        <v>64.8</v>
      </c>
      <c r="L2132" s="2">
        <v>1</v>
      </c>
      <c r="M2132" s="2">
        <v>12</v>
      </c>
      <c r="N2132" s="2">
        <v>0.75</v>
      </c>
      <c r="O2132" s="3" t="s">
        <v>32</v>
      </c>
      <c r="P2132" s="3" t="s">
        <v>29</v>
      </c>
      <c r="Q2132" s="5">
        <v>16</v>
      </c>
      <c r="S2132" s="6">
        <v>13.77</v>
      </c>
      <c r="T2132" s="5">
        <v>0.35</v>
      </c>
      <c r="U2132" s="6">
        <v>14.12</v>
      </c>
      <c r="V2132" s="2">
        <v>20.8</v>
      </c>
      <c r="W2132" s="8"/>
      <c r="X2132" s="10" t="s">
        <v>29</v>
      </c>
      <c r="Y2132" s="7">
        <v>43466</v>
      </c>
    </row>
    <row r="2133" spans="1:25" hidden="1" x14ac:dyDescent="0.25">
      <c r="A2133" s="2">
        <v>882613</v>
      </c>
      <c r="B2133" s="3" t="s">
        <v>1880</v>
      </c>
      <c r="C2133" s="3" t="s">
        <v>2185</v>
      </c>
      <c r="D2133" s="3" t="s">
        <v>27</v>
      </c>
      <c r="E2133" s="3" t="s">
        <v>37</v>
      </c>
      <c r="F2133" s="3" t="s">
        <v>29</v>
      </c>
      <c r="G2133" s="2">
        <v>13.5</v>
      </c>
      <c r="H2133" s="3" t="s">
        <v>30</v>
      </c>
      <c r="I2133" s="3" t="s">
        <v>1885</v>
      </c>
      <c r="J2133" s="3" t="s">
        <v>31</v>
      </c>
      <c r="K2133" s="4" t="s">
        <v>3144</v>
      </c>
      <c r="L2133" s="2">
        <v>1</v>
      </c>
      <c r="M2133" s="2">
        <v>12</v>
      </c>
      <c r="N2133" s="2">
        <v>0.75</v>
      </c>
      <c r="O2133" s="3" t="s">
        <v>32</v>
      </c>
      <c r="P2133" s="3" t="s">
        <v>29</v>
      </c>
      <c r="Q2133" s="5">
        <v>25.15</v>
      </c>
      <c r="S2133" s="6">
        <v>21.82</v>
      </c>
      <c r="T2133" s="5">
        <v>0.35</v>
      </c>
      <c r="U2133" s="6">
        <v>22.17</v>
      </c>
      <c r="V2133" s="2">
        <v>32.700000000000003</v>
      </c>
      <c r="W2133" s="8"/>
      <c r="X2133" s="10" t="s">
        <v>29</v>
      </c>
      <c r="Y2133" s="7">
        <v>43556</v>
      </c>
    </row>
    <row r="2134" spans="1:25" hidden="1" x14ac:dyDescent="0.25">
      <c r="A2134" s="2">
        <v>867127</v>
      </c>
      <c r="B2134" s="3" t="s">
        <v>1880</v>
      </c>
      <c r="C2134" s="3" t="s">
        <v>2187</v>
      </c>
      <c r="D2134" s="3" t="s">
        <v>27</v>
      </c>
      <c r="E2134" s="3" t="s">
        <v>37</v>
      </c>
      <c r="F2134" s="3" t="s">
        <v>29</v>
      </c>
      <c r="G2134" s="2">
        <v>13.5</v>
      </c>
      <c r="H2134" s="3" t="s">
        <v>297</v>
      </c>
      <c r="I2134" s="3" t="s">
        <v>1892</v>
      </c>
      <c r="J2134" s="3" t="s">
        <v>31</v>
      </c>
      <c r="K2134" s="4" t="s">
        <v>3145</v>
      </c>
      <c r="L2134" s="2">
        <v>1</v>
      </c>
      <c r="M2134" s="2">
        <v>12</v>
      </c>
      <c r="N2134" s="2">
        <v>0.75</v>
      </c>
      <c r="O2134" s="3" t="s">
        <v>32</v>
      </c>
      <c r="P2134" s="3" t="s">
        <v>29</v>
      </c>
      <c r="Q2134" s="5">
        <v>26.2</v>
      </c>
      <c r="S2134" s="6">
        <v>22.75</v>
      </c>
      <c r="T2134" s="5">
        <v>0.35</v>
      </c>
      <c r="U2134" s="6">
        <v>23.1</v>
      </c>
      <c r="V2134" s="2">
        <v>34.049999999999997</v>
      </c>
      <c r="W2134" s="8"/>
      <c r="X2134" s="10" t="s">
        <v>29</v>
      </c>
      <c r="Y2134" s="7">
        <v>43466</v>
      </c>
    </row>
    <row r="2135" spans="1:25" hidden="1" x14ac:dyDescent="0.25">
      <c r="A2135" s="2">
        <v>159930</v>
      </c>
      <c r="B2135" s="3" t="s">
        <v>1880</v>
      </c>
      <c r="C2135" s="3" t="s">
        <v>2188</v>
      </c>
      <c r="D2135" s="3" t="s">
        <v>27</v>
      </c>
      <c r="E2135" s="3" t="s">
        <v>37</v>
      </c>
      <c r="F2135" s="3" t="s">
        <v>86</v>
      </c>
      <c r="G2135" s="2">
        <v>14</v>
      </c>
      <c r="H2135" s="3" t="s">
        <v>102</v>
      </c>
      <c r="I2135" s="3" t="s">
        <v>29</v>
      </c>
      <c r="J2135" s="3" t="s">
        <v>31</v>
      </c>
      <c r="K2135" s="4">
        <v>95.76</v>
      </c>
      <c r="L2135" s="2">
        <v>1</v>
      </c>
      <c r="M2135" s="2">
        <v>12</v>
      </c>
      <c r="N2135" s="2">
        <v>0.75</v>
      </c>
      <c r="O2135" s="3" t="s">
        <v>32</v>
      </c>
      <c r="P2135" s="3" t="s">
        <v>29</v>
      </c>
      <c r="Q2135" s="5">
        <v>22.55</v>
      </c>
      <c r="S2135" s="6">
        <v>19.54</v>
      </c>
      <c r="T2135" s="5">
        <v>0.35</v>
      </c>
      <c r="U2135" s="6">
        <v>19.89</v>
      </c>
      <c r="V2135" s="2">
        <v>29.3</v>
      </c>
      <c r="W2135" s="8"/>
      <c r="X2135" s="10" t="s">
        <v>29</v>
      </c>
      <c r="Y2135" s="7">
        <v>43551</v>
      </c>
    </row>
    <row r="2136" spans="1:25" hidden="1" x14ac:dyDescent="0.25">
      <c r="A2136" s="2">
        <v>726224</v>
      </c>
      <c r="B2136" s="3" t="s">
        <v>1880</v>
      </c>
      <c r="C2136" s="3" t="s">
        <v>2189</v>
      </c>
      <c r="D2136" s="3" t="s">
        <v>27</v>
      </c>
      <c r="E2136" s="3" t="s">
        <v>28</v>
      </c>
      <c r="F2136" s="3" t="s">
        <v>29</v>
      </c>
      <c r="H2136" s="3" t="s">
        <v>102</v>
      </c>
      <c r="I2136" s="3" t="s">
        <v>29</v>
      </c>
      <c r="J2136" s="3" t="s">
        <v>39</v>
      </c>
      <c r="K2136" s="4">
        <v>112.24</v>
      </c>
      <c r="L2136" s="2">
        <v>1</v>
      </c>
      <c r="M2136" s="2">
        <v>12</v>
      </c>
      <c r="N2136" s="2">
        <v>0.75</v>
      </c>
      <c r="O2136" s="3" t="s">
        <v>32</v>
      </c>
      <c r="P2136" s="3" t="s">
        <v>29</v>
      </c>
      <c r="Q2136" s="5">
        <v>23.8</v>
      </c>
      <c r="S2136" s="6">
        <v>20.64</v>
      </c>
      <c r="T2136" s="5">
        <v>0.35</v>
      </c>
      <c r="U2136" s="6">
        <v>20.99</v>
      </c>
      <c r="V2136" s="2">
        <v>30.95</v>
      </c>
      <c r="W2136" s="8"/>
      <c r="X2136" s="10" t="s">
        <v>29</v>
      </c>
      <c r="Y2136" s="7">
        <v>43767</v>
      </c>
    </row>
    <row r="2137" spans="1:25" x14ac:dyDescent="0.25">
      <c r="A2137" s="2">
        <v>174045</v>
      </c>
      <c r="B2137" s="3" t="s">
        <v>1880</v>
      </c>
      <c r="C2137" s="3" t="s">
        <v>2190</v>
      </c>
      <c r="D2137" s="3" t="s">
        <v>27</v>
      </c>
      <c r="E2137" s="3" t="s">
        <v>28</v>
      </c>
      <c r="F2137" s="3" t="s">
        <v>97</v>
      </c>
      <c r="G2137" s="2">
        <v>15.5</v>
      </c>
      <c r="H2137" s="3" t="s">
        <v>30</v>
      </c>
      <c r="I2137" s="3" t="s">
        <v>1949</v>
      </c>
      <c r="J2137" s="3" t="s">
        <v>31</v>
      </c>
      <c r="K2137" s="4">
        <v>182.88</v>
      </c>
      <c r="L2137" s="2">
        <v>1</v>
      </c>
      <c r="M2137" s="2">
        <v>12</v>
      </c>
      <c r="N2137" s="2">
        <v>0.75</v>
      </c>
      <c r="O2137" s="3" t="s">
        <v>32</v>
      </c>
      <c r="P2137" s="3" t="s">
        <v>29</v>
      </c>
      <c r="Q2137" s="5">
        <v>36.299999999999997</v>
      </c>
      <c r="S2137" s="6">
        <v>31.64</v>
      </c>
      <c r="T2137" s="5">
        <v>0.35</v>
      </c>
      <c r="U2137" s="6">
        <v>31.99</v>
      </c>
      <c r="V2137" s="2">
        <v>47.2</v>
      </c>
      <c r="W2137" s="8"/>
      <c r="X2137" s="10" t="s">
        <v>29</v>
      </c>
      <c r="Y2137" s="7">
        <v>43711</v>
      </c>
    </row>
    <row r="2138" spans="1:25" hidden="1" x14ac:dyDescent="0.25">
      <c r="A2138" s="2">
        <v>35827</v>
      </c>
      <c r="B2138" s="3" t="s">
        <v>1880</v>
      </c>
      <c r="C2138" s="3" t="s">
        <v>2191</v>
      </c>
      <c r="D2138" s="3" t="s">
        <v>27</v>
      </c>
      <c r="E2138" s="3" t="s">
        <v>28</v>
      </c>
      <c r="F2138" s="3" t="s">
        <v>86</v>
      </c>
      <c r="H2138" s="3" t="s">
        <v>297</v>
      </c>
      <c r="I2138" s="3" t="s">
        <v>1892</v>
      </c>
      <c r="J2138" s="3" t="s">
        <v>31</v>
      </c>
      <c r="K2138" s="4">
        <v>112.8</v>
      </c>
      <c r="L2138" s="2">
        <v>1</v>
      </c>
      <c r="M2138" s="2">
        <v>12</v>
      </c>
      <c r="N2138" s="2">
        <v>0.75</v>
      </c>
      <c r="O2138" s="3" t="s">
        <v>32</v>
      </c>
      <c r="P2138" s="3" t="s">
        <v>29</v>
      </c>
      <c r="Q2138" s="5">
        <v>24.25</v>
      </c>
      <c r="S2138" s="6">
        <v>21.03</v>
      </c>
      <c r="T2138" s="5">
        <v>0.35</v>
      </c>
      <c r="U2138" s="6">
        <v>21.38</v>
      </c>
      <c r="V2138" s="2">
        <v>31.5</v>
      </c>
      <c r="W2138" s="8"/>
      <c r="X2138" s="10" t="s">
        <v>29</v>
      </c>
      <c r="Y2138" s="7">
        <v>43678</v>
      </c>
    </row>
    <row r="2139" spans="1:25" hidden="1" x14ac:dyDescent="0.25">
      <c r="A2139" s="2">
        <v>7187</v>
      </c>
      <c r="B2139" s="3" t="s">
        <v>1880</v>
      </c>
      <c r="C2139" s="3" t="s">
        <v>2192</v>
      </c>
      <c r="D2139" s="3" t="s">
        <v>27</v>
      </c>
      <c r="E2139" s="3" t="s">
        <v>37</v>
      </c>
      <c r="F2139" s="3" t="s">
        <v>29</v>
      </c>
      <c r="G2139" s="2">
        <v>14</v>
      </c>
      <c r="H2139" s="3" t="s">
        <v>889</v>
      </c>
      <c r="I2139" s="3" t="s">
        <v>29</v>
      </c>
      <c r="J2139" s="3" t="s">
        <v>31</v>
      </c>
      <c r="K2139" s="4">
        <v>70.92</v>
      </c>
      <c r="L2139" s="2">
        <v>1</v>
      </c>
      <c r="M2139" s="2">
        <v>12</v>
      </c>
      <c r="N2139" s="2">
        <v>0.75</v>
      </c>
      <c r="O2139" s="3" t="s">
        <v>32</v>
      </c>
      <c r="P2139" s="3" t="s">
        <v>29</v>
      </c>
      <c r="Q2139" s="5">
        <v>16.649999999999999</v>
      </c>
      <c r="S2139" s="6">
        <v>14.34</v>
      </c>
      <c r="T2139" s="5">
        <v>0.35</v>
      </c>
      <c r="U2139" s="6">
        <v>14.69</v>
      </c>
      <c r="V2139" s="2">
        <v>21.65</v>
      </c>
      <c r="W2139" s="8"/>
      <c r="X2139" s="10" t="s">
        <v>29</v>
      </c>
      <c r="Y2139" s="7">
        <v>43709</v>
      </c>
    </row>
    <row r="2140" spans="1:25" hidden="1" x14ac:dyDescent="0.25">
      <c r="A2140" s="2">
        <v>194498</v>
      </c>
      <c r="B2140" s="3" t="s">
        <v>1880</v>
      </c>
      <c r="C2140" s="3" t="s">
        <v>2193</v>
      </c>
      <c r="D2140" s="3" t="s">
        <v>27</v>
      </c>
      <c r="E2140" s="3" t="s">
        <v>37</v>
      </c>
      <c r="F2140" s="3" t="s">
        <v>29</v>
      </c>
      <c r="G2140" s="2">
        <v>13.5</v>
      </c>
      <c r="H2140" s="3" t="s">
        <v>204</v>
      </c>
      <c r="I2140" s="3" t="s">
        <v>29</v>
      </c>
      <c r="J2140" s="3" t="s">
        <v>39</v>
      </c>
      <c r="K2140" s="4">
        <v>89.17</v>
      </c>
      <c r="L2140" s="2">
        <v>1</v>
      </c>
      <c r="M2140" s="2">
        <v>12</v>
      </c>
      <c r="N2140" s="2">
        <v>0.75</v>
      </c>
      <c r="O2140" s="3" t="s">
        <v>32</v>
      </c>
      <c r="P2140" s="3" t="s">
        <v>29</v>
      </c>
      <c r="Q2140" s="5">
        <v>19.850000000000001</v>
      </c>
      <c r="S2140" s="6">
        <v>17.16</v>
      </c>
      <c r="T2140" s="5">
        <v>0.35</v>
      </c>
      <c r="U2140" s="6">
        <v>17.510000000000002</v>
      </c>
      <c r="V2140" s="2">
        <v>25.8</v>
      </c>
      <c r="W2140" s="8"/>
      <c r="X2140" s="10" t="s">
        <v>29</v>
      </c>
      <c r="Y2140" s="7">
        <v>43466</v>
      </c>
    </row>
    <row r="2141" spans="1:25" hidden="1" x14ac:dyDescent="0.25">
      <c r="A2141" s="2">
        <v>179779</v>
      </c>
      <c r="B2141" s="3" t="s">
        <v>1880</v>
      </c>
      <c r="C2141" s="3" t="s">
        <v>2194</v>
      </c>
      <c r="D2141" s="3" t="s">
        <v>27</v>
      </c>
      <c r="E2141" s="3" t="s">
        <v>37</v>
      </c>
      <c r="F2141" s="3" t="s">
        <v>104</v>
      </c>
      <c r="G2141" s="2">
        <v>13.5</v>
      </c>
      <c r="H2141" s="3" t="s">
        <v>432</v>
      </c>
      <c r="I2141" s="3" t="s">
        <v>1973</v>
      </c>
      <c r="J2141" s="3" t="s">
        <v>31</v>
      </c>
      <c r="K2141" s="4" t="s">
        <v>3146</v>
      </c>
      <c r="L2141" s="2">
        <v>1</v>
      </c>
      <c r="M2141" s="2">
        <v>12</v>
      </c>
      <c r="N2141" s="2">
        <v>0.75</v>
      </c>
      <c r="O2141" s="3" t="s">
        <v>32</v>
      </c>
      <c r="P2141" s="3" t="s">
        <v>29</v>
      </c>
      <c r="Q2141" s="5">
        <v>17.75</v>
      </c>
      <c r="R2141" s="5">
        <v>1</v>
      </c>
      <c r="S2141" s="6">
        <v>14.43</v>
      </c>
      <c r="T2141" s="5">
        <v>0.35</v>
      </c>
      <c r="U2141" s="6">
        <v>14.78</v>
      </c>
      <c r="V2141" s="2">
        <v>23.1</v>
      </c>
      <c r="W2141" s="8"/>
      <c r="X2141" s="10" t="s">
        <v>29</v>
      </c>
      <c r="Y2141" s="7">
        <v>43800</v>
      </c>
    </row>
    <row r="2142" spans="1:25" hidden="1" x14ac:dyDescent="0.25">
      <c r="A2142" s="2">
        <v>125300</v>
      </c>
      <c r="B2142" s="3" t="s">
        <v>1880</v>
      </c>
      <c r="C2142" s="3" t="s">
        <v>2195</v>
      </c>
      <c r="D2142" s="3" t="s">
        <v>27</v>
      </c>
      <c r="E2142" s="3" t="s">
        <v>37</v>
      </c>
      <c r="F2142" s="3" t="s">
        <v>29</v>
      </c>
      <c r="G2142" s="2">
        <v>13</v>
      </c>
      <c r="H2142" s="3" t="s">
        <v>204</v>
      </c>
      <c r="I2142" s="3" t="s">
        <v>1892</v>
      </c>
      <c r="J2142" s="3" t="s">
        <v>31</v>
      </c>
      <c r="K2142" s="4">
        <v>92.28</v>
      </c>
      <c r="L2142" s="2">
        <v>1</v>
      </c>
      <c r="M2142" s="2">
        <v>12</v>
      </c>
      <c r="N2142" s="2">
        <v>0.75</v>
      </c>
      <c r="O2142" s="3" t="s">
        <v>32</v>
      </c>
      <c r="P2142" s="3" t="s">
        <v>29</v>
      </c>
      <c r="Q2142" s="5">
        <v>20.75</v>
      </c>
      <c r="S2142" s="6">
        <v>17.95</v>
      </c>
      <c r="T2142" s="5">
        <v>0.35</v>
      </c>
      <c r="U2142" s="6">
        <v>18.3</v>
      </c>
      <c r="V2142" s="2">
        <v>27</v>
      </c>
      <c r="W2142" s="8"/>
      <c r="X2142" s="10" t="s">
        <v>29</v>
      </c>
      <c r="Y2142" s="7">
        <v>43672</v>
      </c>
    </row>
    <row r="2143" spans="1:25" hidden="1" x14ac:dyDescent="0.25">
      <c r="A2143" s="2">
        <v>263640</v>
      </c>
      <c r="B2143" s="3" t="s">
        <v>1880</v>
      </c>
      <c r="C2143" s="3" t="s">
        <v>2196</v>
      </c>
      <c r="D2143" s="3" t="s">
        <v>27</v>
      </c>
      <c r="E2143" s="3" t="s">
        <v>37</v>
      </c>
      <c r="F2143" s="3" t="s">
        <v>29</v>
      </c>
      <c r="G2143" s="2">
        <v>12.5</v>
      </c>
      <c r="H2143" s="3" t="s">
        <v>204</v>
      </c>
      <c r="I2143" s="3" t="s">
        <v>29</v>
      </c>
      <c r="J2143" s="3" t="s">
        <v>31</v>
      </c>
      <c r="K2143" s="4">
        <v>66.48</v>
      </c>
      <c r="L2143" s="2">
        <v>1</v>
      </c>
      <c r="M2143" s="2">
        <v>12</v>
      </c>
      <c r="N2143" s="2">
        <v>0.75</v>
      </c>
      <c r="O2143" s="3" t="s">
        <v>32</v>
      </c>
      <c r="P2143" s="3" t="s">
        <v>29</v>
      </c>
      <c r="Q2143" s="5">
        <v>15.1</v>
      </c>
      <c r="S2143" s="6">
        <v>12.98</v>
      </c>
      <c r="T2143" s="5">
        <v>0.35</v>
      </c>
      <c r="U2143" s="6">
        <v>13.33</v>
      </c>
      <c r="V2143" s="2">
        <v>19.649999999999999</v>
      </c>
      <c r="W2143" s="8"/>
      <c r="X2143" s="10" t="s">
        <v>29</v>
      </c>
      <c r="Y2143" s="7">
        <v>43678</v>
      </c>
    </row>
    <row r="2144" spans="1:25" x14ac:dyDescent="0.25">
      <c r="A2144" s="2">
        <v>34416</v>
      </c>
      <c r="B2144" s="3" t="s">
        <v>1880</v>
      </c>
      <c r="C2144" s="3" t="s">
        <v>2197</v>
      </c>
      <c r="D2144" s="3" t="s">
        <v>27</v>
      </c>
      <c r="E2144" s="3" t="s">
        <v>28</v>
      </c>
      <c r="F2144" s="3" t="s">
        <v>210</v>
      </c>
      <c r="G2144" s="2">
        <v>13</v>
      </c>
      <c r="H2144" s="3" t="s">
        <v>1727</v>
      </c>
      <c r="I2144" s="3" t="s">
        <v>1882</v>
      </c>
      <c r="J2144" s="3" t="s">
        <v>31</v>
      </c>
      <c r="K2144" s="4">
        <v>59.04</v>
      </c>
      <c r="L2144" s="2">
        <v>1</v>
      </c>
      <c r="M2144" s="2">
        <v>12</v>
      </c>
      <c r="N2144" s="2">
        <v>0.75</v>
      </c>
      <c r="O2144" s="3" t="s">
        <v>32</v>
      </c>
      <c r="P2144" s="3" t="s">
        <v>29</v>
      </c>
      <c r="Q2144" s="5">
        <v>14.9</v>
      </c>
      <c r="S2144" s="6">
        <v>12.8</v>
      </c>
      <c r="T2144" s="5">
        <v>0.35</v>
      </c>
      <c r="U2144" s="6">
        <v>13.15</v>
      </c>
      <c r="V2144" s="2">
        <v>19.350000000000001</v>
      </c>
      <c r="W2144" s="8">
        <v>5.0000000000000711E-2</v>
      </c>
      <c r="X2144" s="9" t="s">
        <v>3216</v>
      </c>
      <c r="Y2144" s="7">
        <v>43790</v>
      </c>
    </row>
    <row r="2145" spans="1:25" hidden="1" x14ac:dyDescent="0.25">
      <c r="A2145" s="2">
        <v>738401</v>
      </c>
      <c r="B2145" s="3" t="s">
        <v>1880</v>
      </c>
      <c r="C2145" s="3" t="s">
        <v>2198</v>
      </c>
      <c r="D2145" s="3" t="s">
        <v>27</v>
      </c>
      <c r="E2145" s="3" t="s">
        <v>37</v>
      </c>
      <c r="F2145" s="3" t="s">
        <v>29</v>
      </c>
      <c r="G2145" s="2">
        <v>13.5</v>
      </c>
      <c r="H2145" s="3" t="s">
        <v>30</v>
      </c>
      <c r="I2145" s="3" t="s">
        <v>1885</v>
      </c>
      <c r="J2145" s="3" t="s">
        <v>31</v>
      </c>
      <c r="K2145" s="4">
        <v>168.24</v>
      </c>
      <c r="L2145" s="2">
        <v>1</v>
      </c>
      <c r="M2145" s="2">
        <v>12</v>
      </c>
      <c r="N2145" s="2">
        <v>0.75</v>
      </c>
      <c r="O2145" s="3" t="s">
        <v>32</v>
      </c>
      <c r="P2145" s="3" t="s">
        <v>29</v>
      </c>
      <c r="Q2145" s="5">
        <v>33.799999999999997</v>
      </c>
      <c r="S2145" s="6">
        <v>29.44</v>
      </c>
      <c r="T2145" s="5">
        <v>0.35</v>
      </c>
      <c r="U2145" s="6">
        <v>29.79</v>
      </c>
      <c r="V2145" s="2">
        <v>43.95</v>
      </c>
      <c r="W2145" s="8"/>
      <c r="X2145" s="10" t="s">
        <v>29</v>
      </c>
      <c r="Y2145" s="7">
        <v>43616</v>
      </c>
    </row>
    <row r="2146" spans="1:25" hidden="1" x14ac:dyDescent="0.25">
      <c r="A2146" s="2">
        <v>160358</v>
      </c>
      <c r="B2146" s="3" t="s">
        <v>1880</v>
      </c>
      <c r="C2146" s="3" t="s">
        <v>2199</v>
      </c>
      <c r="D2146" s="3" t="s">
        <v>194</v>
      </c>
      <c r="E2146" s="3" t="s">
        <v>37</v>
      </c>
      <c r="F2146" s="3" t="s">
        <v>29</v>
      </c>
      <c r="G2146" s="2">
        <v>11.1</v>
      </c>
      <c r="H2146" s="3" t="s">
        <v>80</v>
      </c>
      <c r="I2146" s="3" t="s">
        <v>1929</v>
      </c>
      <c r="J2146" s="3" t="s">
        <v>31</v>
      </c>
      <c r="K2146" s="4">
        <v>48.84</v>
      </c>
      <c r="L2146" s="2">
        <v>1</v>
      </c>
      <c r="M2146" s="2">
        <v>12</v>
      </c>
      <c r="N2146" s="2">
        <v>1</v>
      </c>
      <c r="O2146" s="3" t="s">
        <v>32</v>
      </c>
      <c r="P2146" s="3" t="s">
        <v>29</v>
      </c>
      <c r="Q2146" s="5">
        <v>13.75</v>
      </c>
      <c r="S2146" s="6">
        <v>11.79</v>
      </c>
      <c r="T2146" s="5">
        <v>0.35</v>
      </c>
      <c r="U2146" s="6">
        <v>12.14</v>
      </c>
      <c r="V2146" s="2">
        <v>17.899999999999999</v>
      </c>
      <c r="W2146" s="8"/>
      <c r="X2146" s="10" t="s">
        <v>29</v>
      </c>
      <c r="Y2146" s="7">
        <v>43647</v>
      </c>
    </row>
    <row r="2147" spans="1:25" hidden="1" x14ac:dyDescent="0.25">
      <c r="A2147" s="2">
        <v>150128</v>
      </c>
      <c r="B2147" s="3" t="s">
        <v>1880</v>
      </c>
      <c r="C2147" s="3" t="s">
        <v>2200</v>
      </c>
      <c r="D2147" s="3" t="s">
        <v>1793</v>
      </c>
      <c r="E2147" s="3" t="s">
        <v>37</v>
      </c>
      <c r="F2147" s="3" t="s">
        <v>29</v>
      </c>
      <c r="G2147" s="2">
        <v>11</v>
      </c>
      <c r="H2147" s="3" t="s">
        <v>80</v>
      </c>
      <c r="I2147" s="3" t="s">
        <v>1929</v>
      </c>
      <c r="J2147" s="3" t="s">
        <v>31</v>
      </c>
      <c r="K2147" s="4">
        <v>36.06</v>
      </c>
      <c r="L2147" s="2">
        <v>1</v>
      </c>
      <c r="M2147" s="2">
        <v>6</v>
      </c>
      <c r="N2147" s="2">
        <v>1.5</v>
      </c>
      <c r="O2147" s="3" t="s">
        <v>32</v>
      </c>
      <c r="P2147" s="3" t="s">
        <v>29</v>
      </c>
      <c r="Q2147" s="5">
        <v>19.55</v>
      </c>
      <c r="S2147" s="6">
        <v>16.899999999999999</v>
      </c>
      <c r="T2147" s="5">
        <v>0.35</v>
      </c>
      <c r="U2147" s="6">
        <v>17.25</v>
      </c>
      <c r="V2147" s="2">
        <v>25.4</v>
      </c>
      <c r="W2147" s="8"/>
      <c r="X2147" s="10" t="s">
        <v>29</v>
      </c>
      <c r="Y2147" s="7">
        <v>43616</v>
      </c>
    </row>
    <row r="2148" spans="1:25" hidden="1" x14ac:dyDescent="0.25">
      <c r="A2148" s="2">
        <v>857482</v>
      </c>
      <c r="B2148" s="3" t="s">
        <v>1880</v>
      </c>
      <c r="C2148" s="3" t="s">
        <v>2201</v>
      </c>
      <c r="D2148" s="3" t="s">
        <v>27</v>
      </c>
      <c r="E2148" s="3" t="s">
        <v>28</v>
      </c>
      <c r="F2148" s="3" t="s">
        <v>29</v>
      </c>
      <c r="H2148" s="3" t="s">
        <v>80</v>
      </c>
      <c r="I2148" s="3" t="s">
        <v>29</v>
      </c>
      <c r="J2148" s="3" t="s">
        <v>31</v>
      </c>
      <c r="K2148" s="4">
        <v>268.56</v>
      </c>
      <c r="L2148" s="2">
        <v>1</v>
      </c>
      <c r="M2148" s="2">
        <v>12</v>
      </c>
      <c r="N2148" s="2">
        <v>0.75</v>
      </c>
      <c r="O2148" s="3" t="s">
        <v>32</v>
      </c>
      <c r="P2148" s="3" t="s">
        <v>29</v>
      </c>
      <c r="Q2148" s="5">
        <v>47.2</v>
      </c>
      <c r="S2148" s="6">
        <v>41.23</v>
      </c>
      <c r="T2148" s="5">
        <v>0.35</v>
      </c>
      <c r="U2148" s="6">
        <v>41.58</v>
      </c>
      <c r="V2148" s="2">
        <v>61.35</v>
      </c>
      <c r="W2148" s="8"/>
      <c r="X2148" s="10" t="s">
        <v>29</v>
      </c>
      <c r="Y2148" s="7">
        <v>43678</v>
      </c>
    </row>
    <row r="2149" spans="1:25" hidden="1" x14ac:dyDescent="0.25">
      <c r="A2149" s="2">
        <v>35196</v>
      </c>
      <c r="B2149" s="3" t="s">
        <v>1880</v>
      </c>
      <c r="C2149" s="3" t="s">
        <v>2202</v>
      </c>
      <c r="D2149" s="3" t="s">
        <v>27</v>
      </c>
      <c r="E2149" s="3" t="s">
        <v>37</v>
      </c>
      <c r="F2149" s="3" t="s">
        <v>86</v>
      </c>
      <c r="G2149" s="2">
        <v>13.5</v>
      </c>
      <c r="H2149" s="3" t="s">
        <v>1884</v>
      </c>
      <c r="I2149" s="3" t="s">
        <v>1889</v>
      </c>
      <c r="J2149" s="3" t="s">
        <v>31</v>
      </c>
      <c r="K2149" s="4">
        <v>92.28</v>
      </c>
      <c r="L2149" s="2">
        <v>1</v>
      </c>
      <c r="M2149" s="2">
        <v>12</v>
      </c>
      <c r="N2149" s="2">
        <v>0.75</v>
      </c>
      <c r="O2149" s="3" t="s">
        <v>32</v>
      </c>
      <c r="P2149" s="3" t="s">
        <v>29</v>
      </c>
      <c r="Q2149" s="5">
        <v>20.75</v>
      </c>
      <c r="S2149" s="6">
        <v>17.95</v>
      </c>
      <c r="T2149" s="5">
        <v>0.35</v>
      </c>
      <c r="U2149" s="6">
        <v>18.3</v>
      </c>
      <c r="V2149" s="2">
        <v>27</v>
      </c>
      <c r="W2149" s="8"/>
      <c r="X2149" s="10" t="s">
        <v>29</v>
      </c>
      <c r="Y2149" s="7">
        <v>43629</v>
      </c>
    </row>
    <row r="2150" spans="1:25" hidden="1" x14ac:dyDescent="0.25">
      <c r="A2150" s="2">
        <v>675546</v>
      </c>
      <c r="B2150" s="3" t="s">
        <v>1880</v>
      </c>
      <c r="C2150" s="3" t="s">
        <v>2203</v>
      </c>
      <c r="D2150" s="3" t="s">
        <v>27</v>
      </c>
      <c r="E2150" s="3" t="s">
        <v>37</v>
      </c>
      <c r="F2150" s="3" t="s">
        <v>104</v>
      </c>
      <c r="G2150" s="2">
        <v>14.6</v>
      </c>
      <c r="H2150" s="3" t="s">
        <v>1884</v>
      </c>
      <c r="I2150" s="3" t="s">
        <v>1889</v>
      </c>
      <c r="J2150" s="3" t="s">
        <v>31</v>
      </c>
      <c r="K2150" s="4">
        <v>157.32</v>
      </c>
      <c r="L2150" s="2">
        <v>1</v>
      </c>
      <c r="M2150" s="2">
        <v>12</v>
      </c>
      <c r="N2150" s="2">
        <v>0.75</v>
      </c>
      <c r="O2150" s="3" t="s">
        <v>32</v>
      </c>
      <c r="P2150" s="3" t="s">
        <v>29</v>
      </c>
      <c r="Q2150" s="5">
        <v>31.9</v>
      </c>
      <c r="R2150" s="5">
        <v>3</v>
      </c>
      <c r="S2150" s="6">
        <v>25.12</v>
      </c>
      <c r="T2150" s="5">
        <v>0.35</v>
      </c>
      <c r="U2150" s="6">
        <v>25.47</v>
      </c>
      <c r="V2150" s="2">
        <v>41.45</v>
      </c>
      <c r="W2150" s="8"/>
      <c r="X2150" s="10" t="s">
        <v>29</v>
      </c>
      <c r="Y2150" s="7">
        <v>43800</v>
      </c>
    </row>
    <row r="2151" spans="1:25" hidden="1" x14ac:dyDescent="0.25">
      <c r="A2151" s="2">
        <v>153221</v>
      </c>
      <c r="B2151" s="3" t="s">
        <v>1880</v>
      </c>
      <c r="C2151" s="3" t="s">
        <v>2204</v>
      </c>
      <c r="D2151" s="3" t="s">
        <v>27</v>
      </c>
      <c r="E2151" s="3" t="s">
        <v>28</v>
      </c>
      <c r="F2151" s="3" t="s">
        <v>86</v>
      </c>
      <c r="G2151" s="2">
        <v>13.5</v>
      </c>
      <c r="H2151" s="3" t="s">
        <v>80</v>
      </c>
      <c r="I2151" s="3" t="s">
        <v>29</v>
      </c>
      <c r="J2151" s="3" t="s">
        <v>31</v>
      </c>
      <c r="K2151" s="4">
        <v>128.16</v>
      </c>
      <c r="L2151" s="2">
        <v>1</v>
      </c>
      <c r="M2151" s="2">
        <v>12</v>
      </c>
      <c r="N2151" s="2">
        <v>0.75</v>
      </c>
      <c r="O2151" s="3" t="s">
        <v>32</v>
      </c>
      <c r="P2151" s="3" t="s">
        <v>29</v>
      </c>
      <c r="Q2151" s="5">
        <v>26.9</v>
      </c>
      <c r="S2151" s="6">
        <v>23.36</v>
      </c>
      <c r="T2151" s="5">
        <v>0.35</v>
      </c>
      <c r="U2151" s="6">
        <v>23.71</v>
      </c>
      <c r="V2151" s="2">
        <v>34.950000000000003</v>
      </c>
      <c r="W2151" s="8">
        <v>-5.0500000000000007</v>
      </c>
      <c r="X2151" s="9" t="s">
        <v>3215</v>
      </c>
      <c r="Y2151" s="7">
        <v>43790</v>
      </c>
    </row>
    <row r="2152" spans="1:25" hidden="1" x14ac:dyDescent="0.25">
      <c r="A2152" s="2">
        <v>157917</v>
      </c>
      <c r="B2152" s="3" t="s">
        <v>1880</v>
      </c>
      <c r="C2152" s="3" t="s">
        <v>2205</v>
      </c>
      <c r="D2152" s="3" t="s">
        <v>27</v>
      </c>
      <c r="E2152" s="3" t="s">
        <v>28</v>
      </c>
      <c r="F2152" s="3" t="s">
        <v>29</v>
      </c>
      <c r="G2152" s="2">
        <v>12.5</v>
      </c>
      <c r="H2152" s="3" t="s">
        <v>204</v>
      </c>
      <c r="I2152" s="3" t="s">
        <v>1889</v>
      </c>
      <c r="J2152" s="3" t="s">
        <v>31</v>
      </c>
      <c r="K2152" s="4">
        <v>92.4</v>
      </c>
      <c r="L2152" s="2">
        <v>1</v>
      </c>
      <c r="M2152" s="2">
        <v>12</v>
      </c>
      <c r="N2152" s="2">
        <v>0.75</v>
      </c>
      <c r="O2152" s="3" t="s">
        <v>32</v>
      </c>
      <c r="P2152" s="3" t="s">
        <v>29</v>
      </c>
      <c r="Q2152" s="5">
        <v>20.75</v>
      </c>
      <c r="S2152" s="6">
        <v>17.95</v>
      </c>
      <c r="T2152" s="5">
        <v>0.35</v>
      </c>
      <c r="U2152" s="6">
        <v>18.3</v>
      </c>
      <c r="V2152" s="2">
        <v>27</v>
      </c>
      <c r="W2152" s="8">
        <v>0.19999999999999929</v>
      </c>
      <c r="X2152" s="9" t="s">
        <v>3216</v>
      </c>
      <c r="Y2152" s="7">
        <v>43790</v>
      </c>
    </row>
    <row r="2153" spans="1:25" hidden="1" x14ac:dyDescent="0.25">
      <c r="A2153" s="2">
        <v>536508</v>
      </c>
      <c r="B2153" s="3" t="s">
        <v>1880</v>
      </c>
      <c r="C2153" s="3" t="s">
        <v>2206</v>
      </c>
      <c r="D2153" s="3" t="s">
        <v>27</v>
      </c>
      <c r="E2153" s="3" t="s">
        <v>37</v>
      </c>
      <c r="F2153" s="3" t="s">
        <v>2207</v>
      </c>
      <c r="G2153" s="2">
        <v>14</v>
      </c>
      <c r="H2153" s="3" t="s">
        <v>204</v>
      </c>
      <c r="I2153" s="3" t="s">
        <v>29</v>
      </c>
      <c r="J2153" s="3" t="s">
        <v>31</v>
      </c>
      <c r="K2153" s="4" t="s">
        <v>3147</v>
      </c>
      <c r="L2153" s="2">
        <v>1</v>
      </c>
      <c r="M2153" s="2">
        <v>12</v>
      </c>
      <c r="N2153" s="2">
        <v>0.75</v>
      </c>
      <c r="O2153" s="3" t="s">
        <v>32</v>
      </c>
      <c r="P2153" s="3" t="s">
        <v>29</v>
      </c>
      <c r="Q2153" s="5">
        <v>17.899999999999999</v>
      </c>
      <c r="R2153" s="5">
        <v>1</v>
      </c>
      <c r="S2153" s="6">
        <v>14.56</v>
      </c>
      <c r="T2153" s="5">
        <v>0.35</v>
      </c>
      <c r="U2153" s="6">
        <v>14.91</v>
      </c>
      <c r="V2153" s="2">
        <v>23.25</v>
      </c>
      <c r="W2153" s="8"/>
      <c r="X2153" s="10" t="s">
        <v>29</v>
      </c>
      <c r="Y2153" s="7">
        <v>43800</v>
      </c>
    </row>
    <row r="2154" spans="1:25" hidden="1" x14ac:dyDescent="0.25">
      <c r="A2154" s="2">
        <v>527184</v>
      </c>
      <c r="B2154" s="3" t="s">
        <v>1880</v>
      </c>
      <c r="C2154" s="3" t="s">
        <v>2208</v>
      </c>
      <c r="D2154" s="3" t="s">
        <v>27</v>
      </c>
      <c r="E2154" s="3" t="s">
        <v>37</v>
      </c>
      <c r="F2154" s="3" t="s">
        <v>29</v>
      </c>
      <c r="G2154" s="2">
        <v>13</v>
      </c>
      <c r="H2154" s="3" t="s">
        <v>30</v>
      </c>
      <c r="I2154" s="3" t="s">
        <v>1885</v>
      </c>
      <c r="J2154" s="3" t="s">
        <v>31</v>
      </c>
      <c r="K2154" s="4" t="s">
        <v>3148</v>
      </c>
      <c r="L2154" s="2">
        <v>1</v>
      </c>
      <c r="M2154" s="2">
        <v>12</v>
      </c>
      <c r="N2154" s="2">
        <v>0.75</v>
      </c>
      <c r="O2154" s="3" t="s">
        <v>32</v>
      </c>
      <c r="P2154" s="3" t="s">
        <v>29</v>
      </c>
      <c r="Q2154" s="5">
        <v>26.65</v>
      </c>
      <c r="S2154" s="6">
        <v>23.14</v>
      </c>
      <c r="T2154" s="5">
        <v>0.35</v>
      </c>
      <c r="U2154" s="6">
        <v>23.49</v>
      </c>
      <c r="V2154" s="2">
        <v>34.65</v>
      </c>
      <c r="W2154" s="8"/>
      <c r="X2154" s="10" t="s">
        <v>29</v>
      </c>
      <c r="Y2154" s="7">
        <v>43678</v>
      </c>
    </row>
    <row r="2155" spans="1:25" x14ac:dyDescent="0.25">
      <c r="A2155" s="2">
        <v>798959</v>
      </c>
      <c r="B2155" s="3" t="s">
        <v>1880</v>
      </c>
      <c r="C2155" s="3" t="s">
        <v>2209</v>
      </c>
      <c r="D2155" s="3" t="s">
        <v>27</v>
      </c>
      <c r="E2155" s="3" t="s">
        <v>28</v>
      </c>
      <c r="F2155" s="3" t="s">
        <v>97</v>
      </c>
      <c r="G2155" s="2">
        <v>13.5</v>
      </c>
      <c r="H2155" s="3" t="s">
        <v>102</v>
      </c>
      <c r="I2155" s="3" t="s">
        <v>1882</v>
      </c>
      <c r="J2155" s="3" t="s">
        <v>39</v>
      </c>
      <c r="K2155" s="4">
        <v>62.91</v>
      </c>
      <c r="L2155" s="2">
        <v>1</v>
      </c>
      <c r="M2155" s="2">
        <v>12</v>
      </c>
      <c r="N2155" s="2">
        <v>0.75</v>
      </c>
      <c r="O2155" s="3" t="s">
        <v>32</v>
      </c>
      <c r="P2155" s="3" t="s">
        <v>29</v>
      </c>
      <c r="Q2155" s="5">
        <v>15.3</v>
      </c>
      <c r="S2155" s="6">
        <v>13.16</v>
      </c>
      <c r="T2155" s="5">
        <v>0.35</v>
      </c>
      <c r="U2155" s="6">
        <v>13.51</v>
      </c>
      <c r="V2155" s="2">
        <v>19.899999999999999</v>
      </c>
      <c r="W2155" s="8"/>
      <c r="X2155" s="10" t="s">
        <v>29</v>
      </c>
      <c r="Y2155" s="7">
        <v>43711</v>
      </c>
    </row>
    <row r="2156" spans="1:25" hidden="1" x14ac:dyDescent="0.25">
      <c r="A2156" s="2">
        <v>458679</v>
      </c>
      <c r="B2156" s="3" t="s">
        <v>1880</v>
      </c>
      <c r="C2156" s="3" t="s">
        <v>2210</v>
      </c>
      <c r="D2156" s="3" t="s">
        <v>27</v>
      </c>
      <c r="E2156" s="3" t="s">
        <v>37</v>
      </c>
      <c r="F2156" s="3" t="s">
        <v>104</v>
      </c>
      <c r="G2156" s="2">
        <v>12.5</v>
      </c>
      <c r="H2156" s="3" t="s">
        <v>102</v>
      </c>
      <c r="I2156" s="3" t="s">
        <v>1929</v>
      </c>
      <c r="J2156" s="3" t="s">
        <v>39</v>
      </c>
      <c r="K2156" s="4">
        <v>62.91</v>
      </c>
      <c r="L2156" s="2">
        <v>1</v>
      </c>
      <c r="M2156" s="2">
        <v>12</v>
      </c>
      <c r="N2156" s="2">
        <v>0.75</v>
      </c>
      <c r="O2156" s="3" t="s">
        <v>32</v>
      </c>
      <c r="P2156" s="3" t="s">
        <v>29</v>
      </c>
      <c r="Q2156" s="5">
        <v>15.3</v>
      </c>
      <c r="R2156" s="5">
        <v>1</v>
      </c>
      <c r="S2156" s="6">
        <v>12.28</v>
      </c>
      <c r="T2156" s="5">
        <v>0.35</v>
      </c>
      <c r="U2156" s="6">
        <v>12.63</v>
      </c>
      <c r="V2156" s="2">
        <v>19.899999999999999</v>
      </c>
      <c r="W2156" s="8"/>
      <c r="X2156" s="10" t="s">
        <v>29</v>
      </c>
      <c r="Y2156" s="7">
        <v>43800</v>
      </c>
    </row>
    <row r="2157" spans="1:25" hidden="1" x14ac:dyDescent="0.25">
      <c r="A2157" s="2">
        <v>119628</v>
      </c>
      <c r="B2157" s="3" t="s">
        <v>1880</v>
      </c>
      <c r="C2157" s="3" t="s">
        <v>2211</v>
      </c>
      <c r="D2157" s="3" t="s">
        <v>27</v>
      </c>
      <c r="E2157" s="3" t="s">
        <v>37</v>
      </c>
      <c r="F2157" s="3" t="s">
        <v>29</v>
      </c>
      <c r="G2157" s="2">
        <v>11</v>
      </c>
      <c r="H2157" s="3" t="s">
        <v>102</v>
      </c>
      <c r="I2157" s="3" t="s">
        <v>1885</v>
      </c>
      <c r="J2157" s="3" t="s">
        <v>39</v>
      </c>
      <c r="K2157" s="4">
        <v>62.91</v>
      </c>
      <c r="L2157" s="2">
        <v>1</v>
      </c>
      <c r="M2157" s="2">
        <v>12</v>
      </c>
      <c r="N2157" s="2">
        <v>0.75</v>
      </c>
      <c r="O2157" s="3" t="s">
        <v>32</v>
      </c>
      <c r="P2157" s="3" t="s">
        <v>29</v>
      </c>
      <c r="Q2157" s="5">
        <v>15.3</v>
      </c>
      <c r="S2157" s="6">
        <v>13.16</v>
      </c>
      <c r="T2157" s="5">
        <v>0.35</v>
      </c>
      <c r="U2157" s="6">
        <v>13.51</v>
      </c>
      <c r="V2157" s="2">
        <v>19.899999999999999</v>
      </c>
      <c r="W2157" s="8"/>
      <c r="X2157" s="10" t="s">
        <v>29</v>
      </c>
      <c r="Y2157" s="7">
        <v>43769</v>
      </c>
    </row>
    <row r="2158" spans="1:25" hidden="1" x14ac:dyDescent="0.25">
      <c r="A2158" s="2">
        <v>793999</v>
      </c>
      <c r="B2158" s="3" t="s">
        <v>1880</v>
      </c>
      <c r="C2158" s="3" t="s">
        <v>2211</v>
      </c>
      <c r="D2158" s="3" t="s">
        <v>1195</v>
      </c>
      <c r="E2158" s="3" t="s">
        <v>28</v>
      </c>
      <c r="F2158" s="3" t="s">
        <v>29</v>
      </c>
      <c r="G2158" s="2">
        <v>11</v>
      </c>
      <c r="H2158" s="3" t="s">
        <v>102</v>
      </c>
      <c r="I2158" s="3" t="s">
        <v>1885</v>
      </c>
      <c r="J2158" s="3" t="s">
        <v>39</v>
      </c>
      <c r="K2158" s="4">
        <v>59.72</v>
      </c>
      <c r="L2158" s="2">
        <v>1</v>
      </c>
      <c r="M2158" s="2">
        <v>4</v>
      </c>
      <c r="N2158" s="2">
        <v>3</v>
      </c>
      <c r="O2158" s="3" t="s">
        <v>956</v>
      </c>
      <c r="P2158" s="3" t="s">
        <v>29</v>
      </c>
      <c r="Q2158" s="5">
        <v>43.1</v>
      </c>
      <c r="S2158" s="6">
        <v>37.619999999999997</v>
      </c>
      <c r="T2158" s="5">
        <v>0.35</v>
      </c>
      <c r="U2158" s="6">
        <v>37.97</v>
      </c>
      <c r="V2158" s="2">
        <v>56.05</v>
      </c>
      <c r="W2158" s="8"/>
      <c r="X2158" s="10" t="s">
        <v>29</v>
      </c>
      <c r="Y2158" s="7">
        <v>43769</v>
      </c>
    </row>
    <row r="2159" spans="1:25" hidden="1" x14ac:dyDescent="0.25">
      <c r="A2159" s="2">
        <v>145367</v>
      </c>
      <c r="B2159" s="3" t="s">
        <v>1880</v>
      </c>
      <c r="C2159" s="3" t="s">
        <v>2212</v>
      </c>
      <c r="D2159" s="3" t="s">
        <v>27</v>
      </c>
      <c r="E2159" s="3" t="s">
        <v>37</v>
      </c>
      <c r="F2159" s="3" t="s">
        <v>29</v>
      </c>
      <c r="G2159" s="2">
        <v>11</v>
      </c>
      <c r="H2159" s="3" t="s">
        <v>102</v>
      </c>
      <c r="I2159" s="3" t="s">
        <v>1887</v>
      </c>
      <c r="J2159" s="3" t="s">
        <v>39</v>
      </c>
      <c r="K2159" s="4">
        <v>62.91</v>
      </c>
      <c r="L2159" s="2">
        <v>1</v>
      </c>
      <c r="M2159" s="2">
        <v>12</v>
      </c>
      <c r="N2159" s="2">
        <v>0.75</v>
      </c>
      <c r="O2159" s="3" t="s">
        <v>32</v>
      </c>
      <c r="P2159" s="3" t="s">
        <v>29</v>
      </c>
      <c r="Q2159" s="5">
        <v>15.3</v>
      </c>
      <c r="S2159" s="6">
        <v>13.16</v>
      </c>
      <c r="T2159" s="5">
        <v>0.35</v>
      </c>
      <c r="U2159" s="6">
        <v>13.51</v>
      </c>
      <c r="V2159" s="2">
        <v>19.899999999999999</v>
      </c>
      <c r="W2159" s="8"/>
      <c r="X2159" s="10" t="s">
        <v>29</v>
      </c>
      <c r="Y2159" s="7">
        <v>43799</v>
      </c>
    </row>
    <row r="2160" spans="1:25" hidden="1" x14ac:dyDescent="0.25">
      <c r="A2160" s="2">
        <v>743298</v>
      </c>
      <c r="B2160" s="3" t="s">
        <v>1880</v>
      </c>
      <c r="C2160" s="3" t="s">
        <v>2212</v>
      </c>
      <c r="D2160" s="3" t="s">
        <v>1195</v>
      </c>
      <c r="E2160" s="3" t="s">
        <v>28</v>
      </c>
      <c r="F2160" s="3" t="s">
        <v>29</v>
      </c>
      <c r="G2160" s="2">
        <v>11</v>
      </c>
      <c r="H2160" s="3" t="s">
        <v>102</v>
      </c>
      <c r="I2160" s="3" t="s">
        <v>1887</v>
      </c>
      <c r="J2160" s="3" t="s">
        <v>39</v>
      </c>
      <c r="K2160" s="4">
        <v>59.72</v>
      </c>
      <c r="L2160" s="2">
        <v>1</v>
      </c>
      <c r="M2160" s="2">
        <v>4</v>
      </c>
      <c r="N2160" s="2">
        <v>3</v>
      </c>
      <c r="O2160" s="3" t="s">
        <v>956</v>
      </c>
      <c r="P2160" s="3" t="s">
        <v>29</v>
      </c>
      <c r="Q2160" s="5">
        <v>43.1</v>
      </c>
      <c r="S2160" s="6">
        <v>37.619999999999997</v>
      </c>
      <c r="T2160" s="5">
        <v>0.35</v>
      </c>
      <c r="U2160" s="6">
        <v>37.97</v>
      </c>
      <c r="V2160" s="2">
        <v>56.05</v>
      </c>
      <c r="W2160" s="8"/>
      <c r="X2160" s="10" t="s">
        <v>29</v>
      </c>
      <c r="Y2160" s="7">
        <v>43769</v>
      </c>
    </row>
    <row r="2161" spans="1:25" hidden="1" x14ac:dyDescent="0.25">
      <c r="A2161" s="2">
        <v>251884</v>
      </c>
      <c r="B2161" s="3" t="s">
        <v>1880</v>
      </c>
      <c r="C2161" s="3" t="s">
        <v>2213</v>
      </c>
      <c r="D2161" s="3" t="s">
        <v>27</v>
      </c>
      <c r="E2161" s="3" t="s">
        <v>37</v>
      </c>
      <c r="F2161" s="3" t="s">
        <v>104</v>
      </c>
      <c r="G2161" s="2">
        <v>11.8</v>
      </c>
      <c r="H2161" s="3" t="s">
        <v>102</v>
      </c>
      <c r="I2161" s="3" t="s">
        <v>1882</v>
      </c>
      <c r="J2161" s="3" t="s">
        <v>31</v>
      </c>
      <c r="K2161" s="4">
        <v>56.52</v>
      </c>
      <c r="L2161" s="2">
        <v>1</v>
      </c>
      <c r="M2161" s="2">
        <v>12</v>
      </c>
      <c r="N2161" s="2">
        <v>0.75</v>
      </c>
      <c r="O2161" s="3" t="s">
        <v>32</v>
      </c>
      <c r="P2161" s="3" t="s">
        <v>29</v>
      </c>
      <c r="Q2161" s="5">
        <v>14.3</v>
      </c>
      <c r="R2161" s="5">
        <v>1</v>
      </c>
      <c r="S2161" s="6">
        <v>11.4</v>
      </c>
      <c r="T2161" s="5">
        <v>0.35</v>
      </c>
      <c r="U2161" s="6">
        <v>11.75</v>
      </c>
      <c r="V2161" s="2">
        <v>18.600000000000001</v>
      </c>
      <c r="W2161" s="8"/>
      <c r="X2161" s="10" t="s">
        <v>29</v>
      </c>
      <c r="Y2161" s="7">
        <v>43800</v>
      </c>
    </row>
    <row r="2162" spans="1:25" x14ac:dyDescent="0.25">
      <c r="A2162" s="2">
        <v>171843</v>
      </c>
      <c r="B2162" s="3" t="s">
        <v>1880</v>
      </c>
      <c r="C2162" s="3" t="s">
        <v>2214</v>
      </c>
      <c r="D2162" s="3" t="s">
        <v>27</v>
      </c>
      <c r="E2162" s="3" t="s">
        <v>28</v>
      </c>
      <c r="F2162" s="3" t="s">
        <v>97</v>
      </c>
      <c r="G2162" s="2">
        <v>13.5</v>
      </c>
      <c r="H2162" s="3" t="s">
        <v>30</v>
      </c>
      <c r="I2162" s="3" t="s">
        <v>1885</v>
      </c>
      <c r="J2162" s="3" t="s">
        <v>31</v>
      </c>
      <c r="K2162" s="4">
        <v>110.4</v>
      </c>
      <c r="L2162" s="2">
        <v>1</v>
      </c>
      <c r="M2162" s="2">
        <v>12</v>
      </c>
      <c r="N2162" s="2">
        <v>0.75</v>
      </c>
      <c r="O2162" s="3" t="s">
        <v>32</v>
      </c>
      <c r="P2162" s="3" t="s">
        <v>29</v>
      </c>
      <c r="Q2162" s="5">
        <v>23.85</v>
      </c>
      <c r="S2162" s="6">
        <v>20.68</v>
      </c>
      <c r="T2162" s="5">
        <v>0.35</v>
      </c>
      <c r="U2162" s="6">
        <v>21.03</v>
      </c>
      <c r="V2162" s="2">
        <v>31</v>
      </c>
      <c r="W2162" s="8"/>
      <c r="X2162" s="10" t="s">
        <v>29</v>
      </c>
      <c r="Y2162" s="7">
        <v>43654</v>
      </c>
    </row>
    <row r="2163" spans="1:25" hidden="1" x14ac:dyDescent="0.25">
      <c r="A2163" s="2">
        <v>204891</v>
      </c>
      <c r="B2163" s="3" t="s">
        <v>1880</v>
      </c>
      <c r="C2163" s="3" t="s">
        <v>2215</v>
      </c>
      <c r="D2163" s="3" t="s">
        <v>27</v>
      </c>
      <c r="E2163" s="3" t="s">
        <v>28</v>
      </c>
      <c r="F2163" s="3" t="s">
        <v>29</v>
      </c>
      <c r="G2163" s="2">
        <v>13.2</v>
      </c>
      <c r="H2163" s="3" t="s">
        <v>30</v>
      </c>
      <c r="I2163" s="3" t="s">
        <v>29</v>
      </c>
      <c r="J2163" s="3" t="s">
        <v>31</v>
      </c>
      <c r="K2163" s="4">
        <v>110.64</v>
      </c>
      <c r="L2163" s="2">
        <v>1</v>
      </c>
      <c r="M2163" s="2">
        <v>12</v>
      </c>
      <c r="N2163" s="2">
        <v>0.75</v>
      </c>
      <c r="O2163" s="3" t="s">
        <v>32</v>
      </c>
      <c r="P2163" s="3" t="s">
        <v>29</v>
      </c>
      <c r="Q2163" s="5">
        <v>23.9</v>
      </c>
      <c r="S2163" s="6">
        <v>20.72</v>
      </c>
      <c r="T2163" s="5">
        <v>0.35</v>
      </c>
      <c r="U2163" s="6">
        <v>21.07</v>
      </c>
      <c r="V2163" s="2">
        <v>31.05</v>
      </c>
      <c r="W2163" s="8">
        <v>4.9999999999997158E-2</v>
      </c>
      <c r="X2163" s="9" t="s">
        <v>3216</v>
      </c>
      <c r="Y2163" s="7">
        <v>43790</v>
      </c>
    </row>
    <row r="2164" spans="1:25" hidden="1" x14ac:dyDescent="0.25">
      <c r="A2164" s="2">
        <v>479881</v>
      </c>
      <c r="B2164" s="3" t="s">
        <v>1880</v>
      </c>
      <c r="C2164" s="3" t="s">
        <v>2216</v>
      </c>
      <c r="D2164" s="3" t="s">
        <v>27</v>
      </c>
      <c r="E2164" s="3" t="s">
        <v>37</v>
      </c>
      <c r="F2164" s="3" t="s">
        <v>29</v>
      </c>
      <c r="G2164" s="2">
        <v>13.5</v>
      </c>
      <c r="H2164" s="3" t="s">
        <v>432</v>
      </c>
      <c r="I2164" s="3" t="s">
        <v>29</v>
      </c>
      <c r="J2164" s="3" t="s">
        <v>31</v>
      </c>
      <c r="K2164" s="4">
        <v>66</v>
      </c>
      <c r="L2164" s="2">
        <v>1</v>
      </c>
      <c r="M2164" s="2">
        <v>12</v>
      </c>
      <c r="N2164" s="2">
        <v>0.75</v>
      </c>
      <c r="O2164" s="3" t="s">
        <v>32</v>
      </c>
      <c r="P2164" s="3" t="s">
        <v>29</v>
      </c>
      <c r="Q2164" s="5">
        <v>16.25</v>
      </c>
      <c r="S2164" s="6">
        <v>13.99</v>
      </c>
      <c r="T2164" s="5">
        <v>0.35</v>
      </c>
      <c r="U2164" s="6">
        <v>14.34</v>
      </c>
      <c r="V2164" s="2">
        <v>21.1</v>
      </c>
      <c r="W2164" s="8"/>
      <c r="X2164" s="10" t="s">
        <v>29</v>
      </c>
      <c r="Y2164" s="7">
        <v>43616</v>
      </c>
    </row>
    <row r="2165" spans="1:25" hidden="1" x14ac:dyDescent="0.25">
      <c r="A2165" s="2">
        <v>118508</v>
      </c>
      <c r="B2165" s="3" t="s">
        <v>1880</v>
      </c>
      <c r="C2165" s="3" t="s">
        <v>2217</v>
      </c>
      <c r="D2165" s="3" t="s">
        <v>27</v>
      </c>
      <c r="E2165" s="3" t="s">
        <v>37</v>
      </c>
      <c r="F2165" s="3" t="s">
        <v>29</v>
      </c>
      <c r="G2165" s="2">
        <v>13.5</v>
      </c>
      <c r="H2165" s="3" t="s">
        <v>30</v>
      </c>
      <c r="I2165" s="3" t="s">
        <v>1885</v>
      </c>
      <c r="J2165" s="3" t="s">
        <v>31</v>
      </c>
      <c r="K2165" s="4">
        <v>79.08</v>
      </c>
      <c r="L2165" s="2">
        <v>1</v>
      </c>
      <c r="M2165" s="2">
        <v>12</v>
      </c>
      <c r="N2165" s="2">
        <v>0.75</v>
      </c>
      <c r="O2165" s="3" t="s">
        <v>32</v>
      </c>
      <c r="P2165" s="3" t="s">
        <v>29</v>
      </c>
      <c r="Q2165" s="5">
        <v>18.45</v>
      </c>
      <c r="S2165" s="6">
        <v>15.93</v>
      </c>
      <c r="T2165" s="5">
        <v>0.35</v>
      </c>
      <c r="U2165" s="6">
        <v>16.28</v>
      </c>
      <c r="V2165" s="2">
        <v>24</v>
      </c>
      <c r="W2165" s="8"/>
      <c r="X2165" s="10" t="s">
        <v>29</v>
      </c>
      <c r="Y2165" s="7">
        <v>43675</v>
      </c>
    </row>
    <row r="2166" spans="1:25" hidden="1" x14ac:dyDescent="0.25">
      <c r="A2166" s="2">
        <v>159991</v>
      </c>
      <c r="B2166" s="3" t="s">
        <v>1880</v>
      </c>
      <c r="C2166" s="3" t="s">
        <v>2218</v>
      </c>
      <c r="D2166" s="3" t="s">
        <v>27</v>
      </c>
      <c r="E2166" s="3" t="s">
        <v>37</v>
      </c>
      <c r="F2166" s="3" t="s">
        <v>29</v>
      </c>
      <c r="G2166" s="2">
        <v>13.5</v>
      </c>
      <c r="H2166" s="3" t="s">
        <v>30</v>
      </c>
      <c r="I2166" s="3" t="s">
        <v>1892</v>
      </c>
      <c r="J2166" s="3" t="s">
        <v>31</v>
      </c>
      <c r="K2166" s="4">
        <v>79.56</v>
      </c>
      <c r="L2166" s="2">
        <v>1</v>
      </c>
      <c r="M2166" s="2">
        <v>12</v>
      </c>
      <c r="N2166" s="2">
        <v>0.75</v>
      </c>
      <c r="O2166" s="3" t="s">
        <v>32</v>
      </c>
      <c r="P2166" s="3" t="s">
        <v>29</v>
      </c>
      <c r="Q2166" s="5">
        <v>18.55</v>
      </c>
      <c r="S2166" s="6">
        <v>16.02</v>
      </c>
      <c r="T2166" s="5">
        <v>0.35</v>
      </c>
      <c r="U2166" s="6">
        <v>16.37</v>
      </c>
      <c r="V2166" s="2">
        <v>24.1</v>
      </c>
      <c r="W2166" s="8"/>
      <c r="X2166" s="10" t="s">
        <v>29</v>
      </c>
      <c r="Y2166" s="7">
        <v>43675</v>
      </c>
    </row>
    <row r="2167" spans="1:25" hidden="1" x14ac:dyDescent="0.25">
      <c r="A2167" s="2">
        <v>256821</v>
      </c>
      <c r="B2167" s="3" t="s">
        <v>1880</v>
      </c>
      <c r="C2167" s="3" t="s">
        <v>2219</v>
      </c>
      <c r="D2167" s="3" t="s">
        <v>27</v>
      </c>
      <c r="E2167" s="3" t="s">
        <v>37</v>
      </c>
      <c r="F2167" s="3" t="s">
        <v>29</v>
      </c>
      <c r="G2167" s="2">
        <v>13.9</v>
      </c>
      <c r="H2167" s="3" t="s">
        <v>30</v>
      </c>
      <c r="I2167" s="3" t="s">
        <v>1949</v>
      </c>
      <c r="J2167" s="3" t="s">
        <v>31</v>
      </c>
      <c r="K2167" s="4">
        <v>79.8</v>
      </c>
      <c r="L2167" s="2">
        <v>1</v>
      </c>
      <c r="M2167" s="2">
        <v>12</v>
      </c>
      <c r="N2167" s="2">
        <v>0.75</v>
      </c>
      <c r="O2167" s="3" t="s">
        <v>32</v>
      </c>
      <c r="P2167" s="3" t="s">
        <v>29</v>
      </c>
      <c r="Q2167" s="5">
        <v>18.600000000000001</v>
      </c>
      <c r="S2167" s="6">
        <v>16.059999999999999</v>
      </c>
      <c r="T2167" s="5">
        <v>0.35</v>
      </c>
      <c r="U2167" s="6">
        <v>16.41</v>
      </c>
      <c r="V2167" s="2">
        <v>24.2</v>
      </c>
      <c r="W2167" s="8"/>
      <c r="X2167" s="10" t="s">
        <v>29</v>
      </c>
      <c r="Y2167" s="7">
        <v>43678</v>
      </c>
    </row>
    <row r="2168" spans="1:25" hidden="1" x14ac:dyDescent="0.25">
      <c r="A2168" s="2">
        <v>120876</v>
      </c>
      <c r="B2168" s="3" t="s">
        <v>1880</v>
      </c>
      <c r="C2168" s="3" t="s">
        <v>2220</v>
      </c>
      <c r="D2168" s="3" t="s">
        <v>27</v>
      </c>
      <c r="E2168" s="3" t="s">
        <v>28</v>
      </c>
      <c r="F2168" s="3" t="s">
        <v>29</v>
      </c>
      <c r="G2168" s="2">
        <v>13.5</v>
      </c>
      <c r="H2168" s="3" t="s">
        <v>432</v>
      </c>
      <c r="I2168" s="3" t="s">
        <v>29</v>
      </c>
      <c r="J2168" s="3" t="s">
        <v>31</v>
      </c>
      <c r="K2168" s="4">
        <v>95.16</v>
      </c>
      <c r="L2168" s="2">
        <v>1</v>
      </c>
      <c r="M2168" s="2">
        <v>12</v>
      </c>
      <c r="N2168" s="2">
        <v>0.75</v>
      </c>
      <c r="O2168" s="3" t="s">
        <v>32</v>
      </c>
      <c r="P2168" s="3" t="s">
        <v>29</v>
      </c>
      <c r="Q2168" s="5">
        <v>21.25</v>
      </c>
      <c r="S2168" s="6">
        <v>18.39</v>
      </c>
      <c r="T2168" s="5">
        <v>0.35</v>
      </c>
      <c r="U2168" s="6">
        <v>18.739999999999998</v>
      </c>
      <c r="V2168" s="2">
        <v>27.6</v>
      </c>
      <c r="W2168" s="8">
        <v>5.0000000000000711E-2</v>
      </c>
      <c r="X2168" s="9" t="s">
        <v>3216</v>
      </c>
      <c r="Y2168" s="7">
        <v>43790</v>
      </c>
    </row>
    <row r="2169" spans="1:25" hidden="1" x14ac:dyDescent="0.25">
      <c r="A2169" s="2">
        <v>182055</v>
      </c>
      <c r="B2169" s="3" t="s">
        <v>1880</v>
      </c>
      <c r="C2169" s="3" t="s">
        <v>2221</v>
      </c>
      <c r="D2169" s="3" t="s">
        <v>27</v>
      </c>
      <c r="E2169" s="3" t="s">
        <v>28</v>
      </c>
      <c r="F2169" s="3" t="s">
        <v>29</v>
      </c>
      <c r="G2169" s="2">
        <v>14</v>
      </c>
      <c r="H2169" s="3" t="s">
        <v>899</v>
      </c>
      <c r="I2169" s="3" t="s">
        <v>29</v>
      </c>
      <c r="J2169" s="3" t="s">
        <v>31</v>
      </c>
      <c r="K2169" s="4">
        <v>143.16</v>
      </c>
      <c r="L2169" s="2">
        <v>1</v>
      </c>
      <c r="M2169" s="2">
        <v>12</v>
      </c>
      <c r="N2169" s="2">
        <v>0.75</v>
      </c>
      <c r="O2169" s="3" t="s">
        <v>32</v>
      </c>
      <c r="P2169" s="3" t="s">
        <v>29</v>
      </c>
      <c r="Q2169" s="5">
        <v>29.5</v>
      </c>
      <c r="S2169" s="6">
        <v>25.65</v>
      </c>
      <c r="T2169" s="5">
        <v>0.35</v>
      </c>
      <c r="U2169" s="6">
        <v>26</v>
      </c>
      <c r="V2169" s="2">
        <v>38.35</v>
      </c>
      <c r="W2169" s="8"/>
      <c r="X2169" s="10" t="s">
        <v>29</v>
      </c>
      <c r="Y2169" s="7">
        <v>43654</v>
      </c>
    </row>
    <row r="2170" spans="1:25" hidden="1" x14ac:dyDescent="0.25">
      <c r="A2170" s="2">
        <v>581645</v>
      </c>
      <c r="B2170" s="3" t="s">
        <v>1880</v>
      </c>
      <c r="C2170" s="3" t="s">
        <v>2222</v>
      </c>
      <c r="D2170" s="3" t="s">
        <v>27</v>
      </c>
      <c r="E2170" s="3" t="s">
        <v>37</v>
      </c>
      <c r="F2170" s="3" t="s">
        <v>86</v>
      </c>
      <c r="G2170" s="2">
        <v>13.5</v>
      </c>
      <c r="H2170" s="3" t="s">
        <v>204</v>
      </c>
      <c r="I2170" s="3" t="s">
        <v>29</v>
      </c>
      <c r="J2170" s="3" t="s">
        <v>31</v>
      </c>
      <c r="K2170" s="4">
        <v>87.84</v>
      </c>
      <c r="L2170" s="2">
        <v>1</v>
      </c>
      <c r="M2170" s="2">
        <v>12</v>
      </c>
      <c r="N2170" s="2">
        <v>0.75</v>
      </c>
      <c r="O2170" s="3" t="s">
        <v>32</v>
      </c>
      <c r="P2170" s="3" t="s">
        <v>29</v>
      </c>
      <c r="Q2170" s="5">
        <v>19.95</v>
      </c>
      <c r="S2170" s="6">
        <v>17.25</v>
      </c>
      <c r="T2170" s="5">
        <v>0.35</v>
      </c>
      <c r="U2170" s="6">
        <v>17.600000000000001</v>
      </c>
      <c r="V2170" s="2">
        <v>25.95</v>
      </c>
      <c r="W2170" s="8"/>
      <c r="X2170" s="10" t="s">
        <v>29</v>
      </c>
      <c r="Y2170" s="7">
        <v>43551</v>
      </c>
    </row>
    <row r="2171" spans="1:25" hidden="1" x14ac:dyDescent="0.25">
      <c r="A2171" s="2">
        <v>391458</v>
      </c>
      <c r="B2171" s="3" t="s">
        <v>1880</v>
      </c>
      <c r="C2171" s="3" t="s">
        <v>2223</v>
      </c>
      <c r="D2171" s="3" t="s">
        <v>27</v>
      </c>
      <c r="E2171" s="3" t="s">
        <v>37</v>
      </c>
      <c r="F2171" s="3" t="s">
        <v>29</v>
      </c>
      <c r="G2171" s="2">
        <v>14</v>
      </c>
      <c r="H2171" s="3" t="s">
        <v>204</v>
      </c>
      <c r="I2171" s="3" t="s">
        <v>29</v>
      </c>
      <c r="J2171" s="3" t="s">
        <v>31</v>
      </c>
      <c r="K2171" s="4">
        <v>107.04</v>
      </c>
      <c r="L2171" s="2">
        <v>1</v>
      </c>
      <c r="M2171" s="2">
        <v>12</v>
      </c>
      <c r="N2171" s="2">
        <v>0.75</v>
      </c>
      <c r="O2171" s="3" t="s">
        <v>32</v>
      </c>
      <c r="P2171" s="3" t="s">
        <v>29</v>
      </c>
      <c r="Q2171" s="5">
        <v>23.25</v>
      </c>
      <c r="S2171" s="6">
        <v>20.149999999999999</v>
      </c>
      <c r="T2171" s="5">
        <v>0.35</v>
      </c>
      <c r="U2171" s="6">
        <v>20.5</v>
      </c>
      <c r="V2171" s="2">
        <v>30.2</v>
      </c>
      <c r="W2171" s="8"/>
      <c r="X2171" s="10" t="s">
        <v>29</v>
      </c>
      <c r="Y2171" s="7">
        <v>43709</v>
      </c>
    </row>
    <row r="2172" spans="1:25" hidden="1" x14ac:dyDescent="0.25">
      <c r="A2172" s="2">
        <v>69914</v>
      </c>
      <c r="B2172" s="3" t="s">
        <v>1880</v>
      </c>
      <c r="C2172" s="3" t="s">
        <v>2224</v>
      </c>
      <c r="D2172" s="3" t="s">
        <v>27</v>
      </c>
      <c r="E2172" s="3" t="s">
        <v>37</v>
      </c>
      <c r="F2172" s="3" t="s">
        <v>29</v>
      </c>
      <c r="G2172" s="2">
        <v>13</v>
      </c>
      <c r="H2172" s="3" t="s">
        <v>204</v>
      </c>
      <c r="I2172" s="3" t="s">
        <v>1892</v>
      </c>
      <c r="J2172" s="3" t="s">
        <v>31</v>
      </c>
      <c r="K2172" s="4" t="s">
        <v>3149</v>
      </c>
      <c r="L2172" s="2">
        <v>1</v>
      </c>
      <c r="M2172" s="2">
        <v>12</v>
      </c>
      <c r="N2172" s="2">
        <v>0.75</v>
      </c>
      <c r="O2172" s="3" t="s">
        <v>32</v>
      </c>
      <c r="P2172" s="3" t="s">
        <v>29</v>
      </c>
      <c r="Q2172" s="5">
        <v>34.65</v>
      </c>
      <c r="S2172" s="6">
        <v>30.18</v>
      </c>
      <c r="T2172" s="5">
        <v>0.35</v>
      </c>
      <c r="U2172" s="6">
        <v>30.53</v>
      </c>
      <c r="V2172" s="2">
        <v>45.05</v>
      </c>
      <c r="W2172" s="8"/>
      <c r="X2172" s="10" t="s">
        <v>29</v>
      </c>
      <c r="Y2172" s="7">
        <v>43769</v>
      </c>
    </row>
    <row r="2173" spans="1:25" hidden="1" x14ac:dyDescent="0.25">
      <c r="A2173" s="2">
        <v>651679</v>
      </c>
      <c r="B2173" s="3" t="s">
        <v>1880</v>
      </c>
      <c r="C2173" s="3" t="s">
        <v>2225</v>
      </c>
      <c r="D2173" s="3" t="s">
        <v>27</v>
      </c>
      <c r="E2173" s="3" t="s">
        <v>28</v>
      </c>
      <c r="F2173" s="3" t="s">
        <v>29</v>
      </c>
      <c r="G2173" s="2">
        <v>13.5</v>
      </c>
      <c r="H2173" s="3" t="s">
        <v>30</v>
      </c>
      <c r="I2173" s="3" t="s">
        <v>29</v>
      </c>
      <c r="J2173" s="3" t="s">
        <v>31</v>
      </c>
      <c r="K2173" s="4">
        <v>107.4</v>
      </c>
      <c r="L2173" s="2">
        <v>1</v>
      </c>
      <c r="M2173" s="2">
        <v>12</v>
      </c>
      <c r="N2173" s="2">
        <v>0.75</v>
      </c>
      <c r="O2173" s="3" t="s">
        <v>32</v>
      </c>
      <c r="P2173" s="3" t="s">
        <v>29</v>
      </c>
      <c r="Q2173" s="5">
        <v>23.35</v>
      </c>
      <c r="S2173" s="6">
        <v>20.239999999999998</v>
      </c>
      <c r="T2173" s="5">
        <v>0.35</v>
      </c>
      <c r="U2173" s="6">
        <v>20.59</v>
      </c>
      <c r="V2173" s="2">
        <v>30.35</v>
      </c>
      <c r="W2173" s="8">
        <v>1.9000000000000021</v>
      </c>
      <c r="X2173" s="9" t="s">
        <v>3216</v>
      </c>
      <c r="Y2173" s="7">
        <v>43788</v>
      </c>
    </row>
    <row r="2174" spans="1:25" x14ac:dyDescent="0.25">
      <c r="A2174" s="2">
        <v>9266</v>
      </c>
      <c r="B2174" s="3" t="s">
        <v>1880</v>
      </c>
      <c r="C2174" s="3" t="s">
        <v>2226</v>
      </c>
      <c r="D2174" s="3" t="s">
        <v>27</v>
      </c>
      <c r="E2174" s="3" t="s">
        <v>28</v>
      </c>
      <c r="F2174" s="3" t="s">
        <v>97</v>
      </c>
      <c r="G2174" s="2">
        <v>13.5</v>
      </c>
      <c r="H2174" s="3" t="s">
        <v>80</v>
      </c>
      <c r="I2174" s="3" t="s">
        <v>29</v>
      </c>
      <c r="J2174" s="3" t="s">
        <v>31</v>
      </c>
      <c r="K2174" s="4">
        <v>76.2</v>
      </c>
      <c r="L2174" s="2">
        <v>1</v>
      </c>
      <c r="M2174" s="2">
        <v>12</v>
      </c>
      <c r="N2174" s="2">
        <v>0.75</v>
      </c>
      <c r="O2174" s="3" t="s">
        <v>32</v>
      </c>
      <c r="P2174" s="3" t="s">
        <v>29</v>
      </c>
      <c r="Q2174" s="5">
        <v>18</v>
      </c>
      <c r="S2174" s="6">
        <v>15.53</v>
      </c>
      <c r="T2174" s="5">
        <v>0.35</v>
      </c>
      <c r="U2174" s="6">
        <v>15.88</v>
      </c>
      <c r="V2174" s="2">
        <v>23.4</v>
      </c>
      <c r="W2174" s="8">
        <v>-0.5</v>
      </c>
      <c r="X2174" s="9" t="s">
        <v>3215</v>
      </c>
      <c r="Y2174" s="7">
        <v>43794</v>
      </c>
    </row>
    <row r="2175" spans="1:25" x14ac:dyDescent="0.25">
      <c r="A2175" s="2">
        <v>17095</v>
      </c>
      <c r="B2175" s="3" t="s">
        <v>1880</v>
      </c>
      <c r="C2175" s="3" t="s">
        <v>2227</v>
      </c>
      <c r="D2175" s="3" t="s">
        <v>27</v>
      </c>
      <c r="E2175" s="3" t="s">
        <v>28</v>
      </c>
      <c r="F2175" s="3" t="s">
        <v>97</v>
      </c>
      <c r="G2175" s="2">
        <v>14.5</v>
      </c>
      <c r="H2175" s="3" t="s">
        <v>102</v>
      </c>
      <c r="I2175" s="3" t="s">
        <v>1882</v>
      </c>
      <c r="J2175" s="3" t="s">
        <v>31</v>
      </c>
      <c r="K2175" s="4">
        <v>102.6</v>
      </c>
      <c r="L2175" s="2">
        <v>1</v>
      </c>
      <c r="M2175" s="2">
        <v>12</v>
      </c>
      <c r="N2175" s="2">
        <v>0.75</v>
      </c>
      <c r="O2175" s="3" t="s">
        <v>32</v>
      </c>
      <c r="P2175" s="3" t="s">
        <v>29</v>
      </c>
      <c r="Q2175" s="5">
        <v>22.5</v>
      </c>
      <c r="S2175" s="6">
        <v>19.489999999999998</v>
      </c>
      <c r="T2175" s="5">
        <v>0.35</v>
      </c>
      <c r="U2175" s="6">
        <v>19.84</v>
      </c>
      <c r="V2175" s="2">
        <v>29.25</v>
      </c>
      <c r="W2175" s="8">
        <v>-0.60000000000000142</v>
      </c>
      <c r="X2175" s="9" t="s">
        <v>3215</v>
      </c>
      <c r="Y2175" s="7">
        <v>43790</v>
      </c>
    </row>
    <row r="2176" spans="1:25" hidden="1" x14ac:dyDescent="0.25">
      <c r="A2176" s="2">
        <v>518431</v>
      </c>
      <c r="B2176" s="3" t="s">
        <v>1880</v>
      </c>
      <c r="C2176" s="3" t="s">
        <v>2228</v>
      </c>
      <c r="D2176" s="3" t="s">
        <v>27</v>
      </c>
      <c r="E2176" s="3" t="s">
        <v>37</v>
      </c>
      <c r="F2176" s="3" t="s">
        <v>29</v>
      </c>
      <c r="G2176" s="2">
        <v>12</v>
      </c>
      <c r="H2176" s="3" t="s">
        <v>1884</v>
      </c>
      <c r="I2176" s="3" t="s">
        <v>1889</v>
      </c>
      <c r="J2176" s="3" t="s">
        <v>31</v>
      </c>
      <c r="K2176" s="4" t="s">
        <v>3150</v>
      </c>
      <c r="L2176" s="2">
        <v>1</v>
      </c>
      <c r="M2176" s="2">
        <v>12</v>
      </c>
      <c r="N2176" s="2">
        <v>0.75</v>
      </c>
      <c r="O2176" s="3" t="s">
        <v>32</v>
      </c>
      <c r="P2176" s="3" t="s">
        <v>29</v>
      </c>
      <c r="Q2176" s="5">
        <v>12.3</v>
      </c>
      <c r="S2176" s="6">
        <v>10.52</v>
      </c>
      <c r="T2176" s="5">
        <v>0.35</v>
      </c>
      <c r="U2176" s="6">
        <v>10.87</v>
      </c>
      <c r="V2176" s="2">
        <v>16</v>
      </c>
      <c r="W2176" s="8"/>
      <c r="X2176" s="10" t="s">
        <v>29</v>
      </c>
      <c r="Y2176" s="7">
        <v>43466</v>
      </c>
    </row>
    <row r="2177" spans="1:25" x14ac:dyDescent="0.25">
      <c r="A2177" s="2">
        <v>407734</v>
      </c>
      <c r="B2177" s="3" t="s">
        <v>1880</v>
      </c>
      <c r="C2177" s="3" t="s">
        <v>2229</v>
      </c>
      <c r="D2177" s="3" t="s">
        <v>27</v>
      </c>
      <c r="E2177" s="3" t="s">
        <v>28</v>
      </c>
      <c r="F2177" s="3" t="s">
        <v>97</v>
      </c>
      <c r="G2177" s="2">
        <v>12.5</v>
      </c>
      <c r="H2177" s="3" t="s">
        <v>432</v>
      </c>
      <c r="I2177" s="3" t="s">
        <v>1973</v>
      </c>
      <c r="J2177" s="3" t="s">
        <v>31</v>
      </c>
      <c r="K2177" s="4">
        <v>65.760000000000005</v>
      </c>
      <c r="L2177" s="2">
        <v>1</v>
      </c>
      <c r="M2177" s="2">
        <v>12</v>
      </c>
      <c r="N2177" s="2">
        <v>0.75</v>
      </c>
      <c r="O2177" s="3" t="s">
        <v>32</v>
      </c>
      <c r="P2177" s="3" t="s">
        <v>29</v>
      </c>
      <c r="Q2177" s="5">
        <v>16.2</v>
      </c>
      <c r="S2177" s="6">
        <v>13.95</v>
      </c>
      <c r="T2177" s="5">
        <v>0.35</v>
      </c>
      <c r="U2177" s="6">
        <v>14.3</v>
      </c>
      <c r="V2177" s="2">
        <v>21.05</v>
      </c>
      <c r="W2177" s="8">
        <v>-0.94999999999999929</v>
      </c>
      <c r="X2177" s="9" t="s">
        <v>3215</v>
      </c>
      <c r="Y2177" s="7">
        <v>43790</v>
      </c>
    </row>
    <row r="2178" spans="1:25" hidden="1" x14ac:dyDescent="0.25">
      <c r="A2178" s="2">
        <v>317057</v>
      </c>
      <c r="B2178" s="3" t="s">
        <v>1880</v>
      </c>
      <c r="C2178" s="3" t="s">
        <v>2230</v>
      </c>
      <c r="D2178" s="3" t="s">
        <v>27</v>
      </c>
      <c r="E2178" s="3" t="s">
        <v>37</v>
      </c>
      <c r="F2178" s="3" t="s">
        <v>104</v>
      </c>
      <c r="G2178" s="2">
        <v>15.5</v>
      </c>
      <c r="H2178" s="3" t="s">
        <v>80</v>
      </c>
      <c r="I2178" s="3" t="s">
        <v>29</v>
      </c>
      <c r="J2178" s="3" t="s">
        <v>31</v>
      </c>
      <c r="K2178" s="4">
        <v>387.6</v>
      </c>
      <c r="L2178" s="2">
        <v>1</v>
      </c>
      <c r="M2178" s="2">
        <v>12</v>
      </c>
      <c r="N2178" s="2">
        <v>0.75</v>
      </c>
      <c r="O2178" s="3" t="s">
        <v>32</v>
      </c>
      <c r="P2178" s="3" t="s">
        <v>29</v>
      </c>
      <c r="Q2178" s="5">
        <v>62.4</v>
      </c>
      <c r="R2178" s="5">
        <v>4</v>
      </c>
      <c r="S2178" s="6">
        <v>51.08</v>
      </c>
      <c r="T2178" s="5">
        <v>0.35</v>
      </c>
      <c r="U2178" s="6">
        <v>51.43</v>
      </c>
      <c r="V2178" s="2">
        <v>81.099999999999994</v>
      </c>
      <c r="W2178" s="8"/>
      <c r="X2178" s="10" t="s">
        <v>29</v>
      </c>
      <c r="Y2178" s="7">
        <v>43800</v>
      </c>
    </row>
    <row r="2179" spans="1:25" hidden="1" x14ac:dyDescent="0.25">
      <c r="A2179" s="2">
        <v>94284</v>
      </c>
      <c r="B2179" s="3" t="s">
        <v>1880</v>
      </c>
      <c r="C2179" s="3" t="s">
        <v>2231</v>
      </c>
      <c r="D2179" s="3" t="s">
        <v>42</v>
      </c>
      <c r="E2179" s="3" t="s">
        <v>28</v>
      </c>
      <c r="F2179" s="3" t="s">
        <v>86</v>
      </c>
      <c r="G2179" s="2">
        <v>13</v>
      </c>
      <c r="H2179" s="3" t="s">
        <v>80</v>
      </c>
      <c r="I2179" s="3" t="s">
        <v>29</v>
      </c>
      <c r="J2179" s="3" t="s">
        <v>31</v>
      </c>
      <c r="K2179" s="4">
        <v>68.52</v>
      </c>
      <c r="L2179" s="2">
        <v>1</v>
      </c>
      <c r="M2179" s="2">
        <v>12</v>
      </c>
      <c r="N2179" s="2">
        <v>0.375</v>
      </c>
      <c r="O2179" s="3" t="s">
        <v>32</v>
      </c>
      <c r="P2179" s="3" t="s">
        <v>29</v>
      </c>
      <c r="Q2179" s="5">
        <v>14.4</v>
      </c>
      <c r="S2179" s="6">
        <v>12.58</v>
      </c>
      <c r="T2179" s="5">
        <v>0.1</v>
      </c>
      <c r="U2179" s="6">
        <v>12.68</v>
      </c>
      <c r="V2179" s="2">
        <v>18.7</v>
      </c>
      <c r="W2179" s="8"/>
      <c r="X2179" s="10" t="s">
        <v>29</v>
      </c>
      <c r="Y2179" s="7">
        <v>43739</v>
      </c>
    </row>
    <row r="2180" spans="1:25" hidden="1" x14ac:dyDescent="0.25">
      <c r="A2180" s="2">
        <v>155051</v>
      </c>
      <c r="B2180" s="3" t="s">
        <v>1880</v>
      </c>
      <c r="C2180" s="3" t="s">
        <v>2231</v>
      </c>
      <c r="D2180" s="3" t="s">
        <v>27</v>
      </c>
      <c r="E2180" s="3" t="s">
        <v>37</v>
      </c>
      <c r="F2180" s="3" t="s">
        <v>104</v>
      </c>
      <c r="G2180" s="2">
        <v>13.5</v>
      </c>
      <c r="H2180" s="3" t="s">
        <v>80</v>
      </c>
      <c r="I2180" s="3" t="s">
        <v>1882</v>
      </c>
      <c r="J2180" s="3" t="s">
        <v>31</v>
      </c>
      <c r="K2180" s="4">
        <v>115.8</v>
      </c>
      <c r="L2180" s="2">
        <v>1</v>
      </c>
      <c r="M2180" s="2">
        <v>12</v>
      </c>
      <c r="N2180" s="2">
        <v>0.75</v>
      </c>
      <c r="O2180" s="3" t="s">
        <v>32</v>
      </c>
      <c r="P2180" s="3" t="s">
        <v>29</v>
      </c>
      <c r="Q2180" s="5">
        <v>24.8</v>
      </c>
      <c r="R2180" s="5">
        <v>2</v>
      </c>
      <c r="S2180" s="6">
        <v>19.760000000000002</v>
      </c>
      <c r="T2180" s="5">
        <v>0.35</v>
      </c>
      <c r="U2180" s="6">
        <v>20.11</v>
      </c>
      <c r="V2180" s="2">
        <v>32.25</v>
      </c>
      <c r="W2180" s="8"/>
      <c r="X2180" s="10" t="s">
        <v>29</v>
      </c>
      <c r="Y2180" s="7">
        <v>43800</v>
      </c>
    </row>
    <row r="2181" spans="1:25" hidden="1" x14ac:dyDescent="0.25">
      <c r="A2181" s="2">
        <v>160785</v>
      </c>
      <c r="B2181" s="3" t="s">
        <v>1880</v>
      </c>
      <c r="C2181" s="3" t="s">
        <v>2232</v>
      </c>
      <c r="D2181" s="3" t="s">
        <v>27</v>
      </c>
      <c r="E2181" s="3" t="s">
        <v>28</v>
      </c>
      <c r="F2181" s="3" t="s">
        <v>29</v>
      </c>
      <c r="H2181" s="3" t="s">
        <v>80</v>
      </c>
      <c r="I2181" s="3" t="s">
        <v>29</v>
      </c>
      <c r="J2181" s="3" t="s">
        <v>31</v>
      </c>
      <c r="K2181" s="4">
        <v>715.62</v>
      </c>
      <c r="L2181" s="2">
        <v>1</v>
      </c>
      <c r="M2181" s="2">
        <v>6</v>
      </c>
      <c r="N2181" s="2">
        <v>0.75</v>
      </c>
      <c r="O2181" s="3" t="s">
        <v>32</v>
      </c>
      <c r="P2181" s="3" t="s">
        <v>29</v>
      </c>
      <c r="Q2181" s="5">
        <v>195.9</v>
      </c>
      <c r="S2181" s="6">
        <v>172.08</v>
      </c>
      <c r="T2181" s="5">
        <v>0.35</v>
      </c>
      <c r="U2181" s="6">
        <v>172.43</v>
      </c>
      <c r="V2181" s="2">
        <v>254.65</v>
      </c>
      <c r="W2181" s="8"/>
      <c r="X2181" s="10" t="s">
        <v>29</v>
      </c>
      <c r="Y2181" s="7">
        <v>43707</v>
      </c>
    </row>
    <row r="2182" spans="1:25" hidden="1" x14ac:dyDescent="0.25">
      <c r="A2182" s="2">
        <v>305755</v>
      </c>
      <c r="B2182" s="3" t="s">
        <v>1880</v>
      </c>
      <c r="C2182" s="3" t="s">
        <v>2233</v>
      </c>
      <c r="D2182" s="3" t="s">
        <v>27</v>
      </c>
      <c r="E2182" s="3" t="s">
        <v>37</v>
      </c>
      <c r="F2182" s="3" t="s">
        <v>29</v>
      </c>
      <c r="G2182" s="2">
        <v>14.5</v>
      </c>
      <c r="H2182" s="3" t="s">
        <v>80</v>
      </c>
      <c r="I2182" s="3" t="s">
        <v>29</v>
      </c>
      <c r="J2182" s="3" t="s">
        <v>31</v>
      </c>
      <c r="K2182" s="4">
        <v>169.08</v>
      </c>
      <c r="L2182" s="2">
        <v>1</v>
      </c>
      <c r="M2182" s="2">
        <v>12</v>
      </c>
      <c r="N2182" s="2">
        <v>0.75</v>
      </c>
      <c r="O2182" s="3" t="s">
        <v>32</v>
      </c>
      <c r="P2182" s="3" t="s">
        <v>29</v>
      </c>
      <c r="Q2182" s="5">
        <v>33.950000000000003</v>
      </c>
      <c r="S2182" s="6">
        <v>29.57</v>
      </c>
      <c r="T2182" s="5">
        <v>0.35</v>
      </c>
      <c r="U2182" s="6">
        <v>29.92</v>
      </c>
      <c r="V2182" s="2">
        <v>44.15</v>
      </c>
      <c r="W2182" s="8"/>
      <c r="X2182" s="10" t="s">
        <v>29</v>
      </c>
      <c r="Y2182" s="7">
        <v>43647</v>
      </c>
    </row>
    <row r="2183" spans="1:25" hidden="1" x14ac:dyDescent="0.25">
      <c r="A2183" s="2">
        <v>540096</v>
      </c>
      <c r="B2183" s="3" t="s">
        <v>1880</v>
      </c>
      <c r="C2183" s="3" t="s">
        <v>2234</v>
      </c>
      <c r="D2183" s="3" t="s">
        <v>27</v>
      </c>
      <c r="E2183" s="3" t="s">
        <v>28</v>
      </c>
      <c r="F2183" s="3" t="s">
        <v>29</v>
      </c>
      <c r="G2183" s="2">
        <v>13</v>
      </c>
      <c r="H2183" s="3" t="s">
        <v>80</v>
      </c>
      <c r="I2183" s="3" t="s">
        <v>1882</v>
      </c>
      <c r="J2183" s="3" t="s">
        <v>31</v>
      </c>
      <c r="K2183" s="4">
        <v>85.56</v>
      </c>
      <c r="L2183" s="2">
        <v>1</v>
      </c>
      <c r="M2183" s="2">
        <v>12</v>
      </c>
      <c r="N2183" s="2">
        <v>0.75</v>
      </c>
      <c r="O2183" s="3" t="s">
        <v>32</v>
      </c>
      <c r="P2183" s="3" t="s">
        <v>29</v>
      </c>
      <c r="Q2183" s="5">
        <v>19.600000000000001</v>
      </c>
      <c r="S2183" s="6">
        <v>16.940000000000001</v>
      </c>
      <c r="T2183" s="5">
        <v>0.35</v>
      </c>
      <c r="U2183" s="6">
        <v>17.29</v>
      </c>
      <c r="V2183" s="2">
        <v>25.5</v>
      </c>
      <c r="W2183" s="8"/>
      <c r="X2183" s="10" t="s">
        <v>29</v>
      </c>
      <c r="Y2183" s="7">
        <v>43661</v>
      </c>
    </row>
    <row r="2184" spans="1:25" hidden="1" x14ac:dyDescent="0.25">
      <c r="A2184" s="2">
        <v>533026</v>
      </c>
      <c r="B2184" s="3" t="s">
        <v>1880</v>
      </c>
      <c r="C2184" s="3" t="s">
        <v>2235</v>
      </c>
      <c r="D2184" s="3" t="s">
        <v>27</v>
      </c>
      <c r="E2184" s="3" t="s">
        <v>37</v>
      </c>
      <c r="F2184" s="3" t="s">
        <v>104</v>
      </c>
      <c r="G2184" s="2">
        <v>12</v>
      </c>
      <c r="H2184" s="3" t="s">
        <v>80</v>
      </c>
      <c r="I2184" s="3" t="s">
        <v>29</v>
      </c>
      <c r="J2184" s="3" t="s">
        <v>31</v>
      </c>
      <c r="K2184" s="4">
        <v>71.88</v>
      </c>
      <c r="L2184" s="2">
        <v>1</v>
      </c>
      <c r="M2184" s="2">
        <v>12</v>
      </c>
      <c r="N2184" s="2">
        <v>0.75</v>
      </c>
      <c r="O2184" s="3" t="s">
        <v>32</v>
      </c>
      <c r="P2184" s="3" t="s">
        <v>29</v>
      </c>
      <c r="Q2184" s="5">
        <v>17.25</v>
      </c>
      <c r="R2184" s="5">
        <v>2</v>
      </c>
      <c r="S2184" s="6">
        <v>13.11</v>
      </c>
      <c r="T2184" s="5">
        <v>0.35</v>
      </c>
      <c r="U2184" s="6">
        <v>13.46</v>
      </c>
      <c r="V2184" s="2">
        <v>22.4</v>
      </c>
      <c r="W2184" s="8"/>
      <c r="X2184" s="10" t="s">
        <v>29</v>
      </c>
      <c r="Y2184" s="7">
        <v>43800</v>
      </c>
    </row>
    <row r="2185" spans="1:25" hidden="1" x14ac:dyDescent="0.25">
      <c r="A2185" s="2">
        <v>125243</v>
      </c>
      <c r="B2185" s="3" t="s">
        <v>1880</v>
      </c>
      <c r="C2185" s="3" t="s">
        <v>2236</v>
      </c>
      <c r="D2185" s="3" t="s">
        <v>1195</v>
      </c>
      <c r="E2185" s="3" t="s">
        <v>37</v>
      </c>
      <c r="F2185" s="3" t="s">
        <v>29</v>
      </c>
      <c r="G2185" s="2">
        <v>12</v>
      </c>
      <c r="H2185" s="3" t="s">
        <v>80</v>
      </c>
      <c r="I2185" s="3" t="s">
        <v>29</v>
      </c>
      <c r="J2185" s="3" t="s">
        <v>31</v>
      </c>
      <c r="K2185" s="4">
        <v>75.84</v>
      </c>
      <c r="L2185" s="2">
        <v>1</v>
      </c>
      <c r="M2185" s="2">
        <v>4</v>
      </c>
      <c r="N2185" s="2">
        <v>3</v>
      </c>
      <c r="O2185" s="3" t="s">
        <v>956</v>
      </c>
      <c r="P2185" s="3" t="s">
        <v>29</v>
      </c>
      <c r="Q2185" s="5">
        <v>54.9</v>
      </c>
      <c r="S2185" s="6">
        <v>48</v>
      </c>
      <c r="T2185" s="5">
        <v>0.35</v>
      </c>
      <c r="U2185" s="6">
        <v>48.35</v>
      </c>
      <c r="V2185" s="2">
        <v>71.349999999999994</v>
      </c>
      <c r="W2185" s="8"/>
      <c r="X2185" s="10" t="s">
        <v>29</v>
      </c>
      <c r="Y2185" s="7">
        <v>43678</v>
      </c>
    </row>
    <row r="2186" spans="1:25" hidden="1" x14ac:dyDescent="0.25">
      <c r="A2186" s="2">
        <v>225813</v>
      </c>
      <c r="B2186" s="3" t="s">
        <v>1880</v>
      </c>
      <c r="C2186" s="3" t="s">
        <v>2237</v>
      </c>
      <c r="D2186" s="3" t="s">
        <v>27</v>
      </c>
      <c r="E2186" s="3" t="s">
        <v>37</v>
      </c>
      <c r="F2186" s="3" t="s">
        <v>29</v>
      </c>
      <c r="G2186" s="2">
        <v>13</v>
      </c>
      <c r="H2186" s="3" t="s">
        <v>1884</v>
      </c>
      <c r="I2186" s="3" t="s">
        <v>29</v>
      </c>
      <c r="J2186" s="3" t="s">
        <v>31</v>
      </c>
      <c r="K2186" s="4">
        <v>63.72</v>
      </c>
      <c r="L2186" s="2">
        <v>1</v>
      </c>
      <c r="M2186" s="2">
        <v>12</v>
      </c>
      <c r="N2186" s="2">
        <v>0.75</v>
      </c>
      <c r="O2186" s="3" t="s">
        <v>32</v>
      </c>
      <c r="P2186" s="3" t="s">
        <v>29</v>
      </c>
      <c r="Q2186" s="5">
        <v>15.85</v>
      </c>
      <c r="S2186" s="6">
        <v>13.64</v>
      </c>
      <c r="T2186" s="5">
        <v>0.35</v>
      </c>
      <c r="U2186" s="6">
        <v>13.99</v>
      </c>
      <c r="V2186" s="2">
        <v>20.6</v>
      </c>
      <c r="W2186" s="8"/>
      <c r="X2186" s="10" t="s">
        <v>29</v>
      </c>
      <c r="Y2186" s="7">
        <v>43709</v>
      </c>
    </row>
    <row r="2187" spans="1:25" hidden="1" x14ac:dyDescent="0.25">
      <c r="A2187" s="2">
        <v>447326</v>
      </c>
      <c r="B2187" s="3" t="s">
        <v>1880</v>
      </c>
      <c r="C2187" s="3" t="s">
        <v>2238</v>
      </c>
      <c r="D2187" s="3" t="s">
        <v>27</v>
      </c>
      <c r="E2187" s="3" t="s">
        <v>37</v>
      </c>
      <c r="F2187" s="3" t="s">
        <v>29</v>
      </c>
      <c r="G2187" s="2">
        <v>13</v>
      </c>
      <c r="H2187" s="3" t="s">
        <v>80</v>
      </c>
      <c r="I2187" s="3" t="s">
        <v>29</v>
      </c>
      <c r="J2187" s="3" t="s">
        <v>31</v>
      </c>
      <c r="K2187" s="4">
        <v>81.599999999999994</v>
      </c>
      <c r="L2187" s="2">
        <v>1</v>
      </c>
      <c r="M2187" s="2">
        <v>12</v>
      </c>
      <c r="N2187" s="2">
        <v>0.75</v>
      </c>
      <c r="O2187" s="3" t="s">
        <v>32</v>
      </c>
      <c r="P2187" s="3" t="s">
        <v>29</v>
      </c>
      <c r="Q2187" s="5">
        <v>18.899999999999999</v>
      </c>
      <c r="S2187" s="6">
        <v>16.32</v>
      </c>
      <c r="T2187" s="5">
        <v>0.35</v>
      </c>
      <c r="U2187" s="6">
        <v>16.670000000000002</v>
      </c>
      <c r="V2187" s="2">
        <v>24.55</v>
      </c>
      <c r="W2187" s="8"/>
      <c r="X2187" s="10" t="s">
        <v>29</v>
      </c>
      <c r="Y2187" s="7">
        <v>43678</v>
      </c>
    </row>
    <row r="2188" spans="1:25" hidden="1" x14ac:dyDescent="0.25">
      <c r="A2188" s="2">
        <v>285585</v>
      </c>
      <c r="B2188" s="3" t="s">
        <v>1880</v>
      </c>
      <c r="C2188" s="3" t="s">
        <v>2239</v>
      </c>
      <c r="D2188" s="3" t="s">
        <v>27</v>
      </c>
      <c r="E2188" s="3" t="s">
        <v>37</v>
      </c>
      <c r="F2188" s="3" t="s">
        <v>29</v>
      </c>
      <c r="G2188" s="2">
        <v>12</v>
      </c>
      <c r="H2188" s="3" t="s">
        <v>80</v>
      </c>
      <c r="I2188" s="3" t="s">
        <v>29</v>
      </c>
      <c r="J2188" s="3" t="s">
        <v>31</v>
      </c>
      <c r="K2188" s="4">
        <v>96.84</v>
      </c>
      <c r="L2188" s="2">
        <v>1</v>
      </c>
      <c r="M2188" s="2">
        <v>12</v>
      </c>
      <c r="N2188" s="2">
        <v>0.75</v>
      </c>
      <c r="O2188" s="3" t="s">
        <v>32</v>
      </c>
      <c r="P2188" s="3" t="s">
        <v>29</v>
      </c>
      <c r="Q2188" s="5">
        <v>21.5</v>
      </c>
      <c r="S2188" s="6">
        <v>18.61</v>
      </c>
      <c r="T2188" s="5">
        <v>0.35</v>
      </c>
      <c r="U2188" s="6">
        <v>18.96</v>
      </c>
      <c r="V2188" s="2">
        <v>27.95</v>
      </c>
      <c r="W2188" s="8"/>
      <c r="X2188" s="10" t="s">
        <v>29</v>
      </c>
      <c r="Y2188" s="7">
        <v>43799</v>
      </c>
    </row>
    <row r="2189" spans="1:25" hidden="1" x14ac:dyDescent="0.25">
      <c r="A2189" s="2">
        <v>917708</v>
      </c>
      <c r="B2189" s="3" t="s">
        <v>1880</v>
      </c>
      <c r="C2189" s="3" t="s">
        <v>2240</v>
      </c>
      <c r="D2189" s="3" t="s">
        <v>27</v>
      </c>
      <c r="E2189" s="3" t="s">
        <v>28</v>
      </c>
      <c r="F2189" s="3" t="s">
        <v>29</v>
      </c>
      <c r="G2189" s="2">
        <v>14.3</v>
      </c>
      <c r="H2189" s="3" t="s">
        <v>30</v>
      </c>
      <c r="I2189" s="3" t="s">
        <v>29</v>
      </c>
      <c r="J2189" s="3" t="s">
        <v>31</v>
      </c>
      <c r="K2189" s="4">
        <v>105.96</v>
      </c>
      <c r="L2189" s="2">
        <v>1</v>
      </c>
      <c r="M2189" s="2">
        <v>12</v>
      </c>
      <c r="N2189" s="2">
        <v>0.75</v>
      </c>
      <c r="O2189" s="3" t="s">
        <v>32</v>
      </c>
      <c r="P2189" s="3" t="s">
        <v>29</v>
      </c>
      <c r="Q2189" s="5">
        <v>23.1</v>
      </c>
      <c r="S2189" s="6">
        <v>20.02</v>
      </c>
      <c r="T2189" s="5">
        <v>0.35</v>
      </c>
      <c r="U2189" s="6">
        <v>20.37</v>
      </c>
      <c r="V2189" s="2">
        <v>30.05</v>
      </c>
      <c r="W2189" s="8"/>
      <c r="X2189" s="10" t="s">
        <v>29</v>
      </c>
      <c r="Y2189" s="7">
        <v>43709</v>
      </c>
    </row>
    <row r="2190" spans="1:25" hidden="1" x14ac:dyDescent="0.25">
      <c r="A2190" s="2">
        <v>771335</v>
      </c>
      <c r="B2190" s="3" t="s">
        <v>1880</v>
      </c>
      <c r="C2190" s="3" t="s">
        <v>2241</v>
      </c>
      <c r="D2190" s="3" t="s">
        <v>27</v>
      </c>
      <c r="E2190" s="3" t="s">
        <v>28</v>
      </c>
      <c r="F2190" s="3" t="s">
        <v>29</v>
      </c>
      <c r="G2190" s="2">
        <v>13.5</v>
      </c>
      <c r="H2190" s="3" t="s">
        <v>297</v>
      </c>
      <c r="I2190" s="3" t="s">
        <v>1892</v>
      </c>
      <c r="J2190" s="3" t="s">
        <v>39</v>
      </c>
      <c r="K2190" s="4">
        <v>89.1</v>
      </c>
      <c r="L2190" s="2">
        <v>1</v>
      </c>
      <c r="M2190" s="2">
        <v>12</v>
      </c>
      <c r="N2190" s="2">
        <v>0.75</v>
      </c>
      <c r="O2190" s="3" t="s">
        <v>32</v>
      </c>
      <c r="P2190" s="3" t="s">
        <v>29</v>
      </c>
      <c r="Q2190" s="5">
        <v>19.850000000000001</v>
      </c>
      <c r="S2190" s="6">
        <v>17.16</v>
      </c>
      <c r="T2190" s="5">
        <v>0.35</v>
      </c>
      <c r="U2190" s="6">
        <v>17.510000000000002</v>
      </c>
      <c r="V2190" s="2">
        <v>25.8</v>
      </c>
      <c r="W2190" s="8"/>
      <c r="X2190" s="10" t="s">
        <v>29</v>
      </c>
      <c r="Y2190" s="7">
        <v>43769</v>
      </c>
    </row>
    <row r="2191" spans="1:25" hidden="1" x14ac:dyDescent="0.25">
      <c r="A2191" s="2">
        <v>278937</v>
      </c>
      <c r="B2191" s="3" t="s">
        <v>1880</v>
      </c>
      <c r="C2191" s="3" t="s">
        <v>2243</v>
      </c>
      <c r="D2191" s="3" t="s">
        <v>27</v>
      </c>
      <c r="E2191" s="3" t="s">
        <v>37</v>
      </c>
      <c r="F2191" s="3" t="s">
        <v>29</v>
      </c>
      <c r="G2191" s="2">
        <v>14.5</v>
      </c>
      <c r="H2191" s="3" t="s">
        <v>30</v>
      </c>
      <c r="I2191" s="3" t="s">
        <v>1892</v>
      </c>
      <c r="J2191" s="3" t="s">
        <v>31</v>
      </c>
      <c r="K2191" s="4" t="s">
        <v>3111</v>
      </c>
      <c r="L2191" s="2">
        <v>1</v>
      </c>
      <c r="M2191" s="2">
        <v>12</v>
      </c>
      <c r="N2191" s="2">
        <v>0.75</v>
      </c>
      <c r="O2191" s="3" t="s">
        <v>32</v>
      </c>
      <c r="P2191" s="3" t="s">
        <v>29</v>
      </c>
      <c r="Q2191" s="5">
        <v>23.9</v>
      </c>
      <c r="S2191" s="6">
        <v>20.72</v>
      </c>
      <c r="T2191" s="5">
        <v>0.35</v>
      </c>
      <c r="U2191" s="6">
        <v>21.07</v>
      </c>
      <c r="V2191" s="2">
        <v>31.05</v>
      </c>
      <c r="W2191" s="8"/>
      <c r="X2191" s="10" t="s">
        <v>29</v>
      </c>
      <c r="Y2191" s="7">
        <v>43768</v>
      </c>
    </row>
    <row r="2192" spans="1:25" hidden="1" x14ac:dyDescent="0.25">
      <c r="A2192" s="2">
        <v>831412</v>
      </c>
      <c r="B2192" s="3" t="s">
        <v>1880</v>
      </c>
      <c r="C2192" s="3" t="s">
        <v>2244</v>
      </c>
      <c r="D2192" s="3" t="s">
        <v>27</v>
      </c>
      <c r="E2192" s="3" t="s">
        <v>28</v>
      </c>
      <c r="F2192" s="3" t="s">
        <v>29</v>
      </c>
      <c r="G2192" s="2">
        <v>13.5</v>
      </c>
      <c r="H2192" s="3" t="s">
        <v>30</v>
      </c>
      <c r="I2192" s="3" t="s">
        <v>1882</v>
      </c>
      <c r="J2192" s="3" t="s">
        <v>31</v>
      </c>
      <c r="K2192" s="4">
        <v>100.56</v>
      </c>
      <c r="L2192" s="2">
        <v>1</v>
      </c>
      <c r="M2192" s="2">
        <v>12</v>
      </c>
      <c r="N2192" s="2">
        <v>0.75</v>
      </c>
      <c r="O2192" s="3" t="s">
        <v>32</v>
      </c>
      <c r="P2192" s="3" t="s">
        <v>29</v>
      </c>
      <c r="Q2192" s="5">
        <v>22.15</v>
      </c>
      <c r="S2192" s="6">
        <v>19.18</v>
      </c>
      <c r="T2192" s="5">
        <v>0.35</v>
      </c>
      <c r="U2192" s="6">
        <v>19.53</v>
      </c>
      <c r="V2192" s="2">
        <v>28.8</v>
      </c>
      <c r="W2192" s="8"/>
      <c r="X2192" s="10" t="s">
        <v>29</v>
      </c>
      <c r="Y2192" s="7">
        <v>43627</v>
      </c>
    </row>
    <row r="2193" spans="1:25" hidden="1" x14ac:dyDescent="0.25">
      <c r="A2193" s="2">
        <v>360883</v>
      </c>
      <c r="B2193" s="3" t="s">
        <v>1880</v>
      </c>
      <c r="C2193" s="3" t="s">
        <v>2245</v>
      </c>
      <c r="D2193" s="3" t="s">
        <v>27</v>
      </c>
      <c r="E2193" s="3" t="s">
        <v>37</v>
      </c>
      <c r="F2193" s="3" t="s">
        <v>29</v>
      </c>
      <c r="G2193" s="2">
        <v>13.5</v>
      </c>
      <c r="H2193" s="3" t="s">
        <v>30</v>
      </c>
      <c r="I2193" s="3" t="s">
        <v>1882</v>
      </c>
      <c r="J2193" s="3" t="s">
        <v>31</v>
      </c>
      <c r="K2193" s="4">
        <v>93.24</v>
      </c>
      <c r="L2193" s="2">
        <v>1</v>
      </c>
      <c r="M2193" s="2">
        <v>12</v>
      </c>
      <c r="N2193" s="2">
        <v>0.75</v>
      </c>
      <c r="O2193" s="3" t="s">
        <v>32</v>
      </c>
      <c r="P2193" s="3" t="s">
        <v>29</v>
      </c>
      <c r="Q2193" s="5">
        <v>20.9</v>
      </c>
      <c r="S2193" s="6">
        <v>18.079999999999998</v>
      </c>
      <c r="T2193" s="5">
        <v>0.35</v>
      </c>
      <c r="U2193" s="6">
        <v>18.43</v>
      </c>
      <c r="V2193" s="2">
        <v>27.15</v>
      </c>
      <c r="W2193" s="8"/>
      <c r="X2193" s="10" t="s">
        <v>29</v>
      </c>
      <c r="Y2193" s="7">
        <v>43647</v>
      </c>
    </row>
    <row r="2194" spans="1:25" hidden="1" x14ac:dyDescent="0.25">
      <c r="A2194" s="2">
        <v>885418</v>
      </c>
      <c r="B2194" s="3" t="s">
        <v>1880</v>
      </c>
      <c r="C2194" s="3" t="s">
        <v>2246</v>
      </c>
      <c r="D2194" s="3" t="s">
        <v>27</v>
      </c>
      <c r="E2194" s="3" t="s">
        <v>37</v>
      </c>
      <c r="F2194" s="3" t="s">
        <v>86</v>
      </c>
      <c r="G2194" s="2">
        <v>13.5</v>
      </c>
      <c r="H2194" s="3" t="s">
        <v>1884</v>
      </c>
      <c r="I2194" s="3" t="s">
        <v>1889</v>
      </c>
      <c r="J2194" s="3" t="s">
        <v>31</v>
      </c>
      <c r="K2194" s="4">
        <v>71.88</v>
      </c>
      <c r="L2194" s="2">
        <v>1</v>
      </c>
      <c r="M2194" s="2">
        <v>12</v>
      </c>
      <c r="N2194" s="2">
        <v>0.75</v>
      </c>
      <c r="O2194" s="3" t="s">
        <v>32</v>
      </c>
      <c r="P2194" s="3" t="s">
        <v>29</v>
      </c>
      <c r="Q2194" s="5">
        <v>17.25</v>
      </c>
      <c r="S2194" s="6">
        <v>14.87</v>
      </c>
      <c r="T2194" s="5">
        <v>0.35</v>
      </c>
      <c r="U2194" s="6">
        <v>15.22</v>
      </c>
      <c r="V2194" s="2">
        <v>22.4</v>
      </c>
      <c r="W2194" s="8"/>
      <c r="X2194" s="10" t="s">
        <v>29</v>
      </c>
      <c r="Y2194" s="7">
        <v>43629</v>
      </c>
    </row>
    <row r="2195" spans="1:25" hidden="1" x14ac:dyDescent="0.25">
      <c r="A2195" s="2">
        <v>156455</v>
      </c>
      <c r="B2195" s="3" t="s">
        <v>1880</v>
      </c>
      <c r="C2195" s="3" t="s">
        <v>2247</v>
      </c>
      <c r="D2195" s="3" t="s">
        <v>27</v>
      </c>
      <c r="E2195" s="3" t="s">
        <v>37</v>
      </c>
      <c r="F2195" s="3" t="s">
        <v>86</v>
      </c>
      <c r="G2195" s="2">
        <v>13.9</v>
      </c>
      <c r="H2195" s="3" t="s">
        <v>1884</v>
      </c>
      <c r="I2195" s="3" t="s">
        <v>1889</v>
      </c>
      <c r="J2195" s="3" t="s">
        <v>31</v>
      </c>
      <c r="K2195" s="4">
        <v>81.239999999999995</v>
      </c>
      <c r="L2195" s="2">
        <v>1</v>
      </c>
      <c r="M2195" s="2">
        <v>12</v>
      </c>
      <c r="N2195" s="2">
        <v>0.75</v>
      </c>
      <c r="O2195" s="3" t="s">
        <v>32</v>
      </c>
      <c r="P2195" s="3" t="s">
        <v>29</v>
      </c>
      <c r="Q2195" s="5">
        <v>18.850000000000001</v>
      </c>
      <c r="S2195" s="6">
        <v>16.28</v>
      </c>
      <c r="T2195" s="5">
        <v>0.35</v>
      </c>
      <c r="U2195" s="6">
        <v>16.63</v>
      </c>
      <c r="V2195" s="2">
        <v>24.5</v>
      </c>
      <c r="W2195" s="8"/>
      <c r="X2195" s="10" t="s">
        <v>29</v>
      </c>
      <c r="Y2195" s="7">
        <v>43629</v>
      </c>
    </row>
    <row r="2196" spans="1:25" hidden="1" x14ac:dyDescent="0.25">
      <c r="A2196" s="2">
        <v>407007</v>
      </c>
      <c r="B2196" s="3" t="s">
        <v>1880</v>
      </c>
      <c r="C2196" s="3" t="s">
        <v>2248</v>
      </c>
      <c r="D2196" s="3" t="s">
        <v>27</v>
      </c>
      <c r="E2196" s="3" t="s">
        <v>37</v>
      </c>
      <c r="F2196" s="3" t="s">
        <v>29</v>
      </c>
      <c r="G2196" s="2">
        <v>13.5</v>
      </c>
      <c r="H2196" s="3" t="s">
        <v>1884</v>
      </c>
      <c r="I2196" s="3" t="s">
        <v>1885</v>
      </c>
      <c r="J2196" s="3" t="s">
        <v>31</v>
      </c>
      <c r="K2196" s="4">
        <v>78.72</v>
      </c>
      <c r="L2196" s="2">
        <v>1</v>
      </c>
      <c r="M2196" s="2">
        <v>12</v>
      </c>
      <c r="N2196" s="2">
        <v>0.75</v>
      </c>
      <c r="O2196" s="3" t="s">
        <v>32</v>
      </c>
      <c r="P2196" s="3" t="s">
        <v>29</v>
      </c>
      <c r="Q2196" s="5">
        <v>18.399999999999999</v>
      </c>
      <c r="S2196" s="6">
        <v>15.88</v>
      </c>
      <c r="T2196" s="5">
        <v>0.35</v>
      </c>
      <c r="U2196" s="6">
        <v>16.23</v>
      </c>
      <c r="V2196" s="2">
        <v>23.9</v>
      </c>
      <c r="W2196" s="8"/>
      <c r="X2196" s="10" t="s">
        <v>29</v>
      </c>
      <c r="Y2196" s="7">
        <v>43678</v>
      </c>
    </row>
    <row r="2197" spans="1:25" hidden="1" x14ac:dyDescent="0.25">
      <c r="A2197" s="2">
        <v>257816</v>
      </c>
      <c r="B2197" s="3" t="s">
        <v>1880</v>
      </c>
      <c r="C2197" s="3" t="s">
        <v>2249</v>
      </c>
      <c r="D2197" s="3" t="s">
        <v>27</v>
      </c>
      <c r="E2197" s="3" t="s">
        <v>37</v>
      </c>
      <c r="F2197" s="3" t="s">
        <v>104</v>
      </c>
      <c r="G2197" s="2">
        <v>12.8</v>
      </c>
      <c r="H2197" s="3" t="s">
        <v>1827</v>
      </c>
      <c r="I2197" s="3" t="s">
        <v>1882</v>
      </c>
      <c r="J2197" s="3" t="s">
        <v>39</v>
      </c>
      <c r="K2197" s="4">
        <v>101.37</v>
      </c>
      <c r="L2197" s="2">
        <v>1</v>
      </c>
      <c r="M2197" s="2">
        <v>12</v>
      </c>
      <c r="N2197" s="2">
        <v>0.75</v>
      </c>
      <c r="O2197" s="3" t="s">
        <v>32</v>
      </c>
      <c r="P2197" s="3" t="s">
        <v>29</v>
      </c>
      <c r="Q2197" s="5">
        <v>21.95</v>
      </c>
      <c r="R2197" s="5">
        <v>1.5</v>
      </c>
      <c r="S2197" s="6">
        <v>17.690000000000001</v>
      </c>
      <c r="T2197" s="5">
        <v>0.35</v>
      </c>
      <c r="U2197" s="6">
        <v>18.04</v>
      </c>
      <c r="V2197" s="2">
        <v>28.55</v>
      </c>
      <c r="W2197" s="8"/>
      <c r="X2197" s="10" t="s">
        <v>29</v>
      </c>
      <c r="Y2197" s="7">
        <v>43800</v>
      </c>
    </row>
    <row r="2198" spans="1:25" hidden="1" x14ac:dyDescent="0.25">
      <c r="A2198" s="2">
        <v>118844</v>
      </c>
      <c r="B2198" s="3" t="s">
        <v>1880</v>
      </c>
      <c r="C2198" s="3" t="s">
        <v>2250</v>
      </c>
      <c r="D2198" s="3" t="s">
        <v>27</v>
      </c>
      <c r="E2198" s="3" t="s">
        <v>28</v>
      </c>
      <c r="F2198" s="3" t="s">
        <v>29</v>
      </c>
      <c r="G2198" s="2">
        <v>13.5</v>
      </c>
      <c r="H2198" s="3" t="s">
        <v>1827</v>
      </c>
      <c r="I2198" s="3" t="s">
        <v>1892</v>
      </c>
      <c r="J2198" s="3" t="s">
        <v>39</v>
      </c>
      <c r="K2198" s="4">
        <v>118.92</v>
      </c>
      <c r="L2198" s="2">
        <v>1</v>
      </c>
      <c r="M2198" s="2">
        <v>12</v>
      </c>
      <c r="N2198" s="2">
        <v>0.75</v>
      </c>
      <c r="O2198" s="3" t="s">
        <v>32</v>
      </c>
      <c r="P2198" s="3" t="s">
        <v>29</v>
      </c>
      <c r="Q2198" s="5">
        <v>24.95</v>
      </c>
      <c r="S2198" s="6">
        <v>21.65</v>
      </c>
      <c r="T2198" s="5">
        <v>0.35</v>
      </c>
      <c r="U2198" s="6">
        <v>22</v>
      </c>
      <c r="V2198" s="2">
        <v>32.450000000000003</v>
      </c>
      <c r="W2198" s="8"/>
      <c r="X2198" s="10" t="s">
        <v>29</v>
      </c>
      <c r="Y2198" s="7">
        <v>43769</v>
      </c>
    </row>
    <row r="2199" spans="1:25" hidden="1" x14ac:dyDescent="0.25">
      <c r="A2199" s="2">
        <v>761569</v>
      </c>
      <c r="B2199" s="3" t="s">
        <v>1880</v>
      </c>
      <c r="C2199" s="3" t="s">
        <v>2251</v>
      </c>
      <c r="D2199" s="3" t="s">
        <v>27</v>
      </c>
      <c r="E2199" s="3" t="s">
        <v>28</v>
      </c>
      <c r="F2199" s="3" t="s">
        <v>86</v>
      </c>
      <c r="G2199" s="2">
        <v>12.2</v>
      </c>
      <c r="H2199" s="3" t="s">
        <v>1827</v>
      </c>
      <c r="I2199" s="3" t="s">
        <v>1887</v>
      </c>
      <c r="J2199" s="3" t="s">
        <v>39</v>
      </c>
      <c r="K2199" s="4">
        <v>147.94</v>
      </c>
      <c r="L2199" s="2">
        <v>1</v>
      </c>
      <c r="M2199" s="2">
        <v>12</v>
      </c>
      <c r="N2199" s="2">
        <v>0.75</v>
      </c>
      <c r="O2199" s="3" t="s">
        <v>32</v>
      </c>
      <c r="P2199" s="3" t="s">
        <v>29</v>
      </c>
      <c r="Q2199" s="5">
        <v>29.95</v>
      </c>
      <c r="S2199" s="6">
        <v>26.05</v>
      </c>
      <c r="T2199" s="5">
        <v>0.35</v>
      </c>
      <c r="U2199" s="6">
        <v>26.4</v>
      </c>
      <c r="V2199" s="2">
        <v>38.950000000000003</v>
      </c>
      <c r="W2199" s="8"/>
      <c r="X2199" s="10" t="s">
        <v>29</v>
      </c>
      <c r="Y2199" s="7">
        <v>43770</v>
      </c>
    </row>
    <row r="2200" spans="1:25" hidden="1" x14ac:dyDescent="0.25">
      <c r="A2200" s="2">
        <v>413161</v>
      </c>
      <c r="B2200" s="3" t="s">
        <v>1880</v>
      </c>
      <c r="C2200" s="3" t="s">
        <v>2253</v>
      </c>
      <c r="D2200" s="3" t="s">
        <v>27</v>
      </c>
      <c r="E2200" s="3" t="s">
        <v>28</v>
      </c>
      <c r="F2200" s="3" t="s">
        <v>29</v>
      </c>
      <c r="G2200" s="2">
        <v>13.5</v>
      </c>
      <c r="H2200" s="3" t="s">
        <v>80</v>
      </c>
      <c r="I2200" s="3" t="s">
        <v>29</v>
      </c>
      <c r="J2200" s="3" t="s">
        <v>31</v>
      </c>
      <c r="K2200" s="4">
        <v>142.80000000000001</v>
      </c>
      <c r="L2200" s="2">
        <v>1</v>
      </c>
      <c r="M2200" s="2">
        <v>12</v>
      </c>
      <c r="N2200" s="2">
        <v>0.75</v>
      </c>
      <c r="O2200" s="3" t="s">
        <v>32</v>
      </c>
      <c r="P2200" s="3" t="s">
        <v>29</v>
      </c>
      <c r="Q2200" s="5">
        <v>28.15</v>
      </c>
      <c r="S2200" s="6">
        <v>24.46</v>
      </c>
      <c r="T2200" s="5">
        <v>0.35</v>
      </c>
      <c r="U2200" s="6">
        <v>24.81</v>
      </c>
      <c r="V2200" s="2">
        <v>36.6</v>
      </c>
      <c r="W2200" s="8">
        <v>-1.25</v>
      </c>
      <c r="X2200" s="9" t="s">
        <v>3215</v>
      </c>
      <c r="Y2200" s="7">
        <v>43790</v>
      </c>
    </row>
    <row r="2201" spans="1:25" hidden="1" x14ac:dyDescent="0.25">
      <c r="A2201" s="2">
        <v>193714</v>
      </c>
      <c r="B2201" s="3" t="s">
        <v>1880</v>
      </c>
      <c r="C2201" s="3" t="s">
        <v>2254</v>
      </c>
      <c r="D2201" s="3" t="s">
        <v>27</v>
      </c>
      <c r="E2201" s="3" t="s">
        <v>28</v>
      </c>
      <c r="F2201" s="3" t="s">
        <v>29</v>
      </c>
      <c r="G2201" s="2">
        <v>13</v>
      </c>
      <c r="H2201" s="3" t="s">
        <v>204</v>
      </c>
      <c r="I2201" s="3" t="s">
        <v>29</v>
      </c>
      <c r="J2201" s="3" t="s">
        <v>31</v>
      </c>
      <c r="K2201" s="4">
        <v>85.8</v>
      </c>
      <c r="L2201" s="2">
        <v>1</v>
      </c>
      <c r="M2201" s="2">
        <v>12</v>
      </c>
      <c r="N2201" s="2">
        <v>0.75</v>
      </c>
      <c r="O2201" s="3" t="s">
        <v>32</v>
      </c>
      <c r="P2201" s="3" t="s">
        <v>29</v>
      </c>
      <c r="Q2201" s="5">
        <v>19.649999999999999</v>
      </c>
      <c r="S2201" s="6">
        <v>16.98</v>
      </c>
      <c r="T2201" s="5">
        <v>0.35</v>
      </c>
      <c r="U2201" s="6">
        <v>17.329999999999998</v>
      </c>
      <c r="V2201" s="2">
        <v>25.55</v>
      </c>
      <c r="W2201" s="8">
        <v>0.89999999999999858</v>
      </c>
      <c r="X2201" s="9" t="s">
        <v>3216</v>
      </c>
      <c r="Y2201" s="7">
        <v>43790</v>
      </c>
    </row>
    <row r="2202" spans="1:25" hidden="1" x14ac:dyDescent="0.25">
      <c r="A2202" s="2">
        <v>513</v>
      </c>
      <c r="B2202" s="3" t="s">
        <v>1880</v>
      </c>
      <c r="C2202" s="3" t="s">
        <v>2255</v>
      </c>
      <c r="D2202" s="3" t="s">
        <v>27</v>
      </c>
      <c r="E2202" s="3" t="s">
        <v>37</v>
      </c>
      <c r="F2202" s="3" t="s">
        <v>29</v>
      </c>
      <c r="G2202" s="2">
        <v>12</v>
      </c>
      <c r="H2202" s="3" t="s">
        <v>204</v>
      </c>
      <c r="I2202" s="3" t="s">
        <v>1882</v>
      </c>
      <c r="J2202" s="3" t="s">
        <v>31</v>
      </c>
      <c r="K2202" s="4">
        <v>50.76</v>
      </c>
      <c r="L2202" s="2">
        <v>1</v>
      </c>
      <c r="M2202" s="2">
        <v>12</v>
      </c>
      <c r="N2202" s="2">
        <v>0.75</v>
      </c>
      <c r="O2202" s="3" t="s">
        <v>32</v>
      </c>
      <c r="P2202" s="3" t="s">
        <v>29</v>
      </c>
      <c r="Q2202" s="5">
        <v>13.1</v>
      </c>
      <c r="S2202" s="6">
        <v>11.22</v>
      </c>
      <c r="T2202" s="5">
        <v>0.35</v>
      </c>
      <c r="U2202" s="6">
        <v>11.57</v>
      </c>
      <c r="V2202" s="2">
        <v>17.05</v>
      </c>
      <c r="W2202" s="8"/>
      <c r="X2202" s="10" t="s">
        <v>29</v>
      </c>
      <c r="Y2202" s="7">
        <v>43709</v>
      </c>
    </row>
    <row r="2203" spans="1:25" hidden="1" x14ac:dyDescent="0.25">
      <c r="A2203" s="2">
        <v>392225</v>
      </c>
      <c r="B2203" s="3" t="s">
        <v>1880</v>
      </c>
      <c r="C2203" s="3" t="s">
        <v>2256</v>
      </c>
      <c r="D2203" s="3" t="s">
        <v>27</v>
      </c>
      <c r="E2203" s="3" t="s">
        <v>37</v>
      </c>
      <c r="F2203" s="3" t="s">
        <v>29</v>
      </c>
      <c r="G2203" s="2">
        <v>13</v>
      </c>
      <c r="H2203" s="3" t="s">
        <v>30</v>
      </c>
      <c r="I2203" s="3" t="s">
        <v>1885</v>
      </c>
      <c r="J2203" s="3" t="s">
        <v>31</v>
      </c>
      <c r="K2203" s="4" t="s">
        <v>3151</v>
      </c>
      <c r="L2203" s="2">
        <v>1</v>
      </c>
      <c r="M2203" s="2">
        <v>12</v>
      </c>
      <c r="N2203" s="2">
        <v>0.75</v>
      </c>
      <c r="O2203" s="3" t="s">
        <v>32</v>
      </c>
      <c r="P2203" s="3" t="s">
        <v>29</v>
      </c>
      <c r="Q2203" s="5">
        <v>19.149999999999999</v>
      </c>
      <c r="S2203" s="6">
        <v>16.54</v>
      </c>
      <c r="T2203" s="5">
        <v>0.35</v>
      </c>
      <c r="U2203" s="6">
        <v>16.89</v>
      </c>
      <c r="V2203" s="2">
        <v>24.9</v>
      </c>
      <c r="W2203" s="8"/>
      <c r="X2203" s="10" t="s">
        <v>29</v>
      </c>
      <c r="Y2203" s="7">
        <v>43799</v>
      </c>
    </row>
    <row r="2204" spans="1:25" hidden="1" x14ac:dyDescent="0.25">
      <c r="A2204" s="2">
        <v>48611</v>
      </c>
      <c r="B2204" s="3" t="s">
        <v>1880</v>
      </c>
      <c r="C2204" s="3" t="s">
        <v>2257</v>
      </c>
      <c r="D2204" s="3" t="s">
        <v>27</v>
      </c>
      <c r="E2204" s="3" t="s">
        <v>37</v>
      </c>
      <c r="F2204" s="3" t="s">
        <v>29</v>
      </c>
      <c r="G2204" s="2">
        <v>12</v>
      </c>
      <c r="H2204" s="3" t="s">
        <v>30</v>
      </c>
      <c r="I2204" s="3" t="s">
        <v>1885</v>
      </c>
      <c r="J2204" s="3" t="s">
        <v>31</v>
      </c>
      <c r="K2204" s="4" t="s">
        <v>3152</v>
      </c>
      <c r="L2204" s="2">
        <v>1</v>
      </c>
      <c r="M2204" s="2">
        <v>12</v>
      </c>
      <c r="N2204" s="2">
        <v>0.75</v>
      </c>
      <c r="O2204" s="3" t="s">
        <v>32</v>
      </c>
      <c r="P2204" s="3" t="s">
        <v>29</v>
      </c>
      <c r="Q2204" s="5">
        <v>17</v>
      </c>
      <c r="S2204" s="6">
        <v>14.65</v>
      </c>
      <c r="T2204" s="5">
        <v>0.35</v>
      </c>
      <c r="U2204" s="6">
        <v>15</v>
      </c>
      <c r="V2204" s="2">
        <v>22.1</v>
      </c>
      <c r="W2204" s="8"/>
      <c r="X2204" s="10" t="s">
        <v>29</v>
      </c>
      <c r="Y2204" s="7">
        <v>43708</v>
      </c>
    </row>
    <row r="2205" spans="1:25" hidden="1" x14ac:dyDescent="0.25">
      <c r="A2205" s="2">
        <v>494492</v>
      </c>
      <c r="B2205" s="3" t="s">
        <v>1880</v>
      </c>
      <c r="C2205" s="3" t="s">
        <v>2258</v>
      </c>
      <c r="D2205" s="3" t="s">
        <v>27</v>
      </c>
      <c r="E2205" s="3" t="s">
        <v>37</v>
      </c>
      <c r="F2205" s="3" t="s">
        <v>29</v>
      </c>
      <c r="G2205" s="2">
        <v>12</v>
      </c>
      <c r="H2205" s="3" t="s">
        <v>30</v>
      </c>
      <c r="I2205" s="3" t="s">
        <v>1929</v>
      </c>
      <c r="J2205" s="3" t="s">
        <v>31</v>
      </c>
      <c r="K2205" s="4" t="s">
        <v>3152</v>
      </c>
      <c r="L2205" s="2">
        <v>1</v>
      </c>
      <c r="M2205" s="2">
        <v>12</v>
      </c>
      <c r="N2205" s="2">
        <v>0.75</v>
      </c>
      <c r="O2205" s="3" t="s">
        <v>32</v>
      </c>
      <c r="P2205" s="3" t="s">
        <v>29</v>
      </c>
      <c r="Q2205" s="5">
        <v>17</v>
      </c>
      <c r="S2205" s="6">
        <v>14.65</v>
      </c>
      <c r="T2205" s="5">
        <v>0.35</v>
      </c>
      <c r="U2205" s="6">
        <v>15</v>
      </c>
      <c r="V2205" s="2">
        <v>22.1</v>
      </c>
      <c r="W2205" s="8"/>
      <c r="X2205" s="10" t="s">
        <v>29</v>
      </c>
      <c r="Y2205" s="7">
        <v>43556</v>
      </c>
    </row>
    <row r="2206" spans="1:25" hidden="1" x14ac:dyDescent="0.25">
      <c r="A2206" s="2">
        <v>587113</v>
      </c>
      <c r="B2206" s="3" t="s">
        <v>1880</v>
      </c>
      <c r="C2206" s="3" t="s">
        <v>2259</v>
      </c>
      <c r="D2206" s="3" t="s">
        <v>27</v>
      </c>
      <c r="E2206" s="3" t="s">
        <v>37</v>
      </c>
      <c r="F2206" s="3" t="s">
        <v>104</v>
      </c>
      <c r="G2206" s="2">
        <v>12.5</v>
      </c>
      <c r="H2206" s="3" t="s">
        <v>80</v>
      </c>
      <c r="I2206" s="3" t="s">
        <v>29</v>
      </c>
      <c r="J2206" s="3" t="s">
        <v>31</v>
      </c>
      <c r="K2206" s="4">
        <v>87.48</v>
      </c>
      <c r="L2206" s="2">
        <v>1</v>
      </c>
      <c r="M2206" s="2">
        <v>12</v>
      </c>
      <c r="N2206" s="2">
        <v>0.75</v>
      </c>
      <c r="O2206" s="3" t="s">
        <v>32</v>
      </c>
      <c r="P2206" s="3" t="s">
        <v>29</v>
      </c>
      <c r="Q2206" s="5">
        <v>19.899999999999999</v>
      </c>
      <c r="R2206" s="5">
        <v>1</v>
      </c>
      <c r="S2206" s="6">
        <v>16.32</v>
      </c>
      <c r="T2206" s="5">
        <v>0.35</v>
      </c>
      <c r="U2206" s="6">
        <v>16.670000000000002</v>
      </c>
      <c r="V2206" s="2">
        <v>25.85</v>
      </c>
      <c r="W2206" s="8"/>
      <c r="X2206" s="10" t="s">
        <v>29</v>
      </c>
      <c r="Y2206" s="7">
        <v>43800</v>
      </c>
    </row>
    <row r="2207" spans="1:25" hidden="1" x14ac:dyDescent="0.25">
      <c r="A2207" s="2">
        <v>283648</v>
      </c>
      <c r="B2207" s="3" t="s">
        <v>1880</v>
      </c>
      <c r="C2207" s="3" t="s">
        <v>2260</v>
      </c>
      <c r="D2207" s="3" t="s">
        <v>27</v>
      </c>
      <c r="E2207" s="3" t="s">
        <v>28</v>
      </c>
      <c r="F2207" s="3" t="s">
        <v>29</v>
      </c>
      <c r="H2207" s="3" t="s">
        <v>80</v>
      </c>
      <c r="I2207" s="3" t="s">
        <v>29</v>
      </c>
      <c r="J2207" s="3" t="s">
        <v>31</v>
      </c>
      <c r="K2207" s="4">
        <v>91.08</v>
      </c>
      <c r="L2207" s="2">
        <v>1</v>
      </c>
      <c r="M2207" s="2">
        <v>12</v>
      </c>
      <c r="N2207" s="2">
        <v>0.75</v>
      </c>
      <c r="O2207" s="3" t="s">
        <v>32</v>
      </c>
      <c r="P2207" s="3" t="s">
        <v>29</v>
      </c>
      <c r="Q2207" s="5">
        <v>20.55</v>
      </c>
      <c r="S2207" s="6">
        <v>17.78</v>
      </c>
      <c r="T2207" s="5">
        <v>0.35</v>
      </c>
      <c r="U2207" s="6">
        <v>18.13</v>
      </c>
      <c r="V2207" s="2">
        <v>26.7</v>
      </c>
      <c r="W2207" s="8"/>
      <c r="X2207" s="10" t="s">
        <v>29</v>
      </c>
      <c r="Y2207" s="7">
        <v>43769</v>
      </c>
    </row>
    <row r="2208" spans="1:25" x14ac:dyDescent="0.25">
      <c r="A2208" s="2">
        <v>883314</v>
      </c>
      <c r="B2208" s="3" t="s">
        <v>1880</v>
      </c>
      <c r="C2208" s="3" t="s">
        <v>2263</v>
      </c>
      <c r="D2208" s="3" t="s">
        <v>27</v>
      </c>
      <c r="E2208" s="3" t="s">
        <v>28</v>
      </c>
      <c r="F2208" s="3" t="s">
        <v>97</v>
      </c>
      <c r="G2208" s="2">
        <v>14</v>
      </c>
      <c r="H2208" s="3" t="s">
        <v>80</v>
      </c>
      <c r="I2208" s="3" t="s">
        <v>29</v>
      </c>
      <c r="J2208" s="3" t="s">
        <v>31</v>
      </c>
      <c r="K2208" s="4">
        <v>172.56</v>
      </c>
      <c r="L2208" s="2">
        <v>1</v>
      </c>
      <c r="M2208" s="2">
        <v>12</v>
      </c>
      <c r="N2208" s="2">
        <v>0.75</v>
      </c>
      <c r="O2208" s="3" t="s">
        <v>32</v>
      </c>
      <c r="P2208" s="3" t="s">
        <v>29</v>
      </c>
      <c r="Q2208" s="5">
        <v>34.549999999999997</v>
      </c>
      <c r="S2208" s="6">
        <v>30.1</v>
      </c>
      <c r="T2208" s="5">
        <v>0.35</v>
      </c>
      <c r="U2208" s="6">
        <v>30.45</v>
      </c>
      <c r="V2208" s="2">
        <v>44.9</v>
      </c>
      <c r="W2208" s="8"/>
      <c r="X2208" s="10" t="s">
        <v>29</v>
      </c>
      <c r="Y2208" s="7">
        <v>43769</v>
      </c>
    </row>
    <row r="2209" spans="1:25" hidden="1" x14ac:dyDescent="0.25">
      <c r="A2209" s="2">
        <v>669457</v>
      </c>
      <c r="B2209" s="3" t="s">
        <v>1880</v>
      </c>
      <c r="C2209" s="3" t="s">
        <v>2264</v>
      </c>
      <c r="D2209" s="3" t="s">
        <v>27</v>
      </c>
      <c r="E2209" s="3" t="s">
        <v>28</v>
      </c>
      <c r="F2209" s="3" t="s">
        <v>29</v>
      </c>
      <c r="G2209" s="2">
        <v>14.5</v>
      </c>
      <c r="H2209" s="3" t="s">
        <v>432</v>
      </c>
      <c r="I2209" s="3" t="s">
        <v>1973</v>
      </c>
      <c r="J2209" s="3" t="s">
        <v>31</v>
      </c>
      <c r="K2209" s="4">
        <v>79.56</v>
      </c>
      <c r="L2209" s="2">
        <v>1</v>
      </c>
      <c r="M2209" s="2">
        <v>12</v>
      </c>
      <c r="N2209" s="2">
        <v>0.75</v>
      </c>
      <c r="O2209" s="3" t="s">
        <v>32</v>
      </c>
      <c r="P2209" s="3" t="s">
        <v>29</v>
      </c>
      <c r="Q2209" s="5">
        <v>18.55</v>
      </c>
      <c r="S2209" s="6">
        <v>16.02</v>
      </c>
      <c r="T2209" s="5">
        <v>0.35</v>
      </c>
      <c r="U2209" s="6">
        <v>16.37</v>
      </c>
      <c r="V2209" s="2">
        <v>24.1</v>
      </c>
      <c r="W2209" s="8">
        <v>5.0000000000000711E-2</v>
      </c>
      <c r="X2209" s="9" t="s">
        <v>3216</v>
      </c>
      <c r="Y2209" s="7">
        <v>43794</v>
      </c>
    </row>
    <row r="2210" spans="1:25" hidden="1" x14ac:dyDescent="0.25">
      <c r="A2210" s="2">
        <v>763586</v>
      </c>
      <c r="B2210" s="3" t="s">
        <v>1880</v>
      </c>
      <c r="C2210" s="3" t="s">
        <v>2265</v>
      </c>
      <c r="D2210" s="3" t="s">
        <v>688</v>
      </c>
      <c r="E2210" s="3" t="s">
        <v>28</v>
      </c>
      <c r="F2210" s="3" t="s">
        <v>29</v>
      </c>
      <c r="G2210" s="2">
        <v>12</v>
      </c>
      <c r="H2210" s="3" t="s">
        <v>80</v>
      </c>
      <c r="I2210" s="3" t="s">
        <v>1885</v>
      </c>
      <c r="J2210" s="3" t="s">
        <v>39</v>
      </c>
      <c r="K2210" s="4">
        <v>214.36</v>
      </c>
      <c r="L2210" s="2">
        <v>1</v>
      </c>
      <c r="M2210" s="2">
        <v>1</v>
      </c>
      <c r="N2210" s="2">
        <v>30</v>
      </c>
      <c r="O2210" s="3" t="s">
        <v>956</v>
      </c>
      <c r="P2210" s="3" t="s">
        <v>29</v>
      </c>
      <c r="Q2210" s="5">
        <v>596.25</v>
      </c>
      <c r="S2210" s="6">
        <v>524.39</v>
      </c>
      <c r="T2210" s="5">
        <v>0.35</v>
      </c>
      <c r="U2210" s="6">
        <v>524.74</v>
      </c>
      <c r="V2210" s="2">
        <v>775.1</v>
      </c>
      <c r="W2210" s="8"/>
      <c r="X2210" s="9" t="s">
        <v>3214</v>
      </c>
      <c r="Y2210" s="7">
        <v>43803</v>
      </c>
    </row>
    <row r="2211" spans="1:25" hidden="1" x14ac:dyDescent="0.25">
      <c r="A2211" s="2">
        <v>327791</v>
      </c>
      <c r="B2211" s="3" t="s">
        <v>1880</v>
      </c>
      <c r="C2211" s="3" t="s">
        <v>2266</v>
      </c>
      <c r="D2211" s="3" t="s">
        <v>27</v>
      </c>
      <c r="E2211" s="3" t="s">
        <v>28</v>
      </c>
      <c r="F2211" s="3" t="s">
        <v>29</v>
      </c>
      <c r="G2211" s="2">
        <v>14</v>
      </c>
      <c r="H2211" s="3" t="s">
        <v>80</v>
      </c>
      <c r="I2211" s="3" t="s">
        <v>1882</v>
      </c>
      <c r="J2211" s="3" t="s">
        <v>31</v>
      </c>
      <c r="K2211" s="4">
        <v>153.12</v>
      </c>
      <c r="L2211" s="2">
        <v>1</v>
      </c>
      <c r="M2211" s="2">
        <v>12</v>
      </c>
      <c r="N2211" s="2">
        <v>0.75</v>
      </c>
      <c r="O2211" s="3" t="s">
        <v>32</v>
      </c>
      <c r="P2211" s="3" t="s">
        <v>29</v>
      </c>
      <c r="Q2211" s="5">
        <v>31.2</v>
      </c>
      <c r="S2211" s="6">
        <v>27.15</v>
      </c>
      <c r="T2211" s="5">
        <v>0.35</v>
      </c>
      <c r="U2211" s="6">
        <v>27.5</v>
      </c>
      <c r="V2211" s="2">
        <v>40.549999999999997</v>
      </c>
      <c r="W2211" s="8"/>
      <c r="X2211" s="10" t="s">
        <v>29</v>
      </c>
      <c r="Y2211" s="7">
        <v>43661</v>
      </c>
    </row>
    <row r="2212" spans="1:25" hidden="1" x14ac:dyDescent="0.25">
      <c r="A2212" s="2">
        <v>723759</v>
      </c>
      <c r="B2212" s="3" t="s">
        <v>1880</v>
      </c>
      <c r="C2212" s="3" t="s">
        <v>2267</v>
      </c>
      <c r="D2212" s="3" t="s">
        <v>27</v>
      </c>
      <c r="E2212" s="3" t="s">
        <v>28</v>
      </c>
      <c r="F2212" s="3" t="s">
        <v>29</v>
      </c>
      <c r="G2212" s="2">
        <v>14.8</v>
      </c>
      <c r="H2212" s="3" t="s">
        <v>1827</v>
      </c>
      <c r="I2212" s="3" t="s">
        <v>1929</v>
      </c>
      <c r="J2212" s="3" t="s">
        <v>31</v>
      </c>
      <c r="K2212" s="4">
        <v>113.16</v>
      </c>
      <c r="L2212" s="2">
        <v>1</v>
      </c>
      <c r="M2212" s="2">
        <v>12</v>
      </c>
      <c r="N2212" s="2">
        <v>0.75</v>
      </c>
      <c r="O2212" s="3" t="s">
        <v>32</v>
      </c>
      <c r="P2212" s="3" t="s">
        <v>29</v>
      </c>
      <c r="Q2212" s="5">
        <v>24.3</v>
      </c>
      <c r="S2212" s="6">
        <v>21.08</v>
      </c>
      <c r="T2212" s="5">
        <v>0.35</v>
      </c>
      <c r="U2212" s="6">
        <v>21.43</v>
      </c>
      <c r="V2212" s="2">
        <v>31.6</v>
      </c>
      <c r="W2212" s="8">
        <v>-0.25</v>
      </c>
      <c r="X2212" s="9" t="s">
        <v>3215</v>
      </c>
      <c r="Y2212" s="7">
        <v>43794</v>
      </c>
    </row>
    <row r="2213" spans="1:25" hidden="1" x14ac:dyDescent="0.25">
      <c r="A2213" s="2">
        <v>802021</v>
      </c>
      <c r="B2213" s="3" t="s">
        <v>1880</v>
      </c>
      <c r="C2213" s="3" t="s">
        <v>2268</v>
      </c>
      <c r="D2213" s="3" t="s">
        <v>27</v>
      </c>
      <c r="E2213" s="3" t="s">
        <v>37</v>
      </c>
      <c r="F2213" s="3" t="s">
        <v>104</v>
      </c>
      <c r="G2213" s="2">
        <v>12.5</v>
      </c>
      <c r="H2213" s="3" t="s">
        <v>38</v>
      </c>
      <c r="I2213" s="3" t="s">
        <v>1885</v>
      </c>
      <c r="J2213" s="3" t="s">
        <v>39</v>
      </c>
      <c r="K2213" s="4">
        <v>49.27</v>
      </c>
      <c r="L2213" s="2">
        <v>1</v>
      </c>
      <c r="M2213" s="2">
        <v>12</v>
      </c>
      <c r="N2213" s="2">
        <v>0.75</v>
      </c>
      <c r="O2213" s="3" t="s">
        <v>32</v>
      </c>
      <c r="P2213" s="3" t="s">
        <v>29</v>
      </c>
      <c r="Q2213" s="5">
        <v>12.3</v>
      </c>
      <c r="R2213" s="5">
        <v>1</v>
      </c>
      <c r="S2213" s="6">
        <v>9.64</v>
      </c>
      <c r="T2213" s="5">
        <v>0.35</v>
      </c>
      <c r="U2213" s="6">
        <v>9.99</v>
      </c>
      <c r="V2213" s="2">
        <v>16</v>
      </c>
      <c r="W2213" s="8"/>
      <c r="X2213" s="10" t="s">
        <v>29</v>
      </c>
      <c r="Y2213" s="7">
        <v>43800</v>
      </c>
    </row>
    <row r="2214" spans="1:25" hidden="1" x14ac:dyDescent="0.25">
      <c r="A2214" s="2">
        <v>802019</v>
      </c>
      <c r="B2214" s="3" t="s">
        <v>1880</v>
      </c>
      <c r="C2214" s="3" t="s">
        <v>2268</v>
      </c>
      <c r="D2214" s="3" t="s">
        <v>1914</v>
      </c>
      <c r="E2214" s="3" t="s">
        <v>37</v>
      </c>
      <c r="F2214" s="3" t="s">
        <v>29</v>
      </c>
      <c r="G2214" s="2">
        <v>12.5</v>
      </c>
      <c r="H2214" s="3" t="s">
        <v>38</v>
      </c>
      <c r="I2214" s="3" t="s">
        <v>1885</v>
      </c>
      <c r="J2214" s="3" t="s">
        <v>39</v>
      </c>
      <c r="K2214" s="4">
        <v>63.32</v>
      </c>
      <c r="L2214" s="2">
        <v>1</v>
      </c>
      <c r="M2214" s="2">
        <v>4</v>
      </c>
      <c r="N2214" s="2">
        <v>4</v>
      </c>
      <c r="O2214" s="3" t="s">
        <v>956</v>
      </c>
      <c r="P2214" s="3" t="s">
        <v>29</v>
      </c>
      <c r="Q2214" s="5">
        <v>46.5</v>
      </c>
      <c r="S2214" s="6">
        <v>40.61</v>
      </c>
      <c r="T2214" s="5">
        <v>0.35</v>
      </c>
      <c r="U2214" s="6">
        <v>40.96</v>
      </c>
      <c r="V2214" s="2">
        <v>60.45</v>
      </c>
      <c r="W2214" s="8"/>
      <c r="X2214" s="10" t="s">
        <v>29</v>
      </c>
      <c r="Y2214" s="7">
        <v>43799</v>
      </c>
    </row>
    <row r="2215" spans="1:25" hidden="1" x14ac:dyDescent="0.25">
      <c r="A2215" s="2">
        <v>608075</v>
      </c>
      <c r="B2215" s="3" t="s">
        <v>1880</v>
      </c>
      <c r="C2215" s="3" t="s">
        <v>2269</v>
      </c>
      <c r="D2215" s="3" t="s">
        <v>27</v>
      </c>
      <c r="E2215" s="3" t="s">
        <v>37</v>
      </c>
      <c r="F2215" s="3" t="s">
        <v>29</v>
      </c>
      <c r="G2215" s="2">
        <v>13.5</v>
      </c>
      <c r="H2215" s="3" t="s">
        <v>30</v>
      </c>
      <c r="I2215" s="3" t="s">
        <v>1892</v>
      </c>
      <c r="J2215" s="3" t="s">
        <v>31</v>
      </c>
      <c r="K2215" s="4">
        <v>142.91999999999999</v>
      </c>
      <c r="L2215" s="2">
        <v>1</v>
      </c>
      <c r="M2215" s="2">
        <v>12</v>
      </c>
      <c r="N2215" s="2">
        <v>0.75</v>
      </c>
      <c r="O2215" s="3" t="s">
        <v>32</v>
      </c>
      <c r="P2215" s="3" t="s">
        <v>29</v>
      </c>
      <c r="Q2215" s="5">
        <v>29.35</v>
      </c>
      <c r="S2215" s="6">
        <v>25.52</v>
      </c>
      <c r="T2215" s="5">
        <v>0.35</v>
      </c>
      <c r="U2215" s="6">
        <v>25.87</v>
      </c>
      <c r="V2215" s="2">
        <v>38.15</v>
      </c>
      <c r="W2215" s="8"/>
      <c r="X2215" s="10" t="s">
        <v>29</v>
      </c>
      <c r="Y2215" s="7">
        <v>43678</v>
      </c>
    </row>
    <row r="2216" spans="1:25" hidden="1" x14ac:dyDescent="0.25">
      <c r="A2216" s="2">
        <v>353375</v>
      </c>
      <c r="B2216" s="3" t="s">
        <v>1880</v>
      </c>
      <c r="C2216" s="3" t="s">
        <v>2270</v>
      </c>
      <c r="D2216" s="3" t="s">
        <v>27</v>
      </c>
      <c r="E2216" s="3" t="s">
        <v>37</v>
      </c>
      <c r="F2216" s="3" t="s">
        <v>29</v>
      </c>
      <c r="G2216" s="2">
        <v>12.5</v>
      </c>
      <c r="H2216" s="3" t="s">
        <v>38</v>
      </c>
      <c r="I2216" s="3" t="s">
        <v>1889</v>
      </c>
      <c r="J2216" s="3" t="s">
        <v>31</v>
      </c>
      <c r="K2216" s="4">
        <v>41.32</v>
      </c>
      <c r="L2216" s="2">
        <v>1</v>
      </c>
      <c r="M2216" s="2">
        <v>12</v>
      </c>
      <c r="N2216" s="2">
        <v>0.75</v>
      </c>
      <c r="O2216" s="3" t="s">
        <v>32</v>
      </c>
      <c r="P2216" s="3" t="s">
        <v>29</v>
      </c>
      <c r="Q2216" s="5">
        <v>11</v>
      </c>
      <c r="S2216" s="6">
        <v>9.3699999999999992</v>
      </c>
      <c r="T2216" s="5">
        <v>0.35</v>
      </c>
      <c r="U2216" s="6">
        <v>9.7200000000000006</v>
      </c>
      <c r="V2216" s="2">
        <v>14.3</v>
      </c>
      <c r="W2216" s="8"/>
      <c r="X2216" s="10" t="s">
        <v>29</v>
      </c>
      <c r="Y2216" s="7">
        <v>43556</v>
      </c>
    </row>
    <row r="2217" spans="1:25" hidden="1" x14ac:dyDescent="0.25">
      <c r="A2217" s="2">
        <v>306027</v>
      </c>
      <c r="B2217" s="3" t="s">
        <v>1880</v>
      </c>
      <c r="C2217" s="3" t="s">
        <v>2271</v>
      </c>
      <c r="D2217" s="3" t="s">
        <v>27</v>
      </c>
      <c r="E2217" s="3" t="s">
        <v>37</v>
      </c>
      <c r="F2217" s="3" t="s">
        <v>29</v>
      </c>
      <c r="G2217" s="2">
        <v>12.5</v>
      </c>
      <c r="H2217" s="3" t="s">
        <v>38</v>
      </c>
      <c r="I2217" s="3" t="s">
        <v>1929</v>
      </c>
      <c r="J2217" s="3" t="s">
        <v>31</v>
      </c>
      <c r="K2217" s="4">
        <v>41.32</v>
      </c>
      <c r="L2217" s="2">
        <v>1</v>
      </c>
      <c r="M2217" s="2">
        <v>12</v>
      </c>
      <c r="N2217" s="2">
        <v>0.75</v>
      </c>
      <c r="O2217" s="3" t="s">
        <v>32</v>
      </c>
      <c r="P2217" s="3" t="s">
        <v>29</v>
      </c>
      <c r="Q2217" s="5">
        <v>11</v>
      </c>
      <c r="S2217" s="6">
        <v>9.3699999999999992</v>
      </c>
      <c r="T2217" s="5">
        <v>0.35</v>
      </c>
      <c r="U2217" s="6">
        <v>9.7200000000000006</v>
      </c>
      <c r="V2217" s="2">
        <v>14.3</v>
      </c>
      <c r="W2217" s="8"/>
      <c r="X2217" s="10" t="s">
        <v>29</v>
      </c>
      <c r="Y2217" s="7">
        <v>43556</v>
      </c>
    </row>
    <row r="2218" spans="1:25" hidden="1" x14ac:dyDescent="0.25">
      <c r="A2218" s="2">
        <v>30161</v>
      </c>
      <c r="B2218" s="3" t="s">
        <v>1880</v>
      </c>
      <c r="C2218" s="3" t="s">
        <v>2272</v>
      </c>
      <c r="D2218" s="3" t="s">
        <v>27</v>
      </c>
      <c r="E2218" s="3" t="s">
        <v>37</v>
      </c>
      <c r="F2218" s="3" t="s">
        <v>29</v>
      </c>
      <c r="G2218" s="2">
        <v>11</v>
      </c>
      <c r="H2218" s="3" t="s">
        <v>38</v>
      </c>
      <c r="I2218" s="3" t="s">
        <v>1052</v>
      </c>
      <c r="J2218" s="3" t="s">
        <v>31</v>
      </c>
      <c r="K2218" s="4">
        <v>41.32</v>
      </c>
      <c r="L2218" s="2">
        <v>1</v>
      </c>
      <c r="M2218" s="2">
        <v>12</v>
      </c>
      <c r="N2218" s="2">
        <v>0.75</v>
      </c>
      <c r="O2218" s="3" t="s">
        <v>32</v>
      </c>
      <c r="P2218" s="3" t="s">
        <v>29</v>
      </c>
      <c r="Q2218" s="5">
        <v>11</v>
      </c>
      <c r="S2218" s="6">
        <v>9.3699999999999992</v>
      </c>
      <c r="T2218" s="5">
        <v>0.35</v>
      </c>
      <c r="U2218" s="6">
        <v>9.7200000000000006</v>
      </c>
      <c r="V2218" s="2">
        <v>14.3</v>
      </c>
      <c r="W2218" s="8"/>
      <c r="X2218" s="10" t="s">
        <v>29</v>
      </c>
      <c r="Y2218" s="7">
        <v>43586</v>
      </c>
    </row>
    <row r="2219" spans="1:25" hidden="1" x14ac:dyDescent="0.25">
      <c r="A2219" s="2">
        <v>305938</v>
      </c>
      <c r="B2219" s="3" t="s">
        <v>1880</v>
      </c>
      <c r="C2219" s="3" t="s">
        <v>2273</v>
      </c>
      <c r="D2219" s="3" t="s">
        <v>27</v>
      </c>
      <c r="E2219" s="3" t="s">
        <v>37</v>
      </c>
      <c r="F2219" s="3" t="s">
        <v>29</v>
      </c>
      <c r="G2219" s="2">
        <v>12.5</v>
      </c>
      <c r="H2219" s="3" t="s">
        <v>38</v>
      </c>
      <c r="I2219" s="3" t="s">
        <v>1887</v>
      </c>
      <c r="J2219" s="3" t="s">
        <v>31</v>
      </c>
      <c r="K2219" s="4">
        <v>41.32</v>
      </c>
      <c r="L2219" s="2">
        <v>1</v>
      </c>
      <c r="M2219" s="2">
        <v>12</v>
      </c>
      <c r="N2219" s="2">
        <v>0.75</v>
      </c>
      <c r="O2219" s="3" t="s">
        <v>32</v>
      </c>
      <c r="P2219" s="3" t="s">
        <v>29</v>
      </c>
      <c r="Q2219" s="5">
        <v>11</v>
      </c>
      <c r="S2219" s="6">
        <v>9.3699999999999992</v>
      </c>
      <c r="T2219" s="5">
        <v>0.35</v>
      </c>
      <c r="U2219" s="6">
        <v>9.7200000000000006</v>
      </c>
      <c r="V2219" s="2">
        <v>14.3</v>
      </c>
      <c r="W2219" s="8"/>
      <c r="X2219" s="10" t="s">
        <v>29</v>
      </c>
      <c r="Y2219" s="7">
        <v>43556</v>
      </c>
    </row>
    <row r="2220" spans="1:25" hidden="1" x14ac:dyDescent="0.25">
      <c r="A2220" s="2">
        <v>4460</v>
      </c>
      <c r="B2220" s="3" t="s">
        <v>1880</v>
      </c>
      <c r="C2220" s="3" t="s">
        <v>2273</v>
      </c>
      <c r="D2220" s="3" t="s">
        <v>1914</v>
      </c>
      <c r="E2220" s="3" t="s">
        <v>37</v>
      </c>
      <c r="F2220" s="3" t="s">
        <v>29</v>
      </c>
      <c r="G2220" s="2">
        <v>12</v>
      </c>
      <c r="H2220" s="3" t="s">
        <v>38</v>
      </c>
      <c r="I2220" s="3" t="s">
        <v>1887</v>
      </c>
      <c r="J2220" s="3" t="s">
        <v>31</v>
      </c>
      <c r="K2220" s="4">
        <v>56.67</v>
      </c>
      <c r="L2220" s="2">
        <v>1</v>
      </c>
      <c r="M2220" s="2">
        <v>4</v>
      </c>
      <c r="N2220" s="2">
        <v>4</v>
      </c>
      <c r="O2220" s="3" t="s">
        <v>956</v>
      </c>
      <c r="P2220" s="3" t="s">
        <v>29</v>
      </c>
      <c r="Q2220" s="5">
        <v>43.65</v>
      </c>
      <c r="S2220" s="6">
        <v>38.1</v>
      </c>
      <c r="T2220" s="5">
        <v>0.35</v>
      </c>
      <c r="U2220" s="6">
        <v>38.450000000000003</v>
      </c>
      <c r="V2220" s="2">
        <v>56.75</v>
      </c>
      <c r="W2220" s="8"/>
      <c r="X2220" s="10" t="s">
        <v>29</v>
      </c>
      <c r="Y2220" s="7">
        <v>43799</v>
      </c>
    </row>
    <row r="2221" spans="1:25" x14ac:dyDescent="0.25">
      <c r="A2221" s="2">
        <v>56457</v>
      </c>
      <c r="B2221" s="3" t="s">
        <v>1880</v>
      </c>
      <c r="C2221" s="3" t="s">
        <v>2274</v>
      </c>
      <c r="D2221" s="3" t="s">
        <v>27</v>
      </c>
      <c r="E2221" s="3" t="s">
        <v>28</v>
      </c>
      <c r="F2221" s="3" t="s">
        <v>97</v>
      </c>
      <c r="G2221" s="2">
        <v>14.5</v>
      </c>
      <c r="H2221" s="3" t="s">
        <v>889</v>
      </c>
      <c r="I2221" s="3" t="s">
        <v>1887</v>
      </c>
      <c r="J2221" s="3" t="s">
        <v>31</v>
      </c>
      <c r="K2221" s="4">
        <v>67.2</v>
      </c>
      <c r="L2221" s="2">
        <v>1</v>
      </c>
      <c r="M2221" s="2">
        <v>12</v>
      </c>
      <c r="N2221" s="2">
        <v>0.75</v>
      </c>
      <c r="O2221" s="3" t="s">
        <v>32</v>
      </c>
      <c r="P2221" s="3" t="s">
        <v>29</v>
      </c>
      <c r="Q2221" s="5">
        <v>16.45</v>
      </c>
      <c r="S2221" s="6">
        <v>14.17</v>
      </c>
      <c r="T2221" s="5">
        <v>0.35</v>
      </c>
      <c r="U2221" s="6">
        <v>14.52</v>
      </c>
      <c r="V2221" s="2">
        <v>21.4</v>
      </c>
      <c r="W2221" s="8"/>
      <c r="X2221" s="10" t="s">
        <v>29</v>
      </c>
      <c r="Y2221" s="7">
        <v>43654</v>
      </c>
    </row>
    <row r="2222" spans="1:25" hidden="1" x14ac:dyDescent="0.25">
      <c r="A2222" s="2">
        <v>111526</v>
      </c>
      <c r="B2222" s="3" t="s">
        <v>1880</v>
      </c>
      <c r="C2222" s="3" t="s">
        <v>2275</v>
      </c>
      <c r="D2222" s="3" t="s">
        <v>27</v>
      </c>
      <c r="E2222" s="3" t="s">
        <v>37</v>
      </c>
      <c r="F2222" s="3" t="s">
        <v>86</v>
      </c>
      <c r="H2222" s="3" t="s">
        <v>889</v>
      </c>
      <c r="I2222" s="3" t="s">
        <v>1885</v>
      </c>
      <c r="J2222" s="3" t="s">
        <v>31</v>
      </c>
      <c r="K2222" s="4">
        <v>67.319999999999993</v>
      </c>
      <c r="L2222" s="2">
        <v>1</v>
      </c>
      <c r="M2222" s="2">
        <v>12</v>
      </c>
      <c r="N2222" s="2">
        <v>0.75</v>
      </c>
      <c r="O2222" s="3" t="s">
        <v>32</v>
      </c>
      <c r="P2222" s="3" t="s">
        <v>29</v>
      </c>
      <c r="Q2222" s="5">
        <v>16.45</v>
      </c>
      <c r="S2222" s="6">
        <v>14.17</v>
      </c>
      <c r="T2222" s="5">
        <v>0.35</v>
      </c>
      <c r="U2222" s="6">
        <v>14.52</v>
      </c>
      <c r="V2222" s="2">
        <v>21.4</v>
      </c>
      <c r="W2222" s="8"/>
      <c r="X2222" s="10" t="s">
        <v>29</v>
      </c>
      <c r="Y2222" s="7">
        <v>43466</v>
      </c>
    </row>
    <row r="2223" spans="1:25" hidden="1" x14ac:dyDescent="0.25">
      <c r="A2223" s="2">
        <v>295287</v>
      </c>
      <c r="B2223" s="3" t="s">
        <v>1880</v>
      </c>
      <c r="C2223" s="3" t="s">
        <v>2276</v>
      </c>
      <c r="D2223" s="3" t="s">
        <v>27</v>
      </c>
      <c r="E2223" s="3" t="s">
        <v>37</v>
      </c>
      <c r="F2223" s="3" t="s">
        <v>29</v>
      </c>
      <c r="G2223" s="2">
        <v>13.5</v>
      </c>
      <c r="H2223" s="3" t="s">
        <v>80</v>
      </c>
      <c r="I2223" s="3" t="s">
        <v>1882</v>
      </c>
      <c r="J2223" s="3" t="s">
        <v>31</v>
      </c>
      <c r="K2223" s="4">
        <v>76.2</v>
      </c>
      <c r="L2223" s="2">
        <v>1</v>
      </c>
      <c r="M2223" s="2">
        <v>12</v>
      </c>
      <c r="N2223" s="2">
        <v>0.75</v>
      </c>
      <c r="O2223" s="3" t="s">
        <v>32</v>
      </c>
      <c r="P2223" s="3" t="s">
        <v>29</v>
      </c>
      <c r="Q2223" s="5">
        <v>18</v>
      </c>
      <c r="S2223" s="6">
        <v>15.53</v>
      </c>
      <c r="T2223" s="5">
        <v>0.35</v>
      </c>
      <c r="U2223" s="6">
        <v>15.88</v>
      </c>
      <c r="V2223" s="2">
        <v>23.4</v>
      </c>
      <c r="W2223" s="8"/>
      <c r="X2223" s="10" t="s">
        <v>29</v>
      </c>
      <c r="Y2223" s="7">
        <v>43616</v>
      </c>
    </row>
    <row r="2224" spans="1:25" ht="30" hidden="1" x14ac:dyDescent="0.25">
      <c r="A2224" s="2">
        <v>167505</v>
      </c>
      <c r="B2224" s="3" t="s">
        <v>1880</v>
      </c>
      <c r="C2224" s="3" t="s">
        <v>2277</v>
      </c>
      <c r="D2224" s="3" t="s">
        <v>27</v>
      </c>
      <c r="E2224" s="3" t="s">
        <v>37</v>
      </c>
      <c r="F2224" s="3" t="s">
        <v>1182</v>
      </c>
      <c r="G2224" s="2">
        <v>12</v>
      </c>
      <c r="H2224" s="3" t="s">
        <v>80</v>
      </c>
      <c r="I2224" s="3" t="s">
        <v>29</v>
      </c>
      <c r="J2224" s="3" t="s">
        <v>31</v>
      </c>
      <c r="K2224" s="4">
        <v>87.48</v>
      </c>
      <c r="L2224" s="2">
        <v>1</v>
      </c>
      <c r="M2224" s="2">
        <v>12</v>
      </c>
      <c r="N2224" s="2">
        <v>0.75</v>
      </c>
      <c r="O2224" s="3" t="s">
        <v>32</v>
      </c>
      <c r="P2224" s="3" t="s">
        <v>29</v>
      </c>
      <c r="Q2224" s="5">
        <v>19.899999999999999</v>
      </c>
      <c r="S2224" s="6">
        <v>17.2</v>
      </c>
      <c r="T2224" s="5">
        <v>0.35</v>
      </c>
      <c r="U2224" s="6">
        <v>17.55</v>
      </c>
      <c r="V2224" s="2">
        <v>25.85</v>
      </c>
      <c r="W2224" s="8"/>
      <c r="X2224" s="10" t="s">
        <v>29</v>
      </c>
      <c r="Y2224" s="7">
        <v>43654</v>
      </c>
    </row>
    <row r="2225" spans="1:25" hidden="1" x14ac:dyDescent="0.25">
      <c r="A2225" s="2">
        <v>626416</v>
      </c>
      <c r="B2225" s="3" t="s">
        <v>1880</v>
      </c>
      <c r="C2225" s="3" t="s">
        <v>2278</v>
      </c>
      <c r="D2225" s="3" t="s">
        <v>27</v>
      </c>
      <c r="E2225" s="3" t="s">
        <v>37</v>
      </c>
      <c r="F2225" s="3" t="s">
        <v>29</v>
      </c>
      <c r="G2225" s="2">
        <v>13.5</v>
      </c>
      <c r="H2225" s="3" t="s">
        <v>1827</v>
      </c>
      <c r="I2225" s="3" t="s">
        <v>1929</v>
      </c>
      <c r="J2225" s="3" t="s">
        <v>31</v>
      </c>
      <c r="K2225" s="4">
        <v>124.49</v>
      </c>
      <c r="L2225" s="2">
        <v>1</v>
      </c>
      <c r="M2225" s="2">
        <v>12</v>
      </c>
      <c r="N2225" s="2">
        <v>0.75</v>
      </c>
      <c r="O2225" s="3" t="s">
        <v>32</v>
      </c>
      <c r="P2225" s="3" t="s">
        <v>29</v>
      </c>
      <c r="Q2225" s="5">
        <v>26.25</v>
      </c>
      <c r="S2225" s="6">
        <v>22.79</v>
      </c>
      <c r="T2225" s="5">
        <v>0.35</v>
      </c>
      <c r="U2225" s="6">
        <v>23.14</v>
      </c>
      <c r="V2225" s="2">
        <v>34.1</v>
      </c>
      <c r="W2225" s="8"/>
      <c r="X2225" s="10" t="s">
        <v>29</v>
      </c>
      <c r="Y2225" s="7">
        <v>43556</v>
      </c>
    </row>
    <row r="2226" spans="1:25" hidden="1" x14ac:dyDescent="0.25">
      <c r="A2226" s="2">
        <v>626424</v>
      </c>
      <c r="B2226" s="3" t="s">
        <v>1880</v>
      </c>
      <c r="C2226" s="3" t="s">
        <v>2279</v>
      </c>
      <c r="D2226" s="3" t="s">
        <v>27</v>
      </c>
      <c r="E2226" s="3" t="s">
        <v>37</v>
      </c>
      <c r="F2226" s="3" t="s">
        <v>86</v>
      </c>
      <c r="G2226" s="2">
        <v>13.7</v>
      </c>
      <c r="H2226" s="3" t="s">
        <v>1827</v>
      </c>
      <c r="I2226" s="3" t="s">
        <v>1892</v>
      </c>
      <c r="J2226" s="3" t="s">
        <v>31</v>
      </c>
      <c r="K2226" s="4">
        <v>135.08000000000001</v>
      </c>
      <c r="L2226" s="2">
        <v>1</v>
      </c>
      <c r="M2226" s="2">
        <v>12</v>
      </c>
      <c r="N2226" s="2">
        <v>0.75</v>
      </c>
      <c r="O2226" s="3" t="s">
        <v>32</v>
      </c>
      <c r="P2226" s="3" t="s">
        <v>29</v>
      </c>
      <c r="Q2226" s="5">
        <v>28.1</v>
      </c>
      <c r="S2226" s="6">
        <v>24.42</v>
      </c>
      <c r="T2226" s="5">
        <v>0.35</v>
      </c>
      <c r="U2226" s="6">
        <v>24.77</v>
      </c>
      <c r="V2226" s="2">
        <v>36.549999999999997</v>
      </c>
      <c r="W2226" s="8"/>
      <c r="X2226" s="10" t="s">
        <v>29</v>
      </c>
      <c r="Y2226" s="7">
        <v>43640</v>
      </c>
    </row>
    <row r="2227" spans="1:25" hidden="1" x14ac:dyDescent="0.25">
      <c r="A2227" s="2">
        <v>64725</v>
      </c>
      <c r="B2227" s="3" t="s">
        <v>1880</v>
      </c>
      <c r="C2227" s="3" t="s">
        <v>2280</v>
      </c>
      <c r="D2227" s="3" t="s">
        <v>27</v>
      </c>
      <c r="E2227" s="3" t="s">
        <v>28</v>
      </c>
      <c r="F2227" s="3" t="s">
        <v>86</v>
      </c>
      <c r="G2227" s="2">
        <v>14</v>
      </c>
      <c r="H2227" s="3" t="s">
        <v>1827</v>
      </c>
      <c r="I2227" s="3" t="s">
        <v>1885</v>
      </c>
      <c r="J2227" s="3" t="s">
        <v>31</v>
      </c>
      <c r="K2227" s="4">
        <v>99.68</v>
      </c>
      <c r="L2227" s="2">
        <v>1</v>
      </c>
      <c r="M2227" s="2">
        <v>6</v>
      </c>
      <c r="N2227" s="2">
        <v>0.75</v>
      </c>
      <c r="O2227" s="3" t="s">
        <v>32</v>
      </c>
      <c r="P2227" s="3" t="s">
        <v>29</v>
      </c>
      <c r="Q2227" s="5">
        <v>38.4</v>
      </c>
      <c r="S2227" s="6">
        <v>33.479999999999997</v>
      </c>
      <c r="T2227" s="5">
        <v>0.35</v>
      </c>
      <c r="U2227" s="6">
        <v>33.83</v>
      </c>
      <c r="V2227" s="2">
        <v>49.9</v>
      </c>
      <c r="W2227" s="8"/>
      <c r="X2227" s="10" t="s">
        <v>29</v>
      </c>
      <c r="Y2227" s="7">
        <v>43640</v>
      </c>
    </row>
    <row r="2228" spans="1:25" hidden="1" x14ac:dyDescent="0.25">
      <c r="A2228" s="2">
        <v>324459</v>
      </c>
      <c r="B2228" s="3" t="s">
        <v>1880</v>
      </c>
      <c r="C2228" s="3" t="s">
        <v>2281</v>
      </c>
      <c r="D2228" s="3" t="s">
        <v>27</v>
      </c>
      <c r="E2228" s="3" t="s">
        <v>37</v>
      </c>
      <c r="F2228" s="3" t="s">
        <v>86</v>
      </c>
      <c r="H2228" s="3" t="s">
        <v>1827</v>
      </c>
      <c r="I2228" s="3" t="s">
        <v>29</v>
      </c>
      <c r="J2228" s="3" t="s">
        <v>31</v>
      </c>
      <c r="K2228" s="4">
        <v>99.68</v>
      </c>
      <c r="L2228" s="2">
        <v>1</v>
      </c>
      <c r="M2228" s="2">
        <v>6</v>
      </c>
      <c r="N2228" s="2">
        <v>0.75</v>
      </c>
      <c r="O2228" s="3" t="s">
        <v>32</v>
      </c>
      <c r="P2228" s="3" t="s">
        <v>29</v>
      </c>
      <c r="Q2228" s="5">
        <v>38.4</v>
      </c>
      <c r="S2228" s="6">
        <v>33.479999999999997</v>
      </c>
      <c r="T2228" s="5">
        <v>0.35</v>
      </c>
      <c r="U2228" s="6">
        <v>33.83</v>
      </c>
      <c r="V2228" s="2">
        <v>49.9</v>
      </c>
      <c r="W2228" s="8"/>
      <c r="X2228" s="10" t="s">
        <v>29</v>
      </c>
      <c r="Y2228" s="7">
        <v>43640</v>
      </c>
    </row>
    <row r="2229" spans="1:25" hidden="1" x14ac:dyDescent="0.25">
      <c r="A2229" s="2">
        <v>374884</v>
      </c>
      <c r="B2229" s="3" t="s">
        <v>1880</v>
      </c>
      <c r="C2229" s="3" t="s">
        <v>2282</v>
      </c>
      <c r="D2229" s="3" t="s">
        <v>27</v>
      </c>
      <c r="E2229" s="3" t="s">
        <v>37</v>
      </c>
      <c r="F2229" s="3" t="s">
        <v>29</v>
      </c>
      <c r="G2229" s="2">
        <v>14.5</v>
      </c>
      <c r="H2229" s="3" t="s">
        <v>1827</v>
      </c>
      <c r="I2229" s="3" t="s">
        <v>2025</v>
      </c>
      <c r="J2229" s="3" t="s">
        <v>31</v>
      </c>
      <c r="K2229" s="4">
        <v>135.08000000000001</v>
      </c>
      <c r="L2229" s="2">
        <v>1</v>
      </c>
      <c r="M2229" s="2">
        <v>12</v>
      </c>
      <c r="N2229" s="2">
        <v>0.75</v>
      </c>
      <c r="O2229" s="3" t="s">
        <v>32</v>
      </c>
      <c r="P2229" s="3" t="s">
        <v>29</v>
      </c>
      <c r="Q2229" s="5">
        <v>28.1</v>
      </c>
      <c r="S2229" s="6">
        <v>24.42</v>
      </c>
      <c r="T2229" s="5">
        <v>0.35</v>
      </c>
      <c r="U2229" s="6">
        <v>24.77</v>
      </c>
      <c r="V2229" s="2">
        <v>36.549999999999997</v>
      </c>
      <c r="W2229" s="8"/>
      <c r="X2229" s="10" t="s">
        <v>29</v>
      </c>
      <c r="Y2229" s="7">
        <v>43640</v>
      </c>
    </row>
    <row r="2230" spans="1:25" hidden="1" x14ac:dyDescent="0.25">
      <c r="A2230" s="2">
        <v>519439</v>
      </c>
      <c r="B2230" s="3" t="s">
        <v>1880</v>
      </c>
      <c r="C2230" s="3" t="s">
        <v>2283</v>
      </c>
      <c r="D2230" s="3" t="s">
        <v>27</v>
      </c>
      <c r="E2230" s="3" t="s">
        <v>37</v>
      </c>
      <c r="F2230" s="3" t="s">
        <v>29</v>
      </c>
      <c r="G2230" s="2">
        <v>14.5</v>
      </c>
      <c r="H2230" s="3" t="s">
        <v>1884</v>
      </c>
      <c r="I2230" s="3" t="s">
        <v>29</v>
      </c>
      <c r="J2230" s="3" t="s">
        <v>31</v>
      </c>
      <c r="K2230" s="4">
        <v>67.44</v>
      </c>
      <c r="L2230" s="2">
        <v>1</v>
      </c>
      <c r="M2230" s="2">
        <v>6</v>
      </c>
      <c r="N2230" s="2">
        <v>0.75</v>
      </c>
      <c r="O2230" s="3" t="s">
        <v>32</v>
      </c>
      <c r="P2230" s="3" t="s">
        <v>29</v>
      </c>
      <c r="Q2230" s="5">
        <v>28.05</v>
      </c>
      <c r="S2230" s="6">
        <v>24.38</v>
      </c>
      <c r="T2230" s="5">
        <v>0.35</v>
      </c>
      <c r="U2230" s="6">
        <v>24.73</v>
      </c>
      <c r="V2230" s="2">
        <v>36.450000000000003</v>
      </c>
      <c r="W2230" s="8"/>
      <c r="X2230" s="10" t="s">
        <v>29</v>
      </c>
      <c r="Y2230" s="7">
        <v>43466</v>
      </c>
    </row>
    <row r="2231" spans="1:25" hidden="1" x14ac:dyDescent="0.25">
      <c r="A2231" s="2">
        <v>201152</v>
      </c>
      <c r="B2231" s="3" t="s">
        <v>1880</v>
      </c>
      <c r="C2231" s="3" t="s">
        <v>2284</v>
      </c>
      <c r="D2231" s="3" t="s">
        <v>27</v>
      </c>
      <c r="E2231" s="3" t="s">
        <v>37</v>
      </c>
      <c r="F2231" s="3" t="s">
        <v>86</v>
      </c>
      <c r="G2231" s="2">
        <v>14.5</v>
      </c>
      <c r="H2231" s="3" t="s">
        <v>1884</v>
      </c>
      <c r="I2231" s="3" t="s">
        <v>1885</v>
      </c>
      <c r="J2231" s="3" t="s">
        <v>31</v>
      </c>
      <c r="K2231" s="4">
        <v>88.92</v>
      </c>
      <c r="L2231" s="2">
        <v>1</v>
      </c>
      <c r="M2231" s="2">
        <v>12</v>
      </c>
      <c r="N2231" s="2">
        <v>0.75</v>
      </c>
      <c r="O2231" s="3" t="s">
        <v>32</v>
      </c>
      <c r="P2231" s="3" t="s">
        <v>29</v>
      </c>
      <c r="Q2231" s="5">
        <v>20.100000000000001</v>
      </c>
      <c r="S2231" s="6">
        <v>17.38</v>
      </c>
      <c r="T2231" s="5">
        <v>0.35</v>
      </c>
      <c r="U2231" s="6">
        <v>17.73</v>
      </c>
      <c r="V2231" s="2">
        <v>26.15</v>
      </c>
      <c r="W2231" s="8"/>
      <c r="X2231" s="10" t="s">
        <v>29</v>
      </c>
      <c r="Y2231" s="7">
        <v>43466</v>
      </c>
    </row>
    <row r="2232" spans="1:25" hidden="1" x14ac:dyDescent="0.25">
      <c r="A2232" s="2">
        <v>572743</v>
      </c>
      <c r="B2232" s="3" t="s">
        <v>1880</v>
      </c>
      <c r="C2232" s="3" t="s">
        <v>2285</v>
      </c>
      <c r="D2232" s="3" t="s">
        <v>27</v>
      </c>
      <c r="E2232" s="3" t="s">
        <v>37</v>
      </c>
      <c r="F2232" s="3" t="s">
        <v>29</v>
      </c>
      <c r="G2232" s="2">
        <v>14.5</v>
      </c>
      <c r="H2232" s="3" t="s">
        <v>1884</v>
      </c>
      <c r="I2232" s="3" t="s">
        <v>1889</v>
      </c>
      <c r="J2232" s="3" t="s">
        <v>31</v>
      </c>
      <c r="K2232" s="4">
        <v>99.24</v>
      </c>
      <c r="L2232" s="2">
        <v>1</v>
      </c>
      <c r="M2232" s="2">
        <v>12</v>
      </c>
      <c r="N2232" s="2">
        <v>0.75</v>
      </c>
      <c r="O2232" s="3" t="s">
        <v>32</v>
      </c>
      <c r="P2232" s="3" t="s">
        <v>29</v>
      </c>
      <c r="Q2232" s="5">
        <v>21.95</v>
      </c>
      <c r="S2232" s="6">
        <v>19.010000000000002</v>
      </c>
      <c r="T2232" s="5">
        <v>0.35</v>
      </c>
      <c r="U2232" s="6">
        <v>19.36</v>
      </c>
      <c r="V2232" s="2">
        <v>28.55</v>
      </c>
      <c r="W2232" s="8"/>
      <c r="X2232" s="10" t="s">
        <v>29</v>
      </c>
      <c r="Y2232" s="7">
        <v>43466</v>
      </c>
    </row>
    <row r="2233" spans="1:25" hidden="1" x14ac:dyDescent="0.25">
      <c r="A2233" s="2">
        <v>771840</v>
      </c>
      <c r="B2233" s="3" t="s">
        <v>1880</v>
      </c>
      <c r="C2233" s="3" t="s">
        <v>2286</v>
      </c>
      <c r="D2233" s="3" t="s">
        <v>27</v>
      </c>
      <c r="E2233" s="3" t="s">
        <v>37</v>
      </c>
      <c r="F2233" s="3" t="s">
        <v>29</v>
      </c>
      <c r="G2233" s="2">
        <v>14.3</v>
      </c>
      <c r="H2233" s="3" t="s">
        <v>899</v>
      </c>
      <c r="I2233" s="3" t="s">
        <v>1885</v>
      </c>
      <c r="J2233" s="3" t="s">
        <v>31</v>
      </c>
      <c r="K2233" s="4">
        <v>87.96</v>
      </c>
      <c r="L2233" s="2">
        <v>1</v>
      </c>
      <c r="M2233" s="2">
        <v>12</v>
      </c>
      <c r="N2233" s="2">
        <v>0.75</v>
      </c>
      <c r="O2233" s="3" t="s">
        <v>32</v>
      </c>
      <c r="P2233" s="3" t="s">
        <v>29</v>
      </c>
      <c r="Q2233" s="5">
        <v>20</v>
      </c>
      <c r="S2233" s="6">
        <v>17.29</v>
      </c>
      <c r="T2233" s="5">
        <v>0.35</v>
      </c>
      <c r="U2233" s="6">
        <v>17.64</v>
      </c>
      <c r="V2233" s="2">
        <v>26</v>
      </c>
      <c r="W2233" s="8"/>
      <c r="X2233" s="10" t="s">
        <v>29</v>
      </c>
      <c r="Y2233" s="7">
        <v>43466</v>
      </c>
    </row>
    <row r="2234" spans="1:25" ht="30" hidden="1" x14ac:dyDescent="0.25">
      <c r="A2234" s="2">
        <v>746065</v>
      </c>
      <c r="B2234" s="3" t="s">
        <v>1880</v>
      </c>
      <c r="C2234" s="3" t="s">
        <v>2287</v>
      </c>
      <c r="D2234" s="3" t="s">
        <v>27</v>
      </c>
      <c r="E2234" s="3" t="s">
        <v>37</v>
      </c>
      <c r="F2234" s="3" t="s">
        <v>86</v>
      </c>
      <c r="G2234" s="2">
        <v>14</v>
      </c>
      <c r="H2234" s="3" t="s">
        <v>30</v>
      </c>
      <c r="I2234" s="3" t="s">
        <v>1949</v>
      </c>
      <c r="J2234" s="3" t="s">
        <v>31</v>
      </c>
      <c r="K2234" s="4">
        <v>125.52</v>
      </c>
      <c r="L2234" s="2">
        <v>1</v>
      </c>
      <c r="M2234" s="2">
        <v>12</v>
      </c>
      <c r="N2234" s="2">
        <v>0.75</v>
      </c>
      <c r="O2234" s="3" t="s">
        <v>32</v>
      </c>
      <c r="P2234" s="3" t="s">
        <v>29</v>
      </c>
      <c r="Q2234" s="5">
        <v>26.45</v>
      </c>
      <c r="S2234" s="6">
        <v>22.97</v>
      </c>
      <c r="T2234" s="5">
        <v>0.35</v>
      </c>
      <c r="U2234" s="6">
        <v>23.32</v>
      </c>
      <c r="V2234" s="2">
        <v>34.4</v>
      </c>
      <c r="W2234" s="8"/>
      <c r="X2234" s="10" t="s">
        <v>29</v>
      </c>
      <c r="Y2234" s="7">
        <v>43466</v>
      </c>
    </row>
    <row r="2235" spans="1:25" hidden="1" x14ac:dyDescent="0.25">
      <c r="A2235" s="2">
        <v>535849</v>
      </c>
      <c r="B2235" s="3" t="s">
        <v>1880</v>
      </c>
      <c r="C2235" s="3" t="s">
        <v>2288</v>
      </c>
      <c r="D2235" s="3" t="s">
        <v>27</v>
      </c>
      <c r="E2235" s="3" t="s">
        <v>37</v>
      </c>
      <c r="F2235" s="3" t="s">
        <v>29</v>
      </c>
      <c r="G2235" s="2">
        <v>14</v>
      </c>
      <c r="H2235" s="3" t="s">
        <v>204</v>
      </c>
      <c r="I2235" s="3" t="s">
        <v>29</v>
      </c>
      <c r="J2235" s="3" t="s">
        <v>31</v>
      </c>
      <c r="K2235" s="4">
        <v>93.12</v>
      </c>
      <c r="L2235" s="2">
        <v>1</v>
      </c>
      <c r="M2235" s="2">
        <v>12</v>
      </c>
      <c r="N2235" s="2">
        <v>0.75</v>
      </c>
      <c r="O2235" s="3" t="s">
        <v>32</v>
      </c>
      <c r="P2235" s="3" t="s">
        <v>29</v>
      </c>
      <c r="Q2235" s="5">
        <v>20.8</v>
      </c>
      <c r="S2235" s="6">
        <v>18</v>
      </c>
      <c r="T2235" s="5">
        <v>0.35</v>
      </c>
      <c r="U2235" s="6">
        <v>18.350000000000001</v>
      </c>
      <c r="V2235" s="2">
        <v>27.05</v>
      </c>
      <c r="W2235" s="8"/>
      <c r="X2235" s="10" t="s">
        <v>29</v>
      </c>
      <c r="Y2235" s="7">
        <v>43769</v>
      </c>
    </row>
    <row r="2236" spans="1:25" hidden="1" x14ac:dyDescent="0.25">
      <c r="A2236" s="2">
        <v>218666</v>
      </c>
      <c r="B2236" s="3" t="s">
        <v>1880</v>
      </c>
      <c r="C2236" s="3" t="s">
        <v>2289</v>
      </c>
      <c r="D2236" s="3" t="s">
        <v>27</v>
      </c>
      <c r="E2236" s="3" t="s">
        <v>37</v>
      </c>
      <c r="F2236" s="3" t="s">
        <v>29</v>
      </c>
      <c r="G2236" s="2">
        <v>13.5</v>
      </c>
      <c r="H2236" s="3" t="s">
        <v>30</v>
      </c>
      <c r="I2236" s="3" t="s">
        <v>1885</v>
      </c>
      <c r="J2236" s="3" t="s">
        <v>31</v>
      </c>
      <c r="K2236" s="4">
        <v>102</v>
      </c>
      <c r="L2236" s="2">
        <v>1</v>
      </c>
      <c r="M2236" s="2">
        <v>12</v>
      </c>
      <c r="N2236" s="2">
        <v>0.75</v>
      </c>
      <c r="O2236" s="3" t="s">
        <v>32</v>
      </c>
      <c r="P2236" s="3" t="s">
        <v>29</v>
      </c>
      <c r="Q2236" s="5">
        <v>22.4</v>
      </c>
      <c r="S2236" s="6">
        <v>19.399999999999999</v>
      </c>
      <c r="T2236" s="5">
        <v>0.35</v>
      </c>
      <c r="U2236" s="6">
        <v>19.75</v>
      </c>
      <c r="V2236" s="2">
        <v>29.1</v>
      </c>
      <c r="W2236" s="8"/>
      <c r="X2236" s="10" t="s">
        <v>29</v>
      </c>
      <c r="Y2236" s="7">
        <v>43739</v>
      </c>
    </row>
    <row r="2237" spans="1:25" hidden="1" x14ac:dyDescent="0.25">
      <c r="A2237" s="2">
        <v>867150</v>
      </c>
      <c r="B2237" s="3" t="s">
        <v>1880</v>
      </c>
      <c r="C2237" s="3" t="s">
        <v>2290</v>
      </c>
      <c r="D2237" s="3" t="s">
        <v>27</v>
      </c>
      <c r="E2237" s="3" t="s">
        <v>28</v>
      </c>
      <c r="F2237" s="3" t="s">
        <v>29</v>
      </c>
      <c r="G2237" s="2">
        <v>13</v>
      </c>
      <c r="H2237" s="3" t="s">
        <v>204</v>
      </c>
      <c r="I2237" s="3" t="s">
        <v>29</v>
      </c>
      <c r="J2237" s="3" t="s">
        <v>31</v>
      </c>
      <c r="K2237" s="4">
        <v>205.8</v>
      </c>
      <c r="L2237" s="2">
        <v>1</v>
      </c>
      <c r="M2237" s="2">
        <v>12</v>
      </c>
      <c r="N2237" s="2">
        <v>0.75</v>
      </c>
      <c r="O2237" s="3" t="s">
        <v>32</v>
      </c>
      <c r="P2237" s="3" t="s">
        <v>29</v>
      </c>
      <c r="Q2237" s="5">
        <v>39.25</v>
      </c>
      <c r="S2237" s="6">
        <v>34.229999999999997</v>
      </c>
      <c r="T2237" s="5">
        <v>0.35</v>
      </c>
      <c r="U2237" s="6">
        <v>34.58</v>
      </c>
      <c r="V2237" s="2">
        <v>51</v>
      </c>
      <c r="W2237" s="8"/>
      <c r="X2237" s="10" t="s">
        <v>29</v>
      </c>
      <c r="Y2237" s="7">
        <v>43697</v>
      </c>
    </row>
    <row r="2238" spans="1:25" hidden="1" x14ac:dyDescent="0.25">
      <c r="A2238" s="2">
        <v>586453</v>
      </c>
      <c r="B2238" s="3" t="s">
        <v>1880</v>
      </c>
      <c r="C2238" s="3" t="s">
        <v>2291</v>
      </c>
      <c r="D2238" s="3" t="s">
        <v>27</v>
      </c>
      <c r="E2238" s="3" t="s">
        <v>28</v>
      </c>
      <c r="F2238" s="3" t="s">
        <v>29</v>
      </c>
      <c r="G2238" s="2">
        <v>13</v>
      </c>
      <c r="H2238" s="3" t="s">
        <v>204</v>
      </c>
      <c r="I2238" s="3" t="s">
        <v>29</v>
      </c>
      <c r="J2238" s="3" t="s">
        <v>31</v>
      </c>
      <c r="K2238" s="4">
        <v>268.8</v>
      </c>
      <c r="L2238" s="2">
        <v>1</v>
      </c>
      <c r="M2238" s="2">
        <v>12</v>
      </c>
      <c r="N2238" s="2">
        <v>0.75</v>
      </c>
      <c r="O2238" s="3" t="s">
        <v>32</v>
      </c>
      <c r="P2238" s="3" t="s">
        <v>29</v>
      </c>
      <c r="Q2238" s="5">
        <v>1000.34</v>
      </c>
      <c r="S2238" s="6">
        <v>879.99</v>
      </c>
      <c r="T2238" s="5">
        <v>0.35</v>
      </c>
      <c r="U2238" s="6">
        <v>880.34</v>
      </c>
      <c r="V2238" s="2">
        <v>1300.45</v>
      </c>
      <c r="W2238" s="8"/>
      <c r="X2238" s="10" t="s">
        <v>29</v>
      </c>
      <c r="Y2238" s="7">
        <v>43697</v>
      </c>
    </row>
    <row r="2239" spans="1:25" hidden="1" x14ac:dyDescent="0.25">
      <c r="A2239" s="2">
        <v>282707</v>
      </c>
      <c r="B2239" s="3" t="s">
        <v>1880</v>
      </c>
      <c r="C2239" s="3" t="s">
        <v>2292</v>
      </c>
      <c r="D2239" s="3" t="s">
        <v>27</v>
      </c>
      <c r="E2239" s="3" t="s">
        <v>28</v>
      </c>
      <c r="F2239" s="3" t="s">
        <v>29</v>
      </c>
      <c r="G2239" s="2">
        <v>14</v>
      </c>
      <c r="H2239" s="3" t="s">
        <v>80</v>
      </c>
      <c r="I2239" s="3" t="s">
        <v>29</v>
      </c>
      <c r="J2239" s="3" t="s">
        <v>31</v>
      </c>
      <c r="K2239" s="4">
        <v>182.88</v>
      </c>
      <c r="L2239" s="2">
        <v>1</v>
      </c>
      <c r="M2239" s="2">
        <v>12</v>
      </c>
      <c r="N2239" s="2">
        <v>0.75</v>
      </c>
      <c r="O2239" s="3" t="s">
        <v>32</v>
      </c>
      <c r="P2239" s="3" t="s">
        <v>29</v>
      </c>
      <c r="Q2239" s="5">
        <v>36.299999999999997</v>
      </c>
      <c r="S2239" s="6">
        <v>31.64</v>
      </c>
      <c r="T2239" s="5">
        <v>0.35</v>
      </c>
      <c r="U2239" s="6">
        <v>31.99</v>
      </c>
      <c r="V2239" s="2">
        <v>47.2</v>
      </c>
      <c r="W2239" s="8"/>
      <c r="X2239" s="10" t="s">
        <v>29</v>
      </c>
      <c r="Y2239" s="7">
        <v>43676</v>
      </c>
    </row>
    <row r="2240" spans="1:25" hidden="1" x14ac:dyDescent="0.25">
      <c r="A2240" s="2">
        <v>401257</v>
      </c>
      <c r="B2240" s="3" t="s">
        <v>1880</v>
      </c>
      <c r="C2240" s="3" t="s">
        <v>2293</v>
      </c>
      <c r="D2240" s="3" t="s">
        <v>27</v>
      </c>
      <c r="E2240" s="3" t="s">
        <v>37</v>
      </c>
      <c r="F2240" s="3" t="s">
        <v>29</v>
      </c>
      <c r="G2240" s="2">
        <v>13.5</v>
      </c>
      <c r="H2240" s="3" t="s">
        <v>899</v>
      </c>
      <c r="I2240" s="3" t="s">
        <v>1929</v>
      </c>
      <c r="J2240" s="3" t="s">
        <v>31</v>
      </c>
      <c r="K2240" s="4">
        <v>68.64</v>
      </c>
      <c r="L2240" s="2">
        <v>1</v>
      </c>
      <c r="M2240" s="2">
        <v>12</v>
      </c>
      <c r="N2240" s="2">
        <v>0.75</v>
      </c>
      <c r="O2240" s="3" t="s">
        <v>32</v>
      </c>
      <c r="P2240" s="3" t="s">
        <v>29</v>
      </c>
      <c r="Q2240" s="5">
        <v>16.7</v>
      </c>
      <c r="S2240" s="6">
        <v>14.39</v>
      </c>
      <c r="T2240" s="5">
        <v>0.35</v>
      </c>
      <c r="U2240" s="6">
        <v>14.74</v>
      </c>
      <c r="V2240" s="2">
        <v>21.7</v>
      </c>
      <c r="W2240" s="8"/>
      <c r="X2240" s="10" t="s">
        <v>29</v>
      </c>
      <c r="Y2240" s="7">
        <v>43769</v>
      </c>
    </row>
    <row r="2241" spans="1:25" hidden="1" x14ac:dyDescent="0.25">
      <c r="A2241" s="2">
        <v>563239</v>
      </c>
      <c r="B2241" s="3" t="s">
        <v>1880</v>
      </c>
      <c r="C2241" s="3" t="s">
        <v>2294</v>
      </c>
      <c r="D2241" s="3" t="s">
        <v>27</v>
      </c>
      <c r="E2241" s="3" t="s">
        <v>37</v>
      </c>
      <c r="F2241" s="3" t="s">
        <v>29</v>
      </c>
      <c r="G2241" s="2">
        <v>13</v>
      </c>
      <c r="H2241" s="3" t="s">
        <v>1827</v>
      </c>
      <c r="I2241" s="3" t="s">
        <v>1929</v>
      </c>
      <c r="J2241" s="3" t="s">
        <v>31</v>
      </c>
      <c r="K2241" s="4">
        <v>70</v>
      </c>
      <c r="L2241" s="2">
        <v>1</v>
      </c>
      <c r="M2241" s="2">
        <v>12</v>
      </c>
      <c r="N2241" s="2">
        <v>0.75</v>
      </c>
      <c r="O2241" s="3" t="s">
        <v>32</v>
      </c>
      <c r="P2241" s="3" t="s">
        <v>29</v>
      </c>
      <c r="Q2241" s="5">
        <v>16.899999999999999</v>
      </c>
      <c r="S2241" s="6">
        <v>14.56</v>
      </c>
      <c r="T2241" s="5">
        <v>0.35</v>
      </c>
      <c r="U2241" s="6">
        <v>14.91</v>
      </c>
      <c r="V2241" s="2">
        <v>21.95</v>
      </c>
      <c r="W2241" s="8"/>
      <c r="X2241" s="10" t="s">
        <v>29</v>
      </c>
      <c r="Y2241" s="7">
        <v>43466</v>
      </c>
    </row>
    <row r="2242" spans="1:25" hidden="1" x14ac:dyDescent="0.25">
      <c r="A2242" s="2">
        <v>31325</v>
      </c>
      <c r="B2242" s="3" t="s">
        <v>1880</v>
      </c>
      <c r="C2242" s="3" t="s">
        <v>2295</v>
      </c>
      <c r="D2242" s="3" t="s">
        <v>27</v>
      </c>
      <c r="E2242" s="3" t="s">
        <v>37</v>
      </c>
      <c r="F2242" s="3" t="s">
        <v>29</v>
      </c>
      <c r="G2242" s="2">
        <v>14</v>
      </c>
      <c r="H2242" s="3" t="s">
        <v>1827</v>
      </c>
      <c r="I2242" s="3" t="s">
        <v>1882</v>
      </c>
      <c r="J2242" s="3" t="s">
        <v>31</v>
      </c>
      <c r="K2242" s="4">
        <v>70</v>
      </c>
      <c r="L2242" s="2">
        <v>1</v>
      </c>
      <c r="M2242" s="2">
        <v>12</v>
      </c>
      <c r="N2242" s="2">
        <v>0.75</v>
      </c>
      <c r="O2242" s="3" t="s">
        <v>32</v>
      </c>
      <c r="P2242" s="3" t="s">
        <v>29</v>
      </c>
      <c r="Q2242" s="5">
        <v>16.899999999999999</v>
      </c>
      <c r="S2242" s="6">
        <v>14.56</v>
      </c>
      <c r="T2242" s="5">
        <v>0.35</v>
      </c>
      <c r="U2242" s="6">
        <v>14.91</v>
      </c>
      <c r="V2242" s="2">
        <v>21.95</v>
      </c>
      <c r="W2242" s="8"/>
      <c r="X2242" s="10" t="s">
        <v>29</v>
      </c>
      <c r="Y2242" s="7">
        <v>43466</v>
      </c>
    </row>
    <row r="2243" spans="1:25" hidden="1" x14ac:dyDescent="0.25">
      <c r="A2243" s="2">
        <v>809738</v>
      </c>
      <c r="B2243" s="3" t="s">
        <v>1880</v>
      </c>
      <c r="C2243" s="3" t="s">
        <v>2296</v>
      </c>
      <c r="D2243" s="3" t="s">
        <v>27</v>
      </c>
      <c r="E2243" s="3" t="s">
        <v>28</v>
      </c>
      <c r="F2243" s="3" t="s">
        <v>29</v>
      </c>
      <c r="G2243" s="2">
        <v>14.2</v>
      </c>
      <c r="H2243" s="3" t="s">
        <v>1884</v>
      </c>
      <c r="I2243" s="3" t="s">
        <v>1889</v>
      </c>
      <c r="J2243" s="3" t="s">
        <v>39</v>
      </c>
      <c r="K2243" s="4">
        <v>128.55000000000001</v>
      </c>
      <c r="L2243" s="2">
        <v>1</v>
      </c>
      <c r="M2243" s="2">
        <v>12</v>
      </c>
      <c r="N2243" s="2">
        <v>0.75</v>
      </c>
      <c r="O2243" s="3" t="s">
        <v>32</v>
      </c>
      <c r="P2243" s="3" t="s">
        <v>29</v>
      </c>
      <c r="Q2243" s="5">
        <v>26.6</v>
      </c>
      <c r="S2243" s="6">
        <v>23.1</v>
      </c>
      <c r="T2243" s="5">
        <v>0.35</v>
      </c>
      <c r="U2243" s="6">
        <v>23.45</v>
      </c>
      <c r="V2243" s="2">
        <v>34.6</v>
      </c>
      <c r="W2243" s="8"/>
      <c r="X2243" s="10" t="s">
        <v>29</v>
      </c>
      <c r="Y2243" s="7">
        <v>43732</v>
      </c>
    </row>
    <row r="2244" spans="1:25" hidden="1" x14ac:dyDescent="0.25">
      <c r="A2244" s="2">
        <v>610188</v>
      </c>
      <c r="B2244" s="3" t="s">
        <v>1880</v>
      </c>
      <c r="C2244" s="3" t="s">
        <v>2297</v>
      </c>
      <c r="D2244" s="3" t="s">
        <v>27</v>
      </c>
      <c r="E2244" s="3" t="s">
        <v>28</v>
      </c>
      <c r="F2244" s="3" t="s">
        <v>29</v>
      </c>
      <c r="G2244" s="2">
        <v>12.5</v>
      </c>
      <c r="H2244" s="3" t="s">
        <v>432</v>
      </c>
      <c r="I2244" s="3" t="s">
        <v>1885</v>
      </c>
      <c r="J2244" s="3" t="s">
        <v>31</v>
      </c>
      <c r="K2244" s="4">
        <v>58.08</v>
      </c>
      <c r="L2244" s="2">
        <v>1</v>
      </c>
      <c r="M2244" s="2">
        <v>12</v>
      </c>
      <c r="N2244" s="2">
        <v>0.75</v>
      </c>
      <c r="O2244" s="3" t="s">
        <v>32</v>
      </c>
      <c r="P2244" s="3" t="s">
        <v>29</v>
      </c>
      <c r="Q2244" s="5">
        <v>14.7</v>
      </c>
      <c r="S2244" s="6">
        <v>12.63</v>
      </c>
      <c r="T2244" s="5">
        <v>0.35</v>
      </c>
      <c r="U2244" s="6">
        <v>12.98</v>
      </c>
      <c r="V2244" s="2">
        <v>19.100000000000001</v>
      </c>
      <c r="W2244" s="8">
        <v>0.19999999999999929</v>
      </c>
      <c r="X2244" s="9" t="s">
        <v>3216</v>
      </c>
      <c r="Y2244" s="7">
        <v>43794</v>
      </c>
    </row>
    <row r="2245" spans="1:25" hidden="1" x14ac:dyDescent="0.25">
      <c r="A2245" s="2">
        <v>319004</v>
      </c>
      <c r="B2245" s="3" t="s">
        <v>1880</v>
      </c>
      <c r="C2245" s="3" t="s">
        <v>2299</v>
      </c>
      <c r="D2245" s="3" t="s">
        <v>27</v>
      </c>
      <c r="E2245" s="3" t="s">
        <v>37</v>
      </c>
      <c r="F2245" s="3" t="s">
        <v>29</v>
      </c>
      <c r="G2245" s="2">
        <v>13.5</v>
      </c>
      <c r="H2245" s="3" t="s">
        <v>30</v>
      </c>
      <c r="I2245" s="3" t="s">
        <v>1882</v>
      </c>
      <c r="J2245" s="3" t="s">
        <v>31</v>
      </c>
      <c r="K2245" s="4">
        <v>84.48</v>
      </c>
      <c r="L2245" s="2">
        <v>1</v>
      </c>
      <c r="M2245" s="2">
        <v>12</v>
      </c>
      <c r="N2245" s="2">
        <v>0.75</v>
      </c>
      <c r="O2245" s="3" t="s">
        <v>32</v>
      </c>
      <c r="P2245" s="3" t="s">
        <v>29</v>
      </c>
      <c r="Q2245" s="5">
        <v>19.399999999999999</v>
      </c>
      <c r="S2245" s="6">
        <v>16.760000000000002</v>
      </c>
      <c r="T2245" s="5">
        <v>0.35</v>
      </c>
      <c r="U2245" s="6">
        <v>17.11</v>
      </c>
      <c r="V2245" s="2">
        <v>25.2</v>
      </c>
      <c r="W2245" s="8"/>
      <c r="X2245" s="10" t="s">
        <v>29</v>
      </c>
      <c r="Y2245" s="7">
        <v>43466</v>
      </c>
    </row>
    <row r="2246" spans="1:25" hidden="1" x14ac:dyDescent="0.25">
      <c r="A2246" s="2">
        <v>111310</v>
      </c>
      <c r="B2246" s="3" t="s">
        <v>1880</v>
      </c>
      <c r="C2246" s="3" t="s">
        <v>2300</v>
      </c>
      <c r="D2246" s="3" t="s">
        <v>27</v>
      </c>
      <c r="E2246" s="3" t="s">
        <v>37</v>
      </c>
      <c r="F2246" s="3" t="s">
        <v>104</v>
      </c>
      <c r="G2246" s="2">
        <v>13.5</v>
      </c>
      <c r="H2246" s="3" t="s">
        <v>297</v>
      </c>
      <c r="I2246" s="3" t="s">
        <v>1929</v>
      </c>
      <c r="J2246" s="3" t="s">
        <v>31</v>
      </c>
      <c r="K2246" s="4">
        <v>103.08</v>
      </c>
      <c r="L2246" s="2">
        <v>1</v>
      </c>
      <c r="M2246" s="2">
        <v>12</v>
      </c>
      <c r="N2246" s="2">
        <v>0.75</v>
      </c>
      <c r="O2246" s="3" t="s">
        <v>32</v>
      </c>
      <c r="P2246" s="3" t="s">
        <v>29</v>
      </c>
      <c r="Q2246" s="5">
        <v>22.6</v>
      </c>
      <c r="R2246" s="5">
        <v>1.5</v>
      </c>
      <c r="S2246" s="6">
        <v>18.260000000000002</v>
      </c>
      <c r="T2246" s="5">
        <v>0.35</v>
      </c>
      <c r="U2246" s="6">
        <v>18.61</v>
      </c>
      <c r="V2246" s="2">
        <v>29.4</v>
      </c>
      <c r="W2246" s="8"/>
      <c r="X2246" s="10" t="s">
        <v>29</v>
      </c>
      <c r="Y2246" s="7">
        <v>43800</v>
      </c>
    </row>
    <row r="2247" spans="1:25" hidden="1" x14ac:dyDescent="0.25">
      <c r="A2247" s="2">
        <v>205518</v>
      </c>
      <c r="B2247" s="3" t="s">
        <v>1880</v>
      </c>
      <c r="C2247" s="3" t="s">
        <v>2302</v>
      </c>
      <c r="D2247" s="3" t="s">
        <v>27</v>
      </c>
      <c r="E2247" s="3" t="s">
        <v>37</v>
      </c>
      <c r="F2247" s="3" t="s">
        <v>29</v>
      </c>
      <c r="G2247" s="2">
        <v>15</v>
      </c>
      <c r="H2247" s="3" t="s">
        <v>432</v>
      </c>
      <c r="I2247" s="3" t="s">
        <v>1973</v>
      </c>
      <c r="J2247" s="3" t="s">
        <v>31</v>
      </c>
      <c r="K2247" s="4">
        <v>83.52</v>
      </c>
      <c r="L2247" s="2">
        <v>1</v>
      </c>
      <c r="M2247" s="2">
        <v>12</v>
      </c>
      <c r="N2247" s="2">
        <v>0.75</v>
      </c>
      <c r="O2247" s="3" t="s">
        <v>32</v>
      </c>
      <c r="P2247" s="3" t="s">
        <v>29</v>
      </c>
      <c r="Q2247" s="5">
        <v>18.5</v>
      </c>
      <c r="S2247" s="6">
        <v>15.97</v>
      </c>
      <c r="T2247" s="5">
        <v>0.35</v>
      </c>
      <c r="U2247" s="6">
        <v>16.32</v>
      </c>
      <c r="V2247" s="2">
        <v>24.05</v>
      </c>
      <c r="W2247" s="8"/>
      <c r="X2247" s="10" t="s">
        <v>29</v>
      </c>
      <c r="Y2247" s="7">
        <v>43466</v>
      </c>
    </row>
    <row r="2248" spans="1:25" ht="30" hidden="1" x14ac:dyDescent="0.25">
      <c r="A2248" s="2">
        <v>24059</v>
      </c>
      <c r="B2248" s="3" t="s">
        <v>1880</v>
      </c>
      <c r="C2248" s="3" t="s">
        <v>2303</v>
      </c>
      <c r="D2248" s="3" t="s">
        <v>27</v>
      </c>
      <c r="E2248" s="3" t="s">
        <v>37</v>
      </c>
      <c r="F2248" s="3" t="s">
        <v>29</v>
      </c>
      <c r="G2248" s="2">
        <v>13.5</v>
      </c>
      <c r="H2248" s="3" t="s">
        <v>899</v>
      </c>
      <c r="I2248" s="3" t="s">
        <v>1882</v>
      </c>
      <c r="J2248" s="3" t="s">
        <v>31</v>
      </c>
      <c r="K2248" s="4">
        <v>74.28</v>
      </c>
      <c r="L2248" s="2">
        <v>1</v>
      </c>
      <c r="M2248" s="2">
        <v>12</v>
      </c>
      <c r="N2248" s="2">
        <v>0.75</v>
      </c>
      <c r="O2248" s="3" t="s">
        <v>32</v>
      </c>
      <c r="P2248" s="3" t="s">
        <v>29</v>
      </c>
      <c r="Q2248" s="5">
        <v>17.649999999999999</v>
      </c>
      <c r="S2248" s="6">
        <v>15.22</v>
      </c>
      <c r="T2248" s="5">
        <v>0.35</v>
      </c>
      <c r="U2248" s="6">
        <v>15.57</v>
      </c>
      <c r="V2248" s="2">
        <v>22.95</v>
      </c>
      <c r="W2248" s="8"/>
      <c r="X2248" s="10" t="s">
        <v>29</v>
      </c>
      <c r="Y2248" s="7">
        <v>43466</v>
      </c>
    </row>
    <row r="2249" spans="1:25" hidden="1" x14ac:dyDescent="0.25">
      <c r="A2249" s="2">
        <v>767665</v>
      </c>
      <c r="B2249" s="3" t="s">
        <v>1880</v>
      </c>
      <c r="C2249" s="3" t="s">
        <v>2304</v>
      </c>
      <c r="D2249" s="3" t="s">
        <v>27</v>
      </c>
      <c r="E2249" s="3" t="s">
        <v>37</v>
      </c>
      <c r="F2249" s="3" t="s">
        <v>29</v>
      </c>
      <c r="G2249" s="2">
        <v>13.5</v>
      </c>
      <c r="H2249" s="3" t="s">
        <v>1884</v>
      </c>
      <c r="I2249" s="3" t="s">
        <v>1882</v>
      </c>
      <c r="J2249" s="3" t="s">
        <v>31</v>
      </c>
      <c r="K2249" s="4">
        <v>49.44</v>
      </c>
      <c r="L2249" s="2">
        <v>1</v>
      </c>
      <c r="M2249" s="2">
        <v>12</v>
      </c>
      <c r="N2249" s="2">
        <v>0.75</v>
      </c>
      <c r="O2249" s="3" t="s">
        <v>32</v>
      </c>
      <c r="P2249" s="3" t="s">
        <v>29</v>
      </c>
      <c r="Q2249" s="5">
        <v>12.8</v>
      </c>
      <c r="S2249" s="6">
        <v>10.96</v>
      </c>
      <c r="T2249" s="5">
        <v>0.35</v>
      </c>
      <c r="U2249" s="6">
        <v>11.31</v>
      </c>
      <c r="V2249" s="2">
        <v>16.649999999999999</v>
      </c>
      <c r="W2249" s="8"/>
      <c r="X2249" s="10" t="s">
        <v>29</v>
      </c>
      <c r="Y2249" s="7">
        <v>43466</v>
      </c>
    </row>
    <row r="2250" spans="1:25" hidden="1" x14ac:dyDescent="0.25">
      <c r="A2250" s="2">
        <v>920637</v>
      </c>
      <c r="B2250" s="3" t="s">
        <v>1880</v>
      </c>
      <c r="C2250" s="3" t="s">
        <v>2305</v>
      </c>
      <c r="D2250" s="3" t="s">
        <v>27</v>
      </c>
      <c r="E2250" s="3" t="s">
        <v>37</v>
      </c>
      <c r="F2250" s="3" t="s">
        <v>29</v>
      </c>
      <c r="G2250" s="2">
        <v>14</v>
      </c>
      <c r="H2250" s="3" t="s">
        <v>1884</v>
      </c>
      <c r="I2250" s="3" t="s">
        <v>1889</v>
      </c>
      <c r="J2250" s="3" t="s">
        <v>31</v>
      </c>
      <c r="K2250" s="4">
        <v>97.08</v>
      </c>
      <c r="L2250" s="2">
        <v>1</v>
      </c>
      <c r="M2250" s="2">
        <v>12</v>
      </c>
      <c r="N2250" s="2">
        <v>0.75</v>
      </c>
      <c r="O2250" s="3" t="s">
        <v>32</v>
      </c>
      <c r="P2250" s="3" t="s">
        <v>29</v>
      </c>
      <c r="Q2250" s="5">
        <v>21.55</v>
      </c>
      <c r="S2250" s="6">
        <v>18.66</v>
      </c>
      <c r="T2250" s="5">
        <v>0.35</v>
      </c>
      <c r="U2250" s="6">
        <v>19.010000000000002</v>
      </c>
      <c r="V2250" s="2">
        <v>28</v>
      </c>
      <c r="W2250" s="8"/>
      <c r="X2250" s="10" t="s">
        <v>29</v>
      </c>
      <c r="Y2250" s="7">
        <v>43466</v>
      </c>
    </row>
    <row r="2251" spans="1:25" hidden="1" x14ac:dyDescent="0.25">
      <c r="A2251" s="2">
        <v>129163</v>
      </c>
      <c r="B2251" s="3" t="s">
        <v>1880</v>
      </c>
      <c r="C2251" s="3" t="s">
        <v>2306</v>
      </c>
      <c r="D2251" s="3" t="s">
        <v>27</v>
      </c>
      <c r="E2251" s="3" t="s">
        <v>37</v>
      </c>
      <c r="F2251" s="3" t="s">
        <v>29</v>
      </c>
      <c r="G2251" s="2">
        <v>13</v>
      </c>
      <c r="H2251" s="3" t="s">
        <v>1884</v>
      </c>
      <c r="I2251" s="3" t="s">
        <v>1889</v>
      </c>
      <c r="J2251" s="3" t="s">
        <v>31</v>
      </c>
      <c r="K2251" s="4">
        <v>79.319999999999993</v>
      </c>
      <c r="L2251" s="2">
        <v>1</v>
      </c>
      <c r="M2251" s="2">
        <v>12</v>
      </c>
      <c r="N2251" s="2">
        <v>0.75</v>
      </c>
      <c r="O2251" s="3" t="s">
        <v>32</v>
      </c>
      <c r="P2251" s="3" t="s">
        <v>29</v>
      </c>
      <c r="Q2251" s="5">
        <v>18.5</v>
      </c>
      <c r="S2251" s="6">
        <v>15.97</v>
      </c>
      <c r="T2251" s="5">
        <v>0.35</v>
      </c>
      <c r="U2251" s="6">
        <v>16.32</v>
      </c>
      <c r="V2251" s="2">
        <v>24.05</v>
      </c>
      <c r="W2251" s="8"/>
      <c r="X2251" s="10" t="s">
        <v>29</v>
      </c>
      <c r="Y2251" s="7">
        <v>43769</v>
      </c>
    </row>
    <row r="2252" spans="1:25" hidden="1" x14ac:dyDescent="0.25">
      <c r="A2252" s="2">
        <v>238329</v>
      </c>
      <c r="B2252" s="3" t="s">
        <v>1880</v>
      </c>
      <c r="C2252" s="3" t="s">
        <v>2307</v>
      </c>
      <c r="D2252" s="3" t="s">
        <v>27</v>
      </c>
      <c r="E2252" s="3" t="s">
        <v>28</v>
      </c>
      <c r="F2252" s="3" t="s">
        <v>86</v>
      </c>
      <c r="G2252" s="2">
        <v>14.5</v>
      </c>
      <c r="H2252" s="3" t="s">
        <v>1884</v>
      </c>
      <c r="I2252" s="3" t="s">
        <v>1885</v>
      </c>
      <c r="J2252" s="3" t="s">
        <v>31</v>
      </c>
      <c r="K2252" s="4">
        <v>101.52</v>
      </c>
      <c r="L2252" s="2">
        <v>1</v>
      </c>
      <c r="M2252" s="2">
        <v>12</v>
      </c>
      <c r="N2252" s="2">
        <v>0.75</v>
      </c>
      <c r="O2252" s="3" t="s">
        <v>32</v>
      </c>
      <c r="P2252" s="3" t="s">
        <v>29</v>
      </c>
      <c r="Q2252" s="5">
        <v>22.35</v>
      </c>
      <c r="S2252" s="6">
        <v>19.36</v>
      </c>
      <c r="T2252" s="5">
        <v>0.35</v>
      </c>
      <c r="U2252" s="6">
        <v>19.71</v>
      </c>
      <c r="V2252" s="2">
        <v>29.05</v>
      </c>
      <c r="W2252" s="8">
        <v>-4.1999999999999993</v>
      </c>
      <c r="X2252" s="9" t="s">
        <v>3215</v>
      </c>
      <c r="Y2252" s="7">
        <v>43790</v>
      </c>
    </row>
    <row r="2253" spans="1:25" hidden="1" x14ac:dyDescent="0.25">
      <c r="A2253" s="2">
        <v>447888</v>
      </c>
      <c r="B2253" s="3" t="s">
        <v>1880</v>
      </c>
      <c r="C2253" s="3" t="s">
        <v>2308</v>
      </c>
      <c r="D2253" s="3" t="s">
        <v>27</v>
      </c>
      <c r="E2253" s="3" t="s">
        <v>37</v>
      </c>
      <c r="F2253" s="3" t="s">
        <v>29</v>
      </c>
      <c r="G2253" s="2">
        <v>13</v>
      </c>
      <c r="H2253" s="3" t="s">
        <v>1884</v>
      </c>
      <c r="I2253" s="3" t="s">
        <v>1889</v>
      </c>
      <c r="J2253" s="3" t="s">
        <v>31</v>
      </c>
      <c r="K2253" s="4">
        <v>101.28</v>
      </c>
      <c r="L2253" s="2">
        <v>1</v>
      </c>
      <c r="M2253" s="2">
        <v>12</v>
      </c>
      <c r="N2253" s="2">
        <v>0.75</v>
      </c>
      <c r="O2253" s="3" t="s">
        <v>32</v>
      </c>
      <c r="P2253" s="3" t="s">
        <v>29</v>
      </c>
      <c r="Q2253" s="5">
        <v>26.55</v>
      </c>
      <c r="S2253" s="6">
        <v>23.06</v>
      </c>
      <c r="T2253" s="5">
        <v>0.35</v>
      </c>
      <c r="U2253" s="6">
        <v>23.41</v>
      </c>
      <c r="V2253" s="2">
        <v>34.5</v>
      </c>
      <c r="W2253" s="8"/>
      <c r="X2253" s="10" t="s">
        <v>29</v>
      </c>
      <c r="Y2253" s="7">
        <v>43556</v>
      </c>
    </row>
    <row r="2254" spans="1:25" ht="30" hidden="1" x14ac:dyDescent="0.25">
      <c r="A2254" s="2">
        <v>602342</v>
      </c>
      <c r="B2254" s="3" t="s">
        <v>1880</v>
      </c>
      <c r="C2254" s="3" t="s">
        <v>2309</v>
      </c>
      <c r="D2254" s="3" t="s">
        <v>27</v>
      </c>
      <c r="E2254" s="3" t="s">
        <v>37</v>
      </c>
      <c r="F2254" s="3" t="s">
        <v>29</v>
      </c>
      <c r="G2254" s="2">
        <v>13.5</v>
      </c>
      <c r="H2254" s="3" t="s">
        <v>80</v>
      </c>
      <c r="I2254" s="3" t="s">
        <v>29</v>
      </c>
      <c r="J2254" s="3" t="s">
        <v>31</v>
      </c>
      <c r="K2254" s="4">
        <v>142.80000000000001</v>
      </c>
      <c r="L2254" s="2">
        <v>1</v>
      </c>
      <c r="M2254" s="2">
        <v>12</v>
      </c>
      <c r="N2254" s="2">
        <v>0.75</v>
      </c>
      <c r="O2254" s="3" t="s">
        <v>32</v>
      </c>
      <c r="P2254" s="3" t="s">
        <v>29</v>
      </c>
      <c r="Q2254" s="5">
        <v>29.4</v>
      </c>
      <c r="S2254" s="6">
        <v>25.56</v>
      </c>
      <c r="T2254" s="5">
        <v>0.35</v>
      </c>
      <c r="U2254" s="6">
        <v>25.91</v>
      </c>
      <c r="V2254" s="2">
        <v>38.200000000000003</v>
      </c>
      <c r="W2254" s="8"/>
      <c r="X2254" s="10" t="s">
        <v>29</v>
      </c>
      <c r="Y2254" s="7">
        <v>43678</v>
      </c>
    </row>
    <row r="2255" spans="1:25" hidden="1" x14ac:dyDescent="0.25">
      <c r="A2255" s="2">
        <v>690420</v>
      </c>
      <c r="B2255" s="3" t="s">
        <v>1880</v>
      </c>
      <c r="C2255" s="3" t="s">
        <v>2310</v>
      </c>
      <c r="D2255" s="3" t="s">
        <v>27</v>
      </c>
      <c r="E2255" s="3" t="s">
        <v>37</v>
      </c>
      <c r="F2255" s="3" t="s">
        <v>29</v>
      </c>
      <c r="G2255" s="2">
        <v>14</v>
      </c>
      <c r="H2255" s="3" t="s">
        <v>80</v>
      </c>
      <c r="I2255" s="3" t="s">
        <v>1882</v>
      </c>
      <c r="J2255" s="3" t="s">
        <v>31</v>
      </c>
      <c r="K2255" s="4">
        <v>81.36</v>
      </c>
      <c r="L2255" s="2">
        <v>1</v>
      </c>
      <c r="M2255" s="2">
        <v>12</v>
      </c>
      <c r="N2255" s="2">
        <v>0.75</v>
      </c>
      <c r="O2255" s="3" t="s">
        <v>32</v>
      </c>
      <c r="P2255" s="3" t="s">
        <v>29</v>
      </c>
      <c r="Q2255" s="5">
        <v>18.850000000000001</v>
      </c>
      <c r="S2255" s="6">
        <v>16.28</v>
      </c>
      <c r="T2255" s="5">
        <v>0.35</v>
      </c>
      <c r="U2255" s="6">
        <v>16.63</v>
      </c>
      <c r="V2255" s="2">
        <v>24.5</v>
      </c>
      <c r="W2255" s="8"/>
      <c r="X2255" s="10" t="s">
        <v>29</v>
      </c>
      <c r="Y2255" s="7">
        <v>43466</v>
      </c>
    </row>
    <row r="2256" spans="1:25" hidden="1" x14ac:dyDescent="0.25">
      <c r="A2256" s="2">
        <v>644336</v>
      </c>
      <c r="B2256" s="3" t="s">
        <v>1880</v>
      </c>
      <c r="C2256" s="3" t="s">
        <v>2311</v>
      </c>
      <c r="D2256" s="3" t="s">
        <v>27</v>
      </c>
      <c r="E2256" s="3" t="s">
        <v>37</v>
      </c>
      <c r="F2256" s="3" t="s">
        <v>29</v>
      </c>
      <c r="G2256" s="2">
        <v>13.5</v>
      </c>
      <c r="H2256" s="3" t="s">
        <v>204</v>
      </c>
      <c r="I2256" s="3" t="s">
        <v>1889</v>
      </c>
      <c r="J2256" s="3" t="s">
        <v>31</v>
      </c>
      <c r="K2256" s="4">
        <v>76.680000000000007</v>
      </c>
      <c r="L2256" s="2">
        <v>1</v>
      </c>
      <c r="M2256" s="2">
        <v>12</v>
      </c>
      <c r="N2256" s="2">
        <v>0.75</v>
      </c>
      <c r="O2256" s="3" t="s">
        <v>32</v>
      </c>
      <c r="P2256" s="3" t="s">
        <v>29</v>
      </c>
      <c r="Q2256" s="5">
        <v>18.05</v>
      </c>
      <c r="S2256" s="6">
        <v>15.58</v>
      </c>
      <c r="T2256" s="5">
        <v>0.35</v>
      </c>
      <c r="U2256" s="6">
        <v>15.93</v>
      </c>
      <c r="V2256" s="2">
        <v>23.45</v>
      </c>
      <c r="W2256" s="8"/>
      <c r="X2256" s="10" t="s">
        <v>29</v>
      </c>
      <c r="Y2256" s="7">
        <v>43616</v>
      </c>
    </row>
    <row r="2257" spans="1:25" hidden="1" x14ac:dyDescent="0.25">
      <c r="A2257" s="2">
        <v>473272</v>
      </c>
      <c r="B2257" s="3" t="s">
        <v>1880</v>
      </c>
      <c r="C2257" s="3" t="s">
        <v>2312</v>
      </c>
      <c r="D2257" s="3" t="s">
        <v>1142</v>
      </c>
      <c r="E2257" s="3" t="s">
        <v>37</v>
      </c>
      <c r="F2257" s="3" t="s">
        <v>29</v>
      </c>
      <c r="G2257" s="2">
        <v>12.5</v>
      </c>
      <c r="H2257" s="3" t="s">
        <v>38</v>
      </c>
      <c r="I2257" s="3" t="s">
        <v>1882</v>
      </c>
      <c r="J2257" s="3" t="s">
        <v>31</v>
      </c>
      <c r="K2257" s="4">
        <v>48.43</v>
      </c>
      <c r="L2257" s="2">
        <v>1</v>
      </c>
      <c r="M2257" s="2">
        <v>24</v>
      </c>
      <c r="N2257" s="2">
        <v>0.2</v>
      </c>
      <c r="O2257" s="3" t="s">
        <v>32</v>
      </c>
      <c r="P2257" s="3" t="s">
        <v>29</v>
      </c>
      <c r="Q2257" s="5">
        <v>5.7</v>
      </c>
      <c r="S2257" s="6">
        <v>4.93</v>
      </c>
      <c r="T2257" s="5">
        <v>0.1</v>
      </c>
      <c r="U2257" s="6">
        <v>5.03</v>
      </c>
      <c r="V2257" s="2">
        <v>7.4</v>
      </c>
      <c r="W2257" s="8"/>
      <c r="X2257" s="10" t="s">
        <v>29</v>
      </c>
      <c r="Y2257" s="7">
        <v>43466</v>
      </c>
    </row>
    <row r="2258" spans="1:25" hidden="1" x14ac:dyDescent="0.25">
      <c r="A2258" s="2">
        <v>617688</v>
      </c>
      <c r="B2258" s="3" t="s">
        <v>1880</v>
      </c>
      <c r="C2258" s="3" t="s">
        <v>2313</v>
      </c>
      <c r="D2258" s="3" t="s">
        <v>27</v>
      </c>
      <c r="E2258" s="3" t="s">
        <v>37</v>
      </c>
      <c r="F2258" s="3" t="s">
        <v>29</v>
      </c>
      <c r="G2258" s="2">
        <v>12.5</v>
      </c>
      <c r="H2258" s="3" t="s">
        <v>38</v>
      </c>
      <c r="I2258" s="3" t="s">
        <v>1882</v>
      </c>
      <c r="J2258" s="3" t="s">
        <v>31</v>
      </c>
      <c r="K2258" s="4">
        <v>38.11</v>
      </c>
      <c r="L2258" s="2">
        <v>1</v>
      </c>
      <c r="M2258" s="2">
        <v>12</v>
      </c>
      <c r="N2258" s="2">
        <v>0.75</v>
      </c>
      <c r="O2258" s="3" t="s">
        <v>32</v>
      </c>
      <c r="P2258" s="3" t="s">
        <v>29</v>
      </c>
      <c r="Q2258" s="5">
        <v>10.3</v>
      </c>
      <c r="S2258" s="6">
        <v>8.76</v>
      </c>
      <c r="T2258" s="5">
        <v>0.35</v>
      </c>
      <c r="U2258" s="6">
        <v>9.11</v>
      </c>
      <c r="V2258" s="2">
        <v>13.4</v>
      </c>
      <c r="W2258" s="8"/>
      <c r="X2258" s="10" t="s">
        <v>29</v>
      </c>
      <c r="Y2258" s="7">
        <v>43466</v>
      </c>
    </row>
    <row r="2259" spans="1:25" hidden="1" x14ac:dyDescent="0.25">
      <c r="A2259" s="2">
        <v>617696</v>
      </c>
      <c r="B2259" s="3" t="s">
        <v>1880</v>
      </c>
      <c r="C2259" s="3" t="s">
        <v>2313</v>
      </c>
      <c r="D2259" s="3" t="s">
        <v>1914</v>
      </c>
      <c r="E2259" s="3" t="s">
        <v>37</v>
      </c>
      <c r="F2259" s="3" t="s">
        <v>29</v>
      </c>
      <c r="G2259" s="2">
        <v>12.5</v>
      </c>
      <c r="H2259" s="3" t="s">
        <v>38</v>
      </c>
      <c r="I2259" s="3" t="s">
        <v>1882</v>
      </c>
      <c r="J2259" s="3" t="s">
        <v>31</v>
      </c>
      <c r="K2259" s="4">
        <v>52.41</v>
      </c>
      <c r="L2259" s="2">
        <v>1</v>
      </c>
      <c r="M2259" s="2">
        <v>4</v>
      </c>
      <c r="N2259" s="2">
        <v>4</v>
      </c>
      <c r="O2259" s="3" t="s">
        <v>956</v>
      </c>
      <c r="P2259" s="3" t="s">
        <v>29</v>
      </c>
      <c r="Q2259" s="5">
        <v>40.85</v>
      </c>
      <c r="S2259" s="6">
        <v>35.64</v>
      </c>
      <c r="T2259" s="5">
        <v>0.35</v>
      </c>
      <c r="U2259" s="6">
        <v>35.99</v>
      </c>
      <c r="V2259" s="2">
        <v>53.1</v>
      </c>
      <c r="W2259" s="8"/>
      <c r="X2259" s="10" t="s">
        <v>29</v>
      </c>
      <c r="Y2259" s="7">
        <v>43466</v>
      </c>
    </row>
    <row r="2260" spans="1:25" hidden="1" x14ac:dyDescent="0.25">
      <c r="A2260" s="2">
        <v>617662</v>
      </c>
      <c r="B2260" s="3" t="s">
        <v>1880</v>
      </c>
      <c r="C2260" s="3" t="s">
        <v>2314</v>
      </c>
      <c r="D2260" s="3" t="s">
        <v>27</v>
      </c>
      <c r="E2260" s="3" t="s">
        <v>37</v>
      </c>
      <c r="F2260" s="3" t="s">
        <v>29</v>
      </c>
      <c r="G2260" s="2">
        <v>12</v>
      </c>
      <c r="H2260" s="3" t="s">
        <v>38</v>
      </c>
      <c r="I2260" s="3" t="s">
        <v>1929</v>
      </c>
      <c r="J2260" s="3" t="s">
        <v>31</v>
      </c>
      <c r="K2260" s="4">
        <v>38.11</v>
      </c>
      <c r="L2260" s="2">
        <v>1</v>
      </c>
      <c r="M2260" s="2">
        <v>12</v>
      </c>
      <c r="N2260" s="2">
        <v>0.75</v>
      </c>
      <c r="O2260" s="3" t="s">
        <v>32</v>
      </c>
      <c r="P2260" s="3" t="s">
        <v>29</v>
      </c>
      <c r="Q2260" s="5">
        <v>10.3</v>
      </c>
      <c r="S2260" s="6">
        <v>8.76</v>
      </c>
      <c r="T2260" s="5">
        <v>0.35</v>
      </c>
      <c r="U2260" s="6">
        <v>9.11</v>
      </c>
      <c r="V2260" s="2">
        <v>13.4</v>
      </c>
      <c r="W2260" s="8"/>
      <c r="X2260" s="10" t="s">
        <v>29</v>
      </c>
      <c r="Y2260" s="7">
        <v>43466</v>
      </c>
    </row>
    <row r="2261" spans="1:25" hidden="1" x14ac:dyDescent="0.25">
      <c r="A2261" s="2">
        <v>362681</v>
      </c>
      <c r="B2261" s="3" t="s">
        <v>1880</v>
      </c>
      <c r="C2261" s="3" t="s">
        <v>2315</v>
      </c>
      <c r="D2261" s="3" t="s">
        <v>27</v>
      </c>
      <c r="E2261" s="3" t="s">
        <v>37</v>
      </c>
      <c r="F2261" s="3" t="s">
        <v>29</v>
      </c>
      <c r="G2261" s="2">
        <v>12</v>
      </c>
      <c r="H2261" s="3" t="s">
        <v>38</v>
      </c>
      <c r="I2261" s="3" t="s">
        <v>1887</v>
      </c>
      <c r="J2261" s="3" t="s">
        <v>31</v>
      </c>
      <c r="K2261" s="4">
        <v>38.11</v>
      </c>
      <c r="L2261" s="2">
        <v>1</v>
      </c>
      <c r="M2261" s="2">
        <v>12</v>
      </c>
      <c r="N2261" s="2">
        <v>0.75</v>
      </c>
      <c r="O2261" s="3" t="s">
        <v>32</v>
      </c>
      <c r="P2261" s="3" t="s">
        <v>29</v>
      </c>
      <c r="Q2261" s="5">
        <v>10.3</v>
      </c>
      <c r="S2261" s="6">
        <v>8.76</v>
      </c>
      <c r="T2261" s="5">
        <v>0.35</v>
      </c>
      <c r="U2261" s="6">
        <v>9.11</v>
      </c>
      <c r="V2261" s="2">
        <v>13.4</v>
      </c>
      <c r="W2261" s="8"/>
      <c r="X2261" s="10" t="s">
        <v>29</v>
      </c>
      <c r="Y2261" s="7">
        <v>43466</v>
      </c>
    </row>
    <row r="2262" spans="1:25" hidden="1" x14ac:dyDescent="0.25">
      <c r="A2262" s="2">
        <v>361022</v>
      </c>
      <c r="B2262" s="3" t="s">
        <v>1880</v>
      </c>
      <c r="C2262" s="3" t="s">
        <v>2315</v>
      </c>
      <c r="D2262" s="3" t="s">
        <v>1914</v>
      </c>
      <c r="E2262" s="3" t="s">
        <v>37</v>
      </c>
      <c r="F2262" s="3" t="s">
        <v>29</v>
      </c>
      <c r="G2262" s="2">
        <v>12</v>
      </c>
      <c r="H2262" s="3" t="s">
        <v>38</v>
      </c>
      <c r="I2262" s="3" t="s">
        <v>1887</v>
      </c>
      <c r="J2262" s="3" t="s">
        <v>31</v>
      </c>
      <c r="K2262" s="4">
        <v>52.41</v>
      </c>
      <c r="L2262" s="2">
        <v>1</v>
      </c>
      <c r="M2262" s="2">
        <v>4</v>
      </c>
      <c r="N2262" s="2">
        <v>4</v>
      </c>
      <c r="O2262" s="3" t="s">
        <v>956</v>
      </c>
      <c r="P2262" s="3" t="s">
        <v>29</v>
      </c>
      <c r="Q2262" s="5">
        <v>40.85</v>
      </c>
      <c r="S2262" s="6">
        <v>35.64</v>
      </c>
      <c r="T2262" s="5">
        <v>0.35</v>
      </c>
      <c r="U2262" s="6">
        <v>35.99</v>
      </c>
      <c r="V2262" s="2">
        <v>53.1</v>
      </c>
      <c r="W2262" s="8"/>
      <c r="X2262" s="10" t="s">
        <v>29</v>
      </c>
      <c r="Y2262" s="7">
        <v>43466</v>
      </c>
    </row>
    <row r="2263" spans="1:25" hidden="1" x14ac:dyDescent="0.25">
      <c r="A2263" s="2">
        <v>749925</v>
      </c>
      <c r="B2263" s="3" t="s">
        <v>1880</v>
      </c>
      <c r="C2263" s="3" t="s">
        <v>2316</v>
      </c>
      <c r="D2263" s="3" t="s">
        <v>27</v>
      </c>
      <c r="E2263" s="3" t="s">
        <v>28</v>
      </c>
      <c r="F2263" s="3" t="s">
        <v>29</v>
      </c>
      <c r="H2263" s="3" t="s">
        <v>102</v>
      </c>
      <c r="I2263" s="3" t="s">
        <v>1882</v>
      </c>
      <c r="J2263" s="3" t="s">
        <v>39</v>
      </c>
      <c r="K2263" s="4">
        <v>343.64</v>
      </c>
      <c r="L2263" s="2">
        <v>1</v>
      </c>
      <c r="M2263" s="2">
        <v>6</v>
      </c>
      <c r="N2263" s="2">
        <v>0.75</v>
      </c>
      <c r="O2263" s="3" t="s">
        <v>32</v>
      </c>
      <c r="P2263" s="3" t="s">
        <v>29</v>
      </c>
      <c r="Q2263" s="5">
        <v>100.3</v>
      </c>
      <c r="S2263" s="6">
        <v>87.96</v>
      </c>
      <c r="T2263" s="5">
        <v>0.35</v>
      </c>
      <c r="U2263" s="6">
        <v>88.31</v>
      </c>
      <c r="V2263" s="2">
        <v>130.4</v>
      </c>
      <c r="W2263" s="8"/>
      <c r="X2263" s="10" t="s">
        <v>29</v>
      </c>
      <c r="Y2263" s="7">
        <v>43748</v>
      </c>
    </row>
    <row r="2264" spans="1:25" hidden="1" x14ac:dyDescent="0.25">
      <c r="A2264" s="2">
        <v>739967</v>
      </c>
      <c r="B2264" s="3" t="s">
        <v>1880</v>
      </c>
      <c r="C2264" s="3" t="s">
        <v>2317</v>
      </c>
      <c r="D2264" s="3" t="s">
        <v>27</v>
      </c>
      <c r="E2264" s="3" t="s">
        <v>28</v>
      </c>
      <c r="F2264" s="3" t="s">
        <v>29</v>
      </c>
      <c r="H2264" s="3" t="s">
        <v>102</v>
      </c>
      <c r="I2264" s="3" t="s">
        <v>1885</v>
      </c>
      <c r="J2264" s="3" t="s">
        <v>39</v>
      </c>
      <c r="K2264" s="4">
        <v>343.64</v>
      </c>
      <c r="L2264" s="2">
        <v>1</v>
      </c>
      <c r="M2264" s="2">
        <v>6</v>
      </c>
      <c r="N2264" s="2">
        <v>0.75</v>
      </c>
      <c r="O2264" s="3" t="s">
        <v>32</v>
      </c>
      <c r="P2264" s="3" t="s">
        <v>29</v>
      </c>
      <c r="Q2264" s="5">
        <v>100.3</v>
      </c>
      <c r="S2264" s="6">
        <v>87.96</v>
      </c>
      <c r="T2264" s="5">
        <v>0.35</v>
      </c>
      <c r="U2264" s="6">
        <v>88.31</v>
      </c>
      <c r="V2264" s="2">
        <v>130.4</v>
      </c>
      <c r="W2264" s="8"/>
      <c r="X2264" s="10" t="s">
        <v>29</v>
      </c>
      <c r="Y2264" s="7">
        <v>43748</v>
      </c>
    </row>
    <row r="2265" spans="1:25" hidden="1" x14ac:dyDescent="0.25">
      <c r="A2265" s="2">
        <v>807434</v>
      </c>
      <c r="B2265" s="3" t="s">
        <v>1880</v>
      </c>
      <c r="C2265" s="3" t="s">
        <v>2318</v>
      </c>
      <c r="D2265" s="3" t="s">
        <v>27</v>
      </c>
      <c r="E2265" s="3" t="s">
        <v>28</v>
      </c>
      <c r="F2265" s="3" t="s">
        <v>29</v>
      </c>
      <c r="H2265" s="3" t="s">
        <v>102</v>
      </c>
      <c r="I2265" s="3" t="s">
        <v>1887</v>
      </c>
      <c r="J2265" s="3" t="s">
        <v>39</v>
      </c>
      <c r="K2265" s="4">
        <v>1937</v>
      </c>
      <c r="L2265" s="2">
        <v>1</v>
      </c>
      <c r="M2265" s="2">
        <v>3</v>
      </c>
      <c r="N2265" s="2">
        <v>0.75</v>
      </c>
      <c r="O2265" s="3" t="s">
        <v>32</v>
      </c>
      <c r="P2265" s="3" t="s">
        <v>29</v>
      </c>
      <c r="Q2265" s="5">
        <v>1000.3</v>
      </c>
      <c r="S2265" s="6">
        <v>879.96</v>
      </c>
      <c r="T2265" s="5">
        <v>0.35</v>
      </c>
      <c r="U2265" s="6">
        <v>880.31</v>
      </c>
      <c r="V2265" s="2">
        <v>1300.4000000000001</v>
      </c>
      <c r="W2265" s="8"/>
      <c r="X2265" s="10" t="s">
        <v>29</v>
      </c>
      <c r="Y2265" s="7">
        <v>43748</v>
      </c>
    </row>
    <row r="2266" spans="1:25" hidden="1" x14ac:dyDescent="0.25">
      <c r="A2266" s="2">
        <v>285544</v>
      </c>
      <c r="B2266" s="3" t="s">
        <v>1880</v>
      </c>
      <c r="C2266" s="3" t="s">
        <v>2319</v>
      </c>
      <c r="D2266" s="3" t="s">
        <v>27</v>
      </c>
      <c r="E2266" s="3" t="s">
        <v>37</v>
      </c>
      <c r="F2266" s="3" t="s">
        <v>104</v>
      </c>
      <c r="G2266" s="2">
        <v>14</v>
      </c>
      <c r="H2266" s="3" t="s">
        <v>102</v>
      </c>
      <c r="I2266" s="3" t="s">
        <v>1882</v>
      </c>
      <c r="J2266" s="3" t="s">
        <v>39</v>
      </c>
      <c r="K2266" s="4">
        <v>92.76</v>
      </c>
      <c r="L2266" s="2">
        <v>1</v>
      </c>
      <c r="M2266" s="2">
        <v>12</v>
      </c>
      <c r="N2266" s="2">
        <v>0.75</v>
      </c>
      <c r="O2266" s="3" t="s">
        <v>32</v>
      </c>
      <c r="P2266" s="3" t="s">
        <v>29</v>
      </c>
      <c r="Q2266" s="5">
        <v>20.45</v>
      </c>
      <c r="R2266" s="5">
        <v>2</v>
      </c>
      <c r="S2266" s="6">
        <v>15.93</v>
      </c>
      <c r="T2266" s="5">
        <v>0.35</v>
      </c>
      <c r="U2266" s="6">
        <v>16.28</v>
      </c>
      <c r="V2266" s="2">
        <v>26.6</v>
      </c>
      <c r="W2266" s="8"/>
      <c r="X2266" s="10" t="s">
        <v>29</v>
      </c>
      <c r="Y2266" s="7">
        <v>43800</v>
      </c>
    </row>
    <row r="2267" spans="1:25" hidden="1" x14ac:dyDescent="0.25">
      <c r="A2267" s="2">
        <v>564278</v>
      </c>
      <c r="B2267" s="3" t="s">
        <v>1880</v>
      </c>
      <c r="C2267" s="3" t="s">
        <v>2320</v>
      </c>
      <c r="D2267" s="3" t="s">
        <v>27</v>
      </c>
      <c r="E2267" s="3" t="s">
        <v>28</v>
      </c>
      <c r="F2267" s="3" t="s">
        <v>29</v>
      </c>
      <c r="H2267" s="3" t="s">
        <v>102</v>
      </c>
      <c r="I2267" s="3" t="s">
        <v>1887</v>
      </c>
      <c r="J2267" s="3" t="s">
        <v>39</v>
      </c>
      <c r="K2267" s="4">
        <v>929.44</v>
      </c>
      <c r="L2267" s="2">
        <v>1</v>
      </c>
      <c r="M2267" s="2">
        <v>6</v>
      </c>
      <c r="N2267" s="2">
        <v>0.75</v>
      </c>
      <c r="O2267" s="3" t="s">
        <v>32</v>
      </c>
      <c r="P2267" s="3" t="s">
        <v>29</v>
      </c>
      <c r="Q2267" s="5">
        <v>249.95</v>
      </c>
      <c r="S2267" s="6">
        <v>219.65</v>
      </c>
      <c r="T2267" s="5">
        <v>0.35</v>
      </c>
      <c r="U2267" s="6">
        <v>220</v>
      </c>
      <c r="V2267" s="2">
        <v>324.95</v>
      </c>
      <c r="W2267" s="8"/>
      <c r="X2267" s="10" t="s">
        <v>29</v>
      </c>
      <c r="Y2267" s="7">
        <v>43748</v>
      </c>
    </row>
    <row r="2268" spans="1:25" x14ac:dyDescent="0.25">
      <c r="A2268" s="2">
        <v>419259</v>
      </c>
      <c r="B2268" s="3" t="s">
        <v>1880</v>
      </c>
      <c r="C2268" s="3" t="s">
        <v>2321</v>
      </c>
      <c r="D2268" s="3" t="s">
        <v>27</v>
      </c>
      <c r="E2268" s="3" t="s">
        <v>28</v>
      </c>
      <c r="F2268" s="3" t="s">
        <v>97</v>
      </c>
      <c r="G2268" s="2">
        <v>14</v>
      </c>
      <c r="H2268" s="3" t="s">
        <v>102</v>
      </c>
      <c r="I2268" s="3" t="s">
        <v>1882</v>
      </c>
      <c r="J2268" s="3" t="s">
        <v>39</v>
      </c>
      <c r="K2268" s="4">
        <v>56.4</v>
      </c>
      <c r="L2268" s="2">
        <v>1</v>
      </c>
      <c r="M2268" s="2">
        <v>12</v>
      </c>
      <c r="N2268" s="2">
        <v>0.75</v>
      </c>
      <c r="O2268" s="3" t="s">
        <v>32</v>
      </c>
      <c r="P2268" s="3" t="s">
        <v>29</v>
      </c>
      <c r="Q2268" s="5">
        <v>13.9</v>
      </c>
      <c r="S2268" s="6">
        <v>11.92</v>
      </c>
      <c r="T2268" s="5">
        <v>0.35</v>
      </c>
      <c r="U2268" s="6">
        <v>12.27</v>
      </c>
      <c r="V2268" s="2">
        <v>18.05</v>
      </c>
      <c r="W2268" s="8"/>
      <c r="X2268" s="10" t="s">
        <v>29</v>
      </c>
      <c r="Y2268" s="7">
        <v>43769</v>
      </c>
    </row>
    <row r="2269" spans="1:25" hidden="1" x14ac:dyDescent="0.25">
      <c r="A2269" s="2">
        <v>406132</v>
      </c>
      <c r="B2269" s="3" t="s">
        <v>1880</v>
      </c>
      <c r="C2269" s="3" t="s">
        <v>2322</v>
      </c>
      <c r="D2269" s="3" t="s">
        <v>27</v>
      </c>
      <c r="E2269" s="3" t="s">
        <v>37</v>
      </c>
      <c r="F2269" s="3" t="s">
        <v>104</v>
      </c>
      <c r="G2269" s="2">
        <v>13.5</v>
      </c>
      <c r="H2269" s="3" t="s">
        <v>30</v>
      </c>
      <c r="I2269" s="3" t="s">
        <v>1949</v>
      </c>
      <c r="J2269" s="3" t="s">
        <v>31</v>
      </c>
      <c r="K2269" s="4">
        <v>61.32</v>
      </c>
      <c r="L2269" s="2">
        <v>1</v>
      </c>
      <c r="M2269" s="2">
        <v>12</v>
      </c>
      <c r="N2269" s="2">
        <v>0.75</v>
      </c>
      <c r="O2269" s="3" t="s">
        <v>32</v>
      </c>
      <c r="P2269" s="3" t="s">
        <v>29</v>
      </c>
      <c r="Q2269" s="5">
        <v>15.4</v>
      </c>
      <c r="R2269" s="5">
        <v>2</v>
      </c>
      <c r="S2269" s="6">
        <v>11.48</v>
      </c>
      <c r="T2269" s="5">
        <v>0.35</v>
      </c>
      <c r="U2269" s="6">
        <v>11.83</v>
      </c>
      <c r="V2269" s="2">
        <v>20</v>
      </c>
      <c r="W2269" s="8"/>
      <c r="X2269" s="10" t="s">
        <v>29</v>
      </c>
      <c r="Y2269" s="7">
        <v>43800</v>
      </c>
    </row>
    <row r="2270" spans="1:25" hidden="1" x14ac:dyDescent="0.25">
      <c r="A2270" s="2">
        <v>125856</v>
      </c>
      <c r="B2270" s="3" t="s">
        <v>1880</v>
      </c>
      <c r="C2270" s="3" t="s">
        <v>2323</v>
      </c>
      <c r="D2270" s="3" t="s">
        <v>27</v>
      </c>
      <c r="E2270" s="3" t="s">
        <v>28</v>
      </c>
      <c r="F2270" s="3" t="s">
        <v>29</v>
      </c>
      <c r="G2270" s="2">
        <v>14</v>
      </c>
      <c r="H2270" s="3" t="s">
        <v>204</v>
      </c>
      <c r="I2270" s="3" t="s">
        <v>29</v>
      </c>
      <c r="J2270" s="3" t="s">
        <v>31</v>
      </c>
      <c r="K2270" s="4">
        <v>106.68</v>
      </c>
      <c r="L2270" s="2">
        <v>1</v>
      </c>
      <c r="M2270" s="2">
        <v>12</v>
      </c>
      <c r="N2270" s="2">
        <v>0.75</v>
      </c>
      <c r="O2270" s="3" t="s">
        <v>32</v>
      </c>
      <c r="P2270" s="3" t="s">
        <v>29</v>
      </c>
      <c r="Q2270" s="5">
        <v>23.2</v>
      </c>
      <c r="S2270" s="6">
        <v>20.11</v>
      </c>
      <c r="T2270" s="5">
        <v>0.35</v>
      </c>
      <c r="U2270" s="6">
        <v>20.46</v>
      </c>
      <c r="V2270" s="2">
        <v>30.15</v>
      </c>
      <c r="W2270" s="8">
        <v>-0.69999999999999929</v>
      </c>
      <c r="X2270" s="9" t="s">
        <v>3215</v>
      </c>
      <c r="Y2270" s="7">
        <v>43790</v>
      </c>
    </row>
    <row r="2271" spans="1:25" x14ac:dyDescent="0.25">
      <c r="A2271" s="2">
        <v>126722</v>
      </c>
      <c r="B2271" s="3" t="s">
        <v>1880</v>
      </c>
      <c r="C2271" s="3" t="s">
        <v>2324</v>
      </c>
      <c r="D2271" s="3" t="s">
        <v>27</v>
      </c>
      <c r="E2271" s="3" t="s">
        <v>28</v>
      </c>
      <c r="F2271" s="3" t="s">
        <v>97</v>
      </c>
      <c r="G2271" s="2">
        <v>10.5</v>
      </c>
      <c r="H2271" s="3" t="s">
        <v>204</v>
      </c>
      <c r="I2271" s="3" t="s">
        <v>1929</v>
      </c>
      <c r="J2271" s="3" t="s">
        <v>31</v>
      </c>
      <c r="K2271" s="4">
        <v>73.2</v>
      </c>
      <c r="L2271" s="2">
        <v>1</v>
      </c>
      <c r="M2271" s="2">
        <v>12</v>
      </c>
      <c r="N2271" s="2">
        <v>0.75</v>
      </c>
      <c r="O2271" s="3" t="s">
        <v>32</v>
      </c>
      <c r="P2271" s="3" t="s">
        <v>29</v>
      </c>
      <c r="Q2271" s="5">
        <v>17.45</v>
      </c>
      <c r="S2271" s="6">
        <v>15.05</v>
      </c>
      <c r="T2271" s="5">
        <v>0.35</v>
      </c>
      <c r="U2271" s="6">
        <v>15.4</v>
      </c>
      <c r="V2271" s="2">
        <v>22.7</v>
      </c>
      <c r="W2271" s="8">
        <v>3.0999999999999996</v>
      </c>
      <c r="X2271" s="9" t="s">
        <v>3216</v>
      </c>
      <c r="Y2271" s="7">
        <v>43790</v>
      </c>
    </row>
    <row r="2272" spans="1:25" hidden="1" x14ac:dyDescent="0.25">
      <c r="A2272" s="2">
        <v>595918</v>
      </c>
      <c r="B2272" s="3" t="s">
        <v>1880</v>
      </c>
      <c r="C2272" s="3" t="s">
        <v>2325</v>
      </c>
      <c r="D2272" s="3" t="s">
        <v>27</v>
      </c>
      <c r="E2272" s="3" t="s">
        <v>37</v>
      </c>
      <c r="F2272" s="3" t="s">
        <v>1697</v>
      </c>
      <c r="G2272" s="2">
        <v>12.5</v>
      </c>
      <c r="H2272" s="3" t="s">
        <v>80</v>
      </c>
      <c r="I2272" s="3" t="s">
        <v>29</v>
      </c>
      <c r="J2272" s="3" t="s">
        <v>31</v>
      </c>
      <c r="K2272" s="4" t="s">
        <v>3153</v>
      </c>
      <c r="L2272" s="2">
        <v>1</v>
      </c>
      <c r="M2272" s="2">
        <v>12</v>
      </c>
      <c r="N2272" s="2">
        <v>0.75</v>
      </c>
      <c r="O2272" s="3" t="s">
        <v>32</v>
      </c>
      <c r="P2272" s="3" t="s">
        <v>29</v>
      </c>
      <c r="Q2272" s="5">
        <v>21.65</v>
      </c>
      <c r="R2272" s="5">
        <v>1</v>
      </c>
      <c r="S2272" s="6">
        <v>17.86</v>
      </c>
      <c r="T2272" s="5">
        <v>0.35</v>
      </c>
      <c r="U2272" s="6">
        <v>18.21</v>
      </c>
      <c r="V2272" s="2">
        <v>28.15</v>
      </c>
      <c r="W2272" s="8"/>
      <c r="X2272" s="10" t="s">
        <v>29</v>
      </c>
      <c r="Y2272" s="7">
        <v>43800</v>
      </c>
    </row>
    <row r="2273" spans="1:25" hidden="1" x14ac:dyDescent="0.25">
      <c r="A2273" s="2">
        <v>392944</v>
      </c>
      <c r="B2273" s="3" t="s">
        <v>1880</v>
      </c>
      <c r="C2273" s="3" t="s">
        <v>2327</v>
      </c>
      <c r="D2273" s="3" t="s">
        <v>27</v>
      </c>
      <c r="E2273" s="3" t="s">
        <v>28</v>
      </c>
      <c r="F2273" s="3" t="s">
        <v>29</v>
      </c>
      <c r="G2273" s="2">
        <v>13</v>
      </c>
      <c r="H2273" s="3" t="s">
        <v>102</v>
      </c>
      <c r="I2273" s="3" t="s">
        <v>1892</v>
      </c>
      <c r="J2273" s="3" t="s">
        <v>31</v>
      </c>
      <c r="K2273" s="4">
        <v>105</v>
      </c>
      <c r="L2273" s="2">
        <v>1</v>
      </c>
      <c r="M2273" s="2">
        <v>12</v>
      </c>
      <c r="N2273" s="2">
        <v>0.75</v>
      </c>
      <c r="O2273" s="3" t="s">
        <v>32</v>
      </c>
      <c r="P2273" s="3" t="s">
        <v>29</v>
      </c>
      <c r="Q2273" s="5">
        <v>22.9</v>
      </c>
      <c r="S2273" s="6">
        <v>19.84</v>
      </c>
      <c r="T2273" s="5">
        <v>0.35</v>
      </c>
      <c r="U2273" s="6">
        <v>20.190000000000001</v>
      </c>
      <c r="V2273" s="2">
        <v>29.75</v>
      </c>
      <c r="W2273" s="8"/>
      <c r="X2273" s="10" t="s">
        <v>29</v>
      </c>
      <c r="Y2273" s="7">
        <v>43709</v>
      </c>
    </row>
    <row r="2274" spans="1:25" hidden="1" x14ac:dyDescent="0.25">
      <c r="A2274" s="2">
        <v>114322</v>
      </c>
      <c r="B2274" s="3" t="s">
        <v>1880</v>
      </c>
      <c r="C2274" s="3" t="s">
        <v>2328</v>
      </c>
      <c r="D2274" s="3" t="s">
        <v>27</v>
      </c>
      <c r="E2274" s="3" t="s">
        <v>28</v>
      </c>
      <c r="F2274" s="3" t="s">
        <v>29</v>
      </c>
      <c r="H2274" s="3" t="s">
        <v>1727</v>
      </c>
      <c r="I2274" s="3" t="s">
        <v>29</v>
      </c>
      <c r="J2274" s="3" t="s">
        <v>31</v>
      </c>
      <c r="K2274" s="4">
        <v>69.84</v>
      </c>
      <c r="L2274" s="2">
        <v>1</v>
      </c>
      <c r="M2274" s="2">
        <v>12</v>
      </c>
      <c r="N2274" s="2">
        <v>0.75</v>
      </c>
      <c r="O2274" s="3" t="s">
        <v>32</v>
      </c>
      <c r="P2274" s="3" t="s">
        <v>29</v>
      </c>
      <c r="Q2274" s="5">
        <v>16.899999999999999</v>
      </c>
      <c r="S2274" s="6">
        <v>14.56</v>
      </c>
      <c r="T2274" s="5">
        <v>0.35</v>
      </c>
      <c r="U2274" s="6">
        <v>14.91</v>
      </c>
      <c r="V2274" s="2">
        <v>21.95</v>
      </c>
      <c r="W2274" s="8"/>
      <c r="X2274" s="10" t="s">
        <v>29</v>
      </c>
      <c r="Y2274" s="7">
        <v>43678</v>
      </c>
    </row>
    <row r="2275" spans="1:25" hidden="1" x14ac:dyDescent="0.25">
      <c r="A2275" s="2">
        <v>592873</v>
      </c>
      <c r="B2275" s="3" t="s">
        <v>1880</v>
      </c>
      <c r="C2275" s="3" t="s">
        <v>2329</v>
      </c>
      <c r="D2275" s="3" t="s">
        <v>27</v>
      </c>
      <c r="E2275" s="3" t="s">
        <v>28</v>
      </c>
      <c r="F2275" s="3" t="s">
        <v>86</v>
      </c>
      <c r="G2275" s="2">
        <v>14.5</v>
      </c>
      <c r="H2275" s="3" t="s">
        <v>889</v>
      </c>
      <c r="I2275" s="3" t="s">
        <v>1887</v>
      </c>
      <c r="J2275" s="3" t="s">
        <v>31</v>
      </c>
      <c r="K2275" s="4">
        <v>92.88</v>
      </c>
      <c r="L2275" s="2">
        <v>1</v>
      </c>
      <c r="M2275" s="2">
        <v>12</v>
      </c>
      <c r="N2275" s="2">
        <v>0.75</v>
      </c>
      <c r="O2275" s="3" t="s">
        <v>32</v>
      </c>
      <c r="P2275" s="3" t="s">
        <v>29</v>
      </c>
      <c r="Q2275" s="5">
        <v>20.85</v>
      </c>
      <c r="S2275" s="6">
        <v>18.04</v>
      </c>
      <c r="T2275" s="5">
        <v>0.35</v>
      </c>
      <c r="U2275" s="6">
        <v>18.39</v>
      </c>
      <c r="V2275" s="2">
        <v>27.1</v>
      </c>
      <c r="W2275" s="8"/>
      <c r="X2275" s="10" t="s">
        <v>29</v>
      </c>
      <c r="Y2275" s="7">
        <v>43739</v>
      </c>
    </row>
    <row r="2276" spans="1:25" hidden="1" x14ac:dyDescent="0.25">
      <c r="A2276" s="2">
        <v>262956</v>
      </c>
      <c r="B2276" s="3" t="s">
        <v>1880</v>
      </c>
      <c r="C2276" s="3" t="s">
        <v>2330</v>
      </c>
      <c r="D2276" s="3" t="s">
        <v>27</v>
      </c>
      <c r="E2276" s="3" t="s">
        <v>37</v>
      </c>
      <c r="F2276" s="3" t="s">
        <v>29</v>
      </c>
      <c r="G2276" s="2">
        <v>13.8</v>
      </c>
      <c r="H2276" s="3" t="s">
        <v>30</v>
      </c>
      <c r="I2276" s="3" t="s">
        <v>1892</v>
      </c>
      <c r="J2276" s="3" t="s">
        <v>31</v>
      </c>
      <c r="K2276" s="4">
        <v>99.72</v>
      </c>
      <c r="L2276" s="2">
        <v>1</v>
      </c>
      <c r="M2276" s="2">
        <v>12</v>
      </c>
      <c r="N2276" s="2">
        <v>0.75</v>
      </c>
      <c r="O2276" s="3" t="s">
        <v>32</v>
      </c>
      <c r="P2276" s="3" t="s">
        <v>29</v>
      </c>
      <c r="Q2276" s="5">
        <v>22</v>
      </c>
      <c r="S2276" s="6">
        <v>19.05</v>
      </c>
      <c r="T2276" s="5">
        <v>0.35</v>
      </c>
      <c r="U2276" s="6">
        <v>19.399999999999999</v>
      </c>
      <c r="V2276" s="2">
        <v>28.6</v>
      </c>
      <c r="W2276" s="8"/>
      <c r="X2276" s="10" t="s">
        <v>29</v>
      </c>
      <c r="Y2276" s="7">
        <v>43466</v>
      </c>
    </row>
    <row r="2277" spans="1:25" ht="30" hidden="1" x14ac:dyDescent="0.25">
      <c r="A2277" s="2">
        <v>178533</v>
      </c>
      <c r="B2277" s="3" t="s">
        <v>1880</v>
      </c>
      <c r="C2277" s="3" t="s">
        <v>2331</v>
      </c>
      <c r="D2277" s="3" t="s">
        <v>27</v>
      </c>
      <c r="E2277" s="3" t="s">
        <v>37</v>
      </c>
      <c r="F2277" s="3" t="s">
        <v>29</v>
      </c>
      <c r="G2277" s="2">
        <v>11.5</v>
      </c>
      <c r="H2277" s="3" t="s">
        <v>1827</v>
      </c>
      <c r="I2277" s="3" t="s">
        <v>1892</v>
      </c>
      <c r="J2277" s="3" t="s">
        <v>31</v>
      </c>
      <c r="K2277" s="4">
        <v>88.93</v>
      </c>
      <c r="L2277" s="2">
        <v>1</v>
      </c>
      <c r="M2277" s="2">
        <v>12</v>
      </c>
      <c r="N2277" s="2">
        <v>0.75</v>
      </c>
      <c r="O2277" s="3" t="s">
        <v>32</v>
      </c>
      <c r="P2277" s="3" t="s">
        <v>29</v>
      </c>
      <c r="Q2277" s="5">
        <v>20.149999999999999</v>
      </c>
      <c r="S2277" s="6">
        <v>17.420000000000002</v>
      </c>
      <c r="T2277" s="5">
        <v>0.35</v>
      </c>
      <c r="U2277" s="6">
        <v>17.77</v>
      </c>
      <c r="V2277" s="2">
        <v>26.2</v>
      </c>
      <c r="W2277" s="8"/>
      <c r="X2277" s="10" t="s">
        <v>29</v>
      </c>
      <c r="Y2277" s="7">
        <v>43769</v>
      </c>
    </row>
    <row r="2278" spans="1:25" hidden="1" x14ac:dyDescent="0.25">
      <c r="A2278" s="2">
        <v>842245</v>
      </c>
      <c r="B2278" s="3" t="s">
        <v>1880</v>
      </c>
      <c r="C2278" s="3" t="s">
        <v>2332</v>
      </c>
      <c r="D2278" s="3" t="s">
        <v>27</v>
      </c>
      <c r="E2278" s="3" t="s">
        <v>28</v>
      </c>
      <c r="F2278" s="3" t="s">
        <v>86</v>
      </c>
      <c r="G2278" s="2">
        <v>12.5</v>
      </c>
      <c r="H2278" s="3" t="s">
        <v>1827</v>
      </c>
      <c r="I2278" s="3" t="s">
        <v>1887</v>
      </c>
      <c r="J2278" s="3" t="s">
        <v>31</v>
      </c>
      <c r="K2278" s="4">
        <v>99.62</v>
      </c>
      <c r="L2278" s="2">
        <v>1</v>
      </c>
      <c r="M2278" s="2">
        <v>12</v>
      </c>
      <c r="N2278" s="2">
        <v>0.75</v>
      </c>
      <c r="O2278" s="3" t="s">
        <v>32</v>
      </c>
      <c r="P2278" s="3" t="s">
        <v>29</v>
      </c>
      <c r="Q2278" s="5">
        <v>22</v>
      </c>
      <c r="S2278" s="6">
        <v>19.05</v>
      </c>
      <c r="T2278" s="5">
        <v>0.35</v>
      </c>
      <c r="U2278" s="6">
        <v>19.399999999999999</v>
      </c>
      <c r="V2278" s="2">
        <v>28.6</v>
      </c>
      <c r="W2278" s="8"/>
      <c r="X2278" s="10" t="s">
        <v>29</v>
      </c>
      <c r="Y2278" s="7">
        <v>43799</v>
      </c>
    </row>
    <row r="2279" spans="1:25" hidden="1" x14ac:dyDescent="0.25">
      <c r="A2279" s="2">
        <v>455980</v>
      </c>
      <c r="B2279" s="3" t="s">
        <v>1880</v>
      </c>
      <c r="C2279" s="3" t="s">
        <v>2333</v>
      </c>
      <c r="D2279" s="3" t="s">
        <v>27</v>
      </c>
      <c r="E2279" s="3" t="s">
        <v>37</v>
      </c>
      <c r="F2279" s="3" t="s">
        <v>29</v>
      </c>
      <c r="G2279" s="2">
        <v>14.2</v>
      </c>
      <c r="H2279" s="3" t="s">
        <v>1884</v>
      </c>
      <c r="I2279" s="3" t="s">
        <v>1889</v>
      </c>
      <c r="J2279" s="3" t="s">
        <v>31</v>
      </c>
      <c r="K2279" s="4">
        <v>89.76</v>
      </c>
      <c r="L2279" s="2">
        <v>1</v>
      </c>
      <c r="M2279" s="2">
        <v>12</v>
      </c>
      <c r="N2279" s="2">
        <v>0.75</v>
      </c>
      <c r="O2279" s="3" t="s">
        <v>32</v>
      </c>
      <c r="P2279" s="3" t="s">
        <v>29</v>
      </c>
      <c r="Q2279" s="5">
        <v>20.25</v>
      </c>
      <c r="S2279" s="6">
        <v>17.510000000000002</v>
      </c>
      <c r="T2279" s="5">
        <v>0.35</v>
      </c>
      <c r="U2279" s="6">
        <v>17.86</v>
      </c>
      <c r="V2279" s="2">
        <v>26.3</v>
      </c>
      <c r="W2279" s="8"/>
      <c r="X2279" s="10" t="s">
        <v>29</v>
      </c>
      <c r="Y2279" s="7">
        <v>43616</v>
      </c>
    </row>
    <row r="2280" spans="1:25" hidden="1" x14ac:dyDescent="0.25">
      <c r="A2280" s="2">
        <v>438481</v>
      </c>
      <c r="B2280" s="3" t="s">
        <v>1880</v>
      </c>
      <c r="C2280" s="3" t="s">
        <v>2334</v>
      </c>
      <c r="D2280" s="3" t="s">
        <v>27</v>
      </c>
      <c r="E2280" s="3" t="s">
        <v>37</v>
      </c>
      <c r="F2280" s="3" t="s">
        <v>29</v>
      </c>
      <c r="G2280" s="2">
        <v>13.5</v>
      </c>
      <c r="H2280" s="3" t="s">
        <v>80</v>
      </c>
      <c r="I2280" s="3" t="s">
        <v>29</v>
      </c>
      <c r="J2280" s="3" t="s">
        <v>31</v>
      </c>
      <c r="K2280" s="4">
        <v>102.96</v>
      </c>
      <c r="L2280" s="2">
        <v>1</v>
      </c>
      <c r="M2280" s="2">
        <v>12</v>
      </c>
      <c r="N2280" s="2">
        <v>0.75</v>
      </c>
      <c r="O2280" s="3" t="s">
        <v>32</v>
      </c>
      <c r="P2280" s="3" t="s">
        <v>29</v>
      </c>
      <c r="Q2280" s="5">
        <v>22.55</v>
      </c>
      <c r="S2280" s="6">
        <v>19.54</v>
      </c>
      <c r="T2280" s="5">
        <v>0.35</v>
      </c>
      <c r="U2280" s="6">
        <v>19.89</v>
      </c>
      <c r="V2280" s="2">
        <v>29.3</v>
      </c>
      <c r="W2280" s="8"/>
      <c r="X2280" s="10" t="s">
        <v>29</v>
      </c>
      <c r="Y2280" s="7">
        <v>43586</v>
      </c>
    </row>
    <row r="2281" spans="1:25" hidden="1" x14ac:dyDescent="0.25">
      <c r="A2281" s="2">
        <v>639633</v>
      </c>
      <c r="B2281" s="3" t="s">
        <v>1880</v>
      </c>
      <c r="C2281" s="3" t="s">
        <v>2335</v>
      </c>
      <c r="D2281" s="3" t="s">
        <v>27</v>
      </c>
      <c r="E2281" s="3" t="s">
        <v>37</v>
      </c>
      <c r="F2281" s="3" t="s">
        <v>29</v>
      </c>
      <c r="G2281" s="2">
        <v>14</v>
      </c>
      <c r="H2281" s="3" t="s">
        <v>1827</v>
      </c>
      <c r="I2281" s="3" t="s">
        <v>1929</v>
      </c>
      <c r="J2281" s="3" t="s">
        <v>31</v>
      </c>
      <c r="K2281" s="4">
        <v>145.94</v>
      </c>
      <c r="L2281" s="2">
        <v>1</v>
      </c>
      <c r="M2281" s="2">
        <v>12</v>
      </c>
      <c r="N2281" s="2">
        <v>0.75</v>
      </c>
      <c r="O2281" s="3" t="s">
        <v>32</v>
      </c>
      <c r="P2281" s="3" t="s">
        <v>29</v>
      </c>
      <c r="Q2281" s="5">
        <v>29.95</v>
      </c>
      <c r="S2281" s="6">
        <v>26.05</v>
      </c>
      <c r="T2281" s="5">
        <v>0.35</v>
      </c>
      <c r="U2281" s="6">
        <v>26.4</v>
      </c>
      <c r="V2281" s="2">
        <v>38.950000000000003</v>
      </c>
      <c r="W2281" s="8"/>
      <c r="X2281" s="10" t="s">
        <v>29</v>
      </c>
      <c r="Y2281" s="7">
        <v>43739</v>
      </c>
    </row>
    <row r="2282" spans="1:25" hidden="1" x14ac:dyDescent="0.25">
      <c r="A2282" s="2">
        <v>169163</v>
      </c>
      <c r="B2282" s="3" t="s">
        <v>1880</v>
      </c>
      <c r="C2282" s="3" t="s">
        <v>2336</v>
      </c>
      <c r="D2282" s="3" t="s">
        <v>27</v>
      </c>
      <c r="E2282" s="3" t="s">
        <v>37</v>
      </c>
      <c r="F2282" s="3" t="s">
        <v>29</v>
      </c>
      <c r="G2282" s="2">
        <v>13</v>
      </c>
      <c r="H2282" s="3" t="s">
        <v>1884</v>
      </c>
      <c r="I2282" s="3" t="s">
        <v>1889</v>
      </c>
      <c r="J2282" s="3" t="s">
        <v>31</v>
      </c>
      <c r="K2282" s="4">
        <v>68.52</v>
      </c>
      <c r="L2282" s="2">
        <v>1</v>
      </c>
      <c r="M2282" s="2">
        <v>12</v>
      </c>
      <c r="N2282" s="2">
        <v>0.75</v>
      </c>
      <c r="O2282" s="3" t="s">
        <v>32</v>
      </c>
      <c r="P2282" s="3" t="s">
        <v>29</v>
      </c>
      <c r="Q2282" s="5">
        <v>16.649999999999999</v>
      </c>
      <c r="S2282" s="6">
        <v>14.34</v>
      </c>
      <c r="T2282" s="5">
        <v>0.35</v>
      </c>
      <c r="U2282" s="6">
        <v>14.69</v>
      </c>
      <c r="V2282" s="2">
        <v>21.65</v>
      </c>
      <c r="W2282" s="8"/>
      <c r="X2282" s="10" t="s">
        <v>29</v>
      </c>
      <c r="Y2282" s="7">
        <v>43675</v>
      </c>
    </row>
    <row r="2283" spans="1:25" hidden="1" x14ac:dyDescent="0.25">
      <c r="A2283" s="2">
        <v>576975</v>
      </c>
      <c r="B2283" s="3" t="s">
        <v>1880</v>
      </c>
      <c r="C2283" s="3" t="s">
        <v>2337</v>
      </c>
      <c r="D2283" s="3" t="s">
        <v>27</v>
      </c>
      <c r="E2283" s="3" t="s">
        <v>28</v>
      </c>
      <c r="F2283" s="3" t="s">
        <v>86</v>
      </c>
      <c r="G2283" s="2">
        <v>13.5</v>
      </c>
      <c r="H2283" s="3" t="s">
        <v>1727</v>
      </c>
      <c r="I2283" s="3" t="s">
        <v>29</v>
      </c>
      <c r="J2283" s="3" t="s">
        <v>31</v>
      </c>
      <c r="K2283" s="4">
        <v>81</v>
      </c>
      <c r="L2283" s="2">
        <v>1</v>
      </c>
      <c r="M2283" s="2">
        <v>12</v>
      </c>
      <c r="N2283" s="2">
        <v>0.75</v>
      </c>
      <c r="O2283" s="3" t="s">
        <v>32</v>
      </c>
      <c r="P2283" s="3" t="s">
        <v>29</v>
      </c>
      <c r="Q2283" s="5">
        <v>18.8</v>
      </c>
      <c r="S2283" s="6">
        <v>16.239999999999998</v>
      </c>
      <c r="T2283" s="5">
        <v>0.35</v>
      </c>
      <c r="U2283" s="6">
        <v>16.59</v>
      </c>
      <c r="V2283" s="2">
        <v>24.45</v>
      </c>
      <c r="W2283" s="8">
        <v>-2.25</v>
      </c>
      <c r="X2283" s="9" t="s">
        <v>3215</v>
      </c>
      <c r="Y2283" s="7">
        <v>43794</v>
      </c>
    </row>
    <row r="2284" spans="1:25" hidden="1" x14ac:dyDescent="0.25">
      <c r="A2284" s="2">
        <v>570804</v>
      </c>
      <c r="B2284" s="3" t="s">
        <v>1880</v>
      </c>
      <c r="C2284" s="3" t="s">
        <v>2338</v>
      </c>
      <c r="D2284" s="3" t="s">
        <v>27</v>
      </c>
      <c r="E2284" s="3" t="s">
        <v>28</v>
      </c>
      <c r="F2284" s="3" t="s">
        <v>29</v>
      </c>
      <c r="G2284" s="2">
        <v>12</v>
      </c>
      <c r="H2284" s="3" t="s">
        <v>432</v>
      </c>
      <c r="I2284" s="3" t="s">
        <v>29</v>
      </c>
      <c r="J2284" s="3" t="s">
        <v>31</v>
      </c>
      <c r="K2284" s="4">
        <v>65.760000000000005</v>
      </c>
      <c r="L2284" s="2">
        <v>1</v>
      </c>
      <c r="M2284" s="2">
        <v>12</v>
      </c>
      <c r="N2284" s="2">
        <v>0.75</v>
      </c>
      <c r="O2284" s="3" t="s">
        <v>32</v>
      </c>
      <c r="P2284" s="3" t="s">
        <v>29</v>
      </c>
      <c r="Q2284" s="5">
        <v>16.2</v>
      </c>
      <c r="S2284" s="6">
        <v>13.95</v>
      </c>
      <c r="T2284" s="5">
        <v>0.35</v>
      </c>
      <c r="U2284" s="6">
        <v>14.3</v>
      </c>
      <c r="V2284" s="2">
        <v>21.05</v>
      </c>
      <c r="W2284" s="8">
        <v>0.59999999999999964</v>
      </c>
      <c r="X2284" s="9" t="s">
        <v>3216</v>
      </c>
      <c r="Y2284" s="7">
        <v>43794</v>
      </c>
    </row>
    <row r="2285" spans="1:25" hidden="1" x14ac:dyDescent="0.25">
      <c r="A2285" s="2">
        <v>392688</v>
      </c>
      <c r="B2285" s="3" t="s">
        <v>1880</v>
      </c>
      <c r="C2285" s="3" t="s">
        <v>2339</v>
      </c>
      <c r="D2285" s="3" t="s">
        <v>27</v>
      </c>
      <c r="E2285" s="3" t="s">
        <v>37</v>
      </c>
      <c r="F2285" s="3" t="s">
        <v>29</v>
      </c>
      <c r="G2285" s="2">
        <v>13.5</v>
      </c>
      <c r="H2285" s="3" t="s">
        <v>1827</v>
      </c>
      <c r="I2285" s="3" t="s">
        <v>29</v>
      </c>
      <c r="J2285" s="3" t="s">
        <v>31</v>
      </c>
      <c r="K2285" s="4">
        <v>85.37</v>
      </c>
      <c r="L2285" s="2">
        <v>1</v>
      </c>
      <c r="M2285" s="2">
        <v>12</v>
      </c>
      <c r="N2285" s="2">
        <v>0.75</v>
      </c>
      <c r="O2285" s="3" t="s">
        <v>32</v>
      </c>
      <c r="P2285" s="3" t="s">
        <v>29</v>
      </c>
      <c r="Q2285" s="5">
        <v>19.55</v>
      </c>
      <c r="S2285" s="6">
        <v>16.899999999999999</v>
      </c>
      <c r="T2285" s="5">
        <v>0.35</v>
      </c>
      <c r="U2285" s="6">
        <v>17.25</v>
      </c>
      <c r="V2285" s="2">
        <v>25.4</v>
      </c>
      <c r="W2285" s="8"/>
      <c r="X2285" s="10" t="s">
        <v>29</v>
      </c>
      <c r="Y2285" s="7">
        <v>43466</v>
      </c>
    </row>
    <row r="2286" spans="1:25" hidden="1" x14ac:dyDescent="0.25">
      <c r="A2286" s="2">
        <v>359257</v>
      </c>
      <c r="B2286" s="3" t="s">
        <v>1880</v>
      </c>
      <c r="C2286" s="3" t="s">
        <v>2340</v>
      </c>
      <c r="D2286" s="3" t="s">
        <v>27</v>
      </c>
      <c r="E2286" s="3" t="s">
        <v>37</v>
      </c>
      <c r="F2286" s="3" t="s">
        <v>29</v>
      </c>
      <c r="G2286" s="2">
        <v>13.5</v>
      </c>
      <c r="H2286" s="3" t="s">
        <v>30</v>
      </c>
      <c r="I2286" s="3" t="s">
        <v>1949</v>
      </c>
      <c r="J2286" s="3" t="s">
        <v>31</v>
      </c>
      <c r="K2286" s="4" t="s">
        <v>3155</v>
      </c>
      <c r="L2286" s="2">
        <v>1</v>
      </c>
      <c r="M2286" s="2">
        <v>12</v>
      </c>
      <c r="N2286" s="2">
        <v>0.75</v>
      </c>
      <c r="O2286" s="3" t="s">
        <v>32</v>
      </c>
      <c r="P2286" s="3" t="s">
        <v>29</v>
      </c>
      <c r="Q2286" s="5">
        <v>18.5</v>
      </c>
      <c r="S2286" s="6">
        <v>15.97</v>
      </c>
      <c r="T2286" s="5">
        <v>0.35</v>
      </c>
      <c r="U2286" s="6">
        <v>16.32</v>
      </c>
      <c r="V2286" s="2">
        <v>24.05</v>
      </c>
      <c r="W2286" s="8"/>
      <c r="X2286" s="10" t="s">
        <v>29</v>
      </c>
      <c r="Y2286" s="7">
        <v>43466</v>
      </c>
    </row>
    <row r="2287" spans="1:25" hidden="1" x14ac:dyDescent="0.25">
      <c r="A2287" s="2">
        <v>309427</v>
      </c>
      <c r="B2287" s="3" t="s">
        <v>1880</v>
      </c>
      <c r="C2287" s="3" t="s">
        <v>2341</v>
      </c>
      <c r="D2287" s="3" t="s">
        <v>27</v>
      </c>
      <c r="E2287" s="3" t="s">
        <v>37</v>
      </c>
      <c r="F2287" s="3" t="s">
        <v>29</v>
      </c>
      <c r="G2287" s="2">
        <v>13</v>
      </c>
      <c r="H2287" s="3" t="s">
        <v>1884</v>
      </c>
      <c r="I2287" s="3" t="s">
        <v>1889</v>
      </c>
      <c r="J2287" s="3" t="s">
        <v>31</v>
      </c>
      <c r="K2287" s="4">
        <v>72.72</v>
      </c>
      <c r="L2287" s="2">
        <v>1</v>
      </c>
      <c r="M2287" s="2">
        <v>12</v>
      </c>
      <c r="N2287" s="2">
        <v>0.75</v>
      </c>
      <c r="O2287" s="3" t="s">
        <v>32</v>
      </c>
      <c r="P2287" s="3" t="s">
        <v>29</v>
      </c>
      <c r="Q2287" s="5">
        <v>17.350000000000001</v>
      </c>
      <c r="S2287" s="6">
        <v>14.96</v>
      </c>
      <c r="T2287" s="5">
        <v>0.35</v>
      </c>
      <c r="U2287" s="6">
        <v>15.31</v>
      </c>
      <c r="V2287" s="2">
        <v>22.55</v>
      </c>
      <c r="W2287" s="8"/>
      <c r="X2287" s="10" t="s">
        <v>29</v>
      </c>
      <c r="Y2287" s="7">
        <v>43799</v>
      </c>
    </row>
    <row r="2288" spans="1:25" hidden="1" x14ac:dyDescent="0.25">
      <c r="A2288" s="2">
        <v>213082</v>
      </c>
      <c r="B2288" s="3" t="s">
        <v>1880</v>
      </c>
      <c r="C2288" s="3" t="s">
        <v>2342</v>
      </c>
      <c r="D2288" s="3" t="s">
        <v>27</v>
      </c>
      <c r="E2288" s="3" t="s">
        <v>37</v>
      </c>
      <c r="F2288" s="3" t="s">
        <v>86</v>
      </c>
      <c r="G2288" s="2">
        <v>13</v>
      </c>
      <c r="H2288" s="3" t="s">
        <v>38</v>
      </c>
      <c r="I2288" s="3" t="s">
        <v>1887</v>
      </c>
      <c r="J2288" s="3" t="s">
        <v>39</v>
      </c>
      <c r="K2288" s="4">
        <v>51.21</v>
      </c>
      <c r="L2288" s="2">
        <v>1</v>
      </c>
      <c r="M2288" s="2">
        <v>12</v>
      </c>
      <c r="N2288" s="2">
        <v>0.75</v>
      </c>
      <c r="O2288" s="3" t="s">
        <v>32</v>
      </c>
      <c r="P2288" s="3" t="s">
        <v>29</v>
      </c>
      <c r="Q2288" s="5">
        <v>12.75</v>
      </c>
      <c r="S2288" s="6">
        <v>10.91</v>
      </c>
      <c r="T2288" s="5">
        <v>0.35</v>
      </c>
      <c r="U2288" s="6">
        <v>11.26</v>
      </c>
      <c r="V2288" s="2">
        <v>16.600000000000001</v>
      </c>
      <c r="W2288" s="8"/>
      <c r="X2288" s="10" t="s">
        <v>29</v>
      </c>
      <c r="Y2288" s="7">
        <v>43466</v>
      </c>
    </row>
    <row r="2289" spans="1:25" hidden="1" x14ac:dyDescent="0.25">
      <c r="A2289" s="2">
        <v>498808</v>
      </c>
      <c r="B2289" s="3" t="s">
        <v>1880</v>
      </c>
      <c r="C2289" s="3" t="s">
        <v>2343</v>
      </c>
      <c r="D2289" s="3" t="s">
        <v>27</v>
      </c>
      <c r="E2289" s="3" t="s">
        <v>37</v>
      </c>
      <c r="F2289" s="3" t="s">
        <v>29</v>
      </c>
      <c r="G2289" s="2">
        <v>12.5</v>
      </c>
      <c r="H2289" s="3" t="s">
        <v>1827</v>
      </c>
      <c r="I2289" s="3" t="s">
        <v>1929</v>
      </c>
      <c r="J2289" s="3" t="s">
        <v>31</v>
      </c>
      <c r="K2289" s="4">
        <v>85.7</v>
      </c>
      <c r="L2289" s="2">
        <v>1</v>
      </c>
      <c r="M2289" s="2">
        <v>12</v>
      </c>
      <c r="N2289" s="2">
        <v>0.75</v>
      </c>
      <c r="O2289" s="3" t="s">
        <v>32</v>
      </c>
      <c r="P2289" s="3" t="s">
        <v>29</v>
      </c>
      <c r="Q2289" s="5">
        <v>19.600000000000001</v>
      </c>
      <c r="S2289" s="6">
        <v>16.940000000000001</v>
      </c>
      <c r="T2289" s="5">
        <v>0.35</v>
      </c>
      <c r="U2289" s="6">
        <v>17.29</v>
      </c>
      <c r="V2289" s="2">
        <v>25.5</v>
      </c>
      <c r="W2289" s="8"/>
      <c r="X2289" s="10" t="s">
        <v>29</v>
      </c>
      <c r="Y2289" s="7">
        <v>43466</v>
      </c>
    </row>
    <row r="2290" spans="1:25" x14ac:dyDescent="0.25">
      <c r="A2290" s="2">
        <v>749218</v>
      </c>
      <c r="B2290" s="3" t="s">
        <v>1880</v>
      </c>
      <c r="C2290" s="3" t="s">
        <v>2344</v>
      </c>
      <c r="D2290" s="3" t="s">
        <v>27</v>
      </c>
      <c r="E2290" s="3" t="s">
        <v>28</v>
      </c>
      <c r="F2290" s="3" t="s">
        <v>210</v>
      </c>
      <c r="G2290" s="2">
        <v>14</v>
      </c>
      <c r="H2290" s="3" t="s">
        <v>30</v>
      </c>
      <c r="I2290" s="3" t="s">
        <v>1949</v>
      </c>
      <c r="J2290" s="3" t="s">
        <v>31</v>
      </c>
      <c r="K2290" s="4">
        <v>65.88</v>
      </c>
      <c r="L2290" s="2">
        <v>1</v>
      </c>
      <c r="M2290" s="2">
        <v>12</v>
      </c>
      <c r="N2290" s="2">
        <v>0.75</v>
      </c>
      <c r="O2290" s="3" t="s">
        <v>32</v>
      </c>
      <c r="P2290" s="3" t="s">
        <v>29</v>
      </c>
      <c r="Q2290" s="5">
        <v>16.2</v>
      </c>
      <c r="S2290" s="6">
        <v>13.95</v>
      </c>
      <c r="T2290" s="5">
        <v>0.35</v>
      </c>
      <c r="U2290" s="6">
        <v>14.3</v>
      </c>
      <c r="V2290" s="2">
        <v>21.05</v>
      </c>
      <c r="W2290" s="8"/>
      <c r="X2290" s="10" t="s">
        <v>29</v>
      </c>
      <c r="Y2290" s="7">
        <v>43709</v>
      </c>
    </row>
    <row r="2291" spans="1:25" ht="30" hidden="1" x14ac:dyDescent="0.25">
      <c r="A2291" s="2">
        <v>24455</v>
      </c>
      <c r="B2291" s="3" t="s">
        <v>1880</v>
      </c>
      <c r="C2291" s="3" t="s">
        <v>2346</v>
      </c>
      <c r="D2291" s="3" t="s">
        <v>27</v>
      </c>
      <c r="E2291" s="3" t="s">
        <v>37</v>
      </c>
      <c r="F2291" s="3" t="s">
        <v>29</v>
      </c>
      <c r="G2291" s="2">
        <v>13.5</v>
      </c>
      <c r="H2291" s="3" t="s">
        <v>1884</v>
      </c>
      <c r="I2291" s="3" t="s">
        <v>1889</v>
      </c>
      <c r="J2291" s="3" t="s">
        <v>31</v>
      </c>
      <c r="K2291" s="4">
        <v>108.96</v>
      </c>
      <c r="L2291" s="2">
        <v>1</v>
      </c>
      <c r="M2291" s="2">
        <v>12</v>
      </c>
      <c r="N2291" s="2">
        <v>0.75</v>
      </c>
      <c r="O2291" s="3" t="s">
        <v>32</v>
      </c>
      <c r="P2291" s="3" t="s">
        <v>29</v>
      </c>
      <c r="Q2291" s="5">
        <v>23.6</v>
      </c>
      <c r="S2291" s="6">
        <v>20.46</v>
      </c>
      <c r="T2291" s="5">
        <v>0.35</v>
      </c>
      <c r="U2291" s="6">
        <v>20.81</v>
      </c>
      <c r="V2291" s="2">
        <v>30.7</v>
      </c>
      <c r="W2291" s="8"/>
      <c r="X2291" s="10" t="s">
        <v>29</v>
      </c>
      <c r="Y2291" s="7">
        <v>43616</v>
      </c>
    </row>
    <row r="2292" spans="1:25" hidden="1" x14ac:dyDescent="0.25">
      <c r="A2292" s="2">
        <v>225160</v>
      </c>
      <c r="B2292" s="3" t="s">
        <v>1880</v>
      </c>
      <c r="C2292" s="3" t="s">
        <v>2347</v>
      </c>
      <c r="D2292" s="3" t="s">
        <v>27</v>
      </c>
      <c r="E2292" s="3" t="s">
        <v>37</v>
      </c>
      <c r="F2292" s="3" t="s">
        <v>29</v>
      </c>
      <c r="G2292" s="2">
        <v>14</v>
      </c>
      <c r="H2292" s="3" t="s">
        <v>204</v>
      </c>
      <c r="I2292" s="3" t="s">
        <v>1882</v>
      </c>
      <c r="J2292" s="3" t="s">
        <v>31</v>
      </c>
      <c r="K2292" s="4">
        <v>106.56</v>
      </c>
      <c r="L2292" s="2">
        <v>1</v>
      </c>
      <c r="M2292" s="2">
        <v>12</v>
      </c>
      <c r="N2292" s="2">
        <v>0.75</v>
      </c>
      <c r="O2292" s="3" t="s">
        <v>32</v>
      </c>
      <c r="P2292" s="3" t="s">
        <v>29</v>
      </c>
      <c r="Q2292" s="5">
        <v>23.2</v>
      </c>
      <c r="S2292" s="6">
        <v>20.11</v>
      </c>
      <c r="T2292" s="5">
        <v>0.35</v>
      </c>
      <c r="U2292" s="6">
        <v>20.46</v>
      </c>
      <c r="V2292" s="2">
        <v>30.15</v>
      </c>
      <c r="W2292" s="8"/>
      <c r="X2292" s="10" t="s">
        <v>29</v>
      </c>
      <c r="Y2292" s="7">
        <v>43672</v>
      </c>
    </row>
    <row r="2293" spans="1:25" hidden="1" x14ac:dyDescent="0.25">
      <c r="A2293" s="2">
        <v>818641</v>
      </c>
      <c r="B2293" s="3" t="s">
        <v>1880</v>
      </c>
      <c r="C2293" s="3" t="s">
        <v>2348</v>
      </c>
      <c r="D2293" s="3" t="s">
        <v>27</v>
      </c>
      <c r="E2293" s="3" t="s">
        <v>28</v>
      </c>
      <c r="F2293" s="3" t="s">
        <v>86</v>
      </c>
      <c r="G2293" s="2">
        <v>12</v>
      </c>
      <c r="H2293" s="3" t="s">
        <v>1827</v>
      </c>
      <c r="I2293" s="3" t="s">
        <v>1882</v>
      </c>
      <c r="J2293" s="3" t="s">
        <v>39</v>
      </c>
      <c r="K2293" s="4">
        <v>83.88</v>
      </c>
      <c r="L2293" s="2">
        <v>1</v>
      </c>
      <c r="M2293" s="2">
        <v>12</v>
      </c>
      <c r="N2293" s="2">
        <v>0.75</v>
      </c>
      <c r="O2293" s="3" t="s">
        <v>32</v>
      </c>
      <c r="P2293" s="3" t="s">
        <v>29</v>
      </c>
      <c r="Q2293" s="5">
        <v>18.95</v>
      </c>
      <c r="S2293" s="6">
        <v>16.37</v>
      </c>
      <c r="T2293" s="5">
        <v>0.35</v>
      </c>
      <c r="U2293" s="6">
        <v>16.72</v>
      </c>
      <c r="V2293" s="2">
        <v>24.65</v>
      </c>
      <c r="W2293" s="8"/>
      <c r="X2293" s="10" t="s">
        <v>29</v>
      </c>
      <c r="Y2293" s="7">
        <v>43770</v>
      </c>
    </row>
    <row r="2294" spans="1:25" x14ac:dyDescent="0.25">
      <c r="A2294" s="2">
        <v>26771</v>
      </c>
      <c r="B2294" s="3" t="s">
        <v>1880</v>
      </c>
      <c r="C2294" s="3" t="s">
        <v>2349</v>
      </c>
      <c r="D2294" s="3" t="s">
        <v>27</v>
      </c>
      <c r="E2294" s="3" t="s">
        <v>28</v>
      </c>
      <c r="F2294" s="3" t="s">
        <v>97</v>
      </c>
      <c r="G2294" s="2">
        <v>13.5</v>
      </c>
      <c r="H2294" s="3" t="s">
        <v>432</v>
      </c>
      <c r="I2294" s="3" t="s">
        <v>29</v>
      </c>
      <c r="J2294" s="3" t="s">
        <v>31</v>
      </c>
      <c r="K2294" s="4">
        <v>65.16</v>
      </c>
      <c r="L2294" s="2">
        <v>1</v>
      </c>
      <c r="M2294" s="2">
        <v>12</v>
      </c>
      <c r="N2294" s="2">
        <v>0.75</v>
      </c>
      <c r="O2294" s="3" t="s">
        <v>32</v>
      </c>
      <c r="P2294" s="3" t="s">
        <v>29</v>
      </c>
      <c r="Q2294" s="5">
        <v>16.100000000000001</v>
      </c>
      <c r="S2294" s="6">
        <v>13.86</v>
      </c>
      <c r="T2294" s="5">
        <v>0.35</v>
      </c>
      <c r="U2294" s="6">
        <v>14.21</v>
      </c>
      <c r="V2294" s="2">
        <v>20.95</v>
      </c>
      <c r="W2294" s="8">
        <v>-3.5499999999999972</v>
      </c>
      <c r="X2294" s="9" t="s">
        <v>3215</v>
      </c>
      <c r="Y2294" s="7">
        <v>43790</v>
      </c>
    </row>
    <row r="2295" spans="1:25" ht="30" hidden="1" x14ac:dyDescent="0.25">
      <c r="A2295" s="2">
        <v>255860</v>
      </c>
      <c r="B2295" s="3" t="s">
        <v>1880</v>
      </c>
      <c r="C2295" s="3" t="s">
        <v>2350</v>
      </c>
      <c r="D2295" s="3" t="s">
        <v>27</v>
      </c>
      <c r="E2295" s="3" t="s">
        <v>37</v>
      </c>
      <c r="F2295" s="3" t="s">
        <v>104</v>
      </c>
      <c r="G2295" s="2">
        <v>14.5</v>
      </c>
      <c r="H2295" s="3" t="s">
        <v>30</v>
      </c>
      <c r="I2295" s="3" t="s">
        <v>1885</v>
      </c>
      <c r="J2295" s="3" t="s">
        <v>31</v>
      </c>
      <c r="K2295" s="4" t="s">
        <v>3156</v>
      </c>
      <c r="L2295" s="2">
        <v>1</v>
      </c>
      <c r="M2295" s="2">
        <v>12</v>
      </c>
      <c r="N2295" s="2">
        <v>0.75</v>
      </c>
      <c r="O2295" s="3" t="s">
        <v>32</v>
      </c>
      <c r="P2295" s="3" t="s">
        <v>29</v>
      </c>
      <c r="Q2295" s="5">
        <v>20.05</v>
      </c>
      <c r="R2295" s="5">
        <v>1</v>
      </c>
      <c r="S2295" s="6">
        <v>16.46</v>
      </c>
      <c r="T2295" s="5">
        <v>0.35</v>
      </c>
      <c r="U2295" s="6">
        <v>16.809999999999999</v>
      </c>
      <c r="V2295" s="2">
        <v>26.05</v>
      </c>
      <c r="W2295" s="8"/>
      <c r="X2295" s="10" t="s">
        <v>29</v>
      </c>
      <c r="Y2295" s="7">
        <v>43800</v>
      </c>
    </row>
    <row r="2296" spans="1:25" hidden="1" x14ac:dyDescent="0.25">
      <c r="A2296" s="2">
        <v>212814</v>
      </c>
      <c r="B2296" s="3" t="s">
        <v>1880</v>
      </c>
      <c r="C2296" s="3" t="s">
        <v>2351</v>
      </c>
      <c r="D2296" s="3" t="s">
        <v>27</v>
      </c>
      <c r="E2296" s="3" t="s">
        <v>28</v>
      </c>
      <c r="F2296" s="3" t="s">
        <v>29</v>
      </c>
      <c r="G2296" s="2">
        <v>14</v>
      </c>
      <c r="H2296" s="3" t="s">
        <v>80</v>
      </c>
      <c r="I2296" s="3" t="s">
        <v>1882</v>
      </c>
      <c r="J2296" s="3" t="s">
        <v>31</v>
      </c>
      <c r="K2296" s="4">
        <v>99.24</v>
      </c>
      <c r="L2296" s="2">
        <v>1</v>
      </c>
      <c r="M2296" s="2">
        <v>12</v>
      </c>
      <c r="N2296" s="2">
        <v>0.75</v>
      </c>
      <c r="O2296" s="3" t="s">
        <v>32</v>
      </c>
      <c r="P2296" s="3" t="s">
        <v>29</v>
      </c>
      <c r="Q2296" s="5">
        <v>21.95</v>
      </c>
      <c r="S2296" s="6">
        <v>19.010000000000002</v>
      </c>
      <c r="T2296" s="5">
        <v>0.35</v>
      </c>
      <c r="U2296" s="6">
        <v>19.36</v>
      </c>
      <c r="V2296" s="2">
        <v>28.55</v>
      </c>
      <c r="W2296" s="8"/>
      <c r="X2296" s="10" t="s">
        <v>29</v>
      </c>
      <c r="Y2296" s="7">
        <v>43670</v>
      </c>
    </row>
    <row r="2297" spans="1:25" hidden="1" x14ac:dyDescent="0.25">
      <c r="A2297" s="2">
        <v>226944</v>
      </c>
      <c r="B2297" s="3" t="s">
        <v>1880</v>
      </c>
      <c r="C2297" s="3" t="s">
        <v>2352</v>
      </c>
      <c r="D2297" s="3" t="s">
        <v>27</v>
      </c>
      <c r="E2297" s="3" t="s">
        <v>37</v>
      </c>
      <c r="F2297" s="3" t="s">
        <v>29</v>
      </c>
      <c r="G2297" s="2">
        <v>13.8</v>
      </c>
      <c r="H2297" s="3" t="s">
        <v>30</v>
      </c>
      <c r="I2297" s="3" t="s">
        <v>1885</v>
      </c>
      <c r="J2297" s="3" t="s">
        <v>31</v>
      </c>
      <c r="K2297" s="4" t="s">
        <v>3157</v>
      </c>
      <c r="L2297" s="2">
        <v>1</v>
      </c>
      <c r="M2297" s="2">
        <v>12</v>
      </c>
      <c r="N2297" s="2">
        <v>0.75</v>
      </c>
      <c r="O2297" s="3" t="s">
        <v>32</v>
      </c>
      <c r="P2297" s="3" t="s">
        <v>29</v>
      </c>
      <c r="Q2297" s="5">
        <v>31.6</v>
      </c>
      <c r="S2297" s="6">
        <v>27.5</v>
      </c>
      <c r="T2297" s="5">
        <v>0.35</v>
      </c>
      <c r="U2297" s="6">
        <v>27.85</v>
      </c>
      <c r="V2297" s="2">
        <v>41.1</v>
      </c>
      <c r="W2297" s="8"/>
      <c r="X2297" s="10" t="s">
        <v>29</v>
      </c>
      <c r="Y2297" s="7">
        <v>43769</v>
      </c>
    </row>
    <row r="2298" spans="1:25" hidden="1" x14ac:dyDescent="0.25">
      <c r="A2298" s="2">
        <v>264739</v>
      </c>
      <c r="B2298" s="3" t="s">
        <v>1880</v>
      </c>
      <c r="C2298" s="3" t="s">
        <v>2353</v>
      </c>
      <c r="D2298" s="3" t="s">
        <v>27</v>
      </c>
      <c r="E2298" s="3" t="s">
        <v>37</v>
      </c>
      <c r="F2298" s="3" t="s">
        <v>104</v>
      </c>
      <c r="G2298" s="2">
        <v>15.1</v>
      </c>
      <c r="H2298" s="3" t="s">
        <v>30</v>
      </c>
      <c r="I2298" s="3" t="s">
        <v>1949</v>
      </c>
      <c r="J2298" s="3" t="s">
        <v>31</v>
      </c>
      <c r="K2298" s="4" t="s">
        <v>3158</v>
      </c>
      <c r="L2298" s="2">
        <v>1</v>
      </c>
      <c r="M2298" s="2">
        <v>12</v>
      </c>
      <c r="N2298" s="2">
        <v>0.75</v>
      </c>
      <c r="O2298" s="3" t="s">
        <v>32</v>
      </c>
      <c r="P2298" s="3" t="s">
        <v>29</v>
      </c>
      <c r="Q2298" s="5">
        <v>29.9</v>
      </c>
      <c r="R2298" s="5">
        <v>2</v>
      </c>
      <c r="S2298" s="6">
        <v>24.24</v>
      </c>
      <c r="T2298" s="5">
        <v>0.35</v>
      </c>
      <c r="U2298" s="6">
        <v>24.59</v>
      </c>
      <c r="V2298" s="2">
        <v>38.85</v>
      </c>
      <c r="W2298" s="8"/>
      <c r="X2298" s="10" t="s">
        <v>29</v>
      </c>
      <c r="Y2298" s="7">
        <v>43800</v>
      </c>
    </row>
    <row r="2299" spans="1:25" hidden="1" x14ac:dyDescent="0.25">
      <c r="A2299" s="2">
        <v>497933</v>
      </c>
      <c r="B2299" s="3" t="s">
        <v>1880</v>
      </c>
      <c r="C2299" s="3" t="s">
        <v>2354</v>
      </c>
      <c r="D2299" s="3" t="s">
        <v>27</v>
      </c>
      <c r="E2299" s="3" t="s">
        <v>37</v>
      </c>
      <c r="F2299" s="3" t="s">
        <v>86</v>
      </c>
      <c r="G2299" s="2">
        <v>13.7</v>
      </c>
      <c r="H2299" s="3" t="s">
        <v>30</v>
      </c>
      <c r="I2299" s="3" t="s">
        <v>1929</v>
      </c>
      <c r="J2299" s="3" t="s">
        <v>31</v>
      </c>
      <c r="K2299" s="4" t="s">
        <v>3159</v>
      </c>
      <c r="L2299" s="2">
        <v>1</v>
      </c>
      <c r="M2299" s="2">
        <v>12</v>
      </c>
      <c r="N2299" s="2">
        <v>0.75</v>
      </c>
      <c r="O2299" s="3" t="s">
        <v>32</v>
      </c>
      <c r="P2299" s="3" t="s">
        <v>29</v>
      </c>
      <c r="Q2299" s="5">
        <v>29.55</v>
      </c>
      <c r="S2299" s="6">
        <v>25.7</v>
      </c>
      <c r="T2299" s="5">
        <v>0.35</v>
      </c>
      <c r="U2299" s="6">
        <v>26.05</v>
      </c>
      <c r="V2299" s="2">
        <v>38.4</v>
      </c>
      <c r="W2299" s="8"/>
      <c r="X2299" s="10" t="s">
        <v>29</v>
      </c>
      <c r="Y2299" s="7">
        <v>43799</v>
      </c>
    </row>
    <row r="2300" spans="1:25" x14ac:dyDescent="0.25">
      <c r="A2300" s="2">
        <v>865154</v>
      </c>
      <c r="B2300" s="3" t="s">
        <v>1880</v>
      </c>
      <c r="C2300" s="3" t="s">
        <v>2355</v>
      </c>
      <c r="D2300" s="3" t="s">
        <v>27</v>
      </c>
      <c r="E2300" s="3" t="s">
        <v>28</v>
      </c>
      <c r="F2300" s="3" t="s">
        <v>97</v>
      </c>
      <c r="G2300" s="2">
        <v>14.5</v>
      </c>
      <c r="H2300" s="3" t="s">
        <v>204</v>
      </c>
      <c r="I2300" s="3" t="s">
        <v>29</v>
      </c>
      <c r="J2300" s="3" t="s">
        <v>31</v>
      </c>
      <c r="K2300" s="4">
        <v>186.72</v>
      </c>
      <c r="L2300" s="2">
        <v>1</v>
      </c>
      <c r="M2300" s="2">
        <v>12</v>
      </c>
      <c r="N2300" s="2">
        <v>0.75</v>
      </c>
      <c r="O2300" s="3" t="s">
        <v>32</v>
      </c>
      <c r="P2300" s="3" t="s">
        <v>29</v>
      </c>
      <c r="Q2300" s="5">
        <v>36.799999999999997</v>
      </c>
      <c r="S2300" s="6">
        <v>32.08</v>
      </c>
      <c r="T2300" s="5">
        <v>0.35</v>
      </c>
      <c r="U2300" s="6">
        <v>32.43</v>
      </c>
      <c r="V2300" s="2">
        <v>47.85</v>
      </c>
      <c r="W2300" s="8">
        <v>1.5999999999999943</v>
      </c>
      <c r="X2300" s="9" t="s">
        <v>3216</v>
      </c>
      <c r="Y2300" s="7">
        <v>43794</v>
      </c>
    </row>
    <row r="2301" spans="1:25" hidden="1" x14ac:dyDescent="0.25">
      <c r="A2301" s="2">
        <v>302349</v>
      </c>
      <c r="B2301" s="3" t="s">
        <v>1880</v>
      </c>
      <c r="C2301" s="3" t="s">
        <v>2356</v>
      </c>
      <c r="D2301" s="3" t="s">
        <v>27</v>
      </c>
      <c r="E2301" s="3" t="s">
        <v>37</v>
      </c>
      <c r="F2301" s="3" t="s">
        <v>86</v>
      </c>
      <c r="G2301" s="2">
        <v>14</v>
      </c>
      <c r="H2301" s="3" t="s">
        <v>102</v>
      </c>
      <c r="I2301" s="3" t="s">
        <v>1887</v>
      </c>
      <c r="J2301" s="3" t="s">
        <v>39</v>
      </c>
      <c r="K2301" s="4">
        <v>81.72</v>
      </c>
      <c r="L2301" s="2">
        <v>1</v>
      </c>
      <c r="M2301" s="2">
        <v>12</v>
      </c>
      <c r="N2301" s="2">
        <v>0.75</v>
      </c>
      <c r="O2301" s="3" t="s">
        <v>32</v>
      </c>
      <c r="P2301" s="3" t="s">
        <v>29</v>
      </c>
      <c r="Q2301" s="5">
        <v>18.55</v>
      </c>
      <c r="S2301" s="6">
        <v>16.02</v>
      </c>
      <c r="T2301" s="5">
        <v>0.35</v>
      </c>
      <c r="U2301" s="6">
        <v>16.37</v>
      </c>
      <c r="V2301" s="2">
        <v>24.1</v>
      </c>
      <c r="W2301" s="8"/>
      <c r="X2301" s="10" t="s">
        <v>29</v>
      </c>
      <c r="Y2301" s="7">
        <v>43648</v>
      </c>
    </row>
    <row r="2302" spans="1:25" hidden="1" x14ac:dyDescent="0.25">
      <c r="A2302" s="2">
        <v>943</v>
      </c>
      <c r="B2302" s="3" t="s">
        <v>1880</v>
      </c>
      <c r="C2302" s="3" t="s">
        <v>2357</v>
      </c>
      <c r="D2302" s="3" t="s">
        <v>27</v>
      </c>
      <c r="E2302" s="3" t="s">
        <v>37</v>
      </c>
      <c r="F2302" s="3" t="s">
        <v>29</v>
      </c>
      <c r="G2302" s="2">
        <v>12</v>
      </c>
      <c r="H2302" s="3" t="s">
        <v>204</v>
      </c>
      <c r="I2302" s="3" t="s">
        <v>29</v>
      </c>
      <c r="J2302" s="3" t="s">
        <v>31</v>
      </c>
      <c r="K2302" s="4" t="s">
        <v>3160</v>
      </c>
      <c r="L2302" s="2">
        <v>1</v>
      </c>
      <c r="M2302" s="2">
        <v>12</v>
      </c>
      <c r="N2302" s="2">
        <v>0.75</v>
      </c>
      <c r="O2302" s="3" t="s">
        <v>32</v>
      </c>
      <c r="P2302" s="3" t="s">
        <v>29</v>
      </c>
      <c r="Q2302" s="5">
        <v>18.7</v>
      </c>
      <c r="S2302" s="6">
        <v>16.149999999999999</v>
      </c>
      <c r="T2302" s="5">
        <v>0.35</v>
      </c>
      <c r="U2302" s="6">
        <v>16.5</v>
      </c>
      <c r="V2302" s="2">
        <v>24.3</v>
      </c>
      <c r="W2302" s="8"/>
      <c r="X2302" s="10" t="s">
        <v>29</v>
      </c>
      <c r="Y2302" s="7">
        <v>43556</v>
      </c>
    </row>
    <row r="2303" spans="1:25" hidden="1" x14ac:dyDescent="0.25">
      <c r="A2303" s="2">
        <v>407551</v>
      </c>
      <c r="B2303" s="3" t="s">
        <v>1880</v>
      </c>
      <c r="C2303" s="3" t="s">
        <v>2358</v>
      </c>
      <c r="D2303" s="3" t="s">
        <v>27</v>
      </c>
      <c r="E2303" s="3" t="s">
        <v>37</v>
      </c>
      <c r="F2303" s="3" t="s">
        <v>29</v>
      </c>
      <c r="G2303" s="2">
        <v>12.5</v>
      </c>
      <c r="H2303" s="3" t="s">
        <v>204</v>
      </c>
      <c r="I2303" s="3" t="s">
        <v>1885</v>
      </c>
      <c r="J2303" s="3" t="s">
        <v>31</v>
      </c>
      <c r="K2303" s="4" t="s">
        <v>3161</v>
      </c>
      <c r="L2303" s="2">
        <v>1</v>
      </c>
      <c r="M2303" s="2">
        <v>12</v>
      </c>
      <c r="N2303" s="2">
        <v>0.75</v>
      </c>
      <c r="O2303" s="3" t="s">
        <v>32</v>
      </c>
      <c r="P2303" s="3" t="s">
        <v>29</v>
      </c>
      <c r="Q2303" s="5">
        <v>15.05</v>
      </c>
      <c r="S2303" s="6">
        <v>12.94</v>
      </c>
      <c r="T2303" s="5">
        <v>0.35</v>
      </c>
      <c r="U2303" s="6">
        <v>13.29</v>
      </c>
      <c r="V2303" s="2">
        <v>19.55</v>
      </c>
      <c r="W2303" s="8"/>
      <c r="X2303" s="10" t="s">
        <v>29</v>
      </c>
      <c r="Y2303" s="7">
        <v>43556</v>
      </c>
    </row>
    <row r="2304" spans="1:25" hidden="1" x14ac:dyDescent="0.25">
      <c r="A2304" s="2">
        <v>9464</v>
      </c>
      <c r="B2304" s="3" t="s">
        <v>1880</v>
      </c>
      <c r="C2304" s="3" t="s">
        <v>2359</v>
      </c>
      <c r="D2304" s="3" t="s">
        <v>194</v>
      </c>
      <c r="E2304" s="3" t="s">
        <v>37</v>
      </c>
      <c r="F2304" s="3" t="s">
        <v>29</v>
      </c>
      <c r="G2304" s="2">
        <v>12.5</v>
      </c>
      <c r="H2304" s="3" t="s">
        <v>38</v>
      </c>
      <c r="I2304" s="3" t="s">
        <v>29</v>
      </c>
      <c r="J2304" s="3" t="s">
        <v>31</v>
      </c>
      <c r="K2304" s="4">
        <v>38.29</v>
      </c>
      <c r="L2304" s="2">
        <v>1</v>
      </c>
      <c r="M2304" s="2">
        <v>12</v>
      </c>
      <c r="N2304" s="2">
        <v>1</v>
      </c>
      <c r="O2304" s="3" t="s">
        <v>32</v>
      </c>
      <c r="P2304" s="3" t="s">
        <v>29</v>
      </c>
      <c r="Q2304" s="5">
        <v>11.4</v>
      </c>
      <c r="S2304" s="6">
        <v>9.7200000000000006</v>
      </c>
      <c r="T2304" s="5">
        <v>0.35</v>
      </c>
      <c r="U2304" s="6">
        <v>10.07</v>
      </c>
      <c r="V2304" s="2">
        <v>14.8</v>
      </c>
      <c r="W2304" s="8"/>
      <c r="X2304" s="10" t="s">
        <v>29</v>
      </c>
      <c r="Y2304" s="7">
        <v>43466</v>
      </c>
    </row>
    <row r="2305" spans="1:25" hidden="1" x14ac:dyDescent="0.25">
      <c r="A2305" s="2">
        <v>2303</v>
      </c>
      <c r="B2305" s="3" t="s">
        <v>1880</v>
      </c>
      <c r="C2305" s="3" t="s">
        <v>2359</v>
      </c>
      <c r="D2305" s="3" t="s">
        <v>834</v>
      </c>
      <c r="E2305" s="3" t="s">
        <v>37</v>
      </c>
      <c r="F2305" s="3" t="s">
        <v>29</v>
      </c>
      <c r="G2305" s="2">
        <v>12.5</v>
      </c>
      <c r="H2305" s="3" t="s">
        <v>38</v>
      </c>
      <c r="I2305" s="3" t="s">
        <v>29</v>
      </c>
      <c r="J2305" s="3" t="s">
        <v>31</v>
      </c>
      <c r="K2305" s="4">
        <v>37.130000000000003</v>
      </c>
      <c r="L2305" s="2">
        <v>1</v>
      </c>
      <c r="M2305" s="2">
        <v>6</v>
      </c>
      <c r="N2305" s="2">
        <v>2</v>
      </c>
      <c r="O2305" s="3" t="s">
        <v>32</v>
      </c>
      <c r="P2305" s="3" t="s">
        <v>29</v>
      </c>
      <c r="Q2305" s="5">
        <v>21</v>
      </c>
      <c r="S2305" s="6">
        <v>18.170000000000002</v>
      </c>
      <c r="T2305" s="5">
        <v>0.35</v>
      </c>
      <c r="U2305" s="6">
        <v>18.52</v>
      </c>
      <c r="V2305" s="2">
        <v>27.3</v>
      </c>
      <c r="W2305" s="8"/>
      <c r="X2305" s="10" t="s">
        <v>29</v>
      </c>
      <c r="Y2305" s="7">
        <v>43466</v>
      </c>
    </row>
    <row r="2306" spans="1:25" hidden="1" x14ac:dyDescent="0.25">
      <c r="A2306" s="2">
        <v>1743</v>
      </c>
      <c r="B2306" s="3" t="s">
        <v>1880</v>
      </c>
      <c r="C2306" s="3" t="s">
        <v>2360</v>
      </c>
      <c r="D2306" s="3" t="s">
        <v>27</v>
      </c>
      <c r="E2306" s="3" t="s">
        <v>37</v>
      </c>
      <c r="F2306" s="3" t="s">
        <v>29</v>
      </c>
      <c r="G2306" s="2">
        <v>11</v>
      </c>
      <c r="H2306" s="3" t="s">
        <v>80</v>
      </c>
      <c r="I2306" s="3" t="s">
        <v>29</v>
      </c>
      <c r="J2306" s="3" t="s">
        <v>31</v>
      </c>
      <c r="K2306" s="4" t="s">
        <v>3162</v>
      </c>
      <c r="L2306" s="2">
        <v>1</v>
      </c>
      <c r="M2306" s="2">
        <v>12</v>
      </c>
      <c r="N2306" s="2">
        <v>0.75</v>
      </c>
      <c r="O2306" s="3" t="s">
        <v>32</v>
      </c>
      <c r="P2306" s="3" t="s">
        <v>29</v>
      </c>
      <c r="Q2306" s="5">
        <v>17.850000000000001</v>
      </c>
      <c r="S2306" s="6">
        <v>15.4</v>
      </c>
      <c r="T2306" s="5">
        <v>0.35</v>
      </c>
      <c r="U2306" s="6">
        <v>15.75</v>
      </c>
      <c r="V2306" s="2">
        <v>23.2</v>
      </c>
      <c r="W2306" s="8"/>
      <c r="X2306" s="10" t="s">
        <v>29</v>
      </c>
      <c r="Y2306" s="7">
        <v>43586</v>
      </c>
    </row>
    <row r="2307" spans="1:25" ht="30" hidden="1" x14ac:dyDescent="0.25">
      <c r="A2307" s="2">
        <v>45195</v>
      </c>
      <c r="B2307" s="3" t="s">
        <v>1880</v>
      </c>
      <c r="C2307" s="3" t="s">
        <v>2361</v>
      </c>
      <c r="D2307" s="3" t="s">
        <v>27</v>
      </c>
      <c r="E2307" s="3" t="s">
        <v>37</v>
      </c>
      <c r="F2307" s="3" t="s">
        <v>29</v>
      </c>
      <c r="G2307" s="2">
        <v>13.5</v>
      </c>
      <c r="H2307" s="3" t="s">
        <v>80</v>
      </c>
      <c r="I2307" s="3" t="s">
        <v>2025</v>
      </c>
      <c r="J2307" s="3" t="s">
        <v>31</v>
      </c>
      <c r="K2307" s="4" t="s">
        <v>3163</v>
      </c>
      <c r="L2307" s="2">
        <v>1</v>
      </c>
      <c r="M2307" s="2">
        <v>12</v>
      </c>
      <c r="N2307" s="2">
        <v>0.75</v>
      </c>
      <c r="O2307" s="3" t="s">
        <v>32</v>
      </c>
      <c r="P2307" s="3" t="s">
        <v>29</v>
      </c>
      <c r="Q2307" s="5">
        <v>28.35</v>
      </c>
      <c r="S2307" s="6">
        <v>24.64</v>
      </c>
      <c r="T2307" s="5">
        <v>0.35</v>
      </c>
      <c r="U2307" s="6">
        <v>24.99</v>
      </c>
      <c r="V2307" s="2">
        <v>36.85</v>
      </c>
      <c r="W2307" s="8"/>
      <c r="X2307" s="10" t="s">
        <v>29</v>
      </c>
      <c r="Y2307" s="7">
        <v>43661</v>
      </c>
    </row>
    <row r="2308" spans="1:25" hidden="1" x14ac:dyDescent="0.25">
      <c r="A2308" s="2">
        <v>160601</v>
      </c>
      <c r="B2308" s="3" t="s">
        <v>1880</v>
      </c>
      <c r="C2308" s="3" t="s">
        <v>2362</v>
      </c>
      <c r="D2308" s="3" t="s">
        <v>27</v>
      </c>
      <c r="E2308" s="3" t="s">
        <v>37</v>
      </c>
      <c r="F2308" s="3" t="s">
        <v>29</v>
      </c>
      <c r="G2308" s="2">
        <v>11</v>
      </c>
      <c r="H2308" s="3" t="s">
        <v>432</v>
      </c>
      <c r="I2308" s="3" t="s">
        <v>29</v>
      </c>
      <c r="J2308" s="3" t="s">
        <v>31</v>
      </c>
      <c r="K2308" s="4">
        <v>45.72</v>
      </c>
      <c r="L2308" s="2">
        <v>1</v>
      </c>
      <c r="M2308" s="2">
        <v>12</v>
      </c>
      <c r="N2308" s="2">
        <v>0.75</v>
      </c>
      <c r="O2308" s="3" t="s">
        <v>32</v>
      </c>
      <c r="P2308" s="3" t="s">
        <v>29</v>
      </c>
      <c r="Q2308" s="5">
        <v>12.05</v>
      </c>
      <c r="S2308" s="6">
        <v>10.3</v>
      </c>
      <c r="T2308" s="5">
        <v>0.35</v>
      </c>
      <c r="U2308" s="6">
        <v>10.65</v>
      </c>
      <c r="V2308" s="2">
        <v>15.65</v>
      </c>
      <c r="W2308" s="8"/>
      <c r="X2308" s="10" t="s">
        <v>29</v>
      </c>
      <c r="Y2308" s="7">
        <v>43709</v>
      </c>
    </row>
    <row r="2309" spans="1:25" hidden="1" x14ac:dyDescent="0.25">
      <c r="A2309" s="2">
        <v>188193</v>
      </c>
      <c r="B2309" s="3" t="s">
        <v>1880</v>
      </c>
      <c r="C2309" s="3" t="s">
        <v>2363</v>
      </c>
      <c r="D2309" s="3" t="s">
        <v>27</v>
      </c>
      <c r="E2309" s="3" t="s">
        <v>37</v>
      </c>
      <c r="F2309" s="3" t="s">
        <v>29</v>
      </c>
      <c r="G2309" s="2">
        <v>12</v>
      </c>
      <c r="H2309" s="3" t="s">
        <v>899</v>
      </c>
      <c r="I2309" s="3" t="s">
        <v>1885</v>
      </c>
      <c r="J2309" s="3" t="s">
        <v>31</v>
      </c>
      <c r="K2309" s="4">
        <v>40.200000000000003</v>
      </c>
      <c r="L2309" s="2">
        <v>1</v>
      </c>
      <c r="M2309" s="2">
        <v>12</v>
      </c>
      <c r="N2309" s="2">
        <v>0.75</v>
      </c>
      <c r="O2309" s="3" t="s">
        <v>32</v>
      </c>
      <c r="P2309" s="3" t="s">
        <v>29</v>
      </c>
      <c r="Q2309" s="5">
        <v>10.8</v>
      </c>
      <c r="S2309" s="6">
        <v>9.1999999999999993</v>
      </c>
      <c r="T2309" s="5">
        <v>0.35</v>
      </c>
      <c r="U2309" s="6">
        <v>9.5500000000000007</v>
      </c>
      <c r="V2309" s="2">
        <v>14.05</v>
      </c>
      <c r="W2309" s="8"/>
      <c r="X2309" s="10" t="s">
        <v>29</v>
      </c>
      <c r="Y2309" s="7">
        <v>43616</v>
      </c>
    </row>
    <row r="2310" spans="1:25" hidden="1" x14ac:dyDescent="0.25">
      <c r="A2310" s="2">
        <v>280719</v>
      </c>
      <c r="B2310" s="3" t="s">
        <v>1880</v>
      </c>
      <c r="C2310" s="3" t="s">
        <v>2363</v>
      </c>
      <c r="D2310" s="3" t="s">
        <v>1793</v>
      </c>
      <c r="E2310" s="3" t="s">
        <v>37</v>
      </c>
      <c r="F2310" s="3" t="s">
        <v>29</v>
      </c>
      <c r="G2310" s="2">
        <v>12.5</v>
      </c>
      <c r="H2310" s="3" t="s">
        <v>899</v>
      </c>
      <c r="I2310" s="3" t="s">
        <v>1885</v>
      </c>
      <c r="J2310" s="3" t="s">
        <v>31</v>
      </c>
      <c r="K2310" s="4">
        <v>35.340000000000003</v>
      </c>
      <c r="L2310" s="2">
        <v>1</v>
      </c>
      <c r="M2310" s="2">
        <v>6</v>
      </c>
      <c r="N2310" s="2">
        <v>1.5</v>
      </c>
      <c r="O2310" s="3" t="s">
        <v>32</v>
      </c>
      <c r="P2310" s="3" t="s">
        <v>29</v>
      </c>
      <c r="Q2310" s="5">
        <v>19.2</v>
      </c>
      <c r="S2310" s="6">
        <v>16.59</v>
      </c>
      <c r="T2310" s="5">
        <v>0.35</v>
      </c>
      <c r="U2310" s="6">
        <v>16.940000000000001</v>
      </c>
      <c r="V2310" s="2">
        <v>24.95</v>
      </c>
      <c r="W2310" s="8"/>
      <c r="X2310" s="10" t="s">
        <v>29</v>
      </c>
      <c r="Y2310" s="7">
        <v>43616</v>
      </c>
    </row>
    <row r="2311" spans="1:25" hidden="1" x14ac:dyDescent="0.25">
      <c r="A2311" s="2">
        <v>576751</v>
      </c>
      <c r="B2311" s="3" t="s">
        <v>1880</v>
      </c>
      <c r="C2311" s="3" t="s">
        <v>2365</v>
      </c>
      <c r="D2311" s="3" t="s">
        <v>27</v>
      </c>
      <c r="E2311" s="3" t="s">
        <v>37</v>
      </c>
      <c r="F2311" s="3" t="s">
        <v>29</v>
      </c>
      <c r="G2311" s="2">
        <v>13</v>
      </c>
      <c r="H2311" s="3" t="s">
        <v>1827</v>
      </c>
      <c r="I2311" s="3" t="s">
        <v>1929</v>
      </c>
      <c r="J2311" s="3" t="s">
        <v>31</v>
      </c>
      <c r="K2311" s="4">
        <v>107.66</v>
      </c>
      <c r="L2311" s="2">
        <v>1</v>
      </c>
      <c r="M2311" s="2">
        <v>12</v>
      </c>
      <c r="N2311" s="2">
        <v>0.75</v>
      </c>
      <c r="O2311" s="3" t="s">
        <v>32</v>
      </c>
      <c r="P2311" s="3" t="s">
        <v>29</v>
      </c>
      <c r="Q2311" s="5">
        <v>23.4</v>
      </c>
      <c r="S2311" s="6">
        <v>20.28</v>
      </c>
      <c r="T2311" s="5">
        <v>0.35</v>
      </c>
      <c r="U2311" s="6">
        <v>20.63</v>
      </c>
      <c r="V2311" s="2">
        <v>30.4</v>
      </c>
      <c r="W2311" s="8"/>
      <c r="X2311" s="10" t="s">
        <v>29</v>
      </c>
      <c r="Y2311" s="7">
        <v>43466</v>
      </c>
    </row>
    <row r="2312" spans="1:25" hidden="1" x14ac:dyDescent="0.25">
      <c r="A2312" s="2">
        <v>168641</v>
      </c>
      <c r="B2312" s="3" t="s">
        <v>1880</v>
      </c>
      <c r="C2312" s="3" t="s">
        <v>2366</v>
      </c>
      <c r="D2312" s="3" t="s">
        <v>27</v>
      </c>
      <c r="E2312" s="3" t="s">
        <v>37</v>
      </c>
      <c r="F2312" s="3" t="s">
        <v>29</v>
      </c>
      <c r="G2312" s="2">
        <v>12.5</v>
      </c>
      <c r="H2312" s="3" t="s">
        <v>1827</v>
      </c>
      <c r="I2312" s="3" t="s">
        <v>1882</v>
      </c>
      <c r="J2312" s="3" t="s">
        <v>31</v>
      </c>
      <c r="K2312" s="4">
        <v>107.73</v>
      </c>
      <c r="L2312" s="2">
        <v>1</v>
      </c>
      <c r="M2312" s="2">
        <v>12</v>
      </c>
      <c r="N2312" s="2">
        <v>0.75</v>
      </c>
      <c r="O2312" s="3" t="s">
        <v>32</v>
      </c>
      <c r="P2312" s="3" t="s">
        <v>29</v>
      </c>
      <c r="Q2312" s="5">
        <v>23.4</v>
      </c>
      <c r="S2312" s="6">
        <v>20.28</v>
      </c>
      <c r="T2312" s="5">
        <v>0.35</v>
      </c>
      <c r="U2312" s="6">
        <v>20.63</v>
      </c>
      <c r="V2312" s="2">
        <v>30.4</v>
      </c>
      <c r="W2312" s="8"/>
      <c r="X2312" s="10" t="s">
        <v>29</v>
      </c>
      <c r="Y2312" s="7">
        <v>43466</v>
      </c>
    </row>
    <row r="2313" spans="1:25" hidden="1" x14ac:dyDescent="0.25">
      <c r="A2313" s="2">
        <v>641688</v>
      </c>
      <c r="B2313" s="3" t="s">
        <v>1880</v>
      </c>
      <c r="C2313" s="3" t="s">
        <v>2367</v>
      </c>
      <c r="D2313" s="3" t="s">
        <v>27</v>
      </c>
      <c r="E2313" s="3" t="s">
        <v>37</v>
      </c>
      <c r="F2313" s="3" t="s">
        <v>29</v>
      </c>
      <c r="H2313" s="3" t="s">
        <v>1884</v>
      </c>
      <c r="I2313" s="3" t="s">
        <v>1885</v>
      </c>
      <c r="J2313" s="3" t="s">
        <v>31</v>
      </c>
      <c r="K2313" s="4">
        <v>87.24</v>
      </c>
      <c r="L2313" s="2">
        <v>1</v>
      </c>
      <c r="M2313" s="2">
        <v>12</v>
      </c>
      <c r="N2313" s="2">
        <v>0.75</v>
      </c>
      <c r="O2313" s="3" t="s">
        <v>32</v>
      </c>
      <c r="P2313" s="3" t="s">
        <v>29</v>
      </c>
      <c r="Q2313" s="5">
        <v>19.850000000000001</v>
      </c>
      <c r="S2313" s="6">
        <v>17.16</v>
      </c>
      <c r="T2313" s="5">
        <v>0.35</v>
      </c>
      <c r="U2313" s="6">
        <v>17.510000000000002</v>
      </c>
      <c r="V2313" s="2">
        <v>25.8</v>
      </c>
      <c r="W2313" s="8"/>
      <c r="X2313" s="10" t="s">
        <v>29</v>
      </c>
      <c r="Y2313" s="7">
        <v>43466</v>
      </c>
    </row>
    <row r="2314" spans="1:25" hidden="1" x14ac:dyDescent="0.25">
      <c r="A2314" s="2">
        <v>494799</v>
      </c>
      <c r="B2314" s="3" t="s">
        <v>1880</v>
      </c>
      <c r="C2314" s="3" t="s">
        <v>2369</v>
      </c>
      <c r="D2314" s="3" t="s">
        <v>27</v>
      </c>
      <c r="E2314" s="3" t="s">
        <v>37</v>
      </c>
      <c r="F2314" s="3" t="s">
        <v>29</v>
      </c>
      <c r="G2314" s="2">
        <v>13.5</v>
      </c>
      <c r="H2314" s="3" t="s">
        <v>899</v>
      </c>
      <c r="I2314" s="3" t="s">
        <v>29</v>
      </c>
      <c r="J2314" s="3" t="s">
        <v>31</v>
      </c>
      <c r="K2314" s="4">
        <v>57.6</v>
      </c>
      <c r="L2314" s="2">
        <v>1</v>
      </c>
      <c r="M2314" s="2">
        <v>12</v>
      </c>
      <c r="N2314" s="2">
        <v>0.75</v>
      </c>
      <c r="O2314" s="3" t="s">
        <v>32</v>
      </c>
      <c r="P2314" s="3" t="s">
        <v>29</v>
      </c>
      <c r="Q2314" s="5">
        <v>14.6</v>
      </c>
      <c r="S2314" s="6">
        <v>12.54</v>
      </c>
      <c r="T2314" s="5">
        <v>0.35</v>
      </c>
      <c r="U2314" s="6">
        <v>12.89</v>
      </c>
      <c r="V2314" s="2">
        <v>19</v>
      </c>
      <c r="W2314" s="8">
        <v>-2.4500000000000011</v>
      </c>
      <c r="X2314" s="9" t="s">
        <v>3215</v>
      </c>
      <c r="Y2314" s="7">
        <v>43794</v>
      </c>
    </row>
    <row r="2315" spans="1:25" hidden="1" x14ac:dyDescent="0.25">
      <c r="A2315" s="2">
        <v>130625</v>
      </c>
      <c r="B2315" s="3" t="s">
        <v>1880</v>
      </c>
      <c r="C2315" s="3" t="s">
        <v>2370</v>
      </c>
      <c r="D2315" s="3" t="s">
        <v>27</v>
      </c>
      <c r="E2315" s="3" t="s">
        <v>37</v>
      </c>
      <c r="F2315" s="3" t="s">
        <v>29</v>
      </c>
      <c r="G2315" s="2">
        <v>13</v>
      </c>
      <c r="H2315" s="3" t="s">
        <v>80</v>
      </c>
      <c r="I2315" s="3" t="s">
        <v>29</v>
      </c>
      <c r="J2315" s="3" t="s">
        <v>31</v>
      </c>
      <c r="K2315" s="4" t="s">
        <v>3164</v>
      </c>
      <c r="L2315" s="2">
        <v>1</v>
      </c>
      <c r="M2315" s="2">
        <v>12</v>
      </c>
      <c r="N2315" s="2">
        <v>0.75</v>
      </c>
      <c r="O2315" s="3" t="s">
        <v>32</v>
      </c>
      <c r="P2315" s="3" t="s">
        <v>29</v>
      </c>
      <c r="Q2315" s="5">
        <v>21.1</v>
      </c>
      <c r="S2315" s="6">
        <v>18.260000000000002</v>
      </c>
      <c r="T2315" s="5">
        <v>0.35</v>
      </c>
      <c r="U2315" s="6">
        <v>18.61</v>
      </c>
      <c r="V2315" s="2">
        <v>27.45</v>
      </c>
      <c r="W2315" s="8"/>
      <c r="X2315" s="10" t="s">
        <v>29</v>
      </c>
      <c r="Y2315" s="7">
        <v>43769</v>
      </c>
    </row>
    <row r="2316" spans="1:25" x14ac:dyDescent="0.25">
      <c r="A2316" s="2">
        <v>290098</v>
      </c>
      <c r="B2316" s="3" t="s">
        <v>1880</v>
      </c>
      <c r="C2316" s="3" t="s">
        <v>2371</v>
      </c>
      <c r="D2316" s="3" t="s">
        <v>27</v>
      </c>
      <c r="E2316" s="3" t="s">
        <v>28</v>
      </c>
      <c r="F2316" s="3" t="s">
        <v>97</v>
      </c>
      <c r="G2316" s="2">
        <v>13.5</v>
      </c>
      <c r="H2316" s="3" t="s">
        <v>2372</v>
      </c>
      <c r="I2316" s="3" t="s">
        <v>1882</v>
      </c>
      <c r="J2316" s="3" t="s">
        <v>31</v>
      </c>
      <c r="K2316" s="4">
        <v>45.24</v>
      </c>
      <c r="L2316" s="2">
        <v>1</v>
      </c>
      <c r="M2316" s="2">
        <v>12</v>
      </c>
      <c r="N2316" s="2">
        <v>0.75</v>
      </c>
      <c r="O2316" s="3" t="s">
        <v>32</v>
      </c>
      <c r="P2316" s="3" t="s">
        <v>29</v>
      </c>
      <c r="Q2316" s="5">
        <v>11.9</v>
      </c>
      <c r="S2316" s="6">
        <v>10.16</v>
      </c>
      <c r="T2316" s="5">
        <v>0.35</v>
      </c>
      <c r="U2316" s="6">
        <v>10.51</v>
      </c>
      <c r="V2316" s="2">
        <v>15.45</v>
      </c>
      <c r="W2316" s="8">
        <v>-6.6</v>
      </c>
      <c r="X2316" s="9" t="s">
        <v>3215</v>
      </c>
      <c r="Y2316" s="7">
        <v>43790</v>
      </c>
    </row>
    <row r="2317" spans="1:25" hidden="1" x14ac:dyDescent="0.25">
      <c r="A2317" s="2">
        <v>470609</v>
      </c>
      <c r="B2317" s="3" t="s">
        <v>1880</v>
      </c>
      <c r="C2317" s="3" t="s">
        <v>2373</v>
      </c>
      <c r="D2317" s="3" t="s">
        <v>27</v>
      </c>
      <c r="E2317" s="3" t="s">
        <v>37</v>
      </c>
      <c r="F2317" s="3" t="s">
        <v>29</v>
      </c>
      <c r="G2317" s="2">
        <v>13.5</v>
      </c>
      <c r="H2317" s="3" t="s">
        <v>1884</v>
      </c>
      <c r="I2317" s="3" t="s">
        <v>1889</v>
      </c>
      <c r="J2317" s="3" t="s">
        <v>31</v>
      </c>
      <c r="K2317" s="4">
        <v>72.959999999999994</v>
      </c>
      <c r="L2317" s="2">
        <v>1</v>
      </c>
      <c r="M2317" s="2">
        <v>12</v>
      </c>
      <c r="N2317" s="2">
        <v>0.75</v>
      </c>
      <c r="O2317" s="3" t="s">
        <v>32</v>
      </c>
      <c r="P2317" s="3" t="s">
        <v>29</v>
      </c>
      <c r="Q2317" s="5">
        <v>17.399999999999999</v>
      </c>
      <c r="S2317" s="6">
        <v>15</v>
      </c>
      <c r="T2317" s="5">
        <v>0.35</v>
      </c>
      <c r="U2317" s="6">
        <v>15.35</v>
      </c>
      <c r="V2317" s="2">
        <v>22.6</v>
      </c>
      <c r="W2317" s="8"/>
      <c r="X2317" s="10" t="s">
        <v>29</v>
      </c>
      <c r="Y2317" s="7">
        <v>43586</v>
      </c>
    </row>
    <row r="2318" spans="1:25" hidden="1" x14ac:dyDescent="0.25">
      <c r="A2318" s="2">
        <v>488791</v>
      </c>
      <c r="B2318" s="3" t="s">
        <v>1880</v>
      </c>
      <c r="C2318" s="3" t="s">
        <v>2374</v>
      </c>
      <c r="D2318" s="3" t="s">
        <v>27</v>
      </c>
      <c r="E2318" s="3" t="s">
        <v>37</v>
      </c>
      <c r="F2318" s="3" t="s">
        <v>29</v>
      </c>
      <c r="G2318" s="2">
        <v>14</v>
      </c>
      <c r="H2318" s="3" t="s">
        <v>1884</v>
      </c>
      <c r="I2318" s="3" t="s">
        <v>1889</v>
      </c>
      <c r="J2318" s="3" t="s">
        <v>31</v>
      </c>
      <c r="K2318" s="4">
        <v>89.16</v>
      </c>
      <c r="L2318" s="2">
        <v>1</v>
      </c>
      <c r="M2318" s="2">
        <v>12</v>
      </c>
      <c r="N2318" s="2">
        <v>0.75</v>
      </c>
      <c r="O2318" s="3" t="s">
        <v>32</v>
      </c>
      <c r="P2318" s="3" t="s">
        <v>29</v>
      </c>
      <c r="Q2318" s="5">
        <v>20.149999999999999</v>
      </c>
      <c r="S2318" s="6">
        <v>17.420000000000002</v>
      </c>
      <c r="T2318" s="5">
        <v>0.35</v>
      </c>
      <c r="U2318" s="6">
        <v>17.77</v>
      </c>
      <c r="V2318" s="2">
        <v>26.2</v>
      </c>
      <c r="W2318" s="8"/>
      <c r="X2318" s="10" t="s">
        <v>29</v>
      </c>
      <c r="Y2318" s="7">
        <v>43678</v>
      </c>
    </row>
    <row r="2319" spans="1:25" x14ac:dyDescent="0.25">
      <c r="A2319" s="2">
        <v>286179</v>
      </c>
      <c r="B2319" s="3" t="s">
        <v>1880</v>
      </c>
      <c r="C2319" s="3" t="s">
        <v>2375</v>
      </c>
      <c r="D2319" s="3" t="s">
        <v>27</v>
      </c>
      <c r="E2319" s="3" t="s">
        <v>28</v>
      </c>
      <c r="F2319" s="3" t="s">
        <v>97</v>
      </c>
      <c r="G2319" s="2">
        <v>13.5</v>
      </c>
      <c r="H2319" s="3" t="s">
        <v>899</v>
      </c>
      <c r="I2319" s="3" t="s">
        <v>1929</v>
      </c>
      <c r="J2319" s="3" t="s">
        <v>31</v>
      </c>
      <c r="K2319" s="4">
        <v>59.52</v>
      </c>
      <c r="L2319" s="2">
        <v>1</v>
      </c>
      <c r="M2319" s="2">
        <v>12</v>
      </c>
      <c r="N2319" s="2">
        <v>0.75</v>
      </c>
      <c r="O2319" s="3" t="s">
        <v>32</v>
      </c>
      <c r="P2319" s="3" t="s">
        <v>29</v>
      </c>
      <c r="Q2319" s="5">
        <v>15</v>
      </c>
      <c r="S2319" s="6">
        <v>12.89</v>
      </c>
      <c r="T2319" s="5">
        <v>0.35</v>
      </c>
      <c r="U2319" s="6">
        <v>13.24</v>
      </c>
      <c r="V2319" s="2">
        <v>19.5</v>
      </c>
      <c r="W2319" s="8"/>
      <c r="X2319" s="10" t="s">
        <v>29</v>
      </c>
      <c r="Y2319" s="7">
        <v>43711</v>
      </c>
    </row>
    <row r="2320" spans="1:25" hidden="1" x14ac:dyDescent="0.25">
      <c r="A2320" s="2">
        <v>218644</v>
      </c>
      <c r="B2320" s="3" t="s">
        <v>1880</v>
      </c>
      <c r="C2320" s="3" t="s">
        <v>2376</v>
      </c>
      <c r="D2320" s="3" t="s">
        <v>27</v>
      </c>
      <c r="E2320" s="3" t="s">
        <v>37</v>
      </c>
      <c r="F2320" s="3" t="s">
        <v>29</v>
      </c>
      <c r="G2320" s="2">
        <v>13.5</v>
      </c>
      <c r="H2320" s="3" t="s">
        <v>899</v>
      </c>
      <c r="I2320" s="3" t="s">
        <v>1885</v>
      </c>
      <c r="J2320" s="3" t="s">
        <v>31</v>
      </c>
      <c r="K2320" s="4">
        <v>59.76</v>
      </c>
      <c r="L2320" s="2">
        <v>1</v>
      </c>
      <c r="M2320" s="2">
        <v>12</v>
      </c>
      <c r="N2320" s="2">
        <v>0.75</v>
      </c>
      <c r="O2320" s="3" t="s">
        <v>32</v>
      </c>
      <c r="P2320" s="3" t="s">
        <v>29</v>
      </c>
      <c r="Q2320" s="5">
        <v>12.15</v>
      </c>
      <c r="S2320" s="6">
        <v>10.38</v>
      </c>
      <c r="T2320" s="5">
        <v>0.35</v>
      </c>
      <c r="U2320" s="6">
        <v>10.73</v>
      </c>
      <c r="V2320" s="2">
        <v>15.8</v>
      </c>
      <c r="W2320" s="8"/>
      <c r="X2320" s="10" t="s">
        <v>29</v>
      </c>
      <c r="Y2320" s="7">
        <v>43709</v>
      </c>
    </row>
    <row r="2321" spans="1:25" hidden="1" x14ac:dyDescent="0.25">
      <c r="A2321" s="2">
        <v>211623</v>
      </c>
      <c r="B2321" s="3" t="s">
        <v>1880</v>
      </c>
      <c r="C2321" s="3" t="s">
        <v>2377</v>
      </c>
      <c r="D2321" s="3" t="s">
        <v>27</v>
      </c>
      <c r="E2321" s="3" t="s">
        <v>37</v>
      </c>
      <c r="F2321" s="3" t="s">
        <v>29</v>
      </c>
      <c r="G2321" s="2">
        <v>14</v>
      </c>
      <c r="H2321" s="3" t="s">
        <v>899</v>
      </c>
      <c r="I2321" s="3" t="s">
        <v>1885</v>
      </c>
      <c r="J2321" s="3" t="s">
        <v>31</v>
      </c>
      <c r="K2321" s="4">
        <v>71.760000000000005</v>
      </c>
      <c r="L2321" s="2">
        <v>1</v>
      </c>
      <c r="M2321" s="2">
        <v>12</v>
      </c>
      <c r="N2321" s="2">
        <v>0.75</v>
      </c>
      <c r="O2321" s="3" t="s">
        <v>32</v>
      </c>
      <c r="P2321" s="3" t="s">
        <v>29</v>
      </c>
      <c r="Q2321" s="5">
        <v>17.2</v>
      </c>
      <c r="S2321" s="6">
        <v>14.83</v>
      </c>
      <c r="T2321" s="5">
        <v>0.35</v>
      </c>
      <c r="U2321" s="6">
        <v>15.18</v>
      </c>
      <c r="V2321" s="2">
        <v>22.35</v>
      </c>
      <c r="W2321" s="8"/>
      <c r="X2321" s="10" t="s">
        <v>29</v>
      </c>
      <c r="Y2321" s="7">
        <v>43466</v>
      </c>
    </row>
    <row r="2322" spans="1:25" x14ac:dyDescent="0.25">
      <c r="A2322" s="2">
        <v>348870</v>
      </c>
      <c r="B2322" s="3" t="s">
        <v>1880</v>
      </c>
      <c r="C2322" s="3" t="s">
        <v>2378</v>
      </c>
      <c r="D2322" s="3" t="s">
        <v>27</v>
      </c>
      <c r="E2322" s="3" t="s">
        <v>28</v>
      </c>
      <c r="F2322" s="3" t="s">
        <v>97</v>
      </c>
      <c r="G2322" s="2">
        <v>13</v>
      </c>
      <c r="H2322" s="3" t="s">
        <v>899</v>
      </c>
      <c r="I2322" s="3" t="s">
        <v>1882</v>
      </c>
      <c r="J2322" s="3" t="s">
        <v>31</v>
      </c>
      <c r="K2322" s="4">
        <v>50.04</v>
      </c>
      <c r="L2322" s="2">
        <v>1</v>
      </c>
      <c r="M2322" s="2">
        <v>12</v>
      </c>
      <c r="N2322" s="2">
        <v>0.75</v>
      </c>
      <c r="O2322" s="3" t="s">
        <v>32</v>
      </c>
      <c r="P2322" s="3" t="s">
        <v>29</v>
      </c>
      <c r="Q2322" s="5">
        <v>12.95</v>
      </c>
      <c r="S2322" s="6">
        <v>11.09</v>
      </c>
      <c r="T2322" s="5">
        <v>0.35</v>
      </c>
      <c r="U2322" s="6">
        <v>11.44</v>
      </c>
      <c r="V2322" s="2">
        <v>16.850000000000001</v>
      </c>
      <c r="W2322" s="8">
        <v>-4.25</v>
      </c>
      <c r="X2322" s="9" t="s">
        <v>3215</v>
      </c>
      <c r="Y2322" s="7">
        <v>43790</v>
      </c>
    </row>
    <row r="2323" spans="1:25" hidden="1" x14ac:dyDescent="0.25">
      <c r="A2323" s="2">
        <v>259564</v>
      </c>
      <c r="B2323" s="3" t="s">
        <v>1880</v>
      </c>
      <c r="C2323" s="3" t="s">
        <v>2379</v>
      </c>
      <c r="D2323" s="3" t="s">
        <v>27</v>
      </c>
      <c r="E2323" s="3" t="s">
        <v>37</v>
      </c>
      <c r="F2323" s="3" t="s">
        <v>29</v>
      </c>
      <c r="G2323" s="2">
        <v>12</v>
      </c>
      <c r="H2323" s="3" t="s">
        <v>38</v>
      </c>
      <c r="I2323" s="3" t="s">
        <v>1885</v>
      </c>
      <c r="J2323" s="3" t="s">
        <v>31</v>
      </c>
      <c r="K2323" s="4">
        <v>40.28</v>
      </c>
      <c r="L2323" s="2">
        <v>1</v>
      </c>
      <c r="M2323" s="2">
        <v>12</v>
      </c>
      <c r="N2323" s="2">
        <v>0.75</v>
      </c>
      <c r="O2323" s="3" t="s">
        <v>32</v>
      </c>
      <c r="P2323" s="3" t="s">
        <v>29</v>
      </c>
      <c r="Q2323" s="5">
        <v>10.8</v>
      </c>
      <c r="S2323" s="6">
        <v>9.1999999999999993</v>
      </c>
      <c r="T2323" s="5">
        <v>0.35</v>
      </c>
      <c r="U2323" s="6">
        <v>9.5500000000000007</v>
      </c>
      <c r="V2323" s="2">
        <v>14.05</v>
      </c>
      <c r="W2323" s="8"/>
      <c r="X2323" s="10" t="s">
        <v>29</v>
      </c>
      <c r="Y2323" s="7">
        <v>43769</v>
      </c>
    </row>
    <row r="2324" spans="1:25" hidden="1" x14ac:dyDescent="0.25">
      <c r="A2324" s="2">
        <v>340364</v>
      </c>
      <c r="B2324" s="3" t="s">
        <v>1880</v>
      </c>
      <c r="C2324" s="3" t="s">
        <v>2380</v>
      </c>
      <c r="D2324" s="3" t="s">
        <v>27</v>
      </c>
      <c r="E2324" s="3" t="s">
        <v>37</v>
      </c>
      <c r="F2324" s="3" t="s">
        <v>29</v>
      </c>
      <c r="G2324" s="2">
        <v>12</v>
      </c>
      <c r="H2324" s="3" t="s">
        <v>38</v>
      </c>
      <c r="I2324" s="3" t="s">
        <v>1929</v>
      </c>
      <c r="J2324" s="3" t="s">
        <v>31</v>
      </c>
      <c r="K2324" s="4">
        <v>40.28</v>
      </c>
      <c r="L2324" s="2">
        <v>1</v>
      </c>
      <c r="M2324" s="2">
        <v>12</v>
      </c>
      <c r="N2324" s="2">
        <v>0.75</v>
      </c>
      <c r="O2324" s="3" t="s">
        <v>32</v>
      </c>
      <c r="P2324" s="3" t="s">
        <v>29</v>
      </c>
      <c r="Q2324" s="5">
        <v>10.8</v>
      </c>
      <c r="S2324" s="6">
        <v>9.1999999999999993</v>
      </c>
      <c r="T2324" s="5">
        <v>0.35</v>
      </c>
      <c r="U2324" s="6">
        <v>9.5500000000000007</v>
      </c>
      <c r="V2324" s="2">
        <v>14.05</v>
      </c>
      <c r="W2324" s="8"/>
      <c r="X2324" s="10" t="s">
        <v>29</v>
      </c>
      <c r="Y2324" s="7">
        <v>43738</v>
      </c>
    </row>
    <row r="2325" spans="1:25" hidden="1" x14ac:dyDescent="0.25">
      <c r="A2325" s="2">
        <v>485003</v>
      </c>
      <c r="B2325" s="3" t="s">
        <v>1880</v>
      </c>
      <c r="C2325" s="3" t="s">
        <v>2381</v>
      </c>
      <c r="D2325" s="3" t="s">
        <v>27</v>
      </c>
      <c r="E2325" s="3" t="s">
        <v>37</v>
      </c>
      <c r="F2325" s="3" t="s">
        <v>29</v>
      </c>
      <c r="G2325" s="2">
        <v>12.5</v>
      </c>
      <c r="H2325" s="3" t="s">
        <v>38</v>
      </c>
      <c r="I2325" s="3" t="s">
        <v>29</v>
      </c>
      <c r="J2325" s="3" t="s">
        <v>39</v>
      </c>
      <c r="K2325" s="4">
        <v>46.92</v>
      </c>
      <c r="L2325" s="2">
        <v>1</v>
      </c>
      <c r="M2325" s="2">
        <v>12</v>
      </c>
      <c r="N2325" s="2">
        <v>0.75</v>
      </c>
      <c r="O2325" s="3" t="s">
        <v>32</v>
      </c>
      <c r="P2325" s="3" t="s">
        <v>29</v>
      </c>
      <c r="Q2325" s="5">
        <v>11.8</v>
      </c>
      <c r="S2325" s="6">
        <v>10.08</v>
      </c>
      <c r="T2325" s="5">
        <v>0.35</v>
      </c>
      <c r="U2325" s="6">
        <v>10.43</v>
      </c>
      <c r="V2325" s="2">
        <v>15.35</v>
      </c>
      <c r="W2325" s="8"/>
      <c r="X2325" s="10" t="s">
        <v>29</v>
      </c>
      <c r="Y2325" s="7">
        <v>43799</v>
      </c>
    </row>
    <row r="2326" spans="1:25" hidden="1" x14ac:dyDescent="0.25">
      <c r="A2326" s="2">
        <v>449074</v>
      </c>
      <c r="B2326" s="3" t="s">
        <v>1880</v>
      </c>
      <c r="C2326" s="3" t="s">
        <v>2382</v>
      </c>
      <c r="D2326" s="3" t="s">
        <v>27</v>
      </c>
      <c r="E2326" s="3" t="s">
        <v>37</v>
      </c>
      <c r="F2326" s="3" t="s">
        <v>29</v>
      </c>
      <c r="G2326" s="2">
        <v>13.5</v>
      </c>
      <c r="H2326" s="3" t="s">
        <v>38</v>
      </c>
      <c r="I2326" s="3" t="s">
        <v>1889</v>
      </c>
      <c r="J2326" s="3" t="s">
        <v>39</v>
      </c>
      <c r="K2326" s="4">
        <v>49.27</v>
      </c>
      <c r="L2326" s="2">
        <v>1</v>
      </c>
      <c r="M2326" s="2">
        <v>12</v>
      </c>
      <c r="N2326" s="2">
        <v>0.75</v>
      </c>
      <c r="O2326" s="3" t="s">
        <v>32</v>
      </c>
      <c r="P2326" s="3" t="s">
        <v>29</v>
      </c>
      <c r="Q2326" s="5">
        <v>12.3</v>
      </c>
      <c r="S2326" s="6">
        <v>10.52</v>
      </c>
      <c r="T2326" s="5">
        <v>0.35</v>
      </c>
      <c r="U2326" s="6">
        <v>10.87</v>
      </c>
      <c r="V2326" s="2">
        <v>16</v>
      </c>
      <c r="W2326" s="8"/>
      <c r="X2326" s="10" t="s">
        <v>29</v>
      </c>
      <c r="Y2326" s="7">
        <v>43650</v>
      </c>
    </row>
    <row r="2327" spans="1:25" hidden="1" x14ac:dyDescent="0.25">
      <c r="A2327" s="2">
        <v>788902</v>
      </c>
      <c r="B2327" s="3" t="s">
        <v>1880</v>
      </c>
      <c r="C2327" s="3" t="s">
        <v>2383</v>
      </c>
      <c r="D2327" s="3" t="s">
        <v>1793</v>
      </c>
      <c r="E2327" s="3" t="s">
        <v>28</v>
      </c>
      <c r="F2327" s="3" t="s">
        <v>29</v>
      </c>
      <c r="G2327" s="2">
        <v>12.5</v>
      </c>
      <c r="H2327" s="3" t="s">
        <v>38</v>
      </c>
      <c r="I2327" s="3" t="s">
        <v>1929</v>
      </c>
      <c r="J2327" s="3" t="s">
        <v>39</v>
      </c>
      <c r="K2327" s="4">
        <v>48.32</v>
      </c>
      <c r="L2327" s="2">
        <v>1</v>
      </c>
      <c r="M2327" s="2">
        <v>6</v>
      </c>
      <c r="N2327" s="2">
        <v>1.5</v>
      </c>
      <c r="O2327" s="3" t="s">
        <v>956</v>
      </c>
      <c r="P2327" s="3" t="s">
        <v>29</v>
      </c>
      <c r="Q2327" s="5">
        <v>23.95</v>
      </c>
      <c r="S2327" s="6">
        <v>20.77</v>
      </c>
      <c r="T2327" s="5">
        <v>0.35</v>
      </c>
      <c r="U2327" s="6">
        <v>21.12</v>
      </c>
      <c r="V2327" s="2">
        <v>31.15</v>
      </c>
      <c r="W2327" s="8"/>
      <c r="X2327" s="10" t="s">
        <v>29</v>
      </c>
      <c r="Y2327" s="7">
        <v>43769</v>
      </c>
    </row>
    <row r="2328" spans="1:25" ht="30" hidden="1" x14ac:dyDescent="0.25">
      <c r="A2328" s="2">
        <v>579854</v>
      </c>
      <c r="B2328" s="3" t="s">
        <v>1880</v>
      </c>
      <c r="C2328" s="3" t="s">
        <v>2384</v>
      </c>
      <c r="D2328" s="3" t="s">
        <v>1914</v>
      </c>
      <c r="E2328" s="3" t="s">
        <v>37</v>
      </c>
      <c r="F2328" s="3" t="s">
        <v>29</v>
      </c>
      <c r="G2328" s="2">
        <v>12</v>
      </c>
      <c r="H2328" s="3" t="s">
        <v>38</v>
      </c>
      <c r="I2328" s="3" t="s">
        <v>2385</v>
      </c>
      <c r="J2328" s="3" t="s">
        <v>39</v>
      </c>
      <c r="K2328" s="4">
        <v>63.7</v>
      </c>
      <c r="L2328" s="2">
        <v>1</v>
      </c>
      <c r="M2328" s="2">
        <v>4</v>
      </c>
      <c r="N2328" s="2">
        <v>4</v>
      </c>
      <c r="O2328" s="3" t="s">
        <v>956</v>
      </c>
      <c r="P2328" s="3" t="s">
        <v>29</v>
      </c>
      <c r="Q2328" s="5">
        <v>46.75</v>
      </c>
      <c r="S2328" s="6">
        <v>40.83</v>
      </c>
      <c r="T2328" s="5">
        <v>0.35</v>
      </c>
      <c r="U2328" s="6">
        <v>41.18</v>
      </c>
      <c r="V2328" s="2">
        <v>60.8</v>
      </c>
      <c r="W2328" s="8"/>
      <c r="X2328" s="10" t="s">
        <v>29</v>
      </c>
      <c r="Y2328" s="7">
        <v>43647</v>
      </c>
    </row>
    <row r="2329" spans="1:25" ht="30" hidden="1" x14ac:dyDescent="0.25">
      <c r="A2329" s="2">
        <v>131447</v>
      </c>
      <c r="B2329" s="3" t="s">
        <v>1880</v>
      </c>
      <c r="C2329" s="3" t="s">
        <v>2386</v>
      </c>
      <c r="D2329" s="3" t="s">
        <v>27</v>
      </c>
      <c r="E2329" s="3" t="s">
        <v>37</v>
      </c>
      <c r="F2329" s="3" t="s">
        <v>86</v>
      </c>
      <c r="G2329" s="2">
        <v>14.5</v>
      </c>
      <c r="H2329" s="3" t="s">
        <v>889</v>
      </c>
      <c r="I2329" s="3" t="s">
        <v>1885</v>
      </c>
      <c r="J2329" s="3" t="s">
        <v>31</v>
      </c>
      <c r="K2329" s="4">
        <v>38.82</v>
      </c>
      <c r="L2329" s="2">
        <v>1</v>
      </c>
      <c r="M2329" s="2">
        <v>6</v>
      </c>
      <c r="N2329" s="2">
        <v>0.75</v>
      </c>
      <c r="O2329" s="3" t="s">
        <v>32</v>
      </c>
      <c r="P2329" s="3" t="s">
        <v>29</v>
      </c>
      <c r="Q2329" s="5">
        <v>18.2</v>
      </c>
      <c r="S2329" s="6">
        <v>15.71</v>
      </c>
      <c r="T2329" s="5">
        <v>0.35</v>
      </c>
      <c r="U2329" s="6">
        <v>16.059999999999999</v>
      </c>
      <c r="V2329" s="2">
        <v>23.65</v>
      </c>
      <c r="W2329" s="8"/>
      <c r="X2329" s="10" t="s">
        <v>29</v>
      </c>
      <c r="Y2329" s="7">
        <v>43466</v>
      </c>
    </row>
    <row r="2330" spans="1:25" hidden="1" x14ac:dyDescent="0.25">
      <c r="A2330" s="2">
        <v>75267</v>
      </c>
      <c r="B2330" s="3" t="s">
        <v>1880</v>
      </c>
      <c r="C2330" s="3" t="s">
        <v>2387</v>
      </c>
      <c r="D2330" s="3" t="s">
        <v>27</v>
      </c>
      <c r="E2330" s="3" t="s">
        <v>37</v>
      </c>
      <c r="F2330" s="3" t="s">
        <v>29</v>
      </c>
      <c r="H2330" s="3" t="s">
        <v>1827</v>
      </c>
      <c r="I2330" s="3" t="s">
        <v>1892</v>
      </c>
      <c r="J2330" s="3" t="s">
        <v>31</v>
      </c>
      <c r="K2330" s="4">
        <v>100.37</v>
      </c>
      <c r="L2330" s="2">
        <v>1</v>
      </c>
      <c r="M2330" s="2">
        <v>12</v>
      </c>
      <c r="N2330" s="2">
        <v>0.75</v>
      </c>
      <c r="O2330" s="3" t="s">
        <v>32</v>
      </c>
      <c r="P2330" s="3" t="s">
        <v>29</v>
      </c>
      <c r="Q2330" s="5">
        <v>22.15</v>
      </c>
      <c r="S2330" s="6">
        <v>19.18</v>
      </c>
      <c r="T2330" s="5">
        <v>0.35</v>
      </c>
      <c r="U2330" s="6">
        <v>19.53</v>
      </c>
      <c r="V2330" s="2">
        <v>28.8</v>
      </c>
      <c r="W2330" s="8"/>
      <c r="X2330" s="10" t="s">
        <v>29</v>
      </c>
      <c r="Y2330" s="7">
        <v>43466</v>
      </c>
    </row>
    <row r="2331" spans="1:25" hidden="1" x14ac:dyDescent="0.25">
      <c r="A2331" s="2">
        <v>337402</v>
      </c>
      <c r="B2331" s="3" t="s">
        <v>1880</v>
      </c>
      <c r="C2331" s="3" t="s">
        <v>2389</v>
      </c>
      <c r="D2331" s="3" t="s">
        <v>27</v>
      </c>
      <c r="E2331" s="3" t="s">
        <v>37</v>
      </c>
      <c r="F2331" s="3" t="s">
        <v>104</v>
      </c>
      <c r="G2331" s="2">
        <v>15</v>
      </c>
      <c r="H2331" s="3" t="s">
        <v>30</v>
      </c>
      <c r="I2331" s="3" t="s">
        <v>1949</v>
      </c>
      <c r="J2331" s="3" t="s">
        <v>31</v>
      </c>
      <c r="K2331" s="4">
        <v>141.36000000000001</v>
      </c>
      <c r="L2331" s="2">
        <v>1</v>
      </c>
      <c r="M2331" s="2">
        <v>12</v>
      </c>
      <c r="N2331" s="2">
        <v>0.75</v>
      </c>
      <c r="O2331" s="3" t="s">
        <v>32</v>
      </c>
      <c r="P2331" s="3" t="s">
        <v>29</v>
      </c>
      <c r="Q2331" s="5">
        <v>29.15</v>
      </c>
      <c r="R2331" s="5">
        <v>2</v>
      </c>
      <c r="S2331" s="6">
        <v>23.58</v>
      </c>
      <c r="T2331" s="5">
        <v>0.35</v>
      </c>
      <c r="U2331" s="6">
        <v>23.93</v>
      </c>
      <c r="V2331" s="2">
        <v>37.9</v>
      </c>
      <c r="W2331" s="8"/>
      <c r="X2331" s="10" t="s">
        <v>29</v>
      </c>
      <c r="Y2331" s="7">
        <v>43800</v>
      </c>
    </row>
    <row r="2332" spans="1:25" hidden="1" x14ac:dyDescent="0.25">
      <c r="A2332" s="2">
        <v>893826</v>
      </c>
      <c r="B2332" s="3" t="s">
        <v>1880</v>
      </c>
      <c r="C2332" s="3" t="s">
        <v>2390</v>
      </c>
      <c r="D2332" s="3" t="s">
        <v>27</v>
      </c>
      <c r="E2332" s="3" t="s">
        <v>28</v>
      </c>
      <c r="F2332" s="3" t="s">
        <v>29</v>
      </c>
      <c r="H2332" s="3" t="s">
        <v>297</v>
      </c>
      <c r="I2332" s="3" t="s">
        <v>29</v>
      </c>
      <c r="J2332" s="3" t="s">
        <v>31</v>
      </c>
      <c r="K2332" s="4">
        <v>118.44</v>
      </c>
      <c r="L2332" s="2">
        <v>1</v>
      </c>
      <c r="M2332" s="2">
        <v>12</v>
      </c>
      <c r="N2332" s="2">
        <v>0.75</v>
      </c>
      <c r="O2332" s="3" t="s">
        <v>32</v>
      </c>
      <c r="P2332" s="3" t="s">
        <v>29</v>
      </c>
      <c r="Q2332" s="5">
        <v>25.25</v>
      </c>
      <c r="S2332" s="6">
        <v>21.91</v>
      </c>
      <c r="T2332" s="5">
        <v>0.35</v>
      </c>
      <c r="U2332" s="6">
        <v>22.26</v>
      </c>
      <c r="V2332" s="2">
        <v>32.799999999999997</v>
      </c>
      <c r="W2332" s="8">
        <v>5.0000000000000711E-2</v>
      </c>
      <c r="X2332" s="9" t="s">
        <v>3216</v>
      </c>
      <c r="Y2332" s="7">
        <v>43794</v>
      </c>
    </row>
    <row r="2333" spans="1:25" x14ac:dyDescent="0.25">
      <c r="A2333" s="2">
        <v>94342</v>
      </c>
      <c r="B2333" s="3" t="s">
        <v>1880</v>
      </c>
      <c r="C2333" s="3" t="s">
        <v>2391</v>
      </c>
      <c r="D2333" s="3" t="s">
        <v>27</v>
      </c>
      <c r="E2333" s="3" t="s">
        <v>28</v>
      </c>
      <c r="F2333" s="3" t="s">
        <v>97</v>
      </c>
      <c r="G2333" s="2">
        <v>14.5</v>
      </c>
      <c r="H2333" s="3" t="s">
        <v>102</v>
      </c>
      <c r="I2333" s="3" t="s">
        <v>1887</v>
      </c>
      <c r="J2333" s="3" t="s">
        <v>31</v>
      </c>
      <c r="K2333" s="4">
        <v>144.24</v>
      </c>
      <c r="L2333" s="2">
        <v>1</v>
      </c>
      <c r="M2333" s="2">
        <v>12</v>
      </c>
      <c r="N2333" s="2">
        <v>0.75</v>
      </c>
      <c r="O2333" s="3" t="s">
        <v>32</v>
      </c>
      <c r="P2333" s="3" t="s">
        <v>29</v>
      </c>
      <c r="Q2333" s="5">
        <v>29.65</v>
      </c>
      <c r="S2333" s="6">
        <v>25.78</v>
      </c>
      <c r="T2333" s="5">
        <v>0.35</v>
      </c>
      <c r="U2333" s="6">
        <v>26.13</v>
      </c>
      <c r="V2333" s="2">
        <v>38.549999999999997</v>
      </c>
      <c r="W2333" s="8">
        <v>-1.5500000000000007</v>
      </c>
      <c r="X2333" s="9" t="s">
        <v>3215</v>
      </c>
      <c r="Y2333" s="7">
        <v>43794</v>
      </c>
    </row>
    <row r="2334" spans="1:25" hidden="1" x14ac:dyDescent="0.25">
      <c r="A2334" s="2">
        <v>80935</v>
      </c>
      <c r="B2334" s="3" t="s">
        <v>1880</v>
      </c>
      <c r="C2334" s="3" t="s">
        <v>2392</v>
      </c>
      <c r="D2334" s="3" t="s">
        <v>27</v>
      </c>
      <c r="E2334" s="3" t="s">
        <v>37</v>
      </c>
      <c r="F2334" s="3" t="s">
        <v>29</v>
      </c>
      <c r="G2334" s="2">
        <v>13.5</v>
      </c>
      <c r="H2334" s="3" t="s">
        <v>899</v>
      </c>
      <c r="I2334" s="3" t="s">
        <v>1885</v>
      </c>
      <c r="J2334" s="3" t="s">
        <v>31</v>
      </c>
      <c r="K2334" s="4">
        <v>84</v>
      </c>
      <c r="L2334" s="2">
        <v>1</v>
      </c>
      <c r="M2334" s="2">
        <v>12</v>
      </c>
      <c r="N2334" s="2">
        <v>0.75</v>
      </c>
      <c r="O2334" s="3" t="s">
        <v>32</v>
      </c>
      <c r="P2334" s="3" t="s">
        <v>29</v>
      </c>
      <c r="Q2334" s="5">
        <v>19.3</v>
      </c>
      <c r="S2334" s="6">
        <v>16.68</v>
      </c>
      <c r="T2334" s="5">
        <v>0.35</v>
      </c>
      <c r="U2334" s="6">
        <v>17.03</v>
      </c>
      <c r="V2334" s="2">
        <v>25.1</v>
      </c>
      <c r="W2334" s="8"/>
      <c r="X2334" s="10" t="s">
        <v>29</v>
      </c>
      <c r="Y2334" s="7">
        <v>43672</v>
      </c>
    </row>
    <row r="2335" spans="1:25" hidden="1" x14ac:dyDescent="0.25">
      <c r="A2335" s="2">
        <v>83139</v>
      </c>
      <c r="B2335" s="3" t="s">
        <v>1880</v>
      </c>
      <c r="C2335" s="3" t="s">
        <v>2393</v>
      </c>
      <c r="D2335" s="3" t="s">
        <v>27</v>
      </c>
      <c r="E2335" s="3" t="s">
        <v>28</v>
      </c>
      <c r="F2335" s="3" t="s">
        <v>29</v>
      </c>
      <c r="H2335" s="3" t="s">
        <v>30</v>
      </c>
      <c r="I2335" s="3" t="s">
        <v>29</v>
      </c>
      <c r="J2335" s="3" t="s">
        <v>31</v>
      </c>
      <c r="K2335" s="4" t="s">
        <v>3165</v>
      </c>
      <c r="L2335" s="2">
        <v>1</v>
      </c>
      <c r="M2335" s="2">
        <v>12</v>
      </c>
      <c r="N2335" s="2">
        <v>0.75</v>
      </c>
      <c r="O2335" s="3" t="s">
        <v>32</v>
      </c>
      <c r="P2335" s="3" t="s">
        <v>29</v>
      </c>
      <c r="Q2335" s="5">
        <v>15.65</v>
      </c>
      <c r="S2335" s="6">
        <v>13.46</v>
      </c>
      <c r="T2335" s="5">
        <v>0.35</v>
      </c>
      <c r="U2335" s="6">
        <v>13.81</v>
      </c>
      <c r="V2335" s="2">
        <v>20.350000000000001</v>
      </c>
      <c r="W2335" s="8"/>
      <c r="X2335" s="9" t="s">
        <v>3214</v>
      </c>
      <c r="Y2335" s="7">
        <v>43796</v>
      </c>
    </row>
    <row r="2336" spans="1:25" hidden="1" x14ac:dyDescent="0.25">
      <c r="A2336" s="2">
        <v>740079</v>
      </c>
      <c r="B2336" s="3" t="s">
        <v>1880</v>
      </c>
      <c r="C2336" s="3" t="s">
        <v>2394</v>
      </c>
      <c r="D2336" s="3" t="s">
        <v>27</v>
      </c>
      <c r="E2336" s="3" t="s">
        <v>28</v>
      </c>
      <c r="F2336" s="3" t="s">
        <v>86</v>
      </c>
      <c r="G2336" s="2">
        <v>14.2</v>
      </c>
      <c r="H2336" s="3" t="s">
        <v>30</v>
      </c>
      <c r="I2336" s="3" t="s">
        <v>1885</v>
      </c>
      <c r="J2336" s="3" t="s">
        <v>39</v>
      </c>
      <c r="K2336" s="4">
        <v>91.83</v>
      </c>
      <c r="L2336" s="2">
        <v>1</v>
      </c>
      <c r="M2336" s="2">
        <v>12</v>
      </c>
      <c r="N2336" s="2">
        <v>0.75</v>
      </c>
      <c r="O2336" s="3" t="s">
        <v>32</v>
      </c>
      <c r="P2336" s="3" t="s">
        <v>29</v>
      </c>
      <c r="Q2336" s="5">
        <v>20.3</v>
      </c>
      <c r="S2336" s="6">
        <v>17.559999999999999</v>
      </c>
      <c r="T2336" s="5">
        <v>0.35</v>
      </c>
      <c r="U2336" s="6">
        <v>17.91</v>
      </c>
      <c r="V2336" s="2">
        <v>26.4</v>
      </c>
      <c r="W2336" s="8"/>
      <c r="X2336" s="10" t="s">
        <v>29</v>
      </c>
      <c r="Y2336" s="7">
        <v>43649</v>
      </c>
    </row>
    <row r="2337" spans="1:25" hidden="1" x14ac:dyDescent="0.25">
      <c r="A2337" s="2">
        <v>756289</v>
      </c>
      <c r="B2337" s="3" t="s">
        <v>1880</v>
      </c>
      <c r="C2337" s="3" t="s">
        <v>2395</v>
      </c>
      <c r="D2337" s="3" t="s">
        <v>27</v>
      </c>
      <c r="E2337" s="3" t="s">
        <v>28</v>
      </c>
      <c r="F2337" s="3" t="s">
        <v>86</v>
      </c>
      <c r="G2337" s="2">
        <v>13.9</v>
      </c>
      <c r="H2337" s="3" t="s">
        <v>30</v>
      </c>
      <c r="I2337" s="3" t="s">
        <v>1882</v>
      </c>
      <c r="J2337" s="3" t="s">
        <v>39</v>
      </c>
      <c r="K2337" s="4">
        <v>91.83</v>
      </c>
      <c r="L2337" s="2">
        <v>1</v>
      </c>
      <c r="M2337" s="2">
        <v>12</v>
      </c>
      <c r="N2337" s="2">
        <v>0.75</v>
      </c>
      <c r="O2337" s="3" t="s">
        <v>32</v>
      </c>
      <c r="P2337" s="3" t="s">
        <v>29</v>
      </c>
      <c r="Q2337" s="5">
        <v>20.3</v>
      </c>
      <c r="S2337" s="6">
        <v>17.559999999999999</v>
      </c>
      <c r="T2337" s="5">
        <v>0.35</v>
      </c>
      <c r="U2337" s="6">
        <v>17.91</v>
      </c>
      <c r="V2337" s="2">
        <v>26.4</v>
      </c>
      <c r="W2337" s="8"/>
      <c r="X2337" s="10" t="s">
        <v>29</v>
      </c>
      <c r="Y2337" s="7">
        <v>43649</v>
      </c>
    </row>
    <row r="2338" spans="1:25" x14ac:dyDescent="0.25">
      <c r="A2338" s="2">
        <v>181313</v>
      </c>
      <c r="B2338" s="3" t="s">
        <v>1880</v>
      </c>
      <c r="C2338" s="3" t="s">
        <v>2396</v>
      </c>
      <c r="D2338" s="3" t="s">
        <v>27</v>
      </c>
      <c r="E2338" s="3" t="s">
        <v>28</v>
      </c>
      <c r="F2338" s="3" t="s">
        <v>97</v>
      </c>
      <c r="G2338" s="2">
        <v>13.9</v>
      </c>
      <c r="H2338" s="3" t="s">
        <v>30</v>
      </c>
      <c r="I2338" s="3" t="s">
        <v>1949</v>
      </c>
      <c r="J2338" s="3" t="s">
        <v>39</v>
      </c>
      <c r="K2338" s="4">
        <v>91.83</v>
      </c>
      <c r="L2338" s="2">
        <v>1</v>
      </c>
      <c r="M2338" s="2">
        <v>12</v>
      </c>
      <c r="N2338" s="2">
        <v>0.75</v>
      </c>
      <c r="O2338" s="3" t="s">
        <v>32</v>
      </c>
      <c r="P2338" s="3" t="s">
        <v>29</v>
      </c>
      <c r="Q2338" s="5">
        <v>20.3</v>
      </c>
      <c r="S2338" s="6">
        <v>17.559999999999999</v>
      </c>
      <c r="T2338" s="5">
        <v>0.35</v>
      </c>
      <c r="U2338" s="6">
        <v>17.91</v>
      </c>
      <c r="V2338" s="2">
        <v>26.4</v>
      </c>
      <c r="W2338" s="8"/>
      <c r="X2338" s="10" t="s">
        <v>29</v>
      </c>
      <c r="Y2338" s="7">
        <v>43711</v>
      </c>
    </row>
    <row r="2339" spans="1:25" hidden="1" x14ac:dyDescent="0.25">
      <c r="A2339" s="2">
        <v>220186</v>
      </c>
      <c r="B2339" s="3" t="s">
        <v>1880</v>
      </c>
      <c r="C2339" s="3" t="s">
        <v>2397</v>
      </c>
      <c r="D2339" s="3" t="s">
        <v>27</v>
      </c>
      <c r="E2339" s="3" t="s">
        <v>37</v>
      </c>
      <c r="F2339" s="3" t="s">
        <v>104</v>
      </c>
      <c r="G2339" s="2">
        <v>13.5</v>
      </c>
      <c r="H2339" s="3" t="s">
        <v>30</v>
      </c>
      <c r="I2339" s="3" t="s">
        <v>1887</v>
      </c>
      <c r="J2339" s="3" t="s">
        <v>31</v>
      </c>
      <c r="K2339" s="4">
        <v>73.08</v>
      </c>
      <c r="L2339" s="2">
        <v>1</v>
      </c>
      <c r="M2339" s="2">
        <v>12</v>
      </c>
      <c r="N2339" s="2">
        <v>0.75</v>
      </c>
      <c r="O2339" s="3" t="s">
        <v>32</v>
      </c>
      <c r="P2339" s="3" t="s">
        <v>29</v>
      </c>
      <c r="Q2339" s="5">
        <v>17.45</v>
      </c>
      <c r="R2339" s="5">
        <v>2</v>
      </c>
      <c r="S2339" s="6">
        <v>13.29</v>
      </c>
      <c r="T2339" s="5">
        <v>0.35</v>
      </c>
      <c r="U2339" s="6">
        <v>13.64</v>
      </c>
      <c r="V2339" s="2">
        <v>22.7</v>
      </c>
      <c r="W2339" s="8"/>
      <c r="X2339" s="10" t="s">
        <v>29</v>
      </c>
      <c r="Y2339" s="7">
        <v>43800</v>
      </c>
    </row>
    <row r="2340" spans="1:25" x14ac:dyDescent="0.25">
      <c r="A2340" s="2">
        <v>23465</v>
      </c>
      <c r="B2340" s="3" t="s">
        <v>1880</v>
      </c>
      <c r="C2340" s="3" t="s">
        <v>2398</v>
      </c>
      <c r="D2340" s="3" t="s">
        <v>27</v>
      </c>
      <c r="E2340" s="3" t="s">
        <v>28</v>
      </c>
      <c r="F2340" s="3" t="s">
        <v>97</v>
      </c>
      <c r="G2340" s="2">
        <v>13</v>
      </c>
      <c r="H2340" s="3" t="s">
        <v>30</v>
      </c>
      <c r="I2340" s="3" t="s">
        <v>29</v>
      </c>
      <c r="J2340" s="3" t="s">
        <v>31</v>
      </c>
      <c r="K2340" s="4">
        <v>107.52</v>
      </c>
      <c r="L2340" s="2">
        <v>1</v>
      </c>
      <c r="M2340" s="2">
        <v>12</v>
      </c>
      <c r="N2340" s="2">
        <v>0.75</v>
      </c>
      <c r="O2340" s="3" t="s">
        <v>32</v>
      </c>
      <c r="P2340" s="3" t="s">
        <v>29</v>
      </c>
      <c r="Q2340" s="5">
        <v>23.35</v>
      </c>
      <c r="S2340" s="6">
        <v>20.239999999999998</v>
      </c>
      <c r="T2340" s="5">
        <v>0.35</v>
      </c>
      <c r="U2340" s="6">
        <v>20.59</v>
      </c>
      <c r="V2340" s="2">
        <v>30.35</v>
      </c>
      <c r="W2340" s="8">
        <v>1.4000000000000021</v>
      </c>
      <c r="X2340" s="9" t="s">
        <v>3216</v>
      </c>
      <c r="Y2340" s="7">
        <v>43790</v>
      </c>
    </row>
    <row r="2341" spans="1:25" hidden="1" x14ac:dyDescent="0.25">
      <c r="A2341" s="2">
        <v>53017</v>
      </c>
      <c r="B2341" s="3" t="s">
        <v>1880</v>
      </c>
      <c r="C2341" s="3" t="s">
        <v>2399</v>
      </c>
      <c r="D2341" s="3" t="s">
        <v>1914</v>
      </c>
      <c r="E2341" s="3" t="s">
        <v>37</v>
      </c>
      <c r="F2341" s="3" t="s">
        <v>104</v>
      </c>
      <c r="G2341" s="2">
        <v>12</v>
      </c>
      <c r="H2341" s="3" t="s">
        <v>38</v>
      </c>
      <c r="I2341" s="3" t="s">
        <v>1882</v>
      </c>
      <c r="J2341" s="3" t="s">
        <v>31</v>
      </c>
      <c r="K2341" s="4">
        <v>40.79</v>
      </c>
      <c r="L2341" s="2">
        <v>1</v>
      </c>
      <c r="M2341" s="2">
        <v>4</v>
      </c>
      <c r="N2341" s="2">
        <v>4</v>
      </c>
      <c r="O2341" s="3" t="s">
        <v>956</v>
      </c>
      <c r="P2341" s="3" t="s">
        <v>29</v>
      </c>
      <c r="Q2341" s="5">
        <v>33.200000000000003</v>
      </c>
      <c r="R2341" s="5">
        <v>0.75</v>
      </c>
      <c r="S2341" s="6">
        <v>28.25</v>
      </c>
      <c r="T2341" s="5">
        <v>0.35</v>
      </c>
      <c r="U2341" s="6">
        <v>28.6</v>
      </c>
      <c r="V2341" s="2">
        <v>43.15</v>
      </c>
      <c r="W2341" s="8"/>
      <c r="X2341" s="10" t="s">
        <v>29</v>
      </c>
      <c r="Y2341" s="7">
        <v>43800</v>
      </c>
    </row>
    <row r="2342" spans="1:25" hidden="1" x14ac:dyDescent="0.25">
      <c r="A2342" s="2">
        <v>478263</v>
      </c>
      <c r="B2342" s="3" t="s">
        <v>1880</v>
      </c>
      <c r="C2342" s="3" t="s">
        <v>2400</v>
      </c>
      <c r="D2342" s="3" t="s">
        <v>27</v>
      </c>
      <c r="E2342" s="3" t="s">
        <v>37</v>
      </c>
      <c r="F2342" s="3" t="s">
        <v>29</v>
      </c>
      <c r="G2342" s="2">
        <v>14.6</v>
      </c>
      <c r="H2342" s="3" t="s">
        <v>30</v>
      </c>
      <c r="I2342" s="3" t="s">
        <v>1885</v>
      </c>
      <c r="J2342" s="3" t="s">
        <v>31</v>
      </c>
      <c r="K2342" s="4">
        <v>205.44</v>
      </c>
      <c r="L2342" s="2">
        <v>1</v>
      </c>
      <c r="M2342" s="2">
        <v>12</v>
      </c>
      <c r="N2342" s="2">
        <v>0.75</v>
      </c>
      <c r="O2342" s="3" t="s">
        <v>32</v>
      </c>
      <c r="P2342" s="3" t="s">
        <v>29</v>
      </c>
      <c r="Q2342" s="5">
        <v>39.200000000000003</v>
      </c>
      <c r="S2342" s="6">
        <v>34.19</v>
      </c>
      <c r="T2342" s="5">
        <v>0.35</v>
      </c>
      <c r="U2342" s="6">
        <v>34.54</v>
      </c>
      <c r="V2342" s="2">
        <v>50.95</v>
      </c>
      <c r="W2342" s="8"/>
      <c r="X2342" s="10" t="s">
        <v>29</v>
      </c>
      <c r="Y2342" s="7">
        <v>43678</v>
      </c>
    </row>
    <row r="2343" spans="1:25" hidden="1" x14ac:dyDescent="0.25">
      <c r="A2343" s="2">
        <v>816348</v>
      </c>
      <c r="B2343" s="3" t="s">
        <v>1880</v>
      </c>
      <c r="C2343" s="3" t="s">
        <v>2401</v>
      </c>
      <c r="D2343" s="3" t="s">
        <v>27</v>
      </c>
      <c r="E2343" s="3" t="s">
        <v>28</v>
      </c>
      <c r="F2343" s="3" t="s">
        <v>29</v>
      </c>
      <c r="G2343" s="2">
        <v>13.5</v>
      </c>
      <c r="H2343" s="3" t="s">
        <v>297</v>
      </c>
      <c r="I2343" s="3" t="s">
        <v>1885</v>
      </c>
      <c r="J2343" s="3" t="s">
        <v>39</v>
      </c>
      <c r="K2343" s="4">
        <v>148.03</v>
      </c>
      <c r="L2343" s="2">
        <v>1</v>
      </c>
      <c r="M2343" s="2">
        <v>12</v>
      </c>
      <c r="N2343" s="2">
        <v>0.75</v>
      </c>
      <c r="O2343" s="3" t="s">
        <v>32</v>
      </c>
      <c r="P2343" s="3" t="s">
        <v>29</v>
      </c>
      <c r="Q2343" s="5">
        <v>29.95</v>
      </c>
      <c r="S2343" s="6">
        <v>26.05</v>
      </c>
      <c r="T2343" s="5">
        <v>0.35</v>
      </c>
      <c r="U2343" s="6">
        <v>26.4</v>
      </c>
      <c r="V2343" s="2">
        <v>38.950000000000003</v>
      </c>
      <c r="W2343" s="8"/>
      <c r="X2343" s="10" t="s">
        <v>29</v>
      </c>
      <c r="Y2343" s="7">
        <v>43769</v>
      </c>
    </row>
    <row r="2344" spans="1:25" hidden="1" x14ac:dyDescent="0.25">
      <c r="A2344" s="2">
        <v>473389</v>
      </c>
      <c r="B2344" s="3" t="s">
        <v>1880</v>
      </c>
      <c r="C2344" s="3" t="s">
        <v>2402</v>
      </c>
      <c r="D2344" s="3" t="s">
        <v>27</v>
      </c>
      <c r="E2344" s="3" t="s">
        <v>28</v>
      </c>
      <c r="F2344" s="3" t="s">
        <v>29</v>
      </c>
      <c r="G2344" s="2">
        <v>13.5</v>
      </c>
      <c r="H2344" s="3" t="s">
        <v>30</v>
      </c>
      <c r="I2344" s="3" t="s">
        <v>1885</v>
      </c>
      <c r="J2344" s="3" t="s">
        <v>39</v>
      </c>
      <c r="K2344" s="4">
        <v>396.85</v>
      </c>
      <c r="L2344" s="2">
        <v>1</v>
      </c>
      <c r="M2344" s="2">
        <v>12</v>
      </c>
      <c r="N2344" s="2">
        <v>0.75</v>
      </c>
      <c r="O2344" s="3" t="s">
        <v>32</v>
      </c>
      <c r="P2344" s="3" t="s">
        <v>29</v>
      </c>
      <c r="Q2344" s="5">
        <v>63.3</v>
      </c>
      <c r="S2344" s="6">
        <v>55.4</v>
      </c>
      <c r="T2344" s="5">
        <v>0.35</v>
      </c>
      <c r="U2344" s="6">
        <v>55.75</v>
      </c>
      <c r="V2344" s="2">
        <v>82.3</v>
      </c>
      <c r="W2344" s="8"/>
      <c r="X2344" s="10" t="s">
        <v>29</v>
      </c>
      <c r="Y2344" s="7">
        <v>43748</v>
      </c>
    </row>
    <row r="2345" spans="1:25" hidden="1" x14ac:dyDescent="0.25">
      <c r="A2345" s="2">
        <v>770603</v>
      </c>
      <c r="B2345" s="3" t="s">
        <v>1880</v>
      </c>
      <c r="C2345" s="3" t="s">
        <v>2403</v>
      </c>
      <c r="D2345" s="3" t="s">
        <v>27</v>
      </c>
      <c r="E2345" s="3" t="s">
        <v>28</v>
      </c>
      <c r="F2345" s="3" t="s">
        <v>29</v>
      </c>
      <c r="H2345" s="3" t="s">
        <v>30</v>
      </c>
      <c r="I2345" s="3" t="s">
        <v>1882</v>
      </c>
      <c r="J2345" s="3" t="s">
        <v>39</v>
      </c>
      <c r="K2345" s="4">
        <v>530.1</v>
      </c>
      <c r="L2345" s="2">
        <v>1</v>
      </c>
      <c r="M2345" s="2">
        <v>12</v>
      </c>
      <c r="N2345" s="2">
        <v>0.75</v>
      </c>
      <c r="O2345" s="3" t="s">
        <v>32</v>
      </c>
      <c r="P2345" s="3" t="s">
        <v>29</v>
      </c>
      <c r="Q2345" s="5">
        <v>80.3</v>
      </c>
      <c r="S2345" s="6">
        <v>70.36</v>
      </c>
      <c r="T2345" s="5">
        <v>0.35</v>
      </c>
      <c r="U2345" s="6">
        <v>70.709999999999994</v>
      </c>
      <c r="V2345" s="2">
        <v>104.4</v>
      </c>
      <c r="W2345" s="8"/>
      <c r="X2345" s="10" t="s">
        <v>29</v>
      </c>
      <c r="Y2345" s="7">
        <v>43748</v>
      </c>
    </row>
    <row r="2346" spans="1:25" hidden="1" x14ac:dyDescent="0.25">
      <c r="A2346" s="2">
        <v>433052</v>
      </c>
      <c r="B2346" s="3" t="s">
        <v>1880</v>
      </c>
      <c r="C2346" s="3" t="s">
        <v>2404</v>
      </c>
      <c r="D2346" s="3" t="s">
        <v>27</v>
      </c>
      <c r="E2346" s="3" t="s">
        <v>28</v>
      </c>
      <c r="F2346" s="3" t="s">
        <v>29</v>
      </c>
      <c r="H2346" s="3" t="s">
        <v>30</v>
      </c>
      <c r="I2346" s="3" t="s">
        <v>29</v>
      </c>
      <c r="J2346" s="3" t="s">
        <v>39</v>
      </c>
      <c r="K2346" s="4">
        <v>302.60000000000002</v>
      </c>
      <c r="L2346" s="2">
        <v>1</v>
      </c>
      <c r="M2346" s="2">
        <v>12</v>
      </c>
      <c r="N2346" s="2">
        <v>0.75</v>
      </c>
      <c r="O2346" s="3" t="s">
        <v>32</v>
      </c>
      <c r="P2346" s="3" t="s">
        <v>29</v>
      </c>
      <c r="Q2346" s="5">
        <v>51.3</v>
      </c>
      <c r="S2346" s="6">
        <v>44.84</v>
      </c>
      <c r="T2346" s="5">
        <v>0.35</v>
      </c>
      <c r="U2346" s="6">
        <v>45.19</v>
      </c>
      <c r="V2346" s="2">
        <v>66.7</v>
      </c>
      <c r="W2346" s="8"/>
      <c r="X2346" s="10" t="s">
        <v>29</v>
      </c>
      <c r="Y2346" s="7">
        <v>43748</v>
      </c>
    </row>
    <row r="2347" spans="1:25" ht="30" hidden="1" x14ac:dyDescent="0.25">
      <c r="A2347" s="2">
        <v>168209</v>
      </c>
      <c r="B2347" s="3" t="s">
        <v>1880</v>
      </c>
      <c r="C2347" s="3" t="s">
        <v>2405</v>
      </c>
      <c r="D2347" s="3" t="s">
        <v>27</v>
      </c>
      <c r="E2347" s="3" t="s">
        <v>37</v>
      </c>
      <c r="F2347" s="3" t="s">
        <v>29</v>
      </c>
      <c r="G2347" s="2">
        <v>14.5</v>
      </c>
      <c r="H2347" s="3" t="s">
        <v>30</v>
      </c>
      <c r="I2347" s="3" t="s">
        <v>1885</v>
      </c>
      <c r="J2347" s="3" t="s">
        <v>31</v>
      </c>
      <c r="K2347" s="4">
        <v>102.84</v>
      </c>
      <c r="L2347" s="2">
        <v>1</v>
      </c>
      <c r="M2347" s="2">
        <v>12</v>
      </c>
      <c r="N2347" s="2">
        <v>0.75</v>
      </c>
      <c r="O2347" s="3" t="s">
        <v>32</v>
      </c>
      <c r="P2347" s="3" t="s">
        <v>29</v>
      </c>
      <c r="Q2347" s="5">
        <v>20.65</v>
      </c>
      <c r="S2347" s="6">
        <v>17.86</v>
      </c>
      <c r="T2347" s="5">
        <v>0.35</v>
      </c>
      <c r="U2347" s="6">
        <v>18.21</v>
      </c>
      <c r="V2347" s="2">
        <v>26.85</v>
      </c>
      <c r="W2347" s="8"/>
      <c r="X2347" s="10" t="s">
        <v>29</v>
      </c>
      <c r="Y2347" s="7">
        <v>43661</v>
      </c>
    </row>
    <row r="2348" spans="1:25" ht="30" hidden="1" x14ac:dyDescent="0.25">
      <c r="A2348" s="2">
        <v>77883</v>
      </c>
      <c r="B2348" s="3" t="s">
        <v>1880</v>
      </c>
      <c r="C2348" s="3" t="s">
        <v>2406</v>
      </c>
      <c r="D2348" s="3" t="s">
        <v>27</v>
      </c>
      <c r="E2348" s="3" t="s">
        <v>37</v>
      </c>
      <c r="F2348" s="3" t="s">
        <v>29</v>
      </c>
      <c r="G2348" s="2">
        <v>14</v>
      </c>
      <c r="H2348" s="3" t="s">
        <v>889</v>
      </c>
      <c r="I2348" s="3" t="s">
        <v>1882</v>
      </c>
      <c r="J2348" s="3" t="s">
        <v>31</v>
      </c>
      <c r="K2348" s="4">
        <v>81.84</v>
      </c>
      <c r="L2348" s="2">
        <v>1</v>
      </c>
      <c r="M2348" s="2">
        <v>12</v>
      </c>
      <c r="N2348" s="2">
        <v>0.75</v>
      </c>
      <c r="O2348" s="3" t="s">
        <v>32</v>
      </c>
      <c r="P2348" s="3" t="s">
        <v>29</v>
      </c>
      <c r="Q2348" s="5">
        <v>18.95</v>
      </c>
      <c r="S2348" s="6">
        <v>16.37</v>
      </c>
      <c r="T2348" s="5">
        <v>0.35</v>
      </c>
      <c r="U2348" s="6">
        <v>16.72</v>
      </c>
      <c r="V2348" s="2">
        <v>24.65</v>
      </c>
      <c r="W2348" s="8"/>
      <c r="X2348" s="10" t="s">
        <v>29</v>
      </c>
      <c r="Y2348" s="7">
        <v>43678</v>
      </c>
    </row>
    <row r="2349" spans="1:25" hidden="1" x14ac:dyDescent="0.25">
      <c r="A2349" s="2">
        <v>812629</v>
      </c>
      <c r="B2349" s="3" t="s">
        <v>1880</v>
      </c>
      <c r="C2349" s="3" t="s">
        <v>2407</v>
      </c>
      <c r="D2349" s="3" t="s">
        <v>42</v>
      </c>
      <c r="E2349" s="3" t="s">
        <v>37</v>
      </c>
      <c r="F2349" s="3" t="s">
        <v>208</v>
      </c>
      <c r="G2349" s="2">
        <v>13.5</v>
      </c>
      <c r="H2349" s="3" t="s">
        <v>30</v>
      </c>
      <c r="I2349" s="3" t="s">
        <v>29</v>
      </c>
      <c r="J2349" s="3" t="s">
        <v>39</v>
      </c>
      <c r="K2349" s="4">
        <v>105.28</v>
      </c>
      <c r="L2349" s="2">
        <v>1</v>
      </c>
      <c r="M2349" s="2">
        <v>24</v>
      </c>
      <c r="N2349" s="2">
        <v>0.375</v>
      </c>
      <c r="O2349" s="3" t="s">
        <v>528</v>
      </c>
      <c r="P2349" s="3" t="s">
        <v>29</v>
      </c>
      <c r="Q2349" s="5">
        <v>11.15</v>
      </c>
      <c r="S2349" s="6">
        <v>9.7200000000000006</v>
      </c>
      <c r="T2349" s="5">
        <v>0.1</v>
      </c>
      <c r="U2349" s="6">
        <v>9.82</v>
      </c>
      <c r="V2349" s="2">
        <v>14.5</v>
      </c>
      <c r="W2349" s="8"/>
      <c r="X2349" s="10" t="s">
        <v>29</v>
      </c>
      <c r="Y2349" s="7">
        <v>43769</v>
      </c>
    </row>
    <row r="2350" spans="1:25" hidden="1" x14ac:dyDescent="0.25">
      <c r="A2350" s="2">
        <v>643882</v>
      </c>
      <c r="B2350" s="3" t="s">
        <v>1880</v>
      </c>
      <c r="C2350" s="3" t="s">
        <v>2408</v>
      </c>
      <c r="D2350" s="3" t="s">
        <v>27</v>
      </c>
      <c r="E2350" s="3" t="s">
        <v>37</v>
      </c>
      <c r="F2350" s="3" t="s">
        <v>29</v>
      </c>
      <c r="G2350" s="2">
        <v>13.5</v>
      </c>
      <c r="H2350" s="3" t="s">
        <v>30</v>
      </c>
      <c r="I2350" s="3" t="s">
        <v>1929</v>
      </c>
      <c r="J2350" s="3" t="s">
        <v>39</v>
      </c>
      <c r="K2350" s="4">
        <v>77.040000000000006</v>
      </c>
      <c r="L2350" s="2">
        <v>1</v>
      </c>
      <c r="M2350" s="2">
        <v>12</v>
      </c>
      <c r="N2350" s="2">
        <v>0.75</v>
      </c>
      <c r="O2350" s="3" t="s">
        <v>32</v>
      </c>
      <c r="P2350" s="3" t="s">
        <v>29</v>
      </c>
      <c r="Q2350" s="5">
        <v>17.75</v>
      </c>
      <c r="S2350" s="6">
        <v>15.31</v>
      </c>
      <c r="T2350" s="5">
        <v>0.35</v>
      </c>
      <c r="U2350" s="6">
        <v>15.66</v>
      </c>
      <c r="V2350" s="2">
        <v>23.1</v>
      </c>
      <c r="W2350" s="8"/>
      <c r="X2350" s="10" t="s">
        <v>29</v>
      </c>
      <c r="Y2350" s="7">
        <v>43769</v>
      </c>
    </row>
    <row r="2351" spans="1:25" hidden="1" x14ac:dyDescent="0.25">
      <c r="A2351" s="2">
        <v>643866</v>
      </c>
      <c r="B2351" s="3" t="s">
        <v>1880</v>
      </c>
      <c r="C2351" s="3" t="s">
        <v>2409</v>
      </c>
      <c r="D2351" s="3" t="s">
        <v>27</v>
      </c>
      <c r="E2351" s="3" t="s">
        <v>37</v>
      </c>
      <c r="F2351" s="3" t="s">
        <v>104</v>
      </c>
      <c r="G2351" s="2">
        <v>13.5</v>
      </c>
      <c r="H2351" s="3" t="s">
        <v>30</v>
      </c>
      <c r="I2351" s="3" t="s">
        <v>1885</v>
      </c>
      <c r="J2351" s="3" t="s">
        <v>39</v>
      </c>
      <c r="K2351" s="4">
        <v>77.040000000000006</v>
      </c>
      <c r="L2351" s="2">
        <v>1</v>
      </c>
      <c r="M2351" s="2">
        <v>12</v>
      </c>
      <c r="N2351" s="2">
        <v>0.75</v>
      </c>
      <c r="O2351" s="3" t="s">
        <v>32</v>
      </c>
      <c r="P2351" s="3" t="s">
        <v>29</v>
      </c>
      <c r="Q2351" s="5">
        <v>17.75</v>
      </c>
      <c r="R2351" s="5">
        <v>2</v>
      </c>
      <c r="S2351" s="6">
        <v>13.55</v>
      </c>
      <c r="T2351" s="5">
        <v>0.35</v>
      </c>
      <c r="U2351" s="6">
        <v>13.9</v>
      </c>
      <c r="V2351" s="2">
        <v>23.1</v>
      </c>
      <c r="W2351" s="8"/>
      <c r="X2351" s="10" t="s">
        <v>29</v>
      </c>
      <c r="Y2351" s="7">
        <v>43800</v>
      </c>
    </row>
    <row r="2352" spans="1:25" hidden="1" x14ac:dyDescent="0.25">
      <c r="A2352" s="2">
        <v>736734</v>
      </c>
      <c r="B2352" s="3" t="s">
        <v>1880</v>
      </c>
      <c r="C2352" s="3" t="s">
        <v>2410</v>
      </c>
      <c r="D2352" s="3" t="s">
        <v>27</v>
      </c>
      <c r="E2352" s="3" t="s">
        <v>28</v>
      </c>
      <c r="F2352" s="3" t="s">
        <v>29</v>
      </c>
      <c r="G2352" s="2">
        <v>13.5</v>
      </c>
      <c r="H2352" s="3" t="s">
        <v>297</v>
      </c>
      <c r="I2352" s="3" t="s">
        <v>1892</v>
      </c>
      <c r="J2352" s="3" t="s">
        <v>39</v>
      </c>
      <c r="K2352" s="4">
        <v>77.05</v>
      </c>
      <c r="L2352" s="2">
        <v>1</v>
      </c>
      <c r="M2352" s="2">
        <v>12</v>
      </c>
      <c r="N2352" s="2">
        <v>0.75</v>
      </c>
      <c r="O2352" s="3" t="s">
        <v>32</v>
      </c>
      <c r="P2352" s="3" t="s">
        <v>29</v>
      </c>
      <c r="Q2352" s="5">
        <v>17.75</v>
      </c>
      <c r="S2352" s="6">
        <v>15.31</v>
      </c>
      <c r="T2352" s="5">
        <v>0.35</v>
      </c>
      <c r="U2352" s="6">
        <v>15.66</v>
      </c>
      <c r="V2352" s="2">
        <v>23.1</v>
      </c>
      <c r="W2352" s="8"/>
      <c r="X2352" s="10" t="s">
        <v>29</v>
      </c>
      <c r="Y2352" s="7">
        <v>43769</v>
      </c>
    </row>
    <row r="2353" spans="1:25" hidden="1" x14ac:dyDescent="0.25">
      <c r="A2353" s="2">
        <v>431395</v>
      </c>
      <c r="B2353" s="3" t="s">
        <v>1880</v>
      </c>
      <c r="C2353" s="3" t="s">
        <v>2411</v>
      </c>
      <c r="D2353" s="3" t="s">
        <v>27</v>
      </c>
      <c r="E2353" s="3" t="s">
        <v>28</v>
      </c>
      <c r="F2353" s="3" t="s">
        <v>29</v>
      </c>
      <c r="G2353" s="2">
        <v>14</v>
      </c>
      <c r="H2353" s="3" t="s">
        <v>38</v>
      </c>
      <c r="I2353" s="3" t="s">
        <v>29</v>
      </c>
      <c r="J2353" s="3" t="s">
        <v>31</v>
      </c>
      <c r="K2353" s="4">
        <v>113.16</v>
      </c>
      <c r="L2353" s="2">
        <v>1</v>
      </c>
      <c r="M2353" s="2">
        <v>12</v>
      </c>
      <c r="N2353" s="2">
        <v>0.75</v>
      </c>
      <c r="O2353" s="3" t="s">
        <v>32</v>
      </c>
      <c r="P2353" s="3" t="s">
        <v>29</v>
      </c>
      <c r="Q2353" s="5">
        <v>24.3</v>
      </c>
      <c r="S2353" s="6">
        <v>21.08</v>
      </c>
      <c r="T2353" s="5">
        <v>0.35</v>
      </c>
      <c r="U2353" s="6">
        <v>21.43</v>
      </c>
      <c r="V2353" s="2">
        <v>31.6</v>
      </c>
      <c r="W2353" s="8"/>
      <c r="X2353" s="10" t="s">
        <v>29</v>
      </c>
      <c r="Y2353" s="7">
        <v>43654</v>
      </c>
    </row>
    <row r="2354" spans="1:25" ht="30" x14ac:dyDescent="0.25">
      <c r="A2354" s="2">
        <v>392969</v>
      </c>
      <c r="B2354" s="3" t="s">
        <v>1880</v>
      </c>
      <c r="C2354" s="3" t="s">
        <v>2412</v>
      </c>
      <c r="D2354" s="3" t="s">
        <v>27</v>
      </c>
      <c r="E2354" s="3" t="s">
        <v>28</v>
      </c>
      <c r="F2354" s="3" t="s">
        <v>97</v>
      </c>
      <c r="G2354" s="2">
        <v>13.5</v>
      </c>
      <c r="H2354" s="3" t="s">
        <v>30</v>
      </c>
      <c r="I2354" s="3" t="s">
        <v>1885</v>
      </c>
      <c r="J2354" s="3" t="s">
        <v>31</v>
      </c>
      <c r="K2354" s="4">
        <v>92.64</v>
      </c>
      <c r="L2354" s="2">
        <v>1</v>
      </c>
      <c r="M2354" s="2">
        <v>12</v>
      </c>
      <c r="N2354" s="2">
        <v>0.75</v>
      </c>
      <c r="O2354" s="3" t="s">
        <v>32</v>
      </c>
      <c r="P2354" s="3" t="s">
        <v>29</v>
      </c>
      <c r="Q2354" s="5">
        <v>20.8</v>
      </c>
      <c r="S2354" s="6">
        <v>18</v>
      </c>
      <c r="T2354" s="5">
        <v>0.35</v>
      </c>
      <c r="U2354" s="6">
        <v>18.350000000000001</v>
      </c>
      <c r="V2354" s="2">
        <v>27.05</v>
      </c>
      <c r="W2354" s="8">
        <v>5.0000000000000711E-2</v>
      </c>
      <c r="X2354" s="9" t="s">
        <v>3216</v>
      </c>
      <c r="Y2354" s="7">
        <v>43790</v>
      </c>
    </row>
    <row r="2355" spans="1:25" hidden="1" x14ac:dyDescent="0.25">
      <c r="A2355" s="2">
        <v>610857</v>
      </c>
      <c r="B2355" s="3" t="s">
        <v>1880</v>
      </c>
      <c r="C2355" s="3" t="s">
        <v>2413</v>
      </c>
      <c r="D2355" s="3" t="s">
        <v>27</v>
      </c>
      <c r="E2355" s="3" t="s">
        <v>37</v>
      </c>
      <c r="F2355" s="3" t="s">
        <v>29</v>
      </c>
      <c r="G2355" s="2">
        <v>14</v>
      </c>
      <c r="H2355" s="3" t="s">
        <v>297</v>
      </c>
      <c r="I2355" s="3" t="s">
        <v>1892</v>
      </c>
      <c r="J2355" s="3" t="s">
        <v>31</v>
      </c>
      <c r="K2355" s="4" t="s">
        <v>3128</v>
      </c>
      <c r="L2355" s="2">
        <v>1</v>
      </c>
      <c r="M2355" s="2">
        <v>12</v>
      </c>
      <c r="N2355" s="2">
        <v>0.75</v>
      </c>
      <c r="O2355" s="3" t="s">
        <v>32</v>
      </c>
      <c r="P2355" s="3" t="s">
        <v>29</v>
      </c>
      <c r="Q2355" s="5">
        <v>20.75</v>
      </c>
      <c r="S2355" s="6">
        <v>17.95</v>
      </c>
      <c r="T2355" s="5">
        <v>0.35</v>
      </c>
      <c r="U2355" s="6">
        <v>18.3</v>
      </c>
      <c r="V2355" s="2">
        <v>27</v>
      </c>
      <c r="W2355" s="8"/>
      <c r="X2355" s="10" t="s">
        <v>29</v>
      </c>
      <c r="Y2355" s="7">
        <v>43466</v>
      </c>
    </row>
    <row r="2356" spans="1:25" hidden="1" x14ac:dyDescent="0.25">
      <c r="A2356" s="2">
        <v>385765</v>
      </c>
      <c r="B2356" s="3" t="s">
        <v>1880</v>
      </c>
      <c r="C2356" s="3" t="s">
        <v>2414</v>
      </c>
      <c r="D2356" s="3" t="s">
        <v>27</v>
      </c>
      <c r="E2356" s="3" t="s">
        <v>28</v>
      </c>
      <c r="F2356" s="3" t="s">
        <v>86</v>
      </c>
      <c r="G2356" s="2">
        <v>13.5</v>
      </c>
      <c r="H2356" s="3" t="s">
        <v>432</v>
      </c>
      <c r="I2356" s="3" t="s">
        <v>29</v>
      </c>
      <c r="J2356" s="3" t="s">
        <v>31</v>
      </c>
      <c r="K2356" s="4">
        <v>83.04</v>
      </c>
      <c r="L2356" s="2">
        <v>1</v>
      </c>
      <c r="M2356" s="2">
        <v>12</v>
      </c>
      <c r="N2356" s="2">
        <v>0.75</v>
      </c>
      <c r="O2356" s="3" t="s">
        <v>32</v>
      </c>
      <c r="P2356" s="3" t="s">
        <v>29</v>
      </c>
      <c r="Q2356" s="5">
        <v>19.149999999999999</v>
      </c>
      <c r="S2356" s="6">
        <v>16.54</v>
      </c>
      <c r="T2356" s="5">
        <v>0.35</v>
      </c>
      <c r="U2356" s="6">
        <v>16.89</v>
      </c>
      <c r="V2356" s="2">
        <v>24.9</v>
      </c>
      <c r="W2356" s="8"/>
      <c r="X2356" s="10" t="s">
        <v>29</v>
      </c>
      <c r="Y2356" s="7">
        <v>43712</v>
      </c>
    </row>
    <row r="2357" spans="1:25" x14ac:dyDescent="0.25">
      <c r="A2357" s="2">
        <v>320713</v>
      </c>
      <c r="B2357" s="3" t="s">
        <v>1880</v>
      </c>
      <c r="C2357" s="3" t="s">
        <v>2415</v>
      </c>
      <c r="D2357" s="3" t="s">
        <v>27</v>
      </c>
      <c r="E2357" s="3" t="s">
        <v>28</v>
      </c>
      <c r="F2357" s="3" t="s">
        <v>97</v>
      </c>
      <c r="G2357" s="2">
        <v>14</v>
      </c>
      <c r="H2357" s="3" t="s">
        <v>1827</v>
      </c>
      <c r="I2357" s="3" t="s">
        <v>1882</v>
      </c>
      <c r="J2357" s="3" t="s">
        <v>31</v>
      </c>
      <c r="K2357" s="4">
        <v>70</v>
      </c>
      <c r="L2357" s="2">
        <v>1</v>
      </c>
      <c r="M2357" s="2">
        <v>12</v>
      </c>
      <c r="N2357" s="2">
        <v>0.75</v>
      </c>
      <c r="O2357" s="3" t="s">
        <v>32</v>
      </c>
      <c r="P2357" s="3" t="s">
        <v>29</v>
      </c>
      <c r="Q2357" s="5">
        <v>16.899999999999999</v>
      </c>
      <c r="S2357" s="6">
        <v>14.56</v>
      </c>
      <c r="T2357" s="5">
        <v>0.35</v>
      </c>
      <c r="U2357" s="6">
        <v>14.91</v>
      </c>
      <c r="V2357" s="2">
        <v>21.95</v>
      </c>
      <c r="W2357" s="8"/>
      <c r="X2357" s="10" t="s">
        <v>29</v>
      </c>
      <c r="Y2357" s="7">
        <v>43711</v>
      </c>
    </row>
    <row r="2358" spans="1:25" hidden="1" x14ac:dyDescent="0.25">
      <c r="A2358" s="2">
        <v>214767</v>
      </c>
      <c r="B2358" s="3" t="s">
        <v>1880</v>
      </c>
      <c r="C2358" s="3" t="s">
        <v>2416</v>
      </c>
      <c r="D2358" s="3" t="s">
        <v>27</v>
      </c>
      <c r="E2358" s="3" t="s">
        <v>37</v>
      </c>
      <c r="F2358" s="3" t="s">
        <v>29</v>
      </c>
      <c r="G2358" s="2">
        <v>13.8</v>
      </c>
      <c r="H2358" s="3" t="s">
        <v>1827</v>
      </c>
      <c r="I2358" s="3" t="s">
        <v>1882</v>
      </c>
      <c r="J2358" s="3" t="s">
        <v>31</v>
      </c>
      <c r="K2358" s="4">
        <v>75.41</v>
      </c>
      <c r="L2358" s="2">
        <v>1</v>
      </c>
      <c r="M2358" s="2">
        <v>12</v>
      </c>
      <c r="N2358" s="2">
        <v>0.75</v>
      </c>
      <c r="O2358" s="3" t="s">
        <v>32</v>
      </c>
      <c r="P2358" s="3" t="s">
        <v>29</v>
      </c>
      <c r="Q2358" s="5">
        <v>17.850000000000001</v>
      </c>
      <c r="S2358" s="6">
        <v>15.4</v>
      </c>
      <c r="T2358" s="5">
        <v>0.35</v>
      </c>
      <c r="U2358" s="6">
        <v>15.75</v>
      </c>
      <c r="V2358" s="2">
        <v>23.2</v>
      </c>
      <c r="W2358" s="8"/>
      <c r="X2358" s="10" t="s">
        <v>29</v>
      </c>
      <c r="Y2358" s="7">
        <v>43466</v>
      </c>
    </row>
    <row r="2359" spans="1:25" hidden="1" x14ac:dyDescent="0.25">
      <c r="A2359" s="2">
        <v>365635</v>
      </c>
      <c r="B2359" s="3" t="s">
        <v>1880</v>
      </c>
      <c r="C2359" s="3" t="s">
        <v>2417</v>
      </c>
      <c r="D2359" s="3" t="s">
        <v>27</v>
      </c>
      <c r="E2359" s="3" t="s">
        <v>28</v>
      </c>
      <c r="F2359" s="3" t="s">
        <v>29</v>
      </c>
      <c r="H2359" s="3" t="s">
        <v>1827</v>
      </c>
      <c r="I2359" s="3" t="s">
        <v>29</v>
      </c>
      <c r="J2359" s="3" t="s">
        <v>31</v>
      </c>
      <c r="K2359" s="4">
        <v>74.599999999999994</v>
      </c>
      <c r="L2359" s="2">
        <v>1</v>
      </c>
      <c r="M2359" s="2">
        <v>6</v>
      </c>
      <c r="N2359" s="2">
        <v>0.75</v>
      </c>
      <c r="O2359" s="3" t="s">
        <v>32</v>
      </c>
      <c r="P2359" s="3" t="s">
        <v>29</v>
      </c>
      <c r="Q2359" s="5">
        <v>30.5</v>
      </c>
      <c r="S2359" s="6">
        <v>26.53</v>
      </c>
      <c r="T2359" s="5">
        <v>0.35</v>
      </c>
      <c r="U2359" s="6">
        <v>26.88</v>
      </c>
      <c r="V2359" s="2">
        <v>39.65</v>
      </c>
      <c r="W2359" s="8"/>
      <c r="X2359" s="10" t="s">
        <v>29</v>
      </c>
      <c r="Y2359" s="7">
        <v>43654</v>
      </c>
    </row>
    <row r="2360" spans="1:25" hidden="1" x14ac:dyDescent="0.25">
      <c r="A2360" s="2">
        <v>298463</v>
      </c>
      <c r="B2360" s="3" t="s">
        <v>1880</v>
      </c>
      <c r="C2360" s="3" t="s">
        <v>2418</v>
      </c>
      <c r="D2360" s="3" t="s">
        <v>27</v>
      </c>
      <c r="E2360" s="3" t="s">
        <v>37</v>
      </c>
      <c r="F2360" s="3" t="s">
        <v>29</v>
      </c>
      <c r="G2360" s="2">
        <v>14</v>
      </c>
      <c r="H2360" s="3" t="s">
        <v>102</v>
      </c>
      <c r="I2360" s="3" t="s">
        <v>1887</v>
      </c>
      <c r="J2360" s="3" t="s">
        <v>31</v>
      </c>
      <c r="K2360" s="4" t="s">
        <v>3166</v>
      </c>
      <c r="L2360" s="2">
        <v>1</v>
      </c>
      <c r="M2360" s="2">
        <v>12</v>
      </c>
      <c r="N2360" s="2">
        <v>0.75</v>
      </c>
      <c r="O2360" s="3" t="s">
        <v>32</v>
      </c>
      <c r="P2360" s="3" t="s">
        <v>29</v>
      </c>
      <c r="Q2360" s="5">
        <v>18.95</v>
      </c>
      <c r="S2360" s="6">
        <v>16.37</v>
      </c>
      <c r="T2360" s="5">
        <v>0.35</v>
      </c>
      <c r="U2360" s="6">
        <v>16.72</v>
      </c>
      <c r="V2360" s="2">
        <v>24.65</v>
      </c>
      <c r="W2360" s="8"/>
      <c r="X2360" s="10" t="s">
        <v>29</v>
      </c>
      <c r="Y2360" s="7">
        <v>43647</v>
      </c>
    </row>
    <row r="2361" spans="1:25" hidden="1" x14ac:dyDescent="0.25">
      <c r="A2361" s="2">
        <v>200881</v>
      </c>
      <c r="B2361" s="3" t="s">
        <v>1880</v>
      </c>
      <c r="C2361" s="3" t="s">
        <v>2419</v>
      </c>
      <c r="D2361" s="3" t="s">
        <v>27</v>
      </c>
      <c r="E2361" s="3" t="s">
        <v>28</v>
      </c>
      <c r="F2361" s="3" t="s">
        <v>29</v>
      </c>
      <c r="G2361" s="2">
        <v>13.1</v>
      </c>
      <c r="H2361" s="3" t="s">
        <v>38</v>
      </c>
      <c r="I2361" s="3" t="s">
        <v>29</v>
      </c>
      <c r="J2361" s="3" t="s">
        <v>31</v>
      </c>
      <c r="K2361" s="4">
        <v>182.52</v>
      </c>
      <c r="L2361" s="2">
        <v>1</v>
      </c>
      <c r="M2361" s="2">
        <v>12</v>
      </c>
      <c r="N2361" s="2">
        <v>0.75</v>
      </c>
      <c r="O2361" s="3" t="s">
        <v>32</v>
      </c>
      <c r="P2361" s="3" t="s">
        <v>29</v>
      </c>
      <c r="Q2361" s="5">
        <v>36.25</v>
      </c>
      <c r="S2361" s="6">
        <v>31.59</v>
      </c>
      <c r="T2361" s="5">
        <v>0.35</v>
      </c>
      <c r="U2361" s="6">
        <v>31.94</v>
      </c>
      <c r="V2361" s="2">
        <v>47.1</v>
      </c>
      <c r="W2361" s="8"/>
      <c r="X2361" s="10" t="s">
        <v>29</v>
      </c>
      <c r="Y2361" s="7">
        <v>43739</v>
      </c>
    </row>
    <row r="2362" spans="1:25" hidden="1" x14ac:dyDescent="0.25">
      <c r="A2362" s="2">
        <v>392779</v>
      </c>
      <c r="B2362" s="3" t="s">
        <v>1880</v>
      </c>
      <c r="C2362" s="3" t="s">
        <v>2420</v>
      </c>
      <c r="D2362" s="3" t="s">
        <v>27</v>
      </c>
      <c r="E2362" s="3" t="s">
        <v>37</v>
      </c>
      <c r="F2362" s="3" t="s">
        <v>29</v>
      </c>
      <c r="G2362" s="2">
        <v>13.8</v>
      </c>
      <c r="H2362" s="3" t="s">
        <v>1884</v>
      </c>
      <c r="I2362" s="3" t="s">
        <v>1889</v>
      </c>
      <c r="J2362" s="3" t="s">
        <v>31</v>
      </c>
      <c r="K2362" s="4">
        <v>86.28</v>
      </c>
      <c r="L2362" s="2">
        <v>1</v>
      </c>
      <c r="M2362" s="2">
        <v>12</v>
      </c>
      <c r="N2362" s="2">
        <v>0.75</v>
      </c>
      <c r="O2362" s="3" t="s">
        <v>32</v>
      </c>
      <c r="P2362" s="3" t="s">
        <v>29</v>
      </c>
      <c r="Q2362" s="5">
        <v>16.2</v>
      </c>
      <c r="S2362" s="6">
        <v>13.95</v>
      </c>
      <c r="T2362" s="5">
        <v>0.35</v>
      </c>
      <c r="U2362" s="6">
        <v>14.3</v>
      </c>
      <c r="V2362" s="2">
        <v>21.05</v>
      </c>
      <c r="W2362" s="8"/>
      <c r="X2362" s="10" t="s">
        <v>29</v>
      </c>
      <c r="Y2362" s="7">
        <v>43709</v>
      </c>
    </row>
    <row r="2363" spans="1:25" hidden="1" x14ac:dyDescent="0.25">
      <c r="A2363" s="2">
        <v>735870</v>
      </c>
      <c r="B2363" s="3" t="s">
        <v>1880</v>
      </c>
      <c r="C2363" s="3" t="s">
        <v>2421</v>
      </c>
      <c r="D2363" s="3" t="s">
        <v>27</v>
      </c>
      <c r="E2363" s="3" t="s">
        <v>28</v>
      </c>
      <c r="F2363" s="3" t="s">
        <v>29</v>
      </c>
      <c r="G2363" s="2">
        <v>13</v>
      </c>
      <c r="H2363" s="3" t="s">
        <v>38</v>
      </c>
      <c r="I2363" s="3" t="s">
        <v>1882</v>
      </c>
      <c r="J2363" s="3" t="s">
        <v>39</v>
      </c>
      <c r="K2363" s="4">
        <v>184.95</v>
      </c>
      <c r="L2363" s="2">
        <v>1</v>
      </c>
      <c r="M2363" s="2">
        <v>12</v>
      </c>
      <c r="N2363" s="2">
        <v>0.75</v>
      </c>
      <c r="O2363" s="3" t="s">
        <v>32</v>
      </c>
      <c r="P2363" s="3" t="s">
        <v>29</v>
      </c>
      <c r="Q2363" s="5">
        <v>36.299999999999997</v>
      </c>
      <c r="S2363" s="6">
        <v>31.64</v>
      </c>
      <c r="T2363" s="5">
        <v>0.35</v>
      </c>
      <c r="U2363" s="6">
        <v>31.99</v>
      </c>
      <c r="V2363" s="2">
        <v>47.2</v>
      </c>
      <c r="W2363" s="8"/>
      <c r="X2363" s="9" t="s">
        <v>3214</v>
      </c>
      <c r="Y2363" s="7">
        <v>43803</v>
      </c>
    </row>
    <row r="2364" spans="1:25" x14ac:dyDescent="0.25">
      <c r="A2364" s="2">
        <v>110312</v>
      </c>
      <c r="B2364" s="3" t="s">
        <v>1880</v>
      </c>
      <c r="C2364" s="3" t="s">
        <v>2422</v>
      </c>
      <c r="D2364" s="3" t="s">
        <v>27</v>
      </c>
      <c r="E2364" s="3" t="s">
        <v>28</v>
      </c>
      <c r="F2364" s="3" t="s">
        <v>97</v>
      </c>
      <c r="G2364" s="2">
        <v>15</v>
      </c>
      <c r="H2364" s="3" t="s">
        <v>80</v>
      </c>
      <c r="I2364" s="3" t="s">
        <v>29</v>
      </c>
      <c r="J2364" s="3" t="s">
        <v>31</v>
      </c>
      <c r="K2364" s="4">
        <v>378.96</v>
      </c>
      <c r="L2364" s="2">
        <v>1</v>
      </c>
      <c r="M2364" s="2">
        <v>12</v>
      </c>
      <c r="N2364" s="2">
        <v>0.75</v>
      </c>
      <c r="O2364" s="3" t="s">
        <v>32</v>
      </c>
      <c r="P2364" s="3" t="s">
        <v>29</v>
      </c>
      <c r="Q2364" s="5">
        <v>61.3</v>
      </c>
      <c r="S2364" s="6">
        <v>53.64</v>
      </c>
      <c r="T2364" s="5">
        <v>0.35</v>
      </c>
      <c r="U2364" s="6">
        <v>53.99</v>
      </c>
      <c r="V2364" s="2">
        <v>79.7</v>
      </c>
      <c r="W2364" s="8">
        <v>0.59999999999999432</v>
      </c>
      <c r="X2364" s="9" t="s">
        <v>3216</v>
      </c>
      <c r="Y2364" s="7">
        <v>43790</v>
      </c>
    </row>
    <row r="2365" spans="1:25" hidden="1" x14ac:dyDescent="0.25">
      <c r="A2365" s="2">
        <v>858548</v>
      </c>
      <c r="B2365" s="3" t="s">
        <v>1880</v>
      </c>
      <c r="C2365" s="3" t="s">
        <v>2423</v>
      </c>
      <c r="D2365" s="3" t="s">
        <v>27</v>
      </c>
      <c r="E2365" s="3" t="s">
        <v>28</v>
      </c>
      <c r="F2365" s="3" t="s">
        <v>86</v>
      </c>
      <c r="G2365" s="2">
        <v>14</v>
      </c>
      <c r="H2365" s="3" t="s">
        <v>80</v>
      </c>
      <c r="I2365" s="3" t="s">
        <v>29</v>
      </c>
      <c r="J2365" s="3" t="s">
        <v>31</v>
      </c>
      <c r="K2365" s="4">
        <v>122.16</v>
      </c>
      <c r="L2365" s="2">
        <v>1</v>
      </c>
      <c r="M2365" s="2">
        <v>12</v>
      </c>
      <c r="N2365" s="2">
        <v>0.75</v>
      </c>
      <c r="O2365" s="3" t="s">
        <v>32</v>
      </c>
      <c r="P2365" s="3" t="s">
        <v>29</v>
      </c>
      <c r="Q2365" s="5">
        <v>25.85</v>
      </c>
      <c r="S2365" s="6">
        <v>22.44</v>
      </c>
      <c r="T2365" s="5">
        <v>0.35</v>
      </c>
      <c r="U2365" s="6">
        <v>22.79</v>
      </c>
      <c r="V2365" s="2">
        <v>33.6</v>
      </c>
      <c r="W2365" s="8"/>
      <c r="X2365" s="10" t="s">
        <v>29</v>
      </c>
      <c r="Y2365" s="7">
        <v>43739</v>
      </c>
    </row>
    <row r="2366" spans="1:25" hidden="1" x14ac:dyDescent="0.25">
      <c r="A2366" s="2">
        <v>851691</v>
      </c>
      <c r="B2366" s="3" t="s">
        <v>1880</v>
      </c>
      <c r="C2366" s="3" t="s">
        <v>2424</v>
      </c>
      <c r="D2366" s="3" t="s">
        <v>27</v>
      </c>
      <c r="E2366" s="3" t="s">
        <v>28</v>
      </c>
      <c r="F2366" s="3" t="s">
        <v>29</v>
      </c>
      <c r="G2366" s="2">
        <v>12.5</v>
      </c>
      <c r="H2366" s="3" t="s">
        <v>30</v>
      </c>
      <c r="I2366" s="3" t="s">
        <v>2025</v>
      </c>
      <c r="J2366" s="3" t="s">
        <v>31</v>
      </c>
      <c r="K2366" s="4">
        <v>92.88</v>
      </c>
      <c r="L2366" s="2">
        <v>1</v>
      </c>
      <c r="M2366" s="2">
        <v>12</v>
      </c>
      <c r="N2366" s="2">
        <v>0.75</v>
      </c>
      <c r="O2366" s="3" t="s">
        <v>32</v>
      </c>
      <c r="P2366" s="3" t="s">
        <v>29</v>
      </c>
      <c r="Q2366" s="5">
        <v>20.85</v>
      </c>
      <c r="S2366" s="6">
        <v>18.04</v>
      </c>
      <c r="T2366" s="5">
        <v>0.35</v>
      </c>
      <c r="U2366" s="6">
        <v>18.39</v>
      </c>
      <c r="V2366" s="2">
        <v>27.1</v>
      </c>
      <c r="W2366" s="8">
        <v>5.0000000000000711E-2</v>
      </c>
      <c r="X2366" s="9" t="s">
        <v>3216</v>
      </c>
      <c r="Y2366" s="7">
        <v>43794</v>
      </c>
    </row>
    <row r="2367" spans="1:25" x14ac:dyDescent="0.25">
      <c r="A2367" s="2">
        <v>765065</v>
      </c>
      <c r="B2367" s="3" t="s">
        <v>1880</v>
      </c>
      <c r="C2367" s="3" t="s">
        <v>2425</v>
      </c>
      <c r="D2367" s="3" t="s">
        <v>27</v>
      </c>
      <c r="E2367" s="3" t="s">
        <v>28</v>
      </c>
      <c r="F2367" s="3" t="s">
        <v>97</v>
      </c>
      <c r="G2367" s="2">
        <v>12.5</v>
      </c>
      <c r="H2367" s="3" t="s">
        <v>102</v>
      </c>
      <c r="I2367" s="3" t="s">
        <v>29</v>
      </c>
      <c r="J2367" s="3" t="s">
        <v>31</v>
      </c>
      <c r="K2367" s="4">
        <v>53.52</v>
      </c>
      <c r="L2367" s="2">
        <v>1</v>
      </c>
      <c r="M2367" s="2">
        <v>12</v>
      </c>
      <c r="N2367" s="2">
        <v>0.75</v>
      </c>
      <c r="O2367" s="3" t="s">
        <v>32</v>
      </c>
      <c r="P2367" s="3" t="s">
        <v>29</v>
      </c>
      <c r="Q2367" s="5">
        <v>13.7</v>
      </c>
      <c r="S2367" s="6">
        <v>11.75</v>
      </c>
      <c r="T2367" s="5">
        <v>0.35</v>
      </c>
      <c r="U2367" s="6">
        <v>12.1</v>
      </c>
      <c r="V2367" s="2">
        <v>17.8</v>
      </c>
      <c r="W2367" s="8">
        <v>-4.4000000000000021</v>
      </c>
      <c r="X2367" s="9" t="s">
        <v>3215</v>
      </c>
      <c r="Y2367" s="7">
        <v>43794</v>
      </c>
    </row>
    <row r="2368" spans="1:25" hidden="1" x14ac:dyDescent="0.25">
      <c r="A2368" s="2">
        <v>883991</v>
      </c>
      <c r="B2368" s="3" t="s">
        <v>1880</v>
      </c>
      <c r="C2368" s="3" t="s">
        <v>2426</v>
      </c>
      <c r="D2368" s="3" t="s">
        <v>27</v>
      </c>
      <c r="E2368" s="3" t="s">
        <v>37</v>
      </c>
      <c r="F2368" s="3" t="s">
        <v>104</v>
      </c>
      <c r="G2368" s="2">
        <v>14.5</v>
      </c>
      <c r="H2368" s="3" t="s">
        <v>889</v>
      </c>
      <c r="I2368" s="3" t="s">
        <v>1892</v>
      </c>
      <c r="J2368" s="3" t="s">
        <v>31</v>
      </c>
      <c r="K2368" s="4" t="s">
        <v>3167</v>
      </c>
      <c r="L2368" s="2">
        <v>1</v>
      </c>
      <c r="M2368" s="2">
        <v>12</v>
      </c>
      <c r="N2368" s="2">
        <v>0.75</v>
      </c>
      <c r="O2368" s="3" t="s">
        <v>32</v>
      </c>
      <c r="P2368" s="3" t="s">
        <v>29</v>
      </c>
      <c r="Q2368" s="5">
        <v>16.7</v>
      </c>
      <c r="R2368" s="5">
        <v>1</v>
      </c>
      <c r="S2368" s="6">
        <v>13.51</v>
      </c>
      <c r="T2368" s="5">
        <v>0.35</v>
      </c>
      <c r="U2368" s="6">
        <v>13.86</v>
      </c>
      <c r="V2368" s="2">
        <v>21.7</v>
      </c>
      <c r="W2368" s="8"/>
      <c r="X2368" s="10" t="s">
        <v>29</v>
      </c>
      <c r="Y2368" s="7">
        <v>43800</v>
      </c>
    </row>
    <row r="2369" spans="1:25" x14ac:dyDescent="0.25">
      <c r="A2369" s="2">
        <v>135244</v>
      </c>
      <c r="B2369" s="3" t="s">
        <v>1880</v>
      </c>
      <c r="C2369" s="3" t="s">
        <v>2427</v>
      </c>
      <c r="D2369" s="3" t="s">
        <v>27</v>
      </c>
      <c r="E2369" s="3" t="s">
        <v>28</v>
      </c>
      <c r="F2369" s="3" t="s">
        <v>97</v>
      </c>
      <c r="G2369" s="2">
        <v>13.5</v>
      </c>
      <c r="H2369" s="3" t="s">
        <v>102</v>
      </c>
      <c r="I2369" s="3" t="s">
        <v>29</v>
      </c>
      <c r="J2369" s="3" t="s">
        <v>31</v>
      </c>
      <c r="K2369" s="4">
        <v>76.680000000000007</v>
      </c>
      <c r="L2369" s="2">
        <v>1</v>
      </c>
      <c r="M2369" s="2">
        <v>12</v>
      </c>
      <c r="N2369" s="2">
        <v>0.75</v>
      </c>
      <c r="O2369" s="3" t="s">
        <v>32</v>
      </c>
      <c r="P2369" s="3" t="s">
        <v>29</v>
      </c>
      <c r="Q2369" s="5">
        <v>18.05</v>
      </c>
      <c r="S2369" s="6">
        <v>15.58</v>
      </c>
      <c r="T2369" s="5">
        <v>0.35</v>
      </c>
      <c r="U2369" s="6">
        <v>15.93</v>
      </c>
      <c r="V2369" s="2">
        <v>23.45</v>
      </c>
      <c r="W2369" s="8">
        <v>5.0000000000000711E-2</v>
      </c>
      <c r="X2369" s="9" t="s">
        <v>3216</v>
      </c>
      <c r="Y2369" s="7">
        <v>43790</v>
      </c>
    </row>
    <row r="2370" spans="1:25" hidden="1" x14ac:dyDescent="0.25">
      <c r="A2370" s="2">
        <v>803210</v>
      </c>
      <c r="B2370" s="3" t="s">
        <v>1880</v>
      </c>
      <c r="C2370" s="3" t="s">
        <v>2428</v>
      </c>
      <c r="D2370" s="3" t="s">
        <v>27</v>
      </c>
      <c r="E2370" s="3" t="s">
        <v>28</v>
      </c>
      <c r="F2370" s="3" t="s">
        <v>29</v>
      </c>
      <c r="G2370" s="2">
        <v>13.5</v>
      </c>
      <c r="H2370" s="3" t="s">
        <v>30</v>
      </c>
      <c r="I2370" s="3" t="s">
        <v>1882</v>
      </c>
      <c r="J2370" s="3" t="s">
        <v>39</v>
      </c>
      <c r="K2370" s="4">
        <v>150.05000000000001</v>
      </c>
      <c r="L2370" s="2">
        <v>1</v>
      </c>
      <c r="M2370" s="2">
        <v>12</v>
      </c>
      <c r="N2370" s="2">
        <v>0.75</v>
      </c>
      <c r="O2370" s="3" t="s">
        <v>32</v>
      </c>
      <c r="P2370" s="3" t="s">
        <v>29</v>
      </c>
      <c r="Q2370" s="5">
        <v>30.3</v>
      </c>
      <c r="S2370" s="6">
        <v>26.36</v>
      </c>
      <c r="T2370" s="5">
        <v>0.35</v>
      </c>
      <c r="U2370" s="6">
        <v>26.71</v>
      </c>
      <c r="V2370" s="2">
        <v>39.4</v>
      </c>
      <c r="W2370" s="8"/>
      <c r="X2370" s="10" t="s">
        <v>29</v>
      </c>
      <c r="Y2370" s="7">
        <v>43649</v>
      </c>
    </row>
    <row r="2371" spans="1:25" hidden="1" x14ac:dyDescent="0.25">
      <c r="A2371" s="2">
        <v>803211</v>
      </c>
      <c r="B2371" s="3" t="s">
        <v>1880</v>
      </c>
      <c r="C2371" s="3" t="s">
        <v>2429</v>
      </c>
      <c r="D2371" s="3" t="s">
        <v>27</v>
      </c>
      <c r="E2371" s="3" t="s">
        <v>28</v>
      </c>
      <c r="F2371" s="3" t="s">
        <v>29</v>
      </c>
      <c r="G2371" s="2">
        <v>14</v>
      </c>
      <c r="H2371" s="3" t="s">
        <v>30</v>
      </c>
      <c r="I2371" s="3" t="s">
        <v>1882</v>
      </c>
      <c r="J2371" s="3" t="s">
        <v>39</v>
      </c>
      <c r="K2371" s="4">
        <v>150.05000000000001</v>
      </c>
      <c r="L2371" s="2">
        <v>1</v>
      </c>
      <c r="M2371" s="2">
        <v>12</v>
      </c>
      <c r="N2371" s="2">
        <v>0.75</v>
      </c>
      <c r="O2371" s="3" t="s">
        <v>32</v>
      </c>
      <c r="P2371" s="3" t="s">
        <v>29</v>
      </c>
      <c r="Q2371" s="5">
        <v>30.3</v>
      </c>
      <c r="S2371" s="6">
        <v>26.36</v>
      </c>
      <c r="T2371" s="5">
        <v>0.35</v>
      </c>
      <c r="U2371" s="6">
        <v>26.71</v>
      </c>
      <c r="V2371" s="2">
        <v>39.4</v>
      </c>
      <c r="W2371" s="8"/>
      <c r="X2371" s="10" t="s">
        <v>29</v>
      </c>
      <c r="Y2371" s="7">
        <v>43649</v>
      </c>
    </row>
    <row r="2372" spans="1:25" hidden="1" x14ac:dyDescent="0.25">
      <c r="A2372" s="2">
        <v>138479</v>
      </c>
      <c r="B2372" s="3" t="s">
        <v>1880</v>
      </c>
      <c r="C2372" s="3" t="s">
        <v>2430</v>
      </c>
      <c r="D2372" s="3" t="s">
        <v>27</v>
      </c>
      <c r="E2372" s="3" t="s">
        <v>37</v>
      </c>
      <c r="F2372" s="3" t="s">
        <v>29</v>
      </c>
      <c r="G2372" s="2">
        <v>13.8</v>
      </c>
      <c r="H2372" s="3" t="s">
        <v>889</v>
      </c>
      <c r="I2372" s="3" t="s">
        <v>29</v>
      </c>
      <c r="J2372" s="3" t="s">
        <v>31</v>
      </c>
      <c r="K2372" s="4">
        <v>72.239999999999995</v>
      </c>
      <c r="L2372" s="2">
        <v>1</v>
      </c>
      <c r="M2372" s="2">
        <v>12</v>
      </c>
      <c r="N2372" s="2">
        <v>0.75</v>
      </c>
      <c r="O2372" s="3" t="s">
        <v>32</v>
      </c>
      <c r="P2372" s="3" t="s">
        <v>29</v>
      </c>
      <c r="Q2372" s="5">
        <v>17.3</v>
      </c>
      <c r="S2372" s="6">
        <v>14.92</v>
      </c>
      <c r="T2372" s="5">
        <v>0.35</v>
      </c>
      <c r="U2372" s="6">
        <v>15.27</v>
      </c>
      <c r="V2372" s="2">
        <v>22.5</v>
      </c>
      <c r="W2372" s="8"/>
      <c r="X2372" s="10" t="s">
        <v>29</v>
      </c>
      <c r="Y2372" s="7">
        <v>43586</v>
      </c>
    </row>
    <row r="2373" spans="1:25" hidden="1" x14ac:dyDescent="0.25">
      <c r="A2373" s="2">
        <v>847749</v>
      </c>
      <c r="B2373" s="3" t="s">
        <v>1880</v>
      </c>
      <c r="C2373" s="3" t="s">
        <v>2431</v>
      </c>
      <c r="D2373" s="3" t="s">
        <v>27</v>
      </c>
      <c r="E2373" s="3" t="s">
        <v>37</v>
      </c>
      <c r="F2373" s="3" t="s">
        <v>29</v>
      </c>
      <c r="G2373" s="2">
        <v>14.5</v>
      </c>
      <c r="H2373" s="3" t="s">
        <v>102</v>
      </c>
      <c r="I2373" s="3" t="s">
        <v>1887</v>
      </c>
      <c r="J2373" s="3" t="s">
        <v>31</v>
      </c>
      <c r="K2373" s="4" t="s">
        <v>3168</v>
      </c>
      <c r="L2373" s="2">
        <v>1</v>
      </c>
      <c r="M2373" s="2">
        <v>12</v>
      </c>
      <c r="N2373" s="2">
        <v>0.75</v>
      </c>
      <c r="O2373" s="3" t="s">
        <v>32</v>
      </c>
      <c r="P2373" s="3" t="s">
        <v>29</v>
      </c>
      <c r="Q2373" s="5">
        <v>20.75</v>
      </c>
      <c r="S2373" s="6">
        <v>17.95</v>
      </c>
      <c r="T2373" s="5">
        <v>0.35</v>
      </c>
      <c r="U2373" s="6">
        <v>18.3</v>
      </c>
      <c r="V2373" s="2">
        <v>27</v>
      </c>
      <c r="W2373" s="8"/>
      <c r="X2373" s="10" t="s">
        <v>29</v>
      </c>
      <c r="Y2373" s="7">
        <v>43769</v>
      </c>
    </row>
    <row r="2374" spans="1:25" hidden="1" x14ac:dyDescent="0.25">
      <c r="A2374" s="2">
        <v>214721</v>
      </c>
      <c r="B2374" s="3" t="s">
        <v>1880</v>
      </c>
      <c r="C2374" s="3" t="s">
        <v>2432</v>
      </c>
      <c r="D2374" s="3" t="s">
        <v>27</v>
      </c>
      <c r="E2374" s="3" t="s">
        <v>28</v>
      </c>
      <c r="F2374" s="3" t="s">
        <v>29</v>
      </c>
      <c r="G2374" s="2">
        <v>12.5</v>
      </c>
      <c r="H2374" s="3" t="s">
        <v>61</v>
      </c>
      <c r="I2374" s="3" t="s">
        <v>29</v>
      </c>
      <c r="J2374" s="3" t="s">
        <v>31</v>
      </c>
      <c r="K2374" s="4">
        <v>143.04</v>
      </c>
      <c r="L2374" s="2">
        <v>1</v>
      </c>
      <c r="M2374" s="2">
        <v>12</v>
      </c>
      <c r="N2374" s="2">
        <v>0.75</v>
      </c>
      <c r="O2374" s="3" t="s">
        <v>32</v>
      </c>
      <c r="P2374" s="3" t="s">
        <v>29</v>
      </c>
      <c r="Q2374" s="5">
        <v>29.45</v>
      </c>
      <c r="S2374" s="6">
        <v>25.61</v>
      </c>
      <c r="T2374" s="5">
        <v>0.35</v>
      </c>
      <c r="U2374" s="6">
        <v>25.96</v>
      </c>
      <c r="V2374" s="2">
        <v>38.299999999999997</v>
      </c>
      <c r="W2374" s="8"/>
      <c r="X2374" s="10" t="s">
        <v>29</v>
      </c>
      <c r="Y2374" s="7">
        <v>43675</v>
      </c>
    </row>
    <row r="2375" spans="1:25" x14ac:dyDescent="0.25">
      <c r="A2375" s="2">
        <v>832022</v>
      </c>
      <c r="B2375" s="3" t="s">
        <v>1880</v>
      </c>
      <c r="C2375" s="3" t="s">
        <v>2433</v>
      </c>
      <c r="D2375" s="3" t="s">
        <v>27</v>
      </c>
      <c r="E2375" s="3" t="s">
        <v>28</v>
      </c>
      <c r="F2375" s="3" t="s">
        <v>97</v>
      </c>
      <c r="G2375" s="2">
        <v>12.5</v>
      </c>
      <c r="H2375" s="3" t="s">
        <v>102</v>
      </c>
      <c r="I2375" s="3" t="s">
        <v>1887</v>
      </c>
      <c r="J2375" s="3" t="s">
        <v>31</v>
      </c>
      <c r="K2375" s="4">
        <v>79.92</v>
      </c>
      <c r="L2375" s="2">
        <v>1</v>
      </c>
      <c r="M2375" s="2">
        <v>12</v>
      </c>
      <c r="N2375" s="2">
        <v>0.75</v>
      </c>
      <c r="O2375" s="3" t="s">
        <v>32</v>
      </c>
      <c r="P2375" s="3" t="s">
        <v>29</v>
      </c>
      <c r="Q2375" s="5">
        <v>18.600000000000001</v>
      </c>
      <c r="S2375" s="6">
        <v>16.059999999999999</v>
      </c>
      <c r="T2375" s="5">
        <v>0.35</v>
      </c>
      <c r="U2375" s="6">
        <v>16.41</v>
      </c>
      <c r="V2375" s="2">
        <v>24.2</v>
      </c>
      <c r="W2375" s="8">
        <v>1.2000000000000028</v>
      </c>
      <c r="X2375" s="9" t="s">
        <v>3216</v>
      </c>
      <c r="Y2375" s="7">
        <v>43794</v>
      </c>
    </row>
    <row r="2376" spans="1:25" hidden="1" x14ac:dyDescent="0.25">
      <c r="A2376" s="2">
        <v>167896</v>
      </c>
      <c r="B2376" s="3" t="s">
        <v>1880</v>
      </c>
      <c r="C2376" s="3" t="s">
        <v>2434</v>
      </c>
      <c r="D2376" s="3" t="s">
        <v>27</v>
      </c>
      <c r="E2376" s="3" t="s">
        <v>28</v>
      </c>
      <c r="F2376" s="3" t="s">
        <v>29</v>
      </c>
      <c r="G2376" s="2">
        <v>12.5</v>
      </c>
      <c r="H2376" s="3" t="s">
        <v>432</v>
      </c>
      <c r="I2376" s="3" t="s">
        <v>29</v>
      </c>
      <c r="J2376" s="3" t="s">
        <v>31</v>
      </c>
      <c r="K2376" s="4">
        <v>49.08</v>
      </c>
      <c r="L2376" s="2">
        <v>1</v>
      </c>
      <c r="M2376" s="2">
        <v>12</v>
      </c>
      <c r="N2376" s="2">
        <v>0.75</v>
      </c>
      <c r="O2376" s="3" t="s">
        <v>32</v>
      </c>
      <c r="P2376" s="3" t="s">
        <v>29</v>
      </c>
      <c r="Q2376" s="5">
        <v>12.75</v>
      </c>
      <c r="S2376" s="6">
        <v>10.91</v>
      </c>
      <c r="T2376" s="5">
        <v>0.35</v>
      </c>
      <c r="U2376" s="6">
        <v>11.26</v>
      </c>
      <c r="V2376" s="2">
        <v>16.600000000000001</v>
      </c>
      <c r="W2376" s="8">
        <v>-2.75</v>
      </c>
      <c r="X2376" s="9" t="s">
        <v>3215</v>
      </c>
      <c r="Y2376" s="7">
        <v>43790</v>
      </c>
    </row>
    <row r="2377" spans="1:25" x14ac:dyDescent="0.25">
      <c r="A2377" s="2">
        <v>894949</v>
      </c>
      <c r="B2377" s="3" t="s">
        <v>1880</v>
      </c>
      <c r="C2377" s="3" t="s">
        <v>2435</v>
      </c>
      <c r="D2377" s="3" t="s">
        <v>27</v>
      </c>
      <c r="E2377" s="3" t="s">
        <v>28</v>
      </c>
      <c r="F2377" s="3" t="s">
        <v>97</v>
      </c>
      <c r="G2377" s="2">
        <v>12.5</v>
      </c>
      <c r="H2377" s="3" t="s">
        <v>1884</v>
      </c>
      <c r="I2377" s="3" t="s">
        <v>1882</v>
      </c>
      <c r="J2377" s="3" t="s">
        <v>31</v>
      </c>
      <c r="K2377" s="4">
        <v>79.44</v>
      </c>
      <c r="L2377" s="2">
        <v>1</v>
      </c>
      <c r="M2377" s="2">
        <v>12</v>
      </c>
      <c r="N2377" s="2">
        <v>0.75</v>
      </c>
      <c r="O2377" s="3" t="s">
        <v>32</v>
      </c>
      <c r="P2377" s="3" t="s">
        <v>29</v>
      </c>
      <c r="Q2377" s="5">
        <v>18.55</v>
      </c>
      <c r="S2377" s="6">
        <v>16.02</v>
      </c>
      <c r="T2377" s="5">
        <v>0.35</v>
      </c>
      <c r="U2377" s="6">
        <v>16.37</v>
      </c>
      <c r="V2377" s="2">
        <v>24.1</v>
      </c>
      <c r="W2377" s="8">
        <v>1.1999999999999993</v>
      </c>
      <c r="X2377" s="9" t="s">
        <v>3216</v>
      </c>
      <c r="Y2377" s="7">
        <v>43794</v>
      </c>
    </row>
    <row r="2378" spans="1:25" hidden="1" x14ac:dyDescent="0.25">
      <c r="A2378" s="2">
        <v>36200</v>
      </c>
      <c r="B2378" s="3" t="s">
        <v>1880</v>
      </c>
      <c r="C2378" s="3" t="s">
        <v>2436</v>
      </c>
      <c r="D2378" s="3" t="s">
        <v>27</v>
      </c>
      <c r="E2378" s="3" t="s">
        <v>28</v>
      </c>
      <c r="F2378" s="3" t="s">
        <v>86</v>
      </c>
      <c r="G2378" s="2">
        <v>13.5</v>
      </c>
      <c r="H2378" s="3" t="s">
        <v>432</v>
      </c>
      <c r="I2378" s="3" t="s">
        <v>29</v>
      </c>
      <c r="J2378" s="3" t="s">
        <v>31</v>
      </c>
      <c r="K2378" s="4">
        <v>74.040000000000006</v>
      </c>
      <c r="L2378" s="2">
        <v>1</v>
      </c>
      <c r="M2378" s="2">
        <v>12</v>
      </c>
      <c r="N2378" s="2">
        <v>0.75</v>
      </c>
      <c r="O2378" s="3" t="s">
        <v>32</v>
      </c>
      <c r="P2378" s="3" t="s">
        <v>29</v>
      </c>
      <c r="Q2378" s="5">
        <v>17.600000000000001</v>
      </c>
      <c r="S2378" s="6">
        <v>15.18</v>
      </c>
      <c r="T2378" s="5">
        <v>0.35</v>
      </c>
      <c r="U2378" s="6">
        <v>15.53</v>
      </c>
      <c r="V2378" s="2">
        <v>22.9</v>
      </c>
      <c r="W2378" s="8"/>
      <c r="X2378" s="10" t="s">
        <v>29</v>
      </c>
      <c r="Y2378" s="7">
        <v>43712</v>
      </c>
    </row>
    <row r="2379" spans="1:25" hidden="1" x14ac:dyDescent="0.25">
      <c r="A2379" s="2">
        <v>257170</v>
      </c>
      <c r="B2379" s="3" t="s">
        <v>1880</v>
      </c>
      <c r="C2379" s="3" t="s">
        <v>2437</v>
      </c>
      <c r="D2379" s="3" t="s">
        <v>1793</v>
      </c>
      <c r="E2379" s="3" t="s">
        <v>37</v>
      </c>
      <c r="F2379" s="3" t="s">
        <v>29</v>
      </c>
      <c r="G2379" s="2">
        <v>11.8</v>
      </c>
      <c r="H2379" s="3" t="s">
        <v>899</v>
      </c>
      <c r="I2379" s="3" t="s">
        <v>1882</v>
      </c>
      <c r="J2379" s="3" t="s">
        <v>31</v>
      </c>
      <c r="K2379" s="4">
        <v>39</v>
      </c>
      <c r="L2379" s="2">
        <v>1</v>
      </c>
      <c r="M2379" s="2">
        <v>6</v>
      </c>
      <c r="N2379" s="2">
        <v>1.5</v>
      </c>
      <c r="O2379" s="3" t="s">
        <v>32</v>
      </c>
      <c r="P2379" s="3" t="s">
        <v>29</v>
      </c>
      <c r="Q2379" s="5">
        <v>20.8</v>
      </c>
      <c r="S2379" s="6">
        <v>18</v>
      </c>
      <c r="T2379" s="5">
        <v>0.35</v>
      </c>
      <c r="U2379" s="6">
        <v>18.350000000000001</v>
      </c>
      <c r="V2379" s="2">
        <v>27.05</v>
      </c>
      <c r="W2379" s="8"/>
      <c r="X2379" s="10" t="s">
        <v>29</v>
      </c>
      <c r="Y2379" s="7">
        <v>43678</v>
      </c>
    </row>
    <row r="2380" spans="1:25" hidden="1" x14ac:dyDescent="0.25">
      <c r="A2380" s="2">
        <v>154617</v>
      </c>
      <c r="B2380" s="3" t="s">
        <v>1880</v>
      </c>
      <c r="C2380" s="3" t="s">
        <v>2438</v>
      </c>
      <c r="D2380" s="3" t="s">
        <v>1793</v>
      </c>
      <c r="E2380" s="3" t="s">
        <v>37</v>
      </c>
      <c r="F2380" s="3" t="s">
        <v>29</v>
      </c>
      <c r="G2380" s="2">
        <v>13</v>
      </c>
      <c r="H2380" s="3" t="s">
        <v>899</v>
      </c>
      <c r="I2380" s="3" t="s">
        <v>1882</v>
      </c>
      <c r="J2380" s="3" t="s">
        <v>31</v>
      </c>
      <c r="K2380" s="4">
        <v>39</v>
      </c>
      <c r="L2380" s="2">
        <v>1</v>
      </c>
      <c r="M2380" s="2">
        <v>6</v>
      </c>
      <c r="N2380" s="2">
        <v>1.5</v>
      </c>
      <c r="O2380" s="3" t="s">
        <v>32</v>
      </c>
      <c r="P2380" s="3" t="s">
        <v>29</v>
      </c>
      <c r="Q2380" s="5">
        <v>20.8</v>
      </c>
      <c r="S2380" s="6">
        <v>18</v>
      </c>
      <c r="T2380" s="5">
        <v>0.35</v>
      </c>
      <c r="U2380" s="6">
        <v>18.350000000000001</v>
      </c>
      <c r="V2380" s="2">
        <v>27.05</v>
      </c>
      <c r="W2380" s="8"/>
      <c r="X2380" s="10" t="s">
        <v>29</v>
      </c>
      <c r="Y2380" s="7">
        <v>43616</v>
      </c>
    </row>
    <row r="2381" spans="1:25" hidden="1" x14ac:dyDescent="0.25">
      <c r="A2381" s="2">
        <v>331652</v>
      </c>
      <c r="B2381" s="3" t="s">
        <v>1880</v>
      </c>
      <c r="C2381" s="3" t="s">
        <v>2439</v>
      </c>
      <c r="D2381" s="3" t="s">
        <v>27</v>
      </c>
      <c r="E2381" s="3" t="s">
        <v>37</v>
      </c>
      <c r="F2381" s="3" t="s">
        <v>86</v>
      </c>
      <c r="G2381" s="2">
        <v>13.5</v>
      </c>
      <c r="H2381" s="3" t="s">
        <v>80</v>
      </c>
      <c r="I2381" s="3" t="s">
        <v>1882</v>
      </c>
      <c r="J2381" s="3" t="s">
        <v>31</v>
      </c>
      <c r="K2381" s="4">
        <v>91.44</v>
      </c>
      <c r="L2381" s="2">
        <v>1</v>
      </c>
      <c r="M2381" s="2">
        <v>12</v>
      </c>
      <c r="N2381" s="2">
        <v>0.75</v>
      </c>
      <c r="O2381" s="3" t="s">
        <v>32</v>
      </c>
      <c r="P2381" s="3" t="s">
        <v>29</v>
      </c>
      <c r="Q2381" s="5">
        <v>20.6</v>
      </c>
      <c r="S2381" s="6">
        <v>17.82</v>
      </c>
      <c r="T2381" s="5">
        <v>0.35</v>
      </c>
      <c r="U2381" s="6">
        <v>18.170000000000002</v>
      </c>
      <c r="V2381" s="2">
        <v>26.8</v>
      </c>
      <c r="W2381" s="8"/>
      <c r="X2381" s="10" t="s">
        <v>29</v>
      </c>
      <c r="Y2381" s="7">
        <v>43709</v>
      </c>
    </row>
    <row r="2382" spans="1:25" hidden="1" x14ac:dyDescent="0.25">
      <c r="A2382" s="2">
        <v>7799</v>
      </c>
      <c r="B2382" s="3" t="s">
        <v>1880</v>
      </c>
      <c r="C2382" s="3" t="s">
        <v>2440</v>
      </c>
      <c r="D2382" s="3" t="s">
        <v>194</v>
      </c>
      <c r="E2382" s="3" t="s">
        <v>37</v>
      </c>
      <c r="F2382" s="3" t="s">
        <v>29</v>
      </c>
      <c r="G2382" s="2">
        <v>12</v>
      </c>
      <c r="H2382" s="3" t="s">
        <v>80</v>
      </c>
      <c r="I2382" s="3" t="s">
        <v>29</v>
      </c>
      <c r="J2382" s="3" t="s">
        <v>31</v>
      </c>
      <c r="K2382" s="4">
        <v>52.56</v>
      </c>
      <c r="L2382" s="2">
        <v>1</v>
      </c>
      <c r="M2382" s="2">
        <v>12</v>
      </c>
      <c r="N2382" s="2">
        <v>1</v>
      </c>
      <c r="O2382" s="3" t="s">
        <v>32</v>
      </c>
      <c r="P2382" s="3" t="s">
        <v>29</v>
      </c>
      <c r="Q2382" s="5">
        <v>14.55</v>
      </c>
      <c r="S2382" s="6">
        <v>12.5</v>
      </c>
      <c r="T2382" s="5">
        <v>0.35</v>
      </c>
      <c r="U2382" s="6">
        <v>12.85</v>
      </c>
      <c r="V2382" s="2">
        <v>18.899999999999999</v>
      </c>
      <c r="W2382" s="8"/>
      <c r="X2382" s="10" t="s">
        <v>29</v>
      </c>
      <c r="Y2382" s="7">
        <v>43616</v>
      </c>
    </row>
    <row r="2383" spans="1:25" hidden="1" x14ac:dyDescent="0.25">
      <c r="A2383" s="2">
        <v>541094</v>
      </c>
      <c r="B2383" s="3" t="s">
        <v>1880</v>
      </c>
      <c r="C2383" s="3" t="s">
        <v>2441</v>
      </c>
      <c r="D2383" s="3" t="s">
        <v>27</v>
      </c>
      <c r="E2383" s="3" t="s">
        <v>37</v>
      </c>
      <c r="F2383" s="3" t="s">
        <v>104</v>
      </c>
      <c r="G2383" s="2">
        <v>13.5</v>
      </c>
      <c r="H2383" s="3" t="s">
        <v>30</v>
      </c>
      <c r="I2383" s="3" t="s">
        <v>1885</v>
      </c>
      <c r="J2383" s="3" t="s">
        <v>31</v>
      </c>
      <c r="K2383" s="4" t="s">
        <v>3169</v>
      </c>
      <c r="L2383" s="2">
        <v>1</v>
      </c>
      <c r="M2383" s="2">
        <v>12</v>
      </c>
      <c r="N2383" s="2">
        <v>0.75</v>
      </c>
      <c r="O2383" s="3" t="s">
        <v>32</v>
      </c>
      <c r="P2383" s="3" t="s">
        <v>29</v>
      </c>
      <c r="Q2383" s="5">
        <v>22.3</v>
      </c>
      <c r="R2383" s="5">
        <v>2</v>
      </c>
      <c r="S2383" s="6">
        <v>17.559999999999999</v>
      </c>
      <c r="T2383" s="5">
        <v>0.35</v>
      </c>
      <c r="U2383" s="6">
        <v>17.91</v>
      </c>
      <c r="V2383" s="2">
        <v>29</v>
      </c>
      <c r="W2383" s="8"/>
      <c r="X2383" s="10" t="s">
        <v>29</v>
      </c>
      <c r="Y2383" s="7">
        <v>43800</v>
      </c>
    </row>
    <row r="2384" spans="1:25" hidden="1" x14ac:dyDescent="0.25">
      <c r="A2384" s="2">
        <v>915793</v>
      </c>
      <c r="B2384" s="3" t="s">
        <v>1880</v>
      </c>
      <c r="C2384" s="3" t="s">
        <v>2442</v>
      </c>
      <c r="D2384" s="3" t="s">
        <v>27</v>
      </c>
      <c r="E2384" s="3" t="s">
        <v>28</v>
      </c>
      <c r="F2384" s="3" t="s">
        <v>29</v>
      </c>
      <c r="G2384" s="2">
        <v>14.8</v>
      </c>
      <c r="H2384" s="3" t="s">
        <v>1884</v>
      </c>
      <c r="I2384" s="3" t="s">
        <v>29</v>
      </c>
      <c r="J2384" s="3" t="s">
        <v>31</v>
      </c>
      <c r="K2384" s="4">
        <v>115.68</v>
      </c>
      <c r="L2384" s="2">
        <v>1</v>
      </c>
      <c r="M2384" s="2">
        <v>12</v>
      </c>
      <c r="N2384" s="2">
        <v>0.75</v>
      </c>
      <c r="O2384" s="3" t="s">
        <v>32</v>
      </c>
      <c r="P2384" s="3" t="s">
        <v>29</v>
      </c>
      <c r="Q2384" s="5">
        <v>24.75</v>
      </c>
      <c r="S2384" s="6">
        <v>21.47</v>
      </c>
      <c r="T2384" s="5">
        <v>0.35</v>
      </c>
      <c r="U2384" s="6">
        <v>21.82</v>
      </c>
      <c r="V2384" s="2">
        <v>32.200000000000003</v>
      </c>
      <c r="W2384" s="8">
        <v>5.25</v>
      </c>
      <c r="X2384" s="9" t="s">
        <v>3216</v>
      </c>
      <c r="Y2384" s="7">
        <v>43794</v>
      </c>
    </row>
    <row r="2385" spans="1:25" hidden="1" x14ac:dyDescent="0.25">
      <c r="A2385" s="2">
        <v>36483</v>
      </c>
      <c r="B2385" s="3" t="s">
        <v>1880</v>
      </c>
      <c r="C2385" s="3" t="s">
        <v>2443</v>
      </c>
      <c r="D2385" s="3" t="s">
        <v>27</v>
      </c>
      <c r="E2385" s="3" t="s">
        <v>37</v>
      </c>
      <c r="F2385" s="3" t="s">
        <v>29</v>
      </c>
      <c r="G2385" s="2">
        <v>14</v>
      </c>
      <c r="H2385" s="3" t="s">
        <v>432</v>
      </c>
      <c r="I2385" s="3" t="s">
        <v>29</v>
      </c>
      <c r="J2385" s="3" t="s">
        <v>31</v>
      </c>
      <c r="K2385" s="4">
        <v>106.68</v>
      </c>
      <c r="L2385" s="2">
        <v>1</v>
      </c>
      <c r="M2385" s="2">
        <v>12</v>
      </c>
      <c r="N2385" s="2">
        <v>0.75</v>
      </c>
      <c r="O2385" s="3" t="s">
        <v>32</v>
      </c>
      <c r="P2385" s="3" t="s">
        <v>29</v>
      </c>
      <c r="Q2385" s="5">
        <v>23.2</v>
      </c>
      <c r="S2385" s="6">
        <v>20.11</v>
      </c>
      <c r="T2385" s="5">
        <v>0.35</v>
      </c>
      <c r="U2385" s="6">
        <v>20.46</v>
      </c>
      <c r="V2385" s="2">
        <v>30.15</v>
      </c>
      <c r="W2385" s="8"/>
      <c r="X2385" s="10" t="s">
        <v>29</v>
      </c>
      <c r="Y2385" s="7">
        <v>43616</v>
      </c>
    </row>
    <row r="2386" spans="1:25" x14ac:dyDescent="0.25">
      <c r="A2386" s="2">
        <v>158949</v>
      </c>
      <c r="B2386" s="3" t="s">
        <v>1880</v>
      </c>
      <c r="C2386" s="3" t="s">
        <v>2444</v>
      </c>
      <c r="D2386" s="3" t="s">
        <v>27</v>
      </c>
      <c r="E2386" s="3" t="s">
        <v>28</v>
      </c>
      <c r="F2386" s="3" t="s">
        <v>405</v>
      </c>
      <c r="G2386" s="2">
        <v>12</v>
      </c>
      <c r="H2386" s="3" t="s">
        <v>80</v>
      </c>
      <c r="I2386" s="3" t="s">
        <v>29</v>
      </c>
      <c r="J2386" s="3" t="s">
        <v>31</v>
      </c>
      <c r="K2386" s="4">
        <v>86.04</v>
      </c>
      <c r="L2386" s="2">
        <v>1</v>
      </c>
      <c r="M2386" s="2">
        <v>12</v>
      </c>
      <c r="N2386" s="2">
        <v>0.75</v>
      </c>
      <c r="O2386" s="3" t="s">
        <v>32</v>
      </c>
      <c r="P2386" s="3" t="s">
        <v>29</v>
      </c>
      <c r="Q2386" s="5">
        <v>19.649999999999999</v>
      </c>
      <c r="R2386" s="5">
        <v>1</v>
      </c>
      <c r="S2386" s="6">
        <v>16.100000000000001</v>
      </c>
      <c r="T2386" s="5">
        <v>0.35</v>
      </c>
      <c r="U2386" s="6">
        <v>16.45</v>
      </c>
      <c r="V2386" s="2">
        <v>25.55</v>
      </c>
      <c r="W2386" s="8"/>
      <c r="X2386" s="10" t="s">
        <v>29</v>
      </c>
      <c r="Y2386" s="7">
        <v>43800</v>
      </c>
    </row>
    <row r="2387" spans="1:25" hidden="1" x14ac:dyDescent="0.25">
      <c r="A2387" s="2">
        <v>853226</v>
      </c>
      <c r="B2387" s="3" t="s">
        <v>1880</v>
      </c>
      <c r="C2387" s="3" t="s">
        <v>2445</v>
      </c>
      <c r="D2387" s="3" t="s">
        <v>27</v>
      </c>
      <c r="E2387" s="3" t="s">
        <v>37</v>
      </c>
      <c r="F2387" s="3" t="s">
        <v>86</v>
      </c>
      <c r="G2387" s="2">
        <v>13.5</v>
      </c>
      <c r="H2387" s="3" t="s">
        <v>1884</v>
      </c>
      <c r="I2387" s="3" t="s">
        <v>1889</v>
      </c>
      <c r="J2387" s="3" t="s">
        <v>31</v>
      </c>
      <c r="K2387" s="4">
        <v>89.04</v>
      </c>
      <c r="L2387" s="2">
        <v>1</v>
      </c>
      <c r="M2387" s="2">
        <v>12</v>
      </c>
      <c r="N2387" s="2">
        <v>0.75</v>
      </c>
      <c r="O2387" s="3" t="s">
        <v>32</v>
      </c>
      <c r="P2387" s="3" t="s">
        <v>29</v>
      </c>
      <c r="Q2387" s="5">
        <v>20.2</v>
      </c>
      <c r="S2387" s="6">
        <v>17.47</v>
      </c>
      <c r="T2387" s="5">
        <v>0.35</v>
      </c>
      <c r="U2387" s="6">
        <v>17.82</v>
      </c>
      <c r="V2387" s="2">
        <v>26.25</v>
      </c>
      <c r="W2387" s="8"/>
      <c r="X2387" s="10" t="s">
        <v>29</v>
      </c>
      <c r="Y2387" s="7">
        <v>43629</v>
      </c>
    </row>
    <row r="2388" spans="1:25" hidden="1" x14ac:dyDescent="0.25">
      <c r="A2388" s="2">
        <v>343327</v>
      </c>
      <c r="B2388" s="3" t="s">
        <v>1880</v>
      </c>
      <c r="C2388" s="3" t="s">
        <v>2446</v>
      </c>
      <c r="D2388" s="3" t="s">
        <v>27</v>
      </c>
      <c r="E2388" s="3" t="s">
        <v>37</v>
      </c>
      <c r="F2388" s="3" t="s">
        <v>29</v>
      </c>
      <c r="G2388" s="2">
        <v>13.5</v>
      </c>
      <c r="H2388" s="3" t="s">
        <v>1884</v>
      </c>
      <c r="I2388" s="3" t="s">
        <v>1889</v>
      </c>
      <c r="J2388" s="3" t="s">
        <v>31</v>
      </c>
      <c r="K2388" s="4">
        <v>73.680000000000007</v>
      </c>
      <c r="L2388" s="2">
        <v>1</v>
      </c>
      <c r="M2388" s="2">
        <v>12</v>
      </c>
      <c r="N2388" s="2">
        <v>0.75</v>
      </c>
      <c r="O2388" s="3" t="s">
        <v>32</v>
      </c>
      <c r="P2388" s="3" t="s">
        <v>29</v>
      </c>
      <c r="Q2388" s="5">
        <v>17.55</v>
      </c>
      <c r="S2388" s="6">
        <v>15.14</v>
      </c>
      <c r="T2388" s="5">
        <v>0.35</v>
      </c>
      <c r="U2388" s="6">
        <v>15.49</v>
      </c>
      <c r="V2388" s="2">
        <v>22.8</v>
      </c>
      <c r="W2388" s="8"/>
      <c r="X2388" s="10" t="s">
        <v>29</v>
      </c>
      <c r="Y2388" s="7">
        <v>43678</v>
      </c>
    </row>
    <row r="2389" spans="1:25" hidden="1" x14ac:dyDescent="0.25">
      <c r="A2389" s="2">
        <v>0</v>
      </c>
      <c r="B2389" s="3" t="s">
        <v>1880</v>
      </c>
      <c r="C2389" s="3" t="s">
        <v>2447</v>
      </c>
      <c r="D2389" s="3" t="s">
        <v>27</v>
      </c>
      <c r="E2389" s="3" t="s">
        <v>28</v>
      </c>
      <c r="F2389" s="3" t="s">
        <v>281</v>
      </c>
      <c r="G2389" s="2">
        <v>13.5</v>
      </c>
      <c r="H2389" s="3" t="s">
        <v>30</v>
      </c>
      <c r="I2389" s="3" t="s">
        <v>29</v>
      </c>
      <c r="J2389" s="3" t="s">
        <v>31</v>
      </c>
      <c r="K2389" s="4">
        <v>104.4</v>
      </c>
      <c r="L2389" s="2">
        <v>1</v>
      </c>
      <c r="M2389" s="2">
        <v>12</v>
      </c>
      <c r="N2389" s="2">
        <v>0.75</v>
      </c>
      <c r="O2389" s="3" t="s">
        <v>32</v>
      </c>
      <c r="P2389" s="3" t="s">
        <v>29</v>
      </c>
      <c r="Q2389" s="5">
        <v>22.8</v>
      </c>
      <c r="S2389" s="6">
        <v>19.760000000000002</v>
      </c>
      <c r="T2389" s="5">
        <v>0.35</v>
      </c>
      <c r="U2389" s="6">
        <v>20.11</v>
      </c>
      <c r="V2389" s="2">
        <v>29.65</v>
      </c>
      <c r="W2389" s="8">
        <v>11.65</v>
      </c>
      <c r="X2389" s="9" t="s">
        <v>3216</v>
      </c>
      <c r="Y2389" s="7">
        <v>43721</v>
      </c>
    </row>
    <row r="2390" spans="1:25" hidden="1" x14ac:dyDescent="0.25">
      <c r="A2390" s="2">
        <v>50948</v>
      </c>
      <c r="B2390" s="3" t="s">
        <v>1880</v>
      </c>
      <c r="C2390" s="3" t="s">
        <v>2448</v>
      </c>
      <c r="D2390" s="3" t="s">
        <v>27</v>
      </c>
      <c r="E2390" s="3" t="s">
        <v>37</v>
      </c>
      <c r="F2390" s="3" t="s">
        <v>29</v>
      </c>
      <c r="G2390" s="2">
        <v>13.5</v>
      </c>
      <c r="H2390" s="3" t="s">
        <v>1884</v>
      </c>
      <c r="I2390" s="3" t="s">
        <v>1882</v>
      </c>
      <c r="J2390" s="3" t="s">
        <v>31</v>
      </c>
      <c r="K2390" s="4">
        <v>76.680000000000007</v>
      </c>
      <c r="L2390" s="2">
        <v>1</v>
      </c>
      <c r="M2390" s="2">
        <v>12</v>
      </c>
      <c r="N2390" s="2">
        <v>0.75</v>
      </c>
      <c r="O2390" s="3" t="s">
        <v>32</v>
      </c>
      <c r="P2390" s="3" t="s">
        <v>29</v>
      </c>
      <c r="Q2390" s="5">
        <v>18.05</v>
      </c>
      <c r="S2390" s="6">
        <v>15.58</v>
      </c>
      <c r="T2390" s="5">
        <v>0.35</v>
      </c>
      <c r="U2390" s="6">
        <v>15.93</v>
      </c>
      <c r="V2390" s="2">
        <v>23.45</v>
      </c>
      <c r="W2390" s="8"/>
      <c r="X2390" s="10" t="s">
        <v>29</v>
      </c>
      <c r="Y2390" s="7">
        <v>43616</v>
      </c>
    </row>
    <row r="2391" spans="1:25" hidden="1" x14ac:dyDescent="0.25">
      <c r="A2391" s="2">
        <v>1669</v>
      </c>
      <c r="B2391" s="3" t="s">
        <v>1880</v>
      </c>
      <c r="C2391" s="3" t="s">
        <v>2449</v>
      </c>
      <c r="D2391" s="3" t="s">
        <v>27</v>
      </c>
      <c r="E2391" s="3" t="s">
        <v>37</v>
      </c>
      <c r="F2391" s="3" t="s">
        <v>86</v>
      </c>
      <c r="G2391" s="2">
        <v>14.8</v>
      </c>
      <c r="H2391" s="3" t="s">
        <v>1884</v>
      </c>
      <c r="I2391" s="3" t="s">
        <v>1889</v>
      </c>
      <c r="J2391" s="3" t="s">
        <v>31</v>
      </c>
      <c r="K2391" s="4">
        <v>118.56</v>
      </c>
      <c r="L2391" s="2">
        <v>1</v>
      </c>
      <c r="M2391" s="2">
        <v>12</v>
      </c>
      <c r="N2391" s="2">
        <v>0.75</v>
      </c>
      <c r="O2391" s="3" t="s">
        <v>32</v>
      </c>
      <c r="P2391" s="3" t="s">
        <v>29</v>
      </c>
      <c r="Q2391" s="5">
        <v>27.3</v>
      </c>
      <c r="S2391" s="6">
        <v>23.72</v>
      </c>
      <c r="T2391" s="5">
        <v>0.35</v>
      </c>
      <c r="U2391" s="6">
        <v>24.07</v>
      </c>
      <c r="V2391" s="2">
        <v>35.5</v>
      </c>
      <c r="W2391" s="8"/>
      <c r="X2391" s="10" t="s">
        <v>29</v>
      </c>
      <c r="Y2391" s="7">
        <v>43466</v>
      </c>
    </row>
    <row r="2392" spans="1:25" hidden="1" x14ac:dyDescent="0.25">
      <c r="A2392" s="2">
        <v>484618</v>
      </c>
      <c r="B2392" s="3" t="s">
        <v>1880</v>
      </c>
      <c r="C2392" s="3" t="s">
        <v>2450</v>
      </c>
      <c r="D2392" s="3" t="s">
        <v>27</v>
      </c>
      <c r="E2392" s="3" t="s">
        <v>37</v>
      </c>
      <c r="F2392" s="3" t="s">
        <v>29</v>
      </c>
      <c r="G2392" s="2">
        <v>13.8</v>
      </c>
      <c r="H2392" s="3" t="s">
        <v>1884</v>
      </c>
      <c r="I2392" s="3" t="s">
        <v>1889</v>
      </c>
      <c r="J2392" s="3" t="s">
        <v>31</v>
      </c>
      <c r="K2392" s="4">
        <v>76.44</v>
      </c>
      <c r="L2392" s="2">
        <v>1</v>
      </c>
      <c r="M2392" s="2">
        <v>12</v>
      </c>
      <c r="N2392" s="2">
        <v>0.75</v>
      </c>
      <c r="O2392" s="3" t="s">
        <v>32</v>
      </c>
      <c r="P2392" s="3" t="s">
        <v>29</v>
      </c>
      <c r="Q2392" s="5">
        <v>18</v>
      </c>
      <c r="S2392" s="6">
        <v>15.53</v>
      </c>
      <c r="T2392" s="5">
        <v>0.35</v>
      </c>
      <c r="U2392" s="6">
        <v>15.88</v>
      </c>
      <c r="V2392" s="2">
        <v>23.4</v>
      </c>
      <c r="W2392" s="8"/>
      <c r="X2392" s="10" t="s">
        <v>29</v>
      </c>
      <c r="Y2392" s="7">
        <v>43466</v>
      </c>
    </row>
    <row r="2393" spans="1:25" x14ac:dyDescent="0.25">
      <c r="A2393" s="2">
        <v>769302</v>
      </c>
      <c r="B2393" s="3" t="s">
        <v>1880</v>
      </c>
      <c r="C2393" s="3" t="s">
        <v>2451</v>
      </c>
      <c r="D2393" s="3" t="s">
        <v>27</v>
      </c>
      <c r="E2393" s="3" t="s">
        <v>28</v>
      </c>
      <c r="F2393" s="3" t="s">
        <v>97</v>
      </c>
      <c r="G2393" s="2">
        <v>14.5</v>
      </c>
      <c r="H2393" s="3" t="s">
        <v>30</v>
      </c>
      <c r="I2393" s="3" t="s">
        <v>1885</v>
      </c>
      <c r="J2393" s="3" t="s">
        <v>39</v>
      </c>
      <c r="K2393" s="4">
        <v>235.47</v>
      </c>
      <c r="L2393" s="2">
        <v>1</v>
      </c>
      <c r="M2393" s="2">
        <v>12</v>
      </c>
      <c r="N2393" s="2">
        <v>0.75</v>
      </c>
      <c r="O2393" s="3" t="s">
        <v>32</v>
      </c>
      <c r="P2393" s="3" t="s">
        <v>29</v>
      </c>
      <c r="Q2393" s="5">
        <v>42.75</v>
      </c>
      <c r="S2393" s="6">
        <v>37.31</v>
      </c>
      <c r="T2393" s="5">
        <v>0.35</v>
      </c>
      <c r="U2393" s="6">
        <v>37.659999999999997</v>
      </c>
      <c r="V2393" s="2">
        <v>55.6</v>
      </c>
      <c r="W2393" s="8"/>
      <c r="X2393" s="10" t="s">
        <v>29</v>
      </c>
      <c r="Y2393" s="7">
        <v>43718</v>
      </c>
    </row>
    <row r="2394" spans="1:25" hidden="1" x14ac:dyDescent="0.25">
      <c r="A2394" s="2">
        <v>634691</v>
      </c>
      <c r="B2394" s="3" t="s">
        <v>1880</v>
      </c>
      <c r="C2394" s="3" t="s">
        <v>2452</v>
      </c>
      <c r="D2394" s="3" t="s">
        <v>27</v>
      </c>
      <c r="E2394" s="3" t="s">
        <v>37</v>
      </c>
      <c r="F2394" s="3" t="s">
        <v>29</v>
      </c>
      <c r="G2394" s="2">
        <v>13</v>
      </c>
      <c r="H2394" s="3" t="s">
        <v>38</v>
      </c>
      <c r="I2394" s="3" t="s">
        <v>1882</v>
      </c>
      <c r="J2394" s="3" t="s">
        <v>31</v>
      </c>
      <c r="K2394" s="4">
        <v>51.1</v>
      </c>
      <c r="L2394" s="2">
        <v>1</v>
      </c>
      <c r="M2394" s="2">
        <v>12</v>
      </c>
      <c r="N2394" s="2">
        <v>0.75</v>
      </c>
      <c r="O2394" s="3" t="s">
        <v>32</v>
      </c>
      <c r="P2394" s="3" t="s">
        <v>29</v>
      </c>
      <c r="Q2394" s="5">
        <v>13.15</v>
      </c>
      <c r="S2394" s="6">
        <v>11.26</v>
      </c>
      <c r="T2394" s="5">
        <v>0.35</v>
      </c>
      <c r="U2394" s="6">
        <v>11.61</v>
      </c>
      <c r="V2394" s="2">
        <v>17.100000000000001</v>
      </c>
      <c r="W2394" s="8"/>
      <c r="X2394" s="10" t="s">
        <v>29</v>
      </c>
      <c r="Y2394" s="7">
        <v>43678</v>
      </c>
    </row>
    <row r="2395" spans="1:25" x14ac:dyDescent="0.25">
      <c r="A2395" s="2">
        <v>698878</v>
      </c>
      <c r="B2395" s="3" t="s">
        <v>1880</v>
      </c>
      <c r="C2395" s="3" t="s">
        <v>2453</v>
      </c>
      <c r="D2395" s="3" t="s">
        <v>27</v>
      </c>
      <c r="E2395" s="3" t="s">
        <v>28</v>
      </c>
      <c r="F2395" s="3" t="s">
        <v>97</v>
      </c>
      <c r="G2395" s="2">
        <v>13.8</v>
      </c>
      <c r="H2395" s="3" t="s">
        <v>102</v>
      </c>
      <c r="I2395" s="3" t="s">
        <v>1885</v>
      </c>
      <c r="J2395" s="3" t="s">
        <v>31</v>
      </c>
      <c r="K2395" s="4">
        <v>189.72</v>
      </c>
      <c r="L2395" s="2">
        <v>1</v>
      </c>
      <c r="M2395" s="2">
        <v>12</v>
      </c>
      <c r="N2395" s="2">
        <v>0.75</v>
      </c>
      <c r="O2395" s="3" t="s">
        <v>32</v>
      </c>
      <c r="P2395" s="3" t="s">
        <v>29</v>
      </c>
      <c r="Q2395" s="5">
        <v>37.200000000000003</v>
      </c>
      <c r="S2395" s="6">
        <v>32.43</v>
      </c>
      <c r="T2395" s="5">
        <v>0.35</v>
      </c>
      <c r="U2395" s="6">
        <v>32.78</v>
      </c>
      <c r="V2395" s="2">
        <v>48.35</v>
      </c>
      <c r="W2395" s="8">
        <v>0.95000000000000284</v>
      </c>
      <c r="X2395" s="9" t="s">
        <v>3216</v>
      </c>
      <c r="Y2395" s="7">
        <v>43794</v>
      </c>
    </row>
    <row r="2396" spans="1:25" hidden="1" x14ac:dyDescent="0.25">
      <c r="A2396" s="2">
        <v>340398</v>
      </c>
      <c r="B2396" s="3" t="s">
        <v>1880</v>
      </c>
      <c r="C2396" s="3" t="s">
        <v>2454</v>
      </c>
      <c r="D2396" s="3" t="s">
        <v>27</v>
      </c>
      <c r="E2396" s="3" t="s">
        <v>37</v>
      </c>
      <c r="F2396" s="3" t="s">
        <v>29</v>
      </c>
      <c r="G2396" s="2">
        <v>13.5</v>
      </c>
      <c r="H2396" s="3" t="s">
        <v>889</v>
      </c>
      <c r="I2396" s="3" t="s">
        <v>1882</v>
      </c>
      <c r="J2396" s="3" t="s">
        <v>31</v>
      </c>
      <c r="K2396" s="4">
        <v>52.92</v>
      </c>
      <c r="L2396" s="2">
        <v>1</v>
      </c>
      <c r="M2396" s="2">
        <v>12</v>
      </c>
      <c r="N2396" s="2">
        <v>0.75</v>
      </c>
      <c r="O2396" s="3" t="s">
        <v>32</v>
      </c>
      <c r="P2396" s="3" t="s">
        <v>29</v>
      </c>
      <c r="Q2396" s="5">
        <v>13.55</v>
      </c>
      <c r="S2396" s="6">
        <v>11.62</v>
      </c>
      <c r="T2396" s="5">
        <v>0.35</v>
      </c>
      <c r="U2396" s="6">
        <v>11.97</v>
      </c>
      <c r="V2396" s="2">
        <v>17.600000000000001</v>
      </c>
      <c r="W2396" s="8"/>
      <c r="X2396" s="10" t="s">
        <v>29</v>
      </c>
      <c r="Y2396" s="7">
        <v>43466</v>
      </c>
    </row>
    <row r="2397" spans="1:25" hidden="1" x14ac:dyDescent="0.25">
      <c r="A2397" s="2">
        <v>133629</v>
      </c>
      <c r="B2397" s="3" t="s">
        <v>1880</v>
      </c>
      <c r="C2397" s="3" t="s">
        <v>2455</v>
      </c>
      <c r="D2397" s="3" t="s">
        <v>27</v>
      </c>
      <c r="E2397" s="3" t="s">
        <v>37</v>
      </c>
      <c r="F2397" s="3" t="s">
        <v>29</v>
      </c>
      <c r="G2397" s="2">
        <v>14</v>
      </c>
      <c r="H2397" s="3" t="s">
        <v>30</v>
      </c>
      <c r="I2397" s="3" t="s">
        <v>1892</v>
      </c>
      <c r="J2397" s="3" t="s">
        <v>31</v>
      </c>
      <c r="K2397" s="4">
        <v>140.04</v>
      </c>
      <c r="L2397" s="2">
        <v>1</v>
      </c>
      <c r="M2397" s="2">
        <v>12</v>
      </c>
      <c r="N2397" s="2">
        <v>0.75</v>
      </c>
      <c r="O2397" s="3" t="s">
        <v>32</v>
      </c>
      <c r="P2397" s="3" t="s">
        <v>29</v>
      </c>
      <c r="Q2397" s="5">
        <v>28.95</v>
      </c>
      <c r="S2397" s="6">
        <v>25.17</v>
      </c>
      <c r="T2397" s="5">
        <v>0.35</v>
      </c>
      <c r="U2397" s="6">
        <v>25.52</v>
      </c>
      <c r="V2397" s="2">
        <v>37.65</v>
      </c>
      <c r="W2397" s="8"/>
      <c r="X2397" s="10" t="s">
        <v>29</v>
      </c>
      <c r="Y2397" s="7">
        <v>43647</v>
      </c>
    </row>
    <row r="2398" spans="1:25" hidden="1" x14ac:dyDescent="0.25">
      <c r="A2398" s="2">
        <v>114314</v>
      </c>
      <c r="B2398" s="3" t="s">
        <v>1880</v>
      </c>
      <c r="C2398" s="3" t="s">
        <v>2456</v>
      </c>
      <c r="D2398" s="3" t="s">
        <v>27</v>
      </c>
      <c r="E2398" s="3" t="s">
        <v>28</v>
      </c>
      <c r="F2398" s="3" t="s">
        <v>86</v>
      </c>
      <c r="H2398" s="3" t="s">
        <v>899</v>
      </c>
      <c r="I2398" s="3" t="s">
        <v>29</v>
      </c>
      <c r="J2398" s="3" t="s">
        <v>31</v>
      </c>
      <c r="K2398" s="4">
        <v>91.8</v>
      </c>
      <c r="L2398" s="2">
        <v>1</v>
      </c>
      <c r="M2398" s="2">
        <v>12</v>
      </c>
      <c r="N2398" s="2">
        <v>0.75</v>
      </c>
      <c r="O2398" s="3" t="s">
        <v>32</v>
      </c>
      <c r="P2398" s="3" t="s">
        <v>29</v>
      </c>
      <c r="Q2398" s="5">
        <v>20.65</v>
      </c>
      <c r="S2398" s="6">
        <v>17.86</v>
      </c>
      <c r="T2398" s="5">
        <v>0.35</v>
      </c>
      <c r="U2398" s="6">
        <v>18.21</v>
      </c>
      <c r="V2398" s="2">
        <v>26.85</v>
      </c>
      <c r="W2398" s="8"/>
      <c r="X2398" s="10" t="s">
        <v>29</v>
      </c>
      <c r="Y2398" s="7">
        <v>43739</v>
      </c>
    </row>
    <row r="2399" spans="1:25" hidden="1" x14ac:dyDescent="0.25">
      <c r="A2399" s="2">
        <v>191833</v>
      </c>
      <c r="B2399" s="3" t="s">
        <v>1880</v>
      </c>
      <c r="C2399" s="3" t="s">
        <v>2457</v>
      </c>
      <c r="D2399" s="3" t="s">
        <v>27</v>
      </c>
      <c r="E2399" s="3" t="s">
        <v>37</v>
      </c>
      <c r="F2399" s="3" t="s">
        <v>29</v>
      </c>
      <c r="G2399" s="2">
        <v>14</v>
      </c>
      <c r="H2399" s="3" t="s">
        <v>1884</v>
      </c>
      <c r="I2399" s="3" t="s">
        <v>29</v>
      </c>
      <c r="J2399" s="3" t="s">
        <v>31</v>
      </c>
      <c r="K2399" s="4">
        <v>113.28</v>
      </c>
      <c r="L2399" s="2">
        <v>1</v>
      </c>
      <c r="M2399" s="2">
        <v>12</v>
      </c>
      <c r="N2399" s="2">
        <v>0.75</v>
      </c>
      <c r="O2399" s="3" t="s">
        <v>32</v>
      </c>
      <c r="P2399" s="3" t="s">
        <v>29</v>
      </c>
      <c r="Q2399" s="5">
        <v>24.35</v>
      </c>
      <c r="S2399" s="6">
        <v>21.12</v>
      </c>
      <c r="T2399" s="5">
        <v>0.35</v>
      </c>
      <c r="U2399" s="6">
        <v>21.47</v>
      </c>
      <c r="V2399" s="2">
        <v>31.65</v>
      </c>
      <c r="W2399" s="8"/>
      <c r="X2399" s="10" t="s">
        <v>29</v>
      </c>
      <c r="Y2399" s="7">
        <v>43654</v>
      </c>
    </row>
    <row r="2400" spans="1:25" hidden="1" x14ac:dyDescent="0.25">
      <c r="A2400" s="2">
        <v>466722</v>
      </c>
      <c r="B2400" s="3" t="s">
        <v>1880</v>
      </c>
      <c r="C2400" s="3" t="s">
        <v>2458</v>
      </c>
      <c r="D2400" s="3" t="s">
        <v>27</v>
      </c>
      <c r="E2400" s="3" t="s">
        <v>37</v>
      </c>
      <c r="F2400" s="3" t="s">
        <v>29</v>
      </c>
      <c r="G2400" s="2">
        <v>14.5</v>
      </c>
      <c r="H2400" s="3" t="s">
        <v>1884</v>
      </c>
      <c r="I2400" s="3" t="s">
        <v>1889</v>
      </c>
      <c r="J2400" s="3" t="s">
        <v>31</v>
      </c>
      <c r="K2400" s="4">
        <v>132.6</v>
      </c>
      <c r="L2400" s="2">
        <v>1</v>
      </c>
      <c r="M2400" s="2">
        <v>12</v>
      </c>
      <c r="N2400" s="2">
        <v>0.75</v>
      </c>
      <c r="O2400" s="3" t="s">
        <v>32</v>
      </c>
      <c r="P2400" s="3" t="s">
        <v>29</v>
      </c>
      <c r="Q2400" s="5">
        <v>27.65</v>
      </c>
      <c r="S2400" s="6">
        <v>24.02</v>
      </c>
      <c r="T2400" s="5">
        <v>0.35</v>
      </c>
      <c r="U2400" s="6">
        <v>24.37</v>
      </c>
      <c r="V2400" s="2">
        <v>35.950000000000003</v>
      </c>
      <c r="W2400" s="8"/>
      <c r="X2400" s="10" t="s">
        <v>29</v>
      </c>
      <c r="Y2400" s="7">
        <v>43769</v>
      </c>
    </row>
    <row r="2401" spans="1:25" hidden="1" x14ac:dyDescent="0.25">
      <c r="A2401" s="2">
        <v>319053</v>
      </c>
      <c r="B2401" s="3" t="s">
        <v>1880</v>
      </c>
      <c r="C2401" s="3" t="s">
        <v>2459</v>
      </c>
      <c r="D2401" s="3" t="s">
        <v>27</v>
      </c>
      <c r="E2401" s="3" t="s">
        <v>28</v>
      </c>
      <c r="F2401" s="3" t="s">
        <v>29</v>
      </c>
      <c r="G2401" s="2">
        <v>10</v>
      </c>
      <c r="H2401" s="3" t="s">
        <v>1727</v>
      </c>
      <c r="I2401" s="3" t="s">
        <v>29</v>
      </c>
      <c r="J2401" s="3" t="s">
        <v>31</v>
      </c>
      <c r="K2401" s="4">
        <v>75.959999999999994</v>
      </c>
      <c r="L2401" s="2">
        <v>1</v>
      </c>
      <c r="M2401" s="2">
        <v>12</v>
      </c>
      <c r="N2401" s="2">
        <v>0.75</v>
      </c>
      <c r="O2401" s="3" t="s">
        <v>32</v>
      </c>
      <c r="P2401" s="3" t="s">
        <v>29</v>
      </c>
      <c r="Q2401" s="5">
        <v>17.95</v>
      </c>
      <c r="S2401" s="6">
        <v>15.49</v>
      </c>
      <c r="T2401" s="5">
        <v>0.35</v>
      </c>
      <c r="U2401" s="6">
        <v>15.84</v>
      </c>
      <c r="V2401" s="2">
        <v>23.35</v>
      </c>
      <c r="W2401" s="8"/>
      <c r="X2401" s="10" t="s">
        <v>29</v>
      </c>
      <c r="Y2401" s="7">
        <v>43712</v>
      </c>
    </row>
    <row r="2402" spans="1:25" hidden="1" x14ac:dyDescent="0.25">
      <c r="A2402" s="2">
        <v>110460</v>
      </c>
      <c r="B2402" s="3" t="s">
        <v>1880</v>
      </c>
      <c r="C2402" s="3" t="s">
        <v>2460</v>
      </c>
      <c r="D2402" s="3" t="s">
        <v>194</v>
      </c>
      <c r="E2402" s="3" t="s">
        <v>37</v>
      </c>
      <c r="F2402" s="3" t="s">
        <v>29</v>
      </c>
      <c r="G2402" s="2">
        <v>11</v>
      </c>
      <c r="H2402" s="3" t="s">
        <v>80</v>
      </c>
      <c r="I2402" s="3" t="s">
        <v>29</v>
      </c>
      <c r="J2402" s="3" t="s">
        <v>31</v>
      </c>
      <c r="K2402" s="4">
        <v>44.64</v>
      </c>
      <c r="L2402" s="2">
        <v>1</v>
      </c>
      <c r="M2402" s="2">
        <v>12</v>
      </c>
      <c r="N2402" s="2">
        <v>1</v>
      </c>
      <c r="O2402" s="3" t="s">
        <v>32</v>
      </c>
      <c r="P2402" s="3" t="s">
        <v>29</v>
      </c>
      <c r="Q2402" s="5">
        <v>12.8</v>
      </c>
      <c r="S2402" s="6">
        <v>10.96</v>
      </c>
      <c r="T2402" s="5">
        <v>0.35</v>
      </c>
      <c r="U2402" s="6">
        <v>11.31</v>
      </c>
      <c r="V2402" s="2">
        <v>16.649999999999999</v>
      </c>
      <c r="W2402" s="8"/>
      <c r="X2402" s="10" t="s">
        <v>29</v>
      </c>
      <c r="Y2402" s="7">
        <v>43466</v>
      </c>
    </row>
    <row r="2403" spans="1:25" hidden="1" x14ac:dyDescent="0.25">
      <c r="A2403" s="2">
        <v>140900</v>
      </c>
      <c r="B2403" s="3" t="s">
        <v>1880</v>
      </c>
      <c r="C2403" s="3" t="s">
        <v>2461</v>
      </c>
      <c r="D2403" s="3" t="s">
        <v>27</v>
      </c>
      <c r="E2403" s="3" t="s">
        <v>28</v>
      </c>
      <c r="F2403" s="3" t="s">
        <v>29</v>
      </c>
      <c r="G2403" s="2">
        <v>13.5</v>
      </c>
      <c r="H2403" s="3" t="s">
        <v>1727</v>
      </c>
      <c r="I2403" s="3" t="s">
        <v>1882</v>
      </c>
      <c r="J2403" s="3" t="s">
        <v>31</v>
      </c>
      <c r="K2403" s="4">
        <v>103.08</v>
      </c>
      <c r="L2403" s="2">
        <v>1</v>
      </c>
      <c r="M2403" s="2">
        <v>12</v>
      </c>
      <c r="N2403" s="2">
        <v>0.75</v>
      </c>
      <c r="O2403" s="3" t="s">
        <v>32</v>
      </c>
      <c r="P2403" s="3" t="s">
        <v>29</v>
      </c>
      <c r="Q2403" s="5">
        <v>22.6</v>
      </c>
      <c r="S2403" s="6">
        <v>19.579999999999998</v>
      </c>
      <c r="T2403" s="5">
        <v>0.35</v>
      </c>
      <c r="U2403" s="6">
        <v>19.93</v>
      </c>
      <c r="V2403" s="2">
        <v>29.4</v>
      </c>
      <c r="W2403" s="8"/>
      <c r="X2403" s="10" t="s">
        <v>29</v>
      </c>
      <c r="Y2403" s="7">
        <v>43661</v>
      </c>
    </row>
    <row r="2404" spans="1:25" hidden="1" x14ac:dyDescent="0.25">
      <c r="A2404" s="2">
        <v>140895</v>
      </c>
      <c r="B2404" s="3" t="s">
        <v>1880</v>
      </c>
      <c r="C2404" s="3" t="s">
        <v>2462</v>
      </c>
      <c r="D2404" s="3" t="s">
        <v>27</v>
      </c>
      <c r="E2404" s="3" t="s">
        <v>28</v>
      </c>
      <c r="F2404" s="3" t="s">
        <v>29</v>
      </c>
      <c r="G2404" s="2">
        <v>13.5</v>
      </c>
      <c r="H2404" s="3" t="s">
        <v>1727</v>
      </c>
      <c r="I2404" s="3" t="s">
        <v>1882</v>
      </c>
      <c r="J2404" s="3" t="s">
        <v>31</v>
      </c>
      <c r="K2404" s="4">
        <v>149.88</v>
      </c>
      <c r="L2404" s="2">
        <v>1</v>
      </c>
      <c r="M2404" s="2">
        <v>12</v>
      </c>
      <c r="N2404" s="2">
        <v>0.75</v>
      </c>
      <c r="O2404" s="3" t="s">
        <v>32</v>
      </c>
      <c r="P2404" s="3" t="s">
        <v>29</v>
      </c>
      <c r="Q2404" s="5">
        <v>30.65</v>
      </c>
      <c r="S2404" s="6">
        <v>26.66</v>
      </c>
      <c r="T2404" s="5">
        <v>0.35</v>
      </c>
      <c r="U2404" s="6">
        <v>27.01</v>
      </c>
      <c r="V2404" s="2">
        <v>39.85</v>
      </c>
      <c r="W2404" s="8"/>
      <c r="X2404" s="10" t="s">
        <v>29</v>
      </c>
      <c r="Y2404" s="7">
        <v>43661</v>
      </c>
    </row>
    <row r="2405" spans="1:25" hidden="1" x14ac:dyDescent="0.25">
      <c r="A2405" s="2">
        <v>505958</v>
      </c>
      <c r="B2405" s="3" t="s">
        <v>1880</v>
      </c>
      <c r="C2405" s="3" t="s">
        <v>2463</v>
      </c>
      <c r="D2405" s="3" t="s">
        <v>27</v>
      </c>
      <c r="E2405" s="3" t="s">
        <v>28</v>
      </c>
      <c r="F2405" s="3" t="s">
        <v>29</v>
      </c>
      <c r="G2405" s="2">
        <v>14</v>
      </c>
      <c r="H2405" s="3" t="s">
        <v>899</v>
      </c>
      <c r="I2405" s="3" t="s">
        <v>1882</v>
      </c>
      <c r="J2405" s="3" t="s">
        <v>31</v>
      </c>
      <c r="K2405" s="4">
        <v>111.24</v>
      </c>
      <c r="L2405" s="2">
        <v>1</v>
      </c>
      <c r="M2405" s="2">
        <v>12</v>
      </c>
      <c r="N2405" s="2">
        <v>0.75</v>
      </c>
      <c r="O2405" s="3" t="s">
        <v>32</v>
      </c>
      <c r="P2405" s="3" t="s">
        <v>29</v>
      </c>
      <c r="Q2405" s="5">
        <v>24</v>
      </c>
      <c r="S2405" s="6">
        <v>20.81</v>
      </c>
      <c r="T2405" s="5">
        <v>0.35</v>
      </c>
      <c r="U2405" s="6">
        <v>21.16</v>
      </c>
      <c r="V2405" s="2">
        <v>31.2</v>
      </c>
      <c r="W2405" s="8">
        <v>-5.1000000000000014</v>
      </c>
      <c r="X2405" s="9" t="s">
        <v>3215</v>
      </c>
      <c r="Y2405" s="7">
        <v>43794</v>
      </c>
    </row>
    <row r="2406" spans="1:25" hidden="1" x14ac:dyDescent="0.25">
      <c r="A2406" s="2">
        <v>0</v>
      </c>
      <c r="B2406" s="3" t="s">
        <v>1880</v>
      </c>
      <c r="C2406" s="3" t="s">
        <v>2464</v>
      </c>
      <c r="D2406" s="3" t="s">
        <v>27</v>
      </c>
      <c r="E2406" s="3" t="s">
        <v>28</v>
      </c>
      <c r="F2406" s="3" t="s">
        <v>281</v>
      </c>
      <c r="G2406" s="2">
        <v>14</v>
      </c>
      <c r="H2406" s="3" t="s">
        <v>80</v>
      </c>
      <c r="I2406" s="3" t="s">
        <v>29</v>
      </c>
      <c r="J2406" s="3" t="s">
        <v>31</v>
      </c>
      <c r="K2406" s="4">
        <v>96.84</v>
      </c>
      <c r="L2406" s="2">
        <v>1</v>
      </c>
      <c r="M2406" s="2">
        <v>12</v>
      </c>
      <c r="N2406" s="2">
        <v>0.75</v>
      </c>
      <c r="O2406" s="3" t="s">
        <v>32</v>
      </c>
      <c r="P2406" s="3" t="s">
        <v>29</v>
      </c>
      <c r="Q2406" s="5">
        <v>21.5</v>
      </c>
      <c r="S2406" s="6">
        <v>18.61</v>
      </c>
      <c r="T2406" s="5">
        <v>0.35</v>
      </c>
      <c r="U2406" s="6">
        <v>18.96</v>
      </c>
      <c r="V2406" s="2">
        <v>27.95</v>
      </c>
      <c r="W2406" s="8">
        <v>10.35</v>
      </c>
      <c r="X2406" s="9" t="s">
        <v>3216</v>
      </c>
      <c r="Y2406" s="7">
        <v>43721</v>
      </c>
    </row>
    <row r="2407" spans="1:25" hidden="1" x14ac:dyDescent="0.25">
      <c r="A2407" s="2">
        <v>405258</v>
      </c>
      <c r="B2407" s="3" t="s">
        <v>1880</v>
      </c>
      <c r="C2407" s="3" t="s">
        <v>2465</v>
      </c>
      <c r="D2407" s="3" t="s">
        <v>27</v>
      </c>
      <c r="E2407" s="3" t="s">
        <v>28</v>
      </c>
      <c r="F2407" s="3" t="s">
        <v>29</v>
      </c>
      <c r="H2407" s="3" t="s">
        <v>80</v>
      </c>
      <c r="I2407" s="3" t="s">
        <v>29</v>
      </c>
      <c r="J2407" s="3" t="s">
        <v>31</v>
      </c>
      <c r="K2407" s="4">
        <v>100.8</v>
      </c>
      <c r="L2407" s="2">
        <v>1</v>
      </c>
      <c r="M2407" s="2">
        <v>12</v>
      </c>
      <c r="N2407" s="2">
        <v>0.75</v>
      </c>
      <c r="O2407" s="3" t="s">
        <v>32</v>
      </c>
      <c r="P2407" s="3" t="s">
        <v>29</v>
      </c>
      <c r="Q2407" s="5">
        <v>22.2</v>
      </c>
      <c r="S2407" s="6">
        <v>19.23</v>
      </c>
      <c r="T2407" s="5">
        <v>0.35</v>
      </c>
      <c r="U2407" s="6">
        <v>19.579999999999998</v>
      </c>
      <c r="V2407" s="2">
        <v>28.85</v>
      </c>
      <c r="W2407" s="8"/>
      <c r="X2407" s="10" t="s">
        <v>29</v>
      </c>
      <c r="Y2407" s="7">
        <v>43714</v>
      </c>
    </row>
    <row r="2408" spans="1:25" hidden="1" x14ac:dyDescent="0.25">
      <c r="A2408" s="2">
        <v>966986</v>
      </c>
      <c r="B2408" s="3" t="s">
        <v>1880</v>
      </c>
      <c r="C2408" s="3" t="s">
        <v>2466</v>
      </c>
      <c r="D2408" s="3" t="s">
        <v>27</v>
      </c>
      <c r="E2408" s="3" t="s">
        <v>28</v>
      </c>
      <c r="F2408" s="3" t="s">
        <v>29</v>
      </c>
      <c r="G2408" s="2">
        <v>13</v>
      </c>
      <c r="H2408" s="3" t="s">
        <v>1727</v>
      </c>
      <c r="I2408" s="3" t="s">
        <v>29</v>
      </c>
      <c r="J2408" s="3" t="s">
        <v>31</v>
      </c>
      <c r="K2408" s="4">
        <v>66</v>
      </c>
      <c r="L2408" s="2">
        <v>1</v>
      </c>
      <c r="M2408" s="2">
        <v>12</v>
      </c>
      <c r="N2408" s="2">
        <v>0.75</v>
      </c>
      <c r="O2408" s="3" t="s">
        <v>32</v>
      </c>
      <c r="P2408" s="3" t="s">
        <v>29</v>
      </c>
      <c r="Q2408" s="5">
        <v>16.25</v>
      </c>
      <c r="S2408" s="6">
        <v>13.99</v>
      </c>
      <c r="T2408" s="5">
        <v>0.35</v>
      </c>
      <c r="U2408" s="6">
        <v>14.34</v>
      </c>
      <c r="V2408" s="2">
        <v>21.1</v>
      </c>
      <c r="W2408" s="8"/>
      <c r="X2408" s="10" t="s">
        <v>29</v>
      </c>
      <c r="Y2408" s="7">
        <v>43721</v>
      </c>
    </row>
    <row r="2409" spans="1:25" hidden="1" x14ac:dyDescent="0.25">
      <c r="A2409" s="2">
        <v>104885</v>
      </c>
      <c r="B2409" s="3" t="s">
        <v>1880</v>
      </c>
      <c r="C2409" s="3" t="s">
        <v>2467</v>
      </c>
      <c r="D2409" s="3" t="s">
        <v>27</v>
      </c>
      <c r="E2409" s="3" t="s">
        <v>37</v>
      </c>
      <c r="F2409" s="3" t="s">
        <v>104</v>
      </c>
      <c r="G2409" s="2">
        <v>13</v>
      </c>
      <c r="H2409" s="3" t="s">
        <v>80</v>
      </c>
      <c r="I2409" s="3" t="s">
        <v>29</v>
      </c>
      <c r="J2409" s="3" t="s">
        <v>31</v>
      </c>
      <c r="K2409" s="4" t="s">
        <v>3170</v>
      </c>
      <c r="L2409" s="2">
        <v>1</v>
      </c>
      <c r="M2409" s="2">
        <v>12</v>
      </c>
      <c r="N2409" s="2">
        <v>0.75</v>
      </c>
      <c r="O2409" s="3" t="s">
        <v>32</v>
      </c>
      <c r="P2409" s="3" t="s">
        <v>29</v>
      </c>
      <c r="Q2409" s="5">
        <v>30.3</v>
      </c>
      <c r="R2409" s="5">
        <v>2.5</v>
      </c>
      <c r="S2409" s="6">
        <v>24.16</v>
      </c>
      <c r="T2409" s="5">
        <v>0.35</v>
      </c>
      <c r="U2409" s="6">
        <v>24.51</v>
      </c>
      <c r="V2409" s="2">
        <v>39.4</v>
      </c>
      <c r="W2409" s="8"/>
      <c r="X2409" s="10" t="s">
        <v>29</v>
      </c>
      <c r="Y2409" s="7">
        <v>43800</v>
      </c>
    </row>
    <row r="2410" spans="1:25" hidden="1" x14ac:dyDescent="0.25">
      <c r="A2410" s="2">
        <v>549659</v>
      </c>
      <c r="B2410" s="3" t="s">
        <v>1880</v>
      </c>
      <c r="C2410" s="3" t="s">
        <v>2468</v>
      </c>
      <c r="D2410" s="3" t="s">
        <v>27</v>
      </c>
      <c r="E2410" s="3" t="s">
        <v>37</v>
      </c>
      <c r="F2410" s="3" t="s">
        <v>29</v>
      </c>
      <c r="G2410" s="2">
        <v>12</v>
      </c>
      <c r="H2410" s="3" t="s">
        <v>80</v>
      </c>
      <c r="I2410" s="3" t="s">
        <v>1929</v>
      </c>
      <c r="J2410" s="3" t="s">
        <v>31</v>
      </c>
      <c r="K2410" s="4" t="s">
        <v>3171</v>
      </c>
      <c r="L2410" s="2">
        <v>1</v>
      </c>
      <c r="M2410" s="2">
        <v>12</v>
      </c>
      <c r="N2410" s="2">
        <v>0.75</v>
      </c>
      <c r="O2410" s="3" t="s">
        <v>32</v>
      </c>
      <c r="P2410" s="3" t="s">
        <v>29</v>
      </c>
      <c r="Q2410" s="5">
        <v>19.149999999999999</v>
      </c>
      <c r="S2410" s="6">
        <v>16.54</v>
      </c>
      <c r="T2410" s="5">
        <v>0.35</v>
      </c>
      <c r="U2410" s="6">
        <v>16.89</v>
      </c>
      <c r="V2410" s="2">
        <v>24.9</v>
      </c>
      <c r="W2410" s="8"/>
      <c r="X2410" s="10" t="s">
        <v>29</v>
      </c>
      <c r="Y2410" s="7">
        <v>43799</v>
      </c>
    </row>
    <row r="2411" spans="1:25" hidden="1" x14ac:dyDescent="0.25">
      <c r="A2411" s="2">
        <v>334789</v>
      </c>
      <c r="B2411" s="3" t="s">
        <v>1880</v>
      </c>
      <c r="C2411" s="3" t="s">
        <v>2469</v>
      </c>
      <c r="D2411" s="3" t="s">
        <v>27</v>
      </c>
      <c r="E2411" s="3" t="s">
        <v>37</v>
      </c>
      <c r="F2411" s="3" t="s">
        <v>29</v>
      </c>
      <c r="G2411" s="2">
        <v>14.7</v>
      </c>
      <c r="H2411" s="3" t="s">
        <v>1884</v>
      </c>
      <c r="I2411" s="3" t="s">
        <v>29</v>
      </c>
      <c r="J2411" s="3" t="s">
        <v>31</v>
      </c>
      <c r="K2411" s="4">
        <v>131.76</v>
      </c>
      <c r="L2411" s="2">
        <v>1</v>
      </c>
      <c r="M2411" s="2">
        <v>12</v>
      </c>
      <c r="N2411" s="2">
        <v>0.75</v>
      </c>
      <c r="O2411" s="3" t="s">
        <v>32</v>
      </c>
      <c r="P2411" s="3" t="s">
        <v>29</v>
      </c>
      <c r="Q2411" s="5">
        <v>27.5</v>
      </c>
      <c r="S2411" s="6">
        <v>23.89</v>
      </c>
      <c r="T2411" s="5">
        <v>0.35</v>
      </c>
      <c r="U2411" s="6">
        <v>24.24</v>
      </c>
      <c r="V2411" s="2">
        <v>35.75</v>
      </c>
      <c r="W2411" s="8"/>
      <c r="X2411" s="10" t="s">
        <v>29</v>
      </c>
      <c r="Y2411" s="7">
        <v>43654</v>
      </c>
    </row>
    <row r="2412" spans="1:25" ht="30" hidden="1" x14ac:dyDescent="0.25">
      <c r="A2412" s="2">
        <v>105643</v>
      </c>
      <c r="B2412" s="3" t="s">
        <v>1880</v>
      </c>
      <c r="C2412" s="3" t="s">
        <v>2470</v>
      </c>
      <c r="D2412" s="3" t="s">
        <v>27</v>
      </c>
      <c r="E2412" s="3" t="s">
        <v>37</v>
      </c>
      <c r="F2412" s="3" t="s">
        <v>29</v>
      </c>
      <c r="G2412" s="2">
        <v>14</v>
      </c>
      <c r="H2412" s="3" t="s">
        <v>899</v>
      </c>
      <c r="I2412" s="3" t="s">
        <v>1885</v>
      </c>
      <c r="J2412" s="3" t="s">
        <v>31</v>
      </c>
      <c r="K2412" s="4">
        <v>76.44</v>
      </c>
      <c r="L2412" s="2">
        <v>1</v>
      </c>
      <c r="M2412" s="2">
        <v>12</v>
      </c>
      <c r="N2412" s="2">
        <v>0.75</v>
      </c>
      <c r="O2412" s="3" t="s">
        <v>32</v>
      </c>
      <c r="P2412" s="3" t="s">
        <v>29</v>
      </c>
      <c r="Q2412" s="5">
        <v>18</v>
      </c>
      <c r="S2412" s="6">
        <v>15.53</v>
      </c>
      <c r="T2412" s="5">
        <v>0.35</v>
      </c>
      <c r="U2412" s="6">
        <v>15.88</v>
      </c>
      <c r="V2412" s="2">
        <v>23.4</v>
      </c>
      <c r="W2412" s="8"/>
      <c r="X2412" s="10" t="s">
        <v>29</v>
      </c>
      <c r="Y2412" s="7">
        <v>43466</v>
      </c>
    </row>
    <row r="2413" spans="1:25" hidden="1" x14ac:dyDescent="0.25">
      <c r="A2413" s="2">
        <v>49023</v>
      </c>
      <c r="B2413" s="3" t="s">
        <v>1880</v>
      </c>
      <c r="C2413" s="3" t="s">
        <v>2471</v>
      </c>
      <c r="D2413" s="3" t="s">
        <v>27</v>
      </c>
      <c r="E2413" s="3" t="s">
        <v>37</v>
      </c>
      <c r="F2413" s="3" t="s">
        <v>104</v>
      </c>
      <c r="G2413" s="2">
        <v>13</v>
      </c>
      <c r="H2413" s="3" t="s">
        <v>1827</v>
      </c>
      <c r="I2413" s="3" t="s">
        <v>29</v>
      </c>
      <c r="J2413" s="3" t="s">
        <v>31</v>
      </c>
      <c r="K2413" s="4">
        <v>76.86</v>
      </c>
      <c r="L2413" s="2">
        <v>1</v>
      </c>
      <c r="M2413" s="2">
        <v>12</v>
      </c>
      <c r="N2413" s="2">
        <v>0.75</v>
      </c>
      <c r="O2413" s="3" t="s">
        <v>32</v>
      </c>
      <c r="P2413" s="3" t="s">
        <v>29</v>
      </c>
      <c r="Q2413" s="5">
        <v>18.100000000000001</v>
      </c>
      <c r="R2413" s="5">
        <v>1</v>
      </c>
      <c r="S2413" s="6">
        <v>14.74</v>
      </c>
      <c r="T2413" s="5">
        <v>0.35</v>
      </c>
      <c r="U2413" s="6">
        <v>15.09</v>
      </c>
      <c r="V2413" s="2">
        <v>23.55</v>
      </c>
      <c r="W2413" s="8"/>
      <c r="X2413" s="10" t="s">
        <v>29</v>
      </c>
      <c r="Y2413" s="7">
        <v>43800</v>
      </c>
    </row>
    <row r="2414" spans="1:25" hidden="1" x14ac:dyDescent="0.25">
      <c r="A2414" s="2">
        <v>195217</v>
      </c>
      <c r="B2414" s="3" t="s">
        <v>1880</v>
      </c>
      <c r="C2414" s="3" t="s">
        <v>2472</v>
      </c>
      <c r="D2414" s="3" t="s">
        <v>27</v>
      </c>
      <c r="E2414" s="3" t="s">
        <v>37</v>
      </c>
      <c r="F2414" s="3" t="s">
        <v>29</v>
      </c>
      <c r="G2414" s="2">
        <v>13</v>
      </c>
      <c r="H2414" s="3" t="s">
        <v>1827</v>
      </c>
      <c r="I2414" s="3" t="s">
        <v>29</v>
      </c>
      <c r="J2414" s="3" t="s">
        <v>31</v>
      </c>
      <c r="K2414" s="4">
        <v>76.86</v>
      </c>
      <c r="L2414" s="2">
        <v>1</v>
      </c>
      <c r="M2414" s="2">
        <v>12</v>
      </c>
      <c r="N2414" s="2">
        <v>0.75</v>
      </c>
      <c r="O2414" s="3" t="s">
        <v>32</v>
      </c>
      <c r="P2414" s="3" t="s">
        <v>29</v>
      </c>
      <c r="Q2414" s="5">
        <v>18.100000000000001</v>
      </c>
      <c r="S2414" s="6">
        <v>15.62</v>
      </c>
      <c r="T2414" s="5">
        <v>0.35</v>
      </c>
      <c r="U2414" s="6">
        <v>15.97</v>
      </c>
      <c r="V2414" s="2">
        <v>23.55</v>
      </c>
      <c r="W2414" s="8"/>
      <c r="X2414" s="10" t="s">
        <v>29</v>
      </c>
      <c r="Y2414" s="7">
        <v>43799</v>
      </c>
    </row>
    <row r="2415" spans="1:25" hidden="1" x14ac:dyDescent="0.25">
      <c r="A2415" s="2">
        <v>12070</v>
      </c>
      <c r="B2415" s="3" t="s">
        <v>1880</v>
      </c>
      <c r="C2415" s="3" t="s">
        <v>2473</v>
      </c>
      <c r="D2415" s="3" t="s">
        <v>27</v>
      </c>
      <c r="E2415" s="3" t="s">
        <v>28</v>
      </c>
      <c r="F2415" s="3" t="s">
        <v>86</v>
      </c>
      <c r="G2415" s="2">
        <v>14.1</v>
      </c>
      <c r="H2415" s="3" t="s">
        <v>1884</v>
      </c>
      <c r="I2415" s="3" t="s">
        <v>1882</v>
      </c>
      <c r="J2415" s="3" t="s">
        <v>31</v>
      </c>
      <c r="K2415" s="4">
        <v>98.76</v>
      </c>
      <c r="L2415" s="2">
        <v>1</v>
      </c>
      <c r="M2415" s="2">
        <v>12</v>
      </c>
      <c r="N2415" s="2">
        <v>0.75</v>
      </c>
      <c r="O2415" s="3" t="s">
        <v>32</v>
      </c>
      <c r="P2415" s="3" t="s">
        <v>29</v>
      </c>
      <c r="Q2415" s="5">
        <v>21.85</v>
      </c>
      <c r="S2415" s="6">
        <v>18.920000000000002</v>
      </c>
      <c r="T2415" s="5">
        <v>0.35</v>
      </c>
      <c r="U2415" s="6">
        <v>19.27</v>
      </c>
      <c r="V2415" s="2">
        <v>28.4</v>
      </c>
      <c r="W2415" s="8">
        <v>0.20000000000000284</v>
      </c>
      <c r="X2415" s="9" t="s">
        <v>3216</v>
      </c>
      <c r="Y2415" s="7">
        <v>43790</v>
      </c>
    </row>
    <row r="2416" spans="1:25" hidden="1" x14ac:dyDescent="0.25">
      <c r="A2416" s="2">
        <v>233367</v>
      </c>
      <c r="B2416" s="3" t="s">
        <v>1880</v>
      </c>
      <c r="C2416" s="3" t="s">
        <v>2474</v>
      </c>
      <c r="D2416" s="3" t="s">
        <v>27</v>
      </c>
      <c r="E2416" s="3" t="s">
        <v>37</v>
      </c>
      <c r="F2416" s="3" t="s">
        <v>86</v>
      </c>
      <c r="G2416" s="2">
        <v>14</v>
      </c>
      <c r="H2416" s="3" t="s">
        <v>899</v>
      </c>
      <c r="I2416" s="3" t="s">
        <v>2025</v>
      </c>
      <c r="J2416" s="3" t="s">
        <v>31</v>
      </c>
      <c r="K2416" s="4">
        <v>81.96</v>
      </c>
      <c r="L2416" s="2">
        <v>1</v>
      </c>
      <c r="M2416" s="2">
        <v>12</v>
      </c>
      <c r="N2416" s="2">
        <v>0.75</v>
      </c>
      <c r="O2416" s="3" t="s">
        <v>32</v>
      </c>
      <c r="P2416" s="3" t="s">
        <v>29</v>
      </c>
      <c r="Q2416" s="5">
        <v>18.95</v>
      </c>
      <c r="S2416" s="6">
        <v>16.37</v>
      </c>
      <c r="T2416" s="5">
        <v>0.35</v>
      </c>
      <c r="U2416" s="6">
        <v>16.72</v>
      </c>
      <c r="V2416" s="2">
        <v>24.65</v>
      </c>
      <c r="W2416" s="8"/>
      <c r="X2416" s="10" t="s">
        <v>29</v>
      </c>
      <c r="Y2416" s="7">
        <v>43629</v>
      </c>
    </row>
    <row r="2417" spans="1:25" x14ac:dyDescent="0.25">
      <c r="A2417" s="2">
        <v>206490</v>
      </c>
      <c r="B2417" s="3" t="s">
        <v>1880</v>
      </c>
      <c r="C2417" s="3" t="s">
        <v>2475</v>
      </c>
      <c r="D2417" s="3" t="s">
        <v>27</v>
      </c>
      <c r="E2417" s="3" t="s">
        <v>28</v>
      </c>
      <c r="F2417" s="3" t="s">
        <v>97</v>
      </c>
      <c r="G2417" s="2">
        <v>13</v>
      </c>
      <c r="H2417" s="3" t="s">
        <v>80</v>
      </c>
      <c r="I2417" s="3" t="s">
        <v>29</v>
      </c>
      <c r="J2417" s="3" t="s">
        <v>31</v>
      </c>
      <c r="K2417" s="4">
        <v>110.88</v>
      </c>
      <c r="L2417" s="2">
        <v>1</v>
      </c>
      <c r="M2417" s="2">
        <v>12</v>
      </c>
      <c r="N2417" s="2">
        <v>0.75</v>
      </c>
      <c r="O2417" s="3" t="s">
        <v>32</v>
      </c>
      <c r="P2417" s="3" t="s">
        <v>29</v>
      </c>
      <c r="Q2417" s="5">
        <v>23.95</v>
      </c>
      <c r="S2417" s="6">
        <v>20.77</v>
      </c>
      <c r="T2417" s="5">
        <v>0.35</v>
      </c>
      <c r="U2417" s="6">
        <v>21.12</v>
      </c>
      <c r="V2417" s="2">
        <v>31.15</v>
      </c>
      <c r="W2417" s="8">
        <v>5.0000000000000711E-2</v>
      </c>
      <c r="X2417" s="9" t="s">
        <v>3216</v>
      </c>
      <c r="Y2417" s="7">
        <v>43790</v>
      </c>
    </row>
    <row r="2418" spans="1:25" hidden="1" x14ac:dyDescent="0.25">
      <c r="A2418" s="2">
        <v>22001</v>
      </c>
      <c r="B2418" s="3" t="s">
        <v>1880</v>
      </c>
      <c r="C2418" s="3" t="s">
        <v>2476</v>
      </c>
      <c r="D2418" s="3" t="s">
        <v>27</v>
      </c>
      <c r="E2418" s="3" t="s">
        <v>28</v>
      </c>
      <c r="F2418" s="3" t="s">
        <v>29</v>
      </c>
      <c r="G2418" s="2">
        <v>13.5</v>
      </c>
      <c r="H2418" s="3" t="s">
        <v>102</v>
      </c>
      <c r="I2418" s="3" t="s">
        <v>1885</v>
      </c>
      <c r="J2418" s="3" t="s">
        <v>31</v>
      </c>
      <c r="K2418" s="4">
        <v>231.36</v>
      </c>
      <c r="L2418" s="2">
        <v>1</v>
      </c>
      <c r="M2418" s="2">
        <v>6</v>
      </c>
      <c r="N2418" s="2">
        <v>0.75</v>
      </c>
      <c r="O2418" s="3" t="s">
        <v>32</v>
      </c>
      <c r="P2418" s="3" t="s">
        <v>29</v>
      </c>
      <c r="Q2418" s="5">
        <v>71.95</v>
      </c>
      <c r="S2418" s="6">
        <v>63.01</v>
      </c>
      <c r="T2418" s="5">
        <v>0.35</v>
      </c>
      <c r="U2418" s="6">
        <v>63.36</v>
      </c>
      <c r="V2418" s="2">
        <v>93.55</v>
      </c>
      <c r="W2418" s="8"/>
      <c r="X2418" s="10" t="s">
        <v>29</v>
      </c>
      <c r="Y2418" s="7">
        <v>43661</v>
      </c>
    </row>
    <row r="2419" spans="1:25" hidden="1" x14ac:dyDescent="0.25">
      <c r="A2419" s="2">
        <v>484808</v>
      </c>
      <c r="B2419" s="3" t="s">
        <v>1880</v>
      </c>
      <c r="C2419" s="3" t="s">
        <v>2477</v>
      </c>
      <c r="D2419" s="3" t="s">
        <v>27</v>
      </c>
      <c r="E2419" s="3" t="s">
        <v>37</v>
      </c>
      <c r="F2419" s="3" t="s">
        <v>29</v>
      </c>
      <c r="G2419" s="2">
        <v>14.5</v>
      </c>
      <c r="H2419" s="3" t="s">
        <v>102</v>
      </c>
      <c r="I2419" s="3" t="s">
        <v>1929</v>
      </c>
      <c r="J2419" s="3" t="s">
        <v>31</v>
      </c>
      <c r="K2419" s="4">
        <v>89.64</v>
      </c>
      <c r="L2419" s="2">
        <v>1</v>
      </c>
      <c r="M2419" s="2">
        <v>12</v>
      </c>
      <c r="N2419" s="2">
        <v>0.75</v>
      </c>
      <c r="O2419" s="3" t="s">
        <v>32</v>
      </c>
      <c r="P2419" s="3" t="s">
        <v>29</v>
      </c>
      <c r="Q2419" s="5">
        <v>20.3</v>
      </c>
      <c r="S2419" s="6">
        <v>17.559999999999999</v>
      </c>
      <c r="T2419" s="5">
        <v>0.35</v>
      </c>
      <c r="U2419" s="6">
        <v>17.91</v>
      </c>
      <c r="V2419" s="2">
        <v>26.4</v>
      </c>
      <c r="W2419" s="8"/>
      <c r="X2419" s="10" t="s">
        <v>29</v>
      </c>
      <c r="Y2419" s="7">
        <v>43739</v>
      </c>
    </row>
    <row r="2420" spans="1:25" hidden="1" x14ac:dyDescent="0.25">
      <c r="A2420" s="2">
        <v>220635</v>
      </c>
      <c r="B2420" s="3" t="s">
        <v>1880</v>
      </c>
      <c r="C2420" s="3" t="s">
        <v>2478</v>
      </c>
      <c r="D2420" s="3" t="s">
        <v>27</v>
      </c>
      <c r="E2420" s="3" t="s">
        <v>28</v>
      </c>
      <c r="F2420" s="3" t="s">
        <v>29</v>
      </c>
      <c r="G2420" s="2">
        <v>15</v>
      </c>
      <c r="H2420" s="3" t="s">
        <v>30</v>
      </c>
      <c r="I2420" s="3" t="s">
        <v>29</v>
      </c>
      <c r="J2420" s="3" t="s">
        <v>31</v>
      </c>
      <c r="K2420" s="4">
        <v>79.319999999999993</v>
      </c>
      <c r="L2420" s="2">
        <v>1</v>
      </c>
      <c r="M2420" s="2">
        <v>12</v>
      </c>
      <c r="N2420" s="2">
        <v>0.75</v>
      </c>
      <c r="O2420" s="3" t="s">
        <v>32</v>
      </c>
      <c r="P2420" s="3" t="s">
        <v>29</v>
      </c>
      <c r="Q2420" s="5">
        <v>18.5</v>
      </c>
      <c r="S2420" s="6">
        <v>15.97</v>
      </c>
      <c r="T2420" s="5">
        <v>0.35</v>
      </c>
      <c r="U2420" s="6">
        <v>16.32</v>
      </c>
      <c r="V2420" s="2">
        <v>24.05</v>
      </c>
      <c r="W2420" s="8"/>
      <c r="X2420" s="10" t="s">
        <v>29</v>
      </c>
      <c r="Y2420" s="7">
        <v>43721</v>
      </c>
    </row>
    <row r="2421" spans="1:25" hidden="1" x14ac:dyDescent="0.25">
      <c r="A2421" s="2">
        <v>866095</v>
      </c>
      <c r="B2421" s="3" t="s">
        <v>1880</v>
      </c>
      <c r="C2421" s="3" t="s">
        <v>2479</v>
      </c>
      <c r="D2421" s="3" t="s">
        <v>27</v>
      </c>
      <c r="E2421" s="3" t="s">
        <v>28</v>
      </c>
      <c r="F2421" s="3" t="s">
        <v>29</v>
      </c>
      <c r="G2421" s="2">
        <v>12.2</v>
      </c>
      <c r="H2421" s="3" t="s">
        <v>38</v>
      </c>
      <c r="I2421" s="3" t="s">
        <v>1882</v>
      </c>
      <c r="J2421" s="3" t="s">
        <v>39</v>
      </c>
      <c r="K2421" s="4">
        <v>46.92</v>
      </c>
      <c r="L2421" s="2">
        <v>1</v>
      </c>
      <c r="M2421" s="2">
        <v>12</v>
      </c>
      <c r="N2421" s="2">
        <v>0.75</v>
      </c>
      <c r="O2421" s="3" t="s">
        <v>32</v>
      </c>
      <c r="P2421" s="3" t="s">
        <v>29</v>
      </c>
      <c r="Q2421" s="5">
        <v>11.8</v>
      </c>
      <c r="S2421" s="6">
        <v>10.08</v>
      </c>
      <c r="T2421" s="5">
        <v>0.35</v>
      </c>
      <c r="U2421" s="6">
        <v>10.43</v>
      </c>
      <c r="V2421" s="2">
        <v>15.35</v>
      </c>
      <c r="W2421" s="8"/>
      <c r="X2421" s="10" t="s">
        <v>29</v>
      </c>
      <c r="Y2421" s="7">
        <v>43769</v>
      </c>
    </row>
    <row r="2422" spans="1:25" hidden="1" x14ac:dyDescent="0.25">
      <c r="A2422" s="2">
        <v>774890</v>
      </c>
      <c r="B2422" s="3" t="s">
        <v>1880</v>
      </c>
      <c r="C2422" s="3" t="s">
        <v>2480</v>
      </c>
      <c r="D2422" s="3" t="s">
        <v>27</v>
      </c>
      <c r="E2422" s="3" t="s">
        <v>28</v>
      </c>
      <c r="F2422" s="3" t="s">
        <v>29</v>
      </c>
      <c r="G2422" s="2">
        <v>13</v>
      </c>
      <c r="H2422" s="3" t="s">
        <v>38</v>
      </c>
      <c r="I2422" s="3" t="s">
        <v>1885</v>
      </c>
      <c r="J2422" s="3" t="s">
        <v>39</v>
      </c>
      <c r="K2422" s="4">
        <v>46.92</v>
      </c>
      <c r="L2422" s="2">
        <v>1</v>
      </c>
      <c r="M2422" s="2">
        <v>12</v>
      </c>
      <c r="N2422" s="2">
        <v>0.75</v>
      </c>
      <c r="O2422" s="3" t="s">
        <v>32</v>
      </c>
      <c r="P2422" s="3" t="s">
        <v>29</v>
      </c>
      <c r="Q2422" s="5">
        <v>11.8</v>
      </c>
      <c r="S2422" s="6">
        <v>10.08</v>
      </c>
      <c r="T2422" s="5">
        <v>0.35</v>
      </c>
      <c r="U2422" s="6">
        <v>10.43</v>
      </c>
      <c r="V2422" s="2">
        <v>15.35</v>
      </c>
      <c r="W2422" s="8"/>
      <c r="X2422" s="10" t="s">
        <v>29</v>
      </c>
      <c r="Y2422" s="7">
        <v>43769</v>
      </c>
    </row>
    <row r="2423" spans="1:25" hidden="1" x14ac:dyDescent="0.25">
      <c r="A2423" s="2">
        <v>351668</v>
      </c>
      <c r="B2423" s="3" t="s">
        <v>1880</v>
      </c>
      <c r="C2423" s="3" t="s">
        <v>2481</v>
      </c>
      <c r="D2423" s="3" t="s">
        <v>27</v>
      </c>
      <c r="E2423" s="3" t="s">
        <v>37</v>
      </c>
      <c r="F2423" s="3" t="s">
        <v>104</v>
      </c>
      <c r="G2423" s="2">
        <v>13.5</v>
      </c>
      <c r="H2423" s="3" t="s">
        <v>38</v>
      </c>
      <c r="I2423" s="3" t="s">
        <v>1889</v>
      </c>
      <c r="J2423" s="3" t="s">
        <v>39</v>
      </c>
      <c r="K2423" s="4">
        <v>46.92</v>
      </c>
      <c r="L2423" s="2">
        <v>1</v>
      </c>
      <c r="M2423" s="2">
        <v>12</v>
      </c>
      <c r="N2423" s="2">
        <v>0.75</v>
      </c>
      <c r="O2423" s="3" t="s">
        <v>32</v>
      </c>
      <c r="P2423" s="3" t="s">
        <v>29</v>
      </c>
      <c r="Q2423" s="5">
        <v>11.8</v>
      </c>
      <c r="R2423" s="5">
        <v>1</v>
      </c>
      <c r="S2423" s="6">
        <v>9.1999999999999993</v>
      </c>
      <c r="T2423" s="5">
        <v>0.35</v>
      </c>
      <c r="U2423" s="6">
        <v>9.5500000000000007</v>
      </c>
      <c r="V2423" s="2">
        <v>15.35</v>
      </c>
      <c r="W2423" s="8"/>
      <c r="X2423" s="10" t="s">
        <v>29</v>
      </c>
      <c r="Y2423" s="7">
        <v>43800</v>
      </c>
    </row>
    <row r="2424" spans="1:25" hidden="1" x14ac:dyDescent="0.25">
      <c r="A2424" s="2">
        <v>585521</v>
      </c>
      <c r="B2424" s="3" t="s">
        <v>1880</v>
      </c>
      <c r="C2424" s="3" t="s">
        <v>2482</v>
      </c>
      <c r="D2424" s="3" t="s">
        <v>27</v>
      </c>
      <c r="E2424" s="3" t="s">
        <v>37</v>
      </c>
      <c r="F2424" s="3" t="s">
        <v>29</v>
      </c>
      <c r="G2424" s="2">
        <v>13.5</v>
      </c>
      <c r="H2424" s="3" t="s">
        <v>38</v>
      </c>
      <c r="I2424" s="3" t="s">
        <v>1887</v>
      </c>
      <c r="J2424" s="3" t="s">
        <v>39</v>
      </c>
      <c r="K2424" s="4">
        <v>46.92</v>
      </c>
      <c r="L2424" s="2">
        <v>1</v>
      </c>
      <c r="M2424" s="2">
        <v>12</v>
      </c>
      <c r="N2424" s="2">
        <v>0.75</v>
      </c>
      <c r="O2424" s="3" t="s">
        <v>32</v>
      </c>
      <c r="P2424" s="3" t="s">
        <v>29</v>
      </c>
      <c r="Q2424" s="5">
        <v>11.8</v>
      </c>
      <c r="S2424" s="6">
        <v>10.08</v>
      </c>
      <c r="T2424" s="5">
        <v>0.35</v>
      </c>
      <c r="U2424" s="6">
        <v>10.43</v>
      </c>
      <c r="V2424" s="2">
        <v>15.35</v>
      </c>
      <c r="W2424" s="8"/>
      <c r="X2424" s="10" t="s">
        <v>29</v>
      </c>
      <c r="Y2424" s="7">
        <v>43799</v>
      </c>
    </row>
    <row r="2425" spans="1:25" hidden="1" x14ac:dyDescent="0.25">
      <c r="A2425" s="2">
        <v>651018</v>
      </c>
      <c r="B2425" s="3" t="s">
        <v>1880</v>
      </c>
      <c r="C2425" s="3" t="s">
        <v>2482</v>
      </c>
      <c r="D2425" s="3" t="s">
        <v>1195</v>
      </c>
      <c r="E2425" s="3" t="s">
        <v>28</v>
      </c>
      <c r="F2425" s="3" t="s">
        <v>29</v>
      </c>
      <c r="G2425" s="2">
        <v>13.5</v>
      </c>
      <c r="H2425" s="3" t="s">
        <v>38</v>
      </c>
      <c r="I2425" s="3" t="s">
        <v>1887</v>
      </c>
      <c r="J2425" s="3" t="s">
        <v>39</v>
      </c>
      <c r="K2425" s="4">
        <v>49.39</v>
      </c>
      <c r="L2425" s="2">
        <v>1</v>
      </c>
      <c r="M2425" s="2">
        <v>4</v>
      </c>
      <c r="N2425" s="2">
        <v>3</v>
      </c>
      <c r="O2425" s="3" t="s">
        <v>956</v>
      </c>
      <c r="P2425" s="3" t="s">
        <v>29</v>
      </c>
      <c r="Q2425" s="5">
        <v>36.299999999999997</v>
      </c>
      <c r="S2425" s="6">
        <v>31.64</v>
      </c>
      <c r="T2425" s="5">
        <v>0.35</v>
      </c>
      <c r="U2425" s="6">
        <v>31.99</v>
      </c>
      <c r="V2425" s="2">
        <v>47.2</v>
      </c>
      <c r="W2425" s="8"/>
      <c r="X2425" s="10" t="s">
        <v>29</v>
      </c>
      <c r="Y2425" s="7">
        <v>43649</v>
      </c>
    </row>
    <row r="2426" spans="1:25" hidden="1" x14ac:dyDescent="0.25">
      <c r="A2426" s="2">
        <v>802024</v>
      </c>
      <c r="B2426" s="3" t="s">
        <v>1880</v>
      </c>
      <c r="C2426" s="3" t="s">
        <v>2484</v>
      </c>
      <c r="D2426" s="3" t="s">
        <v>27</v>
      </c>
      <c r="E2426" s="3" t="s">
        <v>37</v>
      </c>
      <c r="F2426" s="3" t="s">
        <v>29</v>
      </c>
      <c r="G2426" s="2">
        <v>12.5</v>
      </c>
      <c r="H2426" s="3" t="s">
        <v>38</v>
      </c>
      <c r="I2426" s="3" t="s">
        <v>1929</v>
      </c>
      <c r="J2426" s="3" t="s">
        <v>39</v>
      </c>
      <c r="K2426" s="4">
        <v>50.47</v>
      </c>
      <c r="L2426" s="2">
        <v>1</v>
      </c>
      <c r="M2426" s="2">
        <v>12</v>
      </c>
      <c r="N2426" s="2">
        <v>0.75</v>
      </c>
      <c r="O2426" s="3" t="s">
        <v>32</v>
      </c>
      <c r="P2426" s="3" t="s">
        <v>29</v>
      </c>
      <c r="Q2426" s="5">
        <v>12.6</v>
      </c>
      <c r="S2426" s="6">
        <v>10.78</v>
      </c>
      <c r="T2426" s="5">
        <v>0.35</v>
      </c>
      <c r="U2426" s="6">
        <v>11.13</v>
      </c>
      <c r="V2426" s="2">
        <v>16.399999999999999</v>
      </c>
      <c r="W2426" s="8"/>
      <c r="X2426" s="10" t="s">
        <v>29</v>
      </c>
      <c r="Y2426" s="7">
        <v>43708</v>
      </c>
    </row>
    <row r="2427" spans="1:25" hidden="1" x14ac:dyDescent="0.25">
      <c r="A2427" s="2">
        <v>802027</v>
      </c>
      <c r="B2427" s="3" t="s">
        <v>1880</v>
      </c>
      <c r="C2427" s="3" t="s">
        <v>2484</v>
      </c>
      <c r="D2427" s="3" t="s">
        <v>1914</v>
      </c>
      <c r="E2427" s="3" t="s">
        <v>28</v>
      </c>
      <c r="F2427" s="3" t="s">
        <v>29</v>
      </c>
      <c r="G2427" s="2">
        <v>12.5</v>
      </c>
      <c r="H2427" s="3" t="s">
        <v>38</v>
      </c>
      <c r="I2427" s="3" t="s">
        <v>1929</v>
      </c>
      <c r="J2427" s="3" t="s">
        <v>39</v>
      </c>
      <c r="K2427" s="4">
        <v>63.28</v>
      </c>
      <c r="L2427" s="2">
        <v>1</v>
      </c>
      <c r="M2427" s="2">
        <v>4</v>
      </c>
      <c r="N2427" s="2">
        <v>4</v>
      </c>
      <c r="O2427" s="3" t="s">
        <v>956</v>
      </c>
      <c r="P2427" s="3" t="s">
        <v>29</v>
      </c>
      <c r="Q2427" s="5">
        <v>46.5</v>
      </c>
      <c r="S2427" s="6">
        <v>40.61</v>
      </c>
      <c r="T2427" s="5">
        <v>0.35</v>
      </c>
      <c r="U2427" s="6">
        <v>40.96</v>
      </c>
      <c r="V2427" s="2">
        <v>60.45</v>
      </c>
      <c r="W2427" s="8"/>
      <c r="X2427" s="10" t="s">
        <v>29</v>
      </c>
      <c r="Y2427" s="7">
        <v>43769</v>
      </c>
    </row>
    <row r="2428" spans="1:25" ht="30" hidden="1" x14ac:dyDescent="0.25">
      <c r="A2428" s="2">
        <v>802026</v>
      </c>
      <c r="B2428" s="3" t="s">
        <v>1880</v>
      </c>
      <c r="C2428" s="3" t="s">
        <v>2485</v>
      </c>
      <c r="D2428" s="3" t="s">
        <v>1914</v>
      </c>
      <c r="E2428" s="3" t="s">
        <v>28</v>
      </c>
      <c r="F2428" s="3" t="s">
        <v>29</v>
      </c>
      <c r="G2428" s="2">
        <v>12.5</v>
      </c>
      <c r="H2428" s="3" t="s">
        <v>38</v>
      </c>
      <c r="I2428" s="3" t="s">
        <v>2385</v>
      </c>
      <c r="J2428" s="3" t="s">
        <v>39</v>
      </c>
      <c r="K2428" s="4">
        <v>63.28</v>
      </c>
      <c r="L2428" s="2">
        <v>1</v>
      </c>
      <c r="M2428" s="2">
        <v>4</v>
      </c>
      <c r="N2428" s="2">
        <v>4</v>
      </c>
      <c r="O2428" s="3" t="s">
        <v>956</v>
      </c>
      <c r="P2428" s="3" t="s">
        <v>29</v>
      </c>
      <c r="Q2428" s="5">
        <v>46.5</v>
      </c>
      <c r="S2428" s="6">
        <v>40.61</v>
      </c>
      <c r="T2428" s="5">
        <v>0.35</v>
      </c>
      <c r="U2428" s="6">
        <v>40.96</v>
      </c>
      <c r="V2428" s="2">
        <v>60.45</v>
      </c>
      <c r="W2428" s="8"/>
      <c r="X2428" s="10" t="s">
        <v>29</v>
      </c>
      <c r="Y2428" s="7">
        <v>43769</v>
      </c>
    </row>
    <row r="2429" spans="1:25" hidden="1" x14ac:dyDescent="0.25">
      <c r="A2429" s="2">
        <v>506691</v>
      </c>
      <c r="B2429" s="3" t="s">
        <v>1880</v>
      </c>
      <c r="C2429" s="3" t="s">
        <v>2487</v>
      </c>
      <c r="D2429" s="3" t="s">
        <v>27</v>
      </c>
      <c r="E2429" s="3" t="s">
        <v>37</v>
      </c>
      <c r="F2429" s="3" t="s">
        <v>104</v>
      </c>
      <c r="G2429" s="2">
        <v>14</v>
      </c>
      <c r="H2429" s="3" t="s">
        <v>102</v>
      </c>
      <c r="I2429" s="3" t="s">
        <v>1887</v>
      </c>
      <c r="J2429" s="3" t="s">
        <v>39</v>
      </c>
      <c r="K2429" s="4">
        <v>86.89</v>
      </c>
      <c r="L2429" s="2">
        <v>1</v>
      </c>
      <c r="M2429" s="2">
        <v>12</v>
      </c>
      <c r="N2429" s="2">
        <v>0.75</v>
      </c>
      <c r="O2429" s="3" t="s">
        <v>32</v>
      </c>
      <c r="P2429" s="3" t="s">
        <v>29</v>
      </c>
      <c r="Q2429" s="5">
        <v>19.45</v>
      </c>
      <c r="R2429" s="5">
        <v>2</v>
      </c>
      <c r="S2429" s="6">
        <v>15.05</v>
      </c>
      <c r="T2429" s="5">
        <v>0.35</v>
      </c>
      <c r="U2429" s="6">
        <v>15.4</v>
      </c>
      <c r="V2429" s="2">
        <v>25.3</v>
      </c>
      <c r="W2429" s="8"/>
      <c r="X2429" s="10" t="s">
        <v>29</v>
      </c>
      <c r="Y2429" s="7">
        <v>43800</v>
      </c>
    </row>
    <row r="2430" spans="1:25" hidden="1" x14ac:dyDescent="0.25">
      <c r="A2430" s="2">
        <v>394890</v>
      </c>
      <c r="B2430" s="3" t="s">
        <v>1880</v>
      </c>
      <c r="C2430" s="3" t="s">
        <v>2488</v>
      </c>
      <c r="D2430" s="3" t="s">
        <v>42</v>
      </c>
      <c r="E2430" s="3" t="s">
        <v>37</v>
      </c>
      <c r="F2430" s="3" t="s">
        <v>29</v>
      </c>
      <c r="G2430" s="2">
        <v>12</v>
      </c>
      <c r="H2430" s="3" t="s">
        <v>102</v>
      </c>
      <c r="I2430" s="3" t="s">
        <v>1885</v>
      </c>
      <c r="J2430" s="3" t="s">
        <v>39</v>
      </c>
      <c r="K2430" s="4">
        <v>48.65</v>
      </c>
      <c r="L2430" s="2">
        <v>1</v>
      </c>
      <c r="M2430" s="2">
        <v>12</v>
      </c>
      <c r="N2430" s="2">
        <v>0.375</v>
      </c>
      <c r="O2430" s="3" t="s">
        <v>32</v>
      </c>
      <c r="P2430" s="3" t="s">
        <v>29</v>
      </c>
      <c r="Q2430" s="5">
        <v>10.7</v>
      </c>
      <c r="S2430" s="6">
        <v>9.33</v>
      </c>
      <c r="T2430" s="5">
        <v>0.1</v>
      </c>
      <c r="U2430" s="6">
        <v>9.43</v>
      </c>
      <c r="V2430" s="2">
        <v>13.9</v>
      </c>
      <c r="W2430" s="8"/>
      <c r="X2430" s="10" t="s">
        <v>29</v>
      </c>
      <c r="Y2430" s="7">
        <v>43650</v>
      </c>
    </row>
    <row r="2431" spans="1:25" hidden="1" x14ac:dyDescent="0.25">
      <c r="A2431" s="2">
        <v>251876</v>
      </c>
      <c r="B2431" s="3" t="s">
        <v>1880</v>
      </c>
      <c r="C2431" s="3" t="s">
        <v>2488</v>
      </c>
      <c r="D2431" s="3" t="s">
        <v>27</v>
      </c>
      <c r="E2431" s="3" t="s">
        <v>37</v>
      </c>
      <c r="F2431" s="3" t="s">
        <v>29</v>
      </c>
      <c r="G2431" s="2">
        <v>13</v>
      </c>
      <c r="H2431" s="3" t="s">
        <v>102</v>
      </c>
      <c r="I2431" s="3" t="s">
        <v>1885</v>
      </c>
      <c r="J2431" s="3" t="s">
        <v>39</v>
      </c>
      <c r="K2431" s="4">
        <v>86.89</v>
      </c>
      <c r="L2431" s="2">
        <v>1</v>
      </c>
      <c r="M2431" s="2">
        <v>12</v>
      </c>
      <c r="N2431" s="2">
        <v>0.75</v>
      </c>
      <c r="O2431" s="3" t="s">
        <v>32</v>
      </c>
      <c r="P2431" s="3" t="s">
        <v>29</v>
      </c>
      <c r="Q2431" s="5">
        <v>19.45</v>
      </c>
      <c r="S2431" s="6">
        <v>16.809999999999999</v>
      </c>
      <c r="T2431" s="5">
        <v>0.35</v>
      </c>
      <c r="U2431" s="6">
        <v>17.16</v>
      </c>
      <c r="V2431" s="2">
        <v>25.3</v>
      </c>
      <c r="W2431" s="8"/>
      <c r="X2431" s="10" t="s">
        <v>29</v>
      </c>
      <c r="Y2431" s="7">
        <v>43678</v>
      </c>
    </row>
    <row r="2432" spans="1:25" hidden="1" x14ac:dyDescent="0.25">
      <c r="A2432" s="2">
        <v>538637</v>
      </c>
      <c r="B2432" s="3" t="s">
        <v>1880</v>
      </c>
      <c r="C2432" s="3" t="s">
        <v>2489</v>
      </c>
      <c r="D2432" s="3" t="s">
        <v>27</v>
      </c>
      <c r="E2432" s="3" t="s">
        <v>37</v>
      </c>
      <c r="F2432" s="3" t="s">
        <v>29</v>
      </c>
      <c r="G2432" s="2">
        <v>13.5</v>
      </c>
      <c r="H2432" s="3" t="s">
        <v>102</v>
      </c>
      <c r="I2432" s="3" t="s">
        <v>1929</v>
      </c>
      <c r="J2432" s="3" t="s">
        <v>39</v>
      </c>
      <c r="K2432" s="4">
        <v>86.89</v>
      </c>
      <c r="L2432" s="2">
        <v>1</v>
      </c>
      <c r="M2432" s="2">
        <v>12</v>
      </c>
      <c r="N2432" s="2">
        <v>0.75</v>
      </c>
      <c r="O2432" s="3" t="s">
        <v>32</v>
      </c>
      <c r="P2432" s="3" t="s">
        <v>29</v>
      </c>
      <c r="Q2432" s="5">
        <v>19.45</v>
      </c>
      <c r="S2432" s="6">
        <v>16.809999999999999</v>
      </c>
      <c r="T2432" s="5">
        <v>0.35</v>
      </c>
      <c r="U2432" s="6">
        <v>17.16</v>
      </c>
      <c r="V2432" s="2">
        <v>25.3</v>
      </c>
      <c r="W2432" s="8"/>
      <c r="X2432" s="10" t="s">
        <v>29</v>
      </c>
      <c r="Y2432" s="7">
        <v>43799</v>
      </c>
    </row>
    <row r="2433" spans="1:25" x14ac:dyDescent="0.25">
      <c r="A2433" s="2">
        <v>611509</v>
      </c>
      <c r="B2433" s="3" t="s">
        <v>1880</v>
      </c>
      <c r="C2433" s="3" t="s">
        <v>2490</v>
      </c>
      <c r="D2433" s="3" t="s">
        <v>27</v>
      </c>
      <c r="E2433" s="3" t="s">
        <v>28</v>
      </c>
      <c r="F2433" s="3" t="s">
        <v>405</v>
      </c>
      <c r="G2433" s="2">
        <v>14</v>
      </c>
      <c r="H2433" s="3" t="s">
        <v>102</v>
      </c>
      <c r="I2433" s="3" t="s">
        <v>1892</v>
      </c>
      <c r="J2433" s="3" t="s">
        <v>39</v>
      </c>
      <c r="K2433" s="4">
        <v>86.89</v>
      </c>
      <c r="L2433" s="2">
        <v>1</v>
      </c>
      <c r="M2433" s="2">
        <v>12</v>
      </c>
      <c r="N2433" s="2">
        <v>0.75</v>
      </c>
      <c r="O2433" s="3" t="s">
        <v>32</v>
      </c>
      <c r="P2433" s="3" t="s">
        <v>29</v>
      </c>
      <c r="Q2433" s="5">
        <v>19.45</v>
      </c>
      <c r="R2433" s="5">
        <v>2</v>
      </c>
      <c r="S2433" s="6">
        <v>15.05</v>
      </c>
      <c r="T2433" s="5">
        <v>0.35</v>
      </c>
      <c r="U2433" s="6">
        <v>15.4</v>
      </c>
      <c r="V2433" s="2">
        <v>25.3</v>
      </c>
      <c r="W2433" s="8"/>
      <c r="X2433" s="10" t="s">
        <v>29</v>
      </c>
      <c r="Y2433" s="7">
        <v>43800</v>
      </c>
    </row>
    <row r="2434" spans="1:25" hidden="1" x14ac:dyDescent="0.25">
      <c r="A2434" s="2">
        <v>771676</v>
      </c>
      <c r="B2434" s="3" t="s">
        <v>1880</v>
      </c>
      <c r="C2434" s="3" t="s">
        <v>2491</v>
      </c>
      <c r="D2434" s="3" t="s">
        <v>27</v>
      </c>
      <c r="E2434" s="3" t="s">
        <v>37</v>
      </c>
      <c r="F2434" s="3" t="s">
        <v>104</v>
      </c>
      <c r="G2434" s="2">
        <v>13.5</v>
      </c>
      <c r="H2434" s="3" t="s">
        <v>30</v>
      </c>
      <c r="I2434" s="3" t="s">
        <v>1885</v>
      </c>
      <c r="J2434" s="3" t="s">
        <v>39</v>
      </c>
      <c r="K2434" s="4">
        <v>80.209999999999994</v>
      </c>
      <c r="L2434" s="2">
        <v>1</v>
      </c>
      <c r="M2434" s="2">
        <v>12</v>
      </c>
      <c r="N2434" s="2">
        <v>0.75</v>
      </c>
      <c r="O2434" s="3" t="s">
        <v>32</v>
      </c>
      <c r="P2434" s="3" t="s">
        <v>29</v>
      </c>
      <c r="Q2434" s="5">
        <v>18.3</v>
      </c>
      <c r="R2434" s="5">
        <v>2</v>
      </c>
      <c r="S2434" s="6">
        <v>14.04</v>
      </c>
      <c r="T2434" s="5">
        <v>0.35</v>
      </c>
      <c r="U2434" s="6">
        <v>14.39</v>
      </c>
      <c r="V2434" s="2">
        <v>23.8</v>
      </c>
      <c r="W2434" s="8"/>
      <c r="X2434" s="10" t="s">
        <v>29</v>
      </c>
      <c r="Y2434" s="7">
        <v>43800</v>
      </c>
    </row>
    <row r="2435" spans="1:25" hidden="1" x14ac:dyDescent="0.25">
      <c r="A2435" s="2">
        <v>189415</v>
      </c>
      <c r="B2435" s="3" t="s">
        <v>1880</v>
      </c>
      <c r="C2435" s="3" t="s">
        <v>2492</v>
      </c>
      <c r="D2435" s="3" t="s">
        <v>27</v>
      </c>
      <c r="E2435" s="3" t="s">
        <v>37</v>
      </c>
      <c r="F2435" s="3" t="s">
        <v>29</v>
      </c>
      <c r="G2435" s="2">
        <v>14</v>
      </c>
      <c r="H2435" s="3" t="s">
        <v>102</v>
      </c>
      <c r="I2435" s="3" t="s">
        <v>1887</v>
      </c>
      <c r="J2435" s="3" t="s">
        <v>31</v>
      </c>
      <c r="K2435" s="4" t="s">
        <v>3172</v>
      </c>
      <c r="L2435" s="2">
        <v>1</v>
      </c>
      <c r="M2435" s="2">
        <v>12</v>
      </c>
      <c r="N2435" s="2">
        <v>0.75</v>
      </c>
      <c r="O2435" s="3" t="s">
        <v>32</v>
      </c>
      <c r="P2435" s="3" t="s">
        <v>29</v>
      </c>
      <c r="Q2435" s="5">
        <v>17.350000000000001</v>
      </c>
      <c r="S2435" s="6">
        <v>14.96</v>
      </c>
      <c r="T2435" s="5">
        <v>0.35</v>
      </c>
      <c r="U2435" s="6">
        <v>15.31</v>
      </c>
      <c r="V2435" s="2">
        <v>22.55</v>
      </c>
      <c r="W2435" s="8"/>
      <c r="X2435" s="10" t="s">
        <v>29</v>
      </c>
      <c r="Y2435" s="7">
        <v>43466</v>
      </c>
    </row>
    <row r="2436" spans="1:25" x14ac:dyDescent="0.25">
      <c r="A2436" s="2">
        <v>502039</v>
      </c>
      <c r="B2436" s="3" t="s">
        <v>1880</v>
      </c>
      <c r="C2436" s="3" t="s">
        <v>2493</v>
      </c>
      <c r="D2436" s="3" t="s">
        <v>27</v>
      </c>
      <c r="E2436" s="3" t="s">
        <v>28</v>
      </c>
      <c r="F2436" s="3" t="s">
        <v>97</v>
      </c>
      <c r="G2436" s="2">
        <v>14.5</v>
      </c>
      <c r="H2436" s="3" t="s">
        <v>102</v>
      </c>
      <c r="I2436" s="3" t="s">
        <v>29</v>
      </c>
      <c r="J2436" s="3" t="s">
        <v>31</v>
      </c>
      <c r="K2436" s="4">
        <v>207.6</v>
      </c>
      <c r="L2436" s="2">
        <v>1</v>
      </c>
      <c r="M2436" s="2">
        <v>12</v>
      </c>
      <c r="N2436" s="2">
        <v>0.75</v>
      </c>
      <c r="O2436" s="3" t="s">
        <v>32</v>
      </c>
      <c r="P2436" s="3" t="s">
        <v>29</v>
      </c>
      <c r="Q2436" s="5">
        <v>23.45</v>
      </c>
      <c r="S2436" s="6">
        <v>20.329999999999998</v>
      </c>
      <c r="T2436" s="5">
        <v>0.35</v>
      </c>
      <c r="U2436" s="6">
        <v>20.68</v>
      </c>
      <c r="V2436" s="2">
        <v>30.5</v>
      </c>
      <c r="W2436" s="8"/>
      <c r="X2436" s="10" t="s">
        <v>29</v>
      </c>
      <c r="Y2436" s="7">
        <v>43769</v>
      </c>
    </row>
    <row r="2437" spans="1:25" hidden="1" x14ac:dyDescent="0.25">
      <c r="A2437" s="2">
        <v>563015</v>
      </c>
      <c r="B2437" s="3" t="s">
        <v>1880</v>
      </c>
      <c r="C2437" s="3" t="s">
        <v>2494</v>
      </c>
      <c r="D2437" s="3" t="s">
        <v>27</v>
      </c>
      <c r="E2437" s="3" t="s">
        <v>37</v>
      </c>
      <c r="F2437" s="3" t="s">
        <v>29</v>
      </c>
      <c r="G2437" s="2">
        <v>14.5</v>
      </c>
      <c r="H2437" s="3" t="s">
        <v>102</v>
      </c>
      <c r="I2437" s="3" t="s">
        <v>1887</v>
      </c>
      <c r="J2437" s="3" t="s">
        <v>31</v>
      </c>
      <c r="K2437" s="4">
        <v>88.68</v>
      </c>
      <c r="L2437" s="2">
        <v>1</v>
      </c>
      <c r="M2437" s="2">
        <v>12</v>
      </c>
      <c r="N2437" s="2">
        <v>0.75</v>
      </c>
      <c r="O2437" s="3" t="s">
        <v>32</v>
      </c>
      <c r="P2437" s="3" t="s">
        <v>29</v>
      </c>
      <c r="Q2437" s="5">
        <v>20.100000000000001</v>
      </c>
      <c r="S2437" s="6">
        <v>17.38</v>
      </c>
      <c r="T2437" s="5">
        <v>0.35</v>
      </c>
      <c r="U2437" s="6">
        <v>17.73</v>
      </c>
      <c r="V2437" s="2">
        <v>26.15</v>
      </c>
      <c r="W2437" s="8"/>
      <c r="X2437" s="10" t="s">
        <v>29</v>
      </c>
      <c r="Y2437" s="7">
        <v>43466</v>
      </c>
    </row>
    <row r="2438" spans="1:25" hidden="1" x14ac:dyDescent="0.25">
      <c r="A2438" s="2">
        <v>256415</v>
      </c>
      <c r="B2438" s="3" t="s">
        <v>1880</v>
      </c>
      <c r="C2438" s="3" t="s">
        <v>2495</v>
      </c>
      <c r="D2438" s="3" t="s">
        <v>27</v>
      </c>
      <c r="E2438" s="3" t="s">
        <v>28</v>
      </c>
      <c r="F2438" s="3" t="s">
        <v>29</v>
      </c>
      <c r="G2438" s="2">
        <v>14</v>
      </c>
      <c r="H2438" s="3" t="s">
        <v>432</v>
      </c>
      <c r="I2438" s="3" t="s">
        <v>29</v>
      </c>
      <c r="J2438" s="3" t="s">
        <v>31</v>
      </c>
      <c r="K2438" s="4">
        <v>79.08</v>
      </c>
      <c r="L2438" s="2">
        <v>1</v>
      </c>
      <c r="M2438" s="2">
        <v>12</v>
      </c>
      <c r="N2438" s="2">
        <v>0.75</v>
      </c>
      <c r="O2438" s="3" t="s">
        <v>32</v>
      </c>
      <c r="P2438" s="3" t="s">
        <v>29</v>
      </c>
      <c r="Q2438" s="5">
        <v>18.45</v>
      </c>
      <c r="S2438" s="6">
        <v>15.93</v>
      </c>
      <c r="T2438" s="5">
        <v>0.35</v>
      </c>
      <c r="U2438" s="6">
        <v>16.28</v>
      </c>
      <c r="V2438" s="2">
        <v>24</v>
      </c>
      <c r="W2438" s="8">
        <v>-2.3500000000000014</v>
      </c>
      <c r="X2438" s="9" t="s">
        <v>3215</v>
      </c>
      <c r="Y2438" s="7">
        <v>43790</v>
      </c>
    </row>
    <row r="2439" spans="1:25" hidden="1" x14ac:dyDescent="0.25">
      <c r="A2439" s="2">
        <v>56473</v>
      </c>
      <c r="B2439" s="3" t="s">
        <v>1880</v>
      </c>
      <c r="C2439" s="3" t="s">
        <v>2496</v>
      </c>
      <c r="D2439" s="3" t="s">
        <v>27</v>
      </c>
      <c r="E2439" s="3" t="s">
        <v>37</v>
      </c>
      <c r="F2439" s="3" t="s">
        <v>29</v>
      </c>
      <c r="G2439" s="2">
        <v>13.5</v>
      </c>
      <c r="H2439" s="3" t="s">
        <v>102</v>
      </c>
      <c r="I2439" s="3" t="s">
        <v>1885</v>
      </c>
      <c r="J2439" s="3" t="s">
        <v>31</v>
      </c>
      <c r="K2439" s="4">
        <v>61.56</v>
      </c>
      <c r="L2439" s="2">
        <v>1</v>
      </c>
      <c r="M2439" s="2">
        <v>12</v>
      </c>
      <c r="N2439" s="2">
        <v>0.75</v>
      </c>
      <c r="O2439" s="3" t="s">
        <v>32</v>
      </c>
      <c r="P2439" s="3" t="s">
        <v>29</v>
      </c>
      <c r="Q2439" s="5">
        <v>15.45</v>
      </c>
      <c r="S2439" s="6">
        <v>13.29</v>
      </c>
      <c r="T2439" s="5">
        <v>0.35</v>
      </c>
      <c r="U2439" s="6">
        <v>13.64</v>
      </c>
      <c r="V2439" s="2">
        <v>20.100000000000001</v>
      </c>
      <c r="W2439" s="8"/>
      <c r="X2439" s="10" t="s">
        <v>29</v>
      </c>
      <c r="Y2439" s="7">
        <v>43466</v>
      </c>
    </row>
    <row r="2440" spans="1:25" hidden="1" x14ac:dyDescent="0.25">
      <c r="A2440" s="2">
        <v>19968</v>
      </c>
      <c r="B2440" s="3" t="s">
        <v>1880</v>
      </c>
      <c r="C2440" s="3" t="s">
        <v>2497</v>
      </c>
      <c r="D2440" s="3" t="s">
        <v>27</v>
      </c>
      <c r="E2440" s="3" t="s">
        <v>37</v>
      </c>
      <c r="F2440" s="3" t="s">
        <v>29</v>
      </c>
      <c r="G2440" s="2">
        <v>13.5</v>
      </c>
      <c r="H2440" s="3" t="s">
        <v>102</v>
      </c>
      <c r="I2440" s="3" t="s">
        <v>1929</v>
      </c>
      <c r="J2440" s="3" t="s">
        <v>31</v>
      </c>
      <c r="K2440" s="4">
        <v>61.56</v>
      </c>
      <c r="L2440" s="2">
        <v>1</v>
      </c>
      <c r="M2440" s="2">
        <v>12</v>
      </c>
      <c r="N2440" s="2">
        <v>0.75</v>
      </c>
      <c r="O2440" s="3" t="s">
        <v>32</v>
      </c>
      <c r="P2440" s="3" t="s">
        <v>29</v>
      </c>
      <c r="Q2440" s="5">
        <v>15.45</v>
      </c>
      <c r="S2440" s="6">
        <v>13.29</v>
      </c>
      <c r="T2440" s="5">
        <v>0.35</v>
      </c>
      <c r="U2440" s="6">
        <v>13.64</v>
      </c>
      <c r="V2440" s="2">
        <v>20.100000000000001</v>
      </c>
      <c r="W2440" s="8"/>
      <c r="X2440" s="10" t="s">
        <v>29</v>
      </c>
      <c r="Y2440" s="7">
        <v>43466</v>
      </c>
    </row>
    <row r="2441" spans="1:25" hidden="1" x14ac:dyDescent="0.25">
      <c r="A2441" s="2">
        <v>624544</v>
      </c>
      <c r="B2441" s="3" t="s">
        <v>1880</v>
      </c>
      <c r="C2441" s="3" t="s">
        <v>2498</v>
      </c>
      <c r="D2441" s="3" t="s">
        <v>27</v>
      </c>
      <c r="E2441" s="3" t="s">
        <v>37</v>
      </c>
      <c r="F2441" s="3" t="s">
        <v>29</v>
      </c>
      <c r="G2441" s="2">
        <v>13.5</v>
      </c>
      <c r="H2441" s="3" t="s">
        <v>102</v>
      </c>
      <c r="I2441" s="3" t="s">
        <v>1887</v>
      </c>
      <c r="J2441" s="3" t="s">
        <v>31</v>
      </c>
      <c r="K2441" s="4">
        <v>61.44</v>
      </c>
      <c r="L2441" s="2">
        <v>1</v>
      </c>
      <c r="M2441" s="2">
        <v>12</v>
      </c>
      <c r="N2441" s="2">
        <v>0.75</v>
      </c>
      <c r="O2441" s="3" t="s">
        <v>32</v>
      </c>
      <c r="P2441" s="3" t="s">
        <v>29</v>
      </c>
      <c r="Q2441" s="5">
        <v>15.45</v>
      </c>
      <c r="S2441" s="6">
        <v>13.29</v>
      </c>
      <c r="T2441" s="5">
        <v>0.35</v>
      </c>
      <c r="U2441" s="6">
        <v>13.64</v>
      </c>
      <c r="V2441" s="2">
        <v>20.100000000000001</v>
      </c>
      <c r="W2441" s="8"/>
      <c r="X2441" s="10" t="s">
        <v>29</v>
      </c>
      <c r="Y2441" s="7">
        <v>43466</v>
      </c>
    </row>
    <row r="2442" spans="1:25" x14ac:dyDescent="0.25">
      <c r="A2442" s="2">
        <v>98350</v>
      </c>
      <c r="B2442" s="3" t="s">
        <v>1880</v>
      </c>
      <c r="C2442" s="3" t="s">
        <v>2498</v>
      </c>
      <c r="D2442" s="3" t="s">
        <v>1793</v>
      </c>
      <c r="E2442" s="3" t="s">
        <v>28</v>
      </c>
      <c r="F2442" s="3" t="s">
        <v>210</v>
      </c>
      <c r="G2442" s="2">
        <v>13.5</v>
      </c>
      <c r="H2442" s="3" t="s">
        <v>102</v>
      </c>
      <c r="I2442" s="3" t="s">
        <v>1887</v>
      </c>
      <c r="J2442" s="3" t="s">
        <v>31</v>
      </c>
      <c r="K2442" s="4">
        <v>48.36</v>
      </c>
      <c r="L2442" s="2">
        <v>1</v>
      </c>
      <c r="M2442" s="2">
        <v>6</v>
      </c>
      <c r="N2442" s="2">
        <v>1.5</v>
      </c>
      <c r="O2442" s="3" t="s">
        <v>32</v>
      </c>
      <c r="P2442" s="3" t="s">
        <v>29</v>
      </c>
      <c r="Q2442" s="5">
        <v>24.9</v>
      </c>
      <c r="S2442" s="6">
        <v>21.6</v>
      </c>
      <c r="T2442" s="5">
        <v>0.35</v>
      </c>
      <c r="U2442" s="6">
        <v>21.95</v>
      </c>
      <c r="V2442" s="2">
        <v>32.35</v>
      </c>
      <c r="W2442" s="8">
        <v>-3.3500000000000014</v>
      </c>
      <c r="X2442" s="9" t="s">
        <v>3215</v>
      </c>
      <c r="Y2442" s="7">
        <v>43794</v>
      </c>
    </row>
    <row r="2443" spans="1:25" hidden="1" x14ac:dyDescent="0.25">
      <c r="A2443" s="2">
        <v>116491</v>
      </c>
      <c r="B2443" s="3" t="s">
        <v>1880</v>
      </c>
      <c r="C2443" s="3" t="s">
        <v>2499</v>
      </c>
      <c r="D2443" s="3" t="s">
        <v>27</v>
      </c>
      <c r="E2443" s="3" t="s">
        <v>37</v>
      </c>
      <c r="F2443" s="3" t="s">
        <v>29</v>
      </c>
      <c r="G2443" s="2">
        <v>13.5</v>
      </c>
      <c r="H2443" s="3" t="s">
        <v>102</v>
      </c>
      <c r="I2443" s="3" t="s">
        <v>1882</v>
      </c>
      <c r="J2443" s="3" t="s">
        <v>31</v>
      </c>
      <c r="K2443" s="4">
        <v>61.56</v>
      </c>
      <c r="L2443" s="2">
        <v>1</v>
      </c>
      <c r="M2443" s="2">
        <v>12</v>
      </c>
      <c r="N2443" s="2">
        <v>0.75</v>
      </c>
      <c r="O2443" s="3" t="s">
        <v>32</v>
      </c>
      <c r="P2443" s="3" t="s">
        <v>29</v>
      </c>
      <c r="Q2443" s="5">
        <v>15.45</v>
      </c>
      <c r="S2443" s="6">
        <v>13.29</v>
      </c>
      <c r="T2443" s="5">
        <v>0.35</v>
      </c>
      <c r="U2443" s="6">
        <v>13.64</v>
      </c>
      <c r="V2443" s="2">
        <v>20.100000000000001</v>
      </c>
      <c r="W2443" s="8"/>
      <c r="X2443" s="10" t="s">
        <v>29</v>
      </c>
      <c r="Y2443" s="7">
        <v>43466</v>
      </c>
    </row>
    <row r="2444" spans="1:25" hidden="1" x14ac:dyDescent="0.25">
      <c r="A2444" s="2">
        <v>699835</v>
      </c>
      <c r="B2444" s="3" t="s">
        <v>1880</v>
      </c>
      <c r="C2444" s="3" t="s">
        <v>2500</v>
      </c>
      <c r="D2444" s="3" t="s">
        <v>27</v>
      </c>
      <c r="E2444" s="3" t="s">
        <v>28</v>
      </c>
      <c r="F2444" s="3" t="s">
        <v>86</v>
      </c>
      <c r="G2444" s="2">
        <v>13</v>
      </c>
      <c r="H2444" s="3" t="s">
        <v>80</v>
      </c>
      <c r="I2444" s="3" t="s">
        <v>29</v>
      </c>
      <c r="J2444" s="3" t="s">
        <v>31</v>
      </c>
      <c r="K2444" s="4">
        <v>118.32</v>
      </c>
      <c r="L2444" s="2">
        <v>1</v>
      </c>
      <c r="M2444" s="2">
        <v>12</v>
      </c>
      <c r="N2444" s="2">
        <v>0.75</v>
      </c>
      <c r="O2444" s="3" t="s">
        <v>32</v>
      </c>
      <c r="P2444" s="3" t="s">
        <v>29</v>
      </c>
      <c r="Q2444" s="5">
        <v>25.2</v>
      </c>
      <c r="S2444" s="6">
        <v>21.87</v>
      </c>
      <c r="T2444" s="5">
        <v>0.35</v>
      </c>
      <c r="U2444" s="6">
        <v>22.22</v>
      </c>
      <c r="V2444" s="2">
        <v>32.75</v>
      </c>
      <c r="W2444" s="8"/>
      <c r="X2444" s="10" t="s">
        <v>29</v>
      </c>
      <c r="Y2444" s="7">
        <v>43648</v>
      </c>
    </row>
    <row r="2445" spans="1:25" hidden="1" x14ac:dyDescent="0.25">
      <c r="A2445" s="2">
        <v>233302</v>
      </c>
      <c r="B2445" s="3" t="s">
        <v>2502</v>
      </c>
      <c r="C2445" s="3" t="s">
        <v>2503</v>
      </c>
      <c r="D2445" s="3" t="s">
        <v>27</v>
      </c>
      <c r="E2445" s="3" t="s">
        <v>28</v>
      </c>
      <c r="F2445" s="3" t="s">
        <v>29</v>
      </c>
      <c r="G2445" s="2">
        <v>12</v>
      </c>
      <c r="H2445" s="3" t="s">
        <v>30</v>
      </c>
      <c r="I2445" s="3" t="s">
        <v>1856</v>
      </c>
      <c r="J2445" s="3" t="s">
        <v>31</v>
      </c>
      <c r="K2445" s="4">
        <v>89.16</v>
      </c>
      <c r="L2445" s="2">
        <v>1</v>
      </c>
      <c r="M2445" s="2">
        <v>12</v>
      </c>
      <c r="N2445" s="2">
        <v>0.75</v>
      </c>
      <c r="O2445" s="3" t="s">
        <v>32</v>
      </c>
      <c r="P2445" s="3" t="s">
        <v>29</v>
      </c>
      <c r="Q2445" s="5">
        <v>20.2</v>
      </c>
      <c r="S2445" s="6">
        <v>17.47</v>
      </c>
      <c r="T2445" s="5">
        <v>0.35</v>
      </c>
      <c r="U2445" s="6">
        <v>17.82</v>
      </c>
      <c r="V2445" s="2">
        <v>26.25</v>
      </c>
      <c r="W2445" s="8">
        <v>-0.65000000000000213</v>
      </c>
      <c r="X2445" s="9" t="s">
        <v>3215</v>
      </c>
      <c r="Y2445" s="7">
        <v>43794</v>
      </c>
    </row>
    <row r="2446" spans="1:25" hidden="1" x14ac:dyDescent="0.25">
      <c r="A2446" s="2">
        <v>122651</v>
      </c>
      <c r="B2446" s="3" t="s">
        <v>2502</v>
      </c>
      <c r="C2446" s="3" t="s">
        <v>2504</v>
      </c>
      <c r="D2446" s="3" t="s">
        <v>27</v>
      </c>
      <c r="E2446" s="3" t="s">
        <v>28</v>
      </c>
      <c r="F2446" s="3" t="s">
        <v>29</v>
      </c>
      <c r="G2446" s="2">
        <v>12</v>
      </c>
      <c r="H2446" s="3" t="s">
        <v>30</v>
      </c>
      <c r="I2446" s="3" t="s">
        <v>1856</v>
      </c>
      <c r="J2446" s="3" t="s">
        <v>31</v>
      </c>
      <c r="K2446" s="4">
        <v>79.44</v>
      </c>
      <c r="L2446" s="2">
        <v>1</v>
      </c>
      <c r="M2446" s="2">
        <v>12</v>
      </c>
      <c r="N2446" s="2">
        <v>0.75</v>
      </c>
      <c r="O2446" s="3" t="s">
        <v>32</v>
      </c>
      <c r="P2446" s="3" t="s">
        <v>29</v>
      </c>
      <c r="Q2446" s="5">
        <v>18.55</v>
      </c>
      <c r="S2446" s="6">
        <v>16.02</v>
      </c>
      <c r="T2446" s="5">
        <v>0.35</v>
      </c>
      <c r="U2446" s="6">
        <v>16.37</v>
      </c>
      <c r="V2446" s="2">
        <v>24.1</v>
      </c>
      <c r="W2446" s="8"/>
      <c r="X2446" s="10" t="s">
        <v>29</v>
      </c>
      <c r="Y2446" s="7">
        <v>43661</v>
      </c>
    </row>
    <row r="2447" spans="1:25" hidden="1" x14ac:dyDescent="0.25">
      <c r="A2447" s="2">
        <v>178512</v>
      </c>
      <c r="B2447" s="3" t="s">
        <v>2502</v>
      </c>
      <c r="C2447" s="3" t="s">
        <v>2505</v>
      </c>
      <c r="D2447" s="3" t="s">
        <v>27</v>
      </c>
      <c r="E2447" s="3" t="s">
        <v>28</v>
      </c>
      <c r="F2447" s="3" t="s">
        <v>86</v>
      </c>
      <c r="G2447" s="2">
        <v>13</v>
      </c>
      <c r="H2447" s="3" t="s">
        <v>1884</v>
      </c>
      <c r="I2447" s="3" t="s">
        <v>1856</v>
      </c>
      <c r="J2447" s="3" t="s">
        <v>31</v>
      </c>
      <c r="K2447" s="4">
        <v>81.599999999999994</v>
      </c>
      <c r="L2447" s="2">
        <v>1</v>
      </c>
      <c r="M2447" s="2">
        <v>12</v>
      </c>
      <c r="N2447" s="2">
        <v>0.75</v>
      </c>
      <c r="O2447" s="3" t="s">
        <v>32</v>
      </c>
      <c r="P2447" s="3" t="s">
        <v>29</v>
      </c>
      <c r="Q2447" s="5">
        <v>18.899999999999999</v>
      </c>
      <c r="S2447" s="6">
        <v>16.32</v>
      </c>
      <c r="T2447" s="5">
        <v>0.35</v>
      </c>
      <c r="U2447" s="6">
        <v>16.670000000000002</v>
      </c>
      <c r="V2447" s="2">
        <v>24.55</v>
      </c>
      <c r="W2447" s="8"/>
      <c r="X2447" s="10" t="s">
        <v>29</v>
      </c>
      <c r="Y2447" s="7">
        <v>43629</v>
      </c>
    </row>
    <row r="2448" spans="1:25" hidden="1" x14ac:dyDescent="0.25">
      <c r="A2448" s="2">
        <v>239756</v>
      </c>
      <c r="B2448" s="3" t="s">
        <v>2502</v>
      </c>
      <c r="C2448" s="3" t="s">
        <v>2506</v>
      </c>
      <c r="D2448" s="3" t="s">
        <v>27</v>
      </c>
      <c r="E2448" s="3" t="s">
        <v>28</v>
      </c>
      <c r="F2448" s="3" t="s">
        <v>29</v>
      </c>
      <c r="G2448" s="2">
        <v>10</v>
      </c>
      <c r="H2448" s="3" t="s">
        <v>30</v>
      </c>
      <c r="I2448" s="3" t="s">
        <v>1949</v>
      </c>
      <c r="J2448" s="3" t="s">
        <v>39</v>
      </c>
      <c r="K2448" s="4">
        <v>44.78</v>
      </c>
      <c r="L2448" s="2">
        <v>1</v>
      </c>
      <c r="M2448" s="2">
        <v>12</v>
      </c>
      <c r="N2448" s="2">
        <v>0.75</v>
      </c>
      <c r="O2448" s="3" t="s">
        <v>32</v>
      </c>
      <c r="P2448" s="3" t="s">
        <v>29</v>
      </c>
      <c r="Q2448" s="5">
        <v>11.35</v>
      </c>
      <c r="S2448" s="6">
        <v>9.68</v>
      </c>
      <c r="T2448" s="5">
        <v>0.35</v>
      </c>
      <c r="U2448" s="6">
        <v>10.029999999999999</v>
      </c>
      <c r="V2448" s="2">
        <v>14.75</v>
      </c>
      <c r="W2448" s="8"/>
      <c r="X2448" s="10" t="s">
        <v>29</v>
      </c>
      <c r="Y2448" s="7">
        <v>43769</v>
      </c>
    </row>
    <row r="2449" spans="1:25" hidden="1" x14ac:dyDescent="0.25">
      <c r="A2449" s="2">
        <v>727972</v>
      </c>
      <c r="B2449" s="3" t="s">
        <v>2502</v>
      </c>
      <c r="C2449" s="3" t="s">
        <v>2506</v>
      </c>
      <c r="D2449" s="3" t="s">
        <v>1793</v>
      </c>
      <c r="E2449" s="3" t="s">
        <v>28</v>
      </c>
      <c r="F2449" s="3" t="s">
        <v>29</v>
      </c>
      <c r="G2449" s="2">
        <v>10</v>
      </c>
      <c r="H2449" s="3" t="s">
        <v>30</v>
      </c>
      <c r="I2449" s="3" t="s">
        <v>1949</v>
      </c>
      <c r="J2449" s="3" t="s">
        <v>39</v>
      </c>
      <c r="K2449" s="4">
        <v>43.76</v>
      </c>
      <c r="L2449" s="2">
        <v>1</v>
      </c>
      <c r="M2449" s="2">
        <v>6</v>
      </c>
      <c r="N2449" s="2">
        <v>1.5</v>
      </c>
      <c r="O2449" s="3" t="s">
        <v>32</v>
      </c>
      <c r="P2449" s="3" t="s">
        <v>29</v>
      </c>
      <c r="Q2449" s="5">
        <v>21.95</v>
      </c>
      <c r="S2449" s="6">
        <v>19.010000000000002</v>
      </c>
      <c r="T2449" s="5">
        <v>0.35</v>
      </c>
      <c r="U2449" s="6">
        <v>19.36</v>
      </c>
      <c r="V2449" s="2">
        <v>28.55</v>
      </c>
      <c r="W2449" s="8"/>
      <c r="X2449" s="10" t="s">
        <v>29</v>
      </c>
      <c r="Y2449" s="7">
        <v>43769</v>
      </c>
    </row>
    <row r="2450" spans="1:25" hidden="1" x14ac:dyDescent="0.25">
      <c r="A2450" s="2">
        <v>414441</v>
      </c>
      <c r="B2450" s="3" t="s">
        <v>2502</v>
      </c>
      <c r="C2450" s="3" t="s">
        <v>2507</v>
      </c>
      <c r="D2450" s="3" t="s">
        <v>27</v>
      </c>
      <c r="E2450" s="3" t="s">
        <v>37</v>
      </c>
      <c r="F2450" s="3" t="s">
        <v>29</v>
      </c>
      <c r="G2450" s="2">
        <v>12.5</v>
      </c>
      <c r="H2450" s="3" t="s">
        <v>38</v>
      </c>
      <c r="I2450" s="3" t="s">
        <v>1856</v>
      </c>
      <c r="J2450" s="3" t="s">
        <v>31</v>
      </c>
      <c r="K2450" s="4">
        <v>47.02</v>
      </c>
      <c r="L2450" s="2">
        <v>1</v>
      </c>
      <c r="M2450" s="2">
        <v>12</v>
      </c>
      <c r="N2450" s="2">
        <v>0.75</v>
      </c>
      <c r="O2450" s="3" t="s">
        <v>32</v>
      </c>
      <c r="P2450" s="3" t="s">
        <v>29</v>
      </c>
      <c r="Q2450" s="5">
        <v>12.25</v>
      </c>
      <c r="S2450" s="6">
        <v>10.47</v>
      </c>
      <c r="T2450" s="5">
        <v>0.35</v>
      </c>
      <c r="U2450" s="6">
        <v>10.82</v>
      </c>
      <c r="V2450" s="2">
        <v>15.9</v>
      </c>
      <c r="W2450" s="8"/>
      <c r="X2450" s="10" t="s">
        <v>29</v>
      </c>
      <c r="Y2450" s="7">
        <v>43556</v>
      </c>
    </row>
    <row r="2451" spans="1:25" hidden="1" x14ac:dyDescent="0.25">
      <c r="A2451" s="2">
        <v>811668</v>
      </c>
      <c r="B2451" s="3" t="s">
        <v>2502</v>
      </c>
      <c r="C2451" s="3" t="s">
        <v>2509</v>
      </c>
      <c r="D2451" s="3" t="s">
        <v>1793</v>
      </c>
      <c r="E2451" s="3" t="s">
        <v>28</v>
      </c>
      <c r="F2451" s="3" t="s">
        <v>29</v>
      </c>
      <c r="G2451" s="2">
        <v>12.5</v>
      </c>
      <c r="H2451" s="3" t="s">
        <v>204</v>
      </c>
      <c r="I2451" s="3" t="s">
        <v>1856</v>
      </c>
      <c r="J2451" s="3" t="s">
        <v>31</v>
      </c>
      <c r="K2451" s="4" t="s">
        <v>3173</v>
      </c>
      <c r="L2451" s="2">
        <v>1</v>
      </c>
      <c r="M2451" s="2">
        <v>6</v>
      </c>
      <c r="N2451" s="2">
        <v>1.5</v>
      </c>
      <c r="O2451" s="3" t="s">
        <v>32</v>
      </c>
      <c r="P2451" s="3" t="s">
        <v>29</v>
      </c>
      <c r="Q2451" s="5">
        <v>30.3</v>
      </c>
      <c r="S2451" s="6">
        <v>26.36</v>
      </c>
      <c r="T2451" s="5">
        <v>0.35</v>
      </c>
      <c r="U2451" s="6">
        <v>26.71</v>
      </c>
      <c r="V2451" s="2">
        <v>39.4</v>
      </c>
      <c r="W2451" s="8"/>
      <c r="X2451" s="10" t="s">
        <v>29</v>
      </c>
      <c r="Y2451" s="7">
        <v>43738</v>
      </c>
    </row>
    <row r="2452" spans="1:25" hidden="1" x14ac:dyDescent="0.25">
      <c r="A2452" s="2">
        <v>748129</v>
      </c>
      <c r="B2452" s="3" t="s">
        <v>2502</v>
      </c>
      <c r="C2452" s="3" t="s">
        <v>2510</v>
      </c>
      <c r="D2452" s="3" t="s">
        <v>27</v>
      </c>
      <c r="E2452" s="3" t="s">
        <v>37</v>
      </c>
      <c r="F2452" s="3" t="s">
        <v>29</v>
      </c>
      <c r="G2452" s="2">
        <v>14</v>
      </c>
      <c r="H2452" s="3" t="s">
        <v>432</v>
      </c>
      <c r="I2452" s="3" t="s">
        <v>1856</v>
      </c>
      <c r="J2452" s="3" t="s">
        <v>31</v>
      </c>
      <c r="K2452" s="4" t="s">
        <v>3174</v>
      </c>
      <c r="L2452" s="2">
        <v>1</v>
      </c>
      <c r="M2452" s="2">
        <v>6</v>
      </c>
      <c r="N2452" s="2">
        <v>0.75</v>
      </c>
      <c r="O2452" s="3" t="s">
        <v>32</v>
      </c>
      <c r="P2452" s="3" t="s">
        <v>29</v>
      </c>
      <c r="Q2452" s="5">
        <v>17.5</v>
      </c>
      <c r="S2452" s="6">
        <v>15.09</v>
      </c>
      <c r="T2452" s="5">
        <v>0.35</v>
      </c>
      <c r="U2452" s="6">
        <v>15.44</v>
      </c>
      <c r="V2452" s="2">
        <v>22.75</v>
      </c>
      <c r="W2452" s="8"/>
      <c r="X2452" s="10" t="s">
        <v>29</v>
      </c>
      <c r="Y2452" s="7">
        <v>43466</v>
      </c>
    </row>
    <row r="2453" spans="1:25" hidden="1" x14ac:dyDescent="0.25">
      <c r="A2453" s="2">
        <v>23762</v>
      </c>
      <c r="B2453" s="3" t="s">
        <v>2502</v>
      </c>
      <c r="C2453" s="3" t="s">
        <v>2511</v>
      </c>
      <c r="D2453" s="3" t="s">
        <v>27</v>
      </c>
      <c r="E2453" s="3" t="s">
        <v>28</v>
      </c>
      <c r="F2453" s="3" t="s">
        <v>29</v>
      </c>
      <c r="G2453" s="2">
        <v>10.5</v>
      </c>
      <c r="H2453" s="3" t="s">
        <v>1727</v>
      </c>
      <c r="I2453" s="3" t="s">
        <v>1856</v>
      </c>
      <c r="J2453" s="3" t="s">
        <v>31</v>
      </c>
      <c r="K2453" s="4">
        <v>61.8</v>
      </c>
      <c r="L2453" s="2">
        <v>1</v>
      </c>
      <c r="M2453" s="2">
        <v>12</v>
      </c>
      <c r="N2453" s="2">
        <v>0.75</v>
      </c>
      <c r="O2453" s="3" t="s">
        <v>32</v>
      </c>
      <c r="P2453" s="3" t="s">
        <v>29</v>
      </c>
      <c r="Q2453" s="5">
        <v>15.5</v>
      </c>
      <c r="S2453" s="6">
        <v>13.33</v>
      </c>
      <c r="T2453" s="5">
        <v>0.35</v>
      </c>
      <c r="U2453" s="6">
        <v>13.68</v>
      </c>
      <c r="V2453" s="2">
        <v>20.149999999999999</v>
      </c>
      <c r="W2453" s="8">
        <v>0.5</v>
      </c>
      <c r="X2453" s="9" t="s">
        <v>3216</v>
      </c>
      <c r="Y2453" s="7">
        <v>43794</v>
      </c>
    </row>
    <row r="2454" spans="1:25" hidden="1" x14ac:dyDescent="0.25">
      <c r="A2454" s="2">
        <v>760116</v>
      </c>
      <c r="B2454" s="3" t="s">
        <v>2502</v>
      </c>
      <c r="C2454" s="3" t="s">
        <v>2513</v>
      </c>
      <c r="D2454" s="3" t="s">
        <v>27</v>
      </c>
      <c r="E2454" s="3" t="s">
        <v>37</v>
      </c>
      <c r="F2454" s="3" t="s">
        <v>423</v>
      </c>
      <c r="G2454" s="2">
        <v>13.3</v>
      </c>
      <c r="H2454" s="3" t="s">
        <v>899</v>
      </c>
      <c r="I2454" s="3" t="s">
        <v>29</v>
      </c>
      <c r="J2454" s="3" t="s">
        <v>31</v>
      </c>
      <c r="K2454" s="4">
        <v>56.4</v>
      </c>
      <c r="L2454" s="2">
        <v>1</v>
      </c>
      <c r="M2454" s="2">
        <v>12</v>
      </c>
      <c r="N2454" s="2">
        <v>0.75</v>
      </c>
      <c r="O2454" s="3" t="s">
        <v>32</v>
      </c>
      <c r="P2454" s="3" t="s">
        <v>29</v>
      </c>
      <c r="Q2454" s="5">
        <v>14.35</v>
      </c>
      <c r="S2454" s="6">
        <v>12.32</v>
      </c>
      <c r="T2454" s="5">
        <v>0.35</v>
      </c>
      <c r="U2454" s="6">
        <v>12.67</v>
      </c>
      <c r="V2454" s="2">
        <v>18.649999999999999</v>
      </c>
      <c r="W2454" s="8"/>
      <c r="X2454" s="10" t="s">
        <v>29</v>
      </c>
      <c r="Y2454" s="7">
        <v>43616</v>
      </c>
    </row>
    <row r="2455" spans="1:25" hidden="1" x14ac:dyDescent="0.25">
      <c r="A2455" s="2">
        <v>280248</v>
      </c>
      <c r="B2455" s="3" t="s">
        <v>2502</v>
      </c>
      <c r="C2455" s="3" t="s">
        <v>2515</v>
      </c>
      <c r="D2455" s="3" t="s">
        <v>27</v>
      </c>
      <c r="E2455" s="3" t="s">
        <v>28</v>
      </c>
      <c r="F2455" s="3" t="s">
        <v>29</v>
      </c>
      <c r="G2455" s="2">
        <v>11</v>
      </c>
      <c r="H2455" s="3" t="s">
        <v>1884</v>
      </c>
      <c r="I2455" s="3" t="s">
        <v>1856</v>
      </c>
      <c r="J2455" s="3" t="s">
        <v>31</v>
      </c>
      <c r="K2455" s="4">
        <v>67.08</v>
      </c>
      <c r="L2455" s="2">
        <v>1</v>
      </c>
      <c r="M2455" s="2">
        <v>12</v>
      </c>
      <c r="N2455" s="2">
        <v>0.75</v>
      </c>
      <c r="O2455" s="3" t="s">
        <v>32</v>
      </c>
      <c r="P2455" s="3" t="s">
        <v>29</v>
      </c>
      <c r="Q2455" s="5">
        <v>16.399999999999999</v>
      </c>
      <c r="S2455" s="6">
        <v>14.12</v>
      </c>
      <c r="T2455" s="5">
        <v>0.35</v>
      </c>
      <c r="U2455" s="6">
        <v>14.47</v>
      </c>
      <c r="V2455" s="2">
        <v>21.3</v>
      </c>
      <c r="W2455" s="8">
        <v>4.9999999999997158E-2</v>
      </c>
      <c r="X2455" s="9" t="s">
        <v>3216</v>
      </c>
      <c r="Y2455" s="7">
        <v>43794</v>
      </c>
    </row>
    <row r="2456" spans="1:25" hidden="1" x14ac:dyDescent="0.25">
      <c r="A2456" s="2">
        <v>285767</v>
      </c>
      <c r="B2456" s="3" t="s">
        <v>2502</v>
      </c>
      <c r="C2456" s="3" t="s">
        <v>2516</v>
      </c>
      <c r="D2456" s="3" t="s">
        <v>27</v>
      </c>
      <c r="E2456" s="3" t="s">
        <v>37</v>
      </c>
      <c r="F2456" s="3" t="s">
        <v>29</v>
      </c>
      <c r="G2456" s="2">
        <v>9</v>
      </c>
      <c r="H2456" s="3" t="s">
        <v>30</v>
      </c>
      <c r="I2456" s="3" t="s">
        <v>1856</v>
      </c>
      <c r="J2456" s="3" t="s">
        <v>31</v>
      </c>
      <c r="K2456" s="4">
        <v>46.8</v>
      </c>
      <c r="L2456" s="2">
        <v>1</v>
      </c>
      <c r="M2456" s="2">
        <v>12</v>
      </c>
      <c r="N2456" s="2">
        <v>0.75</v>
      </c>
      <c r="O2456" s="3" t="s">
        <v>32</v>
      </c>
      <c r="P2456" s="3" t="s">
        <v>29</v>
      </c>
      <c r="Q2456" s="5">
        <v>12.25</v>
      </c>
      <c r="S2456" s="6">
        <v>10.47</v>
      </c>
      <c r="T2456" s="5">
        <v>0.35</v>
      </c>
      <c r="U2456" s="6">
        <v>10.82</v>
      </c>
      <c r="V2456" s="2">
        <v>15.9</v>
      </c>
      <c r="W2456" s="8"/>
      <c r="X2456" s="10" t="s">
        <v>29</v>
      </c>
      <c r="Y2456" s="7">
        <v>43616</v>
      </c>
    </row>
    <row r="2457" spans="1:25" hidden="1" x14ac:dyDescent="0.25">
      <c r="A2457" s="2">
        <v>745984</v>
      </c>
      <c r="B2457" s="3" t="s">
        <v>2502</v>
      </c>
      <c r="C2457" s="3" t="s">
        <v>2519</v>
      </c>
      <c r="D2457" s="3" t="s">
        <v>27</v>
      </c>
      <c r="E2457" s="3" t="s">
        <v>37</v>
      </c>
      <c r="F2457" s="3" t="s">
        <v>104</v>
      </c>
      <c r="G2457" s="2">
        <v>7.6</v>
      </c>
      <c r="H2457" s="3" t="s">
        <v>102</v>
      </c>
      <c r="I2457" s="3" t="s">
        <v>1856</v>
      </c>
      <c r="J2457" s="3" t="s">
        <v>31</v>
      </c>
      <c r="K2457" s="4" t="s">
        <v>3176</v>
      </c>
      <c r="L2457" s="2">
        <v>1</v>
      </c>
      <c r="M2457" s="2">
        <v>12</v>
      </c>
      <c r="N2457" s="2">
        <v>0.75</v>
      </c>
      <c r="O2457" s="3" t="s">
        <v>32</v>
      </c>
      <c r="P2457" s="3" t="s">
        <v>29</v>
      </c>
      <c r="Q2457" s="5">
        <v>14.85</v>
      </c>
      <c r="R2457" s="5">
        <v>1.5</v>
      </c>
      <c r="S2457" s="6">
        <v>11.44</v>
      </c>
      <c r="T2457" s="5">
        <v>0.35</v>
      </c>
      <c r="U2457" s="6">
        <v>11.79</v>
      </c>
      <c r="V2457" s="2">
        <v>19.3</v>
      </c>
      <c r="W2457" s="8"/>
      <c r="X2457" s="10" t="s">
        <v>29</v>
      </c>
      <c r="Y2457" s="7">
        <v>43800</v>
      </c>
    </row>
    <row r="2458" spans="1:25" hidden="1" x14ac:dyDescent="0.25">
      <c r="A2458" s="2">
        <v>511469</v>
      </c>
      <c r="B2458" s="3" t="s">
        <v>2502</v>
      </c>
      <c r="C2458" s="3" t="s">
        <v>2520</v>
      </c>
      <c r="D2458" s="3" t="s">
        <v>27</v>
      </c>
      <c r="E2458" s="3" t="s">
        <v>37</v>
      </c>
      <c r="F2458" s="3" t="s">
        <v>423</v>
      </c>
      <c r="H2458" s="3" t="s">
        <v>38</v>
      </c>
      <c r="I2458" s="3" t="s">
        <v>1856</v>
      </c>
      <c r="J2458" s="3" t="s">
        <v>31</v>
      </c>
      <c r="K2458" s="4">
        <v>119.04</v>
      </c>
      <c r="L2458" s="2">
        <v>1</v>
      </c>
      <c r="M2458" s="2">
        <v>12</v>
      </c>
      <c r="N2458" s="2">
        <v>0.75</v>
      </c>
      <c r="O2458" s="3" t="s">
        <v>32</v>
      </c>
      <c r="P2458" s="3" t="s">
        <v>29</v>
      </c>
      <c r="Q2458" s="5">
        <v>25.35</v>
      </c>
      <c r="S2458" s="6">
        <v>22</v>
      </c>
      <c r="T2458" s="5">
        <v>0.35</v>
      </c>
      <c r="U2458" s="6">
        <v>22.35</v>
      </c>
      <c r="V2458" s="2">
        <v>32.950000000000003</v>
      </c>
      <c r="W2458" s="8"/>
      <c r="X2458" s="10" t="s">
        <v>29</v>
      </c>
      <c r="Y2458" s="7">
        <v>43616</v>
      </c>
    </row>
    <row r="2459" spans="1:25" hidden="1" x14ac:dyDescent="0.25">
      <c r="A2459" s="2">
        <v>142992</v>
      </c>
      <c r="B2459" s="3" t="s">
        <v>2502</v>
      </c>
      <c r="C2459" s="3" t="s">
        <v>2521</v>
      </c>
      <c r="D2459" s="3" t="s">
        <v>27</v>
      </c>
      <c r="E2459" s="3" t="s">
        <v>37</v>
      </c>
      <c r="F2459" s="3" t="s">
        <v>29</v>
      </c>
      <c r="G2459" s="2">
        <v>13</v>
      </c>
      <c r="H2459" s="3" t="s">
        <v>2522</v>
      </c>
      <c r="I2459" s="3" t="s">
        <v>29</v>
      </c>
      <c r="J2459" s="3" t="s">
        <v>31</v>
      </c>
      <c r="K2459" s="4" t="s">
        <v>3177</v>
      </c>
      <c r="L2459" s="2">
        <v>1</v>
      </c>
      <c r="M2459" s="2">
        <v>12</v>
      </c>
      <c r="N2459" s="2">
        <v>0.75</v>
      </c>
      <c r="O2459" s="3" t="s">
        <v>32</v>
      </c>
      <c r="P2459" s="3" t="s">
        <v>29</v>
      </c>
      <c r="Q2459" s="5">
        <v>20</v>
      </c>
      <c r="S2459" s="6">
        <v>17.29</v>
      </c>
      <c r="T2459" s="5">
        <v>0.35</v>
      </c>
      <c r="U2459" s="6">
        <v>17.64</v>
      </c>
      <c r="V2459" s="2">
        <v>26</v>
      </c>
      <c r="W2459" s="8"/>
      <c r="X2459" s="10" t="s">
        <v>29</v>
      </c>
      <c r="Y2459" s="7">
        <v>43466</v>
      </c>
    </row>
    <row r="2460" spans="1:25" hidden="1" x14ac:dyDescent="0.25">
      <c r="A2460" s="2">
        <v>640300</v>
      </c>
      <c r="B2460" s="3" t="s">
        <v>2502</v>
      </c>
      <c r="C2460" s="3" t="s">
        <v>2523</v>
      </c>
      <c r="D2460" s="3" t="s">
        <v>27</v>
      </c>
      <c r="E2460" s="3" t="s">
        <v>37</v>
      </c>
      <c r="F2460" s="3" t="s">
        <v>29</v>
      </c>
      <c r="G2460" s="2">
        <v>12.5</v>
      </c>
      <c r="H2460" s="3" t="s">
        <v>204</v>
      </c>
      <c r="I2460" s="3" t="s">
        <v>1856</v>
      </c>
      <c r="J2460" s="3" t="s">
        <v>31</v>
      </c>
      <c r="K2460" s="4">
        <v>86.16</v>
      </c>
      <c r="L2460" s="2">
        <v>1</v>
      </c>
      <c r="M2460" s="2">
        <v>12</v>
      </c>
      <c r="N2460" s="2">
        <v>0.75</v>
      </c>
      <c r="O2460" s="3" t="s">
        <v>32</v>
      </c>
      <c r="P2460" s="3" t="s">
        <v>29</v>
      </c>
      <c r="Q2460" s="5">
        <v>19.7</v>
      </c>
      <c r="S2460" s="6">
        <v>17.03</v>
      </c>
      <c r="T2460" s="5">
        <v>0.35</v>
      </c>
      <c r="U2460" s="6">
        <v>17.38</v>
      </c>
      <c r="V2460" s="2">
        <v>25.6</v>
      </c>
      <c r="W2460" s="8"/>
      <c r="X2460" s="10" t="s">
        <v>29</v>
      </c>
      <c r="Y2460" s="7">
        <v>43678</v>
      </c>
    </row>
    <row r="2461" spans="1:25" ht="30" hidden="1" x14ac:dyDescent="0.25">
      <c r="A2461" s="2">
        <v>141906</v>
      </c>
      <c r="B2461" s="3" t="s">
        <v>2502</v>
      </c>
      <c r="C2461" s="3" t="s">
        <v>2524</v>
      </c>
      <c r="D2461" s="3" t="s">
        <v>27</v>
      </c>
      <c r="E2461" s="3" t="s">
        <v>28</v>
      </c>
      <c r="F2461" s="3" t="s">
        <v>29</v>
      </c>
      <c r="G2461" s="2">
        <v>12.5</v>
      </c>
      <c r="H2461" s="3" t="s">
        <v>204</v>
      </c>
      <c r="I2461" s="3" t="s">
        <v>1856</v>
      </c>
      <c r="J2461" s="3" t="s">
        <v>31</v>
      </c>
      <c r="K2461" s="4">
        <v>98.76</v>
      </c>
      <c r="L2461" s="2">
        <v>1</v>
      </c>
      <c r="M2461" s="2">
        <v>12</v>
      </c>
      <c r="N2461" s="2">
        <v>0.75</v>
      </c>
      <c r="O2461" s="3" t="s">
        <v>32</v>
      </c>
      <c r="P2461" s="3" t="s">
        <v>29</v>
      </c>
      <c r="Q2461" s="5">
        <v>21.85</v>
      </c>
      <c r="S2461" s="6">
        <v>18.920000000000002</v>
      </c>
      <c r="T2461" s="5">
        <v>0.35</v>
      </c>
      <c r="U2461" s="6">
        <v>19.27</v>
      </c>
      <c r="V2461" s="2">
        <v>28.4</v>
      </c>
      <c r="W2461" s="8"/>
      <c r="X2461" s="10" t="s">
        <v>29</v>
      </c>
      <c r="Y2461" s="7">
        <v>43675</v>
      </c>
    </row>
    <row r="2462" spans="1:25" hidden="1" x14ac:dyDescent="0.25">
      <c r="A2462" s="2">
        <v>823229</v>
      </c>
      <c r="B2462" s="3" t="s">
        <v>2502</v>
      </c>
      <c r="C2462" s="3" t="s">
        <v>2526</v>
      </c>
      <c r="D2462" s="3" t="s">
        <v>27</v>
      </c>
      <c r="E2462" s="3" t="s">
        <v>37</v>
      </c>
      <c r="F2462" s="3" t="s">
        <v>29</v>
      </c>
      <c r="G2462" s="2">
        <v>12.5</v>
      </c>
      <c r="H2462" s="3" t="s">
        <v>204</v>
      </c>
      <c r="I2462" s="3" t="s">
        <v>1856</v>
      </c>
      <c r="J2462" s="3" t="s">
        <v>31</v>
      </c>
      <c r="K2462" s="4">
        <v>66</v>
      </c>
      <c r="L2462" s="2">
        <v>1</v>
      </c>
      <c r="M2462" s="2">
        <v>12</v>
      </c>
      <c r="N2462" s="2">
        <v>0.75</v>
      </c>
      <c r="O2462" s="3" t="s">
        <v>32</v>
      </c>
      <c r="P2462" s="3" t="s">
        <v>29</v>
      </c>
      <c r="Q2462" s="5">
        <v>16.25</v>
      </c>
      <c r="S2462" s="6">
        <v>13.99</v>
      </c>
      <c r="T2462" s="5">
        <v>0.35</v>
      </c>
      <c r="U2462" s="6">
        <v>14.34</v>
      </c>
      <c r="V2462" s="2">
        <v>21.1</v>
      </c>
      <c r="W2462" s="8"/>
      <c r="X2462" s="10" t="s">
        <v>29</v>
      </c>
      <c r="Y2462" s="7">
        <v>43525</v>
      </c>
    </row>
    <row r="2463" spans="1:25" hidden="1" x14ac:dyDescent="0.25">
      <c r="A2463" s="2">
        <v>360073</v>
      </c>
      <c r="B2463" s="3" t="s">
        <v>2502</v>
      </c>
      <c r="C2463" s="3" t="s">
        <v>2527</v>
      </c>
      <c r="D2463" s="3" t="s">
        <v>27</v>
      </c>
      <c r="E2463" s="3" t="s">
        <v>37</v>
      </c>
      <c r="F2463" s="3" t="s">
        <v>104</v>
      </c>
      <c r="G2463" s="2">
        <v>13</v>
      </c>
      <c r="H2463" s="3" t="s">
        <v>204</v>
      </c>
      <c r="I2463" s="3" t="s">
        <v>1856</v>
      </c>
      <c r="J2463" s="3" t="s">
        <v>31</v>
      </c>
      <c r="K2463" s="4" t="s">
        <v>3178</v>
      </c>
      <c r="L2463" s="2">
        <v>1</v>
      </c>
      <c r="M2463" s="2">
        <v>12</v>
      </c>
      <c r="N2463" s="2">
        <v>0.75</v>
      </c>
      <c r="O2463" s="3" t="s">
        <v>32</v>
      </c>
      <c r="P2463" s="3" t="s">
        <v>29</v>
      </c>
      <c r="Q2463" s="5">
        <v>18.25</v>
      </c>
      <c r="R2463" s="5">
        <v>1</v>
      </c>
      <c r="S2463" s="6">
        <v>14.87</v>
      </c>
      <c r="T2463" s="5">
        <v>0.35</v>
      </c>
      <c r="U2463" s="6">
        <v>15.22</v>
      </c>
      <c r="V2463" s="2">
        <v>23.7</v>
      </c>
      <c r="W2463" s="8"/>
      <c r="X2463" s="10" t="s">
        <v>29</v>
      </c>
      <c r="Y2463" s="7">
        <v>43800</v>
      </c>
    </row>
    <row r="2464" spans="1:25" hidden="1" x14ac:dyDescent="0.25">
      <c r="A2464" s="2">
        <v>320069</v>
      </c>
      <c r="B2464" s="3" t="s">
        <v>2502</v>
      </c>
      <c r="C2464" s="3" t="s">
        <v>2528</v>
      </c>
      <c r="D2464" s="3" t="s">
        <v>27</v>
      </c>
      <c r="E2464" s="3" t="s">
        <v>37</v>
      </c>
      <c r="F2464" s="3" t="s">
        <v>86</v>
      </c>
      <c r="G2464" s="2">
        <v>12.5</v>
      </c>
      <c r="H2464" s="3" t="s">
        <v>204</v>
      </c>
      <c r="I2464" s="3" t="s">
        <v>1856</v>
      </c>
      <c r="J2464" s="3" t="s">
        <v>31</v>
      </c>
      <c r="K2464" s="4">
        <v>99</v>
      </c>
      <c r="L2464" s="2">
        <v>1</v>
      </c>
      <c r="M2464" s="2">
        <v>12</v>
      </c>
      <c r="N2464" s="2">
        <v>0.75</v>
      </c>
      <c r="O2464" s="3" t="s">
        <v>32</v>
      </c>
      <c r="P2464" s="3" t="s">
        <v>29</v>
      </c>
      <c r="Q2464" s="5">
        <v>21.9</v>
      </c>
      <c r="S2464" s="6">
        <v>18.96</v>
      </c>
      <c r="T2464" s="5">
        <v>0.35</v>
      </c>
      <c r="U2464" s="6">
        <v>19.309999999999999</v>
      </c>
      <c r="V2464" s="2">
        <v>28.45</v>
      </c>
      <c r="W2464" s="8"/>
      <c r="X2464" s="10" t="s">
        <v>29</v>
      </c>
      <c r="Y2464" s="7">
        <v>43678</v>
      </c>
    </row>
    <row r="2465" spans="1:25" hidden="1" x14ac:dyDescent="0.25">
      <c r="A2465" s="2">
        <v>229815</v>
      </c>
      <c r="B2465" s="3" t="s">
        <v>2502</v>
      </c>
      <c r="C2465" s="3" t="s">
        <v>2529</v>
      </c>
      <c r="D2465" s="3" t="s">
        <v>27</v>
      </c>
      <c r="E2465" s="3" t="s">
        <v>28</v>
      </c>
      <c r="F2465" s="3" t="s">
        <v>86</v>
      </c>
      <c r="G2465" s="2">
        <v>13</v>
      </c>
      <c r="H2465" s="3" t="s">
        <v>204</v>
      </c>
      <c r="I2465" s="3" t="s">
        <v>1856</v>
      </c>
      <c r="J2465" s="3" t="s">
        <v>31</v>
      </c>
      <c r="K2465" s="4">
        <v>93.72</v>
      </c>
      <c r="L2465" s="2">
        <v>1</v>
      </c>
      <c r="M2465" s="2">
        <v>12</v>
      </c>
      <c r="N2465" s="2">
        <v>0.75</v>
      </c>
      <c r="O2465" s="3" t="s">
        <v>32</v>
      </c>
      <c r="P2465" s="3" t="s">
        <v>29</v>
      </c>
      <c r="Q2465" s="5">
        <v>21</v>
      </c>
      <c r="S2465" s="6">
        <v>18.170000000000002</v>
      </c>
      <c r="T2465" s="5">
        <v>0.35</v>
      </c>
      <c r="U2465" s="6">
        <v>18.52</v>
      </c>
      <c r="V2465" s="2">
        <v>27.3</v>
      </c>
      <c r="W2465" s="8"/>
      <c r="X2465" s="10" t="s">
        <v>29</v>
      </c>
      <c r="Y2465" s="7">
        <v>43709</v>
      </c>
    </row>
    <row r="2466" spans="1:25" hidden="1" x14ac:dyDescent="0.25">
      <c r="A2466" s="2">
        <v>764068</v>
      </c>
      <c r="B2466" s="3" t="s">
        <v>2502</v>
      </c>
      <c r="C2466" s="3" t="s">
        <v>2530</v>
      </c>
      <c r="D2466" s="3" t="s">
        <v>27</v>
      </c>
      <c r="E2466" s="3" t="s">
        <v>28</v>
      </c>
      <c r="F2466" s="3" t="s">
        <v>29</v>
      </c>
      <c r="H2466" s="3" t="s">
        <v>80</v>
      </c>
      <c r="I2466" s="3" t="s">
        <v>29</v>
      </c>
      <c r="J2466" s="3" t="s">
        <v>31</v>
      </c>
      <c r="K2466" s="4">
        <v>98.64</v>
      </c>
      <c r="L2466" s="2">
        <v>1</v>
      </c>
      <c r="M2466" s="2">
        <v>12</v>
      </c>
      <c r="N2466" s="2">
        <v>0.75</v>
      </c>
      <c r="O2466" s="3" t="s">
        <v>32</v>
      </c>
      <c r="P2466" s="3" t="s">
        <v>29</v>
      </c>
      <c r="Q2466" s="5">
        <v>21.85</v>
      </c>
      <c r="S2466" s="6">
        <v>18.920000000000002</v>
      </c>
      <c r="T2466" s="5">
        <v>0.35</v>
      </c>
      <c r="U2466" s="6">
        <v>19.27</v>
      </c>
      <c r="V2466" s="2">
        <v>28.4</v>
      </c>
      <c r="W2466" s="8">
        <v>1.2000000000000028</v>
      </c>
      <c r="X2466" s="9" t="s">
        <v>3216</v>
      </c>
      <c r="Y2466" s="7">
        <v>43794</v>
      </c>
    </row>
    <row r="2467" spans="1:25" hidden="1" x14ac:dyDescent="0.25">
      <c r="A2467" s="2">
        <v>206066</v>
      </c>
      <c r="B2467" s="3" t="s">
        <v>2502</v>
      </c>
      <c r="C2467" s="3" t="s">
        <v>2532</v>
      </c>
      <c r="D2467" s="3" t="s">
        <v>27</v>
      </c>
      <c r="E2467" s="3" t="s">
        <v>28</v>
      </c>
      <c r="F2467" s="3" t="s">
        <v>86</v>
      </c>
      <c r="G2467" s="2">
        <v>13.2</v>
      </c>
      <c r="H2467" s="3" t="s">
        <v>30</v>
      </c>
      <c r="I2467" s="3" t="s">
        <v>1856</v>
      </c>
      <c r="J2467" s="3" t="s">
        <v>31</v>
      </c>
      <c r="K2467" s="4" t="s">
        <v>3111</v>
      </c>
      <c r="L2467" s="2">
        <v>1</v>
      </c>
      <c r="M2467" s="2">
        <v>12</v>
      </c>
      <c r="N2467" s="2">
        <v>0.75</v>
      </c>
      <c r="O2467" s="3" t="s">
        <v>32</v>
      </c>
      <c r="P2467" s="3" t="s">
        <v>29</v>
      </c>
      <c r="Q2467" s="5">
        <v>23.9</v>
      </c>
      <c r="S2467" s="6">
        <v>20.72</v>
      </c>
      <c r="T2467" s="5">
        <v>0.35</v>
      </c>
      <c r="U2467" s="6">
        <v>21.07</v>
      </c>
      <c r="V2467" s="2">
        <v>31.05</v>
      </c>
      <c r="W2467" s="8"/>
      <c r="X2467" s="9" t="s">
        <v>3214</v>
      </c>
      <c r="Y2467" s="7">
        <v>43768</v>
      </c>
    </row>
    <row r="2468" spans="1:25" hidden="1" x14ac:dyDescent="0.25">
      <c r="A2468" s="2">
        <v>601161</v>
      </c>
      <c r="B2468" s="3" t="s">
        <v>2502</v>
      </c>
      <c r="C2468" s="3" t="s">
        <v>2534</v>
      </c>
      <c r="D2468" s="3" t="s">
        <v>27</v>
      </c>
      <c r="E2468" s="3" t="s">
        <v>28</v>
      </c>
      <c r="F2468" s="3" t="s">
        <v>29</v>
      </c>
      <c r="G2468" s="2">
        <v>13.5</v>
      </c>
      <c r="H2468" s="3" t="s">
        <v>1827</v>
      </c>
      <c r="I2468" s="3" t="s">
        <v>29</v>
      </c>
      <c r="J2468" s="3" t="s">
        <v>39</v>
      </c>
      <c r="K2468" s="4">
        <v>81.41</v>
      </c>
      <c r="L2468" s="2">
        <v>1</v>
      </c>
      <c r="M2468" s="2">
        <v>12</v>
      </c>
      <c r="N2468" s="2">
        <v>0.75</v>
      </c>
      <c r="O2468" s="3" t="s">
        <v>32</v>
      </c>
      <c r="P2468" s="3" t="s">
        <v>29</v>
      </c>
      <c r="Q2468" s="5">
        <v>18.5</v>
      </c>
      <c r="S2468" s="6">
        <v>15.97</v>
      </c>
      <c r="T2468" s="5">
        <v>0.35</v>
      </c>
      <c r="U2468" s="6">
        <v>16.32</v>
      </c>
      <c r="V2468" s="2">
        <v>24.05</v>
      </c>
      <c r="W2468" s="8"/>
      <c r="X2468" s="10" t="s">
        <v>29</v>
      </c>
      <c r="Y2468" s="7">
        <v>43769</v>
      </c>
    </row>
    <row r="2469" spans="1:25" hidden="1" x14ac:dyDescent="0.25">
      <c r="A2469" s="2">
        <v>814460</v>
      </c>
      <c r="B2469" s="3" t="s">
        <v>2502</v>
      </c>
      <c r="C2469" s="3" t="s">
        <v>2535</v>
      </c>
      <c r="D2469" s="3" t="s">
        <v>27</v>
      </c>
      <c r="E2469" s="3" t="s">
        <v>28</v>
      </c>
      <c r="F2469" s="3" t="s">
        <v>29</v>
      </c>
      <c r="G2469" s="2">
        <v>12.5</v>
      </c>
      <c r="H2469" s="3" t="s">
        <v>1827</v>
      </c>
      <c r="I2469" s="3" t="s">
        <v>1856</v>
      </c>
      <c r="J2469" s="3" t="s">
        <v>39</v>
      </c>
      <c r="K2469" s="4">
        <v>176.55</v>
      </c>
      <c r="L2469" s="2">
        <v>1</v>
      </c>
      <c r="M2469" s="2">
        <v>12</v>
      </c>
      <c r="N2469" s="2">
        <v>0.75</v>
      </c>
      <c r="O2469" s="3" t="s">
        <v>32</v>
      </c>
      <c r="P2469" s="3" t="s">
        <v>29</v>
      </c>
      <c r="Q2469" s="5">
        <v>34.85</v>
      </c>
      <c r="S2469" s="6">
        <v>30.36</v>
      </c>
      <c r="T2469" s="5">
        <v>0.35</v>
      </c>
      <c r="U2469" s="6">
        <v>30.71</v>
      </c>
      <c r="V2469" s="2">
        <v>45.3</v>
      </c>
      <c r="W2469" s="8"/>
      <c r="X2469" s="10" t="s">
        <v>29</v>
      </c>
      <c r="Y2469" s="7">
        <v>43658</v>
      </c>
    </row>
    <row r="2470" spans="1:25" hidden="1" x14ac:dyDescent="0.25">
      <c r="A2470" s="2">
        <v>249656</v>
      </c>
      <c r="B2470" s="3" t="s">
        <v>2502</v>
      </c>
      <c r="C2470" s="3" t="s">
        <v>2536</v>
      </c>
      <c r="D2470" s="3" t="s">
        <v>27</v>
      </c>
      <c r="E2470" s="3" t="s">
        <v>37</v>
      </c>
      <c r="F2470" s="3" t="s">
        <v>29</v>
      </c>
      <c r="G2470" s="2">
        <v>10</v>
      </c>
      <c r="H2470" s="3" t="s">
        <v>30</v>
      </c>
      <c r="I2470" s="3" t="s">
        <v>1856</v>
      </c>
      <c r="J2470" s="3" t="s">
        <v>31</v>
      </c>
      <c r="K2470" s="4" t="s">
        <v>3179</v>
      </c>
      <c r="L2470" s="2">
        <v>1</v>
      </c>
      <c r="M2470" s="2">
        <v>12</v>
      </c>
      <c r="N2470" s="2">
        <v>0.75</v>
      </c>
      <c r="O2470" s="3" t="s">
        <v>32</v>
      </c>
      <c r="P2470" s="3" t="s">
        <v>29</v>
      </c>
      <c r="Q2470" s="5">
        <v>11.7</v>
      </c>
      <c r="S2470" s="6">
        <v>9.99</v>
      </c>
      <c r="T2470" s="5">
        <v>0.35</v>
      </c>
      <c r="U2470" s="6">
        <v>10.34</v>
      </c>
      <c r="V2470" s="2">
        <v>15.2</v>
      </c>
      <c r="W2470" s="8"/>
      <c r="X2470" s="10" t="s">
        <v>29</v>
      </c>
      <c r="Y2470" s="7">
        <v>43466</v>
      </c>
    </row>
    <row r="2471" spans="1:25" hidden="1" x14ac:dyDescent="0.25">
      <c r="A2471" s="2">
        <v>474593</v>
      </c>
      <c r="B2471" s="3" t="s">
        <v>2502</v>
      </c>
      <c r="C2471" s="3" t="s">
        <v>2537</v>
      </c>
      <c r="D2471" s="3" t="s">
        <v>27</v>
      </c>
      <c r="E2471" s="3" t="s">
        <v>37</v>
      </c>
      <c r="F2471" s="3" t="s">
        <v>29</v>
      </c>
      <c r="G2471" s="2">
        <v>12.5</v>
      </c>
      <c r="H2471" s="3" t="s">
        <v>38</v>
      </c>
      <c r="I2471" s="3" t="s">
        <v>1856</v>
      </c>
      <c r="J2471" s="3" t="s">
        <v>31</v>
      </c>
      <c r="K2471" s="4">
        <v>41.32</v>
      </c>
      <c r="L2471" s="2">
        <v>1</v>
      </c>
      <c r="M2471" s="2">
        <v>12</v>
      </c>
      <c r="N2471" s="2">
        <v>0.75</v>
      </c>
      <c r="O2471" s="3" t="s">
        <v>32</v>
      </c>
      <c r="P2471" s="3" t="s">
        <v>29</v>
      </c>
      <c r="Q2471" s="5">
        <v>11</v>
      </c>
      <c r="S2471" s="6">
        <v>9.3699999999999992</v>
      </c>
      <c r="T2471" s="5">
        <v>0.35</v>
      </c>
      <c r="U2471" s="6">
        <v>9.7200000000000006</v>
      </c>
      <c r="V2471" s="2">
        <v>14.3</v>
      </c>
      <c r="W2471" s="8"/>
      <c r="X2471" s="10" t="s">
        <v>29</v>
      </c>
      <c r="Y2471" s="7">
        <v>43556</v>
      </c>
    </row>
    <row r="2472" spans="1:25" hidden="1" x14ac:dyDescent="0.25">
      <c r="A2472" s="2">
        <v>803841</v>
      </c>
      <c r="B2472" s="3" t="s">
        <v>2502</v>
      </c>
      <c r="C2472" s="3" t="s">
        <v>2538</v>
      </c>
      <c r="D2472" s="3" t="s">
        <v>27</v>
      </c>
      <c r="E2472" s="3" t="s">
        <v>37</v>
      </c>
      <c r="F2472" s="3" t="s">
        <v>29</v>
      </c>
      <c r="G2472" s="2">
        <v>13</v>
      </c>
      <c r="H2472" s="3" t="s">
        <v>432</v>
      </c>
      <c r="I2472" s="3" t="s">
        <v>1856</v>
      </c>
      <c r="J2472" s="3" t="s">
        <v>31</v>
      </c>
      <c r="K2472" s="4">
        <v>64.08</v>
      </c>
      <c r="L2472" s="2">
        <v>1</v>
      </c>
      <c r="M2472" s="2">
        <v>12</v>
      </c>
      <c r="N2472" s="2">
        <v>0.75</v>
      </c>
      <c r="O2472" s="3" t="s">
        <v>32</v>
      </c>
      <c r="P2472" s="3" t="s">
        <v>29</v>
      </c>
      <c r="Q2472" s="5">
        <v>15.45</v>
      </c>
      <c r="S2472" s="6">
        <v>13.29</v>
      </c>
      <c r="T2472" s="5">
        <v>0.35</v>
      </c>
      <c r="U2472" s="6">
        <v>13.64</v>
      </c>
      <c r="V2472" s="2">
        <v>20.100000000000001</v>
      </c>
      <c r="W2472" s="8"/>
      <c r="X2472" s="10" t="s">
        <v>29</v>
      </c>
      <c r="Y2472" s="7">
        <v>43678</v>
      </c>
    </row>
    <row r="2473" spans="1:25" hidden="1" x14ac:dyDescent="0.25">
      <c r="A2473" s="2">
        <v>888999</v>
      </c>
      <c r="B2473" s="3" t="s">
        <v>2502</v>
      </c>
      <c r="C2473" s="3" t="s">
        <v>2539</v>
      </c>
      <c r="D2473" s="3" t="s">
        <v>27</v>
      </c>
      <c r="E2473" s="3" t="s">
        <v>37</v>
      </c>
      <c r="F2473" s="3" t="s">
        <v>29</v>
      </c>
      <c r="G2473" s="2">
        <v>12</v>
      </c>
      <c r="H2473" s="3" t="s">
        <v>297</v>
      </c>
      <c r="I2473" s="3" t="s">
        <v>1856</v>
      </c>
      <c r="J2473" s="3" t="s">
        <v>31</v>
      </c>
      <c r="K2473" s="4">
        <v>103.08</v>
      </c>
      <c r="L2473" s="2">
        <v>1</v>
      </c>
      <c r="M2473" s="2">
        <v>12</v>
      </c>
      <c r="N2473" s="2">
        <v>0.75</v>
      </c>
      <c r="O2473" s="3" t="s">
        <v>32</v>
      </c>
      <c r="P2473" s="3" t="s">
        <v>29</v>
      </c>
      <c r="Q2473" s="5">
        <v>22.6</v>
      </c>
      <c r="S2473" s="6">
        <v>19.579999999999998</v>
      </c>
      <c r="T2473" s="5">
        <v>0.35</v>
      </c>
      <c r="U2473" s="6">
        <v>19.93</v>
      </c>
      <c r="V2473" s="2">
        <v>29.4</v>
      </c>
      <c r="W2473" s="8"/>
      <c r="X2473" s="10" t="s">
        <v>29</v>
      </c>
      <c r="Y2473" s="7">
        <v>43709</v>
      </c>
    </row>
    <row r="2474" spans="1:25" hidden="1" x14ac:dyDescent="0.25">
      <c r="A2474" s="2">
        <v>384412</v>
      </c>
      <c r="B2474" s="3" t="s">
        <v>2502</v>
      </c>
      <c r="C2474" s="3" t="s">
        <v>2540</v>
      </c>
      <c r="D2474" s="3" t="s">
        <v>27</v>
      </c>
      <c r="E2474" s="3" t="s">
        <v>37</v>
      </c>
      <c r="F2474" s="3" t="s">
        <v>29</v>
      </c>
      <c r="G2474" s="2">
        <v>8.5</v>
      </c>
      <c r="H2474" s="3" t="s">
        <v>204</v>
      </c>
      <c r="I2474" s="3" t="s">
        <v>29</v>
      </c>
      <c r="J2474" s="3" t="s">
        <v>31</v>
      </c>
      <c r="K2474" s="4">
        <v>67.2</v>
      </c>
      <c r="L2474" s="2">
        <v>1</v>
      </c>
      <c r="M2474" s="2">
        <v>12</v>
      </c>
      <c r="N2474" s="2">
        <v>0.75</v>
      </c>
      <c r="O2474" s="3" t="s">
        <v>32</v>
      </c>
      <c r="P2474" s="3" t="s">
        <v>29</v>
      </c>
      <c r="Q2474" s="5">
        <v>16.25</v>
      </c>
      <c r="S2474" s="6">
        <v>13.99</v>
      </c>
      <c r="T2474" s="5">
        <v>0.35</v>
      </c>
      <c r="U2474" s="6">
        <v>14.34</v>
      </c>
      <c r="V2474" s="2">
        <v>21.1</v>
      </c>
      <c r="W2474" s="8"/>
      <c r="X2474" s="10" t="s">
        <v>29</v>
      </c>
      <c r="Y2474" s="7">
        <v>43709</v>
      </c>
    </row>
    <row r="2475" spans="1:25" hidden="1" x14ac:dyDescent="0.25">
      <c r="A2475" s="2">
        <v>361147</v>
      </c>
      <c r="B2475" s="3" t="s">
        <v>2502</v>
      </c>
      <c r="C2475" s="3" t="s">
        <v>2541</v>
      </c>
      <c r="D2475" s="3" t="s">
        <v>27</v>
      </c>
      <c r="E2475" s="3" t="s">
        <v>37</v>
      </c>
      <c r="F2475" s="3" t="s">
        <v>29</v>
      </c>
      <c r="G2475" s="2">
        <v>10.5</v>
      </c>
      <c r="H2475" s="3" t="s">
        <v>38</v>
      </c>
      <c r="I2475" s="3" t="s">
        <v>1856</v>
      </c>
      <c r="J2475" s="3" t="s">
        <v>31</v>
      </c>
      <c r="K2475" s="4">
        <v>38.11</v>
      </c>
      <c r="L2475" s="2">
        <v>1</v>
      </c>
      <c r="M2475" s="2">
        <v>12</v>
      </c>
      <c r="N2475" s="2">
        <v>0.75</v>
      </c>
      <c r="O2475" s="3" t="s">
        <v>32</v>
      </c>
      <c r="P2475" s="3" t="s">
        <v>29</v>
      </c>
      <c r="Q2475" s="5">
        <v>10.3</v>
      </c>
      <c r="S2475" s="6">
        <v>8.76</v>
      </c>
      <c r="T2475" s="5">
        <v>0.35</v>
      </c>
      <c r="U2475" s="6">
        <v>9.11</v>
      </c>
      <c r="V2475" s="2">
        <v>13.4</v>
      </c>
      <c r="W2475" s="8"/>
      <c r="X2475" s="10" t="s">
        <v>29</v>
      </c>
      <c r="Y2475" s="7">
        <v>43466</v>
      </c>
    </row>
    <row r="2476" spans="1:25" hidden="1" x14ac:dyDescent="0.25">
      <c r="A2476" s="2">
        <v>221069</v>
      </c>
      <c r="B2476" s="3" t="s">
        <v>2502</v>
      </c>
      <c r="C2476" s="3" t="s">
        <v>2541</v>
      </c>
      <c r="D2476" s="3" t="s">
        <v>1914</v>
      </c>
      <c r="E2476" s="3" t="s">
        <v>37</v>
      </c>
      <c r="F2476" s="3" t="s">
        <v>29</v>
      </c>
      <c r="G2476" s="2">
        <v>12</v>
      </c>
      <c r="H2476" s="3" t="s">
        <v>38</v>
      </c>
      <c r="I2476" s="3" t="s">
        <v>1856</v>
      </c>
      <c r="J2476" s="3" t="s">
        <v>31</v>
      </c>
      <c r="K2476" s="4">
        <v>52.41</v>
      </c>
      <c r="L2476" s="2">
        <v>1</v>
      </c>
      <c r="M2476" s="2">
        <v>4</v>
      </c>
      <c r="N2476" s="2">
        <v>4</v>
      </c>
      <c r="O2476" s="3" t="s">
        <v>956</v>
      </c>
      <c r="P2476" s="3" t="s">
        <v>29</v>
      </c>
      <c r="Q2476" s="5">
        <v>40.85</v>
      </c>
      <c r="S2476" s="6">
        <v>35.64</v>
      </c>
      <c r="T2476" s="5">
        <v>0.35</v>
      </c>
      <c r="U2476" s="6">
        <v>35.99</v>
      </c>
      <c r="V2476" s="2">
        <v>53.1</v>
      </c>
      <c r="W2476" s="8"/>
      <c r="X2476" s="10" t="s">
        <v>29</v>
      </c>
      <c r="Y2476" s="7">
        <v>43466</v>
      </c>
    </row>
    <row r="2477" spans="1:25" hidden="1" x14ac:dyDescent="0.25">
      <c r="A2477" s="2">
        <v>621482</v>
      </c>
      <c r="B2477" s="3" t="s">
        <v>2502</v>
      </c>
      <c r="C2477" s="3" t="s">
        <v>2542</v>
      </c>
      <c r="D2477" s="3" t="s">
        <v>27</v>
      </c>
      <c r="E2477" s="3" t="s">
        <v>37</v>
      </c>
      <c r="F2477" s="3" t="s">
        <v>423</v>
      </c>
      <c r="G2477" s="2">
        <v>12</v>
      </c>
      <c r="H2477" s="3" t="s">
        <v>1727</v>
      </c>
      <c r="I2477" s="3" t="s">
        <v>1856</v>
      </c>
      <c r="J2477" s="3" t="s">
        <v>31</v>
      </c>
      <c r="K2477" s="4">
        <v>69.239999999999995</v>
      </c>
      <c r="L2477" s="2">
        <v>1</v>
      </c>
      <c r="M2477" s="2">
        <v>12</v>
      </c>
      <c r="N2477" s="2">
        <v>0.75</v>
      </c>
      <c r="O2477" s="3" t="s">
        <v>32</v>
      </c>
      <c r="P2477" s="3" t="s">
        <v>29</v>
      </c>
      <c r="Q2477" s="5">
        <v>16.8</v>
      </c>
      <c r="S2477" s="6">
        <v>14.48</v>
      </c>
      <c r="T2477" s="5">
        <v>0.35</v>
      </c>
      <c r="U2477" s="6">
        <v>14.83</v>
      </c>
      <c r="V2477" s="2">
        <v>21.85</v>
      </c>
      <c r="W2477" s="8"/>
      <c r="X2477" s="10" t="s">
        <v>29</v>
      </c>
      <c r="Y2477" s="7">
        <v>43647</v>
      </c>
    </row>
    <row r="2478" spans="1:25" hidden="1" x14ac:dyDescent="0.25">
      <c r="A2478" s="2">
        <v>5526</v>
      </c>
      <c r="B2478" s="3" t="s">
        <v>2502</v>
      </c>
      <c r="C2478" s="3" t="s">
        <v>2543</v>
      </c>
      <c r="D2478" s="3" t="s">
        <v>27</v>
      </c>
      <c r="E2478" s="3" t="s">
        <v>28</v>
      </c>
      <c r="F2478" s="3" t="s">
        <v>29</v>
      </c>
      <c r="G2478" s="2">
        <v>13.5</v>
      </c>
      <c r="H2478" s="3" t="s">
        <v>204</v>
      </c>
      <c r="I2478" s="3" t="s">
        <v>1856</v>
      </c>
      <c r="J2478" s="3" t="s">
        <v>31</v>
      </c>
      <c r="K2478" s="4">
        <v>59.88</v>
      </c>
      <c r="L2478" s="2">
        <v>1</v>
      </c>
      <c r="M2478" s="2">
        <v>12</v>
      </c>
      <c r="N2478" s="2">
        <v>0.75</v>
      </c>
      <c r="O2478" s="3" t="s">
        <v>32</v>
      </c>
      <c r="P2478" s="3" t="s">
        <v>29</v>
      </c>
      <c r="Q2478" s="5">
        <v>15.1</v>
      </c>
      <c r="S2478" s="6">
        <v>12.98</v>
      </c>
      <c r="T2478" s="5">
        <v>0.35</v>
      </c>
      <c r="U2478" s="6">
        <v>13.33</v>
      </c>
      <c r="V2478" s="2">
        <v>19.649999999999999</v>
      </c>
      <c r="W2478" s="8"/>
      <c r="X2478" s="10" t="s">
        <v>29</v>
      </c>
      <c r="Y2478" s="7">
        <v>43777</v>
      </c>
    </row>
    <row r="2479" spans="1:25" hidden="1" x14ac:dyDescent="0.25">
      <c r="A2479" s="2">
        <v>618785</v>
      </c>
      <c r="B2479" s="3" t="s">
        <v>2502</v>
      </c>
      <c r="C2479" s="3" t="s">
        <v>2544</v>
      </c>
      <c r="D2479" s="3" t="s">
        <v>27</v>
      </c>
      <c r="E2479" s="3" t="s">
        <v>28</v>
      </c>
      <c r="F2479" s="3" t="s">
        <v>86</v>
      </c>
      <c r="G2479" s="2">
        <v>13.5</v>
      </c>
      <c r="H2479" s="3" t="s">
        <v>1827</v>
      </c>
      <c r="I2479" s="3" t="s">
        <v>29</v>
      </c>
      <c r="J2479" s="3" t="s">
        <v>39</v>
      </c>
      <c r="K2479" s="4">
        <v>83.88</v>
      </c>
      <c r="L2479" s="2">
        <v>1</v>
      </c>
      <c r="M2479" s="2">
        <v>12</v>
      </c>
      <c r="N2479" s="2">
        <v>0.75</v>
      </c>
      <c r="O2479" s="3" t="s">
        <v>32</v>
      </c>
      <c r="P2479" s="3" t="s">
        <v>29</v>
      </c>
      <c r="Q2479" s="5">
        <v>18.95</v>
      </c>
      <c r="S2479" s="6">
        <v>16.37</v>
      </c>
      <c r="T2479" s="5">
        <v>0.35</v>
      </c>
      <c r="U2479" s="6">
        <v>16.72</v>
      </c>
      <c r="V2479" s="2">
        <v>24.65</v>
      </c>
      <c r="W2479" s="8"/>
      <c r="X2479" s="10" t="s">
        <v>29</v>
      </c>
      <c r="Y2479" s="7">
        <v>43770</v>
      </c>
    </row>
    <row r="2480" spans="1:25" hidden="1" x14ac:dyDescent="0.25">
      <c r="A2480" s="2">
        <v>122768</v>
      </c>
      <c r="B2480" s="3" t="s">
        <v>2502</v>
      </c>
      <c r="C2480" s="3" t="s">
        <v>2545</v>
      </c>
      <c r="D2480" s="3" t="s">
        <v>27</v>
      </c>
      <c r="E2480" s="3" t="s">
        <v>28</v>
      </c>
      <c r="F2480" s="3" t="s">
        <v>29</v>
      </c>
      <c r="G2480" s="2">
        <v>9</v>
      </c>
      <c r="H2480" s="3" t="s">
        <v>297</v>
      </c>
      <c r="I2480" s="3" t="s">
        <v>1856</v>
      </c>
      <c r="J2480" s="3" t="s">
        <v>31</v>
      </c>
      <c r="K2480" s="4" t="s">
        <v>3180</v>
      </c>
      <c r="L2480" s="2">
        <v>1</v>
      </c>
      <c r="M2480" s="2">
        <v>12</v>
      </c>
      <c r="N2480" s="2">
        <v>0.75</v>
      </c>
      <c r="O2480" s="3" t="s">
        <v>32</v>
      </c>
      <c r="P2480" s="3" t="s">
        <v>29</v>
      </c>
      <c r="Q2480" s="5">
        <v>18.350000000000001</v>
      </c>
      <c r="S2480" s="6">
        <v>15.84</v>
      </c>
      <c r="T2480" s="5">
        <v>0.35</v>
      </c>
      <c r="U2480" s="6">
        <v>16.190000000000001</v>
      </c>
      <c r="V2480" s="2">
        <v>23.85</v>
      </c>
      <c r="W2480" s="8"/>
      <c r="X2480" s="10" t="s">
        <v>29</v>
      </c>
      <c r="Y2480" s="7">
        <v>43661</v>
      </c>
    </row>
    <row r="2481" spans="1:25" hidden="1" x14ac:dyDescent="0.25">
      <c r="A2481" s="2">
        <v>180469</v>
      </c>
      <c r="B2481" s="3" t="s">
        <v>2502</v>
      </c>
      <c r="C2481" s="3" t="s">
        <v>2546</v>
      </c>
      <c r="D2481" s="3" t="s">
        <v>27</v>
      </c>
      <c r="E2481" s="3" t="s">
        <v>28</v>
      </c>
      <c r="F2481" s="3" t="s">
        <v>29</v>
      </c>
      <c r="G2481" s="2">
        <v>13.5</v>
      </c>
      <c r="H2481" s="3" t="s">
        <v>297</v>
      </c>
      <c r="I2481" s="3" t="s">
        <v>29</v>
      </c>
      <c r="J2481" s="3" t="s">
        <v>31</v>
      </c>
      <c r="K2481" s="4">
        <v>92.64</v>
      </c>
      <c r="L2481" s="2">
        <v>1</v>
      </c>
      <c r="M2481" s="2">
        <v>12</v>
      </c>
      <c r="N2481" s="2">
        <v>0.75</v>
      </c>
      <c r="O2481" s="3" t="s">
        <v>32</v>
      </c>
      <c r="P2481" s="3" t="s">
        <v>29</v>
      </c>
      <c r="Q2481" s="5">
        <v>20.8</v>
      </c>
      <c r="S2481" s="6">
        <v>18</v>
      </c>
      <c r="T2481" s="5">
        <v>0.35</v>
      </c>
      <c r="U2481" s="6">
        <v>18.350000000000001</v>
      </c>
      <c r="V2481" s="2">
        <v>27.05</v>
      </c>
      <c r="W2481" s="8"/>
      <c r="X2481" s="10" t="s">
        <v>29</v>
      </c>
      <c r="Y2481" s="7">
        <v>43739</v>
      </c>
    </row>
    <row r="2482" spans="1:25" hidden="1" x14ac:dyDescent="0.25">
      <c r="A2482" s="2">
        <v>812627</v>
      </c>
      <c r="B2482" s="3" t="s">
        <v>2502</v>
      </c>
      <c r="C2482" s="3" t="s">
        <v>2547</v>
      </c>
      <c r="D2482" s="3" t="s">
        <v>42</v>
      </c>
      <c r="E2482" s="3" t="s">
        <v>37</v>
      </c>
      <c r="F2482" s="3" t="s">
        <v>423</v>
      </c>
      <c r="G2482" s="2">
        <v>13.5</v>
      </c>
      <c r="H2482" s="3" t="s">
        <v>30</v>
      </c>
      <c r="I2482" s="3" t="s">
        <v>29</v>
      </c>
      <c r="J2482" s="3" t="s">
        <v>39</v>
      </c>
      <c r="K2482" s="4">
        <v>105.28</v>
      </c>
      <c r="L2482" s="2">
        <v>1</v>
      </c>
      <c r="M2482" s="2">
        <v>24</v>
      </c>
      <c r="N2482" s="2">
        <v>0.375</v>
      </c>
      <c r="O2482" s="3" t="s">
        <v>528</v>
      </c>
      <c r="P2482" s="3" t="s">
        <v>29</v>
      </c>
      <c r="Q2482" s="5">
        <v>11.15</v>
      </c>
      <c r="S2482" s="6">
        <v>9.7200000000000006</v>
      </c>
      <c r="T2482" s="5">
        <v>0.1</v>
      </c>
      <c r="U2482" s="6">
        <v>9.82</v>
      </c>
      <c r="V2482" s="2">
        <v>14.5</v>
      </c>
      <c r="W2482" s="8"/>
      <c r="X2482" s="10" t="s">
        <v>29</v>
      </c>
      <c r="Y2482" s="7">
        <v>43769</v>
      </c>
    </row>
    <row r="2483" spans="1:25" hidden="1" x14ac:dyDescent="0.25">
      <c r="A2483" s="2">
        <v>802022</v>
      </c>
      <c r="B2483" s="3" t="s">
        <v>2502</v>
      </c>
      <c r="C2483" s="3" t="s">
        <v>2549</v>
      </c>
      <c r="D2483" s="3" t="s">
        <v>27</v>
      </c>
      <c r="E2483" s="3" t="s">
        <v>37</v>
      </c>
      <c r="F2483" s="3" t="s">
        <v>29</v>
      </c>
      <c r="G2483" s="2">
        <v>12.5</v>
      </c>
      <c r="H2483" s="3" t="s">
        <v>38</v>
      </c>
      <c r="I2483" s="3" t="s">
        <v>1856</v>
      </c>
      <c r="J2483" s="3" t="s">
        <v>39</v>
      </c>
      <c r="K2483" s="4">
        <v>50.45</v>
      </c>
      <c r="L2483" s="2">
        <v>1</v>
      </c>
      <c r="M2483" s="2">
        <v>12</v>
      </c>
      <c r="N2483" s="2">
        <v>0.75</v>
      </c>
      <c r="O2483" s="3" t="s">
        <v>32</v>
      </c>
      <c r="P2483" s="3" t="s">
        <v>29</v>
      </c>
      <c r="Q2483" s="5">
        <v>12.6</v>
      </c>
      <c r="S2483" s="6">
        <v>10.78</v>
      </c>
      <c r="T2483" s="5">
        <v>0.35</v>
      </c>
      <c r="U2483" s="6">
        <v>11.13</v>
      </c>
      <c r="V2483" s="2">
        <v>16.399999999999999</v>
      </c>
      <c r="W2483" s="8"/>
      <c r="X2483" s="10" t="s">
        <v>29</v>
      </c>
      <c r="Y2483" s="7">
        <v>43708</v>
      </c>
    </row>
    <row r="2484" spans="1:25" hidden="1" x14ac:dyDescent="0.25">
      <c r="A2484" s="2">
        <v>45633</v>
      </c>
      <c r="B2484" s="3" t="s">
        <v>2502</v>
      </c>
      <c r="C2484" s="3" t="s">
        <v>2550</v>
      </c>
      <c r="D2484" s="3" t="s">
        <v>27</v>
      </c>
      <c r="E2484" s="3" t="s">
        <v>28</v>
      </c>
      <c r="F2484" s="3" t="s">
        <v>29</v>
      </c>
      <c r="G2484" s="2">
        <v>12</v>
      </c>
      <c r="H2484" s="3" t="s">
        <v>432</v>
      </c>
      <c r="I2484" s="3" t="s">
        <v>1856</v>
      </c>
      <c r="J2484" s="3" t="s">
        <v>31</v>
      </c>
      <c r="K2484" s="4">
        <v>49.08</v>
      </c>
      <c r="L2484" s="2">
        <v>1</v>
      </c>
      <c r="M2484" s="2">
        <v>12</v>
      </c>
      <c r="N2484" s="2">
        <v>0.75</v>
      </c>
      <c r="O2484" s="3" t="s">
        <v>32</v>
      </c>
      <c r="P2484" s="3" t="s">
        <v>29</v>
      </c>
      <c r="Q2484" s="5">
        <v>12.75</v>
      </c>
      <c r="S2484" s="6">
        <v>10.91</v>
      </c>
      <c r="T2484" s="5">
        <v>0.35</v>
      </c>
      <c r="U2484" s="6">
        <v>11.26</v>
      </c>
      <c r="V2484" s="2">
        <v>16.600000000000001</v>
      </c>
      <c r="W2484" s="8">
        <v>-2.75</v>
      </c>
      <c r="X2484" s="9" t="s">
        <v>3215</v>
      </c>
      <c r="Y2484" s="7">
        <v>43794</v>
      </c>
    </row>
    <row r="2485" spans="1:25" hidden="1" x14ac:dyDescent="0.25">
      <c r="A2485" s="2">
        <v>195212</v>
      </c>
      <c r="B2485" s="3" t="s">
        <v>2502</v>
      </c>
      <c r="C2485" s="3" t="s">
        <v>2551</v>
      </c>
      <c r="D2485" s="3" t="s">
        <v>27</v>
      </c>
      <c r="E2485" s="3" t="s">
        <v>37</v>
      </c>
      <c r="F2485" s="3" t="s">
        <v>29</v>
      </c>
      <c r="G2485" s="2">
        <v>13.5</v>
      </c>
      <c r="H2485" s="3" t="s">
        <v>38</v>
      </c>
      <c r="I2485" s="3" t="s">
        <v>1856</v>
      </c>
      <c r="J2485" s="3" t="s">
        <v>31</v>
      </c>
      <c r="K2485" s="4">
        <v>76.86</v>
      </c>
      <c r="L2485" s="2">
        <v>1</v>
      </c>
      <c r="M2485" s="2">
        <v>12</v>
      </c>
      <c r="N2485" s="2">
        <v>0.75</v>
      </c>
      <c r="O2485" s="3" t="s">
        <v>32</v>
      </c>
      <c r="P2485" s="3" t="s">
        <v>29</v>
      </c>
      <c r="Q2485" s="5">
        <v>18.100000000000001</v>
      </c>
      <c r="S2485" s="6">
        <v>15.62</v>
      </c>
      <c r="T2485" s="5">
        <v>0.35</v>
      </c>
      <c r="U2485" s="6">
        <v>15.97</v>
      </c>
      <c r="V2485" s="2">
        <v>23.55</v>
      </c>
      <c r="W2485" s="8"/>
      <c r="X2485" s="10" t="s">
        <v>29</v>
      </c>
      <c r="Y2485" s="7">
        <v>43738</v>
      </c>
    </row>
    <row r="2486" spans="1:25" hidden="1" x14ac:dyDescent="0.25">
      <c r="A2486" s="2">
        <v>802525</v>
      </c>
      <c r="B2486" s="3" t="s">
        <v>2502</v>
      </c>
      <c r="C2486" s="3" t="s">
        <v>2552</v>
      </c>
      <c r="D2486" s="3" t="s">
        <v>27</v>
      </c>
      <c r="E2486" s="3" t="s">
        <v>37</v>
      </c>
      <c r="F2486" s="3" t="s">
        <v>29</v>
      </c>
      <c r="G2486" s="2">
        <v>12</v>
      </c>
      <c r="H2486" s="3" t="s">
        <v>38</v>
      </c>
      <c r="I2486" s="3" t="s">
        <v>1856</v>
      </c>
      <c r="J2486" s="3" t="s">
        <v>39</v>
      </c>
      <c r="K2486" s="4">
        <v>57.45</v>
      </c>
      <c r="L2486" s="2">
        <v>1</v>
      </c>
      <c r="M2486" s="2">
        <v>12</v>
      </c>
      <c r="N2486" s="2">
        <v>0.75</v>
      </c>
      <c r="O2486" s="3" t="s">
        <v>32</v>
      </c>
      <c r="P2486" s="3" t="s">
        <v>29</v>
      </c>
      <c r="Q2486" s="5">
        <v>14.1</v>
      </c>
      <c r="S2486" s="6">
        <v>12.1</v>
      </c>
      <c r="T2486" s="5">
        <v>0.35</v>
      </c>
      <c r="U2486" s="6">
        <v>12.45</v>
      </c>
      <c r="V2486" s="2">
        <v>18.350000000000001</v>
      </c>
      <c r="W2486" s="8"/>
      <c r="X2486" s="10" t="s">
        <v>29</v>
      </c>
      <c r="Y2486" s="7">
        <v>43466</v>
      </c>
    </row>
    <row r="2487" spans="1:25" x14ac:dyDescent="0.25">
      <c r="A2487" s="2">
        <v>246165</v>
      </c>
      <c r="B2487" s="3" t="s">
        <v>2553</v>
      </c>
      <c r="C2487" s="3" t="s">
        <v>2554</v>
      </c>
      <c r="D2487" s="3" t="s">
        <v>27</v>
      </c>
      <c r="E2487" s="3" t="s">
        <v>28</v>
      </c>
      <c r="F2487" s="3" t="s">
        <v>97</v>
      </c>
      <c r="G2487" s="2">
        <v>13.7</v>
      </c>
      <c r="H2487" s="3" t="s">
        <v>1884</v>
      </c>
      <c r="I2487" s="3" t="s">
        <v>2555</v>
      </c>
      <c r="J2487" s="3" t="s">
        <v>31</v>
      </c>
      <c r="K2487" s="4">
        <v>79.680000000000007</v>
      </c>
      <c r="L2487" s="2">
        <v>1</v>
      </c>
      <c r="M2487" s="2">
        <v>12</v>
      </c>
      <c r="N2487" s="2">
        <v>0.75</v>
      </c>
      <c r="O2487" s="3" t="s">
        <v>32</v>
      </c>
      <c r="P2487" s="3" t="s">
        <v>29</v>
      </c>
      <c r="Q2487" s="5">
        <v>18.55</v>
      </c>
      <c r="S2487" s="6">
        <v>16.02</v>
      </c>
      <c r="T2487" s="5">
        <v>0.35</v>
      </c>
      <c r="U2487" s="6">
        <v>16.37</v>
      </c>
      <c r="V2487" s="2">
        <v>24.1</v>
      </c>
      <c r="W2487" s="8">
        <v>5.0000000000000711E-2</v>
      </c>
      <c r="X2487" s="9" t="s">
        <v>3216</v>
      </c>
      <c r="Y2487" s="7">
        <v>43794</v>
      </c>
    </row>
    <row r="2488" spans="1:25" hidden="1" x14ac:dyDescent="0.25">
      <c r="A2488" s="2">
        <v>796003</v>
      </c>
      <c r="B2488" s="3" t="s">
        <v>2553</v>
      </c>
      <c r="C2488" s="3" t="s">
        <v>2556</v>
      </c>
      <c r="D2488" s="3" t="s">
        <v>27</v>
      </c>
      <c r="E2488" s="3" t="s">
        <v>28</v>
      </c>
      <c r="F2488" s="3" t="s">
        <v>86</v>
      </c>
      <c r="G2488" s="2">
        <v>14</v>
      </c>
      <c r="H2488" s="3" t="s">
        <v>102</v>
      </c>
      <c r="I2488" s="3" t="s">
        <v>2557</v>
      </c>
      <c r="J2488" s="3" t="s">
        <v>39</v>
      </c>
      <c r="K2488" s="4">
        <v>96.62</v>
      </c>
      <c r="L2488" s="2">
        <v>1</v>
      </c>
      <c r="M2488" s="2">
        <v>12</v>
      </c>
      <c r="N2488" s="2">
        <v>0.75</v>
      </c>
      <c r="O2488" s="3" t="s">
        <v>32</v>
      </c>
      <c r="P2488" s="3" t="s">
        <v>29</v>
      </c>
      <c r="Q2488" s="5">
        <v>21.15</v>
      </c>
      <c r="S2488" s="6">
        <v>18.3</v>
      </c>
      <c r="T2488" s="5">
        <v>0.35</v>
      </c>
      <c r="U2488" s="6">
        <v>18.649999999999999</v>
      </c>
      <c r="V2488" s="2">
        <v>27.5</v>
      </c>
      <c r="W2488" s="8"/>
      <c r="X2488" s="10" t="s">
        <v>29</v>
      </c>
      <c r="Y2488" s="7">
        <v>43648</v>
      </c>
    </row>
    <row r="2489" spans="1:25" hidden="1" x14ac:dyDescent="0.25">
      <c r="A2489" s="2">
        <v>97527</v>
      </c>
      <c r="B2489" s="3" t="s">
        <v>2553</v>
      </c>
      <c r="C2489" s="3" t="s">
        <v>2559</v>
      </c>
      <c r="D2489" s="3" t="s">
        <v>27</v>
      </c>
      <c r="E2489" s="3" t="s">
        <v>37</v>
      </c>
      <c r="F2489" s="3" t="s">
        <v>29</v>
      </c>
      <c r="G2489" s="2">
        <v>14</v>
      </c>
      <c r="H2489" s="3" t="s">
        <v>899</v>
      </c>
      <c r="I2489" s="3" t="s">
        <v>2557</v>
      </c>
      <c r="J2489" s="3" t="s">
        <v>31</v>
      </c>
      <c r="K2489" s="4">
        <v>73.56</v>
      </c>
      <c r="L2489" s="2">
        <v>1</v>
      </c>
      <c r="M2489" s="2">
        <v>12</v>
      </c>
      <c r="N2489" s="2">
        <v>0.75</v>
      </c>
      <c r="O2489" s="3" t="s">
        <v>32</v>
      </c>
      <c r="P2489" s="3" t="s">
        <v>29</v>
      </c>
      <c r="Q2489" s="5">
        <v>17.5</v>
      </c>
      <c r="S2489" s="6">
        <v>15.09</v>
      </c>
      <c r="T2489" s="5">
        <v>0.35</v>
      </c>
      <c r="U2489" s="6">
        <v>15.44</v>
      </c>
      <c r="V2489" s="2">
        <v>22.75</v>
      </c>
      <c r="W2489" s="8"/>
      <c r="X2489" s="10" t="s">
        <v>29</v>
      </c>
      <c r="Y2489" s="7">
        <v>43466</v>
      </c>
    </row>
    <row r="2490" spans="1:25" hidden="1" x14ac:dyDescent="0.25">
      <c r="A2490" s="2">
        <v>164272</v>
      </c>
      <c r="B2490" s="3" t="s">
        <v>2553</v>
      </c>
      <c r="C2490" s="3" t="s">
        <v>2560</v>
      </c>
      <c r="D2490" s="3" t="s">
        <v>27</v>
      </c>
      <c r="E2490" s="3" t="s">
        <v>28</v>
      </c>
      <c r="F2490" s="3" t="s">
        <v>86</v>
      </c>
      <c r="G2490" s="2">
        <v>13.5</v>
      </c>
      <c r="H2490" s="3" t="s">
        <v>80</v>
      </c>
      <c r="I2490" s="3" t="s">
        <v>29</v>
      </c>
      <c r="J2490" s="3" t="s">
        <v>31</v>
      </c>
      <c r="K2490" s="4">
        <v>64.56</v>
      </c>
      <c r="L2490" s="2">
        <v>1</v>
      </c>
      <c r="M2490" s="2">
        <v>12</v>
      </c>
      <c r="N2490" s="2">
        <v>0.75</v>
      </c>
      <c r="O2490" s="3" t="s">
        <v>32</v>
      </c>
      <c r="P2490" s="3" t="s">
        <v>29</v>
      </c>
      <c r="Q2490" s="5">
        <v>16</v>
      </c>
      <c r="S2490" s="6">
        <v>13.77</v>
      </c>
      <c r="T2490" s="5">
        <v>0.35</v>
      </c>
      <c r="U2490" s="6">
        <v>14.12</v>
      </c>
      <c r="V2490" s="2">
        <v>20.8</v>
      </c>
      <c r="W2490" s="8"/>
      <c r="X2490" s="10" t="s">
        <v>29</v>
      </c>
      <c r="Y2490" s="7">
        <v>43699</v>
      </c>
    </row>
    <row r="2491" spans="1:25" hidden="1" x14ac:dyDescent="0.25">
      <c r="A2491" s="2">
        <v>164275</v>
      </c>
      <c r="B2491" s="3" t="s">
        <v>2553</v>
      </c>
      <c r="C2491" s="3" t="s">
        <v>2561</v>
      </c>
      <c r="D2491" s="3" t="s">
        <v>27</v>
      </c>
      <c r="E2491" s="3" t="s">
        <v>28</v>
      </c>
      <c r="F2491" s="3" t="s">
        <v>86</v>
      </c>
      <c r="G2491" s="2">
        <v>13.5</v>
      </c>
      <c r="H2491" s="3" t="s">
        <v>80</v>
      </c>
      <c r="I2491" s="3" t="s">
        <v>29</v>
      </c>
      <c r="J2491" s="3" t="s">
        <v>31</v>
      </c>
      <c r="K2491" s="4">
        <v>64.56</v>
      </c>
      <c r="L2491" s="2">
        <v>1</v>
      </c>
      <c r="M2491" s="2">
        <v>12</v>
      </c>
      <c r="N2491" s="2">
        <v>0.75</v>
      </c>
      <c r="O2491" s="3" t="s">
        <v>32</v>
      </c>
      <c r="P2491" s="3" t="s">
        <v>29</v>
      </c>
      <c r="Q2491" s="5">
        <v>16</v>
      </c>
      <c r="S2491" s="6">
        <v>13.77</v>
      </c>
      <c r="T2491" s="5">
        <v>0.35</v>
      </c>
      <c r="U2491" s="6">
        <v>14.12</v>
      </c>
      <c r="V2491" s="2">
        <v>20.8</v>
      </c>
      <c r="W2491" s="8"/>
      <c r="X2491" s="10" t="s">
        <v>29</v>
      </c>
      <c r="Y2491" s="7">
        <v>43699</v>
      </c>
    </row>
    <row r="2492" spans="1:25" hidden="1" x14ac:dyDescent="0.25">
      <c r="A2492" s="2">
        <v>170860</v>
      </c>
      <c r="B2492" s="3" t="s">
        <v>2553</v>
      </c>
      <c r="C2492" s="3" t="s">
        <v>2562</v>
      </c>
      <c r="D2492" s="3" t="s">
        <v>27</v>
      </c>
      <c r="E2492" s="3" t="s">
        <v>28</v>
      </c>
      <c r="F2492" s="3" t="s">
        <v>29</v>
      </c>
      <c r="H2492" s="3" t="s">
        <v>1884</v>
      </c>
      <c r="I2492" s="3" t="s">
        <v>2563</v>
      </c>
      <c r="J2492" s="3" t="s">
        <v>39</v>
      </c>
      <c r="K2492" s="4">
        <v>94.95</v>
      </c>
      <c r="L2492" s="2">
        <v>1</v>
      </c>
      <c r="M2492" s="2">
        <v>12</v>
      </c>
      <c r="N2492" s="2">
        <v>0.75</v>
      </c>
      <c r="O2492" s="3" t="s">
        <v>32</v>
      </c>
      <c r="P2492" s="3" t="s">
        <v>29</v>
      </c>
      <c r="Q2492" s="5">
        <v>20.85</v>
      </c>
      <c r="S2492" s="6">
        <v>18.04</v>
      </c>
      <c r="T2492" s="5">
        <v>0.35</v>
      </c>
      <c r="U2492" s="6">
        <v>18.39</v>
      </c>
      <c r="V2492" s="2">
        <v>27.1</v>
      </c>
      <c r="W2492" s="8"/>
      <c r="X2492" s="10" t="s">
        <v>29</v>
      </c>
      <c r="Y2492" s="7">
        <v>43704</v>
      </c>
    </row>
    <row r="2493" spans="1:25" hidden="1" x14ac:dyDescent="0.25">
      <c r="A2493" s="2">
        <v>942342</v>
      </c>
      <c r="B2493" s="3" t="s">
        <v>2553</v>
      </c>
      <c r="C2493" s="3" t="s">
        <v>2564</v>
      </c>
      <c r="D2493" s="3" t="s">
        <v>27</v>
      </c>
      <c r="E2493" s="3" t="s">
        <v>28</v>
      </c>
      <c r="F2493" s="3" t="s">
        <v>86</v>
      </c>
      <c r="H2493" s="3" t="s">
        <v>1884</v>
      </c>
      <c r="I2493" s="3" t="s">
        <v>29</v>
      </c>
      <c r="J2493" s="3" t="s">
        <v>31</v>
      </c>
      <c r="K2493" s="4">
        <v>85.8</v>
      </c>
      <c r="L2493" s="2">
        <v>1</v>
      </c>
      <c r="M2493" s="2">
        <v>12</v>
      </c>
      <c r="N2493" s="2">
        <v>0.75</v>
      </c>
      <c r="O2493" s="3" t="s">
        <v>32</v>
      </c>
      <c r="P2493" s="3" t="s">
        <v>29</v>
      </c>
      <c r="Q2493" s="5">
        <v>19.649999999999999</v>
      </c>
      <c r="S2493" s="6">
        <v>16.98</v>
      </c>
      <c r="T2493" s="5">
        <v>0.35</v>
      </c>
      <c r="U2493" s="6">
        <v>17.329999999999998</v>
      </c>
      <c r="V2493" s="2">
        <v>25.55</v>
      </c>
      <c r="W2493" s="8"/>
      <c r="X2493" s="10" t="s">
        <v>29</v>
      </c>
      <c r="Y2493" s="7">
        <v>43739</v>
      </c>
    </row>
    <row r="2494" spans="1:25" x14ac:dyDescent="0.25">
      <c r="A2494" s="2">
        <v>588350</v>
      </c>
      <c r="B2494" s="3" t="s">
        <v>2553</v>
      </c>
      <c r="C2494" s="3" t="s">
        <v>2565</v>
      </c>
      <c r="D2494" s="3" t="s">
        <v>27</v>
      </c>
      <c r="E2494" s="3" t="s">
        <v>28</v>
      </c>
      <c r="F2494" s="3" t="s">
        <v>210</v>
      </c>
      <c r="G2494" s="2">
        <v>13</v>
      </c>
      <c r="H2494" s="3" t="s">
        <v>899</v>
      </c>
      <c r="I2494" s="3" t="s">
        <v>29</v>
      </c>
      <c r="J2494" s="3" t="s">
        <v>31</v>
      </c>
      <c r="K2494" s="4">
        <v>79.2</v>
      </c>
      <c r="L2494" s="2">
        <v>1</v>
      </c>
      <c r="M2494" s="2">
        <v>12</v>
      </c>
      <c r="N2494" s="2">
        <v>0.75</v>
      </c>
      <c r="O2494" s="3" t="s">
        <v>32</v>
      </c>
      <c r="P2494" s="3" t="s">
        <v>29</v>
      </c>
      <c r="Q2494" s="5">
        <v>18.5</v>
      </c>
      <c r="S2494" s="6">
        <v>15.97</v>
      </c>
      <c r="T2494" s="5">
        <v>0.35</v>
      </c>
      <c r="U2494" s="6">
        <v>16.32</v>
      </c>
      <c r="V2494" s="2">
        <v>24.05</v>
      </c>
      <c r="W2494" s="8"/>
      <c r="X2494" s="10" t="s">
        <v>29</v>
      </c>
      <c r="Y2494" s="7">
        <v>43693</v>
      </c>
    </row>
    <row r="2495" spans="1:25" hidden="1" x14ac:dyDescent="0.25">
      <c r="A2495" s="2">
        <v>6737</v>
      </c>
      <c r="B2495" s="3" t="s">
        <v>2553</v>
      </c>
      <c r="C2495" s="3" t="s">
        <v>2566</v>
      </c>
      <c r="D2495" s="3" t="s">
        <v>27</v>
      </c>
      <c r="E2495" s="3" t="s">
        <v>28</v>
      </c>
      <c r="F2495" s="3" t="s">
        <v>29</v>
      </c>
      <c r="G2495" s="2">
        <v>13.5</v>
      </c>
      <c r="H2495" s="3" t="s">
        <v>30</v>
      </c>
      <c r="I2495" s="3" t="s">
        <v>2557</v>
      </c>
      <c r="J2495" s="3" t="s">
        <v>31</v>
      </c>
      <c r="K2495" s="4">
        <v>173.16</v>
      </c>
      <c r="L2495" s="2">
        <v>1</v>
      </c>
      <c r="M2495" s="2">
        <v>12</v>
      </c>
      <c r="N2495" s="2">
        <v>0.75</v>
      </c>
      <c r="O2495" s="3" t="s">
        <v>32</v>
      </c>
      <c r="P2495" s="3" t="s">
        <v>29</v>
      </c>
      <c r="Q2495" s="5">
        <v>34.65</v>
      </c>
      <c r="S2495" s="6">
        <v>30.18</v>
      </c>
      <c r="T2495" s="5">
        <v>0.35</v>
      </c>
      <c r="U2495" s="6">
        <v>30.53</v>
      </c>
      <c r="V2495" s="2">
        <v>45.05</v>
      </c>
      <c r="W2495" s="8"/>
      <c r="X2495" s="10" t="s">
        <v>29</v>
      </c>
      <c r="Y2495" s="7">
        <v>43670</v>
      </c>
    </row>
    <row r="2496" spans="1:25" hidden="1" x14ac:dyDescent="0.25">
      <c r="A2496" s="2">
        <v>106179</v>
      </c>
      <c r="B2496" s="3" t="s">
        <v>2553</v>
      </c>
      <c r="C2496" s="3" t="s">
        <v>2567</v>
      </c>
      <c r="D2496" s="3" t="s">
        <v>1914</v>
      </c>
      <c r="E2496" s="3" t="s">
        <v>37</v>
      </c>
      <c r="F2496" s="3" t="s">
        <v>29</v>
      </c>
      <c r="G2496" s="2">
        <v>11.5</v>
      </c>
      <c r="H2496" s="3" t="s">
        <v>38</v>
      </c>
      <c r="I2496" s="3" t="s">
        <v>2563</v>
      </c>
      <c r="J2496" s="3" t="s">
        <v>31</v>
      </c>
      <c r="K2496" s="4">
        <v>40.79</v>
      </c>
      <c r="L2496" s="2">
        <v>1</v>
      </c>
      <c r="M2496" s="2">
        <v>4</v>
      </c>
      <c r="N2496" s="2">
        <v>4</v>
      </c>
      <c r="O2496" s="3" t="s">
        <v>956</v>
      </c>
      <c r="P2496" s="3" t="s">
        <v>29</v>
      </c>
      <c r="Q2496" s="5">
        <v>33.200000000000003</v>
      </c>
      <c r="S2496" s="6">
        <v>28.91</v>
      </c>
      <c r="T2496" s="5">
        <v>0.35</v>
      </c>
      <c r="U2496" s="6">
        <v>29.26</v>
      </c>
      <c r="V2496" s="2">
        <v>43.15</v>
      </c>
      <c r="W2496" s="8"/>
      <c r="X2496" s="10" t="s">
        <v>29</v>
      </c>
      <c r="Y2496" s="7">
        <v>43466</v>
      </c>
    </row>
    <row r="2497" spans="1:25" hidden="1" x14ac:dyDescent="0.25">
      <c r="A2497" s="2">
        <v>78493</v>
      </c>
      <c r="B2497" s="3" t="s">
        <v>2553</v>
      </c>
      <c r="C2497" s="3" t="s">
        <v>2568</v>
      </c>
      <c r="D2497" s="3" t="s">
        <v>1793</v>
      </c>
      <c r="E2497" s="3" t="s">
        <v>37</v>
      </c>
      <c r="F2497" s="3" t="s">
        <v>29</v>
      </c>
      <c r="G2497" s="2">
        <v>11</v>
      </c>
      <c r="H2497" s="3" t="s">
        <v>38</v>
      </c>
      <c r="I2497" s="3" t="s">
        <v>29</v>
      </c>
      <c r="J2497" s="3" t="s">
        <v>31</v>
      </c>
      <c r="K2497" s="4">
        <v>27.12</v>
      </c>
      <c r="L2497" s="2">
        <v>1</v>
      </c>
      <c r="M2497" s="2">
        <v>6</v>
      </c>
      <c r="N2497" s="2">
        <v>1.5</v>
      </c>
      <c r="O2497" s="3" t="s">
        <v>32</v>
      </c>
      <c r="P2497" s="3" t="s">
        <v>29</v>
      </c>
      <c r="Q2497" s="5">
        <v>15.6</v>
      </c>
      <c r="S2497" s="6">
        <v>13.42</v>
      </c>
      <c r="T2497" s="5">
        <v>0.35</v>
      </c>
      <c r="U2497" s="6">
        <v>13.77</v>
      </c>
      <c r="V2497" s="2">
        <v>20.3</v>
      </c>
      <c r="W2497" s="8"/>
      <c r="X2497" s="10" t="s">
        <v>29</v>
      </c>
      <c r="Y2497" s="7">
        <v>43466</v>
      </c>
    </row>
    <row r="2498" spans="1:25" hidden="1" x14ac:dyDescent="0.25">
      <c r="A2498" s="2">
        <v>80788</v>
      </c>
      <c r="B2498" s="3" t="s">
        <v>2553</v>
      </c>
      <c r="C2498" s="3" t="s">
        <v>2568</v>
      </c>
      <c r="D2498" s="3" t="s">
        <v>1914</v>
      </c>
      <c r="E2498" s="3" t="s">
        <v>37</v>
      </c>
      <c r="F2498" s="3" t="s">
        <v>29</v>
      </c>
      <c r="G2498" s="2">
        <v>11</v>
      </c>
      <c r="H2498" s="3" t="s">
        <v>38</v>
      </c>
      <c r="I2498" s="3" t="s">
        <v>2563</v>
      </c>
      <c r="J2498" s="3" t="s">
        <v>31</v>
      </c>
      <c r="K2498" s="4">
        <v>40.79</v>
      </c>
      <c r="L2498" s="2">
        <v>1</v>
      </c>
      <c r="M2498" s="2">
        <v>4</v>
      </c>
      <c r="N2498" s="2">
        <v>4</v>
      </c>
      <c r="O2498" s="3" t="s">
        <v>956</v>
      </c>
      <c r="P2498" s="3" t="s">
        <v>29</v>
      </c>
      <c r="Q2498" s="5">
        <v>33.200000000000003</v>
      </c>
      <c r="S2498" s="6">
        <v>28.91</v>
      </c>
      <c r="T2498" s="5">
        <v>0.35</v>
      </c>
      <c r="U2498" s="6">
        <v>29.26</v>
      </c>
      <c r="V2498" s="2">
        <v>43.15</v>
      </c>
      <c r="W2498" s="8"/>
      <c r="X2498" s="10" t="s">
        <v>29</v>
      </c>
      <c r="Y2498" s="7">
        <v>43466</v>
      </c>
    </row>
    <row r="2499" spans="1:25" hidden="1" x14ac:dyDescent="0.25">
      <c r="A2499" s="2">
        <v>202549</v>
      </c>
      <c r="B2499" s="3" t="s">
        <v>2553</v>
      </c>
      <c r="C2499" s="3" t="s">
        <v>2569</v>
      </c>
      <c r="D2499" s="3" t="s">
        <v>27</v>
      </c>
      <c r="E2499" s="3" t="s">
        <v>37</v>
      </c>
      <c r="F2499" s="3" t="s">
        <v>29</v>
      </c>
      <c r="G2499" s="2">
        <v>12.5</v>
      </c>
      <c r="H2499" s="3" t="s">
        <v>30</v>
      </c>
      <c r="I2499" s="3" t="s">
        <v>29</v>
      </c>
      <c r="J2499" s="3" t="s">
        <v>31</v>
      </c>
      <c r="K2499" s="4">
        <v>84</v>
      </c>
      <c r="L2499" s="2">
        <v>1</v>
      </c>
      <c r="M2499" s="2">
        <v>12</v>
      </c>
      <c r="N2499" s="2">
        <v>0.75</v>
      </c>
      <c r="O2499" s="3" t="s">
        <v>32</v>
      </c>
      <c r="P2499" s="3" t="s">
        <v>29</v>
      </c>
      <c r="Q2499" s="5">
        <v>19.3</v>
      </c>
      <c r="S2499" s="6">
        <v>16.68</v>
      </c>
      <c r="T2499" s="5">
        <v>0.35</v>
      </c>
      <c r="U2499" s="6">
        <v>17.03</v>
      </c>
      <c r="V2499" s="2">
        <v>25.1</v>
      </c>
      <c r="W2499" s="8"/>
      <c r="X2499" s="10" t="s">
        <v>29</v>
      </c>
      <c r="Y2499" s="7">
        <v>43466</v>
      </c>
    </row>
    <row r="2500" spans="1:25" x14ac:dyDescent="0.25">
      <c r="A2500" s="2">
        <v>138980</v>
      </c>
      <c r="B2500" s="3" t="s">
        <v>2553</v>
      </c>
      <c r="C2500" s="3" t="s">
        <v>2570</v>
      </c>
      <c r="D2500" s="3" t="s">
        <v>27</v>
      </c>
      <c r="E2500" s="3" t="s">
        <v>28</v>
      </c>
      <c r="F2500" s="3" t="s">
        <v>210</v>
      </c>
      <c r="G2500" s="2">
        <v>13</v>
      </c>
      <c r="H2500" s="3" t="s">
        <v>297</v>
      </c>
      <c r="I2500" s="3" t="s">
        <v>2062</v>
      </c>
      <c r="J2500" s="3" t="s">
        <v>31</v>
      </c>
      <c r="K2500" s="4">
        <v>88.56</v>
      </c>
      <c r="L2500" s="2">
        <v>1</v>
      </c>
      <c r="M2500" s="2">
        <v>12</v>
      </c>
      <c r="N2500" s="2">
        <v>0.75</v>
      </c>
      <c r="O2500" s="3" t="s">
        <v>32</v>
      </c>
      <c r="P2500" s="3" t="s">
        <v>29</v>
      </c>
      <c r="Q2500" s="5">
        <v>20.100000000000001</v>
      </c>
      <c r="S2500" s="6">
        <v>17.38</v>
      </c>
      <c r="T2500" s="5">
        <v>0.35</v>
      </c>
      <c r="U2500" s="6">
        <v>17.73</v>
      </c>
      <c r="V2500" s="2">
        <v>26.15</v>
      </c>
      <c r="W2500" s="8"/>
      <c r="X2500" s="10" t="s">
        <v>29</v>
      </c>
      <c r="Y2500" s="7">
        <v>43685</v>
      </c>
    </row>
    <row r="2501" spans="1:25" x14ac:dyDescent="0.25">
      <c r="A2501" s="2">
        <v>629311</v>
      </c>
      <c r="B2501" s="3" t="s">
        <v>2553</v>
      </c>
      <c r="C2501" s="3" t="s">
        <v>2571</v>
      </c>
      <c r="D2501" s="3" t="s">
        <v>27</v>
      </c>
      <c r="E2501" s="3" t="s">
        <v>28</v>
      </c>
      <c r="F2501" s="3" t="s">
        <v>210</v>
      </c>
      <c r="G2501" s="2">
        <v>12.5</v>
      </c>
      <c r="H2501" s="3" t="s">
        <v>899</v>
      </c>
      <c r="I2501" s="3" t="s">
        <v>2062</v>
      </c>
      <c r="J2501" s="3" t="s">
        <v>31</v>
      </c>
      <c r="K2501" s="4">
        <v>43.08</v>
      </c>
      <c r="L2501" s="2">
        <v>1</v>
      </c>
      <c r="M2501" s="2">
        <v>12</v>
      </c>
      <c r="N2501" s="2">
        <v>0.75</v>
      </c>
      <c r="O2501" s="3" t="s">
        <v>32</v>
      </c>
      <c r="P2501" s="3" t="s">
        <v>29</v>
      </c>
      <c r="Q2501" s="5">
        <v>11.4</v>
      </c>
      <c r="S2501" s="6">
        <v>9.7200000000000006</v>
      </c>
      <c r="T2501" s="5">
        <v>0.35</v>
      </c>
      <c r="U2501" s="6">
        <v>10.07</v>
      </c>
      <c r="V2501" s="2">
        <v>14.8</v>
      </c>
      <c r="W2501" s="8">
        <v>-2.9000000000000004</v>
      </c>
      <c r="X2501" s="9" t="s">
        <v>3215</v>
      </c>
      <c r="Y2501" s="7">
        <v>43794</v>
      </c>
    </row>
    <row r="2502" spans="1:25" hidden="1" x14ac:dyDescent="0.25">
      <c r="A2502" s="2">
        <v>660126</v>
      </c>
      <c r="B2502" s="3" t="s">
        <v>2553</v>
      </c>
      <c r="C2502" s="3" t="s">
        <v>2572</v>
      </c>
      <c r="D2502" s="3" t="s">
        <v>27</v>
      </c>
      <c r="E2502" s="3" t="s">
        <v>37</v>
      </c>
      <c r="F2502" s="3" t="s">
        <v>86</v>
      </c>
      <c r="G2502" s="2">
        <v>12</v>
      </c>
      <c r="H2502" s="3" t="s">
        <v>204</v>
      </c>
      <c r="I2502" s="3" t="s">
        <v>29</v>
      </c>
      <c r="J2502" s="3" t="s">
        <v>31</v>
      </c>
      <c r="K2502" s="4">
        <v>77.52</v>
      </c>
      <c r="L2502" s="2">
        <v>1</v>
      </c>
      <c r="M2502" s="2">
        <v>12</v>
      </c>
      <c r="N2502" s="2">
        <v>0.75</v>
      </c>
      <c r="O2502" s="3" t="s">
        <v>32</v>
      </c>
      <c r="P2502" s="3" t="s">
        <v>29</v>
      </c>
      <c r="Q2502" s="5">
        <v>17.05</v>
      </c>
      <c r="S2502" s="6">
        <v>14.7</v>
      </c>
      <c r="T2502" s="5">
        <v>0.35</v>
      </c>
      <c r="U2502" s="6">
        <v>15.05</v>
      </c>
      <c r="V2502" s="2">
        <v>22.15</v>
      </c>
      <c r="W2502" s="8"/>
      <c r="X2502" s="10" t="s">
        <v>29</v>
      </c>
      <c r="Y2502" s="7">
        <v>43709</v>
      </c>
    </row>
    <row r="2503" spans="1:25" hidden="1" x14ac:dyDescent="0.25">
      <c r="A2503" s="2">
        <v>738021</v>
      </c>
      <c r="B2503" s="3" t="s">
        <v>2553</v>
      </c>
      <c r="C2503" s="3" t="s">
        <v>2573</v>
      </c>
      <c r="D2503" s="3" t="s">
        <v>27</v>
      </c>
      <c r="E2503" s="3" t="s">
        <v>28</v>
      </c>
      <c r="F2503" s="3" t="s">
        <v>86</v>
      </c>
      <c r="G2503" s="2">
        <v>13</v>
      </c>
      <c r="H2503" s="3" t="s">
        <v>297</v>
      </c>
      <c r="I2503" s="3" t="s">
        <v>2062</v>
      </c>
      <c r="J2503" s="3" t="s">
        <v>31</v>
      </c>
      <c r="K2503" s="4">
        <v>192.48</v>
      </c>
      <c r="L2503" s="2">
        <v>1</v>
      </c>
      <c r="M2503" s="2">
        <v>12</v>
      </c>
      <c r="N2503" s="2">
        <v>0.75</v>
      </c>
      <c r="O2503" s="3" t="s">
        <v>32</v>
      </c>
      <c r="P2503" s="3" t="s">
        <v>29</v>
      </c>
      <c r="Q2503" s="5">
        <v>37.549999999999997</v>
      </c>
      <c r="S2503" s="6">
        <v>32.74</v>
      </c>
      <c r="T2503" s="5">
        <v>0.35</v>
      </c>
      <c r="U2503" s="6">
        <v>33.090000000000003</v>
      </c>
      <c r="V2503" s="2">
        <v>48.8</v>
      </c>
      <c r="W2503" s="8"/>
      <c r="X2503" s="10" t="s">
        <v>29</v>
      </c>
      <c r="Y2503" s="7">
        <v>43675</v>
      </c>
    </row>
    <row r="2504" spans="1:25" ht="30" hidden="1" x14ac:dyDescent="0.25">
      <c r="A2504" s="2">
        <v>137477</v>
      </c>
      <c r="B2504" s="3" t="s">
        <v>2553</v>
      </c>
      <c r="C2504" s="3" t="s">
        <v>2574</v>
      </c>
      <c r="D2504" s="3" t="s">
        <v>27</v>
      </c>
      <c r="E2504" s="3" t="s">
        <v>28</v>
      </c>
      <c r="F2504" s="3" t="s">
        <v>86</v>
      </c>
      <c r="G2504" s="2">
        <v>12</v>
      </c>
      <c r="H2504" s="3" t="s">
        <v>30</v>
      </c>
      <c r="I2504" s="3" t="s">
        <v>2385</v>
      </c>
      <c r="J2504" s="3" t="s">
        <v>31</v>
      </c>
      <c r="K2504" s="4">
        <v>79.44</v>
      </c>
      <c r="L2504" s="2">
        <v>1</v>
      </c>
      <c r="M2504" s="2">
        <v>12</v>
      </c>
      <c r="N2504" s="2">
        <v>0.75</v>
      </c>
      <c r="O2504" s="3" t="s">
        <v>32</v>
      </c>
      <c r="P2504" s="3" t="s">
        <v>29</v>
      </c>
      <c r="Q2504" s="5">
        <v>18.55</v>
      </c>
      <c r="S2504" s="6">
        <v>16.02</v>
      </c>
      <c r="T2504" s="5">
        <v>0.35</v>
      </c>
      <c r="U2504" s="6">
        <v>16.37</v>
      </c>
      <c r="V2504" s="2">
        <v>24.1</v>
      </c>
      <c r="W2504" s="8"/>
      <c r="X2504" s="10" t="s">
        <v>29</v>
      </c>
      <c r="Y2504" s="7">
        <v>43661</v>
      </c>
    </row>
    <row r="2505" spans="1:25" hidden="1" x14ac:dyDescent="0.25">
      <c r="A2505" s="2">
        <v>168193</v>
      </c>
      <c r="B2505" s="3" t="s">
        <v>2553</v>
      </c>
      <c r="C2505" s="3" t="s">
        <v>2575</v>
      </c>
      <c r="D2505" s="3" t="s">
        <v>27</v>
      </c>
      <c r="E2505" s="3" t="s">
        <v>37</v>
      </c>
      <c r="F2505" s="3" t="s">
        <v>29</v>
      </c>
      <c r="G2505" s="2">
        <v>13.5</v>
      </c>
      <c r="H2505" s="3" t="s">
        <v>30</v>
      </c>
      <c r="I2505" s="3" t="s">
        <v>2062</v>
      </c>
      <c r="J2505" s="3" t="s">
        <v>31</v>
      </c>
      <c r="K2505" s="4" t="s">
        <v>3120</v>
      </c>
      <c r="L2505" s="2">
        <v>1</v>
      </c>
      <c r="M2505" s="2">
        <v>12</v>
      </c>
      <c r="N2505" s="2">
        <v>0.75</v>
      </c>
      <c r="O2505" s="3" t="s">
        <v>32</v>
      </c>
      <c r="P2505" s="3" t="s">
        <v>29</v>
      </c>
      <c r="Q2505" s="5">
        <v>17.850000000000001</v>
      </c>
      <c r="S2505" s="6">
        <v>15.4</v>
      </c>
      <c r="T2505" s="5">
        <v>0.35</v>
      </c>
      <c r="U2505" s="6">
        <v>15.75</v>
      </c>
      <c r="V2505" s="2">
        <v>23.2</v>
      </c>
      <c r="W2505" s="8"/>
      <c r="X2505" s="10" t="s">
        <v>29</v>
      </c>
      <c r="Y2505" s="7">
        <v>43738</v>
      </c>
    </row>
    <row r="2506" spans="1:25" hidden="1" x14ac:dyDescent="0.25">
      <c r="A2506" s="2">
        <v>400531</v>
      </c>
      <c r="B2506" s="3" t="s">
        <v>2553</v>
      </c>
      <c r="C2506" s="3" t="s">
        <v>2576</v>
      </c>
      <c r="D2506" s="3" t="s">
        <v>27</v>
      </c>
      <c r="E2506" s="3" t="s">
        <v>37</v>
      </c>
      <c r="F2506" s="3" t="s">
        <v>29</v>
      </c>
      <c r="G2506" s="2">
        <v>10</v>
      </c>
      <c r="H2506" s="3" t="s">
        <v>80</v>
      </c>
      <c r="I2506" s="3" t="s">
        <v>29</v>
      </c>
      <c r="J2506" s="3" t="s">
        <v>31</v>
      </c>
      <c r="K2506" s="4">
        <v>60.6</v>
      </c>
      <c r="L2506" s="2">
        <v>1</v>
      </c>
      <c r="M2506" s="2">
        <v>12</v>
      </c>
      <c r="N2506" s="2">
        <v>0.75</v>
      </c>
      <c r="O2506" s="3" t="s">
        <v>32</v>
      </c>
      <c r="P2506" s="3" t="s">
        <v>29</v>
      </c>
      <c r="Q2506" s="5">
        <v>15.25</v>
      </c>
      <c r="S2506" s="6">
        <v>13.11</v>
      </c>
      <c r="T2506" s="5">
        <v>0.35</v>
      </c>
      <c r="U2506" s="6">
        <v>13.46</v>
      </c>
      <c r="V2506" s="2">
        <v>19.8</v>
      </c>
      <c r="W2506" s="8"/>
      <c r="X2506" s="10" t="s">
        <v>29</v>
      </c>
      <c r="Y2506" s="7">
        <v>43647</v>
      </c>
    </row>
    <row r="2507" spans="1:25" hidden="1" x14ac:dyDescent="0.25">
      <c r="A2507" s="2">
        <v>434431</v>
      </c>
      <c r="B2507" s="3" t="s">
        <v>2553</v>
      </c>
      <c r="C2507" s="3" t="s">
        <v>2577</v>
      </c>
      <c r="D2507" s="3" t="s">
        <v>27</v>
      </c>
      <c r="E2507" s="3" t="s">
        <v>37</v>
      </c>
      <c r="F2507" s="3" t="s">
        <v>29</v>
      </c>
      <c r="G2507" s="2">
        <v>13.5</v>
      </c>
      <c r="H2507" s="3" t="s">
        <v>30</v>
      </c>
      <c r="I2507" s="3" t="s">
        <v>1833</v>
      </c>
      <c r="J2507" s="3" t="s">
        <v>31</v>
      </c>
      <c r="K2507" s="4">
        <v>51.48</v>
      </c>
      <c r="L2507" s="2">
        <v>1</v>
      </c>
      <c r="M2507" s="2">
        <v>12</v>
      </c>
      <c r="N2507" s="2">
        <v>0.75</v>
      </c>
      <c r="O2507" s="3" t="s">
        <v>32</v>
      </c>
      <c r="P2507" s="3" t="s">
        <v>29</v>
      </c>
      <c r="Q2507" s="5">
        <v>11</v>
      </c>
      <c r="S2507" s="6">
        <v>9.3699999999999992</v>
      </c>
      <c r="T2507" s="5">
        <v>0.35</v>
      </c>
      <c r="U2507" s="6">
        <v>9.7200000000000006</v>
      </c>
      <c r="V2507" s="2">
        <v>14.3</v>
      </c>
      <c r="W2507" s="8"/>
      <c r="X2507" s="10" t="s">
        <v>29</v>
      </c>
      <c r="Y2507" s="7">
        <v>43709</v>
      </c>
    </row>
    <row r="2508" spans="1:25" ht="30" hidden="1" x14ac:dyDescent="0.25">
      <c r="A2508" s="2">
        <v>921304</v>
      </c>
      <c r="B2508" s="3" t="s">
        <v>2553</v>
      </c>
      <c r="C2508" s="3" t="s">
        <v>2578</v>
      </c>
      <c r="D2508" s="3" t="s">
        <v>27</v>
      </c>
      <c r="E2508" s="3" t="s">
        <v>37</v>
      </c>
      <c r="F2508" s="3" t="s">
        <v>29</v>
      </c>
      <c r="G2508" s="2">
        <v>13</v>
      </c>
      <c r="H2508" s="3" t="s">
        <v>30</v>
      </c>
      <c r="I2508" s="3" t="s">
        <v>2385</v>
      </c>
      <c r="J2508" s="3" t="s">
        <v>31</v>
      </c>
      <c r="K2508" s="4">
        <v>41.4</v>
      </c>
      <c r="L2508" s="2">
        <v>1</v>
      </c>
      <c r="M2508" s="2">
        <v>12</v>
      </c>
      <c r="N2508" s="2">
        <v>0.75</v>
      </c>
      <c r="O2508" s="3" t="s">
        <v>32</v>
      </c>
      <c r="P2508" s="3" t="s">
        <v>29</v>
      </c>
      <c r="Q2508" s="5">
        <v>13.2</v>
      </c>
      <c r="S2508" s="6">
        <v>11.31</v>
      </c>
      <c r="T2508" s="5">
        <v>0.35</v>
      </c>
      <c r="U2508" s="6">
        <v>11.66</v>
      </c>
      <c r="V2508" s="2">
        <v>17.149999999999999</v>
      </c>
      <c r="W2508" s="8"/>
      <c r="X2508" s="10" t="s">
        <v>29</v>
      </c>
      <c r="Y2508" s="7">
        <v>43466</v>
      </c>
    </row>
    <row r="2509" spans="1:25" hidden="1" x14ac:dyDescent="0.25">
      <c r="A2509" s="2">
        <v>56101</v>
      </c>
      <c r="B2509" s="3" t="s">
        <v>2553</v>
      </c>
      <c r="C2509" s="3" t="s">
        <v>2579</v>
      </c>
      <c r="D2509" s="3" t="s">
        <v>27</v>
      </c>
      <c r="E2509" s="3" t="s">
        <v>37</v>
      </c>
      <c r="F2509" s="3" t="s">
        <v>29</v>
      </c>
      <c r="G2509" s="2">
        <v>12.5</v>
      </c>
      <c r="H2509" s="3" t="s">
        <v>30</v>
      </c>
      <c r="I2509" s="3" t="s">
        <v>2062</v>
      </c>
      <c r="J2509" s="3" t="s">
        <v>31</v>
      </c>
      <c r="K2509" s="4">
        <v>51.36</v>
      </c>
      <c r="L2509" s="2">
        <v>1</v>
      </c>
      <c r="M2509" s="2">
        <v>12</v>
      </c>
      <c r="N2509" s="2">
        <v>0.75</v>
      </c>
      <c r="O2509" s="3" t="s">
        <v>32</v>
      </c>
      <c r="P2509" s="3" t="s">
        <v>29</v>
      </c>
      <c r="Q2509" s="5">
        <v>13.25</v>
      </c>
      <c r="S2509" s="6">
        <v>11.35</v>
      </c>
      <c r="T2509" s="5">
        <v>0.35</v>
      </c>
      <c r="U2509" s="6">
        <v>11.7</v>
      </c>
      <c r="V2509" s="2">
        <v>17.2</v>
      </c>
      <c r="W2509" s="8"/>
      <c r="X2509" s="10" t="s">
        <v>29</v>
      </c>
      <c r="Y2509" s="7">
        <v>43616</v>
      </c>
    </row>
    <row r="2510" spans="1:25" hidden="1" x14ac:dyDescent="0.25">
      <c r="A2510" s="2">
        <v>500751</v>
      </c>
      <c r="B2510" s="3" t="s">
        <v>2553</v>
      </c>
      <c r="C2510" s="3" t="s">
        <v>2580</v>
      </c>
      <c r="D2510" s="3" t="s">
        <v>27</v>
      </c>
      <c r="E2510" s="3" t="s">
        <v>37</v>
      </c>
      <c r="F2510" s="3" t="s">
        <v>29</v>
      </c>
      <c r="G2510" s="2">
        <v>13.5</v>
      </c>
      <c r="H2510" s="3" t="s">
        <v>102</v>
      </c>
      <c r="I2510" s="3" t="s">
        <v>2557</v>
      </c>
      <c r="J2510" s="3" t="s">
        <v>31</v>
      </c>
      <c r="K2510" s="4">
        <v>66.84</v>
      </c>
      <c r="L2510" s="2">
        <v>1</v>
      </c>
      <c r="M2510" s="2">
        <v>12</v>
      </c>
      <c r="N2510" s="2">
        <v>0.75</v>
      </c>
      <c r="O2510" s="3" t="s">
        <v>32</v>
      </c>
      <c r="P2510" s="3" t="s">
        <v>29</v>
      </c>
      <c r="Q2510" s="5">
        <v>16.350000000000001</v>
      </c>
      <c r="S2510" s="6">
        <v>14.08</v>
      </c>
      <c r="T2510" s="5">
        <v>0.35</v>
      </c>
      <c r="U2510" s="6">
        <v>14.43</v>
      </c>
      <c r="V2510" s="2">
        <v>21.25</v>
      </c>
      <c r="W2510" s="8"/>
      <c r="X2510" s="10" t="s">
        <v>29</v>
      </c>
      <c r="Y2510" s="7">
        <v>43466</v>
      </c>
    </row>
    <row r="2511" spans="1:25" hidden="1" x14ac:dyDescent="0.25">
      <c r="A2511" s="2">
        <v>217709</v>
      </c>
      <c r="B2511" s="3" t="s">
        <v>2553</v>
      </c>
      <c r="C2511" s="3" t="s">
        <v>2581</v>
      </c>
      <c r="D2511" s="3" t="s">
        <v>27</v>
      </c>
      <c r="E2511" s="3" t="s">
        <v>28</v>
      </c>
      <c r="F2511" s="3" t="s">
        <v>29</v>
      </c>
      <c r="G2511" s="2">
        <v>14.3</v>
      </c>
      <c r="H2511" s="3" t="s">
        <v>30</v>
      </c>
      <c r="I2511" s="3" t="s">
        <v>2062</v>
      </c>
      <c r="J2511" s="3" t="s">
        <v>31</v>
      </c>
      <c r="K2511" s="4">
        <v>193.2</v>
      </c>
      <c r="L2511" s="2">
        <v>1</v>
      </c>
      <c r="M2511" s="2">
        <v>12</v>
      </c>
      <c r="N2511" s="2">
        <v>0.75</v>
      </c>
      <c r="O2511" s="3" t="s">
        <v>32</v>
      </c>
      <c r="P2511" s="3" t="s">
        <v>29</v>
      </c>
      <c r="Q2511" s="5">
        <v>37.6</v>
      </c>
      <c r="S2511" s="6">
        <v>32.78</v>
      </c>
      <c r="T2511" s="5">
        <v>0.35</v>
      </c>
      <c r="U2511" s="6">
        <v>33.130000000000003</v>
      </c>
      <c r="V2511" s="2">
        <v>48.9</v>
      </c>
      <c r="W2511" s="8"/>
      <c r="X2511" s="10" t="s">
        <v>29</v>
      </c>
      <c r="Y2511" s="7">
        <v>43670</v>
      </c>
    </row>
    <row r="2512" spans="1:25" hidden="1" x14ac:dyDescent="0.25">
      <c r="A2512" s="2">
        <v>120972</v>
      </c>
      <c r="B2512" s="3" t="s">
        <v>2553</v>
      </c>
      <c r="C2512" s="3" t="s">
        <v>2582</v>
      </c>
      <c r="D2512" s="3" t="s">
        <v>27</v>
      </c>
      <c r="E2512" s="3" t="s">
        <v>37</v>
      </c>
      <c r="F2512" s="3" t="s">
        <v>29</v>
      </c>
      <c r="G2512" s="2">
        <v>12.5</v>
      </c>
      <c r="H2512" s="3" t="s">
        <v>889</v>
      </c>
      <c r="I2512" s="3" t="s">
        <v>29</v>
      </c>
      <c r="J2512" s="3" t="s">
        <v>31</v>
      </c>
      <c r="K2512" s="4">
        <v>61.8</v>
      </c>
      <c r="L2512" s="2">
        <v>1</v>
      </c>
      <c r="M2512" s="2">
        <v>12</v>
      </c>
      <c r="N2512" s="2">
        <v>0.75</v>
      </c>
      <c r="O2512" s="3" t="s">
        <v>32</v>
      </c>
      <c r="P2512" s="3" t="s">
        <v>29</v>
      </c>
      <c r="Q2512" s="5">
        <v>15.5</v>
      </c>
      <c r="S2512" s="6">
        <v>13.33</v>
      </c>
      <c r="T2512" s="5">
        <v>0.35</v>
      </c>
      <c r="U2512" s="6">
        <v>13.68</v>
      </c>
      <c r="V2512" s="2">
        <v>20.149999999999999</v>
      </c>
      <c r="W2512" s="8"/>
      <c r="X2512" s="10" t="s">
        <v>29</v>
      </c>
      <c r="Y2512" s="7">
        <v>43466</v>
      </c>
    </row>
    <row r="2513" spans="1:25" x14ac:dyDescent="0.25">
      <c r="A2513" s="2">
        <v>583641</v>
      </c>
      <c r="B2513" s="3" t="s">
        <v>2553</v>
      </c>
      <c r="C2513" s="3" t="s">
        <v>2584</v>
      </c>
      <c r="D2513" s="3" t="s">
        <v>27</v>
      </c>
      <c r="E2513" s="3" t="s">
        <v>28</v>
      </c>
      <c r="F2513" s="3" t="s">
        <v>97</v>
      </c>
      <c r="G2513" s="2">
        <v>10</v>
      </c>
      <c r="H2513" s="3" t="s">
        <v>38</v>
      </c>
      <c r="I2513" s="3" t="s">
        <v>29</v>
      </c>
      <c r="J2513" s="3" t="s">
        <v>31</v>
      </c>
      <c r="K2513" s="4">
        <v>118.32</v>
      </c>
      <c r="L2513" s="2">
        <v>1</v>
      </c>
      <c r="M2513" s="2">
        <v>12</v>
      </c>
      <c r="N2513" s="2">
        <v>0.75</v>
      </c>
      <c r="O2513" s="3" t="s">
        <v>32</v>
      </c>
      <c r="P2513" s="3" t="s">
        <v>29</v>
      </c>
      <c r="Q2513" s="5">
        <v>25.2</v>
      </c>
      <c r="S2513" s="6">
        <v>21.87</v>
      </c>
      <c r="T2513" s="5">
        <v>0.35</v>
      </c>
      <c r="U2513" s="6">
        <v>22.22</v>
      </c>
      <c r="V2513" s="2">
        <v>32.75</v>
      </c>
      <c r="W2513" s="8">
        <v>-1.25</v>
      </c>
      <c r="X2513" s="9" t="s">
        <v>3215</v>
      </c>
      <c r="Y2513" s="7">
        <v>43794</v>
      </c>
    </row>
    <row r="2514" spans="1:25" hidden="1" x14ac:dyDescent="0.25">
      <c r="A2514" s="2">
        <v>169009</v>
      </c>
      <c r="B2514" s="3" t="s">
        <v>2553</v>
      </c>
      <c r="C2514" s="3" t="s">
        <v>2585</v>
      </c>
      <c r="D2514" s="3" t="s">
        <v>27</v>
      </c>
      <c r="E2514" s="3" t="s">
        <v>28</v>
      </c>
      <c r="F2514" s="3" t="s">
        <v>29</v>
      </c>
      <c r="G2514" s="2">
        <v>13</v>
      </c>
      <c r="H2514" s="3" t="s">
        <v>626</v>
      </c>
      <c r="I2514" s="3" t="s">
        <v>1869</v>
      </c>
      <c r="J2514" s="3" t="s">
        <v>31</v>
      </c>
      <c r="K2514" s="4">
        <v>147.9</v>
      </c>
      <c r="L2514" s="2">
        <v>1</v>
      </c>
      <c r="M2514" s="2">
        <v>6</v>
      </c>
      <c r="N2514" s="2">
        <v>0.75</v>
      </c>
      <c r="O2514" s="3" t="s">
        <v>32</v>
      </c>
      <c r="P2514" s="3" t="s">
        <v>29</v>
      </c>
      <c r="Q2514" s="5">
        <v>50.7</v>
      </c>
      <c r="S2514" s="6">
        <v>44.31</v>
      </c>
      <c r="T2514" s="5">
        <v>0.35</v>
      </c>
      <c r="U2514" s="6">
        <v>44.66</v>
      </c>
      <c r="V2514" s="2">
        <v>65.900000000000006</v>
      </c>
      <c r="W2514" s="8"/>
      <c r="X2514" s="10" t="s">
        <v>29</v>
      </c>
      <c r="Y2514" s="7">
        <v>43661</v>
      </c>
    </row>
    <row r="2515" spans="1:25" ht="30" hidden="1" x14ac:dyDescent="0.25">
      <c r="A2515" s="2">
        <v>800736</v>
      </c>
      <c r="B2515" s="3" t="s">
        <v>2553</v>
      </c>
      <c r="C2515" s="3" t="s">
        <v>2586</v>
      </c>
      <c r="D2515" s="3" t="s">
        <v>27</v>
      </c>
      <c r="E2515" s="3" t="s">
        <v>28</v>
      </c>
      <c r="F2515" s="3" t="s">
        <v>29</v>
      </c>
      <c r="G2515" s="2">
        <v>13.5</v>
      </c>
      <c r="H2515" s="3" t="s">
        <v>102</v>
      </c>
      <c r="I2515" s="3" t="s">
        <v>2557</v>
      </c>
      <c r="J2515" s="3" t="s">
        <v>39</v>
      </c>
      <c r="K2515" s="4">
        <v>86.84</v>
      </c>
      <c r="L2515" s="2">
        <v>1</v>
      </c>
      <c r="M2515" s="2">
        <v>12</v>
      </c>
      <c r="N2515" s="2">
        <v>0.75</v>
      </c>
      <c r="O2515" s="3" t="s">
        <v>32</v>
      </c>
      <c r="P2515" s="3" t="s">
        <v>29</v>
      </c>
      <c r="Q2515" s="5">
        <v>19.45</v>
      </c>
      <c r="S2515" s="6">
        <v>16.809999999999999</v>
      </c>
      <c r="T2515" s="5">
        <v>0.35</v>
      </c>
      <c r="U2515" s="6">
        <v>17.16</v>
      </c>
      <c r="V2515" s="2">
        <v>25.3</v>
      </c>
      <c r="W2515" s="8"/>
      <c r="X2515" s="10" t="s">
        <v>29</v>
      </c>
      <c r="Y2515" s="7">
        <v>43769</v>
      </c>
    </row>
    <row r="2516" spans="1:25" x14ac:dyDescent="0.25">
      <c r="A2516" s="2">
        <v>567446</v>
      </c>
      <c r="B2516" s="3" t="s">
        <v>2553</v>
      </c>
      <c r="C2516" s="3" t="s">
        <v>2587</v>
      </c>
      <c r="D2516" s="3" t="s">
        <v>27</v>
      </c>
      <c r="E2516" s="3" t="s">
        <v>28</v>
      </c>
      <c r="F2516" s="3" t="s">
        <v>97</v>
      </c>
      <c r="G2516" s="2">
        <v>12.3</v>
      </c>
      <c r="H2516" s="3" t="s">
        <v>30</v>
      </c>
      <c r="I2516" s="3" t="s">
        <v>29</v>
      </c>
      <c r="J2516" s="3" t="s">
        <v>39</v>
      </c>
      <c r="K2516" s="4">
        <v>55.65</v>
      </c>
      <c r="L2516" s="2">
        <v>1</v>
      </c>
      <c r="M2516" s="2">
        <v>12</v>
      </c>
      <c r="N2516" s="2">
        <v>0.75</v>
      </c>
      <c r="O2516" s="3" t="s">
        <v>32</v>
      </c>
      <c r="P2516" s="3" t="s">
        <v>29</v>
      </c>
      <c r="Q2516" s="5">
        <v>13.7</v>
      </c>
      <c r="S2516" s="6">
        <v>11.75</v>
      </c>
      <c r="T2516" s="5">
        <v>0.35</v>
      </c>
      <c r="U2516" s="6">
        <v>12.1</v>
      </c>
      <c r="V2516" s="2">
        <v>17.8</v>
      </c>
      <c r="W2516" s="8"/>
      <c r="X2516" s="10" t="s">
        <v>29</v>
      </c>
      <c r="Y2516" s="7">
        <v>43650</v>
      </c>
    </row>
    <row r="2517" spans="1:25" ht="30" hidden="1" x14ac:dyDescent="0.25">
      <c r="A2517" s="2">
        <v>774133</v>
      </c>
      <c r="B2517" s="3" t="s">
        <v>2553</v>
      </c>
      <c r="C2517" s="3" t="s">
        <v>2588</v>
      </c>
      <c r="D2517" s="3" t="s">
        <v>27</v>
      </c>
      <c r="E2517" s="3" t="s">
        <v>37</v>
      </c>
      <c r="F2517" s="3" t="s">
        <v>104</v>
      </c>
      <c r="G2517" s="2">
        <v>14.2</v>
      </c>
      <c r="H2517" s="3" t="s">
        <v>30</v>
      </c>
      <c r="I2517" s="3" t="s">
        <v>2385</v>
      </c>
      <c r="J2517" s="3" t="s">
        <v>39</v>
      </c>
      <c r="K2517" s="4">
        <v>58.21</v>
      </c>
      <c r="L2517" s="2">
        <v>1</v>
      </c>
      <c r="M2517" s="2">
        <v>12</v>
      </c>
      <c r="N2517" s="2">
        <v>0.75</v>
      </c>
      <c r="O2517" s="3" t="s">
        <v>32</v>
      </c>
      <c r="P2517" s="3" t="s">
        <v>29</v>
      </c>
      <c r="Q2517" s="5">
        <v>14.3</v>
      </c>
      <c r="R2517" s="5">
        <v>1</v>
      </c>
      <c r="S2517" s="6">
        <v>11.4</v>
      </c>
      <c r="T2517" s="5">
        <v>0.35</v>
      </c>
      <c r="U2517" s="6">
        <v>11.75</v>
      </c>
      <c r="V2517" s="2">
        <v>18.600000000000001</v>
      </c>
      <c r="W2517" s="8"/>
      <c r="X2517" s="10" t="s">
        <v>29</v>
      </c>
      <c r="Y2517" s="7">
        <v>43800</v>
      </c>
    </row>
    <row r="2518" spans="1:25" ht="30" hidden="1" x14ac:dyDescent="0.25">
      <c r="A2518" s="2">
        <v>657577</v>
      </c>
      <c r="B2518" s="3" t="s">
        <v>2553</v>
      </c>
      <c r="C2518" s="3" t="s">
        <v>2589</v>
      </c>
      <c r="D2518" s="3" t="s">
        <v>1951</v>
      </c>
      <c r="E2518" s="3" t="s">
        <v>37</v>
      </c>
      <c r="F2518" s="3" t="s">
        <v>29</v>
      </c>
      <c r="G2518" s="2">
        <v>12.5</v>
      </c>
      <c r="H2518" s="3" t="s">
        <v>30</v>
      </c>
      <c r="I2518" s="3" t="s">
        <v>2385</v>
      </c>
      <c r="J2518" s="3" t="s">
        <v>31</v>
      </c>
      <c r="K2518" s="4" t="s">
        <v>3123</v>
      </c>
      <c r="L2518" s="2">
        <v>1</v>
      </c>
      <c r="M2518" s="2">
        <v>24</v>
      </c>
      <c r="N2518" s="2">
        <v>0.25</v>
      </c>
      <c r="O2518" s="3" t="s">
        <v>140</v>
      </c>
      <c r="P2518" s="3" t="s">
        <v>29</v>
      </c>
      <c r="Q2518" s="5">
        <v>5.8</v>
      </c>
      <c r="S2518" s="6">
        <v>5.0199999999999996</v>
      </c>
      <c r="T2518" s="5">
        <v>0.1</v>
      </c>
      <c r="U2518" s="6">
        <v>5.12</v>
      </c>
      <c r="V2518" s="2">
        <v>7.55</v>
      </c>
      <c r="W2518" s="8"/>
      <c r="X2518" s="10" t="s">
        <v>29</v>
      </c>
      <c r="Y2518" s="7">
        <v>43648</v>
      </c>
    </row>
    <row r="2519" spans="1:25" hidden="1" x14ac:dyDescent="0.25">
      <c r="A2519" s="2">
        <v>351403</v>
      </c>
      <c r="B2519" s="3" t="s">
        <v>2553</v>
      </c>
      <c r="C2519" s="3" t="s">
        <v>2590</v>
      </c>
      <c r="D2519" s="3" t="s">
        <v>27</v>
      </c>
      <c r="E2519" s="3" t="s">
        <v>37</v>
      </c>
      <c r="F2519" s="3" t="s">
        <v>29</v>
      </c>
      <c r="G2519" s="2">
        <v>12</v>
      </c>
      <c r="H2519" s="3" t="s">
        <v>38</v>
      </c>
      <c r="I2519" s="3" t="s">
        <v>2563</v>
      </c>
      <c r="J2519" s="3" t="s">
        <v>31</v>
      </c>
      <c r="K2519" s="4">
        <v>46.96</v>
      </c>
      <c r="L2519" s="2">
        <v>1</v>
      </c>
      <c r="M2519" s="2">
        <v>12</v>
      </c>
      <c r="N2519" s="2">
        <v>0.75</v>
      </c>
      <c r="O2519" s="3" t="s">
        <v>32</v>
      </c>
      <c r="P2519" s="3" t="s">
        <v>29</v>
      </c>
      <c r="Q2519" s="5">
        <v>12.25</v>
      </c>
      <c r="S2519" s="6">
        <v>10.47</v>
      </c>
      <c r="T2519" s="5">
        <v>0.35</v>
      </c>
      <c r="U2519" s="6">
        <v>10.82</v>
      </c>
      <c r="V2519" s="2">
        <v>15.9</v>
      </c>
      <c r="W2519" s="8"/>
      <c r="X2519" s="10" t="s">
        <v>29</v>
      </c>
      <c r="Y2519" s="7">
        <v>43466</v>
      </c>
    </row>
    <row r="2520" spans="1:25" hidden="1" x14ac:dyDescent="0.25">
      <c r="A2520" s="2">
        <v>729</v>
      </c>
      <c r="B2520" s="3" t="s">
        <v>2553</v>
      </c>
      <c r="C2520" s="3" t="s">
        <v>2591</v>
      </c>
      <c r="D2520" s="3" t="s">
        <v>27</v>
      </c>
      <c r="E2520" s="3" t="s">
        <v>37</v>
      </c>
      <c r="F2520" s="3" t="s">
        <v>86</v>
      </c>
      <c r="G2520" s="2">
        <v>11</v>
      </c>
      <c r="H2520" s="3" t="s">
        <v>61</v>
      </c>
      <c r="I2520" s="3" t="s">
        <v>29</v>
      </c>
      <c r="J2520" s="3" t="s">
        <v>31</v>
      </c>
      <c r="K2520" s="4">
        <v>59.04</v>
      </c>
      <c r="L2520" s="2">
        <v>1</v>
      </c>
      <c r="M2520" s="2">
        <v>12</v>
      </c>
      <c r="N2520" s="2">
        <v>0.75</v>
      </c>
      <c r="O2520" s="3" t="s">
        <v>32</v>
      </c>
      <c r="P2520" s="3" t="s">
        <v>29</v>
      </c>
      <c r="Q2520" s="5">
        <v>14.9</v>
      </c>
      <c r="S2520" s="6">
        <v>12.8</v>
      </c>
      <c r="T2520" s="5">
        <v>0.35</v>
      </c>
      <c r="U2520" s="6">
        <v>13.15</v>
      </c>
      <c r="V2520" s="2">
        <v>19.350000000000001</v>
      </c>
      <c r="W2520" s="8"/>
      <c r="X2520" s="10" t="s">
        <v>29</v>
      </c>
      <c r="Y2520" s="7">
        <v>43678</v>
      </c>
    </row>
    <row r="2521" spans="1:25" ht="30" hidden="1" x14ac:dyDescent="0.25">
      <c r="A2521" s="2">
        <v>546317</v>
      </c>
      <c r="B2521" s="3" t="s">
        <v>2553</v>
      </c>
      <c r="C2521" s="3" t="s">
        <v>2593</v>
      </c>
      <c r="D2521" s="3" t="s">
        <v>27</v>
      </c>
      <c r="E2521" s="3" t="s">
        <v>37</v>
      </c>
      <c r="F2521" s="3" t="s">
        <v>29</v>
      </c>
      <c r="G2521" s="2">
        <v>12</v>
      </c>
      <c r="H2521" s="3" t="s">
        <v>38</v>
      </c>
      <c r="I2521" s="3" t="s">
        <v>2385</v>
      </c>
      <c r="J2521" s="3" t="s">
        <v>31</v>
      </c>
      <c r="K2521" s="4">
        <v>47.02</v>
      </c>
      <c r="L2521" s="2">
        <v>1</v>
      </c>
      <c r="M2521" s="2">
        <v>12</v>
      </c>
      <c r="N2521" s="2">
        <v>0.75</v>
      </c>
      <c r="O2521" s="3" t="s">
        <v>32</v>
      </c>
      <c r="P2521" s="3" t="s">
        <v>29</v>
      </c>
      <c r="Q2521" s="5">
        <v>12.25</v>
      </c>
      <c r="S2521" s="6">
        <v>10.47</v>
      </c>
      <c r="T2521" s="5">
        <v>0.35</v>
      </c>
      <c r="U2521" s="6">
        <v>10.82</v>
      </c>
      <c r="V2521" s="2">
        <v>15.9</v>
      </c>
      <c r="W2521" s="8"/>
      <c r="X2521" s="10" t="s">
        <v>29</v>
      </c>
      <c r="Y2521" s="7">
        <v>43708</v>
      </c>
    </row>
    <row r="2522" spans="1:25" ht="30" hidden="1" x14ac:dyDescent="0.25">
      <c r="A2522" s="2">
        <v>49687</v>
      </c>
      <c r="B2522" s="3" t="s">
        <v>2553</v>
      </c>
      <c r="C2522" s="3" t="s">
        <v>2593</v>
      </c>
      <c r="D2522" s="3" t="s">
        <v>1914</v>
      </c>
      <c r="E2522" s="3" t="s">
        <v>28</v>
      </c>
      <c r="F2522" s="3" t="s">
        <v>1697</v>
      </c>
      <c r="G2522" s="2">
        <v>11</v>
      </c>
      <c r="H2522" s="3" t="s">
        <v>38</v>
      </c>
      <c r="I2522" s="3" t="s">
        <v>2385</v>
      </c>
      <c r="J2522" s="3" t="s">
        <v>31</v>
      </c>
      <c r="K2522" s="4">
        <v>56.67</v>
      </c>
      <c r="L2522" s="2">
        <v>1</v>
      </c>
      <c r="M2522" s="2">
        <v>4</v>
      </c>
      <c r="N2522" s="2">
        <v>4</v>
      </c>
      <c r="O2522" s="3" t="s">
        <v>956</v>
      </c>
      <c r="P2522" s="3" t="s">
        <v>29</v>
      </c>
      <c r="Q2522" s="5">
        <v>43.65</v>
      </c>
      <c r="R2522" s="5">
        <v>2</v>
      </c>
      <c r="S2522" s="6">
        <v>36.340000000000003</v>
      </c>
      <c r="T2522" s="5">
        <v>0.35</v>
      </c>
      <c r="U2522" s="6">
        <v>36.69</v>
      </c>
      <c r="V2522" s="2">
        <v>56.75</v>
      </c>
      <c r="W2522" s="8"/>
      <c r="X2522" s="10" t="s">
        <v>29</v>
      </c>
      <c r="Y2522" s="7">
        <v>43800</v>
      </c>
    </row>
    <row r="2523" spans="1:25" hidden="1" x14ac:dyDescent="0.25">
      <c r="A2523" s="2">
        <v>86965</v>
      </c>
      <c r="B2523" s="3" t="s">
        <v>2553</v>
      </c>
      <c r="C2523" s="3" t="s">
        <v>2594</v>
      </c>
      <c r="D2523" s="3" t="s">
        <v>1914</v>
      </c>
      <c r="E2523" s="3" t="s">
        <v>28</v>
      </c>
      <c r="F2523" s="3" t="s">
        <v>1697</v>
      </c>
      <c r="G2523" s="2">
        <v>11</v>
      </c>
      <c r="H2523" s="3" t="s">
        <v>38</v>
      </c>
      <c r="I2523" s="3" t="s">
        <v>2563</v>
      </c>
      <c r="J2523" s="3" t="s">
        <v>31</v>
      </c>
      <c r="K2523" s="4">
        <v>56.67</v>
      </c>
      <c r="L2523" s="2">
        <v>1</v>
      </c>
      <c r="M2523" s="2">
        <v>4</v>
      </c>
      <c r="N2523" s="2">
        <v>4</v>
      </c>
      <c r="O2523" s="3" t="s">
        <v>956</v>
      </c>
      <c r="P2523" s="3" t="s">
        <v>29</v>
      </c>
      <c r="Q2523" s="5">
        <v>43.65</v>
      </c>
      <c r="R2523" s="5">
        <v>2</v>
      </c>
      <c r="S2523" s="6">
        <v>36.340000000000003</v>
      </c>
      <c r="T2523" s="5">
        <v>0.35</v>
      </c>
      <c r="U2523" s="6">
        <v>36.69</v>
      </c>
      <c r="V2523" s="2">
        <v>56.75</v>
      </c>
      <c r="W2523" s="8"/>
      <c r="X2523" s="10" t="s">
        <v>29</v>
      </c>
      <c r="Y2523" s="7">
        <v>43800</v>
      </c>
    </row>
    <row r="2524" spans="1:25" hidden="1" x14ac:dyDescent="0.25">
      <c r="A2524" s="2">
        <v>191825</v>
      </c>
      <c r="B2524" s="3" t="s">
        <v>2553</v>
      </c>
      <c r="C2524" s="3" t="s">
        <v>2595</v>
      </c>
      <c r="D2524" s="3" t="s">
        <v>27</v>
      </c>
      <c r="E2524" s="3" t="s">
        <v>37</v>
      </c>
      <c r="F2524" s="3" t="s">
        <v>86</v>
      </c>
      <c r="G2524" s="2">
        <v>13</v>
      </c>
      <c r="H2524" s="3" t="s">
        <v>1884</v>
      </c>
      <c r="I2524" s="3" t="s">
        <v>2062</v>
      </c>
      <c r="J2524" s="3" t="s">
        <v>31</v>
      </c>
      <c r="K2524" s="4">
        <v>73.680000000000007</v>
      </c>
      <c r="L2524" s="2">
        <v>1</v>
      </c>
      <c r="M2524" s="2">
        <v>12</v>
      </c>
      <c r="N2524" s="2">
        <v>0.75</v>
      </c>
      <c r="O2524" s="3" t="s">
        <v>32</v>
      </c>
      <c r="P2524" s="3" t="s">
        <v>29</v>
      </c>
      <c r="Q2524" s="5">
        <v>17.55</v>
      </c>
      <c r="S2524" s="6">
        <v>15.14</v>
      </c>
      <c r="T2524" s="5">
        <v>0.35</v>
      </c>
      <c r="U2524" s="6">
        <v>15.49</v>
      </c>
      <c r="V2524" s="2">
        <v>22.8</v>
      </c>
      <c r="W2524" s="8"/>
      <c r="X2524" s="10" t="s">
        <v>29</v>
      </c>
      <c r="Y2524" s="7">
        <v>43616</v>
      </c>
    </row>
    <row r="2525" spans="1:25" ht="30" hidden="1" x14ac:dyDescent="0.25">
      <c r="A2525" s="2">
        <v>363622</v>
      </c>
      <c r="B2525" s="3" t="s">
        <v>2553</v>
      </c>
      <c r="C2525" s="3" t="s">
        <v>2596</v>
      </c>
      <c r="D2525" s="3" t="s">
        <v>27</v>
      </c>
      <c r="E2525" s="3" t="s">
        <v>37</v>
      </c>
      <c r="F2525" s="3" t="s">
        <v>29</v>
      </c>
      <c r="G2525" s="2">
        <v>12</v>
      </c>
      <c r="H2525" s="3" t="s">
        <v>80</v>
      </c>
      <c r="I2525" s="3" t="s">
        <v>2385</v>
      </c>
      <c r="J2525" s="3" t="s">
        <v>31</v>
      </c>
      <c r="K2525" s="4">
        <v>71.040000000000006</v>
      </c>
      <c r="L2525" s="2">
        <v>1</v>
      </c>
      <c r="M2525" s="2">
        <v>12</v>
      </c>
      <c r="N2525" s="2">
        <v>0.75</v>
      </c>
      <c r="O2525" s="3" t="s">
        <v>32</v>
      </c>
      <c r="P2525" s="3" t="s">
        <v>29</v>
      </c>
      <c r="Q2525" s="5">
        <v>17.100000000000001</v>
      </c>
      <c r="S2525" s="6">
        <v>14.74</v>
      </c>
      <c r="T2525" s="5">
        <v>0.35</v>
      </c>
      <c r="U2525" s="6">
        <v>15.09</v>
      </c>
      <c r="V2525" s="2">
        <v>22.25</v>
      </c>
      <c r="W2525" s="8"/>
      <c r="X2525" s="10" t="s">
        <v>29</v>
      </c>
      <c r="Y2525" s="7">
        <v>43647</v>
      </c>
    </row>
    <row r="2526" spans="1:25" hidden="1" x14ac:dyDescent="0.25">
      <c r="A2526" s="2">
        <v>17640</v>
      </c>
      <c r="B2526" s="3" t="s">
        <v>2553</v>
      </c>
      <c r="C2526" s="3" t="s">
        <v>2597</v>
      </c>
      <c r="D2526" s="3" t="s">
        <v>27</v>
      </c>
      <c r="E2526" s="3" t="s">
        <v>28</v>
      </c>
      <c r="F2526" s="3" t="s">
        <v>86</v>
      </c>
      <c r="H2526" s="3" t="s">
        <v>80</v>
      </c>
      <c r="I2526" s="3" t="s">
        <v>29</v>
      </c>
      <c r="J2526" s="3" t="s">
        <v>31</v>
      </c>
      <c r="K2526" s="4">
        <v>68.52</v>
      </c>
      <c r="L2526" s="2">
        <v>1</v>
      </c>
      <c r="M2526" s="2">
        <v>12</v>
      </c>
      <c r="N2526" s="2">
        <v>0.75</v>
      </c>
      <c r="O2526" s="3" t="s">
        <v>32</v>
      </c>
      <c r="P2526" s="3" t="s">
        <v>29</v>
      </c>
      <c r="Q2526" s="5">
        <v>16.649999999999999</v>
      </c>
      <c r="S2526" s="6">
        <v>14.34</v>
      </c>
      <c r="T2526" s="5">
        <v>0.35</v>
      </c>
      <c r="U2526" s="6">
        <v>14.69</v>
      </c>
      <c r="V2526" s="2">
        <v>21.65</v>
      </c>
      <c r="W2526" s="8"/>
      <c r="X2526" s="10" t="s">
        <v>29</v>
      </c>
      <c r="Y2526" s="7">
        <v>43739</v>
      </c>
    </row>
    <row r="2527" spans="1:25" hidden="1" x14ac:dyDescent="0.25">
      <c r="A2527" s="2">
        <v>342436</v>
      </c>
      <c r="B2527" s="3" t="s">
        <v>2553</v>
      </c>
      <c r="C2527" s="3" t="s">
        <v>2598</v>
      </c>
      <c r="D2527" s="3" t="s">
        <v>27</v>
      </c>
      <c r="E2527" s="3" t="s">
        <v>37</v>
      </c>
      <c r="F2527" s="3" t="s">
        <v>29</v>
      </c>
      <c r="G2527" s="2">
        <v>13.5</v>
      </c>
      <c r="H2527" s="3" t="s">
        <v>30</v>
      </c>
      <c r="I2527" s="3" t="s">
        <v>2557</v>
      </c>
      <c r="J2527" s="3" t="s">
        <v>31</v>
      </c>
      <c r="K2527" s="4">
        <v>111.36</v>
      </c>
      <c r="L2527" s="2">
        <v>1</v>
      </c>
      <c r="M2527" s="2">
        <v>12</v>
      </c>
      <c r="N2527" s="2">
        <v>0.75</v>
      </c>
      <c r="O2527" s="3" t="s">
        <v>32</v>
      </c>
      <c r="P2527" s="3" t="s">
        <v>29</v>
      </c>
      <c r="Q2527" s="5">
        <v>24</v>
      </c>
      <c r="S2527" s="6">
        <v>20.81</v>
      </c>
      <c r="T2527" s="5">
        <v>0.35</v>
      </c>
      <c r="U2527" s="6">
        <v>21.16</v>
      </c>
      <c r="V2527" s="2">
        <v>31.2</v>
      </c>
      <c r="W2527" s="8"/>
      <c r="X2527" s="10" t="s">
        <v>29</v>
      </c>
      <c r="Y2527" s="7">
        <v>43678</v>
      </c>
    </row>
    <row r="2528" spans="1:25" hidden="1" x14ac:dyDescent="0.25">
      <c r="A2528" s="2">
        <v>552349</v>
      </c>
      <c r="B2528" s="3" t="s">
        <v>2553</v>
      </c>
      <c r="C2528" s="3" t="s">
        <v>2599</v>
      </c>
      <c r="D2528" s="3" t="s">
        <v>27</v>
      </c>
      <c r="E2528" s="3" t="s">
        <v>28</v>
      </c>
      <c r="F2528" s="3" t="s">
        <v>29</v>
      </c>
      <c r="G2528" s="2">
        <v>13</v>
      </c>
      <c r="H2528" s="3" t="s">
        <v>204</v>
      </c>
      <c r="I2528" s="3" t="s">
        <v>2563</v>
      </c>
      <c r="J2528" s="3" t="s">
        <v>31</v>
      </c>
      <c r="K2528" s="4">
        <v>146.76</v>
      </c>
      <c r="L2528" s="2">
        <v>1</v>
      </c>
      <c r="M2528" s="2">
        <v>12</v>
      </c>
      <c r="N2528" s="2">
        <v>0.75</v>
      </c>
      <c r="O2528" s="3" t="s">
        <v>32</v>
      </c>
      <c r="P2528" s="3" t="s">
        <v>29</v>
      </c>
      <c r="Q2528" s="5">
        <v>30.1</v>
      </c>
      <c r="S2528" s="6">
        <v>26.18</v>
      </c>
      <c r="T2528" s="5">
        <v>0.35</v>
      </c>
      <c r="U2528" s="6">
        <v>26.53</v>
      </c>
      <c r="V2528" s="2">
        <v>39.15</v>
      </c>
      <c r="W2528" s="8"/>
      <c r="X2528" s="10" t="s">
        <v>29</v>
      </c>
      <c r="Y2528" s="7">
        <v>43661</v>
      </c>
    </row>
    <row r="2529" spans="1:25" hidden="1" x14ac:dyDescent="0.25">
      <c r="A2529" s="2">
        <v>179206</v>
      </c>
      <c r="B2529" s="3" t="s">
        <v>2553</v>
      </c>
      <c r="C2529" s="3" t="s">
        <v>2600</v>
      </c>
      <c r="D2529" s="3" t="s">
        <v>27</v>
      </c>
      <c r="E2529" s="3" t="s">
        <v>37</v>
      </c>
      <c r="F2529" s="3" t="s">
        <v>29</v>
      </c>
      <c r="G2529" s="2">
        <v>13</v>
      </c>
      <c r="H2529" s="3" t="s">
        <v>899</v>
      </c>
      <c r="I2529" s="3" t="s">
        <v>2062</v>
      </c>
      <c r="J2529" s="3" t="s">
        <v>31</v>
      </c>
      <c r="K2529" s="4">
        <v>59.04</v>
      </c>
      <c r="L2529" s="2">
        <v>1</v>
      </c>
      <c r="M2529" s="2">
        <v>12</v>
      </c>
      <c r="N2529" s="2">
        <v>0.75</v>
      </c>
      <c r="O2529" s="3" t="s">
        <v>32</v>
      </c>
      <c r="P2529" s="3" t="s">
        <v>29</v>
      </c>
      <c r="Q2529" s="5">
        <v>14.9</v>
      </c>
      <c r="S2529" s="6">
        <v>12.8</v>
      </c>
      <c r="T2529" s="5">
        <v>0.35</v>
      </c>
      <c r="U2529" s="6">
        <v>13.15</v>
      </c>
      <c r="V2529" s="2">
        <v>19.350000000000001</v>
      </c>
      <c r="W2529" s="8"/>
      <c r="X2529" s="10" t="s">
        <v>29</v>
      </c>
      <c r="Y2529" s="7">
        <v>43672</v>
      </c>
    </row>
    <row r="2530" spans="1:25" hidden="1" x14ac:dyDescent="0.25">
      <c r="A2530" s="2">
        <v>199367</v>
      </c>
      <c r="B2530" s="3" t="s">
        <v>2553</v>
      </c>
      <c r="C2530" s="3" t="s">
        <v>2601</v>
      </c>
      <c r="D2530" s="3" t="s">
        <v>27</v>
      </c>
      <c r="E2530" s="3" t="s">
        <v>28</v>
      </c>
      <c r="F2530" s="3" t="s">
        <v>29</v>
      </c>
      <c r="G2530" s="2">
        <v>13.6</v>
      </c>
      <c r="H2530" s="3" t="s">
        <v>80</v>
      </c>
      <c r="I2530" s="3" t="s">
        <v>29</v>
      </c>
      <c r="J2530" s="3" t="s">
        <v>31</v>
      </c>
      <c r="K2530" s="4">
        <v>122.76</v>
      </c>
      <c r="L2530" s="2">
        <v>1</v>
      </c>
      <c r="M2530" s="2">
        <v>12</v>
      </c>
      <c r="N2530" s="2">
        <v>0.75</v>
      </c>
      <c r="O2530" s="3" t="s">
        <v>32</v>
      </c>
      <c r="P2530" s="3" t="s">
        <v>29</v>
      </c>
      <c r="Q2530" s="5">
        <v>25.95</v>
      </c>
      <c r="S2530" s="6">
        <v>22.53</v>
      </c>
      <c r="T2530" s="5">
        <v>0.35</v>
      </c>
      <c r="U2530" s="6">
        <v>22.88</v>
      </c>
      <c r="V2530" s="2">
        <v>33.75</v>
      </c>
      <c r="W2530" s="8"/>
      <c r="X2530" s="10" t="s">
        <v>29</v>
      </c>
      <c r="Y2530" s="7">
        <v>43721</v>
      </c>
    </row>
    <row r="2531" spans="1:25" hidden="1" x14ac:dyDescent="0.25">
      <c r="A2531" s="2">
        <v>199594</v>
      </c>
      <c r="B2531" s="3" t="s">
        <v>2553</v>
      </c>
      <c r="C2531" s="3" t="s">
        <v>2602</v>
      </c>
      <c r="D2531" s="3" t="s">
        <v>27</v>
      </c>
      <c r="E2531" s="3" t="s">
        <v>37</v>
      </c>
      <c r="F2531" s="3" t="s">
        <v>29</v>
      </c>
      <c r="G2531" s="2">
        <v>13.6</v>
      </c>
      <c r="H2531" s="3" t="s">
        <v>30</v>
      </c>
      <c r="I2531" s="3" t="s">
        <v>1892</v>
      </c>
      <c r="J2531" s="3" t="s">
        <v>31</v>
      </c>
      <c r="K2531" s="4">
        <v>122.76</v>
      </c>
      <c r="L2531" s="2">
        <v>1</v>
      </c>
      <c r="M2531" s="2">
        <v>12</v>
      </c>
      <c r="N2531" s="2">
        <v>0.75</v>
      </c>
      <c r="O2531" s="3" t="s">
        <v>32</v>
      </c>
      <c r="P2531" s="3" t="s">
        <v>29</v>
      </c>
      <c r="Q2531" s="5">
        <v>25.95</v>
      </c>
      <c r="S2531" s="6">
        <v>22.53</v>
      </c>
      <c r="T2531" s="5">
        <v>0.35</v>
      </c>
      <c r="U2531" s="6">
        <v>22.88</v>
      </c>
      <c r="V2531" s="2">
        <v>33.75</v>
      </c>
      <c r="W2531" s="8"/>
      <c r="X2531" s="10" t="s">
        <v>29</v>
      </c>
      <c r="Y2531" s="7">
        <v>43721</v>
      </c>
    </row>
    <row r="2532" spans="1:25" hidden="1" x14ac:dyDescent="0.25">
      <c r="A2532" s="2">
        <v>210807</v>
      </c>
      <c r="B2532" s="3" t="s">
        <v>2553</v>
      </c>
      <c r="C2532" s="3" t="s">
        <v>2603</v>
      </c>
      <c r="D2532" s="3" t="s">
        <v>27</v>
      </c>
      <c r="E2532" s="3" t="s">
        <v>37</v>
      </c>
      <c r="F2532" s="3" t="s">
        <v>29</v>
      </c>
      <c r="G2532" s="2">
        <v>10</v>
      </c>
      <c r="H2532" s="3" t="s">
        <v>61</v>
      </c>
      <c r="I2532" s="3" t="s">
        <v>1869</v>
      </c>
      <c r="J2532" s="3" t="s">
        <v>31</v>
      </c>
      <c r="K2532" s="4">
        <v>75.72</v>
      </c>
      <c r="L2532" s="2">
        <v>1</v>
      </c>
      <c r="M2532" s="2">
        <v>12</v>
      </c>
      <c r="N2532" s="2">
        <v>0.75</v>
      </c>
      <c r="O2532" s="3" t="s">
        <v>32</v>
      </c>
      <c r="P2532" s="3" t="s">
        <v>29</v>
      </c>
      <c r="Q2532" s="5">
        <v>17.899999999999999</v>
      </c>
      <c r="S2532" s="6">
        <v>15.44</v>
      </c>
      <c r="T2532" s="5">
        <v>0.35</v>
      </c>
      <c r="U2532" s="6">
        <v>15.79</v>
      </c>
      <c r="V2532" s="2">
        <v>23.25</v>
      </c>
      <c r="W2532" s="8"/>
      <c r="X2532" s="10" t="s">
        <v>29</v>
      </c>
      <c r="Y2532" s="7">
        <v>43739</v>
      </c>
    </row>
    <row r="2533" spans="1:25" hidden="1" x14ac:dyDescent="0.25">
      <c r="A2533" s="2">
        <v>129820</v>
      </c>
      <c r="B2533" s="3" t="s">
        <v>2553</v>
      </c>
      <c r="C2533" s="3" t="s">
        <v>2604</v>
      </c>
      <c r="D2533" s="3" t="s">
        <v>27</v>
      </c>
      <c r="E2533" s="3" t="s">
        <v>37</v>
      </c>
      <c r="F2533" s="3" t="s">
        <v>29</v>
      </c>
      <c r="G2533" s="2">
        <v>13</v>
      </c>
      <c r="H2533" s="3" t="s">
        <v>1727</v>
      </c>
      <c r="I2533" s="3" t="s">
        <v>2563</v>
      </c>
      <c r="J2533" s="3" t="s">
        <v>31</v>
      </c>
      <c r="K2533" s="4">
        <v>113.4</v>
      </c>
      <c r="L2533" s="2">
        <v>1</v>
      </c>
      <c r="M2533" s="2">
        <v>12</v>
      </c>
      <c r="N2533" s="2">
        <v>0.75</v>
      </c>
      <c r="O2533" s="3" t="s">
        <v>32</v>
      </c>
      <c r="P2533" s="3" t="s">
        <v>29</v>
      </c>
      <c r="Q2533" s="5">
        <v>24.35</v>
      </c>
      <c r="S2533" s="6">
        <v>21.12</v>
      </c>
      <c r="T2533" s="5">
        <v>0.35</v>
      </c>
      <c r="U2533" s="6">
        <v>21.47</v>
      </c>
      <c r="V2533" s="2">
        <v>31.65</v>
      </c>
      <c r="W2533" s="8"/>
      <c r="X2533" s="10" t="s">
        <v>29</v>
      </c>
      <c r="Y2533" s="7">
        <v>43672</v>
      </c>
    </row>
    <row r="2534" spans="1:25" hidden="1" x14ac:dyDescent="0.25">
      <c r="A2534" s="2">
        <v>275719</v>
      </c>
      <c r="B2534" s="3" t="s">
        <v>2553</v>
      </c>
      <c r="C2534" s="3" t="s">
        <v>2605</v>
      </c>
      <c r="D2534" s="3" t="s">
        <v>27</v>
      </c>
      <c r="E2534" s="3" t="s">
        <v>37</v>
      </c>
      <c r="F2534" s="3" t="s">
        <v>208</v>
      </c>
      <c r="G2534" s="2">
        <v>11.5</v>
      </c>
      <c r="H2534" s="3" t="s">
        <v>1727</v>
      </c>
      <c r="I2534" s="3" t="s">
        <v>2563</v>
      </c>
      <c r="J2534" s="3" t="s">
        <v>31</v>
      </c>
      <c r="K2534" s="4">
        <v>76.44</v>
      </c>
      <c r="L2534" s="2">
        <v>1</v>
      </c>
      <c r="M2534" s="2">
        <v>12</v>
      </c>
      <c r="N2534" s="2">
        <v>0.75</v>
      </c>
      <c r="O2534" s="3" t="s">
        <v>32</v>
      </c>
      <c r="P2534" s="3" t="s">
        <v>29</v>
      </c>
      <c r="Q2534" s="5">
        <v>19.649999999999999</v>
      </c>
      <c r="S2534" s="6">
        <v>16.98</v>
      </c>
      <c r="T2534" s="5">
        <v>0.35</v>
      </c>
      <c r="U2534" s="6">
        <v>17.329999999999998</v>
      </c>
      <c r="V2534" s="2">
        <v>25.55</v>
      </c>
      <c r="W2534" s="8"/>
      <c r="X2534" s="10" t="s">
        <v>29</v>
      </c>
      <c r="Y2534" s="7">
        <v>43586</v>
      </c>
    </row>
    <row r="2535" spans="1:25" ht="30" hidden="1" x14ac:dyDescent="0.25">
      <c r="A2535" s="2">
        <v>623801</v>
      </c>
      <c r="B2535" s="3" t="s">
        <v>2553</v>
      </c>
      <c r="C2535" s="3" t="s">
        <v>2606</v>
      </c>
      <c r="D2535" s="3" t="s">
        <v>194</v>
      </c>
      <c r="E2535" s="3" t="s">
        <v>37</v>
      </c>
      <c r="F2535" s="3" t="s">
        <v>29</v>
      </c>
      <c r="G2535" s="2">
        <v>12</v>
      </c>
      <c r="H2535" s="3" t="s">
        <v>80</v>
      </c>
      <c r="I2535" s="3" t="s">
        <v>2385</v>
      </c>
      <c r="J2535" s="3" t="s">
        <v>31</v>
      </c>
      <c r="K2535" s="4">
        <v>64.44</v>
      </c>
      <c r="L2535" s="2">
        <v>1</v>
      </c>
      <c r="M2535" s="2">
        <v>12</v>
      </c>
      <c r="N2535" s="2">
        <v>1</v>
      </c>
      <c r="O2535" s="3" t="s">
        <v>32</v>
      </c>
      <c r="P2535" s="3" t="s">
        <v>29</v>
      </c>
      <c r="Q2535" s="5">
        <v>17.149999999999999</v>
      </c>
      <c r="S2535" s="6">
        <v>14.78</v>
      </c>
      <c r="T2535" s="5">
        <v>0.35</v>
      </c>
      <c r="U2535" s="6">
        <v>15.13</v>
      </c>
      <c r="V2535" s="2">
        <v>22.3</v>
      </c>
      <c r="W2535" s="8"/>
      <c r="X2535" s="10" t="s">
        <v>29</v>
      </c>
      <c r="Y2535" s="7">
        <v>43616</v>
      </c>
    </row>
    <row r="2536" spans="1:25" hidden="1" x14ac:dyDescent="0.25">
      <c r="A2536" s="2">
        <v>72041</v>
      </c>
      <c r="B2536" s="3" t="s">
        <v>2553</v>
      </c>
      <c r="C2536" s="3" t="s">
        <v>2607</v>
      </c>
      <c r="D2536" s="3" t="s">
        <v>1793</v>
      </c>
      <c r="E2536" s="3" t="s">
        <v>37</v>
      </c>
      <c r="F2536" s="3" t="s">
        <v>29</v>
      </c>
      <c r="G2536" s="2">
        <v>10.5</v>
      </c>
      <c r="H2536" s="3" t="s">
        <v>30</v>
      </c>
      <c r="I2536" s="3" t="s">
        <v>29</v>
      </c>
      <c r="J2536" s="3" t="s">
        <v>31</v>
      </c>
      <c r="K2536" s="4">
        <v>33.119999999999997</v>
      </c>
      <c r="L2536" s="2">
        <v>1</v>
      </c>
      <c r="M2536" s="2">
        <v>6</v>
      </c>
      <c r="N2536" s="2">
        <v>1.5</v>
      </c>
      <c r="O2536" s="3" t="s">
        <v>32</v>
      </c>
      <c r="P2536" s="3" t="s">
        <v>29</v>
      </c>
      <c r="Q2536" s="5">
        <v>18.25</v>
      </c>
      <c r="S2536" s="6">
        <v>15.75</v>
      </c>
      <c r="T2536" s="5">
        <v>0.35</v>
      </c>
      <c r="U2536" s="6">
        <v>16.100000000000001</v>
      </c>
      <c r="V2536" s="2">
        <v>23.7</v>
      </c>
      <c r="W2536" s="8"/>
      <c r="X2536" s="10" t="s">
        <v>29</v>
      </c>
      <c r="Y2536" s="7">
        <v>43616</v>
      </c>
    </row>
    <row r="2537" spans="1:25" hidden="1" x14ac:dyDescent="0.25">
      <c r="A2537" s="2">
        <v>234021</v>
      </c>
      <c r="B2537" s="3" t="s">
        <v>2553</v>
      </c>
      <c r="C2537" s="3" t="s">
        <v>2609</v>
      </c>
      <c r="D2537" s="3" t="s">
        <v>27</v>
      </c>
      <c r="E2537" s="3" t="s">
        <v>37</v>
      </c>
      <c r="F2537" s="3" t="s">
        <v>29</v>
      </c>
      <c r="G2537" s="2">
        <v>12.5</v>
      </c>
      <c r="H2537" s="3" t="s">
        <v>899</v>
      </c>
      <c r="I2537" s="3" t="s">
        <v>29</v>
      </c>
      <c r="J2537" s="3" t="s">
        <v>31</v>
      </c>
      <c r="K2537" s="4">
        <v>68.64</v>
      </c>
      <c r="L2537" s="2">
        <v>1</v>
      </c>
      <c r="M2537" s="2">
        <v>12</v>
      </c>
      <c r="N2537" s="2">
        <v>0.75</v>
      </c>
      <c r="O2537" s="3" t="s">
        <v>32</v>
      </c>
      <c r="P2537" s="3" t="s">
        <v>29</v>
      </c>
      <c r="Q2537" s="5">
        <v>16.7</v>
      </c>
      <c r="S2537" s="6">
        <v>14.39</v>
      </c>
      <c r="T2537" s="5">
        <v>0.35</v>
      </c>
      <c r="U2537" s="6">
        <v>14.74</v>
      </c>
      <c r="V2537" s="2">
        <v>21.7</v>
      </c>
      <c r="W2537" s="8"/>
      <c r="X2537" s="10" t="s">
        <v>29</v>
      </c>
      <c r="Y2537" s="7">
        <v>43709</v>
      </c>
    </row>
    <row r="2538" spans="1:25" hidden="1" x14ac:dyDescent="0.25">
      <c r="A2538" s="2">
        <v>19455</v>
      </c>
      <c r="B2538" s="3" t="s">
        <v>2553</v>
      </c>
      <c r="C2538" s="3" t="s">
        <v>2610</v>
      </c>
      <c r="D2538" s="3" t="s">
        <v>27</v>
      </c>
      <c r="E2538" s="3" t="s">
        <v>28</v>
      </c>
      <c r="F2538" s="3" t="s">
        <v>29</v>
      </c>
      <c r="G2538" s="2">
        <v>12</v>
      </c>
      <c r="H2538" s="3" t="s">
        <v>432</v>
      </c>
      <c r="I2538" s="3" t="s">
        <v>29</v>
      </c>
      <c r="J2538" s="3" t="s">
        <v>31</v>
      </c>
      <c r="K2538" s="4" t="s">
        <v>3175</v>
      </c>
      <c r="L2538" s="2">
        <v>1</v>
      </c>
      <c r="M2538" s="2">
        <v>12</v>
      </c>
      <c r="N2538" s="2">
        <v>0.75</v>
      </c>
      <c r="O2538" s="3" t="s">
        <v>32</v>
      </c>
      <c r="P2538" s="3" t="s">
        <v>29</v>
      </c>
      <c r="Q2538" s="5">
        <v>12.2</v>
      </c>
      <c r="S2538" s="6">
        <v>10.43</v>
      </c>
      <c r="T2538" s="5">
        <v>0.35</v>
      </c>
      <c r="U2538" s="6">
        <v>10.78</v>
      </c>
      <c r="V2538" s="2">
        <v>15.85</v>
      </c>
      <c r="W2538" s="8"/>
      <c r="X2538" s="10" t="s">
        <v>29</v>
      </c>
      <c r="Y2538" s="7">
        <v>43647</v>
      </c>
    </row>
    <row r="2539" spans="1:25" ht="30" x14ac:dyDescent="0.25">
      <c r="A2539" s="2">
        <v>561175</v>
      </c>
      <c r="B2539" s="3" t="s">
        <v>2553</v>
      </c>
      <c r="C2539" s="3" t="s">
        <v>2611</v>
      </c>
      <c r="D2539" s="3" t="s">
        <v>27</v>
      </c>
      <c r="E2539" s="3" t="s">
        <v>28</v>
      </c>
      <c r="F2539" s="3" t="s">
        <v>97</v>
      </c>
      <c r="G2539" s="2">
        <v>13</v>
      </c>
      <c r="H2539" s="3" t="s">
        <v>1827</v>
      </c>
      <c r="I2539" s="3" t="s">
        <v>2385</v>
      </c>
      <c r="J2539" s="3" t="s">
        <v>39</v>
      </c>
      <c r="K2539" s="4">
        <v>124.2</v>
      </c>
      <c r="L2539" s="2">
        <v>1</v>
      </c>
      <c r="M2539" s="2">
        <v>12</v>
      </c>
      <c r="N2539" s="2">
        <v>0.75</v>
      </c>
      <c r="O2539" s="3" t="s">
        <v>32</v>
      </c>
      <c r="P2539" s="3" t="s">
        <v>29</v>
      </c>
      <c r="Q2539" s="5">
        <v>25.85</v>
      </c>
      <c r="S2539" s="6">
        <v>22.44</v>
      </c>
      <c r="T2539" s="5">
        <v>0.35</v>
      </c>
      <c r="U2539" s="6">
        <v>22.79</v>
      </c>
      <c r="V2539" s="2">
        <v>33.6</v>
      </c>
      <c r="W2539" s="8"/>
      <c r="X2539" s="10" t="s">
        <v>29</v>
      </c>
      <c r="Y2539" s="7">
        <v>43769</v>
      </c>
    </row>
    <row r="2540" spans="1:25" hidden="1" x14ac:dyDescent="0.25">
      <c r="A2540" s="2">
        <v>237974</v>
      </c>
      <c r="B2540" s="3" t="s">
        <v>2553</v>
      </c>
      <c r="C2540" s="3" t="s">
        <v>2612</v>
      </c>
      <c r="D2540" s="3" t="s">
        <v>27</v>
      </c>
      <c r="E2540" s="3" t="s">
        <v>28</v>
      </c>
      <c r="F2540" s="3" t="s">
        <v>29</v>
      </c>
      <c r="G2540" s="2">
        <v>13</v>
      </c>
      <c r="H2540" s="3" t="s">
        <v>1827</v>
      </c>
      <c r="I2540" s="3" t="s">
        <v>2557</v>
      </c>
      <c r="J2540" s="3" t="s">
        <v>39</v>
      </c>
      <c r="K2540" s="4">
        <v>124.16</v>
      </c>
      <c r="L2540" s="2">
        <v>1</v>
      </c>
      <c r="M2540" s="2">
        <v>12</v>
      </c>
      <c r="N2540" s="2">
        <v>0.75</v>
      </c>
      <c r="O2540" s="3" t="s">
        <v>32</v>
      </c>
      <c r="P2540" s="3" t="s">
        <v>29</v>
      </c>
      <c r="Q2540" s="5">
        <v>25.85</v>
      </c>
      <c r="S2540" s="6">
        <v>22.44</v>
      </c>
      <c r="T2540" s="5">
        <v>0.35</v>
      </c>
      <c r="U2540" s="6">
        <v>22.79</v>
      </c>
      <c r="V2540" s="2">
        <v>33.6</v>
      </c>
      <c r="W2540" s="8"/>
      <c r="X2540" s="10" t="s">
        <v>29</v>
      </c>
      <c r="Y2540" s="7">
        <v>43770</v>
      </c>
    </row>
    <row r="2541" spans="1:25" hidden="1" x14ac:dyDescent="0.25">
      <c r="A2541" s="2">
        <v>264945</v>
      </c>
      <c r="B2541" s="3" t="s">
        <v>2553</v>
      </c>
      <c r="C2541" s="3" t="s">
        <v>2613</v>
      </c>
      <c r="D2541" s="3" t="s">
        <v>27</v>
      </c>
      <c r="E2541" s="3" t="s">
        <v>28</v>
      </c>
      <c r="F2541" s="3" t="s">
        <v>29</v>
      </c>
      <c r="G2541" s="2">
        <v>12</v>
      </c>
      <c r="H2541" s="3" t="s">
        <v>204</v>
      </c>
      <c r="I2541" s="3" t="s">
        <v>29</v>
      </c>
      <c r="J2541" s="3" t="s">
        <v>31</v>
      </c>
      <c r="K2541" s="4">
        <v>243.36</v>
      </c>
      <c r="L2541" s="2">
        <v>1</v>
      </c>
      <c r="M2541" s="2">
        <v>12</v>
      </c>
      <c r="N2541" s="2">
        <v>0.75</v>
      </c>
      <c r="O2541" s="3" t="s">
        <v>32</v>
      </c>
      <c r="P2541" s="3" t="s">
        <v>29</v>
      </c>
      <c r="Q2541" s="5">
        <v>44</v>
      </c>
      <c r="S2541" s="6">
        <v>38.409999999999997</v>
      </c>
      <c r="T2541" s="5">
        <v>0.35</v>
      </c>
      <c r="U2541" s="6">
        <v>38.76</v>
      </c>
      <c r="V2541" s="2">
        <v>57.2</v>
      </c>
      <c r="W2541" s="8"/>
      <c r="X2541" s="10" t="s">
        <v>29</v>
      </c>
      <c r="Y2541" s="7">
        <v>43654</v>
      </c>
    </row>
    <row r="2542" spans="1:25" hidden="1" x14ac:dyDescent="0.25">
      <c r="A2542" s="2">
        <v>565861</v>
      </c>
      <c r="B2542" s="3" t="s">
        <v>2553</v>
      </c>
      <c r="C2542" s="3" t="s">
        <v>2614</v>
      </c>
      <c r="D2542" s="3" t="s">
        <v>1142</v>
      </c>
      <c r="E2542" s="3" t="s">
        <v>37</v>
      </c>
      <c r="F2542" s="3" t="s">
        <v>86</v>
      </c>
      <c r="G2542" s="2">
        <v>9.5</v>
      </c>
      <c r="H2542" s="3" t="s">
        <v>1827</v>
      </c>
      <c r="I2542" s="3" t="s">
        <v>2615</v>
      </c>
      <c r="J2542" s="3" t="s">
        <v>31</v>
      </c>
      <c r="K2542" s="4">
        <v>175.92</v>
      </c>
      <c r="L2542" s="2">
        <v>1</v>
      </c>
      <c r="M2542" s="2">
        <v>12</v>
      </c>
      <c r="N2542" s="2">
        <v>0.2</v>
      </c>
      <c r="O2542" s="3" t="s">
        <v>32</v>
      </c>
      <c r="P2542" s="3" t="s">
        <v>29</v>
      </c>
      <c r="Q2542" s="5">
        <v>26.05</v>
      </c>
      <c r="S2542" s="6">
        <v>22.84</v>
      </c>
      <c r="T2542" s="5">
        <v>0.1</v>
      </c>
      <c r="U2542" s="6">
        <v>22.94</v>
      </c>
      <c r="V2542" s="2">
        <v>33.85</v>
      </c>
      <c r="W2542" s="8"/>
      <c r="X2542" s="10" t="s">
        <v>29</v>
      </c>
      <c r="Y2542" s="7">
        <v>43466</v>
      </c>
    </row>
    <row r="2543" spans="1:25" hidden="1" x14ac:dyDescent="0.25">
      <c r="A2543" s="2">
        <v>232439</v>
      </c>
      <c r="B2543" s="3" t="s">
        <v>2553</v>
      </c>
      <c r="C2543" s="3" t="s">
        <v>2616</v>
      </c>
      <c r="D2543" s="3" t="s">
        <v>27</v>
      </c>
      <c r="E2543" s="3" t="s">
        <v>37</v>
      </c>
      <c r="F2543" s="3" t="s">
        <v>29</v>
      </c>
      <c r="G2543" s="2">
        <v>14</v>
      </c>
      <c r="H2543" s="3" t="s">
        <v>30</v>
      </c>
      <c r="I2543" s="3" t="s">
        <v>2557</v>
      </c>
      <c r="J2543" s="3" t="s">
        <v>31</v>
      </c>
      <c r="K2543" s="4">
        <v>111.36</v>
      </c>
      <c r="L2543" s="2">
        <v>1</v>
      </c>
      <c r="M2543" s="2">
        <v>12</v>
      </c>
      <c r="N2543" s="2">
        <v>0.75</v>
      </c>
      <c r="O2543" s="3" t="s">
        <v>32</v>
      </c>
      <c r="P2543" s="3" t="s">
        <v>29</v>
      </c>
      <c r="Q2543" s="5">
        <v>24</v>
      </c>
      <c r="S2543" s="6">
        <v>20.81</v>
      </c>
      <c r="T2543" s="5">
        <v>0.35</v>
      </c>
      <c r="U2543" s="6">
        <v>21.16</v>
      </c>
      <c r="V2543" s="2">
        <v>31.2</v>
      </c>
      <c r="W2543" s="8"/>
      <c r="X2543" s="10" t="s">
        <v>29</v>
      </c>
      <c r="Y2543" s="7">
        <v>43466</v>
      </c>
    </row>
    <row r="2544" spans="1:25" hidden="1" x14ac:dyDescent="0.25">
      <c r="A2544" s="2">
        <v>794010</v>
      </c>
      <c r="B2544" s="3" t="s">
        <v>2553</v>
      </c>
      <c r="C2544" s="3" t="s">
        <v>2617</v>
      </c>
      <c r="D2544" s="3" t="s">
        <v>27</v>
      </c>
      <c r="E2544" s="3" t="s">
        <v>28</v>
      </c>
      <c r="F2544" s="3" t="s">
        <v>29</v>
      </c>
      <c r="H2544" s="3" t="s">
        <v>38</v>
      </c>
      <c r="I2544" s="3" t="s">
        <v>2557</v>
      </c>
      <c r="J2544" s="3" t="s">
        <v>39</v>
      </c>
      <c r="K2544" s="4">
        <v>138.44</v>
      </c>
      <c r="L2544" s="2">
        <v>1</v>
      </c>
      <c r="M2544" s="2">
        <v>3</v>
      </c>
      <c r="N2544" s="2">
        <v>0.75</v>
      </c>
      <c r="O2544" s="3" t="s">
        <v>32</v>
      </c>
      <c r="P2544" s="3" t="s">
        <v>29</v>
      </c>
      <c r="Q2544" s="5">
        <v>83.3</v>
      </c>
      <c r="S2544" s="6">
        <v>73</v>
      </c>
      <c r="T2544" s="5">
        <v>0.35</v>
      </c>
      <c r="U2544" s="6">
        <v>73.349999999999994</v>
      </c>
      <c r="V2544" s="2">
        <v>108.3</v>
      </c>
      <c r="W2544" s="8"/>
      <c r="X2544" s="10" t="s">
        <v>29</v>
      </c>
      <c r="Y2544" s="7">
        <v>43748</v>
      </c>
    </row>
    <row r="2545" spans="1:25" hidden="1" x14ac:dyDescent="0.25">
      <c r="A2545" s="2">
        <v>787318</v>
      </c>
      <c r="B2545" s="3" t="s">
        <v>2553</v>
      </c>
      <c r="C2545" s="3" t="s">
        <v>2618</v>
      </c>
      <c r="D2545" s="3" t="s">
        <v>27</v>
      </c>
      <c r="E2545" s="3" t="s">
        <v>28</v>
      </c>
      <c r="F2545" s="3" t="s">
        <v>29</v>
      </c>
      <c r="H2545" s="3" t="s">
        <v>38</v>
      </c>
      <c r="I2545" s="3" t="s">
        <v>1929</v>
      </c>
      <c r="J2545" s="3" t="s">
        <v>39</v>
      </c>
      <c r="K2545" s="4">
        <v>116.82</v>
      </c>
      <c r="L2545" s="2">
        <v>1</v>
      </c>
      <c r="M2545" s="2">
        <v>3</v>
      </c>
      <c r="N2545" s="2">
        <v>0.75</v>
      </c>
      <c r="O2545" s="3" t="s">
        <v>32</v>
      </c>
      <c r="P2545" s="3" t="s">
        <v>29</v>
      </c>
      <c r="Q2545" s="5">
        <v>72.3</v>
      </c>
      <c r="S2545" s="6">
        <v>63.32</v>
      </c>
      <c r="T2545" s="5">
        <v>0.35</v>
      </c>
      <c r="U2545" s="6">
        <v>63.67</v>
      </c>
      <c r="V2545" s="2">
        <v>94</v>
      </c>
      <c r="W2545" s="8"/>
      <c r="X2545" s="10" t="s">
        <v>29</v>
      </c>
      <c r="Y2545" s="7">
        <v>43748</v>
      </c>
    </row>
    <row r="2546" spans="1:25" ht="30" hidden="1" x14ac:dyDescent="0.25">
      <c r="A2546" s="2">
        <v>794012</v>
      </c>
      <c r="B2546" s="3" t="s">
        <v>2553</v>
      </c>
      <c r="C2546" s="3" t="s">
        <v>2619</v>
      </c>
      <c r="D2546" s="3" t="s">
        <v>27</v>
      </c>
      <c r="E2546" s="3" t="s">
        <v>28</v>
      </c>
      <c r="F2546" s="3" t="s">
        <v>29</v>
      </c>
      <c r="H2546" s="3" t="s">
        <v>38</v>
      </c>
      <c r="I2546" s="3" t="s">
        <v>2557</v>
      </c>
      <c r="J2546" s="3" t="s">
        <v>39</v>
      </c>
      <c r="K2546" s="4">
        <v>122.75</v>
      </c>
      <c r="L2546" s="2">
        <v>1</v>
      </c>
      <c r="M2546" s="2">
        <v>3</v>
      </c>
      <c r="N2546" s="2">
        <v>0.75</v>
      </c>
      <c r="O2546" s="3" t="s">
        <v>32</v>
      </c>
      <c r="P2546" s="3" t="s">
        <v>29</v>
      </c>
      <c r="Q2546" s="5">
        <v>75.3</v>
      </c>
      <c r="S2546" s="6">
        <v>65.959999999999994</v>
      </c>
      <c r="T2546" s="5">
        <v>0.35</v>
      </c>
      <c r="U2546" s="6">
        <v>66.31</v>
      </c>
      <c r="V2546" s="2">
        <v>97.9</v>
      </c>
      <c r="W2546" s="8"/>
      <c r="X2546" s="10" t="s">
        <v>29</v>
      </c>
      <c r="Y2546" s="7">
        <v>43748</v>
      </c>
    </row>
    <row r="2547" spans="1:25" hidden="1" x14ac:dyDescent="0.25">
      <c r="A2547" s="2">
        <v>794013</v>
      </c>
      <c r="B2547" s="3" t="s">
        <v>2553</v>
      </c>
      <c r="C2547" s="3" t="s">
        <v>2620</v>
      </c>
      <c r="D2547" s="3" t="s">
        <v>27</v>
      </c>
      <c r="E2547" s="3" t="s">
        <v>28</v>
      </c>
      <c r="F2547" s="3" t="s">
        <v>29</v>
      </c>
      <c r="H2547" s="3" t="s">
        <v>38</v>
      </c>
      <c r="I2547" s="3" t="s">
        <v>2557</v>
      </c>
      <c r="J2547" s="3" t="s">
        <v>39</v>
      </c>
      <c r="K2547" s="4">
        <v>142.38</v>
      </c>
      <c r="L2547" s="2">
        <v>1</v>
      </c>
      <c r="M2547" s="2">
        <v>3</v>
      </c>
      <c r="N2547" s="2">
        <v>0.75</v>
      </c>
      <c r="O2547" s="3" t="s">
        <v>32</v>
      </c>
      <c r="P2547" s="3" t="s">
        <v>29</v>
      </c>
      <c r="Q2547" s="5">
        <v>85.3</v>
      </c>
      <c r="S2547" s="6">
        <v>74.760000000000005</v>
      </c>
      <c r="T2547" s="5">
        <v>0.35</v>
      </c>
      <c r="U2547" s="6">
        <v>75.11</v>
      </c>
      <c r="V2547" s="2">
        <v>110.9</v>
      </c>
      <c r="W2547" s="8"/>
      <c r="X2547" s="10" t="s">
        <v>29</v>
      </c>
      <c r="Y2547" s="7">
        <v>43748</v>
      </c>
    </row>
    <row r="2548" spans="1:25" hidden="1" x14ac:dyDescent="0.25">
      <c r="A2548" s="2">
        <v>81425</v>
      </c>
      <c r="B2548" s="3" t="s">
        <v>2553</v>
      </c>
      <c r="C2548" s="3" t="s">
        <v>2621</v>
      </c>
      <c r="D2548" s="3" t="s">
        <v>27</v>
      </c>
      <c r="E2548" s="3" t="s">
        <v>28</v>
      </c>
      <c r="F2548" s="3" t="s">
        <v>29</v>
      </c>
      <c r="G2548" s="2">
        <v>12.5</v>
      </c>
      <c r="H2548" s="3" t="s">
        <v>1727</v>
      </c>
      <c r="I2548" s="3" t="s">
        <v>2563</v>
      </c>
      <c r="J2548" s="3" t="s">
        <v>31</v>
      </c>
      <c r="K2548" s="4">
        <v>92.4</v>
      </c>
      <c r="L2548" s="2">
        <v>1</v>
      </c>
      <c r="M2548" s="2">
        <v>12</v>
      </c>
      <c r="N2548" s="2">
        <v>0.75</v>
      </c>
      <c r="O2548" s="3" t="s">
        <v>32</v>
      </c>
      <c r="P2548" s="3" t="s">
        <v>29</v>
      </c>
      <c r="Q2548" s="5">
        <v>20.75</v>
      </c>
      <c r="S2548" s="6">
        <v>17.95</v>
      </c>
      <c r="T2548" s="5">
        <v>0.35</v>
      </c>
      <c r="U2548" s="6">
        <v>18.3</v>
      </c>
      <c r="V2548" s="2">
        <v>27</v>
      </c>
      <c r="W2548" s="8"/>
      <c r="X2548" s="10" t="s">
        <v>29</v>
      </c>
      <c r="Y2548" s="7">
        <v>43672</v>
      </c>
    </row>
    <row r="2549" spans="1:25" hidden="1" x14ac:dyDescent="0.25">
      <c r="A2549" s="2">
        <v>578641</v>
      </c>
      <c r="B2549" s="3" t="s">
        <v>2553</v>
      </c>
      <c r="C2549" s="3" t="s">
        <v>2622</v>
      </c>
      <c r="D2549" s="3" t="s">
        <v>27</v>
      </c>
      <c r="E2549" s="3" t="s">
        <v>37</v>
      </c>
      <c r="F2549" s="3" t="s">
        <v>29</v>
      </c>
      <c r="G2549" s="2">
        <v>13</v>
      </c>
      <c r="H2549" s="3" t="s">
        <v>899</v>
      </c>
      <c r="I2549" s="3" t="s">
        <v>2062</v>
      </c>
      <c r="J2549" s="3" t="s">
        <v>31</v>
      </c>
      <c r="K2549" s="4">
        <v>58.56</v>
      </c>
      <c r="L2549" s="2">
        <v>1</v>
      </c>
      <c r="M2549" s="2">
        <v>12</v>
      </c>
      <c r="N2549" s="2">
        <v>0.75</v>
      </c>
      <c r="O2549" s="3" t="s">
        <v>32</v>
      </c>
      <c r="P2549" s="3" t="s">
        <v>29</v>
      </c>
      <c r="Q2549" s="5">
        <v>17.25</v>
      </c>
      <c r="S2549" s="6">
        <v>14.87</v>
      </c>
      <c r="T2549" s="5">
        <v>0.35</v>
      </c>
      <c r="U2549" s="6">
        <v>15.22</v>
      </c>
      <c r="V2549" s="2">
        <v>22.4</v>
      </c>
      <c r="W2549" s="8"/>
      <c r="X2549" s="10" t="s">
        <v>29</v>
      </c>
      <c r="Y2549" s="7">
        <v>43616</v>
      </c>
    </row>
    <row r="2550" spans="1:25" hidden="1" x14ac:dyDescent="0.25">
      <c r="A2550" s="2">
        <v>374397</v>
      </c>
      <c r="B2550" s="3" t="s">
        <v>2553</v>
      </c>
      <c r="C2550" s="3" t="s">
        <v>2623</v>
      </c>
      <c r="D2550" s="3" t="s">
        <v>1195</v>
      </c>
      <c r="E2550" s="3" t="s">
        <v>37</v>
      </c>
      <c r="F2550" s="3" t="s">
        <v>29</v>
      </c>
      <c r="G2550" s="2">
        <v>12.5</v>
      </c>
      <c r="H2550" s="3" t="s">
        <v>899</v>
      </c>
      <c r="I2550" s="3" t="s">
        <v>2062</v>
      </c>
      <c r="J2550" s="3" t="s">
        <v>31</v>
      </c>
      <c r="K2550" s="4">
        <v>53.6</v>
      </c>
      <c r="L2550" s="2">
        <v>1</v>
      </c>
      <c r="M2550" s="2">
        <v>4</v>
      </c>
      <c r="N2550" s="2">
        <v>3</v>
      </c>
      <c r="O2550" s="3" t="s">
        <v>956</v>
      </c>
      <c r="P2550" s="3" t="s">
        <v>29</v>
      </c>
      <c r="Q2550" s="5">
        <v>40.25</v>
      </c>
      <c r="S2550" s="6">
        <v>35.11</v>
      </c>
      <c r="T2550" s="5">
        <v>0.35</v>
      </c>
      <c r="U2550" s="6">
        <v>35.46</v>
      </c>
      <c r="V2550" s="2">
        <v>52.3</v>
      </c>
      <c r="W2550" s="8"/>
      <c r="X2550" s="10" t="s">
        <v>29</v>
      </c>
      <c r="Y2550" s="7">
        <v>43647</v>
      </c>
    </row>
    <row r="2551" spans="1:25" hidden="1" x14ac:dyDescent="0.25">
      <c r="A2551" s="2">
        <v>284893</v>
      </c>
      <c r="B2551" s="3" t="s">
        <v>2553</v>
      </c>
      <c r="C2551" s="3" t="s">
        <v>2624</v>
      </c>
      <c r="D2551" s="3" t="s">
        <v>1793</v>
      </c>
      <c r="E2551" s="3" t="s">
        <v>37</v>
      </c>
      <c r="F2551" s="3" t="s">
        <v>29</v>
      </c>
      <c r="G2551" s="2">
        <v>12</v>
      </c>
      <c r="H2551" s="3" t="s">
        <v>899</v>
      </c>
      <c r="I2551" s="3" t="s">
        <v>2062</v>
      </c>
      <c r="J2551" s="3" t="s">
        <v>31</v>
      </c>
      <c r="K2551" s="4">
        <v>35.64</v>
      </c>
      <c r="L2551" s="2">
        <v>1</v>
      </c>
      <c r="M2551" s="2">
        <v>6</v>
      </c>
      <c r="N2551" s="2">
        <v>1.5</v>
      </c>
      <c r="O2551" s="3" t="s">
        <v>32</v>
      </c>
      <c r="P2551" s="3" t="s">
        <v>29</v>
      </c>
      <c r="Q2551" s="5">
        <v>20.8</v>
      </c>
      <c r="S2551" s="6">
        <v>18</v>
      </c>
      <c r="T2551" s="5">
        <v>0.35</v>
      </c>
      <c r="U2551" s="6">
        <v>18.350000000000001</v>
      </c>
      <c r="V2551" s="2">
        <v>27.05</v>
      </c>
      <c r="W2551" s="8"/>
      <c r="X2551" s="10" t="s">
        <v>29</v>
      </c>
      <c r="Y2551" s="7">
        <v>43647</v>
      </c>
    </row>
    <row r="2552" spans="1:25" hidden="1" x14ac:dyDescent="0.25">
      <c r="A2552" s="2">
        <v>874834</v>
      </c>
      <c r="B2552" s="3" t="s">
        <v>2553</v>
      </c>
      <c r="C2552" s="3" t="s">
        <v>2625</v>
      </c>
      <c r="D2552" s="3" t="s">
        <v>27</v>
      </c>
      <c r="E2552" s="3" t="s">
        <v>37</v>
      </c>
      <c r="F2552" s="3" t="s">
        <v>29</v>
      </c>
      <c r="G2552" s="2">
        <v>13.5</v>
      </c>
      <c r="H2552" s="3" t="s">
        <v>1884</v>
      </c>
      <c r="I2552" s="3" t="s">
        <v>2062</v>
      </c>
      <c r="J2552" s="3" t="s">
        <v>31</v>
      </c>
      <c r="K2552" s="4">
        <v>59.28</v>
      </c>
      <c r="L2552" s="2">
        <v>1</v>
      </c>
      <c r="M2552" s="2">
        <v>12</v>
      </c>
      <c r="N2552" s="2">
        <v>0.75</v>
      </c>
      <c r="O2552" s="3" t="s">
        <v>32</v>
      </c>
      <c r="P2552" s="3" t="s">
        <v>29</v>
      </c>
      <c r="Q2552" s="5">
        <v>14.95</v>
      </c>
      <c r="S2552" s="6">
        <v>12.85</v>
      </c>
      <c r="T2552" s="5">
        <v>0.35</v>
      </c>
      <c r="U2552" s="6">
        <v>13.2</v>
      </c>
      <c r="V2552" s="2">
        <v>19.45</v>
      </c>
      <c r="W2552" s="8"/>
      <c r="X2552" s="10" t="s">
        <v>29</v>
      </c>
      <c r="Y2552" s="7">
        <v>43616</v>
      </c>
    </row>
    <row r="2553" spans="1:25" hidden="1" x14ac:dyDescent="0.25">
      <c r="A2553" s="2">
        <v>593400</v>
      </c>
      <c r="B2553" s="3" t="s">
        <v>2553</v>
      </c>
      <c r="C2553" s="3" t="s">
        <v>2626</v>
      </c>
      <c r="D2553" s="3" t="s">
        <v>27</v>
      </c>
      <c r="E2553" s="3" t="s">
        <v>28</v>
      </c>
      <c r="F2553" s="3" t="s">
        <v>29</v>
      </c>
      <c r="G2553" s="2">
        <v>14.7</v>
      </c>
      <c r="H2553" s="3" t="s">
        <v>899</v>
      </c>
      <c r="I2553" s="3" t="s">
        <v>2062</v>
      </c>
      <c r="J2553" s="3" t="s">
        <v>31</v>
      </c>
      <c r="K2553" s="4">
        <v>56.52</v>
      </c>
      <c r="L2553" s="2">
        <v>1</v>
      </c>
      <c r="M2553" s="2">
        <v>12</v>
      </c>
      <c r="N2553" s="2">
        <v>0.75</v>
      </c>
      <c r="O2553" s="3" t="s">
        <v>32</v>
      </c>
      <c r="P2553" s="3" t="s">
        <v>29</v>
      </c>
      <c r="Q2553" s="5">
        <v>14.35</v>
      </c>
      <c r="S2553" s="6">
        <v>12.32</v>
      </c>
      <c r="T2553" s="5">
        <v>0.35</v>
      </c>
      <c r="U2553" s="6">
        <v>12.67</v>
      </c>
      <c r="V2553" s="2">
        <v>18.649999999999999</v>
      </c>
      <c r="W2553" s="8"/>
      <c r="X2553" s="10" t="s">
        <v>29</v>
      </c>
      <c r="Y2553" s="7">
        <v>43654</v>
      </c>
    </row>
    <row r="2554" spans="1:25" hidden="1" x14ac:dyDescent="0.25">
      <c r="A2554" s="2">
        <v>494708</v>
      </c>
      <c r="B2554" s="3" t="s">
        <v>2553</v>
      </c>
      <c r="C2554" s="3" t="s">
        <v>2627</v>
      </c>
      <c r="D2554" s="3" t="s">
        <v>27</v>
      </c>
      <c r="E2554" s="3" t="s">
        <v>37</v>
      </c>
      <c r="F2554" s="3" t="s">
        <v>86</v>
      </c>
      <c r="G2554" s="2">
        <v>13.5</v>
      </c>
      <c r="H2554" s="3" t="s">
        <v>899</v>
      </c>
      <c r="I2554" s="3" t="s">
        <v>2628</v>
      </c>
      <c r="J2554" s="3" t="s">
        <v>31</v>
      </c>
      <c r="K2554" s="4">
        <v>56.52</v>
      </c>
      <c r="L2554" s="2">
        <v>1</v>
      </c>
      <c r="M2554" s="2">
        <v>12</v>
      </c>
      <c r="N2554" s="2">
        <v>0.75</v>
      </c>
      <c r="O2554" s="3" t="s">
        <v>32</v>
      </c>
      <c r="P2554" s="3" t="s">
        <v>29</v>
      </c>
      <c r="Q2554" s="5">
        <v>14.35</v>
      </c>
      <c r="S2554" s="6">
        <v>12.32</v>
      </c>
      <c r="T2554" s="5">
        <v>0.35</v>
      </c>
      <c r="U2554" s="6">
        <v>12.67</v>
      </c>
      <c r="V2554" s="2">
        <v>18.649999999999999</v>
      </c>
      <c r="W2554" s="8"/>
      <c r="X2554" s="10" t="s">
        <v>29</v>
      </c>
      <c r="Y2554" s="7">
        <v>43769</v>
      </c>
    </row>
    <row r="2555" spans="1:25" hidden="1" x14ac:dyDescent="0.25">
      <c r="A2555" s="2">
        <v>471367</v>
      </c>
      <c r="B2555" s="3" t="s">
        <v>2553</v>
      </c>
      <c r="C2555" s="3" t="s">
        <v>2629</v>
      </c>
      <c r="D2555" s="3" t="s">
        <v>27</v>
      </c>
      <c r="E2555" s="3" t="s">
        <v>37</v>
      </c>
      <c r="F2555" s="3" t="s">
        <v>29</v>
      </c>
      <c r="G2555" s="2">
        <v>13.7</v>
      </c>
      <c r="H2555" s="3" t="s">
        <v>899</v>
      </c>
      <c r="I2555" s="3" t="s">
        <v>2557</v>
      </c>
      <c r="J2555" s="3" t="s">
        <v>31</v>
      </c>
      <c r="K2555" s="4">
        <v>76.92</v>
      </c>
      <c r="L2555" s="2">
        <v>1</v>
      </c>
      <c r="M2555" s="2">
        <v>12</v>
      </c>
      <c r="N2555" s="2">
        <v>0.75</v>
      </c>
      <c r="O2555" s="3" t="s">
        <v>32</v>
      </c>
      <c r="P2555" s="3" t="s">
        <v>29</v>
      </c>
      <c r="Q2555" s="5">
        <v>18.100000000000001</v>
      </c>
      <c r="S2555" s="6">
        <v>15.62</v>
      </c>
      <c r="T2555" s="5">
        <v>0.35</v>
      </c>
      <c r="U2555" s="6">
        <v>15.97</v>
      </c>
      <c r="V2555" s="2">
        <v>23.55</v>
      </c>
      <c r="W2555" s="8"/>
      <c r="X2555" s="10" t="s">
        <v>29</v>
      </c>
      <c r="Y2555" s="7">
        <v>43709</v>
      </c>
    </row>
    <row r="2556" spans="1:25" ht="30" hidden="1" x14ac:dyDescent="0.25">
      <c r="A2556" s="2">
        <v>683177</v>
      </c>
      <c r="B2556" s="3" t="s">
        <v>2553</v>
      </c>
      <c r="C2556" s="3" t="s">
        <v>2630</v>
      </c>
      <c r="D2556" s="3" t="s">
        <v>27</v>
      </c>
      <c r="E2556" s="3" t="s">
        <v>37</v>
      </c>
      <c r="F2556" s="3" t="s">
        <v>104</v>
      </c>
      <c r="G2556" s="2">
        <v>13</v>
      </c>
      <c r="H2556" s="3" t="s">
        <v>899</v>
      </c>
      <c r="I2556" s="3" t="s">
        <v>2385</v>
      </c>
      <c r="J2556" s="3" t="s">
        <v>31</v>
      </c>
      <c r="K2556" s="4">
        <v>56.52</v>
      </c>
      <c r="L2556" s="2">
        <v>1</v>
      </c>
      <c r="M2556" s="2">
        <v>12</v>
      </c>
      <c r="N2556" s="2">
        <v>0.75</v>
      </c>
      <c r="O2556" s="3" t="s">
        <v>32</v>
      </c>
      <c r="P2556" s="3" t="s">
        <v>29</v>
      </c>
      <c r="Q2556" s="5">
        <v>14.35</v>
      </c>
      <c r="R2556" s="5">
        <v>1</v>
      </c>
      <c r="S2556" s="6">
        <v>11.44</v>
      </c>
      <c r="T2556" s="5">
        <v>0.35</v>
      </c>
      <c r="U2556" s="6">
        <v>11.79</v>
      </c>
      <c r="V2556" s="2">
        <v>18.649999999999999</v>
      </c>
      <c r="W2556" s="8"/>
      <c r="X2556" s="10" t="s">
        <v>29</v>
      </c>
      <c r="Y2556" s="7">
        <v>43800</v>
      </c>
    </row>
    <row r="2557" spans="1:25" hidden="1" x14ac:dyDescent="0.25">
      <c r="A2557" s="2">
        <v>566836</v>
      </c>
      <c r="B2557" s="3" t="s">
        <v>2553</v>
      </c>
      <c r="C2557" s="3" t="s">
        <v>2631</v>
      </c>
      <c r="D2557" s="3" t="s">
        <v>27</v>
      </c>
      <c r="E2557" s="3" t="s">
        <v>37</v>
      </c>
      <c r="F2557" s="3" t="s">
        <v>29</v>
      </c>
      <c r="G2557" s="2">
        <v>13.5</v>
      </c>
      <c r="H2557" s="3" t="s">
        <v>899</v>
      </c>
      <c r="I2557" s="3" t="s">
        <v>2555</v>
      </c>
      <c r="J2557" s="3" t="s">
        <v>31</v>
      </c>
      <c r="K2557" s="4">
        <v>56.52</v>
      </c>
      <c r="L2557" s="2">
        <v>1</v>
      </c>
      <c r="M2557" s="2">
        <v>12</v>
      </c>
      <c r="N2557" s="2">
        <v>0.75</v>
      </c>
      <c r="O2557" s="3" t="s">
        <v>32</v>
      </c>
      <c r="P2557" s="3" t="s">
        <v>29</v>
      </c>
      <c r="Q2557" s="5">
        <v>14.35</v>
      </c>
      <c r="S2557" s="6">
        <v>12.32</v>
      </c>
      <c r="T2557" s="5">
        <v>0.35</v>
      </c>
      <c r="U2557" s="6">
        <v>12.67</v>
      </c>
      <c r="V2557" s="2">
        <v>18.649999999999999</v>
      </c>
      <c r="W2557" s="8"/>
      <c r="X2557" s="10" t="s">
        <v>29</v>
      </c>
      <c r="Y2557" s="7">
        <v>43799</v>
      </c>
    </row>
    <row r="2558" spans="1:25" hidden="1" x14ac:dyDescent="0.25">
      <c r="A2558" s="2">
        <v>652073</v>
      </c>
      <c r="B2558" s="3" t="s">
        <v>2553</v>
      </c>
      <c r="C2558" s="3" t="s">
        <v>2632</v>
      </c>
      <c r="D2558" s="3" t="s">
        <v>27</v>
      </c>
      <c r="E2558" s="3" t="s">
        <v>37</v>
      </c>
      <c r="F2558" s="3" t="s">
        <v>29</v>
      </c>
      <c r="G2558" s="2">
        <v>11.7</v>
      </c>
      <c r="H2558" s="3" t="s">
        <v>1827</v>
      </c>
      <c r="I2558" s="3" t="s">
        <v>29</v>
      </c>
      <c r="J2558" s="3" t="s">
        <v>31</v>
      </c>
      <c r="K2558" s="4">
        <v>79.05</v>
      </c>
      <c r="L2558" s="2">
        <v>1</v>
      </c>
      <c r="M2558" s="2">
        <v>12</v>
      </c>
      <c r="N2558" s="2">
        <v>0.75</v>
      </c>
      <c r="O2558" s="3" t="s">
        <v>32</v>
      </c>
      <c r="P2558" s="3" t="s">
        <v>29</v>
      </c>
      <c r="Q2558" s="5">
        <v>18.45</v>
      </c>
      <c r="S2558" s="6">
        <v>15.93</v>
      </c>
      <c r="T2558" s="5">
        <v>0.35</v>
      </c>
      <c r="U2558" s="6">
        <v>16.28</v>
      </c>
      <c r="V2558" s="2">
        <v>24</v>
      </c>
      <c r="W2558" s="8"/>
      <c r="X2558" s="10" t="s">
        <v>29</v>
      </c>
      <c r="Y2558" s="7">
        <v>43466</v>
      </c>
    </row>
    <row r="2559" spans="1:25" hidden="1" x14ac:dyDescent="0.25">
      <c r="A2559" s="2">
        <v>244087</v>
      </c>
      <c r="B2559" s="3" t="s">
        <v>2553</v>
      </c>
      <c r="C2559" s="3" t="s">
        <v>2633</v>
      </c>
      <c r="D2559" s="3" t="s">
        <v>27</v>
      </c>
      <c r="E2559" s="3" t="s">
        <v>37</v>
      </c>
      <c r="F2559" s="3" t="s">
        <v>104</v>
      </c>
      <c r="G2559" s="2">
        <v>12</v>
      </c>
      <c r="H2559" s="3" t="s">
        <v>38</v>
      </c>
      <c r="I2559" s="3" t="s">
        <v>2557</v>
      </c>
      <c r="J2559" s="3" t="s">
        <v>31</v>
      </c>
      <c r="K2559" s="4">
        <v>42.47</v>
      </c>
      <c r="L2559" s="2">
        <v>1</v>
      </c>
      <c r="M2559" s="2">
        <v>12</v>
      </c>
      <c r="N2559" s="2">
        <v>0.75</v>
      </c>
      <c r="O2559" s="3" t="s">
        <v>32</v>
      </c>
      <c r="P2559" s="3" t="s">
        <v>29</v>
      </c>
      <c r="Q2559" s="5">
        <v>11.3</v>
      </c>
      <c r="R2559" s="5">
        <v>0.75</v>
      </c>
      <c r="S2559" s="6">
        <v>8.98</v>
      </c>
      <c r="T2559" s="5">
        <v>0.35</v>
      </c>
      <c r="U2559" s="6">
        <v>9.33</v>
      </c>
      <c r="V2559" s="2">
        <v>14.7</v>
      </c>
      <c r="W2559" s="8"/>
      <c r="X2559" s="10" t="s">
        <v>29</v>
      </c>
      <c r="Y2559" s="7">
        <v>43800</v>
      </c>
    </row>
    <row r="2560" spans="1:25" ht="30" hidden="1" x14ac:dyDescent="0.25">
      <c r="A2560" s="2">
        <v>789982</v>
      </c>
      <c r="B2560" s="3" t="s">
        <v>2553</v>
      </c>
      <c r="C2560" s="3" t="s">
        <v>2634</v>
      </c>
      <c r="D2560" s="3" t="s">
        <v>27</v>
      </c>
      <c r="E2560" s="3" t="s">
        <v>37</v>
      </c>
      <c r="F2560" s="3" t="s">
        <v>29</v>
      </c>
      <c r="G2560" s="2">
        <v>12.5</v>
      </c>
      <c r="H2560" s="3" t="s">
        <v>38</v>
      </c>
      <c r="I2560" s="3" t="s">
        <v>2385</v>
      </c>
      <c r="J2560" s="3" t="s">
        <v>31</v>
      </c>
      <c r="K2560" s="4">
        <v>42.47</v>
      </c>
      <c r="L2560" s="2">
        <v>1</v>
      </c>
      <c r="M2560" s="2">
        <v>12</v>
      </c>
      <c r="N2560" s="2">
        <v>0.75</v>
      </c>
      <c r="O2560" s="3" t="s">
        <v>32</v>
      </c>
      <c r="P2560" s="3" t="s">
        <v>29</v>
      </c>
      <c r="Q2560" s="5">
        <v>11.3</v>
      </c>
      <c r="S2560" s="6">
        <v>9.64</v>
      </c>
      <c r="T2560" s="5">
        <v>0.35</v>
      </c>
      <c r="U2560" s="6">
        <v>9.99</v>
      </c>
      <c r="V2560" s="2">
        <v>14.7</v>
      </c>
      <c r="W2560" s="8"/>
      <c r="X2560" s="10" t="s">
        <v>29</v>
      </c>
      <c r="Y2560" s="7">
        <v>43799</v>
      </c>
    </row>
    <row r="2561" spans="1:25" hidden="1" x14ac:dyDescent="0.25">
      <c r="A2561" s="2">
        <v>508135</v>
      </c>
      <c r="B2561" s="3" t="s">
        <v>2553</v>
      </c>
      <c r="C2561" s="3" t="s">
        <v>2635</v>
      </c>
      <c r="D2561" s="3" t="s">
        <v>27</v>
      </c>
      <c r="E2561" s="3" t="s">
        <v>37</v>
      </c>
      <c r="F2561" s="3" t="s">
        <v>29</v>
      </c>
      <c r="G2561" s="2">
        <v>12.5</v>
      </c>
      <c r="H2561" s="3" t="s">
        <v>38</v>
      </c>
      <c r="I2561" s="3" t="s">
        <v>2062</v>
      </c>
      <c r="J2561" s="3" t="s">
        <v>31</v>
      </c>
      <c r="K2561" s="4">
        <v>42.47</v>
      </c>
      <c r="L2561" s="2">
        <v>1</v>
      </c>
      <c r="M2561" s="2">
        <v>12</v>
      </c>
      <c r="N2561" s="2">
        <v>0.75</v>
      </c>
      <c r="O2561" s="3" t="s">
        <v>32</v>
      </c>
      <c r="P2561" s="3" t="s">
        <v>29</v>
      </c>
      <c r="Q2561" s="5">
        <v>11.3</v>
      </c>
      <c r="S2561" s="6">
        <v>9.64</v>
      </c>
      <c r="T2561" s="5">
        <v>0.35</v>
      </c>
      <c r="U2561" s="6">
        <v>9.99</v>
      </c>
      <c r="V2561" s="2">
        <v>14.7</v>
      </c>
      <c r="W2561" s="8"/>
      <c r="X2561" s="10" t="s">
        <v>29</v>
      </c>
      <c r="Y2561" s="7">
        <v>43466</v>
      </c>
    </row>
    <row r="2562" spans="1:25" ht="30" hidden="1" x14ac:dyDescent="0.25">
      <c r="A2562" s="2">
        <v>796094</v>
      </c>
      <c r="B2562" s="3" t="s">
        <v>2553</v>
      </c>
      <c r="C2562" s="3" t="s">
        <v>2637</v>
      </c>
      <c r="D2562" s="3" t="s">
        <v>1914</v>
      </c>
      <c r="E2562" s="3" t="s">
        <v>37</v>
      </c>
      <c r="F2562" s="3" t="s">
        <v>29</v>
      </c>
      <c r="G2562" s="2">
        <v>11.5</v>
      </c>
      <c r="H2562" s="3" t="s">
        <v>38</v>
      </c>
      <c r="I2562" s="3" t="s">
        <v>2385</v>
      </c>
      <c r="J2562" s="3" t="s">
        <v>31</v>
      </c>
      <c r="K2562" s="4">
        <v>54.25</v>
      </c>
      <c r="L2562" s="2">
        <v>1</v>
      </c>
      <c r="M2562" s="2">
        <v>4</v>
      </c>
      <c r="N2562" s="2">
        <v>4</v>
      </c>
      <c r="O2562" s="3" t="s">
        <v>956</v>
      </c>
      <c r="P2562" s="3" t="s">
        <v>29</v>
      </c>
      <c r="Q2562" s="5">
        <v>42.05</v>
      </c>
      <c r="S2562" s="6">
        <v>36.700000000000003</v>
      </c>
      <c r="T2562" s="5">
        <v>0.35</v>
      </c>
      <c r="U2562" s="6">
        <v>37.049999999999997</v>
      </c>
      <c r="V2562" s="2">
        <v>54.65</v>
      </c>
      <c r="W2562" s="8"/>
      <c r="X2562" s="10" t="s">
        <v>29</v>
      </c>
      <c r="Y2562" s="7">
        <v>43466</v>
      </c>
    </row>
    <row r="2563" spans="1:25" hidden="1" x14ac:dyDescent="0.25">
      <c r="A2563" s="2">
        <v>848796</v>
      </c>
      <c r="B2563" s="3" t="s">
        <v>2553</v>
      </c>
      <c r="C2563" s="3" t="s">
        <v>2638</v>
      </c>
      <c r="D2563" s="3" t="s">
        <v>1914</v>
      </c>
      <c r="E2563" s="3" t="s">
        <v>37</v>
      </c>
      <c r="F2563" s="3" t="s">
        <v>29</v>
      </c>
      <c r="G2563" s="2">
        <v>11.5</v>
      </c>
      <c r="H2563" s="3" t="s">
        <v>38</v>
      </c>
      <c r="I2563" s="3" t="s">
        <v>2062</v>
      </c>
      <c r="J2563" s="3" t="s">
        <v>31</v>
      </c>
      <c r="K2563" s="4">
        <v>54.25</v>
      </c>
      <c r="L2563" s="2">
        <v>1</v>
      </c>
      <c r="M2563" s="2">
        <v>4</v>
      </c>
      <c r="N2563" s="2">
        <v>4</v>
      </c>
      <c r="O2563" s="3" t="s">
        <v>956</v>
      </c>
      <c r="P2563" s="3" t="s">
        <v>29</v>
      </c>
      <c r="Q2563" s="5">
        <v>42.05</v>
      </c>
      <c r="S2563" s="6">
        <v>36.700000000000003</v>
      </c>
      <c r="T2563" s="5">
        <v>0.35</v>
      </c>
      <c r="U2563" s="6">
        <v>37.049999999999997</v>
      </c>
      <c r="V2563" s="2">
        <v>54.65</v>
      </c>
      <c r="W2563" s="8"/>
      <c r="X2563" s="10" t="s">
        <v>29</v>
      </c>
      <c r="Y2563" s="7">
        <v>43466</v>
      </c>
    </row>
    <row r="2564" spans="1:25" hidden="1" x14ac:dyDescent="0.25">
      <c r="A2564" s="2">
        <v>257212</v>
      </c>
      <c r="B2564" s="3" t="s">
        <v>2553</v>
      </c>
      <c r="C2564" s="3" t="s">
        <v>2639</v>
      </c>
      <c r="D2564" s="3" t="s">
        <v>27</v>
      </c>
      <c r="E2564" s="3" t="s">
        <v>28</v>
      </c>
      <c r="F2564" s="3" t="s">
        <v>86</v>
      </c>
      <c r="G2564" s="2">
        <v>14</v>
      </c>
      <c r="H2564" s="3" t="s">
        <v>899</v>
      </c>
      <c r="I2564" s="3" t="s">
        <v>2557</v>
      </c>
      <c r="J2564" s="3" t="s">
        <v>31</v>
      </c>
      <c r="K2564" s="4">
        <v>98.04</v>
      </c>
      <c r="L2564" s="2">
        <v>1</v>
      </c>
      <c r="M2564" s="2">
        <v>12</v>
      </c>
      <c r="N2564" s="2">
        <v>0.75</v>
      </c>
      <c r="O2564" s="3" t="s">
        <v>32</v>
      </c>
      <c r="P2564" s="3" t="s">
        <v>29</v>
      </c>
      <c r="Q2564" s="5">
        <v>21.75</v>
      </c>
      <c r="S2564" s="6">
        <v>18.829999999999998</v>
      </c>
      <c r="T2564" s="5">
        <v>0.35</v>
      </c>
      <c r="U2564" s="6">
        <v>19.18</v>
      </c>
      <c r="V2564" s="2">
        <v>28.3</v>
      </c>
      <c r="W2564" s="8"/>
      <c r="X2564" s="10" t="s">
        <v>29</v>
      </c>
      <c r="Y2564" s="7">
        <v>43629</v>
      </c>
    </row>
    <row r="2565" spans="1:25" hidden="1" x14ac:dyDescent="0.25">
      <c r="A2565" s="2">
        <v>300319</v>
      </c>
      <c r="B2565" s="3" t="s">
        <v>2553</v>
      </c>
      <c r="C2565" s="3" t="s">
        <v>2640</v>
      </c>
      <c r="D2565" s="3" t="s">
        <v>27</v>
      </c>
      <c r="E2565" s="3" t="s">
        <v>28</v>
      </c>
      <c r="F2565" s="3" t="s">
        <v>86</v>
      </c>
      <c r="G2565" s="2">
        <v>13.5</v>
      </c>
      <c r="H2565" s="3" t="s">
        <v>899</v>
      </c>
      <c r="I2565" s="3" t="s">
        <v>2262</v>
      </c>
      <c r="J2565" s="3" t="s">
        <v>31</v>
      </c>
      <c r="K2565" s="4">
        <v>86.64</v>
      </c>
      <c r="L2565" s="2">
        <v>1</v>
      </c>
      <c r="M2565" s="2">
        <v>12</v>
      </c>
      <c r="N2565" s="2">
        <v>0.75</v>
      </c>
      <c r="O2565" s="3" t="s">
        <v>32</v>
      </c>
      <c r="P2565" s="3" t="s">
        <v>29</v>
      </c>
      <c r="Q2565" s="5">
        <v>19.75</v>
      </c>
      <c r="S2565" s="6">
        <v>17.07</v>
      </c>
      <c r="T2565" s="5">
        <v>0.35</v>
      </c>
      <c r="U2565" s="6">
        <v>17.420000000000002</v>
      </c>
      <c r="V2565" s="2">
        <v>25.7</v>
      </c>
      <c r="W2565" s="8"/>
      <c r="X2565" s="10" t="s">
        <v>29</v>
      </c>
      <c r="Y2565" s="7">
        <v>43629</v>
      </c>
    </row>
    <row r="2566" spans="1:25" hidden="1" x14ac:dyDescent="0.25">
      <c r="A2566" s="2">
        <v>614420</v>
      </c>
      <c r="B2566" s="3" t="s">
        <v>2553</v>
      </c>
      <c r="C2566" s="3" t="s">
        <v>2641</v>
      </c>
      <c r="D2566" s="3" t="s">
        <v>27</v>
      </c>
      <c r="E2566" s="3" t="s">
        <v>28</v>
      </c>
      <c r="F2566" s="3" t="s">
        <v>29</v>
      </c>
      <c r="G2566" s="2">
        <v>13.5</v>
      </c>
      <c r="H2566" s="3" t="s">
        <v>297</v>
      </c>
      <c r="I2566" s="3" t="s">
        <v>2062</v>
      </c>
      <c r="J2566" s="3" t="s">
        <v>31</v>
      </c>
      <c r="K2566" s="4">
        <v>163.80000000000001</v>
      </c>
      <c r="L2566" s="2">
        <v>1</v>
      </c>
      <c r="M2566" s="2">
        <v>12</v>
      </c>
      <c r="N2566" s="2">
        <v>0.75</v>
      </c>
      <c r="O2566" s="3" t="s">
        <v>32</v>
      </c>
      <c r="P2566" s="3" t="s">
        <v>29</v>
      </c>
      <c r="Q2566" s="5">
        <v>33</v>
      </c>
      <c r="S2566" s="6">
        <v>28.73</v>
      </c>
      <c r="T2566" s="5">
        <v>0.35</v>
      </c>
      <c r="U2566" s="6">
        <v>29.08</v>
      </c>
      <c r="V2566" s="2">
        <v>42.9</v>
      </c>
      <c r="W2566" s="8"/>
      <c r="X2566" s="10" t="s">
        <v>29</v>
      </c>
      <c r="Y2566" s="7">
        <v>43672</v>
      </c>
    </row>
    <row r="2567" spans="1:25" ht="30" hidden="1" x14ac:dyDescent="0.25">
      <c r="A2567" s="2">
        <v>629055</v>
      </c>
      <c r="B2567" s="3" t="s">
        <v>2553</v>
      </c>
      <c r="C2567" s="3" t="s">
        <v>2642</v>
      </c>
      <c r="D2567" s="3" t="s">
        <v>27</v>
      </c>
      <c r="E2567" s="3" t="s">
        <v>37</v>
      </c>
      <c r="F2567" s="3" t="s">
        <v>29</v>
      </c>
      <c r="G2567" s="2">
        <v>12</v>
      </c>
      <c r="H2567" s="3" t="s">
        <v>80</v>
      </c>
      <c r="I2567" s="3" t="s">
        <v>2563</v>
      </c>
      <c r="J2567" s="3" t="s">
        <v>31</v>
      </c>
      <c r="K2567" s="4">
        <v>94.32</v>
      </c>
      <c r="L2567" s="2">
        <v>1</v>
      </c>
      <c r="M2567" s="2">
        <v>12</v>
      </c>
      <c r="N2567" s="2">
        <v>0.75</v>
      </c>
      <c r="O2567" s="3" t="s">
        <v>32</v>
      </c>
      <c r="P2567" s="3" t="s">
        <v>29</v>
      </c>
      <c r="Q2567" s="5">
        <v>21.1</v>
      </c>
      <c r="S2567" s="6">
        <v>18.260000000000002</v>
      </c>
      <c r="T2567" s="5">
        <v>0.35</v>
      </c>
      <c r="U2567" s="6">
        <v>18.61</v>
      </c>
      <c r="V2567" s="2">
        <v>27.45</v>
      </c>
      <c r="W2567" s="8"/>
      <c r="X2567" s="10" t="s">
        <v>29</v>
      </c>
      <c r="Y2567" s="7">
        <v>43661</v>
      </c>
    </row>
    <row r="2568" spans="1:25" hidden="1" x14ac:dyDescent="0.25">
      <c r="A2568" s="2">
        <v>143776</v>
      </c>
      <c r="B2568" s="3" t="s">
        <v>2553</v>
      </c>
      <c r="C2568" s="3" t="s">
        <v>2643</v>
      </c>
      <c r="D2568" s="3" t="s">
        <v>27</v>
      </c>
      <c r="E2568" s="3" t="s">
        <v>37</v>
      </c>
      <c r="F2568" s="3" t="s">
        <v>29</v>
      </c>
      <c r="G2568" s="2">
        <v>13.5</v>
      </c>
      <c r="H2568" s="3" t="s">
        <v>30</v>
      </c>
      <c r="I2568" s="3" t="s">
        <v>2557</v>
      </c>
      <c r="J2568" s="3" t="s">
        <v>31</v>
      </c>
      <c r="K2568" s="4" t="s">
        <v>3135</v>
      </c>
      <c r="L2568" s="2">
        <v>1</v>
      </c>
      <c r="M2568" s="2">
        <v>12</v>
      </c>
      <c r="N2568" s="2">
        <v>0.75</v>
      </c>
      <c r="O2568" s="3" t="s">
        <v>32</v>
      </c>
      <c r="P2568" s="3" t="s">
        <v>29</v>
      </c>
      <c r="Q2568" s="5">
        <v>17.05</v>
      </c>
      <c r="S2568" s="6">
        <v>14.7</v>
      </c>
      <c r="T2568" s="5">
        <v>0.35</v>
      </c>
      <c r="U2568" s="6">
        <v>15.05</v>
      </c>
      <c r="V2568" s="2">
        <v>22.15</v>
      </c>
      <c r="W2568" s="8"/>
      <c r="X2568" s="10" t="s">
        <v>29</v>
      </c>
      <c r="Y2568" s="7">
        <v>43466</v>
      </c>
    </row>
    <row r="2569" spans="1:25" ht="30" hidden="1" x14ac:dyDescent="0.25">
      <c r="A2569" s="2">
        <v>534214</v>
      </c>
      <c r="B2569" s="3" t="s">
        <v>2553</v>
      </c>
      <c r="C2569" s="3" t="s">
        <v>2644</v>
      </c>
      <c r="D2569" s="3" t="s">
        <v>27</v>
      </c>
      <c r="E2569" s="3" t="s">
        <v>37</v>
      </c>
      <c r="F2569" s="3" t="s">
        <v>29</v>
      </c>
      <c r="G2569" s="2">
        <v>12.5</v>
      </c>
      <c r="H2569" s="3" t="s">
        <v>80</v>
      </c>
      <c r="I2569" s="3" t="s">
        <v>2385</v>
      </c>
      <c r="J2569" s="3" t="s">
        <v>31</v>
      </c>
      <c r="K2569" s="4">
        <v>71.400000000000006</v>
      </c>
      <c r="L2569" s="2">
        <v>1</v>
      </c>
      <c r="M2569" s="2">
        <v>12</v>
      </c>
      <c r="N2569" s="2">
        <v>0.75</v>
      </c>
      <c r="O2569" s="3" t="s">
        <v>32</v>
      </c>
      <c r="P2569" s="3" t="s">
        <v>29</v>
      </c>
      <c r="Q2569" s="5">
        <v>17.149999999999999</v>
      </c>
      <c r="S2569" s="6">
        <v>14.78</v>
      </c>
      <c r="T2569" s="5">
        <v>0.35</v>
      </c>
      <c r="U2569" s="6">
        <v>15.13</v>
      </c>
      <c r="V2569" s="2">
        <v>22.3</v>
      </c>
      <c r="W2569" s="8"/>
      <c r="X2569" s="10" t="s">
        <v>29</v>
      </c>
      <c r="Y2569" s="7">
        <v>43466</v>
      </c>
    </row>
    <row r="2570" spans="1:25" hidden="1" x14ac:dyDescent="0.25">
      <c r="A2570" s="2">
        <v>8094</v>
      </c>
      <c r="B2570" s="3" t="s">
        <v>2553</v>
      </c>
      <c r="C2570" s="3" t="s">
        <v>2646</v>
      </c>
      <c r="D2570" s="3" t="s">
        <v>27</v>
      </c>
      <c r="E2570" s="3" t="s">
        <v>37</v>
      </c>
      <c r="F2570" s="3" t="s">
        <v>104</v>
      </c>
      <c r="G2570" s="2">
        <v>10</v>
      </c>
      <c r="H2570" s="3" t="s">
        <v>61</v>
      </c>
      <c r="I2570" s="3" t="s">
        <v>1869</v>
      </c>
      <c r="J2570" s="3" t="s">
        <v>31</v>
      </c>
      <c r="K2570" s="4" t="s">
        <v>3182</v>
      </c>
      <c r="L2570" s="2">
        <v>1</v>
      </c>
      <c r="M2570" s="2">
        <v>12</v>
      </c>
      <c r="N2570" s="2">
        <v>0.75</v>
      </c>
      <c r="O2570" s="3" t="s">
        <v>32</v>
      </c>
      <c r="P2570" s="3" t="s">
        <v>29</v>
      </c>
      <c r="Q2570" s="5">
        <v>16.350000000000001</v>
      </c>
      <c r="R2570" s="5">
        <v>1</v>
      </c>
      <c r="S2570" s="6">
        <v>13.2</v>
      </c>
      <c r="T2570" s="5">
        <v>0.35</v>
      </c>
      <c r="U2570" s="6">
        <v>13.55</v>
      </c>
      <c r="V2570" s="2">
        <v>21.25</v>
      </c>
      <c r="W2570" s="8"/>
      <c r="X2570" s="10" t="s">
        <v>29</v>
      </c>
      <c r="Y2570" s="7">
        <v>43800</v>
      </c>
    </row>
    <row r="2571" spans="1:25" hidden="1" x14ac:dyDescent="0.25">
      <c r="A2571" s="2">
        <v>106328</v>
      </c>
      <c r="B2571" s="3" t="s">
        <v>2553</v>
      </c>
      <c r="C2571" s="3" t="s">
        <v>2647</v>
      </c>
      <c r="D2571" s="3" t="s">
        <v>27</v>
      </c>
      <c r="E2571" s="3" t="s">
        <v>28</v>
      </c>
      <c r="F2571" s="3" t="s">
        <v>29</v>
      </c>
      <c r="G2571" s="2">
        <v>10</v>
      </c>
      <c r="H2571" s="3" t="s">
        <v>61</v>
      </c>
      <c r="I2571" s="3" t="s">
        <v>1869</v>
      </c>
      <c r="J2571" s="3" t="s">
        <v>31</v>
      </c>
      <c r="K2571" s="4" t="s">
        <v>3183</v>
      </c>
      <c r="L2571" s="2">
        <v>1</v>
      </c>
      <c r="M2571" s="2">
        <v>12</v>
      </c>
      <c r="N2571" s="2">
        <v>0.75</v>
      </c>
      <c r="O2571" s="3" t="s">
        <v>32</v>
      </c>
      <c r="P2571" s="3" t="s">
        <v>29</v>
      </c>
      <c r="Q2571" s="5">
        <v>17.45</v>
      </c>
      <c r="S2571" s="6">
        <v>15.05</v>
      </c>
      <c r="T2571" s="5">
        <v>0.35</v>
      </c>
      <c r="U2571" s="6">
        <v>15.4</v>
      </c>
      <c r="V2571" s="2">
        <v>22.7</v>
      </c>
      <c r="W2571" s="8"/>
      <c r="X2571" s="10" t="s">
        <v>29</v>
      </c>
      <c r="Y2571" s="7">
        <v>43770</v>
      </c>
    </row>
    <row r="2572" spans="1:25" ht="30" x14ac:dyDescent="0.25">
      <c r="A2572" s="2">
        <v>125658</v>
      </c>
      <c r="B2572" s="3" t="s">
        <v>2553</v>
      </c>
      <c r="C2572" s="3" t="s">
        <v>2648</v>
      </c>
      <c r="D2572" s="3" t="s">
        <v>27</v>
      </c>
      <c r="E2572" s="3" t="s">
        <v>28</v>
      </c>
      <c r="F2572" s="3" t="s">
        <v>97</v>
      </c>
      <c r="G2572" s="2">
        <v>12.5</v>
      </c>
      <c r="H2572" s="3" t="s">
        <v>80</v>
      </c>
      <c r="I2572" s="3" t="s">
        <v>2385</v>
      </c>
      <c r="J2572" s="3" t="s">
        <v>31</v>
      </c>
      <c r="K2572" s="4">
        <v>96.36</v>
      </c>
      <c r="L2572" s="2">
        <v>1</v>
      </c>
      <c r="M2572" s="2">
        <v>12</v>
      </c>
      <c r="N2572" s="2">
        <v>0.75</v>
      </c>
      <c r="O2572" s="3" t="s">
        <v>32</v>
      </c>
      <c r="P2572" s="3" t="s">
        <v>29</v>
      </c>
      <c r="Q2572" s="5">
        <v>21.45</v>
      </c>
      <c r="S2572" s="6">
        <v>18.57</v>
      </c>
      <c r="T2572" s="5">
        <v>0.35</v>
      </c>
      <c r="U2572" s="6">
        <v>18.920000000000002</v>
      </c>
      <c r="V2572" s="2">
        <v>27.9</v>
      </c>
      <c r="W2572" s="8">
        <v>0.25</v>
      </c>
      <c r="X2572" s="9" t="s">
        <v>3216</v>
      </c>
      <c r="Y2572" s="7">
        <v>43794</v>
      </c>
    </row>
    <row r="2573" spans="1:25" hidden="1" x14ac:dyDescent="0.25">
      <c r="A2573" s="2">
        <v>820647</v>
      </c>
      <c r="B2573" s="3" t="s">
        <v>2553</v>
      </c>
      <c r="C2573" s="3" t="s">
        <v>2649</v>
      </c>
      <c r="D2573" s="3" t="s">
        <v>27</v>
      </c>
      <c r="E2573" s="3" t="s">
        <v>37</v>
      </c>
      <c r="F2573" s="3" t="s">
        <v>29</v>
      </c>
      <c r="G2573" s="2">
        <v>12.5</v>
      </c>
      <c r="H2573" s="3" t="s">
        <v>1827</v>
      </c>
      <c r="I2573" s="3" t="s">
        <v>29</v>
      </c>
      <c r="J2573" s="3" t="s">
        <v>31</v>
      </c>
      <c r="K2573" s="4">
        <v>75.89</v>
      </c>
      <c r="L2573" s="2">
        <v>1</v>
      </c>
      <c r="M2573" s="2">
        <v>12</v>
      </c>
      <c r="N2573" s="2">
        <v>0.75</v>
      </c>
      <c r="O2573" s="3" t="s">
        <v>32</v>
      </c>
      <c r="P2573" s="3" t="s">
        <v>29</v>
      </c>
      <c r="Q2573" s="5">
        <v>18.55</v>
      </c>
      <c r="S2573" s="6">
        <v>16.02</v>
      </c>
      <c r="T2573" s="5">
        <v>0.35</v>
      </c>
      <c r="U2573" s="6">
        <v>16.37</v>
      </c>
      <c r="V2573" s="2">
        <v>24.1</v>
      </c>
      <c r="W2573" s="8"/>
      <c r="X2573" s="10" t="s">
        <v>29</v>
      </c>
      <c r="Y2573" s="7">
        <v>43466</v>
      </c>
    </row>
    <row r="2574" spans="1:25" hidden="1" x14ac:dyDescent="0.25">
      <c r="A2574" s="2">
        <v>229045</v>
      </c>
      <c r="B2574" s="3" t="s">
        <v>2553</v>
      </c>
      <c r="C2574" s="3" t="s">
        <v>2650</v>
      </c>
      <c r="D2574" s="3" t="s">
        <v>27</v>
      </c>
      <c r="E2574" s="3" t="s">
        <v>37</v>
      </c>
      <c r="F2574" s="3" t="s">
        <v>29</v>
      </c>
      <c r="H2574" s="3" t="s">
        <v>204</v>
      </c>
      <c r="I2574" s="3" t="s">
        <v>2563</v>
      </c>
      <c r="J2574" s="3" t="s">
        <v>31</v>
      </c>
      <c r="K2574" s="4">
        <v>86.4</v>
      </c>
      <c r="L2574" s="2">
        <v>1</v>
      </c>
      <c r="M2574" s="2">
        <v>12</v>
      </c>
      <c r="N2574" s="2">
        <v>0.75</v>
      </c>
      <c r="O2574" s="3" t="s">
        <v>32</v>
      </c>
      <c r="P2574" s="3" t="s">
        <v>29</v>
      </c>
      <c r="Q2574" s="5">
        <v>19.75</v>
      </c>
      <c r="S2574" s="6">
        <v>17.07</v>
      </c>
      <c r="T2574" s="5">
        <v>0.35</v>
      </c>
      <c r="U2574" s="6">
        <v>17.420000000000002</v>
      </c>
      <c r="V2574" s="2">
        <v>25.7</v>
      </c>
      <c r="W2574" s="8"/>
      <c r="X2574" s="10" t="s">
        <v>29</v>
      </c>
      <c r="Y2574" s="7">
        <v>43678</v>
      </c>
    </row>
    <row r="2575" spans="1:25" hidden="1" x14ac:dyDescent="0.25">
      <c r="A2575" s="2">
        <v>870840</v>
      </c>
      <c r="B2575" s="3" t="s">
        <v>2553</v>
      </c>
      <c r="C2575" s="3" t="s">
        <v>2651</v>
      </c>
      <c r="D2575" s="3" t="s">
        <v>27</v>
      </c>
      <c r="E2575" s="3" t="s">
        <v>37</v>
      </c>
      <c r="F2575" s="3" t="s">
        <v>29</v>
      </c>
      <c r="G2575" s="2">
        <v>12</v>
      </c>
      <c r="H2575" s="3" t="s">
        <v>204</v>
      </c>
      <c r="I2575" s="3" t="s">
        <v>2062</v>
      </c>
      <c r="J2575" s="3" t="s">
        <v>31</v>
      </c>
      <c r="K2575" s="4">
        <v>102.36</v>
      </c>
      <c r="L2575" s="2">
        <v>1</v>
      </c>
      <c r="M2575" s="2">
        <v>12</v>
      </c>
      <c r="N2575" s="2">
        <v>0.75</v>
      </c>
      <c r="O2575" s="3" t="s">
        <v>32</v>
      </c>
      <c r="P2575" s="3" t="s">
        <v>29</v>
      </c>
      <c r="Q2575" s="5">
        <v>22.45</v>
      </c>
      <c r="S2575" s="6">
        <v>19.45</v>
      </c>
      <c r="T2575" s="5">
        <v>0.35</v>
      </c>
      <c r="U2575" s="6">
        <v>19.8</v>
      </c>
      <c r="V2575" s="2">
        <v>29.2</v>
      </c>
      <c r="W2575" s="8"/>
      <c r="X2575" s="10" t="s">
        <v>29</v>
      </c>
      <c r="Y2575" s="7">
        <v>43466</v>
      </c>
    </row>
    <row r="2576" spans="1:25" hidden="1" x14ac:dyDescent="0.25">
      <c r="A2576" s="2">
        <v>785001</v>
      </c>
      <c r="B2576" s="3" t="s">
        <v>2553</v>
      </c>
      <c r="C2576" s="3" t="s">
        <v>2652</v>
      </c>
      <c r="D2576" s="3" t="s">
        <v>27</v>
      </c>
      <c r="E2576" s="3" t="s">
        <v>28</v>
      </c>
      <c r="F2576" s="3" t="s">
        <v>86</v>
      </c>
      <c r="G2576" s="2">
        <v>12.5</v>
      </c>
      <c r="H2576" s="3" t="s">
        <v>204</v>
      </c>
      <c r="I2576" s="3" t="s">
        <v>2563</v>
      </c>
      <c r="J2576" s="3" t="s">
        <v>39</v>
      </c>
      <c r="K2576" s="4">
        <v>120.81</v>
      </c>
      <c r="L2576" s="2">
        <v>1</v>
      </c>
      <c r="M2576" s="2">
        <v>6</v>
      </c>
      <c r="N2576" s="2">
        <v>0.75</v>
      </c>
      <c r="O2576" s="3" t="s">
        <v>32</v>
      </c>
      <c r="P2576" s="3" t="s">
        <v>29</v>
      </c>
      <c r="Q2576" s="5">
        <v>41.95</v>
      </c>
      <c r="S2576" s="6">
        <v>36.61</v>
      </c>
      <c r="T2576" s="5">
        <v>0.35</v>
      </c>
      <c r="U2576" s="6">
        <v>36.96</v>
      </c>
      <c r="V2576" s="2">
        <v>54.55</v>
      </c>
      <c r="W2576" s="8"/>
      <c r="X2576" s="10" t="s">
        <v>29</v>
      </c>
      <c r="Y2576" s="7">
        <v>43628</v>
      </c>
    </row>
    <row r="2577" spans="1:25" hidden="1" x14ac:dyDescent="0.25">
      <c r="A2577" s="2">
        <v>599274</v>
      </c>
      <c r="B2577" s="3" t="s">
        <v>2553</v>
      </c>
      <c r="C2577" s="3" t="s">
        <v>2653</v>
      </c>
      <c r="D2577" s="3" t="s">
        <v>27</v>
      </c>
      <c r="E2577" s="3" t="s">
        <v>37</v>
      </c>
      <c r="F2577" s="3" t="s">
        <v>104</v>
      </c>
      <c r="G2577" s="2">
        <v>8.5</v>
      </c>
      <c r="H2577" s="3" t="s">
        <v>61</v>
      </c>
      <c r="I2577" s="3" t="s">
        <v>1869</v>
      </c>
      <c r="J2577" s="3" t="s">
        <v>31</v>
      </c>
      <c r="K2577" s="4">
        <v>92.52</v>
      </c>
      <c r="L2577" s="2">
        <v>1</v>
      </c>
      <c r="M2577" s="2">
        <v>12</v>
      </c>
      <c r="N2577" s="2">
        <v>0.75</v>
      </c>
      <c r="O2577" s="3" t="s">
        <v>32</v>
      </c>
      <c r="P2577" s="3" t="s">
        <v>29</v>
      </c>
      <c r="Q2577" s="5">
        <v>20.8</v>
      </c>
      <c r="R2577" s="5">
        <v>3</v>
      </c>
      <c r="S2577" s="6">
        <v>15.36</v>
      </c>
      <c r="T2577" s="5">
        <v>0.35</v>
      </c>
      <c r="U2577" s="6">
        <v>15.71</v>
      </c>
      <c r="V2577" s="2">
        <v>27.05</v>
      </c>
      <c r="W2577" s="8"/>
      <c r="X2577" s="10" t="s">
        <v>29</v>
      </c>
      <c r="Y2577" s="7">
        <v>43800</v>
      </c>
    </row>
    <row r="2578" spans="1:25" hidden="1" x14ac:dyDescent="0.25">
      <c r="A2578" s="2">
        <v>876185</v>
      </c>
      <c r="B2578" s="3" t="s">
        <v>2553</v>
      </c>
      <c r="C2578" s="3" t="s">
        <v>2654</v>
      </c>
      <c r="D2578" s="3" t="s">
        <v>27</v>
      </c>
      <c r="E2578" s="3" t="s">
        <v>37</v>
      </c>
      <c r="F2578" s="3" t="s">
        <v>29</v>
      </c>
      <c r="G2578" s="2">
        <v>8.5</v>
      </c>
      <c r="H2578" s="3" t="s">
        <v>61</v>
      </c>
      <c r="I2578" s="3" t="s">
        <v>1869</v>
      </c>
      <c r="J2578" s="3" t="s">
        <v>31</v>
      </c>
      <c r="K2578" s="4">
        <v>92.52</v>
      </c>
      <c r="L2578" s="2">
        <v>1</v>
      </c>
      <c r="M2578" s="2">
        <v>12</v>
      </c>
      <c r="N2578" s="2">
        <v>0.75</v>
      </c>
      <c r="O2578" s="3" t="s">
        <v>32</v>
      </c>
      <c r="P2578" s="3" t="s">
        <v>29</v>
      </c>
      <c r="Q2578" s="5">
        <v>20.8</v>
      </c>
      <c r="S2578" s="6">
        <v>18</v>
      </c>
      <c r="T2578" s="5">
        <v>0.35</v>
      </c>
      <c r="U2578" s="6">
        <v>18.350000000000001</v>
      </c>
      <c r="V2578" s="2">
        <v>27.05</v>
      </c>
      <c r="W2578" s="8"/>
      <c r="X2578" s="10" t="s">
        <v>29</v>
      </c>
      <c r="Y2578" s="7">
        <v>43769</v>
      </c>
    </row>
    <row r="2579" spans="1:25" x14ac:dyDescent="0.25">
      <c r="A2579" s="2">
        <v>183962</v>
      </c>
      <c r="B2579" s="3" t="s">
        <v>2553</v>
      </c>
      <c r="C2579" s="3" t="s">
        <v>2655</v>
      </c>
      <c r="D2579" s="3" t="s">
        <v>27</v>
      </c>
      <c r="E2579" s="3" t="s">
        <v>28</v>
      </c>
      <c r="F2579" s="3" t="s">
        <v>97</v>
      </c>
      <c r="G2579" s="2">
        <v>10</v>
      </c>
      <c r="H2579" s="3" t="s">
        <v>61</v>
      </c>
      <c r="I2579" s="3" t="s">
        <v>29</v>
      </c>
      <c r="J2579" s="3" t="s">
        <v>31</v>
      </c>
      <c r="K2579" s="4">
        <v>94.56</v>
      </c>
      <c r="L2579" s="2">
        <v>1</v>
      </c>
      <c r="M2579" s="2">
        <v>12</v>
      </c>
      <c r="N2579" s="2">
        <v>0.75</v>
      </c>
      <c r="O2579" s="3" t="s">
        <v>32</v>
      </c>
      <c r="P2579" s="3" t="s">
        <v>29</v>
      </c>
      <c r="Q2579" s="5">
        <v>21.15</v>
      </c>
      <c r="S2579" s="6">
        <v>18.3</v>
      </c>
      <c r="T2579" s="5">
        <v>0.35</v>
      </c>
      <c r="U2579" s="6">
        <v>18.649999999999999</v>
      </c>
      <c r="V2579" s="2">
        <v>27.5</v>
      </c>
      <c r="W2579" s="8">
        <v>2.5999999999999979</v>
      </c>
      <c r="X2579" s="9" t="s">
        <v>3216</v>
      </c>
      <c r="Y2579" s="7">
        <v>43794</v>
      </c>
    </row>
    <row r="2580" spans="1:25" hidden="1" x14ac:dyDescent="0.25">
      <c r="A2580" s="2">
        <v>220699</v>
      </c>
      <c r="B2580" s="3" t="s">
        <v>2553</v>
      </c>
      <c r="C2580" s="3" t="s">
        <v>2656</v>
      </c>
      <c r="D2580" s="3" t="s">
        <v>27</v>
      </c>
      <c r="E2580" s="3" t="s">
        <v>37</v>
      </c>
      <c r="F2580" s="3" t="s">
        <v>29</v>
      </c>
      <c r="G2580" s="2">
        <v>8.5</v>
      </c>
      <c r="H2580" s="3" t="s">
        <v>61</v>
      </c>
      <c r="I2580" s="3" t="s">
        <v>1869</v>
      </c>
      <c r="J2580" s="3" t="s">
        <v>31</v>
      </c>
      <c r="K2580" s="4" t="s">
        <v>3184</v>
      </c>
      <c r="L2580" s="2">
        <v>1</v>
      </c>
      <c r="M2580" s="2">
        <v>12</v>
      </c>
      <c r="N2580" s="2">
        <v>0.75</v>
      </c>
      <c r="O2580" s="3" t="s">
        <v>32</v>
      </c>
      <c r="P2580" s="3" t="s">
        <v>29</v>
      </c>
      <c r="Q2580" s="5">
        <v>16.649999999999999</v>
      </c>
      <c r="S2580" s="6">
        <v>14.34</v>
      </c>
      <c r="T2580" s="5">
        <v>0.35</v>
      </c>
      <c r="U2580" s="6">
        <v>14.69</v>
      </c>
      <c r="V2580" s="2">
        <v>21.65</v>
      </c>
      <c r="W2580" s="8"/>
      <c r="X2580" s="10" t="s">
        <v>29</v>
      </c>
      <c r="Y2580" s="7">
        <v>43769</v>
      </c>
    </row>
    <row r="2581" spans="1:25" ht="30" hidden="1" x14ac:dyDescent="0.25">
      <c r="A2581" s="2">
        <v>438119</v>
      </c>
      <c r="B2581" s="3" t="s">
        <v>2553</v>
      </c>
      <c r="C2581" s="3" t="s">
        <v>2657</v>
      </c>
      <c r="D2581" s="3" t="s">
        <v>27</v>
      </c>
      <c r="E2581" s="3" t="s">
        <v>37</v>
      </c>
      <c r="F2581" s="3" t="s">
        <v>29</v>
      </c>
      <c r="G2581" s="2">
        <v>11</v>
      </c>
      <c r="H2581" s="3" t="s">
        <v>1191</v>
      </c>
      <c r="I2581" s="3" t="s">
        <v>2385</v>
      </c>
      <c r="J2581" s="3" t="s">
        <v>31</v>
      </c>
      <c r="K2581" s="4">
        <v>56.04</v>
      </c>
      <c r="L2581" s="2">
        <v>1</v>
      </c>
      <c r="M2581" s="2">
        <v>12</v>
      </c>
      <c r="N2581" s="2">
        <v>0.75</v>
      </c>
      <c r="O2581" s="3" t="s">
        <v>32</v>
      </c>
      <c r="P2581" s="3" t="s">
        <v>29</v>
      </c>
      <c r="Q2581" s="5">
        <v>14.25</v>
      </c>
      <c r="S2581" s="6">
        <v>12.23</v>
      </c>
      <c r="T2581" s="5">
        <v>0.35</v>
      </c>
      <c r="U2581" s="6">
        <v>12.58</v>
      </c>
      <c r="V2581" s="2">
        <v>18.5</v>
      </c>
      <c r="W2581" s="8"/>
      <c r="X2581" s="10" t="s">
        <v>29</v>
      </c>
      <c r="Y2581" s="7">
        <v>43616</v>
      </c>
    </row>
    <row r="2582" spans="1:25" ht="30" hidden="1" x14ac:dyDescent="0.25">
      <c r="A2582" s="2">
        <v>918110</v>
      </c>
      <c r="B2582" s="3" t="s">
        <v>2553</v>
      </c>
      <c r="C2582" s="3" t="s">
        <v>2658</v>
      </c>
      <c r="D2582" s="3" t="s">
        <v>27</v>
      </c>
      <c r="E2582" s="3" t="s">
        <v>37</v>
      </c>
      <c r="F2582" s="3" t="s">
        <v>29</v>
      </c>
      <c r="G2582" s="2">
        <v>14.5</v>
      </c>
      <c r="H2582" s="3" t="s">
        <v>899</v>
      </c>
      <c r="I2582" s="3" t="s">
        <v>2557</v>
      </c>
      <c r="J2582" s="3" t="s">
        <v>31</v>
      </c>
      <c r="K2582" s="4">
        <v>58.44</v>
      </c>
      <c r="L2582" s="2">
        <v>1</v>
      </c>
      <c r="M2582" s="2">
        <v>12</v>
      </c>
      <c r="N2582" s="2">
        <v>0.75</v>
      </c>
      <c r="O2582" s="3" t="s">
        <v>32</v>
      </c>
      <c r="P2582" s="3" t="s">
        <v>29</v>
      </c>
      <c r="Q2582" s="5">
        <v>14.8</v>
      </c>
      <c r="S2582" s="6">
        <v>12.72</v>
      </c>
      <c r="T2582" s="5">
        <v>0.35</v>
      </c>
      <c r="U2582" s="6">
        <v>13.07</v>
      </c>
      <c r="V2582" s="2">
        <v>19.25</v>
      </c>
      <c r="W2582" s="8"/>
      <c r="X2582" s="10" t="s">
        <v>29</v>
      </c>
      <c r="Y2582" s="7">
        <v>43616</v>
      </c>
    </row>
    <row r="2583" spans="1:25" hidden="1" x14ac:dyDescent="0.25">
      <c r="A2583" s="2">
        <v>101717</v>
      </c>
      <c r="B2583" s="3" t="s">
        <v>2553</v>
      </c>
      <c r="C2583" s="3" t="s">
        <v>2659</v>
      </c>
      <c r="D2583" s="3" t="s">
        <v>1914</v>
      </c>
      <c r="E2583" s="3" t="s">
        <v>37</v>
      </c>
      <c r="F2583" s="3" t="s">
        <v>29</v>
      </c>
      <c r="G2583" s="2">
        <v>11</v>
      </c>
      <c r="H2583" s="3" t="s">
        <v>38</v>
      </c>
      <c r="I2583" s="3" t="s">
        <v>2563</v>
      </c>
      <c r="J2583" s="3" t="s">
        <v>31</v>
      </c>
      <c r="K2583" s="4">
        <v>47.35</v>
      </c>
      <c r="L2583" s="2">
        <v>1</v>
      </c>
      <c r="M2583" s="2">
        <v>4</v>
      </c>
      <c r="N2583" s="2">
        <v>4</v>
      </c>
      <c r="O2583" s="3" t="s">
        <v>956</v>
      </c>
      <c r="P2583" s="3" t="s">
        <v>29</v>
      </c>
      <c r="Q2583" s="5">
        <v>37.549999999999997</v>
      </c>
      <c r="S2583" s="6">
        <v>32.74</v>
      </c>
      <c r="T2583" s="5">
        <v>0.35</v>
      </c>
      <c r="U2583" s="6">
        <v>33.090000000000003</v>
      </c>
      <c r="V2583" s="2">
        <v>48.8</v>
      </c>
      <c r="W2583" s="8"/>
      <c r="X2583" s="10" t="s">
        <v>29</v>
      </c>
      <c r="Y2583" s="7">
        <v>43466</v>
      </c>
    </row>
    <row r="2584" spans="1:25" hidden="1" x14ac:dyDescent="0.25">
      <c r="A2584" s="2">
        <v>219992</v>
      </c>
      <c r="B2584" s="3" t="s">
        <v>2553</v>
      </c>
      <c r="C2584" s="3" t="s">
        <v>2660</v>
      </c>
      <c r="D2584" s="3" t="s">
        <v>27</v>
      </c>
      <c r="E2584" s="3" t="s">
        <v>28</v>
      </c>
      <c r="F2584" s="3" t="s">
        <v>29</v>
      </c>
      <c r="G2584" s="2">
        <v>13</v>
      </c>
      <c r="H2584" s="3" t="s">
        <v>80</v>
      </c>
      <c r="I2584" s="3" t="s">
        <v>29</v>
      </c>
      <c r="J2584" s="3" t="s">
        <v>31</v>
      </c>
      <c r="K2584" s="4">
        <v>153.36000000000001</v>
      </c>
      <c r="L2584" s="2">
        <v>1</v>
      </c>
      <c r="M2584" s="2">
        <v>12</v>
      </c>
      <c r="N2584" s="2">
        <v>0.75</v>
      </c>
      <c r="O2584" s="3" t="s">
        <v>32</v>
      </c>
      <c r="P2584" s="3" t="s">
        <v>29</v>
      </c>
      <c r="Q2584" s="5">
        <v>31.25</v>
      </c>
      <c r="S2584" s="6">
        <v>27.19</v>
      </c>
      <c r="T2584" s="5">
        <v>0.35</v>
      </c>
      <c r="U2584" s="6">
        <v>27.54</v>
      </c>
      <c r="V2584" s="2">
        <v>40.6</v>
      </c>
      <c r="W2584" s="8"/>
      <c r="X2584" s="10" t="s">
        <v>29</v>
      </c>
      <c r="Y2584" s="7">
        <v>43709</v>
      </c>
    </row>
    <row r="2585" spans="1:25" hidden="1" x14ac:dyDescent="0.25">
      <c r="A2585" s="2">
        <v>286385</v>
      </c>
      <c r="B2585" s="3" t="s">
        <v>2553</v>
      </c>
      <c r="C2585" s="3" t="s">
        <v>2661</v>
      </c>
      <c r="D2585" s="3" t="s">
        <v>27</v>
      </c>
      <c r="E2585" s="3" t="s">
        <v>28</v>
      </c>
      <c r="F2585" s="3" t="s">
        <v>86</v>
      </c>
      <c r="H2585" s="3" t="s">
        <v>899</v>
      </c>
      <c r="I2585" s="3" t="s">
        <v>2062</v>
      </c>
      <c r="J2585" s="3" t="s">
        <v>31</v>
      </c>
      <c r="K2585" s="4">
        <v>68.52</v>
      </c>
      <c r="L2585" s="2">
        <v>1</v>
      </c>
      <c r="M2585" s="2">
        <v>12</v>
      </c>
      <c r="N2585" s="2">
        <v>0.75</v>
      </c>
      <c r="O2585" s="3" t="s">
        <v>32</v>
      </c>
      <c r="P2585" s="3" t="s">
        <v>29</v>
      </c>
      <c r="Q2585" s="5">
        <v>16.649999999999999</v>
      </c>
      <c r="S2585" s="6">
        <v>14.34</v>
      </c>
      <c r="T2585" s="5">
        <v>0.35</v>
      </c>
      <c r="U2585" s="6">
        <v>14.69</v>
      </c>
      <c r="V2585" s="2">
        <v>21.65</v>
      </c>
      <c r="W2585" s="8"/>
      <c r="X2585" s="10" t="s">
        <v>29</v>
      </c>
      <c r="Y2585" s="7">
        <v>43629</v>
      </c>
    </row>
    <row r="2586" spans="1:25" hidden="1" x14ac:dyDescent="0.25">
      <c r="A2586" s="2">
        <v>360685</v>
      </c>
      <c r="B2586" s="3" t="s">
        <v>2553</v>
      </c>
      <c r="C2586" s="3" t="s">
        <v>2662</v>
      </c>
      <c r="D2586" s="3" t="s">
        <v>27</v>
      </c>
      <c r="E2586" s="3" t="s">
        <v>28</v>
      </c>
      <c r="F2586" s="3" t="s">
        <v>29</v>
      </c>
      <c r="G2586" s="2">
        <v>12.5</v>
      </c>
      <c r="H2586" s="3" t="s">
        <v>204</v>
      </c>
      <c r="I2586" s="3" t="s">
        <v>29</v>
      </c>
      <c r="J2586" s="3" t="s">
        <v>31</v>
      </c>
      <c r="K2586" s="4">
        <v>78.959999999999994</v>
      </c>
      <c r="L2586" s="2">
        <v>1</v>
      </c>
      <c r="M2586" s="2">
        <v>12</v>
      </c>
      <c r="N2586" s="2">
        <v>0.75</v>
      </c>
      <c r="O2586" s="3" t="s">
        <v>32</v>
      </c>
      <c r="P2586" s="3" t="s">
        <v>29</v>
      </c>
      <c r="Q2586" s="5">
        <v>18.45</v>
      </c>
      <c r="S2586" s="6">
        <v>15.93</v>
      </c>
      <c r="T2586" s="5">
        <v>0.35</v>
      </c>
      <c r="U2586" s="6">
        <v>16.28</v>
      </c>
      <c r="V2586" s="2">
        <v>24</v>
      </c>
      <c r="W2586" s="8"/>
      <c r="X2586" s="10" t="s">
        <v>29</v>
      </c>
      <c r="Y2586" s="7">
        <v>43714</v>
      </c>
    </row>
    <row r="2587" spans="1:25" hidden="1" x14ac:dyDescent="0.25">
      <c r="A2587" s="2">
        <v>364182</v>
      </c>
      <c r="B2587" s="3" t="s">
        <v>2553</v>
      </c>
      <c r="C2587" s="3" t="s">
        <v>2663</v>
      </c>
      <c r="D2587" s="3" t="s">
        <v>27</v>
      </c>
      <c r="E2587" s="3" t="s">
        <v>28</v>
      </c>
      <c r="F2587" s="3" t="s">
        <v>29</v>
      </c>
      <c r="G2587" s="2">
        <v>12.5</v>
      </c>
      <c r="H2587" s="3" t="s">
        <v>204</v>
      </c>
      <c r="I2587" s="3" t="s">
        <v>29</v>
      </c>
      <c r="J2587" s="3" t="s">
        <v>31</v>
      </c>
      <c r="K2587" s="4">
        <v>78.959999999999994</v>
      </c>
      <c r="L2587" s="2">
        <v>1</v>
      </c>
      <c r="M2587" s="2">
        <v>12</v>
      </c>
      <c r="N2587" s="2">
        <v>0.75</v>
      </c>
      <c r="O2587" s="3" t="s">
        <v>32</v>
      </c>
      <c r="P2587" s="3" t="s">
        <v>29</v>
      </c>
      <c r="Q2587" s="5">
        <v>18.45</v>
      </c>
      <c r="S2587" s="6">
        <v>15.93</v>
      </c>
      <c r="T2587" s="5">
        <v>0.35</v>
      </c>
      <c r="U2587" s="6">
        <v>16.28</v>
      </c>
      <c r="V2587" s="2">
        <v>24</v>
      </c>
      <c r="W2587" s="8"/>
      <c r="X2587" s="10" t="s">
        <v>29</v>
      </c>
      <c r="Y2587" s="7">
        <v>43714</v>
      </c>
    </row>
    <row r="2588" spans="1:25" hidden="1" x14ac:dyDescent="0.25">
      <c r="A2588" s="2">
        <v>210042</v>
      </c>
      <c r="B2588" s="3" t="s">
        <v>2553</v>
      </c>
      <c r="C2588" s="3" t="s">
        <v>2664</v>
      </c>
      <c r="D2588" s="3" t="s">
        <v>27</v>
      </c>
      <c r="E2588" s="3" t="s">
        <v>37</v>
      </c>
      <c r="F2588" s="3" t="s">
        <v>29</v>
      </c>
      <c r="G2588" s="2">
        <v>13</v>
      </c>
      <c r="H2588" s="3" t="s">
        <v>102</v>
      </c>
      <c r="I2588" s="3" t="s">
        <v>2557</v>
      </c>
      <c r="J2588" s="3" t="s">
        <v>31</v>
      </c>
      <c r="K2588" s="4" t="s">
        <v>3137</v>
      </c>
      <c r="L2588" s="2">
        <v>1</v>
      </c>
      <c r="M2588" s="2">
        <v>12</v>
      </c>
      <c r="N2588" s="2">
        <v>0.75</v>
      </c>
      <c r="O2588" s="3" t="s">
        <v>32</v>
      </c>
      <c r="P2588" s="3" t="s">
        <v>29</v>
      </c>
      <c r="Q2588" s="5">
        <v>17.850000000000001</v>
      </c>
      <c r="S2588" s="6">
        <v>15.4</v>
      </c>
      <c r="T2588" s="5">
        <v>0.35</v>
      </c>
      <c r="U2588" s="6">
        <v>15.75</v>
      </c>
      <c r="V2588" s="2">
        <v>23.2</v>
      </c>
      <c r="W2588" s="8"/>
      <c r="X2588" s="10" t="s">
        <v>29</v>
      </c>
      <c r="Y2588" s="7">
        <v>43661</v>
      </c>
    </row>
    <row r="2589" spans="1:25" hidden="1" x14ac:dyDescent="0.25">
      <c r="A2589" s="2">
        <v>563130</v>
      </c>
      <c r="B2589" s="3" t="s">
        <v>2553</v>
      </c>
      <c r="C2589" s="3" t="s">
        <v>2666</v>
      </c>
      <c r="D2589" s="3" t="s">
        <v>27</v>
      </c>
      <c r="E2589" s="3" t="s">
        <v>37</v>
      </c>
      <c r="F2589" s="3" t="s">
        <v>29</v>
      </c>
      <c r="G2589" s="2">
        <v>13.5</v>
      </c>
      <c r="H2589" s="3" t="s">
        <v>204</v>
      </c>
      <c r="I2589" s="3" t="s">
        <v>2557</v>
      </c>
      <c r="J2589" s="3" t="s">
        <v>31</v>
      </c>
      <c r="K2589" s="4">
        <v>78</v>
      </c>
      <c r="L2589" s="2">
        <v>1</v>
      </c>
      <c r="M2589" s="2">
        <v>12</v>
      </c>
      <c r="N2589" s="2">
        <v>0.75</v>
      </c>
      <c r="O2589" s="3" t="s">
        <v>32</v>
      </c>
      <c r="P2589" s="3" t="s">
        <v>29</v>
      </c>
      <c r="Q2589" s="5">
        <v>18.3</v>
      </c>
      <c r="S2589" s="6">
        <v>15.8</v>
      </c>
      <c r="T2589" s="5">
        <v>0.35</v>
      </c>
      <c r="U2589" s="6">
        <v>16.149999999999999</v>
      </c>
      <c r="V2589" s="2">
        <v>23.8</v>
      </c>
      <c r="W2589" s="8"/>
      <c r="X2589" s="10" t="s">
        <v>29</v>
      </c>
      <c r="Y2589" s="7">
        <v>43616</v>
      </c>
    </row>
    <row r="2590" spans="1:25" hidden="1" x14ac:dyDescent="0.25">
      <c r="A2590" s="2">
        <v>350843</v>
      </c>
      <c r="B2590" s="3" t="s">
        <v>2553</v>
      </c>
      <c r="C2590" s="3" t="s">
        <v>2667</v>
      </c>
      <c r="D2590" s="3" t="s">
        <v>27</v>
      </c>
      <c r="E2590" s="3" t="s">
        <v>37</v>
      </c>
      <c r="F2590" s="3" t="s">
        <v>29</v>
      </c>
      <c r="G2590" s="2">
        <v>10.9</v>
      </c>
      <c r="H2590" s="3" t="s">
        <v>30</v>
      </c>
      <c r="I2590" s="3" t="s">
        <v>2628</v>
      </c>
      <c r="J2590" s="3" t="s">
        <v>31</v>
      </c>
      <c r="K2590" s="4">
        <v>78</v>
      </c>
      <c r="L2590" s="2">
        <v>1</v>
      </c>
      <c r="M2590" s="2">
        <v>12</v>
      </c>
      <c r="N2590" s="2">
        <v>0.75</v>
      </c>
      <c r="O2590" s="3" t="s">
        <v>32</v>
      </c>
      <c r="P2590" s="3" t="s">
        <v>29</v>
      </c>
      <c r="Q2590" s="5">
        <v>18.3</v>
      </c>
      <c r="S2590" s="6">
        <v>15.8</v>
      </c>
      <c r="T2590" s="5">
        <v>0.35</v>
      </c>
      <c r="U2590" s="6">
        <v>16.149999999999999</v>
      </c>
      <c r="V2590" s="2">
        <v>23.8</v>
      </c>
      <c r="W2590" s="8"/>
      <c r="X2590" s="10" t="s">
        <v>29</v>
      </c>
      <c r="Y2590" s="7">
        <v>43647</v>
      </c>
    </row>
    <row r="2591" spans="1:25" ht="30" hidden="1" x14ac:dyDescent="0.25">
      <c r="A2591" s="2">
        <v>773366</v>
      </c>
      <c r="B2591" s="3" t="s">
        <v>2553</v>
      </c>
      <c r="C2591" s="3" t="s">
        <v>2668</v>
      </c>
      <c r="D2591" s="3" t="s">
        <v>27</v>
      </c>
      <c r="E2591" s="3" t="s">
        <v>28</v>
      </c>
      <c r="F2591" s="3" t="s">
        <v>29</v>
      </c>
      <c r="G2591" s="2">
        <v>12</v>
      </c>
      <c r="H2591" s="3" t="s">
        <v>1884</v>
      </c>
      <c r="I2591" s="3" t="s">
        <v>2385</v>
      </c>
      <c r="J2591" s="3" t="s">
        <v>39</v>
      </c>
      <c r="K2591" s="4">
        <v>42.39</v>
      </c>
      <c r="L2591" s="2">
        <v>1</v>
      </c>
      <c r="M2591" s="2">
        <v>12</v>
      </c>
      <c r="N2591" s="2">
        <v>0.75</v>
      </c>
      <c r="O2591" s="3" t="s">
        <v>32</v>
      </c>
      <c r="P2591" s="3" t="s">
        <v>29</v>
      </c>
      <c r="Q2591" s="5">
        <v>10.8</v>
      </c>
      <c r="S2591" s="6">
        <v>9.1999999999999993</v>
      </c>
      <c r="T2591" s="5">
        <v>0.35</v>
      </c>
      <c r="U2591" s="6">
        <v>9.5500000000000007</v>
      </c>
      <c r="V2591" s="2">
        <v>14.05</v>
      </c>
      <c r="W2591" s="8"/>
      <c r="X2591" s="10" t="s">
        <v>29</v>
      </c>
      <c r="Y2591" s="7">
        <v>43629</v>
      </c>
    </row>
    <row r="2592" spans="1:25" hidden="1" x14ac:dyDescent="0.25">
      <c r="A2592" s="2">
        <v>56382</v>
      </c>
      <c r="B2592" s="3" t="s">
        <v>2553</v>
      </c>
      <c r="C2592" s="3" t="s">
        <v>2669</v>
      </c>
      <c r="D2592" s="3" t="s">
        <v>27</v>
      </c>
      <c r="E2592" s="3" t="s">
        <v>37</v>
      </c>
      <c r="F2592" s="3" t="s">
        <v>29</v>
      </c>
      <c r="G2592" s="2">
        <v>13.5</v>
      </c>
      <c r="H2592" s="3" t="s">
        <v>1884</v>
      </c>
      <c r="I2592" s="3" t="s">
        <v>2557</v>
      </c>
      <c r="J2592" s="3" t="s">
        <v>31</v>
      </c>
      <c r="K2592" s="4">
        <v>53.88</v>
      </c>
      <c r="L2592" s="2">
        <v>1</v>
      </c>
      <c r="M2592" s="2">
        <v>12</v>
      </c>
      <c r="N2592" s="2">
        <v>0.75</v>
      </c>
      <c r="O2592" s="3" t="s">
        <v>32</v>
      </c>
      <c r="P2592" s="3" t="s">
        <v>29</v>
      </c>
      <c r="Q2592" s="5">
        <v>16.399999999999999</v>
      </c>
      <c r="S2592" s="6">
        <v>14.12</v>
      </c>
      <c r="T2592" s="5">
        <v>0.35</v>
      </c>
      <c r="U2592" s="6">
        <v>14.47</v>
      </c>
      <c r="V2592" s="2">
        <v>21.3</v>
      </c>
      <c r="W2592" s="8"/>
      <c r="X2592" s="10" t="s">
        <v>29</v>
      </c>
      <c r="Y2592" s="7">
        <v>43678</v>
      </c>
    </row>
    <row r="2593" spans="1:25" hidden="1" x14ac:dyDescent="0.25">
      <c r="A2593" s="2">
        <v>538025</v>
      </c>
      <c r="B2593" s="3" t="s">
        <v>2553</v>
      </c>
      <c r="C2593" s="3" t="s">
        <v>2670</v>
      </c>
      <c r="D2593" s="3" t="s">
        <v>27</v>
      </c>
      <c r="E2593" s="3" t="s">
        <v>28</v>
      </c>
      <c r="F2593" s="3" t="s">
        <v>86</v>
      </c>
      <c r="H2593" s="3" t="s">
        <v>1884</v>
      </c>
      <c r="I2593" s="3" t="s">
        <v>1802</v>
      </c>
      <c r="J2593" s="3" t="s">
        <v>31</v>
      </c>
      <c r="K2593" s="4">
        <v>67.08</v>
      </c>
      <c r="L2593" s="2">
        <v>1</v>
      </c>
      <c r="M2593" s="2">
        <v>12</v>
      </c>
      <c r="N2593" s="2">
        <v>0.75</v>
      </c>
      <c r="O2593" s="3" t="s">
        <v>32</v>
      </c>
      <c r="P2593" s="3" t="s">
        <v>29</v>
      </c>
      <c r="Q2593" s="5">
        <v>16.399999999999999</v>
      </c>
      <c r="S2593" s="6">
        <v>14.12</v>
      </c>
      <c r="T2593" s="5">
        <v>0.35</v>
      </c>
      <c r="U2593" s="6">
        <v>14.47</v>
      </c>
      <c r="V2593" s="2">
        <v>21.3</v>
      </c>
      <c r="W2593" s="8"/>
      <c r="X2593" s="10" t="s">
        <v>29</v>
      </c>
      <c r="Y2593" s="7">
        <v>43629</v>
      </c>
    </row>
    <row r="2594" spans="1:25" ht="30" hidden="1" x14ac:dyDescent="0.25">
      <c r="A2594" s="2">
        <v>90936</v>
      </c>
      <c r="B2594" s="3" t="s">
        <v>2553</v>
      </c>
      <c r="C2594" s="3" t="s">
        <v>2671</v>
      </c>
      <c r="D2594" s="3" t="s">
        <v>27</v>
      </c>
      <c r="E2594" s="3" t="s">
        <v>37</v>
      </c>
      <c r="F2594" s="3" t="s">
        <v>29</v>
      </c>
      <c r="G2594" s="2">
        <v>12</v>
      </c>
      <c r="H2594" s="3" t="s">
        <v>889</v>
      </c>
      <c r="I2594" s="3" t="s">
        <v>2385</v>
      </c>
      <c r="J2594" s="3" t="s">
        <v>31</v>
      </c>
      <c r="K2594" s="4">
        <v>63.36</v>
      </c>
      <c r="L2594" s="2">
        <v>1</v>
      </c>
      <c r="M2594" s="2">
        <v>12</v>
      </c>
      <c r="N2594" s="2">
        <v>0.75</v>
      </c>
      <c r="O2594" s="3" t="s">
        <v>32</v>
      </c>
      <c r="P2594" s="3" t="s">
        <v>29</v>
      </c>
      <c r="Q2594" s="5">
        <v>15.75</v>
      </c>
      <c r="S2594" s="6">
        <v>13.55</v>
      </c>
      <c r="T2594" s="5">
        <v>0.35</v>
      </c>
      <c r="U2594" s="6">
        <v>13.9</v>
      </c>
      <c r="V2594" s="2">
        <v>20.5</v>
      </c>
      <c r="W2594" s="8"/>
      <c r="X2594" s="10" t="s">
        <v>29</v>
      </c>
      <c r="Y2594" s="7">
        <v>43466</v>
      </c>
    </row>
    <row r="2595" spans="1:25" ht="30" hidden="1" x14ac:dyDescent="0.25">
      <c r="A2595" s="2">
        <v>229542</v>
      </c>
      <c r="B2595" s="3" t="s">
        <v>2553</v>
      </c>
      <c r="C2595" s="3" t="s">
        <v>2672</v>
      </c>
      <c r="D2595" s="3" t="s">
        <v>27</v>
      </c>
      <c r="E2595" s="3" t="s">
        <v>37</v>
      </c>
      <c r="F2595" s="3" t="s">
        <v>29</v>
      </c>
      <c r="G2595" s="2">
        <v>11.5</v>
      </c>
      <c r="H2595" s="3" t="s">
        <v>80</v>
      </c>
      <c r="I2595" s="3" t="s">
        <v>2385</v>
      </c>
      <c r="J2595" s="3" t="s">
        <v>31</v>
      </c>
      <c r="K2595" s="4">
        <v>76.680000000000007</v>
      </c>
      <c r="L2595" s="2">
        <v>1</v>
      </c>
      <c r="M2595" s="2">
        <v>12</v>
      </c>
      <c r="N2595" s="2">
        <v>0.75</v>
      </c>
      <c r="O2595" s="3" t="s">
        <v>32</v>
      </c>
      <c r="P2595" s="3" t="s">
        <v>29</v>
      </c>
      <c r="Q2595" s="5">
        <v>18.05</v>
      </c>
      <c r="S2595" s="6">
        <v>15.58</v>
      </c>
      <c r="T2595" s="5">
        <v>0.35</v>
      </c>
      <c r="U2595" s="6">
        <v>15.93</v>
      </c>
      <c r="V2595" s="2">
        <v>23.45</v>
      </c>
      <c r="W2595" s="8"/>
      <c r="X2595" s="10" t="s">
        <v>29</v>
      </c>
      <c r="Y2595" s="7">
        <v>43466</v>
      </c>
    </row>
    <row r="2596" spans="1:25" x14ac:dyDescent="0.25">
      <c r="A2596" s="2">
        <v>409383</v>
      </c>
      <c r="B2596" s="3" t="s">
        <v>2553</v>
      </c>
      <c r="C2596" s="3" t="s">
        <v>2673</v>
      </c>
      <c r="D2596" s="3" t="s">
        <v>194</v>
      </c>
      <c r="E2596" s="3" t="s">
        <v>28</v>
      </c>
      <c r="F2596" s="3" t="s">
        <v>97</v>
      </c>
      <c r="G2596" s="2">
        <v>13</v>
      </c>
      <c r="H2596" s="3" t="s">
        <v>204</v>
      </c>
      <c r="I2596" s="3" t="s">
        <v>2557</v>
      </c>
      <c r="J2596" s="3" t="s">
        <v>31</v>
      </c>
      <c r="K2596" s="4">
        <v>60.3</v>
      </c>
      <c r="L2596" s="2">
        <v>1</v>
      </c>
      <c r="M2596" s="2">
        <v>10</v>
      </c>
      <c r="N2596" s="2">
        <v>1</v>
      </c>
      <c r="O2596" s="3" t="s">
        <v>956</v>
      </c>
      <c r="P2596" s="3" t="s">
        <v>29</v>
      </c>
      <c r="Q2596" s="5">
        <v>18.149999999999999</v>
      </c>
      <c r="S2596" s="6">
        <v>15.66</v>
      </c>
      <c r="T2596" s="5">
        <v>0.35</v>
      </c>
      <c r="U2596" s="6">
        <v>16.010000000000002</v>
      </c>
      <c r="V2596" s="2">
        <v>23.6</v>
      </c>
      <c r="W2596" s="8">
        <v>0.34999999999999787</v>
      </c>
      <c r="X2596" s="9" t="s">
        <v>3216</v>
      </c>
      <c r="Y2596" s="7">
        <v>43794</v>
      </c>
    </row>
    <row r="2597" spans="1:25" hidden="1" x14ac:dyDescent="0.25">
      <c r="A2597" s="2">
        <v>167205</v>
      </c>
      <c r="B2597" s="3" t="s">
        <v>2553</v>
      </c>
      <c r="C2597" s="3" t="s">
        <v>2674</v>
      </c>
      <c r="D2597" s="3" t="s">
        <v>27</v>
      </c>
      <c r="E2597" s="3" t="s">
        <v>28</v>
      </c>
      <c r="F2597" s="3" t="s">
        <v>29</v>
      </c>
      <c r="H2597" s="3" t="s">
        <v>102</v>
      </c>
      <c r="I2597" s="3" t="s">
        <v>29</v>
      </c>
      <c r="J2597" s="3" t="s">
        <v>31</v>
      </c>
      <c r="K2597" s="4">
        <v>75.599999999999994</v>
      </c>
      <c r="L2597" s="2">
        <v>1</v>
      </c>
      <c r="M2597" s="2">
        <v>12</v>
      </c>
      <c r="N2597" s="2">
        <v>0.75</v>
      </c>
      <c r="O2597" s="3" t="s">
        <v>32</v>
      </c>
      <c r="P2597" s="3" t="s">
        <v>29</v>
      </c>
      <c r="Q2597" s="5">
        <v>17.850000000000001</v>
      </c>
      <c r="S2597" s="6">
        <v>15.4</v>
      </c>
      <c r="T2597" s="5">
        <v>0.35</v>
      </c>
      <c r="U2597" s="6">
        <v>15.75</v>
      </c>
      <c r="V2597" s="2">
        <v>23.2</v>
      </c>
      <c r="W2597" s="8">
        <v>0.70000000000000284</v>
      </c>
      <c r="X2597" s="9" t="s">
        <v>3216</v>
      </c>
      <c r="Y2597" s="7">
        <v>43794</v>
      </c>
    </row>
    <row r="2598" spans="1:25" hidden="1" x14ac:dyDescent="0.25">
      <c r="A2598" s="2">
        <v>320135</v>
      </c>
      <c r="B2598" s="3" t="s">
        <v>2553</v>
      </c>
      <c r="C2598" s="3" t="s">
        <v>2675</v>
      </c>
      <c r="D2598" s="3" t="s">
        <v>27</v>
      </c>
      <c r="E2598" s="3" t="s">
        <v>28</v>
      </c>
      <c r="F2598" s="3" t="s">
        <v>29</v>
      </c>
      <c r="H2598" s="3" t="s">
        <v>61</v>
      </c>
      <c r="I2598" s="3" t="s">
        <v>1869</v>
      </c>
      <c r="J2598" s="3" t="s">
        <v>31</v>
      </c>
      <c r="K2598" s="4">
        <v>97.56</v>
      </c>
      <c r="L2598" s="2">
        <v>1</v>
      </c>
      <c r="M2598" s="2">
        <v>12</v>
      </c>
      <c r="N2598" s="2">
        <v>0.75</v>
      </c>
      <c r="O2598" s="3" t="s">
        <v>32</v>
      </c>
      <c r="P2598" s="3" t="s">
        <v>29</v>
      </c>
      <c r="Q2598" s="5">
        <v>21.65</v>
      </c>
      <c r="S2598" s="6">
        <v>18.739999999999998</v>
      </c>
      <c r="T2598" s="5">
        <v>0.35</v>
      </c>
      <c r="U2598" s="6">
        <v>19.09</v>
      </c>
      <c r="V2598" s="2">
        <v>28.15</v>
      </c>
      <c r="W2598" s="8">
        <v>1.8999999999999986</v>
      </c>
      <c r="X2598" s="9" t="s">
        <v>3216</v>
      </c>
      <c r="Y2598" s="7">
        <v>43794</v>
      </c>
    </row>
    <row r="2599" spans="1:25" ht="30" hidden="1" x14ac:dyDescent="0.25">
      <c r="A2599" s="2">
        <v>797043</v>
      </c>
      <c r="B2599" s="3" t="s">
        <v>2553</v>
      </c>
      <c r="C2599" s="3" t="s">
        <v>2676</v>
      </c>
      <c r="D2599" s="3" t="s">
        <v>27</v>
      </c>
      <c r="E2599" s="3" t="s">
        <v>37</v>
      </c>
      <c r="F2599" s="3" t="s">
        <v>86</v>
      </c>
      <c r="G2599" s="2">
        <v>13.5</v>
      </c>
      <c r="H2599" s="3" t="s">
        <v>1884</v>
      </c>
      <c r="I2599" s="3" t="s">
        <v>2385</v>
      </c>
      <c r="J2599" s="3" t="s">
        <v>31</v>
      </c>
      <c r="K2599" s="4">
        <v>72.72</v>
      </c>
      <c r="L2599" s="2">
        <v>1</v>
      </c>
      <c r="M2599" s="2">
        <v>12</v>
      </c>
      <c r="N2599" s="2">
        <v>0.75</v>
      </c>
      <c r="O2599" s="3" t="s">
        <v>32</v>
      </c>
      <c r="P2599" s="3" t="s">
        <v>29</v>
      </c>
      <c r="Q2599" s="5">
        <v>17.399999999999999</v>
      </c>
      <c r="S2599" s="6">
        <v>15</v>
      </c>
      <c r="T2599" s="5">
        <v>0.35</v>
      </c>
      <c r="U2599" s="6">
        <v>15.35</v>
      </c>
      <c r="V2599" s="2">
        <v>22.6</v>
      </c>
      <c r="W2599" s="8"/>
      <c r="X2599" s="10" t="s">
        <v>29</v>
      </c>
      <c r="Y2599" s="7">
        <v>43709</v>
      </c>
    </row>
    <row r="2600" spans="1:25" hidden="1" x14ac:dyDescent="0.25">
      <c r="A2600" s="2">
        <v>235598</v>
      </c>
      <c r="B2600" s="3" t="s">
        <v>2553</v>
      </c>
      <c r="C2600" s="3" t="s">
        <v>2678</v>
      </c>
      <c r="D2600" s="3" t="s">
        <v>27</v>
      </c>
      <c r="E2600" s="3" t="s">
        <v>37</v>
      </c>
      <c r="F2600" s="3" t="s">
        <v>29</v>
      </c>
      <c r="G2600" s="2">
        <v>13.5</v>
      </c>
      <c r="H2600" s="3" t="s">
        <v>30</v>
      </c>
      <c r="I2600" s="3" t="s">
        <v>2557</v>
      </c>
      <c r="J2600" s="3" t="s">
        <v>31</v>
      </c>
      <c r="K2600" s="4">
        <v>46.8</v>
      </c>
      <c r="L2600" s="2">
        <v>1</v>
      </c>
      <c r="M2600" s="2">
        <v>12</v>
      </c>
      <c r="N2600" s="2">
        <v>0.75</v>
      </c>
      <c r="O2600" s="3" t="s">
        <v>32</v>
      </c>
      <c r="P2600" s="3" t="s">
        <v>29</v>
      </c>
      <c r="Q2600" s="5">
        <v>12.25</v>
      </c>
      <c r="S2600" s="6">
        <v>10.47</v>
      </c>
      <c r="T2600" s="5">
        <v>0.35</v>
      </c>
      <c r="U2600" s="6">
        <v>10.82</v>
      </c>
      <c r="V2600" s="2">
        <v>15.9</v>
      </c>
      <c r="W2600" s="8"/>
      <c r="X2600" s="10" t="s">
        <v>29</v>
      </c>
      <c r="Y2600" s="7">
        <v>43709</v>
      </c>
    </row>
    <row r="2601" spans="1:25" hidden="1" x14ac:dyDescent="0.25">
      <c r="A2601" s="2">
        <v>141432</v>
      </c>
      <c r="B2601" s="3" t="s">
        <v>2553</v>
      </c>
      <c r="C2601" s="3" t="s">
        <v>2679</v>
      </c>
      <c r="D2601" s="3" t="s">
        <v>27</v>
      </c>
      <c r="E2601" s="3" t="s">
        <v>28</v>
      </c>
      <c r="F2601" s="3" t="s">
        <v>29</v>
      </c>
      <c r="G2601" s="2">
        <v>9</v>
      </c>
      <c r="H2601" s="3" t="s">
        <v>1727</v>
      </c>
      <c r="I2601" s="3" t="s">
        <v>29</v>
      </c>
      <c r="J2601" s="3" t="s">
        <v>31</v>
      </c>
      <c r="K2601" s="4">
        <v>60.72</v>
      </c>
      <c r="L2601" s="2">
        <v>1</v>
      </c>
      <c r="M2601" s="2">
        <v>12</v>
      </c>
      <c r="N2601" s="2">
        <v>0.75</v>
      </c>
      <c r="O2601" s="3" t="s">
        <v>32</v>
      </c>
      <c r="P2601" s="3" t="s">
        <v>29</v>
      </c>
      <c r="Q2601" s="5">
        <v>15.3</v>
      </c>
      <c r="S2601" s="6">
        <v>13.16</v>
      </c>
      <c r="T2601" s="5">
        <v>0.35</v>
      </c>
      <c r="U2601" s="6">
        <v>13.51</v>
      </c>
      <c r="V2601" s="2">
        <v>19.899999999999999</v>
      </c>
      <c r="W2601" s="8">
        <v>0.30000000000000071</v>
      </c>
      <c r="X2601" s="9" t="s">
        <v>3216</v>
      </c>
      <c r="Y2601" s="7">
        <v>43794</v>
      </c>
    </row>
    <row r="2602" spans="1:25" hidden="1" x14ac:dyDescent="0.25">
      <c r="A2602" s="2">
        <v>164515</v>
      </c>
      <c r="B2602" s="3" t="s">
        <v>2553</v>
      </c>
      <c r="C2602" s="3" t="s">
        <v>2680</v>
      </c>
      <c r="D2602" s="3" t="s">
        <v>27</v>
      </c>
      <c r="E2602" s="3" t="s">
        <v>37</v>
      </c>
      <c r="F2602" s="3" t="s">
        <v>29</v>
      </c>
      <c r="G2602" s="2">
        <v>11.5</v>
      </c>
      <c r="H2602" s="3" t="s">
        <v>80</v>
      </c>
      <c r="I2602" s="3" t="s">
        <v>1833</v>
      </c>
      <c r="J2602" s="3" t="s">
        <v>31</v>
      </c>
      <c r="K2602" s="4">
        <v>89.04</v>
      </c>
      <c r="L2602" s="2">
        <v>1</v>
      </c>
      <c r="M2602" s="2">
        <v>12</v>
      </c>
      <c r="N2602" s="2">
        <v>0.75</v>
      </c>
      <c r="O2602" s="3" t="s">
        <v>32</v>
      </c>
      <c r="P2602" s="3" t="s">
        <v>29</v>
      </c>
      <c r="Q2602" s="5">
        <v>20.2</v>
      </c>
      <c r="S2602" s="6">
        <v>17.47</v>
      </c>
      <c r="T2602" s="5">
        <v>0.35</v>
      </c>
      <c r="U2602" s="6">
        <v>17.82</v>
      </c>
      <c r="V2602" s="2">
        <v>26.25</v>
      </c>
      <c r="W2602" s="8"/>
      <c r="X2602" s="10" t="s">
        <v>29</v>
      </c>
      <c r="Y2602" s="7">
        <v>43672</v>
      </c>
    </row>
    <row r="2603" spans="1:25" ht="30" hidden="1" x14ac:dyDescent="0.25">
      <c r="A2603" s="2">
        <v>164611</v>
      </c>
      <c r="B2603" s="3" t="s">
        <v>2553</v>
      </c>
      <c r="C2603" s="3" t="s">
        <v>2681</v>
      </c>
      <c r="D2603" s="3" t="s">
        <v>27</v>
      </c>
      <c r="E2603" s="3" t="s">
        <v>37</v>
      </c>
      <c r="F2603" s="3" t="s">
        <v>29</v>
      </c>
      <c r="G2603" s="2">
        <v>12</v>
      </c>
      <c r="H2603" s="3" t="s">
        <v>80</v>
      </c>
      <c r="I2603" s="3" t="s">
        <v>2385</v>
      </c>
      <c r="J2603" s="3" t="s">
        <v>31</v>
      </c>
      <c r="K2603" s="4">
        <v>81.36</v>
      </c>
      <c r="L2603" s="2">
        <v>1</v>
      </c>
      <c r="M2603" s="2">
        <v>12</v>
      </c>
      <c r="N2603" s="2">
        <v>0.75</v>
      </c>
      <c r="O2603" s="3" t="s">
        <v>32</v>
      </c>
      <c r="P2603" s="3" t="s">
        <v>29</v>
      </c>
      <c r="Q2603" s="5">
        <v>18.850000000000001</v>
      </c>
      <c r="S2603" s="6">
        <v>16.28</v>
      </c>
      <c r="T2603" s="5">
        <v>0.35</v>
      </c>
      <c r="U2603" s="6">
        <v>16.63</v>
      </c>
      <c r="V2603" s="2">
        <v>24.5</v>
      </c>
      <c r="W2603" s="8"/>
      <c r="X2603" s="10" t="s">
        <v>29</v>
      </c>
      <c r="Y2603" s="7">
        <v>43672</v>
      </c>
    </row>
    <row r="2604" spans="1:25" hidden="1" x14ac:dyDescent="0.25">
      <c r="A2604" s="2">
        <v>298679</v>
      </c>
      <c r="B2604" s="3" t="s">
        <v>2553</v>
      </c>
      <c r="C2604" s="3" t="s">
        <v>2682</v>
      </c>
      <c r="D2604" s="3" t="s">
        <v>27</v>
      </c>
      <c r="E2604" s="3" t="s">
        <v>28</v>
      </c>
      <c r="F2604" s="3" t="s">
        <v>29</v>
      </c>
      <c r="G2604" s="2">
        <v>13</v>
      </c>
      <c r="H2604" s="3" t="s">
        <v>297</v>
      </c>
      <c r="I2604" s="3" t="s">
        <v>2062</v>
      </c>
      <c r="J2604" s="3" t="s">
        <v>31</v>
      </c>
      <c r="K2604" s="4">
        <v>87.6</v>
      </c>
      <c r="L2604" s="2">
        <v>1</v>
      </c>
      <c r="M2604" s="2">
        <v>12</v>
      </c>
      <c r="N2604" s="2">
        <v>0.75</v>
      </c>
      <c r="O2604" s="3" t="s">
        <v>32</v>
      </c>
      <c r="P2604" s="3" t="s">
        <v>29</v>
      </c>
      <c r="Q2604" s="5">
        <v>19.95</v>
      </c>
      <c r="S2604" s="6">
        <v>17.25</v>
      </c>
      <c r="T2604" s="5">
        <v>0.35</v>
      </c>
      <c r="U2604" s="6">
        <v>17.600000000000001</v>
      </c>
      <c r="V2604" s="2">
        <v>25.95</v>
      </c>
      <c r="W2604" s="8"/>
      <c r="X2604" s="10" t="s">
        <v>29</v>
      </c>
      <c r="Y2604" s="7">
        <v>43661</v>
      </c>
    </row>
    <row r="2605" spans="1:25" ht="30" hidden="1" x14ac:dyDescent="0.25">
      <c r="A2605" s="2">
        <v>157362</v>
      </c>
      <c r="B2605" s="3" t="s">
        <v>2553</v>
      </c>
      <c r="C2605" s="3" t="s">
        <v>2683</v>
      </c>
      <c r="D2605" s="3" t="s">
        <v>27</v>
      </c>
      <c r="E2605" s="3" t="s">
        <v>37</v>
      </c>
      <c r="F2605" s="3" t="s">
        <v>86</v>
      </c>
      <c r="G2605" s="2">
        <v>12</v>
      </c>
      <c r="H2605" s="3" t="s">
        <v>80</v>
      </c>
      <c r="I2605" s="3" t="s">
        <v>2385</v>
      </c>
      <c r="J2605" s="3" t="s">
        <v>31</v>
      </c>
      <c r="K2605" s="4">
        <v>59.28</v>
      </c>
      <c r="L2605" s="2">
        <v>1</v>
      </c>
      <c r="M2605" s="2">
        <v>12</v>
      </c>
      <c r="N2605" s="2">
        <v>0.75</v>
      </c>
      <c r="O2605" s="3" t="s">
        <v>32</v>
      </c>
      <c r="P2605" s="3" t="s">
        <v>29</v>
      </c>
      <c r="Q2605" s="5">
        <v>14.95</v>
      </c>
      <c r="S2605" s="6">
        <v>12.85</v>
      </c>
      <c r="T2605" s="5">
        <v>0.35</v>
      </c>
      <c r="U2605" s="6">
        <v>13.2</v>
      </c>
      <c r="V2605" s="2">
        <v>19.45</v>
      </c>
      <c r="W2605" s="8"/>
      <c r="X2605" s="10" t="s">
        <v>29</v>
      </c>
      <c r="Y2605" s="7">
        <v>43466</v>
      </c>
    </row>
    <row r="2606" spans="1:25" ht="30" hidden="1" x14ac:dyDescent="0.25">
      <c r="A2606" s="2">
        <v>915918</v>
      </c>
      <c r="B2606" s="3" t="s">
        <v>2553</v>
      </c>
      <c r="C2606" s="3" t="s">
        <v>2684</v>
      </c>
      <c r="D2606" s="3" t="s">
        <v>27</v>
      </c>
      <c r="E2606" s="3" t="s">
        <v>37</v>
      </c>
      <c r="F2606" s="3" t="s">
        <v>29</v>
      </c>
      <c r="G2606" s="2">
        <v>13.5</v>
      </c>
      <c r="H2606" s="3" t="s">
        <v>1884</v>
      </c>
      <c r="I2606" s="3" t="s">
        <v>2385</v>
      </c>
      <c r="J2606" s="3" t="s">
        <v>31</v>
      </c>
      <c r="K2606" s="4" t="s">
        <v>3185</v>
      </c>
      <c r="L2606" s="2">
        <v>1</v>
      </c>
      <c r="M2606" s="2">
        <v>12</v>
      </c>
      <c r="N2606" s="2">
        <v>0.75</v>
      </c>
      <c r="O2606" s="3" t="s">
        <v>32</v>
      </c>
      <c r="P2606" s="3" t="s">
        <v>29</v>
      </c>
      <c r="Q2606" s="5">
        <v>15.75</v>
      </c>
      <c r="S2606" s="6">
        <v>13.55</v>
      </c>
      <c r="T2606" s="5">
        <v>0.35</v>
      </c>
      <c r="U2606" s="6">
        <v>13.9</v>
      </c>
      <c r="V2606" s="2">
        <v>20.5</v>
      </c>
      <c r="W2606" s="8"/>
      <c r="X2606" s="10" t="s">
        <v>29</v>
      </c>
      <c r="Y2606" s="7">
        <v>43556</v>
      </c>
    </row>
    <row r="2607" spans="1:25" hidden="1" x14ac:dyDescent="0.25">
      <c r="A2607" s="2">
        <v>501114</v>
      </c>
      <c r="B2607" s="3" t="s">
        <v>2553</v>
      </c>
      <c r="C2607" s="3" t="s">
        <v>2685</v>
      </c>
      <c r="D2607" s="3" t="s">
        <v>27</v>
      </c>
      <c r="E2607" s="3" t="s">
        <v>37</v>
      </c>
      <c r="F2607" s="3" t="s">
        <v>29</v>
      </c>
      <c r="G2607" s="2">
        <v>13</v>
      </c>
      <c r="H2607" s="3" t="s">
        <v>1827</v>
      </c>
      <c r="I2607" s="3" t="s">
        <v>2557</v>
      </c>
      <c r="J2607" s="3" t="s">
        <v>31</v>
      </c>
      <c r="K2607" s="4">
        <v>93</v>
      </c>
      <c r="L2607" s="2">
        <v>1</v>
      </c>
      <c r="M2607" s="2">
        <v>12</v>
      </c>
      <c r="N2607" s="2">
        <v>0.75</v>
      </c>
      <c r="O2607" s="3" t="s">
        <v>32</v>
      </c>
      <c r="P2607" s="3" t="s">
        <v>29</v>
      </c>
      <c r="Q2607" s="5">
        <v>20.85</v>
      </c>
      <c r="S2607" s="6">
        <v>18.04</v>
      </c>
      <c r="T2607" s="5">
        <v>0.35</v>
      </c>
      <c r="U2607" s="6">
        <v>18.39</v>
      </c>
      <c r="V2607" s="2">
        <v>27.1</v>
      </c>
      <c r="W2607" s="8"/>
      <c r="X2607" s="10" t="s">
        <v>29</v>
      </c>
      <c r="Y2607" s="7">
        <v>43466</v>
      </c>
    </row>
    <row r="2608" spans="1:25" hidden="1" x14ac:dyDescent="0.25">
      <c r="A2608" s="2">
        <v>321588</v>
      </c>
      <c r="B2608" s="3" t="s">
        <v>2553</v>
      </c>
      <c r="C2608" s="3" t="s">
        <v>2686</v>
      </c>
      <c r="D2608" s="3" t="s">
        <v>27</v>
      </c>
      <c r="E2608" s="3" t="s">
        <v>37</v>
      </c>
      <c r="F2608" s="3" t="s">
        <v>29</v>
      </c>
      <c r="G2608" s="2">
        <v>11.5</v>
      </c>
      <c r="H2608" s="3" t="s">
        <v>1827</v>
      </c>
      <c r="I2608" s="3" t="s">
        <v>2628</v>
      </c>
      <c r="J2608" s="3" t="s">
        <v>31</v>
      </c>
      <c r="K2608" s="4">
        <v>93</v>
      </c>
      <c r="L2608" s="2">
        <v>1</v>
      </c>
      <c r="M2608" s="2">
        <v>12</v>
      </c>
      <c r="N2608" s="2">
        <v>0.75</v>
      </c>
      <c r="O2608" s="3" t="s">
        <v>32</v>
      </c>
      <c r="P2608" s="3" t="s">
        <v>29</v>
      </c>
      <c r="Q2608" s="5">
        <v>20.85</v>
      </c>
      <c r="S2608" s="6">
        <v>18.04</v>
      </c>
      <c r="T2608" s="5">
        <v>0.35</v>
      </c>
      <c r="U2608" s="6">
        <v>18.39</v>
      </c>
      <c r="V2608" s="2">
        <v>27.1</v>
      </c>
      <c r="W2608" s="8"/>
      <c r="X2608" s="10" t="s">
        <v>29</v>
      </c>
      <c r="Y2608" s="7">
        <v>43466</v>
      </c>
    </row>
    <row r="2609" spans="1:25" hidden="1" x14ac:dyDescent="0.25">
      <c r="A2609" s="2">
        <v>321646</v>
      </c>
      <c r="B2609" s="3" t="s">
        <v>2553</v>
      </c>
      <c r="C2609" s="3" t="s">
        <v>2687</v>
      </c>
      <c r="D2609" s="3" t="s">
        <v>27</v>
      </c>
      <c r="E2609" s="3" t="s">
        <v>37</v>
      </c>
      <c r="F2609" s="3" t="s">
        <v>29</v>
      </c>
      <c r="G2609" s="2">
        <v>11</v>
      </c>
      <c r="H2609" s="3" t="s">
        <v>1827</v>
      </c>
      <c r="I2609" s="3" t="s">
        <v>29</v>
      </c>
      <c r="J2609" s="3" t="s">
        <v>31</v>
      </c>
      <c r="K2609" s="4">
        <v>80.5</v>
      </c>
      <c r="L2609" s="2">
        <v>1</v>
      </c>
      <c r="M2609" s="2">
        <v>12</v>
      </c>
      <c r="N2609" s="2">
        <v>0.75</v>
      </c>
      <c r="O2609" s="3" t="s">
        <v>32</v>
      </c>
      <c r="P2609" s="3" t="s">
        <v>29</v>
      </c>
      <c r="Q2609" s="5">
        <v>18.7</v>
      </c>
      <c r="S2609" s="6">
        <v>16.149999999999999</v>
      </c>
      <c r="T2609" s="5">
        <v>0.35</v>
      </c>
      <c r="U2609" s="6">
        <v>16.5</v>
      </c>
      <c r="V2609" s="2">
        <v>24.3</v>
      </c>
      <c r="W2609" s="8"/>
      <c r="X2609" s="10" t="s">
        <v>29</v>
      </c>
      <c r="Y2609" s="7">
        <v>43466</v>
      </c>
    </row>
    <row r="2610" spans="1:25" ht="30" hidden="1" x14ac:dyDescent="0.25">
      <c r="A2610" s="2">
        <v>96222</v>
      </c>
      <c r="B2610" s="3" t="s">
        <v>2553</v>
      </c>
      <c r="C2610" s="3" t="s">
        <v>2688</v>
      </c>
      <c r="D2610" s="3" t="s">
        <v>27</v>
      </c>
      <c r="E2610" s="3" t="s">
        <v>37</v>
      </c>
      <c r="F2610" s="3" t="s">
        <v>29</v>
      </c>
      <c r="G2610" s="2">
        <v>11</v>
      </c>
      <c r="H2610" s="3" t="s">
        <v>1827</v>
      </c>
      <c r="I2610" s="3" t="s">
        <v>2385</v>
      </c>
      <c r="J2610" s="3" t="s">
        <v>31</v>
      </c>
      <c r="K2610" s="4">
        <v>93</v>
      </c>
      <c r="L2610" s="2">
        <v>1</v>
      </c>
      <c r="M2610" s="2">
        <v>12</v>
      </c>
      <c r="N2610" s="2">
        <v>0.75</v>
      </c>
      <c r="O2610" s="3" t="s">
        <v>32</v>
      </c>
      <c r="P2610" s="3" t="s">
        <v>29</v>
      </c>
      <c r="Q2610" s="5">
        <v>20.85</v>
      </c>
      <c r="S2610" s="6">
        <v>18.04</v>
      </c>
      <c r="T2610" s="5">
        <v>0.35</v>
      </c>
      <c r="U2610" s="6">
        <v>18.39</v>
      </c>
      <c r="V2610" s="2">
        <v>27.1</v>
      </c>
      <c r="W2610" s="8"/>
      <c r="X2610" s="10" t="s">
        <v>29</v>
      </c>
      <c r="Y2610" s="7">
        <v>43466</v>
      </c>
    </row>
    <row r="2611" spans="1:25" ht="30" hidden="1" x14ac:dyDescent="0.25">
      <c r="A2611" s="2">
        <v>118638</v>
      </c>
      <c r="B2611" s="3" t="s">
        <v>2553</v>
      </c>
      <c r="C2611" s="3" t="s">
        <v>2689</v>
      </c>
      <c r="D2611" s="3" t="s">
        <v>27</v>
      </c>
      <c r="E2611" s="3" t="s">
        <v>37</v>
      </c>
      <c r="F2611" s="3" t="s">
        <v>29</v>
      </c>
      <c r="G2611" s="2">
        <v>12.4</v>
      </c>
      <c r="H2611" s="3" t="s">
        <v>1827</v>
      </c>
      <c r="I2611" s="3" t="s">
        <v>2385</v>
      </c>
      <c r="J2611" s="3" t="s">
        <v>31</v>
      </c>
      <c r="K2611" s="4">
        <v>101</v>
      </c>
      <c r="L2611" s="2">
        <v>1</v>
      </c>
      <c r="M2611" s="2">
        <v>12</v>
      </c>
      <c r="N2611" s="2">
        <v>0.75</v>
      </c>
      <c r="O2611" s="3" t="s">
        <v>32</v>
      </c>
      <c r="P2611" s="3" t="s">
        <v>29</v>
      </c>
      <c r="Q2611" s="5">
        <v>22.25</v>
      </c>
      <c r="S2611" s="6">
        <v>19.27</v>
      </c>
      <c r="T2611" s="5">
        <v>0.35</v>
      </c>
      <c r="U2611" s="6">
        <v>19.62</v>
      </c>
      <c r="V2611" s="2">
        <v>28.9</v>
      </c>
      <c r="W2611" s="8"/>
      <c r="X2611" s="10" t="s">
        <v>29</v>
      </c>
      <c r="Y2611" s="7">
        <v>43466</v>
      </c>
    </row>
    <row r="2612" spans="1:25" hidden="1" x14ac:dyDescent="0.25">
      <c r="A2612" s="2">
        <v>321604</v>
      </c>
      <c r="B2612" s="3" t="s">
        <v>2553</v>
      </c>
      <c r="C2612" s="3" t="s">
        <v>2690</v>
      </c>
      <c r="D2612" s="3" t="s">
        <v>27</v>
      </c>
      <c r="E2612" s="3" t="s">
        <v>37</v>
      </c>
      <c r="F2612" s="3" t="s">
        <v>29</v>
      </c>
      <c r="G2612" s="2">
        <v>12.4</v>
      </c>
      <c r="H2612" s="3" t="s">
        <v>1827</v>
      </c>
      <c r="I2612" s="3" t="s">
        <v>1869</v>
      </c>
      <c r="J2612" s="3" t="s">
        <v>31</v>
      </c>
      <c r="K2612" s="4">
        <v>83.4</v>
      </c>
      <c r="L2612" s="2">
        <v>1</v>
      </c>
      <c r="M2612" s="2">
        <v>12</v>
      </c>
      <c r="N2612" s="2">
        <v>0.75</v>
      </c>
      <c r="O2612" s="3" t="s">
        <v>32</v>
      </c>
      <c r="P2612" s="3" t="s">
        <v>29</v>
      </c>
      <c r="Q2612" s="5">
        <v>19.2</v>
      </c>
      <c r="S2612" s="6">
        <v>16.59</v>
      </c>
      <c r="T2612" s="5">
        <v>0.35</v>
      </c>
      <c r="U2612" s="6">
        <v>16.940000000000001</v>
      </c>
      <c r="V2612" s="2">
        <v>24.95</v>
      </c>
      <c r="W2612" s="8"/>
      <c r="X2612" s="10" t="s">
        <v>29</v>
      </c>
      <c r="Y2612" s="7">
        <v>43654</v>
      </c>
    </row>
    <row r="2613" spans="1:25" hidden="1" x14ac:dyDescent="0.25">
      <c r="A2613" s="2">
        <v>156463</v>
      </c>
      <c r="B2613" s="3" t="s">
        <v>2553</v>
      </c>
      <c r="C2613" s="3" t="s">
        <v>2691</v>
      </c>
      <c r="D2613" s="3" t="s">
        <v>27</v>
      </c>
      <c r="E2613" s="3" t="s">
        <v>28</v>
      </c>
      <c r="F2613" s="3" t="s">
        <v>29</v>
      </c>
      <c r="G2613" s="2">
        <v>11.5</v>
      </c>
      <c r="H2613" s="3" t="s">
        <v>1191</v>
      </c>
      <c r="I2613" s="3" t="s">
        <v>29</v>
      </c>
      <c r="J2613" s="3" t="s">
        <v>31</v>
      </c>
      <c r="K2613" s="4">
        <v>58.8</v>
      </c>
      <c r="L2613" s="2">
        <v>1</v>
      </c>
      <c r="M2613" s="2">
        <v>12</v>
      </c>
      <c r="N2613" s="2">
        <v>0.75</v>
      </c>
      <c r="O2613" s="3" t="s">
        <v>32</v>
      </c>
      <c r="P2613" s="3" t="s">
        <v>29</v>
      </c>
      <c r="Q2613" s="5">
        <v>14.85</v>
      </c>
      <c r="S2613" s="6">
        <v>12.76</v>
      </c>
      <c r="T2613" s="5">
        <v>0.35</v>
      </c>
      <c r="U2613" s="6">
        <v>13.11</v>
      </c>
      <c r="V2613" s="2">
        <v>19.3</v>
      </c>
      <c r="W2613" s="8">
        <v>2.75</v>
      </c>
      <c r="X2613" s="9" t="s">
        <v>3216</v>
      </c>
      <c r="Y2613" s="7">
        <v>43794</v>
      </c>
    </row>
    <row r="2614" spans="1:25" x14ac:dyDescent="0.25">
      <c r="A2614" s="2">
        <v>335638</v>
      </c>
      <c r="B2614" s="3" t="s">
        <v>2553</v>
      </c>
      <c r="C2614" s="3" t="s">
        <v>2692</v>
      </c>
      <c r="D2614" s="3" t="s">
        <v>27</v>
      </c>
      <c r="E2614" s="3" t="s">
        <v>28</v>
      </c>
      <c r="F2614" s="3" t="s">
        <v>97</v>
      </c>
      <c r="G2614" s="2">
        <v>10</v>
      </c>
      <c r="H2614" s="3" t="s">
        <v>102</v>
      </c>
      <c r="I2614" s="3" t="s">
        <v>2563</v>
      </c>
      <c r="J2614" s="3" t="s">
        <v>31</v>
      </c>
      <c r="K2614" s="4">
        <v>56.28</v>
      </c>
      <c r="L2614" s="2">
        <v>1</v>
      </c>
      <c r="M2614" s="2">
        <v>12</v>
      </c>
      <c r="N2614" s="2">
        <v>0.75</v>
      </c>
      <c r="O2614" s="3" t="s">
        <v>32</v>
      </c>
      <c r="P2614" s="3" t="s">
        <v>29</v>
      </c>
      <c r="Q2614" s="5">
        <v>14.3</v>
      </c>
      <c r="S2614" s="6">
        <v>12.28</v>
      </c>
      <c r="T2614" s="5">
        <v>0.35</v>
      </c>
      <c r="U2614" s="6">
        <v>12.63</v>
      </c>
      <c r="V2614" s="2">
        <v>18.600000000000001</v>
      </c>
      <c r="W2614" s="8"/>
      <c r="X2614" s="10" t="s">
        <v>29</v>
      </c>
      <c r="Y2614" s="7">
        <v>43711</v>
      </c>
    </row>
    <row r="2615" spans="1:25" ht="30" hidden="1" x14ac:dyDescent="0.25">
      <c r="A2615" s="2">
        <v>448548</v>
      </c>
      <c r="B2615" s="3" t="s">
        <v>2553</v>
      </c>
      <c r="C2615" s="3" t="s">
        <v>2693</v>
      </c>
      <c r="D2615" s="3" t="s">
        <v>27</v>
      </c>
      <c r="E2615" s="3" t="s">
        <v>37</v>
      </c>
      <c r="F2615" s="3" t="s">
        <v>29</v>
      </c>
      <c r="G2615" s="2">
        <v>12.5</v>
      </c>
      <c r="H2615" s="3" t="s">
        <v>102</v>
      </c>
      <c r="I2615" s="3" t="s">
        <v>2563</v>
      </c>
      <c r="J2615" s="3" t="s">
        <v>31</v>
      </c>
      <c r="K2615" s="4">
        <v>56.16</v>
      </c>
      <c r="L2615" s="2">
        <v>1</v>
      </c>
      <c r="M2615" s="2">
        <v>12</v>
      </c>
      <c r="N2615" s="2">
        <v>0.75</v>
      </c>
      <c r="O2615" s="3" t="s">
        <v>32</v>
      </c>
      <c r="P2615" s="3" t="s">
        <v>29</v>
      </c>
      <c r="Q2615" s="5">
        <v>14.3</v>
      </c>
      <c r="S2615" s="6">
        <v>12.28</v>
      </c>
      <c r="T2615" s="5">
        <v>0.35</v>
      </c>
      <c r="U2615" s="6">
        <v>12.63</v>
      </c>
      <c r="V2615" s="2">
        <v>18.600000000000001</v>
      </c>
      <c r="W2615" s="8"/>
      <c r="X2615" s="10" t="s">
        <v>29</v>
      </c>
      <c r="Y2615" s="7">
        <v>43466</v>
      </c>
    </row>
    <row r="2616" spans="1:25" hidden="1" x14ac:dyDescent="0.25">
      <c r="A2616" s="2">
        <v>738633</v>
      </c>
      <c r="B2616" s="3" t="s">
        <v>2553</v>
      </c>
      <c r="C2616" s="3" t="s">
        <v>2694</v>
      </c>
      <c r="D2616" s="3" t="s">
        <v>27</v>
      </c>
      <c r="E2616" s="3" t="s">
        <v>28</v>
      </c>
      <c r="F2616" s="3" t="s">
        <v>29</v>
      </c>
      <c r="G2616" s="2">
        <v>12.5</v>
      </c>
      <c r="H2616" s="3" t="s">
        <v>204</v>
      </c>
      <c r="I2616" s="3" t="s">
        <v>2262</v>
      </c>
      <c r="J2616" s="3" t="s">
        <v>39</v>
      </c>
      <c r="K2616" s="4">
        <v>204.99</v>
      </c>
      <c r="L2616" s="2">
        <v>1</v>
      </c>
      <c r="M2616" s="2">
        <v>12</v>
      </c>
      <c r="N2616" s="2">
        <v>0.75</v>
      </c>
      <c r="O2616" s="3" t="s">
        <v>32</v>
      </c>
      <c r="P2616" s="3" t="s">
        <v>29</v>
      </c>
      <c r="Q2616" s="5">
        <v>38.85</v>
      </c>
      <c r="S2616" s="6">
        <v>33.880000000000003</v>
      </c>
      <c r="T2616" s="5">
        <v>0.35</v>
      </c>
      <c r="U2616" s="6">
        <v>34.229999999999997</v>
      </c>
      <c r="V2616" s="2">
        <v>50.5</v>
      </c>
      <c r="W2616" s="8"/>
      <c r="X2616" s="9" t="s">
        <v>3214</v>
      </c>
      <c r="Y2616" s="7">
        <v>43803</v>
      </c>
    </row>
    <row r="2617" spans="1:25" x14ac:dyDescent="0.25">
      <c r="A2617" s="2">
        <v>486357</v>
      </c>
      <c r="B2617" s="3" t="s">
        <v>2553</v>
      </c>
      <c r="C2617" s="3" t="s">
        <v>2695</v>
      </c>
      <c r="D2617" s="3" t="s">
        <v>27</v>
      </c>
      <c r="E2617" s="3" t="s">
        <v>28</v>
      </c>
      <c r="F2617" s="3" t="s">
        <v>97</v>
      </c>
      <c r="G2617" s="2">
        <v>12.5</v>
      </c>
      <c r="H2617" s="3" t="s">
        <v>889</v>
      </c>
      <c r="I2617" s="3" t="s">
        <v>29</v>
      </c>
      <c r="J2617" s="3" t="s">
        <v>31</v>
      </c>
      <c r="K2617" s="4">
        <v>64.8</v>
      </c>
      <c r="L2617" s="2">
        <v>1</v>
      </c>
      <c r="M2617" s="2">
        <v>12</v>
      </c>
      <c r="N2617" s="2">
        <v>0.75</v>
      </c>
      <c r="O2617" s="3" t="s">
        <v>32</v>
      </c>
      <c r="P2617" s="3" t="s">
        <v>29</v>
      </c>
      <c r="Q2617" s="5">
        <v>16</v>
      </c>
      <c r="S2617" s="6">
        <v>13.77</v>
      </c>
      <c r="T2617" s="5">
        <v>0.35</v>
      </c>
      <c r="U2617" s="6">
        <v>14.12</v>
      </c>
      <c r="V2617" s="2">
        <v>20.8</v>
      </c>
      <c r="W2617" s="8"/>
      <c r="X2617" s="10" t="s">
        <v>29</v>
      </c>
      <c r="Y2617" s="7">
        <v>43711</v>
      </c>
    </row>
    <row r="2618" spans="1:25" hidden="1" x14ac:dyDescent="0.25">
      <c r="A2618" s="2">
        <v>787644</v>
      </c>
      <c r="B2618" s="3" t="s">
        <v>2553</v>
      </c>
      <c r="C2618" s="3" t="s">
        <v>2696</v>
      </c>
      <c r="D2618" s="3" t="s">
        <v>27</v>
      </c>
      <c r="E2618" s="3" t="s">
        <v>37</v>
      </c>
      <c r="F2618" s="3" t="s">
        <v>29</v>
      </c>
      <c r="G2618" s="2">
        <v>12.5</v>
      </c>
      <c r="H2618" s="3" t="s">
        <v>38</v>
      </c>
      <c r="I2618" s="3" t="s">
        <v>2062</v>
      </c>
      <c r="J2618" s="3" t="s">
        <v>39</v>
      </c>
      <c r="K2618" s="4">
        <v>49.27</v>
      </c>
      <c r="L2618" s="2">
        <v>1</v>
      </c>
      <c r="M2618" s="2">
        <v>12</v>
      </c>
      <c r="N2618" s="2">
        <v>0.75</v>
      </c>
      <c r="O2618" s="3" t="s">
        <v>32</v>
      </c>
      <c r="P2618" s="3" t="s">
        <v>29</v>
      </c>
      <c r="Q2618" s="5">
        <v>12.3</v>
      </c>
      <c r="S2618" s="6">
        <v>10.52</v>
      </c>
      <c r="T2618" s="5">
        <v>0.35</v>
      </c>
      <c r="U2618" s="6">
        <v>10.87</v>
      </c>
      <c r="V2618" s="2">
        <v>16</v>
      </c>
      <c r="W2618" s="8"/>
      <c r="X2618" s="10" t="s">
        <v>29</v>
      </c>
      <c r="Y2618" s="7">
        <v>43650</v>
      </c>
    </row>
    <row r="2619" spans="1:25" hidden="1" x14ac:dyDescent="0.25">
      <c r="A2619" s="2">
        <v>313833</v>
      </c>
      <c r="B2619" s="3" t="s">
        <v>2553</v>
      </c>
      <c r="C2619" s="3" t="s">
        <v>2697</v>
      </c>
      <c r="D2619" s="3" t="s">
        <v>42</v>
      </c>
      <c r="E2619" s="3" t="s">
        <v>28</v>
      </c>
      <c r="F2619" s="3" t="s">
        <v>86</v>
      </c>
      <c r="G2619" s="2">
        <v>12</v>
      </c>
      <c r="H2619" s="3" t="s">
        <v>30</v>
      </c>
      <c r="I2619" s="3" t="s">
        <v>2557</v>
      </c>
      <c r="J2619" s="3" t="s">
        <v>31</v>
      </c>
      <c r="K2619" s="4">
        <v>78.959999999999994</v>
      </c>
      <c r="L2619" s="2">
        <v>1</v>
      </c>
      <c r="M2619" s="2">
        <v>12</v>
      </c>
      <c r="N2619" s="2">
        <v>0.375</v>
      </c>
      <c r="O2619" s="3" t="s">
        <v>32</v>
      </c>
      <c r="P2619" s="3" t="s">
        <v>29</v>
      </c>
      <c r="Q2619" s="5">
        <v>16.2</v>
      </c>
      <c r="S2619" s="6">
        <v>14.17</v>
      </c>
      <c r="T2619" s="5">
        <v>0.1</v>
      </c>
      <c r="U2619" s="6">
        <v>14.27</v>
      </c>
      <c r="V2619" s="2">
        <v>21.05</v>
      </c>
      <c r="W2619" s="8"/>
      <c r="X2619" s="10" t="s">
        <v>29</v>
      </c>
      <c r="Y2619" s="7">
        <v>43739</v>
      </c>
    </row>
    <row r="2620" spans="1:25" hidden="1" x14ac:dyDescent="0.25">
      <c r="A2620" s="2">
        <v>258699</v>
      </c>
      <c r="B2620" s="3" t="s">
        <v>2553</v>
      </c>
      <c r="C2620" s="3" t="s">
        <v>2697</v>
      </c>
      <c r="D2620" s="3" t="s">
        <v>27</v>
      </c>
      <c r="E2620" s="3" t="s">
        <v>37</v>
      </c>
      <c r="F2620" s="3" t="s">
        <v>29</v>
      </c>
      <c r="G2620" s="2">
        <v>13</v>
      </c>
      <c r="H2620" s="3" t="s">
        <v>30</v>
      </c>
      <c r="I2620" s="3" t="s">
        <v>2557</v>
      </c>
      <c r="J2620" s="3" t="s">
        <v>31</v>
      </c>
      <c r="K2620" s="4">
        <v>138.6</v>
      </c>
      <c r="L2620" s="2">
        <v>1</v>
      </c>
      <c r="M2620" s="2">
        <v>12</v>
      </c>
      <c r="N2620" s="2">
        <v>0.75</v>
      </c>
      <c r="O2620" s="3" t="s">
        <v>32</v>
      </c>
      <c r="P2620" s="3" t="s">
        <v>29</v>
      </c>
      <c r="Q2620" s="5">
        <v>28.7</v>
      </c>
      <c r="S2620" s="6">
        <v>24.95</v>
      </c>
      <c r="T2620" s="5">
        <v>0.35</v>
      </c>
      <c r="U2620" s="6">
        <v>25.3</v>
      </c>
      <c r="V2620" s="2">
        <v>37.299999999999997</v>
      </c>
      <c r="W2620" s="8"/>
      <c r="X2620" s="10" t="s">
        <v>29</v>
      </c>
      <c r="Y2620" s="7">
        <v>43678</v>
      </c>
    </row>
    <row r="2621" spans="1:25" ht="30" hidden="1" x14ac:dyDescent="0.25">
      <c r="A2621" s="2">
        <v>149354</v>
      </c>
      <c r="B2621" s="3" t="s">
        <v>2553</v>
      </c>
      <c r="C2621" s="3" t="s">
        <v>2698</v>
      </c>
      <c r="D2621" s="3" t="s">
        <v>27</v>
      </c>
      <c r="E2621" s="3" t="s">
        <v>28</v>
      </c>
      <c r="F2621" s="3" t="s">
        <v>29</v>
      </c>
      <c r="G2621" s="2">
        <v>10.8</v>
      </c>
      <c r="H2621" s="3" t="s">
        <v>102</v>
      </c>
      <c r="I2621" s="3" t="s">
        <v>2385</v>
      </c>
      <c r="J2621" s="3" t="s">
        <v>31</v>
      </c>
      <c r="K2621" s="4" t="s">
        <v>3186</v>
      </c>
      <c r="L2621" s="2">
        <v>1</v>
      </c>
      <c r="M2621" s="2">
        <v>12</v>
      </c>
      <c r="N2621" s="2">
        <v>0.75</v>
      </c>
      <c r="O2621" s="3" t="s">
        <v>32</v>
      </c>
      <c r="P2621" s="3" t="s">
        <v>29</v>
      </c>
      <c r="Q2621" s="5">
        <v>14.8</v>
      </c>
      <c r="S2621" s="6">
        <v>12.72</v>
      </c>
      <c r="T2621" s="5">
        <v>0.35</v>
      </c>
      <c r="U2621" s="6">
        <v>13.07</v>
      </c>
      <c r="V2621" s="2">
        <v>19.25</v>
      </c>
      <c r="W2621" s="8"/>
      <c r="X2621" s="10" t="s">
        <v>29</v>
      </c>
      <c r="Y2621" s="7">
        <v>43767</v>
      </c>
    </row>
    <row r="2622" spans="1:25" ht="30" hidden="1" x14ac:dyDescent="0.25">
      <c r="A2622" s="2">
        <v>150315</v>
      </c>
      <c r="B2622" s="3" t="s">
        <v>2553</v>
      </c>
      <c r="C2622" s="3" t="s">
        <v>2699</v>
      </c>
      <c r="D2622" s="3" t="s">
        <v>27</v>
      </c>
      <c r="E2622" s="3" t="s">
        <v>28</v>
      </c>
      <c r="F2622" s="3" t="s">
        <v>29</v>
      </c>
      <c r="G2622" s="2">
        <v>13.8</v>
      </c>
      <c r="H2622" s="3" t="s">
        <v>102</v>
      </c>
      <c r="I2622" s="3" t="s">
        <v>2557</v>
      </c>
      <c r="J2622" s="3" t="s">
        <v>31</v>
      </c>
      <c r="K2622" s="4">
        <v>48.36</v>
      </c>
      <c r="L2622" s="2">
        <v>1</v>
      </c>
      <c r="M2622" s="2">
        <v>6</v>
      </c>
      <c r="N2622" s="2">
        <v>0.75</v>
      </c>
      <c r="O2622" s="3" t="s">
        <v>32</v>
      </c>
      <c r="P2622" s="3" t="s">
        <v>29</v>
      </c>
      <c r="Q2622" s="5">
        <v>21.5</v>
      </c>
      <c r="S2622" s="6">
        <v>18.61</v>
      </c>
      <c r="T2622" s="5">
        <v>0.35</v>
      </c>
      <c r="U2622" s="6">
        <v>18.96</v>
      </c>
      <c r="V2622" s="2">
        <v>27.95</v>
      </c>
      <c r="W2622" s="8"/>
      <c r="X2622" s="10" t="s">
        <v>29</v>
      </c>
      <c r="Y2622" s="7">
        <v>43709</v>
      </c>
    </row>
    <row r="2623" spans="1:25" hidden="1" x14ac:dyDescent="0.25">
      <c r="A2623" s="2">
        <v>400267</v>
      </c>
      <c r="B2623" s="3" t="s">
        <v>2553</v>
      </c>
      <c r="C2623" s="3" t="s">
        <v>2700</v>
      </c>
      <c r="D2623" s="3" t="s">
        <v>27</v>
      </c>
      <c r="E2623" s="3" t="s">
        <v>37</v>
      </c>
      <c r="F2623" s="3" t="s">
        <v>104</v>
      </c>
      <c r="G2623" s="2">
        <v>8.3000000000000007</v>
      </c>
      <c r="H2623" s="3" t="s">
        <v>102</v>
      </c>
      <c r="I2623" s="3" t="s">
        <v>1833</v>
      </c>
      <c r="J2623" s="3" t="s">
        <v>31</v>
      </c>
      <c r="K2623" s="4" t="s">
        <v>3176</v>
      </c>
      <c r="L2623" s="2">
        <v>1</v>
      </c>
      <c r="M2623" s="2">
        <v>12</v>
      </c>
      <c r="N2623" s="2">
        <v>0.75</v>
      </c>
      <c r="O2623" s="3" t="s">
        <v>32</v>
      </c>
      <c r="P2623" s="3" t="s">
        <v>29</v>
      </c>
      <c r="Q2623" s="5">
        <v>14.85</v>
      </c>
      <c r="R2623" s="5">
        <v>1.5</v>
      </c>
      <c r="S2623" s="6">
        <v>11.44</v>
      </c>
      <c r="T2623" s="5">
        <v>0.35</v>
      </c>
      <c r="U2623" s="6">
        <v>11.79</v>
      </c>
      <c r="V2623" s="2">
        <v>19.3</v>
      </c>
      <c r="W2623" s="8"/>
      <c r="X2623" s="10" t="s">
        <v>29</v>
      </c>
      <c r="Y2623" s="7">
        <v>43800</v>
      </c>
    </row>
    <row r="2624" spans="1:25" x14ac:dyDescent="0.25">
      <c r="A2624" s="2">
        <v>968081</v>
      </c>
      <c r="B2624" s="3" t="s">
        <v>2553</v>
      </c>
      <c r="C2624" s="3" t="s">
        <v>2701</v>
      </c>
      <c r="D2624" s="3" t="s">
        <v>1951</v>
      </c>
      <c r="E2624" s="3" t="s">
        <v>28</v>
      </c>
      <c r="F2624" s="3" t="s">
        <v>210</v>
      </c>
      <c r="G2624" s="2">
        <v>7.6</v>
      </c>
      <c r="H2624" s="3" t="s">
        <v>102</v>
      </c>
      <c r="I2624" s="3" t="s">
        <v>1833</v>
      </c>
      <c r="J2624" s="3" t="s">
        <v>31</v>
      </c>
      <c r="K2624" s="4" t="s">
        <v>3123</v>
      </c>
      <c r="L2624" s="2">
        <v>1</v>
      </c>
      <c r="M2624" s="2">
        <v>24</v>
      </c>
      <c r="N2624" s="2">
        <v>0.25</v>
      </c>
      <c r="O2624" s="3" t="s">
        <v>140</v>
      </c>
      <c r="P2624" s="3" t="s">
        <v>29</v>
      </c>
      <c r="Q2624" s="5">
        <v>5.8</v>
      </c>
      <c r="S2624" s="6">
        <v>5.0199999999999996</v>
      </c>
      <c r="T2624" s="5">
        <v>0.1</v>
      </c>
      <c r="U2624" s="6">
        <v>5.12</v>
      </c>
      <c r="V2624" s="2">
        <v>7.55</v>
      </c>
      <c r="W2624" s="8"/>
      <c r="X2624" s="10" t="s">
        <v>29</v>
      </c>
      <c r="Y2624" s="7">
        <v>43711</v>
      </c>
    </row>
    <row r="2625" spans="1:25" ht="30" hidden="1" x14ac:dyDescent="0.25">
      <c r="A2625" s="2">
        <v>157594</v>
      </c>
      <c r="B2625" s="3" t="s">
        <v>2553</v>
      </c>
      <c r="C2625" s="3" t="s">
        <v>2702</v>
      </c>
      <c r="D2625" s="3" t="s">
        <v>27</v>
      </c>
      <c r="E2625" s="3" t="s">
        <v>37</v>
      </c>
      <c r="F2625" s="3" t="s">
        <v>29</v>
      </c>
      <c r="G2625" s="2">
        <v>12</v>
      </c>
      <c r="H2625" s="3" t="s">
        <v>102</v>
      </c>
      <c r="I2625" s="3" t="s">
        <v>2385</v>
      </c>
      <c r="J2625" s="3" t="s">
        <v>31</v>
      </c>
      <c r="K2625" s="4" t="s">
        <v>3187</v>
      </c>
      <c r="L2625" s="2">
        <v>1</v>
      </c>
      <c r="M2625" s="2">
        <v>12</v>
      </c>
      <c r="N2625" s="2">
        <v>0.75</v>
      </c>
      <c r="O2625" s="3" t="s">
        <v>32</v>
      </c>
      <c r="P2625" s="3" t="s">
        <v>29</v>
      </c>
      <c r="Q2625" s="5">
        <v>13.1</v>
      </c>
      <c r="S2625" s="6">
        <v>11.22</v>
      </c>
      <c r="T2625" s="5">
        <v>0.35</v>
      </c>
      <c r="U2625" s="6">
        <v>11.57</v>
      </c>
      <c r="V2625" s="2">
        <v>17.05</v>
      </c>
      <c r="W2625" s="8"/>
      <c r="X2625" s="10" t="s">
        <v>29</v>
      </c>
      <c r="Y2625" s="7">
        <v>43556</v>
      </c>
    </row>
    <row r="2626" spans="1:25" hidden="1" x14ac:dyDescent="0.25">
      <c r="A2626" s="2">
        <v>882027</v>
      </c>
      <c r="B2626" s="3" t="s">
        <v>2553</v>
      </c>
      <c r="C2626" s="3" t="s">
        <v>2703</v>
      </c>
      <c r="D2626" s="3" t="s">
        <v>27</v>
      </c>
      <c r="E2626" s="3" t="s">
        <v>37</v>
      </c>
      <c r="F2626" s="3" t="s">
        <v>29</v>
      </c>
      <c r="G2626" s="2">
        <v>12.2</v>
      </c>
      <c r="H2626" s="3" t="s">
        <v>38</v>
      </c>
      <c r="I2626" s="3" t="s">
        <v>2563</v>
      </c>
      <c r="J2626" s="3" t="s">
        <v>31</v>
      </c>
      <c r="K2626" s="4">
        <v>118.2</v>
      </c>
      <c r="L2626" s="2">
        <v>1</v>
      </c>
      <c r="M2626" s="2">
        <v>12</v>
      </c>
      <c r="N2626" s="2">
        <v>0.75</v>
      </c>
      <c r="O2626" s="3" t="s">
        <v>32</v>
      </c>
      <c r="P2626" s="3" t="s">
        <v>29</v>
      </c>
      <c r="Q2626" s="5">
        <v>25.2</v>
      </c>
      <c r="S2626" s="6">
        <v>21.87</v>
      </c>
      <c r="T2626" s="5">
        <v>0.35</v>
      </c>
      <c r="U2626" s="6">
        <v>22.22</v>
      </c>
      <c r="V2626" s="2">
        <v>32.75</v>
      </c>
      <c r="W2626" s="8"/>
      <c r="X2626" s="10" t="s">
        <v>29</v>
      </c>
      <c r="Y2626" s="7">
        <v>43709</v>
      </c>
    </row>
    <row r="2627" spans="1:25" hidden="1" x14ac:dyDescent="0.25">
      <c r="A2627" s="2">
        <v>328518</v>
      </c>
      <c r="B2627" s="3" t="s">
        <v>2553</v>
      </c>
      <c r="C2627" s="3" t="s">
        <v>2704</v>
      </c>
      <c r="D2627" s="3" t="s">
        <v>27</v>
      </c>
      <c r="E2627" s="3" t="s">
        <v>37</v>
      </c>
      <c r="F2627" s="3" t="s">
        <v>104</v>
      </c>
      <c r="G2627" s="2">
        <v>11.5</v>
      </c>
      <c r="H2627" s="3" t="s">
        <v>38</v>
      </c>
      <c r="I2627" s="3" t="s">
        <v>2557</v>
      </c>
      <c r="J2627" s="3" t="s">
        <v>31</v>
      </c>
      <c r="K2627" s="4">
        <v>43.55</v>
      </c>
      <c r="L2627" s="2">
        <v>1</v>
      </c>
      <c r="M2627" s="2">
        <v>12</v>
      </c>
      <c r="N2627" s="2">
        <v>0.75</v>
      </c>
      <c r="O2627" s="3" t="s">
        <v>32</v>
      </c>
      <c r="P2627" s="3" t="s">
        <v>29</v>
      </c>
      <c r="Q2627" s="5">
        <v>11.5</v>
      </c>
      <c r="R2627" s="5">
        <v>0.5</v>
      </c>
      <c r="S2627" s="6">
        <v>9.3699999999999992</v>
      </c>
      <c r="T2627" s="5">
        <v>0.35</v>
      </c>
      <c r="U2627" s="6">
        <v>9.7200000000000006</v>
      </c>
      <c r="V2627" s="2">
        <v>14.95</v>
      </c>
      <c r="W2627" s="8"/>
      <c r="X2627" s="10" t="s">
        <v>29</v>
      </c>
      <c r="Y2627" s="7">
        <v>43800</v>
      </c>
    </row>
    <row r="2628" spans="1:25" x14ac:dyDescent="0.25">
      <c r="A2628" s="2">
        <v>182501</v>
      </c>
      <c r="B2628" s="3" t="s">
        <v>2553</v>
      </c>
      <c r="C2628" s="3" t="s">
        <v>2704</v>
      </c>
      <c r="D2628" s="3" t="s">
        <v>1793</v>
      </c>
      <c r="E2628" s="3" t="s">
        <v>28</v>
      </c>
      <c r="F2628" s="3" t="s">
        <v>97</v>
      </c>
      <c r="G2628" s="2">
        <v>12.5</v>
      </c>
      <c r="H2628" s="3" t="s">
        <v>38</v>
      </c>
      <c r="I2628" s="3" t="s">
        <v>2557</v>
      </c>
      <c r="J2628" s="3" t="s">
        <v>31</v>
      </c>
      <c r="K2628" s="4">
        <v>39.56</v>
      </c>
      <c r="L2628" s="2">
        <v>1</v>
      </c>
      <c r="M2628" s="2">
        <v>6</v>
      </c>
      <c r="N2628" s="2">
        <v>1.5</v>
      </c>
      <c r="O2628" s="3" t="s">
        <v>32</v>
      </c>
      <c r="P2628" s="3" t="s">
        <v>29</v>
      </c>
      <c r="Q2628" s="5">
        <v>21.05</v>
      </c>
      <c r="S2628" s="6">
        <v>18.22</v>
      </c>
      <c r="T2628" s="5">
        <v>0.35</v>
      </c>
      <c r="U2628" s="6">
        <v>18.57</v>
      </c>
      <c r="V2628" s="2">
        <v>27.35</v>
      </c>
      <c r="W2628" s="8"/>
      <c r="X2628" s="10" t="s">
        <v>29</v>
      </c>
      <c r="Y2628" s="7">
        <v>43711</v>
      </c>
    </row>
    <row r="2629" spans="1:25" hidden="1" x14ac:dyDescent="0.25">
      <c r="A2629" s="2">
        <v>201467</v>
      </c>
      <c r="B2629" s="3" t="s">
        <v>2553</v>
      </c>
      <c r="C2629" s="3" t="s">
        <v>2704</v>
      </c>
      <c r="D2629" s="3" t="s">
        <v>1914</v>
      </c>
      <c r="E2629" s="3" t="s">
        <v>37</v>
      </c>
      <c r="F2629" s="3" t="s">
        <v>29</v>
      </c>
      <c r="G2629" s="2">
        <v>12.5</v>
      </c>
      <c r="H2629" s="3" t="s">
        <v>38</v>
      </c>
      <c r="I2629" s="3" t="s">
        <v>2557</v>
      </c>
      <c r="J2629" s="3" t="s">
        <v>31</v>
      </c>
      <c r="K2629" s="4">
        <v>57.59</v>
      </c>
      <c r="L2629" s="2">
        <v>1</v>
      </c>
      <c r="M2629" s="2">
        <v>4</v>
      </c>
      <c r="N2629" s="2">
        <v>4</v>
      </c>
      <c r="O2629" s="3" t="s">
        <v>956</v>
      </c>
      <c r="P2629" s="3" t="s">
        <v>29</v>
      </c>
      <c r="Q2629" s="5">
        <v>44.25</v>
      </c>
      <c r="S2629" s="6">
        <v>38.630000000000003</v>
      </c>
      <c r="T2629" s="5">
        <v>0.35</v>
      </c>
      <c r="U2629" s="6">
        <v>38.979999999999997</v>
      </c>
      <c r="V2629" s="2">
        <v>57.5</v>
      </c>
      <c r="W2629" s="8"/>
      <c r="X2629" s="10" t="s">
        <v>29</v>
      </c>
      <c r="Y2629" s="7">
        <v>43799</v>
      </c>
    </row>
    <row r="2630" spans="1:25" ht="30" hidden="1" x14ac:dyDescent="0.25">
      <c r="A2630" s="2">
        <v>206201</v>
      </c>
      <c r="B2630" s="3" t="s">
        <v>2553</v>
      </c>
      <c r="C2630" s="3" t="s">
        <v>2705</v>
      </c>
      <c r="D2630" s="3" t="s">
        <v>27</v>
      </c>
      <c r="E2630" s="3" t="s">
        <v>37</v>
      </c>
      <c r="F2630" s="3" t="s">
        <v>29</v>
      </c>
      <c r="G2630" s="2">
        <v>12.5</v>
      </c>
      <c r="H2630" s="3" t="s">
        <v>38</v>
      </c>
      <c r="I2630" s="3" t="s">
        <v>2385</v>
      </c>
      <c r="J2630" s="3" t="s">
        <v>31</v>
      </c>
      <c r="K2630" s="4">
        <v>43.55</v>
      </c>
      <c r="L2630" s="2">
        <v>1</v>
      </c>
      <c r="M2630" s="2">
        <v>12</v>
      </c>
      <c r="N2630" s="2">
        <v>0.75</v>
      </c>
      <c r="O2630" s="3" t="s">
        <v>32</v>
      </c>
      <c r="P2630" s="3" t="s">
        <v>29</v>
      </c>
      <c r="Q2630" s="5">
        <v>11.5</v>
      </c>
      <c r="S2630" s="6">
        <v>9.81</v>
      </c>
      <c r="T2630" s="5">
        <v>0.35</v>
      </c>
      <c r="U2630" s="6">
        <v>10.16</v>
      </c>
      <c r="V2630" s="2">
        <v>14.95</v>
      </c>
      <c r="W2630" s="8"/>
      <c r="X2630" s="10" t="s">
        <v>29</v>
      </c>
      <c r="Y2630" s="7">
        <v>43556</v>
      </c>
    </row>
    <row r="2631" spans="1:25" ht="30" hidden="1" x14ac:dyDescent="0.25">
      <c r="A2631" s="2">
        <v>201376</v>
      </c>
      <c r="B2631" s="3" t="s">
        <v>2553</v>
      </c>
      <c r="C2631" s="3" t="s">
        <v>2705</v>
      </c>
      <c r="D2631" s="3" t="s">
        <v>1914</v>
      </c>
      <c r="E2631" s="3" t="s">
        <v>37</v>
      </c>
      <c r="F2631" s="3" t="s">
        <v>104</v>
      </c>
      <c r="G2631" s="2">
        <v>12</v>
      </c>
      <c r="H2631" s="3" t="s">
        <v>38</v>
      </c>
      <c r="I2631" s="3" t="s">
        <v>2385</v>
      </c>
      <c r="J2631" s="3" t="s">
        <v>31</v>
      </c>
      <c r="K2631" s="4">
        <v>57.59</v>
      </c>
      <c r="L2631" s="2">
        <v>1</v>
      </c>
      <c r="M2631" s="2">
        <v>4</v>
      </c>
      <c r="N2631" s="2">
        <v>4</v>
      </c>
      <c r="O2631" s="3" t="s">
        <v>956</v>
      </c>
      <c r="P2631" s="3" t="s">
        <v>29</v>
      </c>
      <c r="Q2631" s="5">
        <v>44.25</v>
      </c>
      <c r="R2631" s="5">
        <v>2</v>
      </c>
      <c r="S2631" s="6">
        <v>36.869999999999997</v>
      </c>
      <c r="T2631" s="5">
        <v>0.35</v>
      </c>
      <c r="U2631" s="6">
        <v>37.22</v>
      </c>
      <c r="V2631" s="2">
        <v>57.5</v>
      </c>
      <c r="W2631" s="8"/>
      <c r="X2631" s="10" t="s">
        <v>29</v>
      </c>
      <c r="Y2631" s="7">
        <v>43800</v>
      </c>
    </row>
    <row r="2632" spans="1:25" hidden="1" x14ac:dyDescent="0.25">
      <c r="A2632" s="2">
        <v>399428</v>
      </c>
      <c r="B2632" s="3" t="s">
        <v>2553</v>
      </c>
      <c r="C2632" s="3" t="s">
        <v>2706</v>
      </c>
      <c r="D2632" s="3" t="s">
        <v>1793</v>
      </c>
      <c r="E2632" s="3" t="s">
        <v>37</v>
      </c>
      <c r="F2632" s="3" t="s">
        <v>29</v>
      </c>
      <c r="G2632" s="2">
        <v>12</v>
      </c>
      <c r="H2632" s="3" t="s">
        <v>38</v>
      </c>
      <c r="I2632" s="3" t="s">
        <v>2062</v>
      </c>
      <c r="J2632" s="3" t="s">
        <v>31</v>
      </c>
      <c r="K2632" s="4">
        <v>39.56</v>
      </c>
      <c r="L2632" s="2">
        <v>1</v>
      </c>
      <c r="M2632" s="2">
        <v>6</v>
      </c>
      <c r="N2632" s="2">
        <v>1.5</v>
      </c>
      <c r="O2632" s="3" t="s">
        <v>32</v>
      </c>
      <c r="P2632" s="3" t="s">
        <v>29</v>
      </c>
      <c r="Q2632" s="5">
        <v>21.05</v>
      </c>
      <c r="S2632" s="6">
        <v>18.22</v>
      </c>
      <c r="T2632" s="5">
        <v>0.35</v>
      </c>
      <c r="U2632" s="6">
        <v>18.57</v>
      </c>
      <c r="V2632" s="2">
        <v>27.35</v>
      </c>
      <c r="W2632" s="8"/>
      <c r="X2632" s="10" t="s">
        <v>29</v>
      </c>
      <c r="Y2632" s="7">
        <v>43799</v>
      </c>
    </row>
    <row r="2633" spans="1:25" hidden="1" x14ac:dyDescent="0.25">
      <c r="A2633" s="2">
        <v>501080</v>
      </c>
      <c r="B2633" s="3" t="s">
        <v>2553</v>
      </c>
      <c r="C2633" s="3" t="s">
        <v>2707</v>
      </c>
      <c r="D2633" s="3" t="s">
        <v>27</v>
      </c>
      <c r="E2633" s="3" t="s">
        <v>37</v>
      </c>
      <c r="F2633" s="3" t="s">
        <v>29</v>
      </c>
      <c r="G2633" s="2">
        <v>11.5</v>
      </c>
      <c r="H2633" s="3" t="s">
        <v>61</v>
      </c>
      <c r="I2633" s="3" t="s">
        <v>29</v>
      </c>
      <c r="J2633" s="3" t="s">
        <v>31</v>
      </c>
      <c r="K2633" s="4">
        <v>66.48</v>
      </c>
      <c r="L2633" s="2">
        <v>1</v>
      </c>
      <c r="M2633" s="2">
        <v>12</v>
      </c>
      <c r="N2633" s="2">
        <v>0.75</v>
      </c>
      <c r="O2633" s="3" t="s">
        <v>32</v>
      </c>
      <c r="P2633" s="3" t="s">
        <v>29</v>
      </c>
      <c r="Q2633" s="5">
        <v>16.3</v>
      </c>
      <c r="S2633" s="6">
        <v>14.04</v>
      </c>
      <c r="T2633" s="5">
        <v>0.35</v>
      </c>
      <c r="U2633" s="6">
        <v>14.39</v>
      </c>
      <c r="V2633" s="2">
        <v>21.2</v>
      </c>
      <c r="W2633" s="8"/>
      <c r="X2633" s="10" t="s">
        <v>29</v>
      </c>
      <c r="Y2633" s="7">
        <v>43466</v>
      </c>
    </row>
    <row r="2634" spans="1:25" hidden="1" x14ac:dyDescent="0.25">
      <c r="A2634" s="2">
        <v>336503</v>
      </c>
      <c r="B2634" s="3" t="s">
        <v>2553</v>
      </c>
      <c r="C2634" s="3" t="s">
        <v>2708</v>
      </c>
      <c r="D2634" s="3" t="s">
        <v>27</v>
      </c>
      <c r="E2634" s="3" t="s">
        <v>37</v>
      </c>
      <c r="F2634" s="3" t="s">
        <v>29</v>
      </c>
      <c r="G2634" s="2">
        <v>10</v>
      </c>
      <c r="H2634" s="3" t="s">
        <v>61</v>
      </c>
      <c r="I2634" s="3" t="s">
        <v>29</v>
      </c>
      <c r="J2634" s="3" t="s">
        <v>31</v>
      </c>
      <c r="K2634" s="4">
        <v>61.32</v>
      </c>
      <c r="L2634" s="2">
        <v>1</v>
      </c>
      <c r="M2634" s="2">
        <v>12</v>
      </c>
      <c r="N2634" s="2">
        <v>0.75</v>
      </c>
      <c r="O2634" s="3" t="s">
        <v>32</v>
      </c>
      <c r="P2634" s="3" t="s">
        <v>29</v>
      </c>
      <c r="Q2634" s="5">
        <v>15.4</v>
      </c>
      <c r="S2634" s="6">
        <v>13.24</v>
      </c>
      <c r="T2634" s="5">
        <v>0.35</v>
      </c>
      <c r="U2634" s="6">
        <v>13.59</v>
      </c>
      <c r="V2634" s="2">
        <v>20</v>
      </c>
      <c r="W2634" s="8"/>
      <c r="X2634" s="10" t="s">
        <v>29</v>
      </c>
      <c r="Y2634" s="7">
        <v>43466</v>
      </c>
    </row>
    <row r="2635" spans="1:25" ht="30" hidden="1" x14ac:dyDescent="0.25">
      <c r="A2635" s="2">
        <v>150144</v>
      </c>
      <c r="B2635" s="3" t="s">
        <v>2553</v>
      </c>
      <c r="C2635" s="3" t="s">
        <v>2709</v>
      </c>
      <c r="D2635" s="3" t="s">
        <v>27</v>
      </c>
      <c r="E2635" s="3" t="s">
        <v>37</v>
      </c>
      <c r="F2635" s="3" t="s">
        <v>29</v>
      </c>
      <c r="G2635" s="2">
        <v>13</v>
      </c>
      <c r="H2635" s="3" t="s">
        <v>297</v>
      </c>
      <c r="I2635" s="3" t="s">
        <v>2385</v>
      </c>
      <c r="J2635" s="3" t="s">
        <v>31</v>
      </c>
      <c r="K2635" s="4" t="s">
        <v>3188</v>
      </c>
      <c r="L2635" s="2">
        <v>1</v>
      </c>
      <c r="M2635" s="2">
        <v>12</v>
      </c>
      <c r="N2635" s="2">
        <v>0.75</v>
      </c>
      <c r="O2635" s="3" t="s">
        <v>32</v>
      </c>
      <c r="P2635" s="3" t="s">
        <v>29</v>
      </c>
      <c r="Q2635" s="5">
        <v>21.85</v>
      </c>
      <c r="S2635" s="6">
        <v>18.920000000000002</v>
      </c>
      <c r="T2635" s="5">
        <v>0.35</v>
      </c>
      <c r="U2635" s="6">
        <v>19.27</v>
      </c>
      <c r="V2635" s="2">
        <v>28.4</v>
      </c>
      <c r="W2635" s="8"/>
      <c r="X2635" s="10" t="s">
        <v>29</v>
      </c>
      <c r="Y2635" s="7">
        <v>43799</v>
      </c>
    </row>
    <row r="2636" spans="1:25" hidden="1" x14ac:dyDescent="0.25">
      <c r="A2636" s="2">
        <v>168054</v>
      </c>
      <c r="B2636" s="3" t="s">
        <v>2553</v>
      </c>
      <c r="C2636" s="3" t="s">
        <v>2710</v>
      </c>
      <c r="D2636" s="3" t="s">
        <v>42</v>
      </c>
      <c r="E2636" s="3" t="s">
        <v>37</v>
      </c>
      <c r="F2636" s="3" t="s">
        <v>29</v>
      </c>
      <c r="G2636" s="2">
        <v>13</v>
      </c>
      <c r="H2636" s="3" t="s">
        <v>297</v>
      </c>
      <c r="I2636" s="3" t="s">
        <v>2062</v>
      </c>
      <c r="J2636" s="3" t="s">
        <v>31</v>
      </c>
      <c r="K2636" s="4" t="s">
        <v>3189</v>
      </c>
      <c r="L2636" s="2">
        <v>1</v>
      </c>
      <c r="M2636" s="2">
        <v>12</v>
      </c>
      <c r="N2636" s="2">
        <v>0.375</v>
      </c>
      <c r="O2636" s="3" t="s">
        <v>32</v>
      </c>
      <c r="P2636" s="3" t="s">
        <v>29</v>
      </c>
      <c r="Q2636" s="5">
        <v>12.85</v>
      </c>
      <c r="S2636" s="6">
        <v>11.22</v>
      </c>
      <c r="T2636" s="5">
        <v>0.1</v>
      </c>
      <c r="U2636" s="6">
        <v>11.32</v>
      </c>
      <c r="V2636" s="2">
        <v>16.7</v>
      </c>
      <c r="W2636" s="8"/>
      <c r="X2636" s="10" t="s">
        <v>29</v>
      </c>
      <c r="Y2636" s="7">
        <v>43466</v>
      </c>
    </row>
    <row r="2637" spans="1:25" hidden="1" x14ac:dyDescent="0.25">
      <c r="A2637" s="2">
        <v>100594</v>
      </c>
      <c r="B2637" s="3" t="s">
        <v>2553</v>
      </c>
      <c r="C2637" s="3" t="s">
        <v>2711</v>
      </c>
      <c r="D2637" s="3" t="s">
        <v>27</v>
      </c>
      <c r="E2637" s="3" t="s">
        <v>37</v>
      </c>
      <c r="F2637" s="3" t="s">
        <v>104</v>
      </c>
      <c r="G2637" s="2">
        <v>13</v>
      </c>
      <c r="H2637" s="3" t="s">
        <v>297</v>
      </c>
      <c r="I2637" s="3" t="s">
        <v>2062</v>
      </c>
      <c r="J2637" s="3" t="s">
        <v>31</v>
      </c>
      <c r="K2637" s="4" t="s">
        <v>3190</v>
      </c>
      <c r="L2637" s="2">
        <v>1</v>
      </c>
      <c r="M2637" s="2">
        <v>12</v>
      </c>
      <c r="N2637" s="2">
        <v>0.75</v>
      </c>
      <c r="O2637" s="3" t="s">
        <v>32</v>
      </c>
      <c r="P2637" s="3" t="s">
        <v>29</v>
      </c>
      <c r="Q2637" s="5">
        <v>21.85</v>
      </c>
      <c r="R2637" s="5">
        <v>2</v>
      </c>
      <c r="S2637" s="6">
        <v>17.16</v>
      </c>
      <c r="T2637" s="5">
        <v>0.35</v>
      </c>
      <c r="U2637" s="6">
        <v>17.510000000000002</v>
      </c>
      <c r="V2637" s="2">
        <v>28.4</v>
      </c>
      <c r="W2637" s="8"/>
      <c r="X2637" s="10" t="s">
        <v>29</v>
      </c>
      <c r="Y2637" s="7">
        <v>43800</v>
      </c>
    </row>
    <row r="2638" spans="1:25" hidden="1" x14ac:dyDescent="0.25">
      <c r="A2638" s="2">
        <v>58032</v>
      </c>
      <c r="B2638" s="3" t="s">
        <v>2553</v>
      </c>
      <c r="C2638" s="3" t="s">
        <v>2712</v>
      </c>
      <c r="D2638" s="3" t="s">
        <v>27</v>
      </c>
      <c r="E2638" s="3" t="s">
        <v>37</v>
      </c>
      <c r="F2638" s="3" t="s">
        <v>29</v>
      </c>
      <c r="G2638" s="2">
        <v>13</v>
      </c>
      <c r="H2638" s="3" t="s">
        <v>297</v>
      </c>
      <c r="I2638" s="3" t="s">
        <v>2062</v>
      </c>
      <c r="J2638" s="3" t="s">
        <v>31</v>
      </c>
      <c r="K2638" s="4">
        <v>77.28</v>
      </c>
      <c r="L2638" s="2">
        <v>1</v>
      </c>
      <c r="M2638" s="2">
        <v>12</v>
      </c>
      <c r="N2638" s="2">
        <v>0.75</v>
      </c>
      <c r="O2638" s="3" t="s">
        <v>32</v>
      </c>
      <c r="P2638" s="3" t="s">
        <v>29</v>
      </c>
      <c r="Q2638" s="5">
        <v>19.95</v>
      </c>
      <c r="S2638" s="6">
        <v>17.25</v>
      </c>
      <c r="T2638" s="5">
        <v>0.35</v>
      </c>
      <c r="U2638" s="6">
        <v>17.600000000000001</v>
      </c>
      <c r="V2638" s="2">
        <v>25.95</v>
      </c>
      <c r="W2638" s="8"/>
      <c r="X2638" s="10" t="s">
        <v>29</v>
      </c>
      <c r="Y2638" s="7">
        <v>43678</v>
      </c>
    </row>
    <row r="2639" spans="1:25" ht="30" hidden="1" x14ac:dyDescent="0.25">
      <c r="A2639" s="2">
        <v>472225</v>
      </c>
      <c r="B2639" s="3" t="s">
        <v>2553</v>
      </c>
      <c r="C2639" s="3" t="s">
        <v>2713</v>
      </c>
      <c r="D2639" s="3" t="s">
        <v>27</v>
      </c>
      <c r="E2639" s="3" t="s">
        <v>37</v>
      </c>
      <c r="F2639" s="3" t="s">
        <v>29</v>
      </c>
      <c r="G2639" s="2">
        <v>14.5</v>
      </c>
      <c r="H2639" s="3" t="s">
        <v>297</v>
      </c>
      <c r="I2639" s="3" t="s">
        <v>2385</v>
      </c>
      <c r="J2639" s="3" t="s">
        <v>31</v>
      </c>
      <c r="K2639" s="4">
        <v>92.52</v>
      </c>
      <c r="L2639" s="2">
        <v>1</v>
      </c>
      <c r="M2639" s="2">
        <v>12</v>
      </c>
      <c r="N2639" s="2">
        <v>0.75</v>
      </c>
      <c r="O2639" s="3" t="s">
        <v>32</v>
      </c>
      <c r="P2639" s="3" t="s">
        <v>29</v>
      </c>
      <c r="Q2639" s="5">
        <v>18</v>
      </c>
      <c r="S2639" s="6">
        <v>15.53</v>
      </c>
      <c r="T2639" s="5">
        <v>0.35</v>
      </c>
      <c r="U2639" s="6">
        <v>15.88</v>
      </c>
      <c r="V2639" s="2">
        <v>23.4</v>
      </c>
      <c r="W2639" s="8"/>
      <c r="X2639" s="10" t="s">
        <v>29</v>
      </c>
      <c r="Y2639" s="7">
        <v>43586</v>
      </c>
    </row>
    <row r="2640" spans="1:25" x14ac:dyDescent="0.25">
      <c r="A2640" s="2">
        <v>213009</v>
      </c>
      <c r="B2640" s="3" t="s">
        <v>2553</v>
      </c>
      <c r="C2640" s="3" t="s">
        <v>2714</v>
      </c>
      <c r="D2640" s="3" t="s">
        <v>27</v>
      </c>
      <c r="E2640" s="3" t="s">
        <v>28</v>
      </c>
      <c r="F2640" s="3" t="s">
        <v>210</v>
      </c>
      <c r="G2640" s="2">
        <v>12.5</v>
      </c>
      <c r="H2640" s="3" t="s">
        <v>297</v>
      </c>
      <c r="I2640" s="3" t="s">
        <v>1869</v>
      </c>
      <c r="J2640" s="3" t="s">
        <v>31</v>
      </c>
      <c r="K2640" s="4">
        <v>99.48</v>
      </c>
      <c r="L2640" s="2">
        <v>1</v>
      </c>
      <c r="M2640" s="2">
        <v>12</v>
      </c>
      <c r="N2640" s="2">
        <v>0.75</v>
      </c>
      <c r="O2640" s="3" t="s">
        <v>32</v>
      </c>
      <c r="P2640" s="3" t="s">
        <v>29</v>
      </c>
      <c r="Q2640" s="5">
        <v>22</v>
      </c>
      <c r="S2640" s="6">
        <v>19.05</v>
      </c>
      <c r="T2640" s="5">
        <v>0.35</v>
      </c>
      <c r="U2640" s="6">
        <v>19.399999999999999</v>
      </c>
      <c r="V2640" s="2">
        <v>28.6</v>
      </c>
      <c r="W2640" s="8"/>
      <c r="X2640" s="10" t="s">
        <v>29</v>
      </c>
      <c r="Y2640" s="7">
        <v>43677</v>
      </c>
    </row>
    <row r="2641" spans="1:25" hidden="1" x14ac:dyDescent="0.25">
      <c r="A2641" s="2">
        <v>301671</v>
      </c>
      <c r="B2641" s="3" t="s">
        <v>2553</v>
      </c>
      <c r="C2641" s="3" t="s">
        <v>2715</v>
      </c>
      <c r="D2641" s="3" t="s">
        <v>27</v>
      </c>
      <c r="E2641" s="3" t="s">
        <v>37</v>
      </c>
      <c r="F2641" s="3" t="s">
        <v>29</v>
      </c>
      <c r="G2641" s="2">
        <v>12.5</v>
      </c>
      <c r="H2641" s="3" t="s">
        <v>30</v>
      </c>
      <c r="I2641" s="3" t="s">
        <v>1869</v>
      </c>
      <c r="J2641" s="3" t="s">
        <v>31</v>
      </c>
      <c r="K2641" s="4" t="s">
        <v>3191</v>
      </c>
      <c r="L2641" s="2">
        <v>1</v>
      </c>
      <c r="M2641" s="2">
        <v>12</v>
      </c>
      <c r="N2641" s="2">
        <v>0.75</v>
      </c>
      <c r="O2641" s="3" t="s">
        <v>32</v>
      </c>
      <c r="P2641" s="3" t="s">
        <v>29</v>
      </c>
      <c r="Q2641" s="5">
        <v>22.5</v>
      </c>
      <c r="S2641" s="6">
        <v>19.489999999999998</v>
      </c>
      <c r="T2641" s="5">
        <v>0.35</v>
      </c>
      <c r="U2641" s="6">
        <v>19.84</v>
      </c>
      <c r="V2641" s="2">
        <v>29.25</v>
      </c>
      <c r="W2641" s="8"/>
      <c r="X2641" s="10" t="s">
        <v>29</v>
      </c>
      <c r="Y2641" s="7">
        <v>43466</v>
      </c>
    </row>
    <row r="2642" spans="1:25" hidden="1" x14ac:dyDescent="0.25">
      <c r="A2642" s="2">
        <v>55533</v>
      </c>
      <c r="B2642" s="3" t="s">
        <v>2553</v>
      </c>
      <c r="C2642" s="3" t="s">
        <v>2716</v>
      </c>
      <c r="D2642" s="3" t="s">
        <v>27</v>
      </c>
      <c r="E2642" s="3" t="s">
        <v>37</v>
      </c>
      <c r="F2642" s="3" t="s">
        <v>86</v>
      </c>
      <c r="G2642" s="2">
        <v>11</v>
      </c>
      <c r="H2642" s="3" t="s">
        <v>204</v>
      </c>
      <c r="I2642" s="3" t="s">
        <v>2557</v>
      </c>
      <c r="J2642" s="3" t="s">
        <v>31</v>
      </c>
      <c r="K2642" s="4" t="s">
        <v>3192</v>
      </c>
      <c r="L2642" s="2">
        <v>1</v>
      </c>
      <c r="M2642" s="2">
        <v>12</v>
      </c>
      <c r="N2642" s="2">
        <v>0.75</v>
      </c>
      <c r="O2642" s="3" t="s">
        <v>32</v>
      </c>
      <c r="P2642" s="3" t="s">
        <v>29</v>
      </c>
      <c r="Q2642" s="5">
        <v>29.5</v>
      </c>
      <c r="S2642" s="6">
        <v>25.65</v>
      </c>
      <c r="T2642" s="5">
        <v>0.35</v>
      </c>
      <c r="U2642" s="6">
        <v>26</v>
      </c>
      <c r="V2642" s="2">
        <v>38.35</v>
      </c>
      <c r="W2642" s="8"/>
      <c r="X2642" s="10" t="s">
        <v>29</v>
      </c>
      <c r="Y2642" s="7">
        <v>43769</v>
      </c>
    </row>
    <row r="2643" spans="1:25" hidden="1" x14ac:dyDescent="0.25">
      <c r="A2643" s="2">
        <v>863613</v>
      </c>
      <c r="B2643" s="3" t="s">
        <v>2553</v>
      </c>
      <c r="C2643" s="3" t="s">
        <v>2717</v>
      </c>
      <c r="D2643" s="3" t="s">
        <v>27</v>
      </c>
      <c r="E2643" s="3" t="s">
        <v>28</v>
      </c>
      <c r="F2643" s="3" t="s">
        <v>29</v>
      </c>
      <c r="G2643" s="2">
        <v>13.5</v>
      </c>
      <c r="H2643" s="3" t="s">
        <v>80</v>
      </c>
      <c r="I2643" s="3" t="s">
        <v>29</v>
      </c>
      <c r="J2643" s="3" t="s">
        <v>31</v>
      </c>
      <c r="K2643" s="4">
        <v>99</v>
      </c>
      <c r="L2643" s="2">
        <v>1</v>
      </c>
      <c r="M2643" s="2">
        <v>12</v>
      </c>
      <c r="N2643" s="2">
        <v>0.75</v>
      </c>
      <c r="O2643" s="3" t="s">
        <v>32</v>
      </c>
      <c r="P2643" s="3" t="s">
        <v>29</v>
      </c>
      <c r="Q2643" s="5">
        <v>21.9</v>
      </c>
      <c r="S2643" s="6">
        <v>18.96</v>
      </c>
      <c r="T2643" s="5">
        <v>0.35</v>
      </c>
      <c r="U2643" s="6">
        <v>19.309999999999999</v>
      </c>
      <c r="V2643" s="2">
        <v>28.45</v>
      </c>
      <c r="W2643" s="8"/>
      <c r="X2643" s="10" t="s">
        <v>29</v>
      </c>
      <c r="Y2643" s="7">
        <v>43703</v>
      </c>
    </row>
    <row r="2644" spans="1:25" hidden="1" x14ac:dyDescent="0.25">
      <c r="A2644" s="2">
        <v>298505</v>
      </c>
      <c r="B2644" s="3" t="s">
        <v>2553</v>
      </c>
      <c r="C2644" s="3" t="s">
        <v>2718</v>
      </c>
      <c r="D2644" s="3" t="s">
        <v>27</v>
      </c>
      <c r="E2644" s="3" t="s">
        <v>28</v>
      </c>
      <c r="F2644" s="3" t="s">
        <v>29</v>
      </c>
      <c r="G2644" s="2">
        <v>12</v>
      </c>
      <c r="H2644" s="3" t="s">
        <v>204</v>
      </c>
      <c r="I2644" s="3" t="s">
        <v>29</v>
      </c>
      <c r="J2644" s="3" t="s">
        <v>31</v>
      </c>
      <c r="K2644" s="4">
        <v>66.48</v>
      </c>
      <c r="L2644" s="2">
        <v>1</v>
      </c>
      <c r="M2644" s="2">
        <v>12</v>
      </c>
      <c r="N2644" s="2">
        <v>0.75</v>
      </c>
      <c r="O2644" s="3" t="s">
        <v>32</v>
      </c>
      <c r="P2644" s="3" t="s">
        <v>29</v>
      </c>
      <c r="Q2644" s="5">
        <v>16.3</v>
      </c>
      <c r="S2644" s="6">
        <v>14.04</v>
      </c>
      <c r="T2644" s="5">
        <v>0.35</v>
      </c>
      <c r="U2644" s="6">
        <v>14.39</v>
      </c>
      <c r="V2644" s="2">
        <v>21.2</v>
      </c>
      <c r="W2644" s="8">
        <v>1.2000000000000011</v>
      </c>
      <c r="X2644" s="9" t="s">
        <v>3216</v>
      </c>
      <c r="Y2644" s="7">
        <v>43794</v>
      </c>
    </row>
    <row r="2645" spans="1:25" hidden="1" x14ac:dyDescent="0.25">
      <c r="A2645" s="2">
        <v>273318</v>
      </c>
      <c r="B2645" s="3" t="s">
        <v>2553</v>
      </c>
      <c r="C2645" s="3" t="s">
        <v>2719</v>
      </c>
      <c r="D2645" s="3" t="s">
        <v>27</v>
      </c>
      <c r="E2645" s="3" t="s">
        <v>37</v>
      </c>
      <c r="F2645" s="3" t="s">
        <v>29</v>
      </c>
      <c r="G2645" s="2">
        <v>10</v>
      </c>
      <c r="H2645" s="3" t="s">
        <v>1727</v>
      </c>
      <c r="I2645" s="3" t="s">
        <v>29</v>
      </c>
      <c r="J2645" s="3" t="s">
        <v>31</v>
      </c>
      <c r="K2645" s="4">
        <v>41.16</v>
      </c>
      <c r="L2645" s="2">
        <v>1</v>
      </c>
      <c r="M2645" s="2">
        <v>12</v>
      </c>
      <c r="N2645" s="2">
        <v>0.75</v>
      </c>
      <c r="O2645" s="3" t="s">
        <v>32</v>
      </c>
      <c r="P2645" s="3" t="s">
        <v>29</v>
      </c>
      <c r="Q2645" s="5">
        <v>11</v>
      </c>
      <c r="S2645" s="6">
        <v>9.3699999999999992</v>
      </c>
      <c r="T2645" s="5">
        <v>0.35</v>
      </c>
      <c r="U2645" s="6">
        <v>9.7200000000000006</v>
      </c>
      <c r="V2645" s="2">
        <v>14.3</v>
      </c>
      <c r="W2645" s="8">
        <v>-3.9000000000000004</v>
      </c>
      <c r="X2645" s="9" t="s">
        <v>3215</v>
      </c>
      <c r="Y2645" s="7">
        <v>43794</v>
      </c>
    </row>
    <row r="2646" spans="1:25" hidden="1" x14ac:dyDescent="0.25">
      <c r="A2646" s="2">
        <v>355693</v>
      </c>
      <c r="B2646" s="3" t="s">
        <v>2553</v>
      </c>
      <c r="C2646" s="3" t="s">
        <v>2720</v>
      </c>
      <c r="D2646" s="3" t="s">
        <v>27</v>
      </c>
      <c r="E2646" s="3" t="s">
        <v>37</v>
      </c>
      <c r="F2646" s="3" t="s">
        <v>86</v>
      </c>
      <c r="G2646" s="2">
        <v>13.9</v>
      </c>
      <c r="H2646" s="3" t="s">
        <v>30</v>
      </c>
      <c r="I2646" s="3" t="s">
        <v>2557</v>
      </c>
      <c r="J2646" s="3" t="s">
        <v>31</v>
      </c>
      <c r="K2646" s="4">
        <v>129.96</v>
      </c>
      <c r="L2646" s="2">
        <v>1</v>
      </c>
      <c r="M2646" s="2">
        <v>12</v>
      </c>
      <c r="N2646" s="2">
        <v>0.75</v>
      </c>
      <c r="O2646" s="3" t="s">
        <v>32</v>
      </c>
      <c r="P2646" s="3" t="s">
        <v>29</v>
      </c>
      <c r="Q2646" s="5">
        <v>27.2</v>
      </c>
      <c r="S2646" s="6">
        <v>23.63</v>
      </c>
      <c r="T2646" s="5">
        <v>0.35</v>
      </c>
      <c r="U2646" s="6">
        <v>23.98</v>
      </c>
      <c r="V2646" s="2">
        <v>35.35</v>
      </c>
      <c r="W2646" s="8"/>
      <c r="X2646" s="10" t="s">
        <v>29</v>
      </c>
      <c r="Y2646" s="7">
        <v>43466</v>
      </c>
    </row>
    <row r="2647" spans="1:25" x14ac:dyDescent="0.25">
      <c r="A2647" s="2">
        <v>793422</v>
      </c>
      <c r="B2647" s="3" t="s">
        <v>2553</v>
      </c>
      <c r="C2647" s="3" t="s">
        <v>2721</v>
      </c>
      <c r="D2647" s="3" t="s">
        <v>27</v>
      </c>
      <c r="E2647" s="3" t="s">
        <v>28</v>
      </c>
      <c r="F2647" s="3" t="s">
        <v>97</v>
      </c>
      <c r="G2647" s="2">
        <v>14.3</v>
      </c>
      <c r="H2647" s="3" t="s">
        <v>30</v>
      </c>
      <c r="I2647" s="3" t="s">
        <v>2062</v>
      </c>
      <c r="J2647" s="3" t="s">
        <v>31</v>
      </c>
      <c r="K2647" s="4">
        <v>126.96</v>
      </c>
      <c r="L2647" s="2">
        <v>1</v>
      </c>
      <c r="M2647" s="2">
        <v>12</v>
      </c>
      <c r="N2647" s="2">
        <v>0.75</v>
      </c>
      <c r="O2647" s="3" t="s">
        <v>32</v>
      </c>
      <c r="P2647" s="3" t="s">
        <v>29</v>
      </c>
      <c r="Q2647" s="5">
        <v>26.7</v>
      </c>
      <c r="S2647" s="6">
        <v>23.19</v>
      </c>
      <c r="T2647" s="5">
        <v>0.35</v>
      </c>
      <c r="U2647" s="6">
        <v>23.54</v>
      </c>
      <c r="V2647" s="2">
        <v>34.700000000000003</v>
      </c>
      <c r="W2647" s="8">
        <v>1.4499999999999993</v>
      </c>
      <c r="X2647" s="9" t="s">
        <v>3216</v>
      </c>
      <c r="Y2647" s="7">
        <v>43794</v>
      </c>
    </row>
    <row r="2648" spans="1:25" hidden="1" x14ac:dyDescent="0.25">
      <c r="A2648" s="2">
        <v>160317</v>
      </c>
      <c r="B2648" s="3" t="s">
        <v>2553</v>
      </c>
      <c r="C2648" s="3" t="s">
        <v>2722</v>
      </c>
      <c r="D2648" s="3" t="s">
        <v>194</v>
      </c>
      <c r="E2648" s="3" t="s">
        <v>37</v>
      </c>
      <c r="F2648" s="3" t="s">
        <v>29</v>
      </c>
      <c r="G2648" s="2">
        <v>12</v>
      </c>
      <c r="H2648" s="3" t="s">
        <v>80</v>
      </c>
      <c r="I2648" s="3" t="s">
        <v>29</v>
      </c>
      <c r="J2648" s="3" t="s">
        <v>31</v>
      </c>
      <c r="K2648" s="4">
        <v>48.84</v>
      </c>
      <c r="L2648" s="2">
        <v>1</v>
      </c>
      <c r="M2648" s="2">
        <v>12</v>
      </c>
      <c r="N2648" s="2">
        <v>1</v>
      </c>
      <c r="O2648" s="3" t="s">
        <v>32</v>
      </c>
      <c r="P2648" s="3" t="s">
        <v>29</v>
      </c>
      <c r="Q2648" s="5">
        <v>13.75</v>
      </c>
      <c r="S2648" s="6">
        <v>11.79</v>
      </c>
      <c r="T2648" s="5">
        <v>0.35</v>
      </c>
      <c r="U2648" s="6">
        <v>12.14</v>
      </c>
      <c r="V2648" s="2">
        <v>17.899999999999999</v>
      </c>
      <c r="W2648" s="8"/>
      <c r="X2648" s="10" t="s">
        <v>29</v>
      </c>
      <c r="Y2648" s="7">
        <v>43678</v>
      </c>
    </row>
    <row r="2649" spans="1:25" ht="30" hidden="1" x14ac:dyDescent="0.25">
      <c r="A2649" s="2">
        <v>560524</v>
      </c>
      <c r="B2649" s="3" t="s">
        <v>2553</v>
      </c>
      <c r="C2649" s="3" t="s">
        <v>2723</v>
      </c>
      <c r="D2649" s="3" t="s">
        <v>27</v>
      </c>
      <c r="E2649" s="3" t="s">
        <v>37</v>
      </c>
      <c r="F2649" s="3" t="s">
        <v>29</v>
      </c>
      <c r="G2649" s="2">
        <v>11.5</v>
      </c>
      <c r="H2649" s="3" t="s">
        <v>80</v>
      </c>
      <c r="I2649" s="3" t="s">
        <v>2385</v>
      </c>
      <c r="J2649" s="3" t="s">
        <v>31</v>
      </c>
      <c r="K2649" s="4">
        <v>73.56</v>
      </c>
      <c r="L2649" s="2">
        <v>1</v>
      </c>
      <c r="M2649" s="2">
        <v>12</v>
      </c>
      <c r="N2649" s="2">
        <v>0.75</v>
      </c>
      <c r="O2649" s="3" t="s">
        <v>32</v>
      </c>
      <c r="P2649" s="3" t="s">
        <v>29</v>
      </c>
      <c r="Q2649" s="5">
        <v>17.5</v>
      </c>
      <c r="S2649" s="6">
        <v>15.09</v>
      </c>
      <c r="T2649" s="5">
        <v>0.35</v>
      </c>
      <c r="U2649" s="6">
        <v>15.44</v>
      </c>
      <c r="V2649" s="2">
        <v>22.75</v>
      </c>
      <c r="W2649" s="8"/>
      <c r="X2649" s="10" t="s">
        <v>29</v>
      </c>
      <c r="Y2649" s="7">
        <v>43466</v>
      </c>
    </row>
    <row r="2650" spans="1:25" x14ac:dyDescent="0.25">
      <c r="A2650" s="2">
        <v>41756</v>
      </c>
      <c r="B2650" s="3" t="s">
        <v>2553</v>
      </c>
      <c r="C2650" s="3" t="s">
        <v>2724</v>
      </c>
      <c r="D2650" s="3" t="s">
        <v>27</v>
      </c>
      <c r="E2650" s="3" t="s">
        <v>28</v>
      </c>
      <c r="F2650" s="3" t="s">
        <v>97</v>
      </c>
      <c r="G2650" s="2">
        <v>10</v>
      </c>
      <c r="H2650" s="3" t="s">
        <v>61</v>
      </c>
      <c r="I2650" s="3" t="s">
        <v>1869</v>
      </c>
      <c r="J2650" s="3" t="s">
        <v>31</v>
      </c>
      <c r="K2650" s="4">
        <v>101.88</v>
      </c>
      <c r="L2650" s="2">
        <v>1</v>
      </c>
      <c r="M2650" s="2">
        <v>12</v>
      </c>
      <c r="N2650" s="2">
        <v>0.75</v>
      </c>
      <c r="O2650" s="3" t="s">
        <v>32</v>
      </c>
      <c r="P2650" s="3" t="s">
        <v>29</v>
      </c>
      <c r="Q2650" s="5">
        <v>22.4</v>
      </c>
      <c r="S2650" s="6">
        <v>19.399999999999999</v>
      </c>
      <c r="T2650" s="5">
        <v>0.35</v>
      </c>
      <c r="U2650" s="6">
        <v>19.75</v>
      </c>
      <c r="V2650" s="2">
        <v>29.1</v>
      </c>
      <c r="W2650" s="8">
        <v>0.5</v>
      </c>
      <c r="X2650" s="9" t="s">
        <v>3216</v>
      </c>
      <c r="Y2650" s="7">
        <v>43794</v>
      </c>
    </row>
    <row r="2651" spans="1:25" hidden="1" x14ac:dyDescent="0.25">
      <c r="A2651" s="2">
        <v>239467</v>
      </c>
      <c r="B2651" s="3" t="s">
        <v>2553</v>
      </c>
      <c r="C2651" s="3" t="s">
        <v>2725</v>
      </c>
      <c r="D2651" s="3" t="s">
        <v>27</v>
      </c>
      <c r="E2651" s="3" t="s">
        <v>28</v>
      </c>
      <c r="F2651" s="3" t="s">
        <v>86</v>
      </c>
      <c r="G2651" s="2">
        <v>11.5</v>
      </c>
      <c r="H2651" s="3" t="s">
        <v>204</v>
      </c>
      <c r="I2651" s="3" t="s">
        <v>29</v>
      </c>
      <c r="J2651" s="3" t="s">
        <v>31</v>
      </c>
      <c r="K2651" s="4" t="s">
        <v>3178</v>
      </c>
      <c r="L2651" s="2">
        <v>1</v>
      </c>
      <c r="M2651" s="2">
        <v>12</v>
      </c>
      <c r="N2651" s="2">
        <v>0.75</v>
      </c>
      <c r="O2651" s="3" t="s">
        <v>32</v>
      </c>
      <c r="P2651" s="3" t="s">
        <v>29</v>
      </c>
      <c r="Q2651" s="5">
        <v>18.25</v>
      </c>
      <c r="S2651" s="6">
        <v>15.75</v>
      </c>
      <c r="T2651" s="5">
        <v>0.35</v>
      </c>
      <c r="U2651" s="6">
        <v>16.100000000000001</v>
      </c>
      <c r="V2651" s="2">
        <v>23.7</v>
      </c>
      <c r="W2651" s="8"/>
      <c r="X2651" s="10" t="s">
        <v>29</v>
      </c>
      <c r="Y2651" s="7">
        <v>43708</v>
      </c>
    </row>
    <row r="2652" spans="1:25" hidden="1" x14ac:dyDescent="0.25">
      <c r="A2652" s="2">
        <v>175042</v>
      </c>
      <c r="B2652" s="3" t="s">
        <v>2553</v>
      </c>
      <c r="C2652" s="3" t="s">
        <v>2726</v>
      </c>
      <c r="D2652" s="3" t="s">
        <v>27</v>
      </c>
      <c r="E2652" s="3" t="s">
        <v>28</v>
      </c>
      <c r="F2652" s="3" t="s">
        <v>86</v>
      </c>
      <c r="G2652" s="2">
        <v>13.5</v>
      </c>
      <c r="H2652" s="3" t="s">
        <v>204</v>
      </c>
      <c r="I2652" s="3" t="s">
        <v>29</v>
      </c>
      <c r="J2652" s="3" t="s">
        <v>31</v>
      </c>
      <c r="K2652" s="4">
        <v>91.32</v>
      </c>
      <c r="L2652" s="2">
        <v>1</v>
      </c>
      <c r="M2652" s="2">
        <v>12</v>
      </c>
      <c r="N2652" s="2">
        <v>0.75</v>
      </c>
      <c r="O2652" s="3" t="s">
        <v>32</v>
      </c>
      <c r="P2652" s="3" t="s">
        <v>29</v>
      </c>
      <c r="Q2652" s="5">
        <v>20.55</v>
      </c>
      <c r="S2652" s="6">
        <v>17.78</v>
      </c>
      <c r="T2652" s="5">
        <v>0.35</v>
      </c>
      <c r="U2652" s="6">
        <v>18.13</v>
      </c>
      <c r="V2652" s="2">
        <v>26.7</v>
      </c>
      <c r="W2652" s="8">
        <v>0.5</v>
      </c>
      <c r="X2652" s="9" t="s">
        <v>3216</v>
      </c>
      <c r="Y2652" s="7">
        <v>43794</v>
      </c>
    </row>
    <row r="2653" spans="1:25" x14ac:dyDescent="0.25">
      <c r="A2653" s="2">
        <v>520627</v>
      </c>
      <c r="B2653" s="3" t="s">
        <v>2553</v>
      </c>
      <c r="C2653" s="3" t="s">
        <v>2727</v>
      </c>
      <c r="D2653" s="3" t="s">
        <v>27</v>
      </c>
      <c r="E2653" s="3" t="s">
        <v>28</v>
      </c>
      <c r="F2653" s="3" t="s">
        <v>97</v>
      </c>
      <c r="G2653" s="2">
        <v>12</v>
      </c>
      <c r="H2653" s="3" t="s">
        <v>432</v>
      </c>
      <c r="I2653" s="3" t="s">
        <v>2062</v>
      </c>
      <c r="J2653" s="3" t="s">
        <v>31</v>
      </c>
      <c r="K2653" s="4" t="s">
        <v>3193</v>
      </c>
      <c r="L2653" s="2">
        <v>1</v>
      </c>
      <c r="M2653" s="2">
        <v>12</v>
      </c>
      <c r="N2653" s="2">
        <v>0.75</v>
      </c>
      <c r="O2653" s="3" t="s">
        <v>32</v>
      </c>
      <c r="P2653" s="3" t="s">
        <v>29</v>
      </c>
      <c r="Q2653" s="5">
        <v>15.65</v>
      </c>
      <c r="S2653" s="6">
        <v>13.46</v>
      </c>
      <c r="T2653" s="5">
        <v>0.35</v>
      </c>
      <c r="U2653" s="6">
        <v>13.81</v>
      </c>
      <c r="V2653" s="2">
        <v>20.350000000000001</v>
      </c>
      <c r="W2653" s="8"/>
      <c r="X2653" s="10" t="s">
        <v>29</v>
      </c>
      <c r="Y2653" s="7">
        <v>43711</v>
      </c>
    </row>
    <row r="2654" spans="1:25" hidden="1" x14ac:dyDescent="0.25">
      <c r="A2654" s="2">
        <v>631473</v>
      </c>
      <c r="B2654" s="3" t="s">
        <v>2553</v>
      </c>
      <c r="C2654" s="3" t="s">
        <v>2210</v>
      </c>
      <c r="D2654" s="3" t="s">
        <v>1793</v>
      </c>
      <c r="E2654" s="3" t="s">
        <v>28</v>
      </c>
      <c r="F2654" s="3" t="s">
        <v>29</v>
      </c>
      <c r="G2654" s="2">
        <v>11</v>
      </c>
      <c r="H2654" s="3" t="s">
        <v>102</v>
      </c>
      <c r="I2654" s="3" t="s">
        <v>1929</v>
      </c>
      <c r="J2654" s="3" t="s">
        <v>39</v>
      </c>
      <c r="K2654" s="4">
        <v>57.57</v>
      </c>
      <c r="L2654" s="2">
        <v>1</v>
      </c>
      <c r="M2654" s="2">
        <v>6</v>
      </c>
      <c r="N2654" s="2">
        <v>1.5</v>
      </c>
      <c r="O2654" s="3" t="s">
        <v>32</v>
      </c>
      <c r="P2654" s="3" t="s">
        <v>29</v>
      </c>
      <c r="Q2654" s="5">
        <v>28</v>
      </c>
      <c r="S2654" s="6">
        <v>24.33</v>
      </c>
      <c r="T2654" s="5">
        <v>0.35</v>
      </c>
      <c r="U2654" s="6">
        <v>24.68</v>
      </c>
      <c r="V2654" s="2">
        <v>36.4</v>
      </c>
      <c r="W2654" s="8"/>
      <c r="X2654" s="10" t="s">
        <v>29</v>
      </c>
      <c r="Y2654" s="7">
        <v>43769</v>
      </c>
    </row>
    <row r="2655" spans="1:25" hidden="1" x14ac:dyDescent="0.25">
      <c r="A2655" s="2">
        <v>142117</v>
      </c>
      <c r="B2655" s="3" t="s">
        <v>2553</v>
      </c>
      <c r="C2655" s="3" t="s">
        <v>2728</v>
      </c>
      <c r="D2655" s="3" t="s">
        <v>27</v>
      </c>
      <c r="E2655" s="3" t="s">
        <v>37</v>
      </c>
      <c r="F2655" s="3" t="s">
        <v>29</v>
      </c>
      <c r="G2655" s="2">
        <v>13</v>
      </c>
      <c r="H2655" s="3" t="s">
        <v>102</v>
      </c>
      <c r="I2655" s="3" t="s">
        <v>2557</v>
      </c>
      <c r="J2655" s="3" t="s">
        <v>39</v>
      </c>
      <c r="K2655" s="4">
        <v>58.31</v>
      </c>
      <c r="L2655" s="2">
        <v>1</v>
      </c>
      <c r="M2655" s="2">
        <v>12</v>
      </c>
      <c r="N2655" s="2">
        <v>0.75</v>
      </c>
      <c r="O2655" s="3" t="s">
        <v>32</v>
      </c>
      <c r="P2655" s="3" t="s">
        <v>29</v>
      </c>
      <c r="Q2655" s="5">
        <v>14.3</v>
      </c>
      <c r="S2655" s="6">
        <v>12.28</v>
      </c>
      <c r="T2655" s="5">
        <v>0.35</v>
      </c>
      <c r="U2655" s="6">
        <v>12.63</v>
      </c>
      <c r="V2655" s="2">
        <v>18.600000000000001</v>
      </c>
      <c r="W2655" s="8"/>
      <c r="X2655" s="10" t="s">
        <v>29</v>
      </c>
      <c r="Y2655" s="7">
        <v>43799</v>
      </c>
    </row>
    <row r="2656" spans="1:25" hidden="1" x14ac:dyDescent="0.25">
      <c r="A2656" s="2">
        <v>610758</v>
      </c>
      <c r="B2656" s="3" t="s">
        <v>2553</v>
      </c>
      <c r="C2656" s="3" t="s">
        <v>2728</v>
      </c>
      <c r="D2656" s="3" t="s">
        <v>1793</v>
      </c>
      <c r="E2656" s="3" t="s">
        <v>37</v>
      </c>
      <c r="F2656" s="3" t="s">
        <v>104</v>
      </c>
      <c r="G2656" s="2">
        <v>13</v>
      </c>
      <c r="H2656" s="3" t="s">
        <v>102</v>
      </c>
      <c r="I2656" s="3" t="s">
        <v>2557</v>
      </c>
      <c r="J2656" s="3" t="s">
        <v>39</v>
      </c>
      <c r="K2656" s="4">
        <v>54.19</v>
      </c>
      <c r="L2656" s="2">
        <v>1</v>
      </c>
      <c r="M2656" s="2">
        <v>6</v>
      </c>
      <c r="N2656" s="2">
        <v>1.5</v>
      </c>
      <c r="O2656" s="3" t="s">
        <v>32</v>
      </c>
      <c r="P2656" s="3" t="s">
        <v>29</v>
      </c>
      <c r="Q2656" s="5">
        <v>26.5</v>
      </c>
      <c r="R2656" s="5">
        <v>1.5</v>
      </c>
      <c r="S2656" s="6">
        <v>21.69</v>
      </c>
      <c r="T2656" s="5">
        <v>0.35</v>
      </c>
      <c r="U2656" s="6">
        <v>22.04</v>
      </c>
      <c r="V2656" s="2">
        <v>34.450000000000003</v>
      </c>
      <c r="W2656" s="8"/>
      <c r="X2656" s="10" t="s">
        <v>29</v>
      </c>
      <c r="Y2656" s="7">
        <v>43800</v>
      </c>
    </row>
    <row r="2657" spans="1:25" hidden="1" x14ac:dyDescent="0.25">
      <c r="A2657" s="2">
        <v>794001</v>
      </c>
      <c r="B2657" s="3" t="s">
        <v>2553</v>
      </c>
      <c r="C2657" s="3" t="s">
        <v>2728</v>
      </c>
      <c r="D2657" s="3" t="s">
        <v>1195</v>
      </c>
      <c r="E2657" s="3" t="s">
        <v>28</v>
      </c>
      <c r="F2657" s="3" t="s">
        <v>29</v>
      </c>
      <c r="G2657" s="2">
        <v>13</v>
      </c>
      <c r="H2657" s="3" t="s">
        <v>102</v>
      </c>
      <c r="I2657" s="3" t="s">
        <v>2557</v>
      </c>
      <c r="J2657" s="3" t="s">
        <v>39</v>
      </c>
      <c r="K2657" s="4">
        <v>59.72</v>
      </c>
      <c r="L2657" s="2">
        <v>1</v>
      </c>
      <c r="M2657" s="2">
        <v>4</v>
      </c>
      <c r="N2657" s="2">
        <v>3</v>
      </c>
      <c r="O2657" s="3" t="s">
        <v>956</v>
      </c>
      <c r="P2657" s="3" t="s">
        <v>29</v>
      </c>
      <c r="Q2657" s="5">
        <v>43.1</v>
      </c>
      <c r="S2657" s="6">
        <v>37.619999999999997</v>
      </c>
      <c r="T2657" s="5">
        <v>0.35</v>
      </c>
      <c r="U2657" s="6">
        <v>37.97</v>
      </c>
      <c r="V2657" s="2">
        <v>56.05</v>
      </c>
      <c r="W2657" s="8"/>
      <c r="X2657" s="10" t="s">
        <v>29</v>
      </c>
      <c r="Y2657" s="7">
        <v>43769</v>
      </c>
    </row>
    <row r="2658" spans="1:25" ht="30" hidden="1" x14ac:dyDescent="0.25">
      <c r="A2658" s="2">
        <v>811544</v>
      </c>
      <c r="B2658" s="3" t="s">
        <v>2553</v>
      </c>
      <c r="C2658" s="3" t="s">
        <v>2729</v>
      </c>
      <c r="D2658" s="3" t="s">
        <v>1195</v>
      </c>
      <c r="E2658" s="3" t="s">
        <v>28</v>
      </c>
      <c r="F2658" s="3" t="s">
        <v>29</v>
      </c>
      <c r="G2658" s="2">
        <v>10.5</v>
      </c>
      <c r="H2658" s="3" t="s">
        <v>102</v>
      </c>
      <c r="I2658" s="3" t="s">
        <v>2385</v>
      </c>
      <c r="J2658" s="3" t="s">
        <v>39</v>
      </c>
      <c r="K2658" s="4">
        <v>59.72</v>
      </c>
      <c r="L2658" s="2">
        <v>1</v>
      </c>
      <c r="M2658" s="2">
        <v>4</v>
      </c>
      <c r="N2658" s="2">
        <v>3</v>
      </c>
      <c r="O2658" s="3" t="s">
        <v>956</v>
      </c>
      <c r="P2658" s="3" t="s">
        <v>29</v>
      </c>
      <c r="Q2658" s="5">
        <v>43.1</v>
      </c>
      <c r="S2658" s="6">
        <v>37.619999999999997</v>
      </c>
      <c r="T2658" s="5">
        <v>0.35</v>
      </c>
      <c r="U2658" s="6">
        <v>37.97</v>
      </c>
      <c r="V2658" s="2">
        <v>56.05</v>
      </c>
      <c r="W2658" s="8"/>
      <c r="X2658" s="10" t="s">
        <v>29</v>
      </c>
      <c r="Y2658" s="7">
        <v>43769</v>
      </c>
    </row>
    <row r="2659" spans="1:25" ht="30" hidden="1" x14ac:dyDescent="0.25">
      <c r="A2659" s="2">
        <v>220459</v>
      </c>
      <c r="B2659" s="3" t="s">
        <v>2553</v>
      </c>
      <c r="C2659" s="3" t="s">
        <v>2730</v>
      </c>
      <c r="D2659" s="3" t="s">
        <v>27</v>
      </c>
      <c r="E2659" s="3" t="s">
        <v>37</v>
      </c>
      <c r="F2659" s="3" t="s">
        <v>29</v>
      </c>
      <c r="G2659" s="2">
        <v>10.5</v>
      </c>
      <c r="H2659" s="3" t="s">
        <v>102</v>
      </c>
      <c r="I2659" s="3" t="s">
        <v>2385</v>
      </c>
      <c r="J2659" s="3" t="s">
        <v>39</v>
      </c>
      <c r="K2659" s="4">
        <v>58.31</v>
      </c>
      <c r="L2659" s="2">
        <v>1</v>
      </c>
      <c r="M2659" s="2">
        <v>12</v>
      </c>
      <c r="N2659" s="2">
        <v>0.75</v>
      </c>
      <c r="O2659" s="3" t="s">
        <v>32</v>
      </c>
      <c r="P2659" s="3" t="s">
        <v>29</v>
      </c>
      <c r="Q2659" s="5">
        <v>14.3</v>
      </c>
      <c r="S2659" s="6">
        <v>12.28</v>
      </c>
      <c r="T2659" s="5">
        <v>0.35</v>
      </c>
      <c r="U2659" s="6">
        <v>12.63</v>
      </c>
      <c r="V2659" s="2">
        <v>18.600000000000001</v>
      </c>
      <c r="W2659" s="8"/>
      <c r="X2659" s="10" t="s">
        <v>29</v>
      </c>
      <c r="Y2659" s="7">
        <v>43769</v>
      </c>
    </row>
    <row r="2660" spans="1:25" x14ac:dyDescent="0.25">
      <c r="A2660" s="2">
        <v>684837</v>
      </c>
      <c r="B2660" s="3" t="s">
        <v>2553</v>
      </c>
      <c r="C2660" s="3" t="s">
        <v>2731</v>
      </c>
      <c r="D2660" s="3" t="s">
        <v>27</v>
      </c>
      <c r="E2660" s="3" t="s">
        <v>28</v>
      </c>
      <c r="F2660" s="3" t="s">
        <v>97</v>
      </c>
      <c r="G2660" s="2">
        <v>8</v>
      </c>
      <c r="H2660" s="3" t="s">
        <v>102</v>
      </c>
      <c r="I2660" s="3" t="s">
        <v>1833</v>
      </c>
      <c r="J2660" s="3" t="s">
        <v>39</v>
      </c>
      <c r="K2660" s="4">
        <v>58.31</v>
      </c>
      <c r="L2660" s="2">
        <v>1</v>
      </c>
      <c r="M2660" s="2">
        <v>12</v>
      </c>
      <c r="N2660" s="2">
        <v>0.75</v>
      </c>
      <c r="O2660" s="3" t="s">
        <v>32</v>
      </c>
      <c r="P2660" s="3" t="s">
        <v>29</v>
      </c>
      <c r="Q2660" s="5">
        <v>14.3</v>
      </c>
      <c r="S2660" s="6">
        <v>12.28</v>
      </c>
      <c r="T2660" s="5">
        <v>0.35</v>
      </c>
      <c r="U2660" s="6">
        <v>12.63</v>
      </c>
      <c r="V2660" s="2">
        <v>18.600000000000001</v>
      </c>
      <c r="W2660" s="8"/>
      <c r="X2660" s="10" t="s">
        <v>29</v>
      </c>
      <c r="Y2660" s="7">
        <v>43738</v>
      </c>
    </row>
    <row r="2661" spans="1:25" hidden="1" x14ac:dyDescent="0.25">
      <c r="A2661" s="2">
        <v>181388</v>
      </c>
      <c r="B2661" s="3" t="s">
        <v>2553</v>
      </c>
      <c r="C2661" s="3" t="s">
        <v>2732</v>
      </c>
      <c r="D2661" s="3" t="s">
        <v>27</v>
      </c>
      <c r="E2661" s="3" t="s">
        <v>37</v>
      </c>
      <c r="F2661" s="3" t="s">
        <v>29</v>
      </c>
      <c r="G2661" s="2">
        <v>11.7</v>
      </c>
      <c r="H2661" s="3" t="s">
        <v>102</v>
      </c>
      <c r="I2661" s="3" t="s">
        <v>2062</v>
      </c>
      <c r="J2661" s="3" t="s">
        <v>39</v>
      </c>
      <c r="K2661" s="4">
        <v>58.31</v>
      </c>
      <c r="L2661" s="2">
        <v>1</v>
      </c>
      <c r="M2661" s="2">
        <v>12</v>
      </c>
      <c r="N2661" s="2">
        <v>0.75</v>
      </c>
      <c r="O2661" s="3" t="s">
        <v>32</v>
      </c>
      <c r="P2661" s="3" t="s">
        <v>29</v>
      </c>
      <c r="Q2661" s="5">
        <v>14.3</v>
      </c>
      <c r="S2661" s="6">
        <v>12.28</v>
      </c>
      <c r="T2661" s="5">
        <v>0.35</v>
      </c>
      <c r="U2661" s="6">
        <v>12.63</v>
      </c>
      <c r="V2661" s="2">
        <v>18.600000000000001</v>
      </c>
      <c r="W2661" s="8"/>
      <c r="X2661" s="10" t="s">
        <v>29</v>
      </c>
      <c r="Y2661" s="7">
        <v>43738</v>
      </c>
    </row>
    <row r="2662" spans="1:25" hidden="1" x14ac:dyDescent="0.25">
      <c r="A2662" s="2">
        <v>88336</v>
      </c>
      <c r="B2662" s="3" t="s">
        <v>2553</v>
      </c>
      <c r="C2662" s="3" t="s">
        <v>2733</v>
      </c>
      <c r="D2662" s="3" t="s">
        <v>27</v>
      </c>
      <c r="E2662" s="3" t="s">
        <v>28</v>
      </c>
      <c r="F2662" s="3" t="s">
        <v>29</v>
      </c>
      <c r="G2662" s="2">
        <v>0</v>
      </c>
      <c r="H2662" s="3" t="s">
        <v>30</v>
      </c>
      <c r="I2662" s="3" t="s">
        <v>2557</v>
      </c>
      <c r="J2662" s="3" t="s">
        <v>31</v>
      </c>
      <c r="K2662" s="4">
        <v>110.4</v>
      </c>
      <c r="L2662" s="2">
        <v>1</v>
      </c>
      <c r="M2662" s="2">
        <v>12</v>
      </c>
      <c r="N2662" s="2">
        <v>0.75</v>
      </c>
      <c r="O2662" s="3" t="s">
        <v>32</v>
      </c>
      <c r="P2662" s="3" t="s">
        <v>29</v>
      </c>
      <c r="Q2662" s="5">
        <v>23.85</v>
      </c>
      <c r="S2662" s="6">
        <v>20.68</v>
      </c>
      <c r="T2662" s="5">
        <v>0.35</v>
      </c>
      <c r="U2662" s="6">
        <v>21.03</v>
      </c>
      <c r="V2662" s="2">
        <v>31</v>
      </c>
      <c r="W2662" s="8"/>
      <c r="X2662" s="10" t="s">
        <v>29</v>
      </c>
      <c r="Y2662" s="7">
        <v>43654</v>
      </c>
    </row>
    <row r="2663" spans="1:25" hidden="1" x14ac:dyDescent="0.25">
      <c r="A2663" s="2">
        <v>568634</v>
      </c>
      <c r="B2663" s="3" t="s">
        <v>2553</v>
      </c>
      <c r="C2663" s="3" t="s">
        <v>2734</v>
      </c>
      <c r="D2663" s="3" t="s">
        <v>27</v>
      </c>
      <c r="E2663" s="3" t="s">
        <v>28</v>
      </c>
      <c r="F2663" s="3" t="s">
        <v>29</v>
      </c>
      <c r="G2663" s="2">
        <v>11.5</v>
      </c>
      <c r="H2663" s="3" t="s">
        <v>61</v>
      </c>
      <c r="I2663" s="3" t="s">
        <v>1869</v>
      </c>
      <c r="J2663" s="3" t="s">
        <v>31</v>
      </c>
      <c r="K2663" s="4">
        <v>106.2</v>
      </c>
      <c r="L2663" s="2">
        <v>1</v>
      </c>
      <c r="M2663" s="2">
        <v>12</v>
      </c>
      <c r="N2663" s="2">
        <v>0.75</v>
      </c>
      <c r="O2663" s="3" t="s">
        <v>32</v>
      </c>
      <c r="P2663" s="3" t="s">
        <v>29</v>
      </c>
      <c r="Q2663" s="5">
        <v>23.15</v>
      </c>
      <c r="S2663" s="6">
        <v>20.059999999999999</v>
      </c>
      <c r="T2663" s="5">
        <v>0.35</v>
      </c>
      <c r="U2663" s="6">
        <v>20.41</v>
      </c>
      <c r="V2663" s="2">
        <v>30.1</v>
      </c>
      <c r="W2663" s="8">
        <v>2.5499999999999972</v>
      </c>
      <c r="X2663" s="9" t="s">
        <v>3216</v>
      </c>
      <c r="Y2663" s="7">
        <v>43794</v>
      </c>
    </row>
    <row r="2664" spans="1:25" hidden="1" x14ac:dyDescent="0.25">
      <c r="A2664" s="2">
        <v>767293</v>
      </c>
      <c r="B2664" s="3" t="s">
        <v>2553</v>
      </c>
      <c r="C2664" s="3" t="s">
        <v>2735</v>
      </c>
      <c r="D2664" s="3" t="s">
        <v>27</v>
      </c>
      <c r="E2664" s="3" t="s">
        <v>37</v>
      </c>
      <c r="F2664" s="3" t="s">
        <v>29</v>
      </c>
      <c r="G2664" s="2">
        <v>13</v>
      </c>
      <c r="H2664" s="3" t="s">
        <v>102</v>
      </c>
      <c r="I2664" s="3" t="s">
        <v>2062</v>
      </c>
      <c r="J2664" s="3" t="s">
        <v>31</v>
      </c>
      <c r="K2664" s="4">
        <v>77.52</v>
      </c>
      <c r="L2664" s="2">
        <v>1</v>
      </c>
      <c r="M2664" s="2">
        <v>12</v>
      </c>
      <c r="N2664" s="2">
        <v>0.75</v>
      </c>
      <c r="O2664" s="3" t="s">
        <v>32</v>
      </c>
      <c r="P2664" s="3" t="s">
        <v>29</v>
      </c>
      <c r="Q2664" s="5">
        <v>18.2</v>
      </c>
      <c r="S2664" s="6">
        <v>15.71</v>
      </c>
      <c r="T2664" s="5">
        <v>0.35</v>
      </c>
      <c r="U2664" s="6">
        <v>16.059999999999999</v>
      </c>
      <c r="V2664" s="2">
        <v>23.65</v>
      </c>
      <c r="W2664" s="8"/>
      <c r="X2664" s="10" t="s">
        <v>29</v>
      </c>
      <c r="Y2664" s="7">
        <v>43709</v>
      </c>
    </row>
    <row r="2665" spans="1:25" hidden="1" x14ac:dyDescent="0.25">
      <c r="A2665" s="2">
        <v>159999</v>
      </c>
      <c r="B2665" s="3" t="s">
        <v>2553</v>
      </c>
      <c r="C2665" s="3" t="s">
        <v>2736</v>
      </c>
      <c r="D2665" s="3" t="s">
        <v>27</v>
      </c>
      <c r="E2665" s="3" t="s">
        <v>37</v>
      </c>
      <c r="F2665" s="3" t="s">
        <v>29</v>
      </c>
      <c r="G2665" s="2">
        <v>13.5</v>
      </c>
      <c r="H2665" s="3" t="s">
        <v>30</v>
      </c>
      <c r="I2665" s="3" t="s">
        <v>2557</v>
      </c>
      <c r="J2665" s="3" t="s">
        <v>31</v>
      </c>
      <c r="K2665" s="4">
        <v>79.56</v>
      </c>
      <c r="L2665" s="2">
        <v>1</v>
      </c>
      <c r="M2665" s="2">
        <v>12</v>
      </c>
      <c r="N2665" s="2">
        <v>0.75</v>
      </c>
      <c r="O2665" s="3" t="s">
        <v>32</v>
      </c>
      <c r="P2665" s="3" t="s">
        <v>29</v>
      </c>
      <c r="Q2665" s="5">
        <v>18.55</v>
      </c>
      <c r="S2665" s="6">
        <v>16.02</v>
      </c>
      <c r="T2665" s="5">
        <v>0.35</v>
      </c>
      <c r="U2665" s="6">
        <v>16.37</v>
      </c>
      <c r="V2665" s="2">
        <v>24.1</v>
      </c>
      <c r="W2665" s="8"/>
      <c r="X2665" s="10" t="s">
        <v>29</v>
      </c>
      <c r="Y2665" s="7">
        <v>43466</v>
      </c>
    </row>
    <row r="2666" spans="1:25" hidden="1" x14ac:dyDescent="0.25">
      <c r="A2666" s="2">
        <v>589432</v>
      </c>
      <c r="B2666" s="3" t="s">
        <v>2553</v>
      </c>
      <c r="C2666" s="3" t="s">
        <v>2737</v>
      </c>
      <c r="D2666" s="3" t="s">
        <v>27</v>
      </c>
      <c r="E2666" s="3" t="s">
        <v>28</v>
      </c>
      <c r="F2666" s="3" t="s">
        <v>86</v>
      </c>
      <c r="G2666" s="2">
        <v>12.5</v>
      </c>
      <c r="H2666" s="3" t="s">
        <v>204</v>
      </c>
      <c r="I2666" s="3" t="s">
        <v>29</v>
      </c>
      <c r="J2666" s="3" t="s">
        <v>31</v>
      </c>
      <c r="K2666" s="4">
        <v>87.84</v>
      </c>
      <c r="L2666" s="2">
        <v>1</v>
      </c>
      <c r="M2666" s="2">
        <v>12</v>
      </c>
      <c r="N2666" s="2">
        <v>0.75</v>
      </c>
      <c r="O2666" s="3" t="s">
        <v>32</v>
      </c>
      <c r="P2666" s="3" t="s">
        <v>29</v>
      </c>
      <c r="Q2666" s="5">
        <v>20</v>
      </c>
      <c r="S2666" s="6">
        <v>17.29</v>
      </c>
      <c r="T2666" s="5">
        <v>0.35</v>
      </c>
      <c r="U2666" s="6">
        <v>17.64</v>
      </c>
      <c r="V2666" s="2">
        <v>26</v>
      </c>
      <c r="W2666" s="8"/>
      <c r="X2666" s="10" t="s">
        <v>29</v>
      </c>
      <c r="Y2666" s="7">
        <v>43678</v>
      </c>
    </row>
    <row r="2667" spans="1:25" hidden="1" x14ac:dyDescent="0.25">
      <c r="A2667" s="2">
        <v>403881</v>
      </c>
      <c r="B2667" s="3" t="s">
        <v>2553</v>
      </c>
      <c r="C2667" s="3" t="s">
        <v>2738</v>
      </c>
      <c r="D2667" s="3" t="s">
        <v>27</v>
      </c>
      <c r="E2667" s="3" t="s">
        <v>28</v>
      </c>
      <c r="F2667" s="3" t="s">
        <v>29</v>
      </c>
      <c r="G2667" s="2">
        <v>12.5</v>
      </c>
      <c r="H2667" s="3" t="s">
        <v>1727</v>
      </c>
      <c r="I2667" s="3" t="s">
        <v>2563</v>
      </c>
      <c r="J2667" s="3" t="s">
        <v>31</v>
      </c>
      <c r="K2667" s="4">
        <v>128.88</v>
      </c>
      <c r="L2667" s="2">
        <v>1</v>
      </c>
      <c r="M2667" s="2">
        <v>12</v>
      </c>
      <c r="N2667" s="2">
        <v>0.75</v>
      </c>
      <c r="O2667" s="3" t="s">
        <v>32</v>
      </c>
      <c r="P2667" s="3" t="s">
        <v>29</v>
      </c>
      <c r="Q2667" s="5">
        <v>27</v>
      </c>
      <c r="S2667" s="6">
        <v>23.45</v>
      </c>
      <c r="T2667" s="5">
        <v>0.35</v>
      </c>
      <c r="U2667" s="6">
        <v>23.8</v>
      </c>
      <c r="V2667" s="2">
        <v>35.1</v>
      </c>
      <c r="W2667" s="8"/>
      <c r="X2667" s="10" t="s">
        <v>29</v>
      </c>
      <c r="Y2667" s="7">
        <v>43661</v>
      </c>
    </row>
    <row r="2668" spans="1:25" x14ac:dyDescent="0.25">
      <c r="A2668" s="2">
        <v>542969</v>
      </c>
      <c r="B2668" s="3" t="s">
        <v>2553</v>
      </c>
      <c r="C2668" s="3" t="s">
        <v>2739</v>
      </c>
      <c r="D2668" s="3" t="s">
        <v>27</v>
      </c>
      <c r="E2668" s="3" t="s">
        <v>28</v>
      </c>
      <c r="F2668" s="3" t="s">
        <v>97</v>
      </c>
      <c r="H2668" s="3" t="s">
        <v>80</v>
      </c>
      <c r="I2668" s="3" t="s">
        <v>2262</v>
      </c>
      <c r="J2668" s="3" t="s">
        <v>31</v>
      </c>
      <c r="K2668" s="4">
        <v>85.92</v>
      </c>
      <c r="L2668" s="2">
        <v>1</v>
      </c>
      <c r="M2668" s="2">
        <v>12</v>
      </c>
      <c r="N2668" s="2">
        <v>0.75</v>
      </c>
      <c r="O2668" s="3" t="s">
        <v>32</v>
      </c>
      <c r="P2668" s="3" t="s">
        <v>29</v>
      </c>
      <c r="Q2668" s="5">
        <v>19.649999999999999</v>
      </c>
      <c r="S2668" s="6">
        <v>16.98</v>
      </c>
      <c r="T2668" s="5">
        <v>0.35</v>
      </c>
      <c r="U2668" s="6">
        <v>17.329999999999998</v>
      </c>
      <c r="V2668" s="2">
        <v>25.55</v>
      </c>
      <c r="W2668" s="8"/>
      <c r="X2668" s="10" t="s">
        <v>29</v>
      </c>
      <c r="Y2668" s="7">
        <v>43711</v>
      </c>
    </row>
    <row r="2669" spans="1:25" hidden="1" x14ac:dyDescent="0.25">
      <c r="A2669" s="2">
        <v>472555</v>
      </c>
      <c r="B2669" s="3" t="s">
        <v>2553</v>
      </c>
      <c r="C2669" s="3" t="s">
        <v>2740</v>
      </c>
      <c r="D2669" s="3" t="s">
        <v>27</v>
      </c>
      <c r="E2669" s="3" t="s">
        <v>37</v>
      </c>
      <c r="F2669" s="3" t="s">
        <v>29</v>
      </c>
      <c r="G2669" s="2">
        <v>12</v>
      </c>
      <c r="H2669" s="3" t="s">
        <v>204</v>
      </c>
      <c r="I2669" s="3" t="s">
        <v>2062</v>
      </c>
      <c r="J2669" s="3" t="s">
        <v>31</v>
      </c>
      <c r="K2669" s="4">
        <v>82.2</v>
      </c>
      <c r="L2669" s="2">
        <v>1</v>
      </c>
      <c r="M2669" s="2">
        <v>12</v>
      </c>
      <c r="N2669" s="2">
        <v>0.75</v>
      </c>
      <c r="O2669" s="3" t="s">
        <v>32</v>
      </c>
      <c r="P2669" s="3" t="s">
        <v>29</v>
      </c>
      <c r="Q2669" s="5">
        <v>19</v>
      </c>
      <c r="S2669" s="6">
        <v>16.41</v>
      </c>
      <c r="T2669" s="5">
        <v>0.35</v>
      </c>
      <c r="U2669" s="6">
        <v>16.760000000000002</v>
      </c>
      <c r="V2669" s="2">
        <v>24.7</v>
      </c>
      <c r="W2669" s="8"/>
      <c r="X2669" s="10" t="s">
        <v>29</v>
      </c>
      <c r="Y2669" s="7">
        <v>43709</v>
      </c>
    </row>
    <row r="2670" spans="1:25" hidden="1" x14ac:dyDescent="0.25">
      <c r="A2670" s="2">
        <v>486779</v>
      </c>
      <c r="B2670" s="3" t="s">
        <v>2553</v>
      </c>
      <c r="C2670" s="3" t="s">
        <v>2741</v>
      </c>
      <c r="D2670" s="3" t="s">
        <v>42</v>
      </c>
      <c r="E2670" s="3" t="s">
        <v>28</v>
      </c>
      <c r="F2670" s="3" t="s">
        <v>86</v>
      </c>
      <c r="G2670" s="2">
        <v>10.5</v>
      </c>
      <c r="H2670" s="3" t="s">
        <v>1827</v>
      </c>
      <c r="I2670" s="3" t="s">
        <v>29</v>
      </c>
      <c r="J2670" s="3" t="s">
        <v>31</v>
      </c>
      <c r="K2670" s="4">
        <v>303.36</v>
      </c>
      <c r="L2670" s="2">
        <v>1</v>
      </c>
      <c r="M2670" s="2">
        <v>12</v>
      </c>
      <c r="N2670" s="2">
        <v>0.375</v>
      </c>
      <c r="O2670" s="3" t="s">
        <v>32</v>
      </c>
      <c r="P2670" s="3" t="s">
        <v>29</v>
      </c>
      <c r="Q2670" s="5">
        <v>45.35</v>
      </c>
      <c r="S2670" s="6">
        <v>39.82</v>
      </c>
      <c r="T2670" s="5">
        <v>0.1</v>
      </c>
      <c r="U2670" s="6">
        <v>39.92</v>
      </c>
      <c r="V2670" s="2">
        <v>58.95</v>
      </c>
      <c r="W2670" s="8"/>
      <c r="X2670" s="10" t="s">
        <v>29</v>
      </c>
      <c r="Y2670" s="7">
        <v>43709</v>
      </c>
    </row>
    <row r="2671" spans="1:25" hidden="1" x14ac:dyDescent="0.25">
      <c r="A2671" s="2">
        <v>854240</v>
      </c>
      <c r="B2671" s="3" t="s">
        <v>2553</v>
      </c>
      <c r="C2671" s="3" t="s">
        <v>2742</v>
      </c>
      <c r="D2671" s="3" t="s">
        <v>27</v>
      </c>
      <c r="E2671" s="3" t="s">
        <v>28</v>
      </c>
      <c r="F2671" s="3" t="s">
        <v>29</v>
      </c>
      <c r="G2671" s="2">
        <v>13.5</v>
      </c>
      <c r="H2671" s="3" t="s">
        <v>297</v>
      </c>
      <c r="I2671" s="3" t="s">
        <v>29</v>
      </c>
      <c r="J2671" s="3" t="s">
        <v>31</v>
      </c>
      <c r="K2671" s="4">
        <v>96.72</v>
      </c>
      <c r="L2671" s="2">
        <v>1</v>
      </c>
      <c r="M2671" s="2">
        <v>12</v>
      </c>
      <c r="N2671" s="2">
        <v>0.75</v>
      </c>
      <c r="O2671" s="3" t="s">
        <v>32</v>
      </c>
      <c r="P2671" s="3" t="s">
        <v>29</v>
      </c>
      <c r="Q2671" s="5">
        <v>21.5</v>
      </c>
      <c r="S2671" s="6">
        <v>18.61</v>
      </c>
      <c r="T2671" s="5">
        <v>0.35</v>
      </c>
      <c r="U2671" s="6">
        <v>18.96</v>
      </c>
      <c r="V2671" s="2">
        <v>27.95</v>
      </c>
      <c r="W2671" s="8">
        <v>0.80000000000000071</v>
      </c>
      <c r="X2671" s="9" t="s">
        <v>3216</v>
      </c>
      <c r="Y2671" s="7">
        <v>43794</v>
      </c>
    </row>
    <row r="2672" spans="1:25" hidden="1" x14ac:dyDescent="0.25">
      <c r="A2672" s="2">
        <v>244681</v>
      </c>
      <c r="B2672" s="3" t="s">
        <v>2553</v>
      </c>
      <c r="C2672" s="3" t="s">
        <v>2743</v>
      </c>
      <c r="D2672" s="3" t="s">
        <v>27</v>
      </c>
      <c r="E2672" s="3" t="s">
        <v>37</v>
      </c>
      <c r="F2672" s="3" t="s">
        <v>29</v>
      </c>
      <c r="G2672" s="2">
        <v>13</v>
      </c>
      <c r="H2672" s="3" t="s">
        <v>80</v>
      </c>
      <c r="I2672" s="3" t="s">
        <v>29</v>
      </c>
      <c r="J2672" s="3" t="s">
        <v>31</v>
      </c>
      <c r="K2672" s="4">
        <v>98.64</v>
      </c>
      <c r="L2672" s="2">
        <v>1</v>
      </c>
      <c r="M2672" s="2">
        <v>12</v>
      </c>
      <c r="N2672" s="2">
        <v>0.75</v>
      </c>
      <c r="O2672" s="3" t="s">
        <v>32</v>
      </c>
      <c r="P2672" s="3" t="s">
        <v>29</v>
      </c>
      <c r="Q2672" s="5">
        <v>21.85</v>
      </c>
      <c r="S2672" s="6">
        <v>18.920000000000002</v>
      </c>
      <c r="T2672" s="5">
        <v>0.35</v>
      </c>
      <c r="U2672" s="6">
        <v>19.27</v>
      </c>
      <c r="V2672" s="2">
        <v>28.4</v>
      </c>
      <c r="W2672" s="8"/>
      <c r="X2672" s="10" t="s">
        <v>29</v>
      </c>
      <c r="Y2672" s="7">
        <v>43799</v>
      </c>
    </row>
    <row r="2673" spans="1:25" hidden="1" x14ac:dyDescent="0.25">
      <c r="A2673" s="2">
        <v>309575</v>
      </c>
      <c r="B2673" s="3" t="s">
        <v>2553</v>
      </c>
      <c r="C2673" s="3" t="s">
        <v>2744</v>
      </c>
      <c r="D2673" s="3" t="s">
        <v>27</v>
      </c>
      <c r="E2673" s="3" t="s">
        <v>37</v>
      </c>
      <c r="F2673" s="3" t="s">
        <v>29</v>
      </c>
      <c r="G2673" s="2">
        <v>13.5</v>
      </c>
      <c r="H2673" s="3" t="s">
        <v>297</v>
      </c>
      <c r="I2673" s="3" t="s">
        <v>2062</v>
      </c>
      <c r="J2673" s="3" t="s">
        <v>39</v>
      </c>
      <c r="K2673" s="4">
        <v>87.37</v>
      </c>
      <c r="L2673" s="2">
        <v>1</v>
      </c>
      <c r="M2673" s="2">
        <v>12</v>
      </c>
      <c r="N2673" s="2">
        <v>0.75</v>
      </c>
      <c r="O2673" s="3" t="s">
        <v>32</v>
      </c>
      <c r="P2673" s="3" t="s">
        <v>29</v>
      </c>
      <c r="Q2673" s="5">
        <v>19.55</v>
      </c>
      <c r="S2673" s="6">
        <v>16.899999999999999</v>
      </c>
      <c r="T2673" s="5">
        <v>0.35</v>
      </c>
      <c r="U2673" s="6">
        <v>17.25</v>
      </c>
      <c r="V2673" s="2">
        <v>25.4</v>
      </c>
      <c r="W2673" s="8"/>
      <c r="X2673" s="10" t="s">
        <v>29</v>
      </c>
      <c r="Y2673" s="7">
        <v>43769</v>
      </c>
    </row>
    <row r="2674" spans="1:25" hidden="1" x14ac:dyDescent="0.25">
      <c r="A2674" s="2">
        <v>576306</v>
      </c>
      <c r="B2674" s="3" t="s">
        <v>2553</v>
      </c>
      <c r="C2674" s="3" t="s">
        <v>2745</v>
      </c>
      <c r="D2674" s="3" t="s">
        <v>27</v>
      </c>
      <c r="E2674" s="3" t="s">
        <v>28</v>
      </c>
      <c r="F2674" s="3" t="s">
        <v>29</v>
      </c>
      <c r="G2674" s="2">
        <v>11.49</v>
      </c>
      <c r="H2674" s="3" t="s">
        <v>102</v>
      </c>
      <c r="I2674" s="3" t="s">
        <v>29</v>
      </c>
      <c r="J2674" s="3" t="s">
        <v>31</v>
      </c>
      <c r="K2674" s="4">
        <v>55.8</v>
      </c>
      <c r="L2674" s="2">
        <v>1</v>
      </c>
      <c r="M2674" s="2">
        <v>12</v>
      </c>
      <c r="N2674" s="2">
        <v>0.75</v>
      </c>
      <c r="O2674" s="3" t="s">
        <v>32</v>
      </c>
      <c r="P2674" s="3" t="s">
        <v>29</v>
      </c>
      <c r="Q2674" s="5">
        <v>14.2</v>
      </c>
      <c r="S2674" s="6">
        <v>12.19</v>
      </c>
      <c r="T2674" s="5">
        <v>0.35</v>
      </c>
      <c r="U2674" s="6">
        <v>12.54</v>
      </c>
      <c r="V2674" s="2">
        <v>18.45</v>
      </c>
      <c r="W2674" s="8">
        <v>1.4499999999999993</v>
      </c>
      <c r="X2674" s="9" t="s">
        <v>3216</v>
      </c>
      <c r="Y2674" s="7">
        <v>43794</v>
      </c>
    </row>
    <row r="2675" spans="1:25" hidden="1" x14ac:dyDescent="0.25">
      <c r="A2675" s="2">
        <v>213389</v>
      </c>
      <c r="B2675" s="3" t="s">
        <v>2553</v>
      </c>
      <c r="C2675" s="3" t="s">
        <v>2746</v>
      </c>
      <c r="D2675" s="3" t="s">
        <v>27</v>
      </c>
      <c r="E2675" s="3" t="s">
        <v>37</v>
      </c>
      <c r="F2675" s="3" t="s">
        <v>29</v>
      </c>
      <c r="G2675" s="2">
        <v>13.5</v>
      </c>
      <c r="H2675" s="3" t="s">
        <v>1884</v>
      </c>
      <c r="I2675" s="3" t="s">
        <v>29</v>
      </c>
      <c r="J2675" s="3" t="s">
        <v>31</v>
      </c>
      <c r="K2675" s="4">
        <v>72</v>
      </c>
      <c r="L2675" s="2">
        <v>1</v>
      </c>
      <c r="M2675" s="2">
        <v>12</v>
      </c>
      <c r="N2675" s="2">
        <v>0.75</v>
      </c>
      <c r="O2675" s="3" t="s">
        <v>32</v>
      </c>
      <c r="P2675" s="3" t="s">
        <v>29</v>
      </c>
      <c r="Q2675" s="5">
        <v>17.25</v>
      </c>
      <c r="S2675" s="6">
        <v>14.87</v>
      </c>
      <c r="T2675" s="5">
        <v>0.35</v>
      </c>
      <c r="U2675" s="6">
        <v>15.22</v>
      </c>
      <c r="V2675" s="2">
        <v>22.4</v>
      </c>
      <c r="W2675" s="8"/>
      <c r="X2675" s="10" t="s">
        <v>29</v>
      </c>
      <c r="Y2675" s="7">
        <v>43556</v>
      </c>
    </row>
    <row r="2676" spans="1:25" ht="30" hidden="1" x14ac:dyDescent="0.25">
      <c r="A2676" s="2">
        <v>563981</v>
      </c>
      <c r="B2676" s="3" t="s">
        <v>2553</v>
      </c>
      <c r="C2676" s="3" t="s">
        <v>2747</v>
      </c>
      <c r="D2676" s="3" t="s">
        <v>27</v>
      </c>
      <c r="E2676" s="3" t="s">
        <v>37</v>
      </c>
      <c r="F2676" s="3" t="s">
        <v>29</v>
      </c>
      <c r="G2676" s="2">
        <v>12</v>
      </c>
      <c r="H2676" s="3" t="s">
        <v>1827</v>
      </c>
      <c r="I2676" s="3" t="s">
        <v>2385</v>
      </c>
      <c r="J2676" s="3" t="s">
        <v>39</v>
      </c>
      <c r="K2676" s="4">
        <v>86.98</v>
      </c>
      <c r="L2676" s="2">
        <v>1</v>
      </c>
      <c r="M2676" s="2">
        <v>12</v>
      </c>
      <c r="N2676" s="2">
        <v>0.75</v>
      </c>
      <c r="O2676" s="3" t="s">
        <v>32</v>
      </c>
      <c r="P2676" s="3" t="s">
        <v>29</v>
      </c>
      <c r="Q2676" s="5">
        <v>19.5</v>
      </c>
      <c r="S2676" s="6">
        <v>16.850000000000001</v>
      </c>
      <c r="T2676" s="5">
        <v>0.35</v>
      </c>
      <c r="U2676" s="6">
        <v>17.2</v>
      </c>
      <c r="V2676" s="2">
        <v>25.35</v>
      </c>
      <c r="W2676" s="8"/>
      <c r="X2676" s="10" t="s">
        <v>29</v>
      </c>
      <c r="Y2676" s="7">
        <v>43799</v>
      </c>
    </row>
    <row r="2677" spans="1:25" hidden="1" x14ac:dyDescent="0.25">
      <c r="A2677" s="2">
        <v>518530</v>
      </c>
      <c r="B2677" s="3" t="s">
        <v>2553</v>
      </c>
      <c r="C2677" s="3" t="s">
        <v>2748</v>
      </c>
      <c r="D2677" s="3" t="s">
        <v>27</v>
      </c>
      <c r="E2677" s="3" t="s">
        <v>37</v>
      </c>
      <c r="F2677" s="3" t="s">
        <v>29</v>
      </c>
      <c r="G2677" s="2">
        <v>13.5</v>
      </c>
      <c r="H2677" s="3" t="s">
        <v>1827</v>
      </c>
      <c r="I2677" s="3" t="s">
        <v>2557</v>
      </c>
      <c r="J2677" s="3" t="s">
        <v>39</v>
      </c>
      <c r="K2677" s="4">
        <v>89.76</v>
      </c>
      <c r="L2677" s="2">
        <v>1</v>
      </c>
      <c r="M2677" s="2">
        <v>12</v>
      </c>
      <c r="N2677" s="2">
        <v>0.75</v>
      </c>
      <c r="O2677" s="3" t="s">
        <v>32</v>
      </c>
      <c r="P2677" s="3" t="s">
        <v>29</v>
      </c>
      <c r="Q2677" s="5">
        <v>19.95</v>
      </c>
      <c r="S2677" s="6">
        <v>17.25</v>
      </c>
      <c r="T2677" s="5">
        <v>0.35</v>
      </c>
      <c r="U2677" s="6">
        <v>17.600000000000001</v>
      </c>
      <c r="V2677" s="2">
        <v>25.95</v>
      </c>
      <c r="W2677" s="8"/>
      <c r="X2677" s="10" t="s">
        <v>29</v>
      </c>
      <c r="Y2677" s="7">
        <v>43770</v>
      </c>
    </row>
    <row r="2678" spans="1:25" hidden="1" x14ac:dyDescent="0.25">
      <c r="A2678" s="2">
        <v>300301</v>
      </c>
      <c r="B2678" s="3" t="s">
        <v>2553</v>
      </c>
      <c r="C2678" s="3" t="s">
        <v>2749</v>
      </c>
      <c r="D2678" s="3" t="s">
        <v>27</v>
      </c>
      <c r="E2678" s="3" t="s">
        <v>28</v>
      </c>
      <c r="F2678" s="3" t="s">
        <v>86</v>
      </c>
      <c r="G2678" s="2">
        <v>13.5</v>
      </c>
      <c r="H2678" s="3" t="s">
        <v>1827</v>
      </c>
      <c r="I2678" s="3" t="s">
        <v>2750</v>
      </c>
      <c r="J2678" s="3" t="s">
        <v>39</v>
      </c>
      <c r="K2678" s="4">
        <v>81.41</v>
      </c>
      <c r="L2678" s="2">
        <v>1</v>
      </c>
      <c r="M2678" s="2">
        <v>12</v>
      </c>
      <c r="N2678" s="2">
        <v>0.75</v>
      </c>
      <c r="O2678" s="3" t="s">
        <v>32</v>
      </c>
      <c r="P2678" s="3" t="s">
        <v>29</v>
      </c>
      <c r="Q2678" s="5">
        <v>18.5</v>
      </c>
      <c r="S2678" s="6">
        <v>15.97</v>
      </c>
      <c r="T2678" s="5">
        <v>0.35</v>
      </c>
      <c r="U2678" s="6">
        <v>16.32</v>
      </c>
      <c r="V2678" s="2">
        <v>24.05</v>
      </c>
      <c r="W2678" s="8"/>
      <c r="X2678" s="10" t="s">
        <v>29</v>
      </c>
      <c r="Y2678" s="7">
        <v>43770</v>
      </c>
    </row>
    <row r="2679" spans="1:25" hidden="1" x14ac:dyDescent="0.25">
      <c r="A2679" s="2">
        <v>118893</v>
      </c>
      <c r="B2679" s="3" t="s">
        <v>2553</v>
      </c>
      <c r="C2679" s="3" t="s">
        <v>2751</v>
      </c>
      <c r="D2679" s="3" t="s">
        <v>27</v>
      </c>
      <c r="E2679" s="3" t="s">
        <v>37</v>
      </c>
      <c r="F2679" s="3" t="s">
        <v>104</v>
      </c>
      <c r="G2679" s="2">
        <v>13.5</v>
      </c>
      <c r="H2679" s="3" t="s">
        <v>1827</v>
      </c>
      <c r="I2679" s="3" t="s">
        <v>2062</v>
      </c>
      <c r="J2679" s="3" t="s">
        <v>39</v>
      </c>
      <c r="K2679" s="4">
        <v>81.27</v>
      </c>
      <c r="L2679" s="2">
        <v>1</v>
      </c>
      <c r="M2679" s="2">
        <v>12</v>
      </c>
      <c r="N2679" s="2">
        <v>0.75</v>
      </c>
      <c r="O2679" s="3" t="s">
        <v>32</v>
      </c>
      <c r="P2679" s="3" t="s">
        <v>29</v>
      </c>
      <c r="Q2679" s="5">
        <v>18.5</v>
      </c>
      <c r="R2679" s="5">
        <v>1.5</v>
      </c>
      <c r="S2679" s="6">
        <v>14.65</v>
      </c>
      <c r="T2679" s="5">
        <v>0.35</v>
      </c>
      <c r="U2679" s="6">
        <v>15</v>
      </c>
      <c r="V2679" s="2">
        <v>24.05</v>
      </c>
      <c r="W2679" s="8"/>
      <c r="X2679" s="10" t="s">
        <v>29</v>
      </c>
      <c r="Y2679" s="7">
        <v>43800</v>
      </c>
    </row>
    <row r="2680" spans="1:25" hidden="1" x14ac:dyDescent="0.25">
      <c r="A2680" s="2">
        <v>537076</v>
      </c>
      <c r="B2680" s="3" t="s">
        <v>2553</v>
      </c>
      <c r="C2680" s="3" t="s">
        <v>2752</v>
      </c>
      <c r="D2680" s="3" t="s">
        <v>27</v>
      </c>
      <c r="E2680" s="3" t="s">
        <v>28</v>
      </c>
      <c r="F2680" s="3" t="s">
        <v>29</v>
      </c>
      <c r="H2680" s="3" t="s">
        <v>38</v>
      </c>
      <c r="I2680" s="3" t="s">
        <v>29</v>
      </c>
      <c r="J2680" s="3" t="s">
        <v>31</v>
      </c>
      <c r="K2680" s="4">
        <v>114.84</v>
      </c>
      <c r="L2680" s="2">
        <v>1</v>
      </c>
      <c r="M2680" s="2">
        <v>12</v>
      </c>
      <c r="N2680" s="2">
        <v>0.75</v>
      </c>
      <c r="O2680" s="3" t="s">
        <v>32</v>
      </c>
      <c r="P2680" s="3" t="s">
        <v>29</v>
      </c>
      <c r="Q2680" s="5">
        <v>24.25</v>
      </c>
      <c r="S2680" s="6">
        <v>21.03</v>
      </c>
      <c r="T2680" s="5">
        <v>0.35</v>
      </c>
      <c r="U2680" s="6">
        <v>21.38</v>
      </c>
      <c r="V2680" s="2">
        <v>31.5</v>
      </c>
      <c r="W2680" s="8"/>
      <c r="X2680" s="10" t="s">
        <v>29</v>
      </c>
      <c r="Y2680" s="7">
        <v>43770</v>
      </c>
    </row>
    <row r="2681" spans="1:25" hidden="1" x14ac:dyDescent="0.25">
      <c r="A2681" s="2">
        <v>388629</v>
      </c>
      <c r="B2681" s="3" t="s">
        <v>2553</v>
      </c>
      <c r="C2681" s="3" t="s">
        <v>2753</v>
      </c>
      <c r="D2681" s="3" t="s">
        <v>27</v>
      </c>
      <c r="E2681" s="3" t="s">
        <v>28</v>
      </c>
      <c r="F2681" s="3" t="s">
        <v>86</v>
      </c>
      <c r="G2681" s="2">
        <v>12</v>
      </c>
      <c r="H2681" s="3" t="s">
        <v>1827</v>
      </c>
      <c r="I2681" s="3" t="s">
        <v>2062</v>
      </c>
      <c r="J2681" s="3" t="s">
        <v>39</v>
      </c>
      <c r="K2681" s="4">
        <v>136.38999999999999</v>
      </c>
      <c r="L2681" s="2">
        <v>1</v>
      </c>
      <c r="M2681" s="2">
        <v>12</v>
      </c>
      <c r="N2681" s="2">
        <v>0.75</v>
      </c>
      <c r="O2681" s="3" t="s">
        <v>32</v>
      </c>
      <c r="P2681" s="3" t="s">
        <v>29</v>
      </c>
      <c r="Q2681" s="5">
        <v>27.95</v>
      </c>
      <c r="S2681" s="6">
        <v>24.29</v>
      </c>
      <c r="T2681" s="5">
        <v>0.35</v>
      </c>
      <c r="U2681" s="6">
        <v>24.64</v>
      </c>
      <c r="V2681" s="2">
        <v>36.35</v>
      </c>
      <c r="W2681" s="8"/>
      <c r="X2681" s="10" t="s">
        <v>29</v>
      </c>
      <c r="Y2681" s="7">
        <v>43770</v>
      </c>
    </row>
    <row r="2682" spans="1:25" x14ac:dyDescent="0.25">
      <c r="A2682" s="2">
        <v>639757</v>
      </c>
      <c r="B2682" s="3" t="s">
        <v>2553</v>
      </c>
      <c r="C2682" s="3" t="s">
        <v>2755</v>
      </c>
      <c r="D2682" s="3" t="s">
        <v>27</v>
      </c>
      <c r="E2682" s="3" t="s">
        <v>28</v>
      </c>
      <c r="F2682" s="3" t="s">
        <v>97</v>
      </c>
      <c r="G2682" s="2">
        <v>13.7</v>
      </c>
      <c r="H2682" s="3" t="s">
        <v>204</v>
      </c>
      <c r="I2682" s="3" t="s">
        <v>2555</v>
      </c>
      <c r="J2682" s="3" t="s">
        <v>31</v>
      </c>
      <c r="K2682" s="4">
        <v>89.16</v>
      </c>
      <c r="L2682" s="2">
        <v>1</v>
      </c>
      <c r="M2682" s="2">
        <v>12</v>
      </c>
      <c r="N2682" s="2">
        <v>0.75</v>
      </c>
      <c r="O2682" s="3" t="s">
        <v>32</v>
      </c>
      <c r="P2682" s="3" t="s">
        <v>29</v>
      </c>
      <c r="Q2682" s="5">
        <v>20.2</v>
      </c>
      <c r="S2682" s="6">
        <v>17.47</v>
      </c>
      <c r="T2682" s="5">
        <v>0.35</v>
      </c>
      <c r="U2682" s="6">
        <v>17.82</v>
      </c>
      <c r="V2682" s="2">
        <v>26.25</v>
      </c>
      <c r="W2682" s="8"/>
      <c r="X2682" s="10" t="s">
        <v>29</v>
      </c>
      <c r="Y2682" s="7">
        <v>43711</v>
      </c>
    </row>
    <row r="2683" spans="1:25" hidden="1" x14ac:dyDescent="0.25">
      <c r="A2683" s="2">
        <v>379180</v>
      </c>
      <c r="B2683" s="3" t="s">
        <v>2553</v>
      </c>
      <c r="C2683" s="3" t="s">
        <v>2756</v>
      </c>
      <c r="D2683" s="3" t="s">
        <v>27</v>
      </c>
      <c r="E2683" s="3" t="s">
        <v>37</v>
      </c>
      <c r="F2683" s="3" t="s">
        <v>29</v>
      </c>
      <c r="G2683" s="2">
        <v>13.5</v>
      </c>
      <c r="H2683" s="3" t="s">
        <v>30</v>
      </c>
      <c r="I2683" s="3" t="s">
        <v>2557</v>
      </c>
      <c r="J2683" s="3" t="s">
        <v>31</v>
      </c>
      <c r="K2683" s="4" t="s">
        <v>3194</v>
      </c>
      <c r="L2683" s="2">
        <v>1</v>
      </c>
      <c r="M2683" s="2">
        <v>12</v>
      </c>
      <c r="N2683" s="2">
        <v>0.75</v>
      </c>
      <c r="O2683" s="3" t="s">
        <v>32</v>
      </c>
      <c r="P2683" s="3" t="s">
        <v>29</v>
      </c>
      <c r="Q2683" s="5">
        <v>19.149999999999999</v>
      </c>
      <c r="S2683" s="6">
        <v>16.54</v>
      </c>
      <c r="T2683" s="5">
        <v>0.35</v>
      </c>
      <c r="U2683" s="6">
        <v>16.89</v>
      </c>
      <c r="V2683" s="2">
        <v>24.9</v>
      </c>
      <c r="W2683" s="8"/>
      <c r="X2683" s="10" t="s">
        <v>29</v>
      </c>
      <c r="Y2683" s="7">
        <v>43556</v>
      </c>
    </row>
    <row r="2684" spans="1:25" hidden="1" x14ac:dyDescent="0.25">
      <c r="A2684" s="2">
        <v>99408</v>
      </c>
      <c r="B2684" s="3" t="s">
        <v>2553</v>
      </c>
      <c r="C2684" s="3" t="s">
        <v>2757</v>
      </c>
      <c r="D2684" s="3" t="s">
        <v>27</v>
      </c>
      <c r="E2684" s="3" t="s">
        <v>37</v>
      </c>
      <c r="F2684" s="3" t="s">
        <v>29</v>
      </c>
      <c r="G2684" s="2">
        <v>13.5</v>
      </c>
      <c r="H2684" s="3" t="s">
        <v>30</v>
      </c>
      <c r="I2684" s="3" t="s">
        <v>2557</v>
      </c>
      <c r="J2684" s="3" t="s">
        <v>31</v>
      </c>
      <c r="K2684" s="4" t="s">
        <v>3195</v>
      </c>
      <c r="L2684" s="2">
        <v>1</v>
      </c>
      <c r="M2684" s="2">
        <v>12</v>
      </c>
      <c r="N2684" s="2">
        <v>0.75</v>
      </c>
      <c r="O2684" s="3" t="s">
        <v>32</v>
      </c>
      <c r="P2684" s="3" t="s">
        <v>29</v>
      </c>
      <c r="Q2684" s="5">
        <v>17</v>
      </c>
      <c r="S2684" s="6">
        <v>14.65</v>
      </c>
      <c r="T2684" s="5">
        <v>0.35</v>
      </c>
      <c r="U2684" s="6">
        <v>15</v>
      </c>
      <c r="V2684" s="2">
        <v>22.1</v>
      </c>
      <c r="W2684" s="8"/>
      <c r="X2684" s="10" t="s">
        <v>29</v>
      </c>
      <c r="Y2684" s="7">
        <v>43738</v>
      </c>
    </row>
    <row r="2685" spans="1:25" hidden="1" x14ac:dyDescent="0.25">
      <c r="A2685" s="2">
        <v>40501</v>
      </c>
      <c r="B2685" s="3" t="s">
        <v>2553</v>
      </c>
      <c r="C2685" s="3" t="s">
        <v>2758</v>
      </c>
      <c r="D2685" s="3" t="s">
        <v>27</v>
      </c>
      <c r="E2685" s="3" t="s">
        <v>37</v>
      </c>
      <c r="F2685" s="3" t="s">
        <v>29</v>
      </c>
      <c r="G2685" s="2">
        <v>12.5</v>
      </c>
      <c r="H2685" s="3" t="s">
        <v>30</v>
      </c>
      <c r="I2685" s="3" t="s">
        <v>2062</v>
      </c>
      <c r="J2685" s="3" t="s">
        <v>31</v>
      </c>
      <c r="K2685" s="4" t="s">
        <v>3152</v>
      </c>
      <c r="L2685" s="2">
        <v>1</v>
      </c>
      <c r="M2685" s="2">
        <v>12</v>
      </c>
      <c r="N2685" s="2">
        <v>0.75</v>
      </c>
      <c r="O2685" s="3" t="s">
        <v>32</v>
      </c>
      <c r="P2685" s="3" t="s">
        <v>29</v>
      </c>
      <c r="Q2685" s="5">
        <v>17</v>
      </c>
      <c r="S2685" s="6">
        <v>14.65</v>
      </c>
      <c r="T2685" s="5">
        <v>0.35</v>
      </c>
      <c r="U2685" s="6">
        <v>15</v>
      </c>
      <c r="V2685" s="2">
        <v>22.1</v>
      </c>
      <c r="W2685" s="8"/>
      <c r="X2685" s="10" t="s">
        <v>29</v>
      </c>
      <c r="Y2685" s="7">
        <v>43708</v>
      </c>
    </row>
    <row r="2686" spans="1:25" ht="30" hidden="1" x14ac:dyDescent="0.25">
      <c r="A2686" s="2">
        <v>926022</v>
      </c>
      <c r="B2686" s="3" t="s">
        <v>2553</v>
      </c>
      <c r="C2686" s="3" t="s">
        <v>2759</v>
      </c>
      <c r="D2686" s="3" t="s">
        <v>27</v>
      </c>
      <c r="E2686" s="3" t="s">
        <v>37</v>
      </c>
      <c r="F2686" s="3" t="s">
        <v>86</v>
      </c>
      <c r="G2686" s="2">
        <v>13</v>
      </c>
      <c r="H2686" s="3" t="s">
        <v>297</v>
      </c>
      <c r="I2686" s="3" t="s">
        <v>2385</v>
      </c>
      <c r="J2686" s="3" t="s">
        <v>31</v>
      </c>
      <c r="K2686" s="4" t="s">
        <v>3196</v>
      </c>
      <c r="L2686" s="2">
        <v>1</v>
      </c>
      <c r="M2686" s="2">
        <v>12</v>
      </c>
      <c r="N2686" s="2">
        <v>0.75</v>
      </c>
      <c r="O2686" s="3" t="s">
        <v>32</v>
      </c>
      <c r="P2686" s="3" t="s">
        <v>29</v>
      </c>
      <c r="Q2686" s="5">
        <v>17.8</v>
      </c>
      <c r="S2686" s="6">
        <v>15.36</v>
      </c>
      <c r="T2686" s="5">
        <v>0.35</v>
      </c>
      <c r="U2686" s="6">
        <v>15.71</v>
      </c>
      <c r="V2686" s="2">
        <v>23.15</v>
      </c>
      <c r="W2686" s="8"/>
      <c r="X2686" s="10" t="s">
        <v>29</v>
      </c>
      <c r="Y2686" s="7">
        <v>43466</v>
      </c>
    </row>
    <row r="2687" spans="1:25" hidden="1" x14ac:dyDescent="0.25">
      <c r="A2687" s="2">
        <v>324095</v>
      </c>
      <c r="B2687" s="3" t="s">
        <v>2553</v>
      </c>
      <c r="C2687" s="3" t="s">
        <v>2760</v>
      </c>
      <c r="D2687" s="3" t="s">
        <v>27</v>
      </c>
      <c r="E2687" s="3" t="s">
        <v>37</v>
      </c>
      <c r="F2687" s="3" t="s">
        <v>29</v>
      </c>
      <c r="G2687" s="2">
        <v>13</v>
      </c>
      <c r="H2687" s="3" t="s">
        <v>297</v>
      </c>
      <c r="I2687" s="3" t="s">
        <v>2062</v>
      </c>
      <c r="J2687" s="3" t="s">
        <v>31</v>
      </c>
      <c r="K2687" s="4" t="s">
        <v>3196</v>
      </c>
      <c r="L2687" s="2">
        <v>1</v>
      </c>
      <c r="M2687" s="2">
        <v>12</v>
      </c>
      <c r="N2687" s="2">
        <v>0.75</v>
      </c>
      <c r="O2687" s="3" t="s">
        <v>32</v>
      </c>
      <c r="P2687" s="3" t="s">
        <v>29</v>
      </c>
      <c r="Q2687" s="5">
        <v>17.8</v>
      </c>
      <c r="S2687" s="6">
        <v>15.36</v>
      </c>
      <c r="T2687" s="5">
        <v>0.35</v>
      </c>
      <c r="U2687" s="6">
        <v>15.71</v>
      </c>
      <c r="V2687" s="2">
        <v>23.15</v>
      </c>
      <c r="W2687" s="8"/>
      <c r="X2687" s="10" t="s">
        <v>29</v>
      </c>
      <c r="Y2687" s="7">
        <v>43738</v>
      </c>
    </row>
    <row r="2688" spans="1:25" hidden="1" x14ac:dyDescent="0.25">
      <c r="A2688" s="2">
        <v>288670</v>
      </c>
      <c r="B2688" s="3" t="s">
        <v>2553</v>
      </c>
      <c r="C2688" s="3" t="s">
        <v>2762</v>
      </c>
      <c r="D2688" s="3" t="s">
        <v>27</v>
      </c>
      <c r="E2688" s="3" t="s">
        <v>28</v>
      </c>
      <c r="F2688" s="3" t="s">
        <v>86</v>
      </c>
      <c r="G2688" s="2">
        <v>8</v>
      </c>
      <c r="H2688" s="3" t="s">
        <v>61</v>
      </c>
      <c r="I2688" s="3" t="s">
        <v>29</v>
      </c>
      <c r="J2688" s="3" t="s">
        <v>31</v>
      </c>
      <c r="K2688" s="4">
        <v>75.72</v>
      </c>
      <c r="L2688" s="2">
        <v>1</v>
      </c>
      <c r="M2688" s="2">
        <v>12</v>
      </c>
      <c r="N2688" s="2">
        <v>0.75</v>
      </c>
      <c r="O2688" s="3" t="s">
        <v>32</v>
      </c>
      <c r="P2688" s="3" t="s">
        <v>29</v>
      </c>
      <c r="Q2688" s="5">
        <v>17.899999999999999</v>
      </c>
      <c r="S2688" s="6">
        <v>15.44</v>
      </c>
      <c r="T2688" s="5">
        <v>0.35</v>
      </c>
      <c r="U2688" s="6">
        <v>15.79</v>
      </c>
      <c r="V2688" s="2">
        <v>23.25</v>
      </c>
      <c r="W2688" s="8"/>
      <c r="X2688" s="10" t="s">
        <v>29</v>
      </c>
      <c r="Y2688" s="7">
        <v>43709</v>
      </c>
    </row>
    <row r="2689" spans="1:25" hidden="1" x14ac:dyDescent="0.25">
      <c r="A2689" s="2">
        <v>802020</v>
      </c>
      <c r="B2689" s="3" t="s">
        <v>2553</v>
      </c>
      <c r="C2689" s="3" t="s">
        <v>2763</v>
      </c>
      <c r="D2689" s="3" t="s">
        <v>27</v>
      </c>
      <c r="E2689" s="3" t="s">
        <v>37</v>
      </c>
      <c r="F2689" s="3" t="s">
        <v>104</v>
      </c>
      <c r="G2689" s="2">
        <v>12.5</v>
      </c>
      <c r="H2689" s="3" t="s">
        <v>38</v>
      </c>
      <c r="I2689" s="3" t="s">
        <v>2557</v>
      </c>
      <c r="J2689" s="3" t="s">
        <v>39</v>
      </c>
      <c r="K2689" s="4">
        <v>49.27</v>
      </c>
      <c r="L2689" s="2">
        <v>1</v>
      </c>
      <c r="M2689" s="2">
        <v>12</v>
      </c>
      <c r="N2689" s="2">
        <v>0.75</v>
      </c>
      <c r="O2689" s="3" t="s">
        <v>32</v>
      </c>
      <c r="P2689" s="3" t="s">
        <v>29</v>
      </c>
      <c r="Q2689" s="5">
        <v>12.3</v>
      </c>
      <c r="R2689" s="5">
        <v>1</v>
      </c>
      <c r="S2689" s="6">
        <v>9.64</v>
      </c>
      <c r="T2689" s="5">
        <v>0.35</v>
      </c>
      <c r="U2689" s="6">
        <v>9.99</v>
      </c>
      <c r="V2689" s="2">
        <v>16</v>
      </c>
      <c r="W2689" s="8"/>
      <c r="X2689" s="10" t="s">
        <v>29</v>
      </c>
      <c r="Y2689" s="7">
        <v>43800</v>
      </c>
    </row>
    <row r="2690" spans="1:25" hidden="1" x14ac:dyDescent="0.25">
      <c r="A2690" s="2">
        <v>802018</v>
      </c>
      <c r="B2690" s="3" t="s">
        <v>2553</v>
      </c>
      <c r="C2690" s="3" t="s">
        <v>2763</v>
      </c>
      <c r="D2690" s="3" t="s">
        <v>1914</v>
      </c>
      <c r="E2690" s="3" t="s">
        <v>37</v>
      </c>
      <c r="F2690" s="3" t="s">
        <v>29</v>
      </c>
      <c r="G2690" s="2">
        <v>12.5</v>
      </c>
      <c r="H2690" s="3" t="s">
        <v>38</v>
      </c>
      <c r="I2690" s="3" t="s">
        <v>2557</v>
      </c>
      <c r="J2690" s="3" t="s">
        <v>39</v>
      </c>
      <c r="K2690" s="4">
        <v>63.32</v>
      </c>
      <c r="L2690" s="2">
        <v>1</v>
      </c>
      <c r="M2690" s="2">
        <v>4</v>
      </c>
      <c r="N2690" s="2">
        <v>4</v>
      </c>
      <c r="O2690" s="3" t="s">
        <v>956</v>
      </c>
      <c r="P2690" s="3" t="s">
        <v>29</v>
      </c>
      <c r="Q2690" s="5">
        <v>46.5</v>
      </c>
      <c r="S2690" s="6">
        <v>40.61</v>
      </c>
      <c r="T2690" s="5">
        <v>0.35</v>
      </c>
      <c r="U2690" s="6">
        <v>40.96</v>
      </c>
      <c r="V2690" s="2">
        <v>60.45</v>
      </c>
      <c r="W2690" s="8"/>
      <c r="X2690" s="10" t="s">
        <v>29</v>
      </c>
      <c r="Y2690" s="7">
        <v>43799</v>
      </c>
    </row>
    <row r="2691" spans="1:25" hidden="1" x14ac:dyDescent="0.25">
      <c r="A2691" s="2">
        <v>387399</v>
      </c>
      <c r="B2691" s="3" t="s">
        <v>2553</v>
      </c>
      <c r="C2691" s="3" t="s">
        <v>2764</v>
      </c>
      <c r="D2691" s="3" t="s">
        <v>27</v>
      </c>
      <c r="E2691" s="3" t="s">
        <v>28</v>
      </c>
      <c r="F2691" s="3" t="s">
        <v>29</v>
      </c>
      <c r="G2691" s="2">
        <v>11</v>
      </c>
      <c r="H2691" s="3" t="s">
        <v>61</v>
      </c>
      <c r="I2691" s="3" t="s">
        <v>29</v>
      </c>
      <c r="J2691" s="3" t="s">
        <v>31</v>
      </c>
      <c r="K2691" s="4">
        <v>59.04</v>
      </c>
      <c r="L2691" s="2">
        <v>1</v>
      </c>
      <c r="M2691" s="2">
        <v>12</v>
      </c>
      <c r="N2691" s="2">
        <v>0.75</v>
      </c>
      <c r="O2691" s="3" t="s">
        <v>32</v>
      </c>
      <c r="P2691" s="3" t="s">
        <v>29</v>
      </c>
      <c r="Q2691" s="5">
        <v>14.9</v>
      </c>
      <c r="S2691" s="6">
        <v>12.8</v>
      </c>
      <c r="T2691" s="5">
        <v>0.35</v>
      </c>
      <c r="U2691" s="6">
        <v>13.15</v>
      </c>
      <c r="V2691" s="2">
        <v>19.350000000000001</v>
      </c>
      <c r="W2691" s="8">
        <v>5.0000000000000711E-2</v>
      </c>
      <c r="X2691" s="9" t="s">
        <v>3216</v>
      </c>
      <c r="Y2691" s="7">
        <v>43794</v>
      </c>
    </row>
    <row r="2692" spans="1:25" hidden="1" x14ac:dyDescent="0.25">
      <c r="A2692" s="2">
        <v>306100</v>
      </c>
      <c r="B2692" s="3" t="s">
        <v>2553</v>
      </c>
      <c r="C2692" s="3" t="s">
        <v>2765</v>
      </c>
      <c r="D2692" s="3" t="s">
        <v>27</v>
      </c>
      <c r="E2692" s="3" t="s">
        <v>37</v>
      </c>
      <c r="F2692" s="3" t="s">
        <v>29</v>
      </c>
      <c r="G2692" s="2">
        <v>12.5</v>
      </c>
      <c r="H2692" s="3" t="s">
        <v>38</v>
      </c>
      <c r="I2692" s="3" t="s">
        <v>2557</v>
      </c>
      <c r="J2692" s="3" t="s">
        <v>31</v>
      </c>
      <c r="K2692" s="4">
        <v>41.32</v>
      </c>
      <c r="L2692" s="2">
        <v>1</v>
      </c>
      <c r="M2692" s="2">
        <v>12</v>
      </c>
      <c r="N2692" s="2">
        <v>0.75</v>
      </c>
      <c r="O2692" s="3" t="s">
        <v>32</v>
      </c>
      <c r="P2692" s="3" t="s">
        <v>29</v>
      </c>
      <c r="Q2692" s="5">
        <v>11</v>
      </c>
      <c r="S2692" s="6">
        <v>9.3699999999999992</v>
      </c>
      <c r="T2692" s="5">
        <v>0.35</v>
      </c>
      <c r="U2692" s="6">
        <v>9.7200000000000006</v>
      </c>
      <c r="V2692" s="2">
        <v>14.3</v>
      </c>
      <c r="W2692" s="8"/>
      <c r="X2692" s="10" t="s">
        <v>29</v>
      </c>
      <c r="Y2692" s="7">
        <v>43556</v>
      </c>
    </row>
    <row r="2693" spans="1:25" ht="30" hidden="1" x14ac:dyDescent="0.25">
      <c r="A2693" s="2">
        <v>837641</v>
      </c>
      <c r="B2693" s="3" t="s">
        <v>2553</v>
      </c>
      <c r="C2693" s="3" t="s">
        <v>2766</v>
      </c>
      <c r="D2693" s="3" t="s">
        <v>27</v>
      </c>
      <c r="E2693" s="3" t="s">
        <v>37</v>
      </c>
      <c r="F2693" s="3" t="s">
        <v>29</v>
      </c>
      <c r="G2693" s="2">
        <v>12</v>
      </c>
      <c r="H2693" s="3" t="s">
        <v>38</v>
      </c>
      <c r="I2693" s="3" t="s">
        <v>2385</v>
      </c>
      <c r="J2693" s="3" t="s">
        <v>31</v>
      </c>
      <c r="K2693" s="4">
        <v>41.32</v>
      </c>
      <c r="L2693" s="2">
        <v>1</v>
      </c>
      <c r="M2693" s="2">
        <v>12</v>
      </c>
      <c r="N2693" s="2">
        <v>0.75</v>
      </c>
      <c r="O2693" s="3" t="s">
        <v>32</v>
      </c>
      <c r="P2693" s="3" t="s">
        <v>29</v>
      </c>
      <c r="Q2693" s="5">
        <v>11</v>
      </c>
      <c r="S2693" s="6">
        <v>9.3699999999999992</v>
      </c>
      <c r="T2693" s="5">
        <v>0.35</v>
      </c>
      <c r="U2693" s="6">
        <v>9.7200000000000006</v>
      </c>
      <c r="V2693" s="2">
        <v>14.3</v>
      </c>
      <c r="W2693" s="8"/>
      <c r="X2693" s="10" t="s">
        <v>29</v>
      </c>
      <c r="Y2693" s="7">
        <v>43556</v>
      </c>
    </row>
    <row r="2694" spans="1:25" ht="30" hidden="1" x14ac:dyDescent="0.25">
      <c r="A2694" s="2">
        <v>618421</v>
      </c>
      <c r="B2694" s="3" t="s">
        <v>2553</v>
      </c>
      <c r="C2694" s="3" t="s">
        <v>2766</v>
      </c>
      <c r="D2694" s="3" t="s">
        <v>1793</v>
      </c>
      <c r="E2694" s="3" t="s">
        <v>37</v>
      </c>
      <c r="F2694" s="3" t="s">
        <v>29</v>
      </c>
      <c r="G2694" s="2">
        <v>12</v>
      </c>
      <c r="H2694" s="3" t="s">
        <v>38</v>
      </c>
      <c r="I2694" s="3" t="s">
        <v>2385</v>
      </c>
      <c r="J2694" s="3" t="s">
        <v>31</v>
      </c>
      <c r="K2694" s="4">
        <v>38.54</v>
      </c>
      <c r="L2694" s="2">
        <v>1</v>
      </c>
      <c r="M2694" s="2">
        <v>6</v>
      </c>
      <c r="N2694" s="2">
        <v>1.5</v>
      </c>
      <c r="O2694" s="3" t="s">
        <v>32</v>
      </c>
      <c r="P2694" s="3" t="s">
        <v>29</v>
      </c>
      <c r="Q2694" s="5">
        <v>20.6</v>
      </c>
      <c r="S2694" s="6">
        <v>17.82</v>
      </c>
      <c r="T2694" s="5">
        <v>0.35</v>
      </c>
      <c r="U2694" s="6">
        <v>18.170000000000002</v>
      </c>
      <c r="V2694" s="2">
        <v>26.8</v>
      </c>
      <c r="W2694" s="8"/>
      <c r="X2694" s="10" t="s">
        <v>29</v>
      </c>
      <c r="Y2694" s="7">
        <v>43769</v>
      </c>
    </row>
    <row r="2695" spans="1:25" ht="30" hidden="1" x14ac:dyDescent="0.25">
      <c r="A2695" s="2">
        <v>5226</v>
      </c>
      <c r="B2695" s="3" t="s">
        <v>2553</v>
      </c>
      <c r="C2695" s="3" t="s">
        <v>2766</v>
      </c>
      <c r="D2695" s="3" t="s">
        <v>1914</v>
      </c>
      <c r="E2695" s="3" t="s">
        <v>37</v>
      </c>
      <c r="F2695" s="3" t="s">
        <v>29</v>
      </c>
      <c r="G2695" s="2">
        <v>12</v>
      </c>
      <c r="H2695" s="3" t="s">
        <v>38</v>
      </c>
      <c r="I2695" s="3" t="s">
        <v>2385</v>
      </c>
      <c r="J2695" s="3" t="s">
        <v>31</v>
      </c>
      <c r="K2695" s="4">
        <v>56.67</v>
      </c>
      <c r="L2695" s="2">
        <v>1</v>
      </c>
      <c r="M2695" s="2">
        <v>4</v>
      </c>
      <c r="N2695" s="2">
        <v>4</v>
      </c>
      <c r="O2695" s="3" t="s">
        <v>956</v>
      </c>
      <c r="P2695" s="3" t="s">
        <v>29</v>
      </c>
      <c r="Q2695" s="5">
        <v>43.65</v>
      </c>
      <c r="S2695" s="6">
        <v>38.1</v>
      </c>
      <c r="T2695" s="5">
        <v>0.35</v>
      </c>
      <c r="U2695" s="6">
        <v>38.450000000000003</v>
      </c>
      <c r="V2695" s="2">
        <v>56.75</v>
      </c>
      <c r="W2695" s="8"/>
      <c r="X2695" s="10" t="s">
        <v>29</v>
      </c>
      <c r="Y2695" s="7">
        <v>43799</v>
      </c>
    </row>
    <row r="2696" spans="1:25" hidden="1" x14ac:dyDescent="0.25">
      <c r="A2696" s="2">
        <v>306084</v>
      </c>
      <c r="B2696" s="3" t="s">
        <v>2553</v>
      </c>
      <c r="C2696" s="3" t="s">
        <v>2767</v>
      </c>
      <c r="D2696" s="3" t="s">
        <v>27</v>
      </c>
      <c r="E2696" s="3" t="s">
        <v>37</v>
      </c>
      <c r="F2696" s="3" t="s">
        <v>29</v>
      </c>
      <c r="G2696" s="2">
        <v>12</v>
      </c>
      <c r="H2696" s="3" t="s">
        <v>38</v>
      </c>
      <c r="I2696" s="3" t="s">
        <v>2062</v>
      </c>
      <c r="J2696" s="3" t="s">
        <v>31</v>
      </c>
      <c r="K2696" s="4">
        <v>41.32</v>
      </c>
      <c r="L2696" s="2">
        <v>1</v>
      </c>
      <c r="M2696" s="2">
        <v>12</v>
      </c>
      <c r="N2696" s="2">
        <v>0.75</v>
      </c>
      <c r="O2696" s="3" t="s">
        <v>32</v>
      </c>
      <c r="P2696" s="3" t="s">
        <v>29</v>
      </c>
      <c r="Q2696" s="5">
        <v>11</v>
      </c>
      <c r="S2696" s="6">
        <v>9.3699999999999992</v>
      </c>
      <c r="T2696" s="5">
        <v>0.35</v>
      </c>
      <c r="U2696" s="6">
        <v>9.7200000000000006</v>
      </c>
      <c r="V2696" s="2">
        <v>14.3</v>
      </c>
      <c r="W2696" s="8"/>
      <c r="X2696" s="10" t="s">
        <v>29</v>
      </c>
      <c r="Y2696" s="7">
        <v>43556</v>
      </c>
    </row>
    <row r="2697" spans="1:25" ht="30" hidden="1" x14ac:dyDescent="0.25">
      <c r="A2697" s="2">
        <v>382713</v>
      </c>
      <c r="B2697" s="3" t="s">
        <v>2553</v>
      </c>
      <c r="C2697" s="3" t="s">
        <v>2768</v>
      </c>
      <c r="D2697" s="3" t="s">
        <v>27</v>
      </c>
      <c r="E2697" s="3" t="s">
        <v>28</v>
      </c>
      <c r="F2697" s="3" t="s">
        <v>29</v>
      </c>
      <c r="G2697" s="2">
        <v>13.6</v>
      </c>
      <c r="H2697" s="3" t="s">
        <v>889</v>
      </c>
      <c r="I2697" s="3" t="s">
        <v>2062</v>
      </c>
      <c r="J2697" s="3" t="s">
        <v>31</v>
      </c>
      <c r="K2697" s="4">
        <v>67.319999999999993</v>
      </c>
      <c r="L2697" s="2">
        <v>1</v>
      </c>
      <c r="M2697" s="2">
        <v>12</v>
      </c>
      <c r="N2697" s="2">
        <v>0.75</v>
      </c>
      <c r="O2697" s="3" t="s">
        <v>32</v>
      </c>
      <c r="P2697" s="3" t="s">
        <v>29</v>
      </c>
      <c r="Q2697" s="5">
        <v>16.45</v>
      </c>
      <c r="S2697" s="6">
        <v>14.17</v>
      </c>
      <c r="T2697" s="5">
        <v>0.35</v>
      </c>
      <c r="U2697" s="6">
        <v>14.52</v>
      </c>
      <c r="V2697" s="2">
        <v>21.4</v>
      </c>
      <c r="W2697" s="8"/>
      <c r="X2697" s="10" t="s">
        <v>29</v>
      </c>
      <c r="Y2697" s="7">
        <v>43767</v>
      </c>
    </row>
    <row r="2698" spans="1:25" hidden="1" x14ac:dyDescent="0.25">
      <c r="A2698" s="2">
        <v>626408</v>
      </c>
      <c r="B2698" s="3" t="s">
        <v>2553</v>
      </c>
      <c r="C2698" s="3" t="s">
        <v>2769</v>
      </c>
      <c r="D2698" s="3" t="s">
        <v>27</v>
      </c>
      <c r="E2698" s="3" t="s">
        <v>37</v>
      </c>
      <c r="F2698" s="3" t="s">
        <v>29</v>
      </c>
      <c r="G2698" s="2">
        <v>13.5</v>
      </c>
      <c r="H2698" s="3" t="s">
        <v>1827</v>
      </c>
      <c r="I2698" s="3" t="s">
        <v>2557</v>
      </c>
      <c r="J2698" s="3" t="s">
        <v>31</v>
      </c>
      <c r="K2698" s="4">
        <v>124.49</v>
      </c>
      <c r="L2698" s="2">
        <v>1</v>
      </c>
      <c r="M2698" s="2">
        <v>12</v>
      </c>
      <c r="N2698" s="2">
        <v>0.75</v>
      </c>
      <c r="O2698" s="3" t="s">
        <v>32</v>
      </c>
      <c r="P2698" s="3" t="s">
        <v>29</v>
      </c>
      <c r="Q2698" s="5">
        <v>26.25</v>
      </c>
      <c r="S2698" s="6">
        <v>22.79</v>
      </c>
      <c r="T2698" s="5">
        <v>0.35</v>
      </c>
      <c r="U2698" s="6">
        <v>23.14</v>
      </c>
      <c r="V2698" s="2">
        <v>34.1</v>
      </c>
      <c r="W2698" s="8"/>
      <c r="X2698" s="10" t="s">
        <v>29</v>
      </c>
      <c r="Y2698" s="7">
        <v>43556</v>
      </c>
    </row>
    <row r="2699" spans="1:25" hidden="1" x14ac:dyDescent="0.25">
      <c r="A2699" s="2">
        <v>626432</v>
      </c>
      <c r="B2699" s="3" t="s">
        <v>2553</v>
      </c>
      <c r="C2699" s="3" t="s">
        <v>2770</v>
      </c>
      <c r="D2699" s="3" t="s">
        <v>27</v>
      </c>
      <c r="E2699" s="3" t="s">
        <v>28</v>
      </c>
      <c r="F2699" s="3" t="s">
        <v>86</v>
      </c>
      <c r="H2699" s="3" t="s">
        <v>1827</v>
      </c>
      <c r="I2699" s="3" t="s">
        <v>29</v>
      </c>
      <c r="J2699" s="3" t="s">
        <v>31</v>
      </c>
      <c r="K2699" s="4">
        <v>124.49</v>
      </c>
      <c r="L2699" s="2">
        <v>1</v>
      </c>
      <c r="M2699" s="2">
        <v>12</v>
      </c>
      <c r="N2699" s="2">
        <v>0.75</v>
      </c>
      <c r="O2699" s="3" t="s">
        <v>32</v>
      </c>
      <c r="P2699" s="3" t="s">
        <v>29</v>
      </c>
      <c r="Q2699" s="5">
        <v>26.25</v>
      </c>
      <c r="S2699" s="6">
        <v>22.79</v>
      </c>
      <c r="T2699" s="5">
        <v>0.35</v>
      </c>
      <c r="U2699" s="6">
        <v>23.14</v>
      </c>
      <c r="V2699" s="2">
        <v>34.1</v>
      </c>
      <c r="W2699" s="8"/>
      <c r="X2699" s="10" t="s">
        <v>29</v>
      </c>
      <c r="Y2699" s="7">
        <v>43640</v>
      </c>
    </row>
    <row r="2700" spans="1:25" hidden="1" x14ac:dyDescent="0.25">
      <c r="A2700" s="2">
        <v>615732</v>
      </c>
      <c r="B2700" s="3" t="s">
        <v>2553</v>
      </c>
      <c r="C2700" s="3" t="s">
        <v>2771</v>
      </c>
      <c r="D2700" s="3" t="s">
        <v>27</v>
      </c>
      <c r="E2700" s="3" t="s">
        <v>28</v>
      </c>
      <c r="F2700" s="3" t="s">
        <v>86</v>
      </c>
      <c r="G2700" s="2">
        <v>13</v>
      </c>
      <c r="H2700" s="3" t="s">
        <v>1827</v>
      </c>
      <c r="I2700" s="3" t="s">
        <v>2262</v>
      </c>
      <c r="J2700" s="3" t="s">
        <v>31</v>
      </c>
      <c r="K2700" s="4">
        <v>124.49</v>
      </c>
      <c r="L2700" s="2">
        <v>1</v>
      </c>
      <c r="M2700" s="2">
        <v>12</v>
      </c>
      <c r="N2700" s="2">
        <v>0.75</v>
      </c>
      <c r="O2700" s="3" t="s">
        <v>32</v>
      </c>
      <c r="P2700" s="3" t="s">
        <v>29</v>
      </c>
      <c r="Q2700" s="5">
        <v>26.25</v>
      </c>
      <c r="S2700" s="6">
        <v>22.79</v>
      </c>
      <c r="T2700" s="5">
        <v>0.35</v>
      </c>
      <c r="U2700" s="6">
        <v>23.14</v>
      </c>
      <c r="V2700" s="2">
        <v>34.1</v>
      </c>
      <c r="W2700" s="8"/>
      <c r="X2700" s="10" t="s">
        <v>29</v>
      </c>
      <c r="Y2700" s="7">
        <v>43640</v>
      </c>
    </row>
    <row r="2701" spans="1:25" hidden="1" x14ac:dyDescent="0.25">
      <c r="A2701" s="2">
        <v>623264</v>
      </c>
      <c r="B2701" s="3" t="s">
        <v>2553</v>
      </c>
      <c r="C2701" s="3" t="s">
        <v>2772</v>
      </c>
      <c r="D2701" s="3" t="s">
        <v>27</v>
      </c>
      <c r="E2701" s="3" t="s">
        <v>37</v>
      </c>
      <c r="F2701" s="3" t="s">
        <v>29</v>
      </c>
      <c r="G2701" s="2">
        <v>13.5</v>
      </c>
      <c r="H2701" s="3" t="s">
        <v>297</v>
      </c>
      <c r="I2701" s="3" t="s">
        <v>2062</v>
      </c>
      <c r="J2701" s="3" t="s">
        <v>31</v>
      </c>
      <c r="K2701" s="4" t="s">
        <v>3197</v>
      </c>
      <c r="L2701" s="2">
        <v>1</v>
      </c>
      <c r="M2701" s="2">
        <v>12</v>
      </c>
      <c r="N2701" s="2">
        <v>0.75</v>
      </c>
      <c r="O2701" s="3" t="s">
        <v>32</v>
      </c>
      <c r="P2701" s="3" t="s">
        <v>29</v>
      </c>
      <c r="Q2701" s="5">
        <v>19.399999999999999</v>
      </c>
      <c r="S2701" s="6">
        <v>16.760000000000002</v>
      </c>
      <c r="T2701" s="5">
        <v>0.35</v>
      </c>
      <c r="U2701" s="6">
        <v>17.11</v>
      </c>
      <c r="V2701" s="2">
        <v>25.2</v>
      </c>
      <c r="W2701" s="8"/>
      <c r="X2701" s="10" t="s">
        <v>29</v>
      </c>
      <c r="Y2701" s="7">
        <v>43466</v>
      </c>
    </row>
    <row r="2702" spans="1:25" hidden="1" x14ac:dyDescent="0.25">
      <c r="A2702" s="2">
        <v>644971</v>
      </c>
      <c r="B2702" s="3" t="s">
        <v>2553</v>
      </c>
      <c r="C2702" s="3" t="s">
        <v>2773</v>
      </c>
      <c r="D2702" s="3" t="s">
        <v>27</v>
      </c>
      <c r="E2702" s="3" t="s">
        <v>28</v>
      </c>
      <c r="F2702" s="3" t="s">
        <v>29</v>
      </c>
      <c r="G2702" s="2">
        <v>14</v>
      </c>
      <c r="H2702" s="3" t="s">
        <v>102</v>
      </c>
      <c r="I2702" s="3" t="s">
        <v>2557</v>
      </c>
      <c r="J2702" s="3" t="s">
        <v>31</v>
      </c>
      <c r="K2702" s="4">
        <v>105.72</v>
      </c>
      <c r="L2702" s="2">
        <v>1</v>
      </c>
      <c r="M2702" s="2">
        <v>12</v>
      </c>
      <c r="N2702" s="2">
        <v>0.75</v>
      </c>
      <c r="O2702" s="3" t="s">
        <v>32</v>
      </c>
      <c r="P2702" s="3" t="s">
        <v>29</v>
      </c>
      <c r="Q2702" s="5">
        <v>23.05</v>
      </c>
      <c r="S2702" s="6">
        <v>19.98</v>
      </c>
      <c r="T2702" s="5">
        <v>0.35</v>
      </c>
      <c r="U2702" s="6">
        <v>20.329999999999998</v>
      </c>
      <c r="V2702" s="2">
        <v>29.95</v>
      </c>
      <c r="W2702" s="8">
        <v>3.8000000000000007</v>
      </c>
      <c r="X2702" s="9" t="s">
        <v>3216</v>
      </c>
      <c r="Y2702" s="7">
        <v>43794</v>
      </c>
    </row>
    <row r="2703" spans="1:25" hidden="1" x14ac:dyDescent="0.25">
      <c r="A2703" s="2">
        <v>267849</v>
      </c>
      <c r="B2703" s="3" t="s">
        <v>2553</v>
      </c>
      <c r="C2703" s="3" t="s">
        <v>2775</v>
      </c>
      <c r="D2703" s="3" t="s">
        <v>27</v>
      </c>
      <c r="E2703" s="3" t="s">
        <v>28</v>
      </c>
      <c r="F2703" s="3" t="s">
        <v>29</v>
      </c>
      <c r="G2703" s="2">
        <v>13</v>
      </c>
      <c r="H2703" s="3" t="s">
        <v>204</v>
      </c>
      <c r="I2703" s="3" t="s">
        <v>2557</v>
      </c>
      <c r="J2703" s="3" t="s">
        <v>31</v>
      </c>
      <c r="K2703" s="4">
        <v>200.64</v>
      </c>
      <c r="L2703" s="2">
        <v>1</v>
      </c>
      <c r="M2703" s="2">
        <v>12</v>
      </c>
      <c r="N2703" s="2">
        <v>0.75</v>
      </c>
      <c r="O2703" s="3" t="s">
        <v>32</v>
      </c>
      <c r="P2703" s="3" t="s">
        <v>29</v>
      </c>
      <c r="Q2703" s="5">
        <v>38.549999999999997</v>
      </c>
      <c r="S2703" s="6">
        <v>33.619999999999997</v>
      </c>
      <c r="T2703" s="5">
        <v>0.35</v>
      </c>
      <c r="U2703" s="6">
        <v>33.97</v>
      </c>
      <c r="V2703" s="2">
        <v>50.1</v>
      </c>
      <c r="W2703" s="8"/>
      <c r="X2703" s="10" t="s">
        <v>29</v>
      </c>
      <c r="Y2703" s="7">
        <v>43697</v>
      </c>
    </row>
    <row r="2704" spans="1:25" hidden="1" x14ac:dyDescent="0.25">
      <c r="A2704" s="2">
        <v>559526</v>
      </c>
      <c r="B2704" s="3" t="s">
        <v>2553</v>
      </c>
      <c r="C2704" s="3" t="s">
        <v>2776</v>
      </c>
      <c r="D2704" s="3" t="s">
        <v>27</v>
      </c>
      <c r="E2704" s="3" t="s">
        <v>28</v>
      </c>
      <c r="F2704" s="3" t="s">
        <v>29</v>
      </c>
      <c r="G2704" s="2">
        <v>13</v>
      </c>
      <c r="H2704" s="3" t="s">
        <v>204</v>
      </c>
      <c r="I2704" s="3" t="s">
        <v>29</v>
      </c>
      <c r="J2704" s="3" t="s">
        <v>31</v>
      </c>
      <c r="K2704" s="4">
        <v>268.8</v>
      </c>
      <c r="L2704" s="2">
        <v>1</v>
      </c>
      <c r="M2704" s="2">
        <v>12</v>
      </c>
      <c r="N2704" s="2">
        <v>0.75</v>
      </c>
      <c r="O2704" s="3" t="s">
        <v>32</v>
      </c>
      <c r="P2704" s="3" t="s">
        <v>29</v>
      </c>
      <c r="Q2704" s="5">
        <v>47.25</v>
      </c>
      <c r="S2704" s="6">
        <v>41.27</v>
      </c>
      <c r="T2704" s="5">
        <v>0.35</v>
      </c>
      <c r="U2704" s="6">
        <v>41.62</v>
      </c>
      <c r="V2704" s="2">
        <v>61.4</v>
      </c>
      <c r="W2704" s="8"/>
      <c r="X2704" s="10" t="s">
        <v>29</v>
      </c>
      <c r="Y2704" s="7">
        <v>43697</v>
      </c>
    </row>
    <row r="2705" spans="1:25" hidden="1" x14ac:dyDescent="0.25">
      <c r="A2705" s="2">
        <v>405761</v>
      </c>
      <c r="B2705" s="3" t="s">
        <v>2553</v>
      </c>
      <c r="C2705" s="3" t="s">
        <v>2777</v>
      </c>
      <c r="D2705" s="3" t="s">
        <v>27</v>
      </c>
      <c r="E2705" s="3" t="s">
        <v>37</v>
      </c>
      <c r="F2705" s="3" t="s">
        <v>29</v>
      </c>
      <c r="G2705" s="2">
        <v>12.4</v>
      </c>
      <c r="H2705" s="3" t="s">
        <v>899</v>
      </c>
      <c r="I2705" s="3" t="s">
        <v>2062</v>
      </c>
      <c r="J2705" s="3" t="s">
        <v>31</v>
      </c>
      <c r="K2705" s="4">
        <v>71.400000000000006</v>
      </c>
      <c r="L2705" s="2">
        <v>1</v>
      </c>
      <c r="M2705" s="2">
        <v>12</v>
      </c>
      <c r="N2705" s="2">
        <v>0.75</v>
      </c>
      <c r="O2705" s="3" t="s">
        <v>32</v>
      </c>
      <c r="P2705" s="3" t="s">
        <v>29</v>
      </c>
      <c r="Q2705" s="5">
        <v>18.100000000000001</v>
      </c>
      <c r="S2705" s="6">
        <v>15.62</v>
      </c>
      <c r="T2705" s="5">
        <v>0.35</v>
      </c>
      <c r="U2705" s="6">
        <v>15.97</v>
      </c>
      <c r="V2705" s="2">
        <v>23.55</v>
      </c>
      <c r="W2705" s="8"/>
      <c r="X2705" s="10" t="s">
        <v>29</v>
      </c>
      <c r="Y2705" s="7">
        <v>43769</v>
      </c>
    </row>
    <row r="2706" spans="1:25" x14ac:dyDescent="0.25">
      <c r="A2706" s="2">
        <v>872648</v>
      </c>
      <c r="B2706" s="3" t="s">
        <v>2553</v>
      </c>
      <c r="C2706" s="3" t="s">
        <v>2778</v>
      </c>
      <c r="D2706" s="3" t="s">
        <v>27</v>
      </c>
      <c r="E2706" s="3" t="s">
        <v>28</v>
      </c>
      <c r="F2706" s="3" t="s">
        <v>97</v>
      </c>
      <c r="G2706" s="2">
        <v>14</v>
      </c>
      <c r="H2706" s="3" t="s">
        <v>1827</v>
      </c>
      <c r="I2706" s="3" t="s">
        <v>2557</v>
      </c>
      <c r="J2706" s="3" t="s">
        <v>31</v>
      </c>
      <c r="K2706" s="4">
        <v>64.73</v>
      </c>
      <c r="L2706" s="2">
        <v>1</v>
      </c>
      <c r="M2706" s="2">
        <v>12</v>
      </c>
      <c r="N2706" s="2">
        <v>0.75</v>
      </c>
      <c r="O2706" s="3" t="s">
        <v>32</v>
      </c>
      <c r="P2706" s="3" t="s">
        <v>29</v>
      </c>
      <c r="Q2706" s="5">
        <v>16</v>
      </c>
      <c r="S2706" s="6">
        <v>13.77</v>
      </c>
      <c r="T2706" s="5">
        <v>0.35</v>
      </c>
      <c r="U2706" s="6">
        <v>14.12</v>
      </c>
      <c r="V2706" s="2">
        <v>20.8</v>
      </c>
      <c r="W2706" s="8"/>
      <c r="X2706" s="10" t="s">
        <v>29</v>
      </c>
      <c r="Y2706" s="7">
        <v>43711</v>
      </c>
    </row>
    <row r="2707" spans="1:25" hidden="1" x14ac:dyDescent="0.25">
      <c r="A2707" s="2">
        <v>380386</v>
      </c>
      <c r="B2707" s="3" t="s">
        <v>2553</v>
      </c>
      <c r="C2707" s="3" t="s">
        <v>2779</v>
      </c>
      <c r="D2707" s="3" t="s">
        <v>27</v>
      </c>
      <c r="E2707" s="3" t="s">
        <v>37</v>
      </c>
      <c r="F2707" s="3" t="s">
        <v>29</v>
      </c>
      <c r="G2707" s="2">
        <v>12.5</v>
      </c>
      <c r="H2707" s="3" t="s">
        <v>1827</v>
      </c>
      <c r="I2707" s="3" t="s">
        <v>29</v>
      </c>
      <c r="J2707" s="3" t="s">
        <v>31</v>
      </c>
      <c r="K2707" s="4">
        <v>64.73</v>
      </c>
      <c r="L2707" s="2">
        <v>1</v>
      </c>
      <c r="M2707" s="2">
        <v>12</v>
      </c>
      <c r="N2707" s="2">
        <v>0.75</v>
      </c>
      <c r="O2707" s="3" t="s">
        <v>32</v>
      </c>
      <c r="P2707" s="3" t="s">
        <v>29</v>
      </c>
      <c r="Q2707" s="5">
        <v>16</v>
      </c>
      <c r="S2707" s="6">
        <v>13.77</v>
      </c>
      <c r="T2707" s="5">
        <v>0.35</v>
      </c>
      <c r="U2707" s="6">
        <v>14.12</v>
      </c>
      <c r="V2707" s="2">
        <v>20.8</v>
      </c>
      <c r="W2707" s="8"/>
      <c r="X2707" s="10" t="s">
        <v>29</v>
      </c>
      <c r="Y2707" s="7">
        <v>43466</v>
      </c>
    </row>
    <row r="2708" spans="1:25" x14ac:dyDescent="0.25">
      <c r="A2708" s="2">
        <v>45310</v>
      </c>
      <c r="B2708" s="3" t="s">
        <v>2553</v>
      </c>
      <c r="C2708" s="3" t="s">
        <v>2780</v>
      </c>
      <c r="D2708" s="3" t="s">
        <v>27</v>
      </c>
      <c r="E2708" s="3" t="s">
        <v>28</v>
      </c>
      <c r="F2708" s="3" t="s">
        <v>97</v>
      </c>
      <c r="G2708" s="2">
        <v>13.5</v>
      </c>
      <c r="H2708" s="3" t="s">
        <v>1827</v>
      </c>
      <c r="I2708" s="3" t="s">
        <v>29</v>
      </c>
      <c r="J2708" s="3" t="s">
        <v>31</v>
      </c>
      <c r="K2708" s="4">
        <v>64.73</v>
      </c>
      <c r="L2708" s="2">
        <v>1</v>
      </c>
      <c r="M2708" s="2">
        <v>12</v>
      </c>
      <c r="N2708" s="2">
        <v>0.75</v>
      </c>
      <c r="O2708" s="3" t="s">
        <v>32</v>
      </c>
      <c r="P2708" s="3" t="s">
        <v>29</v>
      </c>
      <c r="Q2708" s="5">
        <v>16</v>
      </c>
      <c r="S2708" s="6">
        <v>13.77</v>
      </c>
      <c r="T2708" s="5">
        <v>0.35</v>
      </c>
      <c r="U2708" s="6">
        <v>14.12</v>
      </c>
      <c r="V2708" s="2">
        <v>20.8</v>
      </c>
      <c r="W2708" s="8"/>
      <c r="X2708" s="10" t="s">
        <v>29</v>
      </c>
      <c r="Y2708" s="7">
        <v>43711</v>
      </c>
    </row>
    <row r="2709" spans="1:25" x14ac:dyDescent="0.25">
      <c r="A2709" s="2">
        <v>31198</v>
      </c>
      <c r="B2709" s="3" t="s">
        <v>2553</v>
      </c>
      <c r="C2709" s="3" t="s">
        <v>2781</v>
      </c>
      <c r="D2709" s="3" t="s">
        <v>27</v>
      </c>
      <c r="E2709" s="3" t="s">
        <v>28</v>
      </c>
      <c r="F2709" s="3" t="s">
        <v>97</v>
      </c>
      <c r="G2709" s="2">
        <v>13.5</v>
      </c>
      <c r="H2709" s="3" t="s">
        <v>1827</v>
      </c>
      <c r="I2709" s="3" t="s">
        <v>2563</v>
      </c>
      <c r="J2709" s="3" t="s">
        <v>31</v>
      </c>
      <c r="K2709" s="4">
        <v>64.73</v>
      </c>
      <c r="L2709" s="2">
        <v>1</v>
      </c>
      <c r="M2709" s="2">
        <v>12</v>
      </c>
      <c r="N2709" s="2">
        <v>0.75</v>
      </c>
      <c r="O2709" s="3" t="s">
        <v>32</v>
      </c>
      <c r="P2709" s="3" t="s">
        <v>29</v>
      </c>
      <c r="Q2709" s="5">
        <v>16</v>
      </c>
      <c r="S2709" s="6">
        <v>13.77</v>
      </c>
      <c r="T2709" s="5">
        <v>0.35</v>
      </c>
      <c r="U2709" s="6">
        <v>14.12</v>
      </c>
      <c r="V2709" s="2">
        <v>20.8</v>
      </c>
      <c r="W2709" s="8"/>
      <c r="X2709" s="10" t="s">
        <v>29</v>
      </c>
      <c r="Y2709" s="7">
        <v>43711</v>
      </c>
    </row>
    <row r="2710" spans="1:25" hidden="1" x14ac:dyDescent="0.25">
      <c r="A2710" s="2">
        <v>124834</v>
      </c>
      <c r="B2710" s="3" t="s">
        <v>2553</v>
      </c>
      <c r="C2710" s="3" t="s">
        <v>2782</v>
      </c>
      <c r="D2710" s="3" t="s">
        <v>27</v>
      </c>
      <c r="E2710" s="3" t="s">
        <v>28</v>
      </c>
      <c r="F2710" s="3" t="s">
        <v>29</v>
      </c>
      <c r="G2710" s="2">
        <v>12.5</v>
      </c>
      <c r="H2710" s="3" t="s">
        <v>204</v>
      </c>
      <c r="I2710" s="3" t="s">
        <v>29</v>
      </c>
      <c r="J2710" s="3" t="s">
        <v>31</v>
      </c>
      <c r="K2710" s="4">
        <v>89.04</v>
      </c>
      <c r="L2710" s="2">
        <v>1</v>
      </c>
      <c r="M2710" s="2">
        <v>12</v>
      </c>
      <c r="N2710" s="2">
        <v>0.75</v>
      </c>
      <c r="O2710" s="3" t="s">
        <v>32</v>
      </c>
      <c r="P2710" s="3" t="s">
        <v>29</v>
      </c>
      <c r="Q2710" s="5">
        <v>20.2</v>
      </c>
      <c r="S2710" s="6">
        <v>17.47</v>
      </c>
      <c r="T2710" s="5">
        <v>0.35</v>
      </c>
      <c r="U2710" s="6">
        <v>17.82</v>
      </c>
      <c r="V2710" s="2">
        <v>26.25</v>
      </c>
      <c r="W2710" s="8">
        <v>9.9999999999997868E-2</v>
      </c>
      <c r="X2710" s="9" t="s">
        <v>3216</v>
      </c>
      <c r="Y2710" s="7">
        <v>43794</v>
      </c>
    </row>
    <row r="2711" spans="1:25" hidden="1" x14ac:dyDescent="0.25">
      <c r="A2711" s="2">
        <v>326728</v>
      </c>
      <c r="B2711" s="3" t="s">
        <v>2553</v>
      </c>
      <c r="C2711" s="3" t="s">
        <v>2783</v>
      </c>
      <c r="D2711" s="3" t="s">
        <v>27</v>
      </c>
      <c r="E2711" s="3" t="s">
        <v>37</v>
      </c>
      <c r="F2711" s="3" t="s">
        <v>104</v>
      </c>
      <c r="G2711" s="2">
        <v>13.5</v>
      </c>
      <c r="H2711" s="3" t="s">
        <v>297</v>
      </c>
      <c r="I2711" s="3" t="s">
        <v>2557</v>
      </c>
      <c r="J2711" s="3" t="s">
        <v>31</v>
      </c>
      <c r="K2711" s="4">
        <v>103.08</v>
      </c>
      <c r="L2711" s="2">
        <v>1</v>
      </c>
      <c r="M2711" s="2">
        <v>12</v>
      </c>
      <c r="N2711" s="2">
        <v>0.75</v>
      </c>
      <c r="O2711" s="3" t="s">
        <v>32</v>
      </c>
      <c r="P2711" s="3" t="s">
        <v>29</v>
      </c>
      <c r="Q2711" s="5">
        <v>22.6</v>
      </c>
      <c r="R2711" s="5">
        <v>1.5</v>
      </c>
      <c r="S2711" s="6">
        <v>18.260000000000002</v>
      </c>
      <c r="T2711" s="5">
        <v>0.35</v>
      </c>
      <c r="U2711" s="6">
        <v>18.61</v>
      </c>
      <c r="V2711" s="2">
        <v>29.4</v>
      </c>
      <c r="W2711" s="8"/>
      <c r="X2711" s="10" t="s">
        <v>29</v>
      </c>
      <c r="Y2711" s="7">
        <v>43800</v>
      </c>
    </row>
    <row r="2712" spans="1:25" ht="30" hidden="1" x14ac:dyDescent="0.25">
      <c r="A2712" s="2">
        <v>26567</v>
      </c>
      <c r="B2712" s="3" t="s">
        <v>2553</v>
      </c>
      <c r="C2712" s="3" t="s">
        <v>2784</v>
      </c>
      <c r="D2712" s="3" t="s">
        <v>27</v>
      </c>
      <c r="E2712" s="3" t="s">
        <v>37</v>
      </c>
      <c r="F2712" s="3" t="s">
        <v>29</v>
      </c>
      <c r="G2712" s="2">
        <v>12</v>
      </c>
      <c r="H2712" s="3" t="s">
        <v>297</v>
      </c>
      <c r="I2712" s="3" t="s">
        <v>2385</v>
      </c>
      <c r="J2712" s="3" t="s">
        <v>31</v>
      </c>
      <c r="K2712" s="4">
        <v>103.08</v>
      </c>
      <c r="L2712" s="2">
        <v>1</v>
      </c>
      <c r="M2712" s="2">
        <v>12</v>
      </c>
      <c r="N2712" s="2">
        <v>0.75</v>
      </c>
      <c r="O2712" s="3" t="s">
        <v>32</v>
      </c>
      <c r="P2712" s="3" t="s">
        <v>29</v>
      </c>
      <c r="Q2712" s="5">
        <v>22.6</v>
      </c>
      <c r="S2712" s="6">
        <v>19.579999999999998</v>
      </c>
      <c r="T2712" s="5">
        <v>0.35</v>
      </c>
      <c r="U2712" s="6">
        <v>19.93</v>
      </c>
      <c r="V2712" s="2">
        <v>29.4</v>
      </c>
      <c r="W2712" s="8"/>
      <c r="X2712" s="10" t="s">
        <v>29</v>
      </c>
      <c r="Y2712" s="7">
        <v>43678</v>
      </c>
    </row>
    <row r="2713" spans="1:25" hidden="1" x14ac:dyDescent="0.25">
      <c r="A2713" s="2">
        <v>316570</v>
      </c>
      <c r="B2713" s="3" t="s">
        <v>2553</v>
      </c>
      <c r="C2713" s="3" t="s">
        <v>2785</v>
      </c>
      <c r="D2713" s="3" t="s">
        <v>27</v>
      </c>
      <c r="E2713" s="3" t="s">
        <v>37</v>
      </c>
      <c r="F2713" s="3" t="s">
        <v>104</v>
      </c>
      <c r="G2713" s="2">
        <v>12.5</v>
      </c>
      <c r="H2713" s="3" t="s">
        <v>297</v>
      </c>
      <c r="I2713" s="3" t="s">
        <v>2062</v>
      </c>
      <c r="J2713" s="3" t="s">
        <v>31</v>
      </c>
      <c r="K2713" s="4">
        <v>103.08</v>
      </c>
      <c r="L2713" s="2">
        <v>1</v>
      </c>
      <c r="M2713" s="2">
        <v>12</v>
      </c>
      <c r="N2713" s="2">
        <v>0.75</v>
      </c>
      <c r="O2713" s="3" t="s">
        <v>32</v>
      </c>
      <c r="P2713" s="3" t="s">
        <v>29</v>
      </c>
      <c r="Q2713" s="5">
        <v>22.6</v>
      </c>
      <c r="R2713" s="5">
        <v>1.5</v>
      </c>
      <c r="S2713" s="6">
        <v>18.260000000000002</v>
      </c>
      <c r="T2713" s="5">
        <v>0.35</v>
      </c>
      <c r="U2713" s="6">
        <v>18.61</v>
      </c>
      <c r="V2713" s="2">
        <v>29.4</v>
      </c>
      <c r="W2713" s="8"/>
      <c r="X2713" s="10" t="s">
        <v>29</v>
      </c>
      <c r="Y2713" s="7">
        <v>43800</v>
      </c>
    </row>
    <row r="2714" spans="1:25" hidden="1" x14ac:dyDescent="0.25">
      <c r="A2714" s="2">
        <v>26623</v>
      </c>
      <c r="B2714" s="3" t="s">
        <v>2553</v>
      </c>
      <c r="C2714" s="3" t="s">
        <v>2786</v>
      </c>
      <c r="D2714" s="3" t="s">
        <v>27</v>
      </c>
      <c r="E2714" s="3" t="s">
        <v>28</v>
      </c>
      <c r="F2714" s="3" t="s">
        <v>29</v>
      </c>
      <c r="G2714" s="2">
        <v>12</v>
      </c>
      <c r="H2714" s="3" t="s">
        <v>80</v>
      </c>
      <c r="I2714" s="3" t="s">
        <v>2262</v>
      </c>
      <c r="J2714" s="3" t="s">
        <v>31</v>
      </c>
      <c r="K2714" s="4">
        <v>45.72</v>
      </c>
      <c r="L2714" s="2">
        <v>1</v>
      </c>
      <c r="M2714" s="2">
        <v>12</v>
      </c>
      <c r="N2714" s="2">
        <v>0.75</v>
      </c>
      <c r="O2714" s="3" t="s">
        <v>32</v>
      </c>
      <c r="P2714" s="3" t="s">
        <v>29</v>
      </c>
      <c r="Q2714" s="5">
        <v>12</v>
      </c>
      <c r="S2714" s="6">
        <v>10.25</v>
      </c>
      <c r="T2714" s="5">
        <v>0.35</v>
      </c>
      <c r="U2714" s="6">
        <v>10.6</v>
      </c>
      <c r="V2714" s="2">
        <v>15.6</v>
      </c>
      <c r="W2714" s="8"/>
      <c r="X2714" s="10" t="s">
        <v>29</v>
      </c>
      <c r="Y2714" s="7">
        <v>43685</v>
      </c>
    </row>
    <row r="2715" spans="1:25" hidden="1" x14ac:dyDescent="0.25">
      <c r="A2715" s="2">
        <v>32722</v>
      </c>
      <c r="B2715" s="3" t="s">
        <v>2553</v>
      </c>
      <c r="C2715" s="3" t="s">
        <v>2787</v>
      </c>
      <c r="D2715" s="3" t="s">
        <v>27</v>
      </c>
      <c r="E2715" s="3" t="s">
        <v>37</v>
      </c>
      <c r="F2715" s="3" t="s">
        <v>29</v>
      </c>
      <c r="G2715" s="2">
        <v>12.5</v>
      </c>
      <c r="H2715" s="3" t="s">
        <v>38</v>
      </c>
      <c r="I2715" s="3" t="s">
        <v>2557</v>
      </c>
      <c r="J2715" s="3" t="s">
        <v>31</v>
      </c>
      <c r="K2715" s="4">
        <v>38.11</v>
      </c>
      <c r="L2715" s="2">
        <v>1</v>
      </c>
      <c r="M2715" s="2">
        <v>12</v>
      </c>
      <c r="N2715" s="2">
        <v>0.75</v>
      </c>
      <c r="O2715" s="3" t="s">
        <v>32</v>
      </c>
      <c r="P2715" s="3" t="s">
        <v>29</v>
      </c>
      <c r="Q2715" s="5">
        <v>10.3</v>
      </c>
      <c r="S2715" s="6">
        <v>8.76</v>
      </c>
      <c r="T2715" s="5">
        <v>0.35</v>
      </c>
      <c r="U2715" s="6">
        <v>9.11</v>
      </c>
      <c r="V2715" s="2">
        <v>13.4</v>
      </c>
      <c r="W2715" s="8"/>
      <c r="X2715" s="10" t="s">
        <v>29</v>
      </c>
      <c r="Y2715" s="7">
        <v>43466</v>
      </c>
    </row>
    <row r="2716" spans="1:25" ht="30" hidden="1" x14ac:dyDescent="0.25">
      <c r="A2716" s="2">
        <v>361105</v>
      </c>
      <c r="B2716" s="3" t="s">
        <v>2553</v>
      </c>
      <c r="C2716" s="3" t="s">
        <v>2788</v>
      </c>
      <c r="D2716" s="3" t="s">
        <v>1914</v>
      </c>
      <c r="E2716" s="3" t="s">
        <v>37</v>
      </c>
      <c r="F2716" s="3" t="s">
        <v>29</v>
      </c>
      <c r="G2716" s="2">
        <v>12</v>
      </c>
      <c r="H2716" s="3" t="s">
        <v>38</v>
      </c>
      <c r="I2716" s="3" t="s">
        <v>2385</v>
      </c>
      <c r="J2716" s="3" t="s">
        <v>31</v>
      </c>
      <c r="K2716" s="4">
        <v>52.41</v>
      </c>
      <c r="L2716" s="2">
        <v>1</v>
      </c>
      <c r="M2716" s="2">
        <v>4</v>
      </c>
      <c r="N2716" s="2">
        <v>4</v>
      </c>
      <c r="O2716" s="3" t="s">
        <v>956</v>
      </c>
      <c r="P2716" s="3" t="s">
        <v>29</v>
      </c>
      <c r="Q2716" s="5">
        <v>40.85</v>
      </c>
      <c r="S2716" s="6">
        <v>35.64</v>
      </c>
      <c r="T2716" s="5">
        <v>0.35</v>
      </c>
      <c r="U2716" s="6">
        <v>35.99</v>
      </c>
      <c r="V2716" s="2">
        <v>53.1</v>
      </c>
      <c r="W2716" s="8"/>
      <c r="X2716" s="10" t="s">
        <v>29</v>
      </c>
      <c r="Y2716" s="7">
        <v>43466</v>
      </c>
    </row>
    <row r="2717" spans="1:25" hidden="1" x14ac:dyDescent="0.25">
      <c r="A2717" s="2">
        <v>131813</v>
      </c>
      <c r="B2717" s="3" t="s">
        <v>2553</v>
      </c>
      <c r="C2717" s="3" t="s">
        <v>2789</v>
      </c>
      <c r="D2717" s="3" t="s">
        <v>27</v>
      </c>
      <c r="E2717" s="3" t="s">
        <v>37</v>
      </c>
      <c r="F2717" s="3" t="s">
        <v>29</v>
      </c>
      <c r="G2717" s="2">
        <v>12</v>
      </c>
      <c r="H2717" s="3" t="s">
        <v>38</v>
      </c>
      <c r="I2717" s="3" t="s">
        <v>2062</v>
      </c>
      <c r="J2717" s="3" t="s">
        <v>31</v>
      </c>
      <c r="K2717" s="4">
        <v>38.11</v>
      </c>
      <c r="L2717" s="2">
        <v>1</v>
      </c>
      <c r="M2717" s="2">
        <v>12</v>
      </c>
      <c r="N2717" s="2">
        <v>0.75</v>
      </c>
      <c r="O2717" s="3" t="s">
        <v>32</v>
      </c>
      <c r="P2717" s="3" t="s">
        <v>29</v>
      </c>
      <c r="Q2717" s="5">
        <v>10.3</v>
      </c>
      <c r="S2717" s="6">
        <v>8.76</v>
      </c>
      <c r="T2717" s="5">
        <v>0.35</v>
      </c>
      <c r="U2717" s="6">
        <v>9.11</v>
      </c>
      <c r="V2717" s="2">
        <v>13.4</v>
      </c>
      <c r="W2717" s="8"/>
      <c r="X2717" s="10" t="s">
        <v>29</v>
      </c>
      <c r="Y2717" s="7">
        <v>43466</v>
      </c>
    </row>
    <row r="2718" spans="1:25" hidden="1" x14ac:dyDescent="0.25">
      <c r="A2718" s="2">
        <v>134726</v>
      </c>
      <c r="B2718" s="3" t="s">
        <v>2553</v>
      </c>
      <c r="C2718" s="3" t="s">
        <v>2789</v>
      </c>
      <c r="D2718" s="3" t="s">
        <v>1914</v>
      </c>
      <c r="E2718" s="3" t="s">
        <v>37</v>
      </c>
      <c r="F2718" s="3" t="s">
        <v>29</v>
      </c>
      <c r="G2718" s="2">
        <v>12</v>
      </c>
      <c r="H2718" s="3" t="s">
        <v>38</v>
      </c>
      <c r="I2718" s="3" t="s">
        <v>2062</v>
      </c>
      <c r="J2718" s="3" t="s">
        <v>31</v>
      </c>
      <c r="K2718" s="4">
        <v>52.41</v>
      </c>
      <c r="L2718" s="2">
        <v>1</v>
      </c>
      <c r="M2718" s="2">
        <v>4</v>
      </c>
      <c r="N2718" s="2">
        <v>4</v>
      </c>
      <c r="O2718" s="3" t="s">
        <v>956</v>
      </c>
      <c r="P2718" s="3" t="s">
        <v>29</v>
      </c>
      <c r="Q2718" s="5">
        <v>40.85</v>
      </c>
      <c r="S2718" s="6">
        <v>35.64</v>
      </c>
      <c r="T2718" s="5">
        <v>0.35</v>
      </c>
      <c r="U2718" s="6">
        <v>35.99</v>
      </c>
      <c r="V2718" s="2">
        <v>53.1</v>
      </c>
      <c r="W2718" s="8"/>
      <c r="X2718" s="10" t="s">
        <v>29</v>
      </c>
      <c r="Y2718" s="7">
        <v>43466</v>
      </c>
    </row>
    <row r="2719" spans="1:25" ht="30" hidden="1" x14ac:dyDescent="0.25">
      <c r="A2719" s="2">
        <v>714355</v>
      </c>
      <c r="B2719" s="3" t="s">
        <v>2553</v>
      </c>
      <c r="C2719" s="3" t="s">
        <v>2790</v>
      </c>
      <c r="D2719" s="3" t="s">
        <v>27</v>
      </c>
      <c r="E2719" s="3" t="s">
        <v>28</v>
      </c>
      <c r="F2719" s="3" t="s">
        <v>29</v>
      </c>
      <c r="H2719" s="3" t="s">
        <v>102</v>
      </c>
      <c r="I2719" s="3" t="s">
        <v>1887</v>
      </c>
      <c r="J2719" s="3" t="s">
        <v>39</v>
      </c>
      <c r="K2719" s="4">
        <v>174.83</v>
      </c>
      <c r="L2719" s="2">
        <v>1</v>
      </c>
      <c r="M2719" s="2">
        <v>6</v>
      </c>
      <c r="N2719" s="2">
        <v>0.75</v>
      </c>
      <c r="O2719" s="3" t="s">
        <v>32</v>
      </c>
      <c r="P2719" s="3" t="s">
        <v>29</v>
      </c>
      <c r="Q2719" s="5">
        <v>57.3</v>
      </c>
      <c r="S2719" s="6">
        <v>50.12</v>
      </c>
      <c r="T2719" s="5">
        <v>0.35</v>
      </c>
      <c r="U2719" s="6">
        <v>50.47</v>
      </c>
      <c r="V2719" s="2">
        <v>74.5</v>
      </c>
      <c r="W2719" s="8"/>
      <c r="X2719" s="10" t="s">
        <v>29</v>
      </c>
      <c r="Y2719" s="7">
        <v>43748</v>
      </c>
    </row>
    <row r="2720" spans="1:25" hidden="1" x14ac:dyDescent="0.25">
      <c r="A2720" s="2">
        <v>752341</v>
      </c>
      <c r="B2720" s="3" t="s">
        <v>2553</v>
      </c>
      <c r="C2720" s="3" t="s">
        <v>2791</v>
      </c>
      <c r="D2720" s="3" t="s">
        <v>27</v>
      </c>
      <c r="E2720" s="3" t="s">
        <v>28</v>
      </c>
      <c r="F2720" s="3" t="s">
        <v>29</v>
      </c>
      <c r="H2720" s="3" t="s">
        <v>102</v>
      </c>
      <c r="I2720" s="3" t="s">
        <v>1887</v>
      </c>
      <c r="J2720" s="3" t="s">
        <v>39</v>
      </c>
      <c r="K2720" s="4">
        <v>174.83</v>
      </c>
      <c r="L2720" s="2">
        <v>1</v>
      </c>
      <c r="M2720" s="2">
        <v>6</v>
      </c>
      <c r="N2720" s="2">
        <v>0.75</v>
      </c>
      <c r="O2720" s="3" t="s">
        <v>32</v>
      </c>
      <c r="P2720" s="3" t="s">
        <v>29</v>
      </c>
      <c r="Q2720" s="5">
        <v>57.3</v>
      </c>
      <c r="S2720" s="6">
        <v>50.12</v>
      </c>
      <c r="T2720" s="5">
        <v>0.35</v>
      </c>
      <c r="U2720" s="6">
        <v>50.47</v>
      </c>
      <c r="V2720" s="2">
        <v>74.5</v>
      </c>
      <c r="W2720" s="8"/>
      <c r="X2720" s="10" t="s">
        <v>29</v>
      </c>
      <c r="Y2720" s="7">
        <v>43748</v>
      </c>
    </row>
    <row r="2721" spans="1:25" hidden="1" x14ac:dyDescent="0.25">
      <c r="A2721" s="2">
        <v>758531</v>
      </c>
      <c r="B2721" s="3" t="s">
        <v>2553</v>
      </c>
      <c r="C2721" s="3" t="s">
        <v>2792</v>
      </c>
      <c r="D2721" s="3" t="s">
        <v>27</v>
      </c>
      <c r="E2721" s="3" t="s">
        <v>28</v>
      </c>
      <c r="F2721" s="3" t="s">
        <v>29</v>
      </c>
      <c r="H2721" s="3" t="s">
        <v>102</v>
      </c>
      <c r="I2721" s="3" t="s">
        <v>2557</v>
      </c>
      <c r="J2721" s="3" t="s">
        <v>39</v>
      </c>
      <c r="K2721" s="4">
        <v>174.83</v>
      </c>
      <c r="L2721" s="2">
        <v>1</v>
      </c>
      <c r="M2721" s="2">
        <v>6</v>
      </c>
      <c r="N2721" s="2">
        <v>0.75</v>
      </c>
      <c r="O2721" s="3" t="s">
        <v>32</v>
      </c>
      <c r="P2721" s="3" t="s">
        <v>29</v>
      </c>
      <c r="Q2721" s="5">
        <v>57.3</v>
      </c>
      <c r="S2721" s="6">
        <v>50.12</v>
      </c>
      <c r="T2721" s="5">
        <v>0.35</v>
      </c>
      <c r="U2721" s="6">
        <v>50.47</v>
      </c>
      <c r="V2721" s="2">
        <v>74.5</v>
      </c>
      <c r="W2721" s="8"/>
      <c r="X2721" s="10" t="s">
        <v>29</v>
      </c>
      <c r="Y2721" s="7">
        <v>43748</v>
      </c>
    </row>
    <row r="2722" spans="1:25" hidden="1" x14ac:dyDescent="0.25">
      <c r="A2722" s="2">
        <v>612119</v>
      </c>
      <c r="B2722" s="3" t="s">
        <v>2553</v>
      </c>
      <c r="C2722" s="3" t="s">
        <v>2793</v>
      </c>
      <c r="D2722" s="3" t="s">
        <v>27</v>
      </c>
      <c r="E2722" s="3" t="s">
        <v>28</v>
      </c>
      <c r="F2722" s="3" t="s">
        <v>86</v>
      </c>
      <c r="G2722" s="2">
        <v>13.5</v>
      </c>
      <c r="H2722" s="3" t="s">
        <v>204</v>
      </c>
      <c r="I2722" s="3" t="s">
        <v>29</v>
      </c>
      <c r="J2722" s="3" t="s">
        <v>31</v>
      </c>
      <c r="K2722" s="4">
        <v>112.56</v>
      </c>
      <c r="L2722" s="2">
        <v>1</v>
      </c>
      <c r="M2722" s="2">
        <v>12</v>
      </c>
      <c r="N2722" s="2">
        <v>0.75</v>
      </c>
      <c r="O2722" s="3" t="s">
        <v>32</v>
      </c>
      <c r="P2722" s="3" t="s">
        <v>29</v>
      </c>
      <c r="Q2722" s="5">
        <v>24.2</v>
      </c>
      <c r="S2722" s="6">
        <v>20.99</v>
      </c>
      <c r="T2722" s="5">
        <v>0.35</v>
      </c>
      <c r="U2722" s="6">
        <v>21.34</v>
      </c>
      <c r="V2722" s="2">
        <v>31.45</v>
      </c>
      <c r="W2722" s="8">
        <v>1</v>
      </c>
      <c r="X2722" s="9" t="s">
        <v>3216</v>
      </c>
      <c r="Y2722" s="7">
        <v>43794</v>
      </c>
    </row>
    <row r="2723" spans="1:25" ht="30" x14ac:dyDescent="0.25">
      <c r="A2723" s="2">
        <v>615898</v>
      </c>
      <c r="B2723" s="3" t="s">
        <v>2553</v>
      </c>
      <c r="C2723" s="3" t="s">
        <v>2794</v>
      </c>
      <c r="D2723" s="3" t="s">
        <v>27</v>
      </c>
      <c r="E2723" s="3" t="s">
        <v>28</v>
      </c>
      <c r="F2723" s="3" t="s">
        <v>97</v>
      </c>
      <c r="G2723" s="2">
        <v>13.5</v>
      </c>
      <c r="H2723" s="3" t="s">
        <v>204</v>
      </c>
      <c r="I2723" s="3" t="s">
        <v>29</v>
      </c>
      <c r="J2723" s="3" t="s">
        <v>31</v>
      </c>
      <c r="K2723" s="4">
        <v>211.92</v>
      </c>
      <c r="L2723" s="2">
        <v>1</v>
      </c>
      <c r="M2723" s="2">
        <v>12</v>
      </c>
      <c r="N2723" s="2">
        <v>0.75</v>
      </c>
      <c r="O2723" s="3" t="s">
        <v>32</v>
      </c>
      <c r="P2723" s="3" t="s">
        <v>29</v>
      </c>
      <c r="Q2723" s="5">
        <v>40</v>
      </c>
      <c r="S2723" s="6">
        <v>34.89</v>
      </c>
      <c r="T2723" s="5">
        <v>0.35</v>
      </c>
      <c r="U2723" s="6">
        <v>35.24</v>
      </c>
      <c r="V2723" s="2">
        <v>52</v>
      </c>
      <c r="W2723" s="8">
        <v>0.85000000000000142</v>
      </c>
      <c r="X2723" s="9" t="s">
        <v>3216</v>
      </c>
      <c r="Y2723" s="7">
        <v>43794</v>
      </c>
    </row>
    <row r="2724" spans="1:25" ht="30" hidden="1" x14ac:dyDescent="0.25">
      <c r="A2724" s="2">
        <v>616144</v>
      </c>
      <c r="B2724" s="3" t="s">
        <v>2553</v>
      </c>
      <c r="C2724" s="3" t="s">
        <v>2795</v>
      </c>
      <c r="D2724" s="3" t="s">
        <v>27</v>
      </c>
      <c r="E2724" s="3" t="s">
        <v>28</v>
      </c>
      <c r="F2724" s="3" t="s">
        <v>86</v>
      </c>
      <c r="G2724" s="2">
        <v>13</v>
      </c>
      <c r="H2724" s="3" t="s">
        <v>204</v>
      </c>
      <c r="I2724" s="3" t="s">
        <v>2385</v>
      </c>
      <c r="J2724" s="3" t="s">
        <v>31</v>
      </c>
      <c r="K2724" s="4">
        <v>116.4</v>
      </c>
      <c r="L2724" s="2">
        <v>1</v>
      </c>
      <c r="M2724" s="2">
        <v>12</v>
      </c>
      <c r="N2724" s="2">
        <v>0.75</v>
      </c>
      <c r="O2724" s="3" t="s">
        <v>32</v>
      </c>
      <c r="P2724" s="3" t="s">
        <v>29</v>
      </c>
      <c r="Q2724" s="5">
        <v>24.9</v>
      </c>
      <c r="S2724" s="6">
        <v>21.6</v>
      </c>
      <c r="T2724" s="5">
        <v>0.35</v>
      </c>
      <c r="U2724" s="6">
        <v>21.95</v>
      </c>
      <c r="V2724" s="2">
        <v>32.35</v>
      </c>
      <c r="W2724" s="8"/>
      <c r="X2724" s="10" t="s">
        <v>29</v>
      </c>
      <c r="Y2724" s="7">
        <v>43709</v>
      </c>
    </row>
    <row r="2725" spans="1:25" hidden="1" x14ac:dyDescent="0.25">
      <c r="A2725" s="2">
        <v>126698</v>
      </c>
      <c r="B2725" s="3" t="s">
        <v>2553</v>
      </c>
      <c r="C2725" s="3" t="s">
        <v>2796</v>
      </c>
      <c r="D2725" s="3" t="s">
        <v>27</v>
      </c>
      <c r="E2725" s="3" t="s">
        <v>28</v>
      </c>
      <c r="F2725" s="3" t="s">
        <v>29</v>
      </c>
      <c r="G2725" s="2">
        <v>9.5</v>
      </c>
      <c r="H2725" s="3" t="s">
        <v>204</v>
      </c>
      <c r="I2725" s="3" t="s">
        <v>2557</v>
      </c>
      <c r="J2725" s="3" t="s">
        <v>31</v>
      </c>
      <c r="K2725" s="4">
        <v>73.2</v>
      </c>
      <c r="L2725" s="2">
        <v>1</v>
      </c>
      <c r="M2725" s="2">
        <v>12</v>
      </c>
      <c r="N2725" s="2">
        <v>0.75</v>
      </c>
      <c r="O2725" s="3" t="s">
        <v>32</v>
      </c>
      <c r="P2725" s="3" t="s">
        <v>29</v>
      </c>
      <c r="Q2725" s="5">
        <v>17.45</v>
      </c>
      <c r="S2725" s="6">
        <v>15.05</v>
      </c>
      <c r="T2725" s="5">
        <v>0.35</v>
      </c>
      <c r="U2725" s="6">
        <v>15.4</v>
      </c>
      <c r="V2725" s="2">
        <v>22.7</v>
      </c>
      <c r="W2725" s="8">
        <v>3.0999999999999996</v>
      </c>
      <c r="X2725" s="9" t="s">
        <v>3216</v>
      </c>
      <c r="Y2725" s="7">
        <v>43794</v>
      </c>
    </row>
    <row r="2726" spans="1:25" hidden="1" x14ac:dyDescent="0.25">
      <c r="A2726" s="2">
        <v>401448</v>
      </c>
      <c r="B2726" s="3" t="s">
        <v>2553</v>
      </c>
      <c r="C2726" s="3" t="s">
        <v>2797</v>
      </c>
      <c r="D2726" s="3" t="s">
        <v>1142</v>
      </c>
      <c r="E2726" s="3" t="s">
        <v>37</v>
      </c>
      <c r="F2726" s="3" t="s">
        <v>86</v>
      </c>
      <c r="G2726" s="2">
        <v>10</v>
      </c>
      <c r="H2726" s="3" t="s">
        <v>1827</v>
      </c>
      <c r="I2726" s="3" t="s">
        <v>2615</v>
      </c>
      <c r="J2726" s="3" t="s">
        <v>31</v>
      </c>
      <c r="K2726" s="4">
        <v>153.96</v>
      </c>
      <c r="L2726" s="2">
        <v>1</v>
      </c>
      <c r="M2726" s="2">
        <v>12</v>
      </c>
      <c r="N2726" s="2">
        <v>0.2</v>
      </c>
      <c r="O2726" s="3" t="s">
        <v>32</v>
      </c>
      <c r="P2726" s="3" t="s">
        <v>29</v>
      </c>
      <c r="Q2726" s="5">
        <v>23.25</v>
      </c>
      <c r="S2726" s="6">
        <v>20.37</v>
      </c>
      <c r="T2726" s="5">
        <v>0.1</v>
      </c>
      <c r="U2726" s="6">
        <v>20.47</v>
      </c>
      <c r="V2726" s="2">
        <v>30.2</v>
      </c>
      <c r="W2726" s="8"/>
      <c r="X2726" s="10" t="s">
        <v>29</v>
      </c>
      <c r="Y2726" s="7">
        <v>43466</v>
      </c>
    </row>
    <row r="2727" spans="1:25" hidden="1" x14ac:dyDescent="0.25">
      <c r="A2727" s="2">
        <v>176537</v>
      </c>
      <c r="B2727" s="3" t="s">
        <v>2553</v>
      </c>
      <c r="C2727" s="3" t="s">
        <v>2798</v>
      </c>
      <c r="D2727" s="3" t="s">
        <v>27</v>
      </c>
      <c r="E2727" s="3" t="s">
        <v>28</v>
      </c>
      <c r="F2727" s="3" t="s">
        <v>29</v>
      </c>
      <c r="H2727" s="3" t="s">
        <v>30</v>
      </c>
      <c r="I2727" s="3" t="s">
        <v>2555</v>
      </c>
      <c r="J2727" s="3" t="s">
        <v>31</v>
      </c>
      <c r="K2727" s="4">
        <v>102.48</v>
      </c>
      <c r="L2727" s="2">
        <v>1</v>
      </c>
      <c r="M2727" s="2">
        <v>12</v>
      </c>
      <c r="N2727" s="2">
        <v>0.75</v>
      </c>
      <c r="O2727" s="3" t="s">
        <v>32</v>
      </c>
      <c r="P2727" s="3" t="s">
        <v>29</v>
      </c>
      <c r="Q2727" s="5">
        <v>22.5</v>
      </c>
      <c r="S2727" s="6">
        <v>19.489999999999998</v>
      </c>
      <c r="T2727" s="5">
        <v>0.35</v>
      </c>
      <c r="U2727" s="6">
        <v>19.84</v>
      </c>
      <c r="V2727" s="2">
        <v>29.25</v>
      </c>
      <c r="W2727" s="8">
        <v>-2.4499999999999993</v>
      </c>
      <c r="X2727" s="9" t="s">
        <v>3215</v>
      </c>
      <c r="Y2727" s="7">
        <v>43794</v>
      </c>
    </row>
    <row r="2728" spans="1:25" ht="30" hidden="1" x14ac:dyDescent="0.25">
      <c r="A2728" s="2">
        <v>196264</v>
      </c>
      <c r="B2728" s="3" t="s">
        <v>2553</v>
      </c>
      <c r="C2728" s="3" t="s">
        <v>2799</v>
      </c>
      <c r="D2728" s="3" t="s">
        <v>27</v>
      </c>
      <c r="E2728" s="3" t="s">
        <v>28</v>
      </c>
      <c r="F2728" s="3" t="s">
        <v>86</v>
      </c>
      <c r="H2728" s="3" t="s">
        <v>38</v>
      </c>
      <c r="I2728" s="3" t="s">
        <v>2385</v>
      </c>
      <c r="J2728" s="3" t="s">
        <v>31</v>
      </c>
      <c r="K2728" s="4">
        <v>101.76</v>
      </c>
      <c r="L2728" s="2">
        <v>1</v>
      </c>
      <c r="M2728" s="2">
        <v>12</v>
      </c>
      <c r="N2728" s="2">
        <v>0.75</v>
      </c>
      <c r="O2728" s="3" t="s">
        <v>32</v>
      </c>
      <c r="P2728" s="3" t="s">
        <v>29</v>
      </c>
      <c r="Q2728" s="5">
        <v>22.35</v>
      </c>
      <c r="S2728" s="6">
        <v>19.36</v>
      </c>
      <c r="T2728" s="5">
        <v>0.35</v>
      </c>
      <c r="U2728" s="6">
        <v>19.71</v>
      </c>
      <c r="V2728" s="2">
        <v>29.05</v>
      </c>
      <c r="W2728" s="8"/>
      <c r="X2728" s="10" t="s">
        <v>29</v>
      </c>
      <c r="Y2728" s="7">
        <v>43709</v>
      </c>
    </row>
    <row r="2729" spans="1:25" hidden="1" x14ac:dyDescent="0.25">
      <c r="A2729" s="2">
        <v>372268</v>
      </c>
      <c r="B2729" s="3" t="s">
        <v>2553</v>
      </c>
      <c r="C2729" s="3" t="s">
        <v>2800</v>
      </c>
      <c r="D2729" s="3" t="s">
        <v>27</v>
      </c>
      <c r="E2729" s="3" t="s">
        <v>37</v>
      </c>
      <c r="F2729" s="3" t="s">
        <v>1697</v>
      </c>
      <c r="G2729" s="2">
        <v>13</v>
      </c>
      <c r="H2729" s="3" t="s">
        <v>1827</v>
      </c>
      <c r="I2729" s="3" t="s">
        <v>2557</v>
      </c>
      <c r="J2729" s="3" t="s">
        <v>31</v>
      </c>
      <c r="K2729" s="4">
        <v>79.459999999999994</v>
      </c>
      <c r="L2729" s="2">
        <v>1</v>
      </c>
      <c r="M2729" s="2">
        <v>12</v>
      </c>
      <c r="N2729" s="2">
        <v>0.75</v>
      </c>
      <c r="O2729" s="3" t="s">
        <v>32</v>
      </c>
      <c r="P2729" s="3" t="s">
        <v>29</v>
      </c>
      <c r="Q2729" s="5">
        <v>18.55</v>
      </c>
      <c r="R2729" s="5">
        <v>1</v>
      </c>
      <c r="S2729" s="6">
        <v>15.14</v>
      </c>
      <c r="T2729" s="5">
        <v>0.35</v>
      </c>
      <c r="U2729" s="6">
        <v>15.49</v>
      </c>
      <c r="V2729" s="2">
        <v>24.1</v>
      </c>
      <c r="W2729" s="8"/>
      <c r="X2729" s="10" t="s">
        <v>29</v>
      </c>
      <c r="Y2729" s="7">
        <v>43800</v>
      </c>
    </row>
    <row r="2730" spans="1:25" hidden="1" x14ac:dyDescent="0.25">
      <c r="A2730" s="2">
        <v>100925</v>
      </c>
      <c r="B2730" s="3" t="s">
        <v>2553</v>
      </c>
      <c r="C2730" s="3" t="s">
        <v>2801</v>
      </c>
      <c r="D2730" s="3" t="s">
        <v>27</v>
      </c>
      <c r="E2730" s="3" t="s">
        <v>37</v>
      </c>
      <c r="F2730" s="3" t="s">
        <v>29</v>
      </c>
      <c r="G2730" s="2">
        <v>11.5</v>
      </c>
      <c r="H2730" s="3" t="s">
        <v>1827</v>
      </c>
      <c r="I2730" s="3" t="s">
        <v>2750</v>
      </c>
      <c r="J2730" s="3" t="s">
        <v>31</v>
      </c>
      <c r="K2730" s="4">
        <v>79.459999999999994</v>
      </c>
      <c r="L2730" s="2">
        <v>1</v>
      </c>
      <c r="M2730" s="2">
        <v>12</v>
      </c>
      <c r="N2730" s="2">
        <v>0.75</v>
      </c>
      <c r="O2730" s="3" t="s">
        <v>32</v>
      </c>
      <c r="P2730" s="3" t="s">
        <v>29</v>
      </c>
      <c r="Q2730" s="5">
        <v>18.55</v>
      </c>
      <c r="S2730" s="6">
        <v>16.02</v>
      </c>
      <c r="T2730" s="5">
        <v>0.35</v>
      </c>
      <c r="U2730" s="6">
        <v>16.37</v>
      </c>
      <c r="V2730" s="2">
        <v>24.1</v>
      </c>
      <c r="W2730" s="8"/>
      <c r="X2730" s="10" t="s">
        <v>29</v>
      </c>
      <c r="Y2730" s="7">
        <v>43799</v>
      </c>
    </row>
    <row r="2731" spans="1:25" ht="30" hidden="1" x14ac:dyDescent="0.25">
      <c r="A2731" s="2">
        <v>307082</v>
      </c>
      <c r="B2731" s="3" t="s">
        <v>2553</v>
      </c>
      <c r="C2731" s="3" t="s">
        <v>2802</v>
      </c>
      <c r="D2731" s="3" t="s">
        <v>27</v>
      </c>
      <c r="E2731" s="3" t="s">
        <v>37</v>
      </c>
      <c r="F2731" s="3" t="s">
        <v>29</v>
      </c>
      <c r="G2731" s="2">
        <v>13.5</v>
      </c>
      <c r="H2731" s="3" t="s">
        <v>1827</v>
      </c>
      <c r="I2731" s="3" t="s">
        <v>2385</v>
      </c>
      <c r="J2731" s="3" t="s">
        <v>31</v>
      </c>
      <c r="K2731" s="4">
        <v>79.39</v>
      </c>
      <c r="L2731" s="2">
        <v>1</v>
      </c>
      <c r="M2731" s="2">
        <v>12</v>
      </c>
      <c r="N2731" s="2">
        <v>0.75</v>
      </c>
      <c r="O2731" s="3" t="s">
        <v>32</v>
      </c>
      <c r="P2731" s="3" t="s">
        <v>29</v>
      </c>
      <c r="Q2731" s="5">
        <v>18.5</v>
      </c>
      <c r="S2731" s="6">
        <v>15.97</v>
      </c>
      <c r="T2731" s="5">
        <v>0.35</v>
      </c>
      <c r="U2731" s="6">
        <v>16.32</v>
      </c>
      <c r="V2731" s="2">
        <v>24.05</v>
      </c>
      <c r="W2731" s="8"/>
      <c r="X2731" s="10" t="s">
        <v>29</v>
      </c>
      <c r="Y2731" s="7">
        <v>43769</v>
      </c>
    </row>
    <row r="2732" spans="1:25" hidden="1" x14ac:dyDescent="0.25">
      <c r="A2732" s="2">
        <v>377770</v>
      </c>
      <c r="B2732" s="3" t="s">
        <v>2553</v>
      </c>
      <c r="C2732" s="3" t="s">
        <v>2803</v>
      </c>
      <c r="D2732" s="3" t="s">
        <v>27</v>
      </c>
      <c r="E2732" s="3" t="s">
        <v>37</v>
      </c>
      <c r="F2732" s="3" t="s">
        <v>29</v>
      </c>
      <c r="G2732" s="2">
        <v>14</v>
      </c>
      <c r="H2732" s="3" t="s">
        <v>1827</v>
      </c>
      <c r="I2732" s="3" t="s">
        <v>2557</v>
      </c>
      <c r="J2732" s="3" t="s">
        <v>31</v>
      </c>
      <c r="K2732" s="4">
        <v>122.65</v>
      </c>
      <c r="L2732" s="2">
        <v>1</v>
      </c>
      <c r="M2732" s="2">
        <v>12</v>
      </c>
      <c r="N2732" s="2">
        <v>0.75</v>
      </c>
      <c r="O2732" s="3" t="s">
        <v>32</v>
      </c>
      <c r="P2732" s="3" t="s">
        <v>29</v>
      </c>
      <c r="Q2732" s="5">
        <v>25.95</v>
      </c>
      <c r="S2732" s="6">
        <v>22.53</v>
      </c>
      <c r="T2732" s="5">
        <v>0.35</v>
      </c>
      <c r="U2732" s="6">
        <v>22.88</v>
      </c>
      <c r="V2732" s="2">
        <v>33.75</v>
      </c>
      <c r="W2732" s="8"/>
      <c r="X2732" s="10" t="s">
        <v>29</v>
      </c>
      <c r="Y2732" s="7">
        <v>43739</v>
      </c>
    </row>
    <row r="2733" spans="1:25" hidden="1" x14ac:dyDescent="0.25">
      <c r="A2733" s="2">
        <v>585737</v>
      </c>
      <c r="B2733" s="3" t="s">
        <v>2553</v>
      </c>
      <c r="C2733" s="3" t="s">
        <v>2804</v>
      </c>
      <c r="D2733" s="3" t="s">
        <v>27</v>
      </c>
      <c r="E2733" s="3" t="s">
        <v>37</v>
      </c>
      <c r="F2733" s="3" t="s">
        <v>29</v>
      </c>
      <c r="G2733" s="2">
        <v>12</v>
      </c>
      <c r="H2733" s="3" t="s">
        <v>1827</v>
      </c>
      <c r="I2733" s="3" t="s">
        <v>2563</v>
      </c>
      <c r="J2733" s="3" t="s">
        <v>31</v>
      </c>
      <c r="K2733" s="4">
        <v>93.39</v>
      </c>
      <c r="L2733" s="2">
        <v>1</v>
      </c>
      <c r="M2733" s="2">
        <v>12</v>
      </c>
      <c r="N2733" s="2">
        <v>0.75</v>
      </c>
      <c r="O2733" s="3" t="s">
        <v>32</v>
      </c>
      <c r="P2733" s="3" t="s">
        <v>29</v>
      </c>
      <c r="Q2733" s="5">
        <v>20.95</v>
      </c>
      <c r="S2733" s="6">
        <v>18.13</v>
      </c>
      <c r="T2733" s="5">
        <v>0.35</v>
      </c>
      <c r="U2733" s="6">
        <v>18.48</v>
      </c>
      <c r="V2733" s="2">
        <v>27.25</v>
      </c>
      <c r="W2733" s="8"/>
      <c r="X2733" s="10" t="s">
        <v>29</v>
      </c>
      <c r="Y2733" s="7">
        <v>43739</v>
      </c>
    </row>
    <row r="2734" spans="1:25" hidden="1" x14ac:dyDescent="0.25">
      <c r="A2734" s="2">
        <v>391854</v>
      </c>
      <c r="B2734" s="3" t="s">
        <v>2553</v>
      </c>
      <c r="C2734" s="3" t="s">
        <v>2805</v>
      </c>
      <c r="D2734" s="3" t="s">
        <v>27</v>
      </c>
      <c r="E2734" s="3" t="s">
        <v>37</v>
      </c>
      <c r="F2734" s="3" t="s">
        <v>29</v>
      </c>
      <c r="G2734" s="2">
        <v>12</v>
      </c>
      <c r="H2734" s="3" t="s">
        <v>1827</v>
      </c>
      <c r="I2734" s="3" t="s">
        <v>29</v>
      </c>
      <c r="J2734" s="3" t="s">
        <v>31</v>
      </c>
      <c r="K2734" s="4">
        <v>110.96</v>
      </c>
      <c r="L2734" s="2">
        <v>1</v>
      </c>
      <c r="M2734" s="2">
        <v>12</v>
      </c>
      <c r="N2734" s="2">
        <v>0.75</v>
      </c>
      <c r="O2734" s="3" t="s">
        <v>32</v>
      </c>
      <c r="P2734" s="3" t="s">
        <v>29</v>
      </c>
      <c r="Q2734" s="5">
        <v>23.95</v>
      </c>
      <c r="S2734" s="6">
        <v>20.77</v>
      </c>
      <c r="T2734" s="5">
        <v>0.35</v>
      </c>
      <c r="U2734" s="6">
        <v>21.12</v>
      </c>
      <c r="V2734" s="2">
        <v>31.15</v>
      </c>
      <c r="W2734" s="8"/>
      <c r="X2734" s="10" t="s">
        <v>29</v>
      </c>
      <c r="Y2734" s="7">
        <v>43739</v>
      </c>
    </row>
    <row r="2735" spans="1:25" hidden="1" x14ac:dyDescent="0.25">
      <c r="A2735" s="2">
        <v>308312</v>
      </c>
      <c r="B2735" s="3" t="s">
        <v>2553</v>
      </c>
      <c r="C2735" s="3" t="s">
        <v>2806</v>
      </c>
      <c r="D2735" s="3" t="s">
        <v>27</v>
      </c>
      <c r="E2735" s="3" t="s">
        <v>37</v>
      </c>
      <c r="F2735" s="3" t="s">
        <v>29</v>
      </c>
      <c r="G2735" s="2">
        <v>12</v>
      </c>
      <c r="H2735" s="3" t="s">
        <v>1827</v>
      </c>
      <c r="I2735" s="3" t="s">
        <v>1869</v>
      </c>
      <c r="J2735" s="3" t="s">
        <v>31</v>
      </c>
      <c r="K2735" s="4">
        <v>87.61</v>
      </c>
      <c r="L2735" s="2">
        <v>1</v>
      </c>
      <c r="M2735" s="2">
        <v>12</v>
      </c>
      <c r="N2735" s="2">
        <v>0.75</v>
      </c>
      <c r="O2735" s="3" t="s">
        <v>32</v>
      </c>
      <c r="P2735" s="3" t="s">
        <v>29</v>
      </c>
      <c r="Q2735" s="5">
        <v>19.95</v>
      </c>
      <c r="S2735" s="6">
        <v>17.25</v>
      </c>
      <c r="T2735" s="5">
        <v>0.35</v>
      </c>
      <c r="U2735" s="6">
        <v>17.600000000000001</v>
      </c>
      <c r="V2735" s="2">
        <v>25.95</v>
      </c>
      <c r="W2735" s="8"/>
      <c r="X2735" s="10" t="s">
        <v>29</v>
      </c>
      <c r="Y2735" s="7">
        <v>43739</v>
      </c>
    </row>
    <row r="2736" spans="1:25" hidden="1" x14ac:dyDescent="0.25">
      <c r="A2736" s="2">
        <v>585745</v>
      </c>
      <c r="B2736" s="3" t="s">
        <v>2553</v>
      </c>
      <c r="C2736" s="3" t="s">
        <v>2807</v>
      </c>
      <c r="D2736" s="3" t="s">
        <v>27</v>
      </c>
      <c r="E2736" s="3" t="s">
        <v>37</v>
      </c>
      <c r="F2736" s="3" t="s">
        <v>29</v>
      </c>
      <c r="G2736" s="2">
        <v>12.5</v>
      </c>
      <c r="H2736" s="3" t="s">
        <v>1827</v>
      </c>
      <c r="I2736" s="3" t="s">
        <v>2628</v>
      </c>
      <c r="J2736" s="3" t="s">
        <v>31</v>
      </c>
      <c r="K2736" s="4">
        <v>87.61</v>
      </c>
      <c r="L2736" s="2">
        <v>1</v>
      </c>
      <c r="M2736" s="2">
        <v>12</v>
      </c>
      <c r="N2736" s="2">
        <v>0.75</v>
      </c>
      <c r="O2736" s="3" t="s">
        <v>32</v>
      </c>
      <c r="P2736" s="3" t="s">
        <v>29</v>
      </c>
      <c r="Q2736" s="5">
        <v>19.95</v>
      </c>
      <c r="S2736" s="6">
        <v>17.25</v>
      </c>
      <c r="T2736" s="5">
        <v>0.35</v>
      </c>
      <c r="U2736" s="6">
        <v>17.600000000000001</v>
      </c>
      <c r="V2736" s="2">
        <v>25.95</v>
      </c>
      <c r="W2736" s="8"/>
      <c r="X2736" s="10" t="s">
        <v>29</v>
      </c>
      <c r="Y2736" s="7">
        <v>43739</v>
      </c>
    </row>
    <row r="2737" spans="1:25" hidden="1" x14ac:dyDescent="0.25">
      <c r="A2737" s="2">
        <v>851337</v>
      </c>
      <c r="B2737" s="3" t="s">
        <v>2553</v>
      </c>
      <c r="C2737" s="3" t="s">
        <v>2808</v>
      </c>
      <c r="D2737" s="3" t="s">
        <v>1142</v>
      </c>
      <c r="E2737" s="3" t="s">
        <v>28</v>
      </c>
      <c r="F2737" s="3" t="s">
        <v>86</v>
      </c>
      <c r="H2737" s="3" t="s">
        <v>1827</v>
      </c>
      <c r="I2737" s="3" t="s">
        <v>29</v>
      </c>
      <c r="J2737" s="3" t="s">
        <v>31</v>
      </c>
      <c r="K2737" s="4">
        <v>331.92</v>
      </c>
      <c r="L2737" s="2">
        <v>1</v>
      </c>
      <c r="M2737" s="2">
        <v>12</v>
      </c>
      <c r="N2737" s="2">
        <v>0.2</v>
      </c>
      <c r="O2737" s="3" t="s">
        <v>32</v>
      </c>
      <c r="P2737" s="3" t="s">
        <v>29</v>
      </c>
      <c r="Q2737" s="5">
        <v>45.95</v>
      </c>
      <c r="S2737" s="6">
        <v>40.35</v>
      </c>
      <c r="T2737" s="5">
        <v>0.1</v>
      </c>
      <c r="U2737" s="6">
        <v>40.450000000000003</v>
      </c>
      <c r="V2737" s="2">
        <v>59.75</v>
      </c>
      <c r="W2737" s="8"/>
      <c r="X2737" s="10" t="s">
        <v>29</v>
      </c>
      <c r="Y2737" s="7">
        <v>43739</v>
      </c>
    </row>
    <row r="2738" spans="1:25" hidden="1" x14ac:dyDescent="0.25">
      <c r="A2738" s="2">
        <v>433730</v>
      </c>
      <c r="B2738" s="3" t="s">
        <v>2553</v>
      </c>
      <c r="C2738" s="3" t="s">
        <v>2809</v>
      </c>
      <c r="D2738" s="3" t="s">
        <v>27</v>
      </c>
      <c r="E2738" s="3" t="s">
        <v>28</v>
      </c>
      <c r="F2738" s="3" t="s">
        <v>86</v>
      </c>
      <c r="G2738" s="2">
        <v>10</v>
      </c>
      <c r="H2738" s="3" t="s">
        <v>1727</v>
      </c>
      <c r="I2738" s="3" t="s">
        <v>29</v>
      </c>
      <c r="J2738" s="3" t="s">
        <v>31</v>
      </c>
      <c r="K2738" s="4">
        <v>43.02</v>
      </c>
      <c r="L2738" s="2">
        <v>1</v>
      </c>
      <c r="M2738" s="2">
        <v>6</v>
      </c>
      <c r="N2738" s="2">
        <v>0.75</v>
      </c>
      <c r="O2738" s="3" t="s">
        <v>32</v>
      </c>
      <c r="P2738" s="3" t="s">
        <v>29</v>
      </c>
      <c r="Q2738" s="5">
        <v>19.649999999999999</v>
      </c>
      <c r="S2738" s="6">
        <v>16.98</v>
      </c>
      <c r="T2738" s="5">
        <v>0.35</v>
      </c>
      <c r="U2738" s="6">
        <v>17.329999999999998</v>
      </c>
      <c r="V2738" s="2">
        <v>25.55</v>
      </c>
      <c r="W2738" s="8"/>
      <c r="X2738" s="10" t="s">
        <v>29</v>
      </c>
      <c r="Y2738" s="7">
        <v>43712</v>
      </c>
    </row>
    <row r="2739" spans="1:25" hidden="1" x14ac:dyDescent="0.25">
      <c r="A2739" s="2">
        <v>988725</v>
      </c>
      <c r="B2739" s="3" t="s">
        <v>2553</v>
      </c>
      <c r="C2739" s="3" t="s">
        <v>2810</v>
      </c>
      <c r="D2739" s="3" t="s">
        <v>27</v>
      </c>
      <c r="E2739" s="3" t="s">
        <v>28</v>
      </c>
      <c r="F2739" s="3" t="s">
        <v>29</v>
      </c>
      <c r="G2739" s="2">
        <v>12</v>
      </c>
      <c r="H2739" s="3" t="s">
        <v>432</v>
      </c>
      <c r="I2739" s="3" t="s">
        <v>29</v>
      </c>
      <c r="J2739" s="3" t="s">
        <v>31</v>
      </c>
      <c r="K2739" s="4">
        <v>55.92</v>
      </c>
      <c r="L2739" s="2">
        <v>1</v>
      </c>
      <c r="M2739" s="2">
        <v>12</v>
      </c>
      <c r="N2739" s="2">
        <v>0.75</v>
      </c>
      <c r="O2739" s="3" t="s">
        <v>32</v>
      </c>
      <c r="P2739" s="3" t="s">
        <v>29</v>
      </c>
      <c r="Q2739" s="5">
        <v>14.25</v>
      </c>
      <c r="S2739" s="6">
        <v>12.23</v>
      </c>
      <c r="T2739" s="5">
        <v>0.35</v>
      </c>
      <c r="U2739" s="6">
        <v>12.58</v>
      </c>
      <c r="V2739" s="2">
        <v>18.5</v>
      </c>
      <c r="W2739" s="8">
        <v>-1.3499999999999996</v>
      </c>
      <c r="X2739" s="9" t="s">
        <v>3215</v>
      </c>
      <c r="Y2739" s="7">
        <v>43794</v>
      </c>
    </row>
    <row r="2740" spans="1:25" hidden="1" x14ac:dyDescent="0.25">
      <c r="A2740" s="2">
        <v>620492</v>
      </c>
      <c r="B2740" s="3" t="s">
        <v>2553</v>
      </c>
      <c r="C2740" s="3" t="s">
        <v>2811</v>
      </c>
      <c r="D2740" s="3" t="s">
        <v>27</v>
      </c>
      <c r="E2740" s="3" t="s">
        <v>28</v>
      </c>
      <c r="F2740" s="3" t="s">
        <v>29</v>
      </c>
      <c r="G2740" s="2">
        <v>12</v>
      </c>
      <c r="H2740" s="3" t="s">
        <v>204</v>
      </c>
      <c r="I2740" s="3" t="s">
        <v>2555</v>
      </c>
      <c r="J2740" s="3" t="s">
        <v>31</v>
      </c>
      <c r="K2740" s="4">
        <v>87.36</v>
      </c>
      <c r="L2740" s="2">
        <v>1</v>
      </c>
      <c r="M2740" s="2">
        <v>12</v>
      </c>
      <c r="N2740" s="2">
        <v>0.75</v>
      </c>
      <c r="O2740" s="3" t="s">
        <v>32</v>
      </c>
      <c r="P2740" s="3" t="s">
        <v>29</v>
      </c>
      <c r="Q2740" s="5">
        <v>19.899999999999999</v>
      </c>
      <c r="S2740" s="6">
        <v>17.2</v>
      </c>
      <c r="T2740" s="5">
        <v>0.35</v>
      </c>
      <c r="U2740" s="6">
        <v>17.55</v>
      </c>
      <c r="V2740" s="2">
        <v>25.85</v>
      </c>
      <c r="W2740" s="8">
        <v>1</v>
      </c>
      <c r="X2740" s="9" t="s">
        <v>3216</v>
      </c>
      <c r="Y2740" s="7">
        <v>43794</v>
      </c>
    </row>
    <row r="2741" spans="1:25" hidden="1" x14ac:dyDescent="0.25">
      <c r="A2741" s="2">
        <v>355107</v>
      </c>
      <c r="B2741" s="3" t="s">
        <v>2553</v>
      </c>
      <c r="C2741" s="3" t="s">
        <v>2812</v>
      </c>
      <c r="D2741" s="3" t="s">
        <v>27</v>
      </c>
      <c r="E2741" s="3" t="s">
        <v>37</v>
      </c>
      <c r="F2741" s="3" t="s">
        <v>29</v>
      </c>
      <c r="G2741" s="2">
        <v>13</v>
      </c>
      <c r="H2741" s="3" t="s">
        <v>1827</v>
      </c>
      <c r="I2741" s="3" t="s">
        <v>29</v>
      </c>
      <c r="J2741" s="3" t="s">
        <v>31</v>
      </c>
      <c r="K2741" s="4">
        <v>85.37</v>
      </c>
      <c r="L2741" s="2">
        <v>1</v>
      </c>
      <c r="M2741" s="2">
        <v>12</v>
      </c>
      <c r="N2741" s="2">
        <v>0.75</v>
      </c>
      <c r="O2741" s="3" t="s">
        <v>32</v>
      </c>
      <c r="P2741" s="3" t="s">
        <v>29</v>
      </c>
      <c r="Q2741" s="5">
        <v>19.55</v>
      </c>
      <c r="S2741" s="6">
        <v>16.899999999999999</v>
      </c>
      <c r="T2741" s="5">
        <v>0.35</v>
      </c>
      <c r="U2741" s="6">
        <v>17.25</v>
      </c>
      <c r="V2741" s="2">
        <v>25.4</v>
      </c>
      <c r="W2741" s="8"/>
      <c r="X2741" s="10" t="s">
        <v>29</v>
      </c>
      <c r="Y2741" s="7">
        <v>43466</v>
      </c>
    </row>
    <row r="2742" spans="1:25" ht="30" hidden="1" x14ac:dyDescent="0.25">
      <c r="A2742" s="2">
        <v>959346</v>
      </c>
      <c r="B2742" s="3" t="s">
        <v>2553</v>
      </c>
      <c r="C2742" s="3" t="s">
        <v>2813</v>
      </c>
      <c r="D2742" s="3" t="s">
        <v>27</v>
      </c>
      <c r="E2742" s="3" t="s">
        <v>37</v>
      </c>
      <c r="F2742" s="3" t="s">
        <v>29</v>
      </c>
      <c r="G2742" s="2">
        <v>12</v>
      </c>
      <c r="H2742" s="3" t="s">
        <v>38</v>
      </c>
      <c r="I2742" s="3" t="s">
        <v>2385</v>
      </c>
      <c r="J2742" s="3" t="s">
        <v>39</v>
      </c>
      <c r="K2742" s="4">
        <v>51.21</v>
      </c>
      <c r="L2742" s="2">
        <v>1</v>
      </c>
      <c r="M2742" s="2">
        <v>12</v>
      </c>
      <c r="N2742" s="2">
        <v>0.75</v>
      </c>
      <c r="O2742" s="3" t="s">
        <v>32</v>
      </c>
      <c r="P2742" s="3" t="s">
        <v>29</v>
      </c>
      <c r="Q2742" s="5">
        <v>12.75</v>
      </c>
      <c r="S2742" s="6">
        <v>10.91</v>
      </c>
      <c r="T2742" s="5">
        <v>0.35</v>
      </c>
      <c r="U2742" s="6">
        <v>11.26</v>
      </c>
      <c r="V2742" s="2">
        <v>16.600000000000001</v>
      </c>
      <c r="W2742" s="8"/>
      <c r="X2742" s="10" t="s">
        <v>29</v>
      </c>
      <c r="Y2742" s="7">
        <v>43466</v>
      </c>
    </row>
    <row r="2743" spans="1:25" ht="30" hidden="1" x14ac:dyDescent="0.25">
      <c r="A2743" s="2">
        <v>787056</v>
      </c>
      <c r="B2743" s="3" t="s">
        <v>2553</v>
      </c>
      <c r="C2743" s="3" t="s">
        <v>2813</v>
      </c>
      <c r="D2743" s="3" t="s">
        <v>735</v>
      </c>
      <c r="E2743" s="3" t="s">
        <v>28</v>
      </c>
      <c r="F2743" s="3" t="s">
        <v>29</v>
      </c>
      <c r="G2743" s="2">
        <v>12</v>
      </c>
      <c r="H2743" s="3" t="s">
        <v>38</v>
      </c>
      <c r="I2743" s="3" t="s">
        <v>2385</v>
      </c>
      <c r="J2743" s="3" t="s">
        <v>39</v>
      </c>
      <c r="K2743" s="4">
        <v>173.82</v>
      </c>
      <c r="L2743" s="2">
        <v>1</v>
      </c>
      <c r="M2743" s="2">
        <v>1</v>
      </c>
      <c r="N2743" s="2">
        <v>19.5</v>
      </c>
      <c r="O2743" s="3" t="s">
        <v>956</v>
      </c>
      <c r="P2743" s="3" t="s">
        <v>29</v>
      </c>
      <c r="Q2743" s="5">
        <v>460.15</v>
      </c>
      <c r="S2743" s="6">
        <v>404.62</v>
      </c>
      <c r="T2743" s="5">
        <v>0.35</v>
      </c>
      <c r="U2743" s="6">
        <v>404.97</v>
      </c>
      <c r="V2743" s="2">
        <v>598.20000000000005</v>
      </c>
      <c r="W2743" s="8"/>
      <c r="X2743" s="9" t="s">
        <v>3214</v>
      </c>
      <c r="Y2743" s="7">
        <v>43803</v>
      </c>
    </row>
    <row r="2744" spans="1:25" hidden="1" x14ac:dyDescent="0.25">
      <c r="A2744" s="2">
        <v>845552</v>
      </c>
      <c r="B2744" s="3" t="s">
        <v>2553</v>
      </c>
      <c r="C2744" s="3" t="s">
        <v>2814</v>
      </c>
      <c r="D2744" s="3" t="s">
        <v>27</v>
      </c>
      <c r="E2744" s="3" t="s">
        <v>28</v>
      </c>
      <c r="F2744" s="3" t="s">
        <v>86</v>
      </c>
      <c r="G2744" s="2">
        <v>12</v>
      </c>
      <c r="H2744" s="3" t="s">
        <v>1827</v>
      </c>
      <c r="I2744" s="3" t="s">
        <v>2563</v>
      </c>
      <c r="J2744" s="3" t="s">
        <v>39</v>
      </c>
      <c r="K2744" s="4">
        <v>83.88</v>
      </c>
      <c r="L2744" s="2">
        <v>1</v>
      </c>
      <c r="M2744" s="2">
        <v>12</v>
      </c>
      <c r="N2744" s="2">
        <v>0.75</v>
      </c>
      <c r="O2744" s="3" t="s">
        <v>32</v>
      </c>
      <c r="P2744" s="3" t="s">
        <v>29</v>
      </c>
      <c r="Q2744" s="5">
        <v>18.95</v>
      </c>
      <c r="S2744" s="6">
        <v>16.37</v>
      </c>
      <c r="T2744" s="5">
        <v>0.35</v>
      </c>
      <c r="U2744" s="6">
        <v>16.72</v>
      </c>
      <c r="V2744" s="2">
        <v>24.65</v>
      </c>
      <c r="W2744" s="8"/>
      <c r="X2744" s="10" t="s">
        <v>29</v>
      </c>
      <c r="Y2744" s="7">
        <v>43770</v>
      </c>
    </row>
    <row r="2745" spans="1:25" ht="30" hidden="1" x14ac:dyDescent="0.25">
      <c r="A2745" s="2">
        <v>540351</v>
      </c>
      <c r="B2745" s="3" t="s">
        <v>2553</v>
      </c>
      <c r="C2745" s="3" t="s">
        <v>2816</v>
      </c>
      <c r="D2745" s="3" t="s">
        <v>27</v>
      </c>
      <c r="E2745" s="3" t="s">
        <v>37</v>
      </c>
      <c r="F2745" s="3" t="s">
        <v>29</v>
      </c>
      <c r="G2745" s="2">
        <v>13</v>
      </c>
      <c r="H2745" s="3" t="s">
        <v>30</v>
      </c>
      <c r="I2745" s="3" t="s">
        <v>2385</v>
      </c>
      <c r="J2745" s="3" t="s">
        <v>31</v>
      </c>
      <c r="K2745" s="4" t="s">
        <v>3151</v>
      </c>
      <c r="L2745" s="2">
        <v>1</v>
      </c>
      <c r="M2745" s="2">
        <v>12</v>
      </c>
      <c r="N2745" s="2">
        <v>0.75</v>
      </c>
      <c r="O2745" s="3" t="s">
        <v>32</v>
      </c>
      <c r="P2745" s="3" t="s">
        <v>29</v>
      </c>
      <c r="Q2745" s="5">
        <v>19.149999999999999</v>
      </c>
      <c r="S2745" s="6">
        <v>16.54</v>
      </c>
      <c r="T2745" s="5">
        <v>0.35</v>
      </c>
      <c r="U2745" s="6">
        <v>16.89</v>
      </c>
      <c r="V2745" s="2">
        <v>24.9</v>
      </c>
      <c r="W2745" s="8"/>
      <c r="X2745" s="10" t="s">
        <v>29</v>
      </c>
      <c r="Y2745" s="7">
        <v>43619</v>
      </c>
    </row>
    <row r="2746" spans="1:25" hidden="1" x14ac:dyDescent="0.25">
      <c r="A2746" s="2">
        <v>226936</v>
      </c>
      <c r="B2746" s="3" t="s">
        <v>2553</v>
      </c>
      <c r="C2746" s="3" t="s">
        <v>2817</v>
      </c>
      <c r="D2746" s="3" t="s">
        <v>27</v>
      </c>
      <c r="E2746" s="3" t="s">
        <v>37</v>
      </c>
      <c r="F2746" s="3" t="s">
        <v>29</v>
      </c>
      <c r="G2746" s="2">
        <v>13.5</v>
      </c>
      <c r="H2746" s="3" t="s">
        <v>30</v>
      </c>
      <c r="I2746" s="3" t="s">
        <v>2557</v>
      </c>
      <c r="J2746" s="3" t="s">
        <v>31</v>
      </c>
      <c r="K2746" s="4" t="s">
        <v>3198</v>
      </c>
      <c r="L2746" s="2">
        <v>1</v>
      </c>
      <c r="M2746" s="2">
        <v>12</v>
      </c>
      <c r="N2746" s="2">
        <v>0.75</v>
      </c>
      <c r="O2746" s="3" t="s">
        <v>32</v>
      </c>
      <c r="P2746" s="3" t="s">
        <v>29</v>
      </c>
      <c r="Q2746" s="5">
        <v>28.2</v>
      </c>
      <c r="S2746" s="6">
        <v>24.51</v>
      </c>
      <c r="T2746" s="5">
        <v>0.35</v>
      </c>
      <c r="U2746" s="6">
        <v>24.86</v>
      </c>
      <c r="V2746" s="2">
        <v>36.65</v>
      </c>
      <c r="W2746" s="8"/>
      <c r="X2746" s="10" t="s">
        <v>29</v>
      </c>
      <c r="Y2746" s="7">
        <v>43769</v>
      </c>
    </row>
    <row r="2747" spans="1:25" hidden="1" x14ac:dyDescent="0.25">
      <c r="A2747" s="2">
        <v>244301</v>
      </c>
      <c r="B2747" s="3" t="s">
        <v>2553</v>
      </c>
      <c r="C2747" s="3" t="s">
        <v>2818</v>
      </c>
      <c r="D2747" s="3" t="s">
        <v>27</v>
      </c>
      <c r="E2747" s="3" t="s">
        <v>37</v>
      </c>
      <c r="F2747" s="3" t="s">
        <v>29</v>
      </c>
      <c r="G2747" s="2">
        <v>10</v>
      </c>
      <c r="H2747" s="3" t="s">
        <v>102</v>
      </c>
      <c r="I2747" s="3" t="s">
        <v>1869</v>
      </c>
      <c r="J2747" s="3" t="s">
        <v>39</v>
      </c>
      <c r="K2747" s="4">
        <v>66.97</v>
      </c>
      <c r="L2747" s="2">
        <v>1</v>
      </c>
      <c r="M2747" s="2">
        <v>12</v>
      </c>
      <c r="N2747" s="2">
        <v>0.75</v>
      </c>
      <c r="O2747" s="3" t="s">
        <v>32</v>
      </c>
      <c r="P2747" s="3" t="s">
        <v>29</v>
      </c>
      <c r="Q2747" s="5">
        <v>16.05</v>
      </c>
      <c r="S2747" s="6">
        <v>13.82</v>
      </c>
      <c r="T2747" s="5">
        <v>0.35</v>
      </c>
      <c r="U2747" s="6">
        <v>14.17</v>
      </c>
      <c r="V2747" s="2">
        <v>20.85</v>
      </c>
      <c r="W2747" s="8"/>
      <c r="X2747" s="10" t="s">
        <v>29</v>
      </c>
      <c r="Y2747" s="7">
        <v>43799</v>
      </c>
    </row>
    <row r="2748" spans="1:25" hidden="1" x14ac:dyDescent="0.25">
      <c r="A2748" s="2">
        <v>2527</v>
      </c>
      <c r="B2748" s="3" t="s">
        <v>2553</v>
      </c>
      <c r="C2748" s="3" t="s">
        <v>2819</v>
      </c>
      <c r="D2748" s="3" t="s">
        <v>27</v>
      </c>
      <c r="E2748" s="3" t="s">
        <v>37</v>
      </c>
      <c r="F2748" s="3" t="s">
        <v>29</v>
      </c>
      <c r="G2748" s="2">
        <v>12.5</v>
      </c>
      <c r="H2748" s="3" t="s">
        <v>204</v>
      </c>
      <c r="I2748" s="3" t="s">
        <v>29</v>
      </c>
      <c r="J2748" s="3" t="s">
        <v>31</v>
      </c>
      <c r="K2748" s="4" t="s">
        <v>3199</v>
      </c>
      <c r="L2748" s="2">
        <v>1</v>
      </c>
      <c r="M2748" s="2">
        <v>12</v>
      </c>
      <c r="N2748" s="2">
        <v>0.75</v>
      </c>
      <c r="O2748" s="3" t="s">
        <v>32</v>
      </c>
      <c r="P2748" s="3" t="s">
        <v>29</v>
      </c>
      <c r="Q2748" s="5">
        <v>17.350000000000001</v>
      </c>
      <c r="S2748" s="6">
        <v>14.96</v>
      </c>
      <c r="T2748" s="5">
        <v>0.35</v>
      </c>
      <c r="U2748" s="6">
        <v>15.31</v>
      </c>
      <c r="V2748" s="2">
        <v>22.55</v>
      </c>
      <c r="W2748" s="8"/>
      <c r="X2748" s="10" t="s">
        <v>29</v>
      </c>
      <c r="Y2748" s="7">
        <v>43556</v>
      </c>
    </row>
    <row r="2749" spans="1:25" hidden="1" x14ac:dyDescent="0.25">
      <c r="A2749" s="2">
        <v>872572</v>
      </c>
      <c r="B2749" s="3" t="s">
        <v>2553</v>
      </c>
      <c r="C2749" s="3" t="s">
        <v>2820</v>
      </c>
      <c r="D2749" s="3" t="s">
        <v>27</v>
      </c>
      <c r="E2749" s="3" t="s">
        <v>37</v>
      </c>
      <c r="F2749" s="3" t="s">
        <v>86</v>
      </c>
      <c r="G2749" s="2">
        <v>13</v>
      </c>
      <c r="H2749" s="3" t="s">
        <v>80</v>
      </c>
      <c r="I2749" s="3" t="s">
        <v>29</v>
      </c>
      <c r="J2749" s="3" t="s">
        <v>31</v>
      </c>
      <c r="K2749" s="4" t="s">
        <v>3200</v>
      </c>
      <c r="L2749" s="2">
        <v>1</v>
      </c>
      <c r="M2749" s="2">
        <v>12</v>
      </c>
      <c r="N2749" s="2">
        <v>0.75</v>
      </c>
      <c r="O2749" s="3" t="s">
        <v>32</v>
      </c>
      <c r="P2749" s="3" t="s">
        <v>29</v>
      </c>
      <c r="Q2749" s="5">
        <v>21.75</v>
      </c>
      <c r="S2749" s="6">
        <v>18.829999999999998</v>
      </c>
      <c r="T2749" s="5">
        <v>0.35</v>
      </c>
      <c r="U2749" s="6">
        <v>19.18</v>
      </c>
      <c r="V2749" s="2">
        <v>28.3</v>
      </c>
      <c r="W2749" s="8"/>
      <c r="X2749" s="10" t="s">
        <v>29</v>
      </c>
      <c r="Y2749" s="7">
        <v>43619</v>
      </c>
    </row>
    <row r="2750" spans="1:25" ht="30" hidden="1" x14ac:dyDescent="0.25">
      <c r="A2750" s="2">
        <v>102764</v>
      </c>
      <c r="B2750" s="3" t="s">
        <v>2553</v>
      </c>
      <c r="C2750" s="3" t="s">
        <v>2821</v>
      </c>
      <c r="D2750" s="3" t="s">
        <v>27</v>
      </c>
      <c r="E2750" s="3" t="s">
        <v>37</v>
      </c>
      <c r="F2750" s="3" t="s">
        <v>29</v>
      </c>
      <c r="G2750" s="2">
        <v>12.5</v>
      </c>
      <c r="H2750" s="3" t="s">
        <v>80</v>
      </c>
      <c r="I2750" s="3" t="s">
        <v>2385</v>
      </c>
      <c r="J2750" s="3" t="s">
        <v>31</v>
      </c>
      <c r="K2750" s="4" t="s">
        <v>3201</v>
      </c>
      <c r="L2750" s="2">
        <v>1</v>
      </c>
      <c r="M2750" s="2">
        <v>12</v>
      </c>
      <c r="N2750" s="2">
        <v>0.75</v>
      </c>
      <c r="O2750" s="3" t="s">
        <v>32</v>
      </c>
      <c r="P2750" s="3" t="s">
        <v>29</v>
      </c>
      <c r="Q2750" s="5">
        <v>17.399999999999999</v>
      </c>
      <c r="S2750" s="6">
        <v>15</v>
      </c>
      <c r="T2750" s="5">
        <v>0.35</v>
      </c>
      <c r="U2750" s="6">
        <v>15.35</v>
      </c>
      <c r="V2750" s="2">
        <v>22.6</v>
      </c>
      <c r="W2750" s="8"/>
      <c r="X2750" s="10" t="s">
        <v>29</v>
      </c>
      <c r="Y2750" s="7">
        <v>43619</v>
      </c>
    </row>
    <row r="2751" spans="1:25" hidden="1" x14ac:dyDescent="0.25">
      <c r="A2751" s="2">
        <v>31062</v>
      </c>
      <c r="B2751" s="3" t="s">
        <v>2553</v>
      </c>
      <c r="C2751" s="3" t="s">
        <v>2822</v>
      </c>
      <c r="D2751" s="3" t="s">
        <v>27</v>
      </c>
      <c r="E2751" s="3" t="s">
        <v>37</v>
      </c>
      <c r="F2751" s="3" t="s">
        <v>29</v>
      </c>
      <c r="G2751" s="2">
        <v>12</v>
      </c>
      <c r="H2751" s="3" t="s">
        <v>80</v>
      </c>
      <c r="I2751" s="3" t="s">
        <v>29</v>
      </c>
      <c r="J2751" s="3" t="s">
        <v>31</v>
      </c>
      <c r="K2751" s="4" t="s">
        <v>3202</v>
      </c>
      <c r="L2751" s="2">
        <v>1</v>
      </c>
      <c r="M2751" s="2">
        <v>12</v>
      </c>
      <c r="N2751" s="2">
        <v>0.75</v>
      </c>
      <c r="O2751" s="3" t="s">
        <v>32</v>
      </c>
      <c r="P2751" s="3" t="s">
        <v>29</v>
      </c>
      <c r="Q2751" s="5">
        <v>17.100000000000001</v>
      </c>
      <c r="S2751" s="6">
        <v>14.74</v>
      </c>
      <c r="T2751" s="5">
        <v>0.35</v>
      </c>
      <c r="U2751" s="6">
        <v>15.09</v>
      </c>
      <c r="V2751" s="2">
        <v>22.25</v>
      </c>
      <c r="W2751" s="8"/>
      <c r="X2751" s="10" t="s">
        <v>29</v>
      </c>
      <c r="Y2751" s="7">
        <v>43556</v>
      </c>
    </row>
    <row r="2752" spans="1:25" hidden="1" x14ac:dyDescent="0.25">
      <c r="A2752" s="2">
        <v>93661</v>
      </c>
      <c r="B2752" s="3" t="s">
        <v>2553</v>
      </c>
      <c r="C2752" s="3" t="s">
        <v>2823</v>
      </c>
      <c r="D2752" s="3" t="s">
        <v>27</v>
      </c>
      <c r="E2752" s="3" t="s">
        <v>37</v>
      </c>
      <c r="F2752" s="3" t="s">
        <v>29</v>
      </c>
      <c r="G2752" s="2">
        <v>11</v>
      </c>
      <c r="H2752" s="3" t="s">
        <v>432</v>
      </c>
      <c r="I2752" s="3" t="s">
        <v>29</v>
      </c>
      <c r="J2752" s="3" t="s">
        <v>31</v>
      </c>
      <c r="K2752" s="4">
        <v>45.72</v>
      </c>
      <c r="L2752" s="2">
        <v>1</v>
      </c>
      <c r="M2752" s="2">
        <v>12</v>
      </c>
      <c r="N2752" s="2">
        <v>0.75</v>
      </c>
      <c r="O2752" s="3" t="s">
        <v>32</v>
      </c>
      <c r="P2752" s="3" t="s">
        <v>29</v>
      </c>
      <c r="Q2752" s="5">
        <v>10.55</v>
      </c>
      <c r="S2752" s="6">
        <v>8.98</v>
      </c>
      <c r="T2752" s="5">
        <v>0.35</v>
      </c>
      <c r="U2752" s="6">
        <v>9.33</v>
      </c>
      <c r="V2752" s="2">
        <v>13.7</v>
      </c>
      <c r="W2752" s="8"/>
      <c r="X2752" s="10" t="s">
        <v>29</v>
      </c>
      <c r="Y2752" s="7">
        <v>43709</v>
      </c>
    </row>
    <row r="2753" spans="1:25" hidden="1" x14ac:dyDescent="0.25">
      <c r="A2753" s="2">
        <v>805043</v>
      </c>
      <c r="B2753" s="3" t="s">
        <v>2553</v>
      </c>
      <c r="C2753" s="3" t="s">
        <v>2824</v>
      </c>
      <c r="D2753" s="3" t="s">
        <v>27</v>
      </c>
      <c r="E2753" s="3" t="s">
        <v>28</v>
      </c>
      <c r="F2753" s="3" t="s">
        <v>29</v>
      </c>
      <c r="G2753" s="2">
        <v>13.6</v>
      </c>
      <c r="H2753" s="3" t="s">
        <v>1827</v>
      </c>
      <c r="I2753" s="3" t="s">
        <v>29</v>
      </c>
      <c r="J2753" s="3" t="s">
        <v>39</v>
      </c>
      <c r="K2753" s="4">
        <v>192.51</v>
      </c>
      <c r="L2753" s="2">
        <v>1</v>
      </c>
      <c r="M2753" s="2">
        <v>12</v>
      </c>
      <c r="N2753" s="2">
        <v>0.75</v>
      </c>
      <c r="O2753" s="3" t="s">
        <v>32</v>
      </c>
      <c r="P2753" s="3" t="s">
        <v>29</v>
      </c>
      <c r="Q2753" s="5">
        <v>37.25</v>
      </c>
      <c r="S2753" s="6">
        <v>32.47</v>
      </c>
      <c r="T2753" s="5">
        <v>0.35</v>
      </c>
      <c r="U2753" s="6">
        <v>32.82</v>
      </c>
      <c r="V2753" s="2">
        <v>48.4</v>
      </c>
      <c r="W2753" s="8"/>
      <c r="X2753" s="9" t="s">
        <v>3214</v>
      </c>
      <c r="Y2753" s="7">
        <v>43803</v>
      </c>
    </row>
    <row r="2754" spans="1:25" hidden="1" x14ac:dyDescent="0.25">
      <c r="A2754" s="2">
        <v>219048</v>
      </c>
      <c r="B2754" s="3" t="s">
        <v>2553</v>
      </c>
      <c r="C2754" s="3" t="s">
        <v>2825</v>
      </c>
      <c r="D2754" s="3" t="s">
        <v>27</v>
      </c>
      <c r="E2754" s="3" t="s">
        <v>37</v>
      </c>
      <c r="F2754" s="3" t="s">
        <v>29</v>
      </c>
      <c r="G2754" s="2">
        <v>12</v>
      </c>
      <c r="H2754" s="3" t="s">
        <v>899</v>
      </c>
      <c r="I2754" s="3" t="s">
        <v>2062</v>
      </c>
      <c r="J2754" s="3" t="s">
        <v>31</v>
      </c>
      <c r="K2754" s="4">
        <v>40.200000000000003</v>
      </c>
      <c r="L2754" s="2">
        <v>1</v>
      </c>
      <c r="M2754" s="2">
        <v>12</v>
      </c>
      <c r="N2754" s="2">
        <v>0.75</v>
      </c>
      <c r="O2754" s="3" t="s">
        <v>32</v>
      </c>
      <c r="P2754" s="3" t="s">
        <v>29</v>
      </c>
      <c r="Q2754" s="5">
        <v>10.8</v>
      </c>
      <c r="S2754" s="6">
        <v>9.1999999999999993</v>
      </c>
      <c r="T2754" s="5">
        <v>0.35</v>
      </c>
      <c r="U2754" s="6">
        <v>9.5500000000000007</v>
      </c>
      <c r="V2754" s="2">
        <v>14.05</v>
      </c>
      <c r="W2754" s="8"/>
      <c r="X2754" s="10" t="s">
        <v>29</v>
      </c>
      <c r="Y2754" s="7">
        <v>43678</v>
      </c>
    </row>
    <row r="2755" spans="1:25" hidden="1" x14ac:dyDescent="0.25">
      <c r="A2755" s="2">
        <v>303982</v>
      </c>
      <c r="B2755" s="3" t="s">
        <v>2553</v>
      </c>
      <c r="C2755" s="3" t="s">
        <v>2825</v>
      </c>
      <c r="D2755" s="3" t="s">
        <v>1793</v>
      </c>
      <c r="E2755" s="3" t="s">
        <v>37</v>
      </c>
      <c r="F2755" s="3" t="s">
        <v>29</v>
      </c>
      <c r="G2755" s="2">
        <v>12</v>
      </c>
      <c r="H2755" s="3" t="s">
        <v>899</v>
      </c>
      <c r="I2755" s="3" t="s">
        <v>2062</v>
      </c>
      <c r="J2755" s="3" t="s">
        <v>31</v>
      </c>
      <c r="K2755" s="4">
        <v>35.340000000000003</v>
      </c>
      <c r="L2755" s="2">
        <v>1</v>
      </c>
      <c r="M2755" s="2">
        <v>6</v>
      </c>
      <c r="N2755" s="2">
        <v>1.5</v>
      </c>
      <c r="O2755" s="3" t="s">
        <v>32</v>
      </c>
      <c r="P2755" s="3" t="s">
        <v>29</v>
      </c>
      <c r="Q2755" s="5">
        <v>19.2</v>
      </c>
      <c r="S2755" s="6">
        <v>16.59</v>
      </c>
      <c r="T2755" s="5">
        <v>0.35</v>
      </c>
      <c r="U2755" s="6">
        <v>16.940000000000001</v>
      </c>
      <c r="V2755" s="2">
        <v>24.95</v>
      </c>
      <c r="W2755" s="8"/>
      <c r="X2755" s="10" t="s">
        <v>29</v>
      </c>
      <c r="Y2755" s="7">
        <v>43616</v>
      </c>
    </row>
    <row r="2756" spans="1:25" x14ac:dyDescent="0.25">
      <c r="A2756" s="2">
        <v>170910</v>
      </c>
      <c r="B2756" s="3" t="s">
        <v>2553</v>
      </c>
      <c r="C2756" s="3" t="s">
        <v>2827</v>
      </c>
      <c r="D2756" s="3" t="s">
        <v>1793</v>
      </c>
      <c r="E2756" s="3" t="s">
        <v>28</v>
      </c>
      <c r="F2756" s="3" t="s">
        <v>97</v>
      </c>
      <c r="G2756" s="2">
        <v>13.2</v>
      </c>
      <c r="H2756" s="3" t="s">
        <v>899</v>
      </c>
      <c r="I2756" s="3" t="s">
        <v>2062</v>
      </c>
      <c r="J2756" s="3" t="s">
        <v>31</v>
      </c>
      <c r="K2756" s="4">
        <v>33.72</v>
      </c>
      <c r="L2756" s="2">
        <v>1</v>
      </c>
      <c r="M2756" s="2">
        <v>6</v>
      </c>
      <c r="N2756" s="2">
        <v>1.5</v>
      </c>
      <c r="O2756" s="3" t="s">
        <v>32</v>
      </c>
      <c r="P2756" s="3" t="s">
        <v>29</v>
      </c>
      <c r="Q2756" s="5">
        <v>18.5</v>
      </c>
      <c r="S2756" s="6">
        <v>15.97</v>
      </c>
      <c r="T2756" s="5">
        <v>0.35</v>
      </c>
      <c r="U2756" s="6">
        <v>16.32</v>
      </c>
      <c r="V2756" s="2">
        <v>24.05</v>
      </c>
      <c r="W2756" s="8">
        <v>-2.6000000000000014</v>
      </c>
      <c r="X2756" s="9" t="s">
        <v>3215</v>
      </c>
      <c r="Y2756" s="7">
        <v>43794</v>
      </c>
    </row>
    <row r="2757" spans="1:25" hidden="1" x14ac:dyDescent="0.25">
      <c r="A2757" s="2">
        <v>741272</v>
      </c>
      <c r="B2757" s="3" t="s">
        <v>2553</v>
      </c>
      <c r="C2757" s="3" t="s">
        <v>2828</v>
      </c>
      <c r="D2757" s="3" t="s">
        <v>27</v>
      </c>
      <c r="E2757" s="3" t="s">
        <v>37</v>
      </c>
      <c r="F2757" s="3" t="s">
        <v>29</v>
      </c>
      <c r="G2757" s="2">
        <v>13.5</v>
      </c>
      <c r="H2757" s="3" t="s">
        <v>899</v>
      </c>
      <c r="I2757" s="3" t="s">
        <v>2062</v>
      </c>
      <c r="J2757" s="3" t="s">
        <v>31</v>
      </c>
      <c r="K2757" s="4">
        <v>70.92</v>
      </c>
      <c r="L2757" s="2">
        <v>1</v>
      </c>
      <c r="M2757" s="2">
        <v>12</v>
      </c>
      <c r="N2757" s="2">
        <v>0.75</v>
      </c>
      <c r="O2757" s="3" t="s">
        <v>32</v>
      </c>
      <c r="P2757" s="3" t="s">
        <v>29</v>
      </c>
      <c r="Q2757" s="5">
        <v>17.05</v>
      </c>
      <c r="S2757" s="6">
        <v>14.7</v>
      </c>
      <c r="T2757" s="5">
        <v>0.35</v>
      </c>
      <c r="U2757" s="6">
        <v>15.05</v>
      </c>
      <c r="V2757" s="2">
        <v>22.15</v>
      </c>
      <c r="W2757" s="8"/>
      <c r="X2757" s="10" t="s">
        <v>29</v>
      </c>
      <c r="Y2757" s="7">
        <v>43678</v>
      </c>
    </row>
    <row r="2758" spans="1:25" ht="30" hidden="1" x14ac:dyDescent="0.25">
      <c r="A2758" s="2">
        <v>239301</v>
      </c>
      <c r="B2758" s="3" t="s">
        <v>2553</v>
      </c>
      <c r="C2758" s="3" t="s">
        <v>2830</v>
      </c>
      <c r="D2758" s="3" t="s">
        <v>27</v>
      </c>
      <c r="E2758" s="3" t="s">
        <v>37</v>
      </c>
      <c r="F2758" s="3" t="s">
        <v>29</v>
      </c>
      <c r="G2758" s="2">
        <v>13</v>
      </c>
      <c r="H2758" s="3" t="s">
        <v>1884</v>
      </c>
      <c r="I2758" s="3" t="s">
        <v>2385</v>
      </c>
      <c r="J2758" s="3" t="s">
        <v>31</v>
      </c>
      <c r="K2758" s="4">
        <v>72.72</v>
      </c>
      <c r="L2758" s="2">
        <v>1</v>
      </c>
      <c r="M2758" s="2">
        <v>12</v>
      </c>
      <c r="N2758" s="2">
        <v>0.75</v>
      </c>
      <c r="O2758" s="3" t="s">
        <v>32</v>
      </c>
      <c r="P2758" s="3" t="s">
        <v>29</v>
      </c>
      <c r="Q2758" s="5">
        <v>17.399999999999999</v>
      </c>
      <c r="S2758" s="6">
        <v>15</v>
      </c>
      <c r="T2758" s="5">
        <v>0.35</v>
      </c>
      <c r="U2758" s="6">
        <v>15.35</v>
      </c>
      <c r="V2758" s="2">
        <v>22.6</v>
      </c>
      <c r="W2758" s="8"/>
      <c r="X2758" s="10" t="s">
        <v>29</v>
      </c>
      <c r="Y2758" s="7">
        <v>43647</v>
      </c>
    </row>
    <row r="2759" spans="1:25" ht="30" hidden="1" x14ac:dyDescent="0.25">
      <c r="A2759" s="2">
        <v>106450</v>
      </c>
      <c r="B2759" s="3" t="s">
        <v>2553</v>
      </c>
      <c r="C2759" s="3" t="s">
        <v>2831</v>
      </c>
      <c r="D2759" s="3" t="s">
        <v>27</v>
      </c>
      <c r="E2759" s="3" t="s">
        <v>37</v>
      </c>
      <c r="F2759" s="3" t="s">
        <v>29</v>
      </c>
      <c r="G2759" s="2">
        <v>12</v>
      </c>
      <c r="H2759" s="3" t="s">
        <v>80</v>
      </c>
      <c r="I2759" s="3" t="s">
        <v>2385</v>
      </c>
      <c r="J2759" s="3" t="s">
        <v>31</v>
      </c>
      <c r="K2759" s="4">
        <v>106.8</v>
      </c>
      <c r="L2759" s="2">
        <v>1</v>
      </c>
      <c r="M2759" s="2">
        <v>12</v>
      </c>
      <c r="N2759" s="2">
        <v>0.75</v>
      </c>
      <c r="O2759" s="3" t="s">
        <v>32</v>
      </c>
      <c r="P2759" s="3" t="s">
        <v>29</v>
      </c>
      <c r="Q2759" s="5">
        <v>23.25</v>
      </c>
      <c r="S2759" s="6">
        <v>20.149999999999999</v>
      </c>
      <c r="T2759" s="5">
        <v>0.35</v>
      </c>
      <c r="U2759" s="6">
        <v>20.5</v>
      </c>
      <c r="V2759" s="2">
        <v>30.2</v>
      </c>
      <c r="W2759" s="8"/>
      <c r="X2759" s="10" t="s">
        <v>29</v>
      </c>
      <c r="Y2759" s="7">
        <v>43616</v>
      </c>
    </row>
    <row r="2760" spans="1:25" hidden="1" x14ac:dyDescent="0.25">
      <c r="A2760" s="2">
        <v>275677</v>
      </c>
      <c r="B2760" s="3" t="s">
        <v>2553</v>
      </c>
      <c r="C2760" s="3" t="s">
        <v>2832</v>
      </c>
      <c r="D2760" s="3" t="s">
        <v>27</v>
      </c>
      <c r="E2760" s="3" t="s">
        <v>37</v>
      </c>
      <c r="F2760" s="3" t="s">
        <v>29</v>
      </c>
      <c r="G2760" s="2">
        <v>13.5</v>
      </c>
      <c r="H2760" s="3" t="s">
        <v>899</v>
      </c>
      <c r="I2760" s="3" t="s">
        <v>2062</v>
      </c>
      <c r="J2760" s="3" t="s">
        <v>31</v>
      </c>
      <c r="K2760" s="4">
        <v>71.88</v>
      </c>
      <c r="L2760" s="2">
        <v>1</v>
      </c>
      <c r="M2760" s="2">
        <v>12</v>
      </c>
      <c r="N2760" s="2">
        <v>0.75</v>
      </c>
      <c r="O2760" s="3" t="s">
        <v>32</v>
      </c>
      <c r="P2760" s="3" t="s">
        <v>29</v>
      </c>
      <c r="Q2760" s="5">
        <v>17.25</v>
      </c>
      <c r="S2760" s="6">
        <v>14.87</v>
      </c>
      <c r="T2760" s="5">
        <v>0.35</v>
      </c>
      <c r="U2760" s="6">
        <v>15.22</v>
      </c>
      <c r="V2760" s="2">
        <v>22.4</v>
      </c>
      <c r="W2760" s="8"/>
      <c r="X2760" s="10" t="s">
        <v>29</v>
      </c>
      <c r="Y2760" s="7">
        <v>43678</v>
      </c>
    </row>
    <row r="2761" spans="1:25" hidden="1" x14ac:dyDescent="0.25">
      <c r="A2761" s="2">
        <v>845107</v>
      </c>
      <c r="B2761" s="3" t="s">
        <v>2553</v>
      </c>
      <c r="C2761" s="3" t="s">
        <v>2833</v>
      </c>
      <c r="D2761" s="3" t="s">
        <v>27</v>
      </c>
      <c r="E2761" s="3" t="s">
        <v>28</v>
      </c>
      <c r="F2761" s="3" t="s">
        <v>29</v>
      </c>
      <c r="G2761" s="2">
        <v>13.3</v>
      </c>
      <c r="H2761" s="3" t="s">
        <v>899</v>
      </c>
      <c r="I2761" s="3" t="s">
        <v>2563</v>
      </c>
      <c r="J2761" s="3" t="s">
        <v>31</v>
      </c>
      <c r="K2761" s="4" t="s">
        <v>3203</v>
      </c>
      <c r="L2761" s="2">
        <v>1</v>
      </c>
      <c r="M2761" s="2">
        <v>12</v>
      </c>
      <c r="N2761" s="2">
        <v>0.75</v>
      </c>
      <c r="O2761" s="3" t="s">
        <v>32</v>
      </c>
      <c r="P2761" s="3" t="s">
        <v>29</v>
      </c>
      <c r="Q2761" s="5">
        <v>14.4</v>
      </c>
      <c r="S2761" s="6">
        <v>12.36</v>
      </c>
      <c r="T2761" s="5">
        <v>0.35</v>
      </c>
      <c r="U2761" s="6">
        <v>12.71</v>
      </c>
      <c r="V2761" s="2">
        <v>18.7</v>
      </c>
      <c r="W2761" s="8"/>
      <c r="X2761" s="10" t="s">
        <v>29</v>
      </c>
      <c r="Y2761" s="7">
        <v>43722</v>
      </c>
    </row>
    <row r="2762" spans="1:25" ht="30" hidden="1" x14ac:dyDescent="0.25">
      <c r="A2762" s="2">
        <v>115632</v>
      </c>
      <c r="B2762" s="3" t="s">
        <v>2553</v>
      </c>
      <c r="C2762" s="3" t="s">
        <v>2834</v>
      </c>
      <c r="D2762" s="3" t="s">
        <v>27</v>
      </c>
      <c r="E2762" s="3" t="s">
        <v>28</v>
      </c>
      <c r="F2762" s="3" t="s">
        <v>29</v>
      </c>
      <c r="G2762" s="2">
        <v>12.5</v>
      </c>
      <c r="H2762" s="3" t="s">
        <v>80</v>
      </c>
      <c r="I2762" s="3" t="s">
        <v>2557</v>
      </c>
      <c r="J2762" s="3" t="s">
        <v>31</v>
      </c>
      <c r="K2762" s="4">
        <v>85.08</v>
      </c>
      <c r="L2762" s="2">
        <v>1</v>
      </c>
      <c r="M2762" s="2">
        <v>12</v>
      </c>
      <c r="N2762" s="2">
        <v>0.75</v>
      </c>
      <c r="O2762" s="3" t="s">
        <v>32</v>
      </c>
      <c r="P2762" s="3" t="s">
        <v>29</v>
      </c>
      <c r="Q2762" s="5">
        <v>19.5</v>
      </c>
      <c r="S2762" s="6">
        <v>16.850000000000001</v>
      </c>
      <c r="T2762" s="5">
        <v>0.35</v>
      </c>
      <c r="U2762" s="6">
        <v>17.2</v>
      </c>
      <c r="V2762" s="2">
        <v>25.35</v>
      </c>
      <c r="W2762" s="8"/>
      <c r="X2762" s="10" t="s">
        <v>29</v>
      </c>
      <c r="Y2762" s="7">
        <v>43675</v>
      </c>
    </row>
    <row r="2763" spans="1:25" hidden="1" x14ac:dyDescent="0.25">
      <c r="A2763" s="2">
        <v>223230</v>
      </c>
      <c r="B2763" s="3" t="s">
        <v>2553</v>
      </c>
      <c r="C2763" s="3" t="s">
        <v>2835</v>
      </c>
      <c r="D2763" s="3" t="s">
        <v>27</v>
      </c>
      <c r="E2763" s="3" t="s">
        <v>37</v>
      </c>
      <c r="F2763" s="3" t="s">
        <v>29</v>
      </c>
      <c r="G2763" s="2">
        <v>12.5</v>
      </c>
      <c r="H2763" s="3" t="s">
        <v>38</v>
      </c>
      <c r="I2763" s="3" t="s">
        <v>29</v>
      </c>
      <c r="J2763" s="3" t="s">
        <v>31</v>
      </c>
      <c r="K2763" s="4">
        <v>40.28</v>
      </c>
      <c r="L2763" s="2">
        <v>1</v>
      </c>
      <c r="M2763" s="2">
        <v>12</v>
      </c>
      <c r="N2763" s="2">
        <v>0.75</v>
      </c>
      <c r="O2763" s="3" t="s">
        <v>32</v>
      </c>
      <c r="P2763" s="3" t="s">
        <v>29</v>
      </c>
      <c r="Q2763" s="5">
        <v>10.8</v>
      </c>
      <c r="S2763" s="6">
        <v>9.1999999999999993</v>
      </c>
      <c r="T2763" s="5">
        <v>0.35</v>
      </c>
      <c r="U2763" s="6">
        <v>9.5500000000000007</v>
      </c>
      <c r="V2763" s="2">
        <v>14.05</v>
      </c>
      <c r="W2763" s="8"/>
      <c r="X2763" s="10" t="s">
        <v>29</v>
      </c>
      <c r="Y2763" s="7">
        <v>43466</v>
      </c>
    </row>
    <row r="2764" spans="1:25" ht="30" hidden="1" x14ac:dyDescent="0.25">
      <c r="A2764" s="2">
        <v>491647</v>
      </c>
      <c r="B2764" s="3" t="s">
        <v>2553</v>
      </c>
      <c r="C2764" s="3" t="s">
        <v>2836</v>
      </c>
      <c r="D2764" s="3" t="s">
        <v>27</v>
      </c>
      <c r="E2764" s="3" t="s">
        <v>37</v>
      </c>
      <c r="F2764" s="3" t="s">
        <v>29</v>
      </c>
      <c r="G2764" s="2">
        <v>12</v>
      </c>
      <c r="H2764" s="3" t="s">
        <v>38</v>
      </c>
      <c r="I2764" s="3" t="s">
        <v>2385</v>
      </c>
      <c r="J2764" s="3" t="s">
        <v>31</v>
      </c>
      <c r="K2764" s="4">
        <v>40.28</v>
      </c>
      <c r="L2764" s="2">
        <v>1</v>
      </c>
      <c r="M2764" s="2">
        <v>12</v>
      </c>
      <c r="N2764" s="2">
        <v>0.75</v>
      </c>
      <c r="O2764" s="3" t="s">
        <v>32</v>
      </c>
      <c r="P2764" s="3" t="s">
        <v>29</v>
      </c>
      <c r="Q2764" s="5">
        <v>10.8</v>
      </c>
      <c r="S2764" s="6">
        <v>9.1999999999999993</v>
      </c>
      <c r="T2764" s="5">
        <v>0.35</v>
      </c>
      <c r="U2764" s="6">
        <v>9.5500000000000007</v>
      </c>
      <c r="V2764" s="2">
        <v>14.05</v>
      </c>
      <c r="W2764" s="8"/>
      <c r="X2764" s="10" t="s">
        <v>29</v>
      </c>
      <c r="Y2764" s="7">
        <v>43738</v>
      </c>
    </row>
    <row r="2765" spans="1:25" hidden="1" x14ac:dyDescent="0.25">
      <c r="A2765" s="2">
        <v>241919</v>
      </c>
      <c r="B2765" s="3" t="s">
        <v>2553</v>
      </c>
      <c r="C2765" s="3" t="s">
        <v>2837</v>
      </c>
      <c r="D2765" s="3" t="s">
        <v>27</v>
      </c>
      <c r="E2765" s="3" t="s">
        <v>37</v>
      </c>
      <c r="F2765" s="3" t="s">
        <v>29</v>
      </c>
      <c r="G2765" s="2">
        <v>12</v>
      </c>
      <c r="H2765" s="3" t="s">
        <v>38</v>
      </c>
      <c r="I2765" s="3" t="s">
        <v>2062</v>
      </c>
      <c r="J2765" s="3" t="s">
        <v>31</v>
      </c>
      <c r="K2765" s="4">
        <v>40.28</v>
      </c>
      <c r="L2765" s="2">
        <v>1</v>
      </c>
      <c r="M2765" s="2">
        <v>12</v>
      </c>
      <c r="N2765" s="2">
        <v>0.75</v>
      </c>
      <c r="O2765" s="3" t="s">
        <v>32</v>
      </c>
      <c r="P2765" s="3" t="s">
        <v>29</v>
      </c>
      <c r="Q2765" s="5">
        <v>10.8</v>
      </c>
      <c r="S2765" s="6">
        <v>9.1999999999999993</v>
      </c>
      <c r="T2765" s="5">
        <v>0.35</v>
      </c>
      <c r="U2765" s="6">
        <v>9.5500000000000007</v>
      </c>
      <c r="V2765" s="2">
        <v>14.05</v>
      </c>
      <c r="W2765" s="8"/>
      <c r="X2765" s="10" t="s">
        <v>29</v>
      </c>
      <c r="Y2765" s="7">
        <v>43769</v>
      </c>
    </row>
    <row r="2766" spans="1:25" hidden="1" x14ac:dyDescent="0.25">
      <c r="A2766" s="2">
        <v>890996</v>
      </c>
      <c r="B2766" s="3" t="s">
        <v>2553</v>
      </c>
      <c r="C2766" s="3" t="s">
        <v>2837</v>
      </c>
      <c r="D2766" s="3" t="s">
        <v>1914</v>
      </c>
      <c r="E2766" s="3" t="s">
        <v>37</v>
      </c>
      <c r="F2766" s="3" t="s">
        <v>423</v>
      </c>
      <c r="G2766" s="2">
        <v>12</v>
      </c>
      <c r="H2766" s="3" t="s">
        <v>38</v>
      </c>
      <c r="I2766" s="3" t="s">
        <v>2062</v>
      </c>
      <c r="J2766" s="3" t="s">
        <v>31</v>
      </c>
      <c r="K2766" s="4">
        <v>53.16</v>
      </c>
      <c r="L2766" s="2">
        <v>1</v>
      </c>
      <c r="M2766" s="2">
        <v>4</v>
      </c>
      <c r="N2766" s="2">
        <v>4</v>
      </c>
      <c r="O2766" s="3" t="s">
        <v>956</v>
      </c>
      <c r="P2766" s="3" t="s">
        <v>29</v>
      </c>
      <c r="Q2766" s="5">
        <v>41.35</v>
      </c>
      <c r="S2766" s="6">
        <v>36.08</v>
      </c>
      <c r="T2766" s="5">
        <v>0.35</v>
      </c>
      <c r="U2766" s="6">
        <v>36.43</v>
      </c>
      <c r="V2766" s="2">
        <v>53.75</v>
      </c>
      <c r="W2766" s="8"/>
      <c r="X2766" s="10" t="s">
        <v>29</v>
      </c>
      <c r="Y2766" s="7">
        <v>43738</v>
      </c>
    </row>
    <row r="2767" spans="1:25" hidden="1" x14ac:dyDescent="0.25">
      <c r="A2767" s="2">
        <v>240986</v>
      </c>
      <c r="B2767" s="3" t="s">
        <v>2553</v>
      </c>
      <c r="C2767" s="3" t="s">
        <v>2838</v>
      </c>
      <c r="D2767" s="3" t="s">
        <v>1793</v>
      </c>
      <c r="E2767" s="3" t="s">
        <v>37</v>
      </c>
      <c r="F2767" s="3" t="s">
        <v>29</v>
      </c>
      <c r="G2767" s="2">
        <v>11.5</v>
      </c>
      <c r="H2767" s="3" t="s">
        <v>38</v>
      </c>
      <c r="I2767" s="3" t="s">
        <v>29</v>
      </c>
      <c r="J2767" s="3" t="s">
        <v>31</v>
      </c>
      <c r="K2767" s="4">
        <v>27.12</v>
      </c>
      <c r="L2767" s="2">
        <v>1</v>
      </c>
      <c r="M2767" s="2">
        <v>6</v>
      </c>
      <c r="N2767" s="2">
        <v>1.5</v>
      </c>
      <c r="O2767" s="3" t="s">
        <v>32</v>
      </c>
      <c r="P2767" s="3" t="s">
        <v>29</v>
      </c>
      <c r="Q2767" s="5">
        <v>15.6</v>
      </c>
      <c r="S2767" s="6">
        <v>13.42</v>
      </c>
      <c r="T2767" s="5">
        <v>0.35</v>
      </c>
      <c r="U2767" s="6">
        <v>13.77</v>
      </c>
      <c r="V2767" s="2">
        <v>20.3</v>
      </c>
      <c r="W2767" s="8"/>
      <c r="X2767" s="10" t="s">
        <v>29</v>
      </c>
      <c r="Y2767" s="7">
        <v>43466</v>
      </c>
    </row>
    <row r="2768" spans="1:25" hidden="1" x14ac:dyDescent="0.25">
      <c r="A2768" s="2">
        <v>106765</v>
      </c>
      <c r="B2768" s="3" t="s">
        <v>2553</v>
      </c>
      <c r="C2768" s="3" t="s">
        <v>2838</v>
      </c>
      <c r="D2768" s="3" t="s">
        <v>1914</v>
      </c>
      <c r="E2768" s="3" t="s">
        <v>37</v>
      </c>
      <c r="F2768" s="3" t="s">
        <v>29</v>
      </c>
      <c r="G2768" s="2">
        <v>11.5</v>
      </c>
      <c r="H2768" s="3" t="s">
        <v>38</v>
      </c>
      <c r="I2768" s="3" t="s">
        <v>1869</v>
      </c>
      <c r="J2768" s="3" t="s">
        <v>31</v>
      </c>
      <c r="K2768" s="4">
        <v>40.79</v>
      </c>
      <c r="L2768" s="2">
        <v>1</v>
      </c>
      <c r="M2768" s="2">
        <v>4</v>
      </c>
      <c r="N2768" s="2">
        <v>4</v>
      </c>
      <c r="O2768" s="3" t="s">
        <v>956</v>
      </c>
      <c r="P2768" s="3" t="s">
        <v>29</v>
      </c>
      <c r="Q2768" s="5">
        <v>33.200000000000003</v>
      </c>
      <c r="S2768" s="6">
        <v>28.91</v>
      </c>
      <c r="T2768" s="5">
        <v>0.35</v>
      </c>
      <c r="U2768" s="6">
        <v>29.26</v>
      </c>
      <c r="V2768" s="2">
        <v>43.15</v>
      </c>
      <c r="W2768" s="8"/>
      <c r="X2768" s="10" t="s">
        <v>29</v>
      </c>
      <c r="Y2768" s="7">
        <v>43466</v>
      </c>
    </row>
    <row r="2769" spans="1:25" x14ac:dyDescent="0.25">
      <c r="A2769" s="2">
        <v>145425</v>
      </c>
      <c r="B2769" s="3" t="s">
        <v>2553</v>
      </c>
      <c r="C2769" s="3" t="s">
        <v>2839</v>
      </c>
      <c r="D2769" s="3" t="s">
        <v>27</v>
      </c>
      <c r="E2769" s="3" t="s">
        <v>28</v>
      </c>
      <c r="F2769" s="3" t="s">
        <v>210</v>
      </c>
      <c r="G2769" s="2">
        <v>8.5</v>
      </c>
      <c r="H2769" s="3" t="s">
        <v>61</v>
      </c>
      <c r="I2769" s="3" t="s">
        <v>29</v>
      </c>
      <c r="J2769" s="3" t="s">
        <v>31</v>
      </c>
      <c r="K2769" s="4">
        <v>62.28</v>
      </c>
      <c r="L2769" s="2">
        <v>1</v>
      </c>
      <c r="M2769" s="2">
        <v>12</v>
      </c>
      <c r="N2769" s="2">
        <v>0.75</v>
      </c>
      <c r="O2769" s="3" t="s">
        <v>32</v>
      </c>
      <c r="P2769" s="3" t="s">
        <v>29</v>
      </c>
      <c r="Q2769" s="5">
        <v>15.6</v>
      </c>
      <c r="S2769" s="6">
        <v>13.42</v>
      </c>
      <c r="T2769" s="5">
        <v>0.35</v>
      </c>
      <c r="U2769" s="6">
        <v>13.77</v>
      </c>
      <c r="V2769" s="2">
        <v>20.3</v>
      </c>
      <c r="W2769" s="8"/>
      <c r="X2769" s="10" t="s">
        <v>29</v>
      </c>
      <c r="Y2769" s="7">
        <v>43739</v>
      </c>
    </row>
    <row r="2770" spans="1:25" hidden="1" x14ac:dyDescent="0.25">
      <c r="A2770" s="2">
        <v>262337</v>
      </c>
      <c r="B2770" s="3" t="s">
        <v>2553</v>
      </c>
      <c r="C2770" s="3" t="s">
        <v>2840</v>
      </c>
      <c r="D2770" s="3" t="s">
        <v>27</v>
      </c>
      <c r="E2770" s="3" t="s">
        <v>37</v>
      </c>
      <c r="F2770" s="3" t="s">
        <v>29</v>
      </c>
      <c r="G2770" s="2">
        <v>9</v>
      </c>
      <c r="H2770" s="3" t="s">
        <v>61</v>
      </c>
      <c r="I2770" s="3" t="s">
        <v>29</v>
      </c>
      <c r="J2770" s="3" t="s">
        <v>31</v>
      </c>
      <c r="K2770" s="4">
        <v>70.44</v>
      </c>
      <c r="L2770" s="2">
        <v>1</v>
      </c>
      <c r="M2770" s="2">
        <v>12</v>
      </c>
      <c r="N2770" s="2">
        <v>0.75</v>
      </c>
      <c r="O2770" s="3" t="s">
        <v>32</v>
      </c>
      <c r="P2770" s="3" t="s">
        <v>29</v>
      </c>
      <c r="Q2770" s="5">
        <v>17</v>
      </c>
      <c r="S2770" s="6">
        <v>14.65</v>
      </c>
      <c r="T2770" s="5">
        <v>0.35</v>
      </c>
      <c r="U2770" s="6">
        <v>15</v>
      </c>
      <c r="V2770" s="2">
        <v>22.1</v>
      </c>
      <c r="W2770" s="8"/>
      <c r="X2770" s="10" t="s">
        <v>29</v>
      </c>
      <c r="Y2770" s="7">
        <v>43739</v>
      </c>
    </row>
    <row r="2771" spans="1:25" hidden="1" x14ac:dyDescent="0.25">
      <c r="A2771" s="2">
        <v>756972</v>
      </c>
      <c r="B2771" s="3" t="s">
        <v>2553</v>
      </c>
      <c r="C2771" s="3" t="s">
        <v>2383</v>
      </c>
      <c r="D2771" s="3" t="s">
        <v>27</v>
      </c>
      <c r="E2771" s="3" t="s">
        <v>37</v>
      </c>
      <c r="F2771" s="3" t="s">
        <v>29</v>
      </c>
      <c r="G2771" s="2">
        <v>12.5</v>
      </c>
      <c r="H2771" s="3" t="s">
        <v>38</v>
      </c>
      <c r="I2771" s="3" t="s">
        <v>1929</v>
      </c>
      <c r="J2771" s="3" t="s">
        <v>39</v>
      </c>
      <c r="K2771" s="4">
        <v>49.27</v>
      </c>
      <c r="L2771" s="2">
        <v>1</v>
      </c>
      <c r="M2771" s="2">
        <v>12</v>
      </c>
      <c r="N2771" s="2">
        <v>0.75</v>
      </c>
      <c r="O2771" s="3" t="s">
        <v>32</v>
      </c>
      <c r="P2771" s="3" t="s">
        <v>29</v>
      </c>
      <c r="Q2771" s="5">
        <v>12.3</v>
      </c>
      <c r="S2771" s="6">
        <v>10.52</v>
      </c>
      <c r="T2771" s="5">
        <v>0.35</v>
      </c>
      <c r="U2771" s="6">
        <v>10.87</v>
      </c>
      <c r="V2771" s="2">
        <v>16</v>
      </c>
      <c r="W2771" s="8"/>
      <c r="X2771" s="10" t="s">
        <v>29</v>
      </c>
      <c r="Y2771" s="7">
        <v>43649</v>
      </c>
    </row>
    <row r="2772" spans="1:25" ht="30" hidden="1" x14ac:dyDescent="0.25">
      <c r="A2772" s="2">
        <v>756974</v>
      </c>
      <c r="B2772" s="3" t="s">
        <v>2553</v>
      </c>
      <c r="C2772" s="3" t="s">
        <v>2841</v>
      </c>
      <c r="D2772" s="3" t="s">
        <v>27</v>
      </c>
      <c r="E2772" s="3" t="s">
        <v>37</v>
      </c>
      <c r="F2772" s="3" t="s">
        <v>29</v>
      </c>
      <c r="G2772" s="2">
        <v>12</v>
      </c>
      <c r="H2772" s="3" t="s">
        <v>38</v>
      </c>
      <c r="I2772" s="3" t="s">
        <v>2385</v>
      </c>
      <c r="J2772" s="3" t="s">
        <v>39</v>
      </c>
      <c r="K2772" s="4">
        <v>49.27</v>
      </c>
      <c r="L2772" s="2">
        <v>1</v>
      </c>
      <c r="M2772" s="2">
        <v>12</v>
      </c>
      <c r="N2772" s="2">
        <v>0.75</v>
      </c>
      <c r="O2772" s="3" t="s">
        <v>32</v>
      </c>
      <c r="P2772" s="3" t="s">
        <v>29</v>
      </c>
      <c r="Q2772" s="5">
        <v>12.3</v>
      </c>
      <c r="S2772" s="6">
        <v>10.52</v>
      </c>
      <c r="T2772" s="5">
        <v>0.35</v>
      </c>
      <c r="U2772" s="6">
        <v>10.87</v>
      </c>
      <c r="V2772" s="2">
        <v>16</v>
      </c>
      <c r="W2772" s="8"/>
      <c r="X2772" s="10" t="s">
        <v>29</v>
      </c>
      <c r="Y2772" s="7">
        <v>43708</v>
      </c>
    </row>
    <row r="2773" spans="1:25" ht="30" hidden="1" x14ac:dyDescent="0.25">
      <c r="A2773" s="2">
        <v>814572</v>
      </c>
      <c r="B2773" s="3" t="s">
        <v>2553</v>
      </c>
      <c r="C2773" s="3" t="s">
        <v>2841</v>
      </c>
      <c r="D2773" s="3" t="s">
        <v>1793</v>
      </c>
      <c r="E2773" s="3" t="s">
        <v>28</v>
      </c>
      <c r="F2773" s="3" t="s">
        <v>29</v>
      </c>
      <c r="G2773" s="2">
        <v>12</v>
      </c>
      <c r="H2773" s="3" t="s">
        <v>38</v>
      </c>
      <c r="I2773" s="3" t="s">
        <v>2385</v>
      </c>
      <c r="J2773" s="3" t="s">
        <v>39</v>
      </c>
      <c r="K2773" s="4">
        <v>48.32</v>
      </c>
      <c r="L2773" s="2">
        <v>1</v>
      </c>
      <c r="M2773" s="2">
        <v>6</v>
      </c>
      <c r="N2773" s="2">
        <v>1.5</v>
      </c>
      <c r="O2773" s="3" t="s">
        <v>956</v>
      </c>
      <c r="P2773" s="3" t="s">
        <v>29</v>
      </c>
      <c r="Q2773" s="5">
        <v>23.95</v>
      </c>
      <c r="S2773" s="6">
        <v>20.77</v>
      </c>
      <c r="T2773" s="5">
        <v>0.35</v>
      </c>
      <c r="U2773" s="6">
        <v>21.12</v>
      </c>
      <c r="V2773" s="2">
        <v>31.15</v>
      </c>
      <c r="W2773" s="8"/>
      <c r="X2773" s="10" t="s">
        <v>29</v>
      </c>
      <c r="Y2773" s="7">
        <v>43769</v>
      </c>
    </row>
    <row r="2774" spans="1:25" ht="30" hidden="1" x14ac:dyDescent="0.25">
      <c r="A2774" s="2">
        <v>767312</v>
      </c>
      <c r="B2774" s="3" t="s">
        <v>2553</v>
      </c>
      <c r="C2774" s="3" t="s">
        <v>2841</v>
      </c>
      <c r="D2774" s="3" t="s">
        <v>1914</v>
      </c>
      <c r="E2774" s="3" t="s">
        <v>37</v>
      </c>
      <c r="F2774" s="3" t="s">
        <v>29</v>
      </c>
      <c r="G2774" s="2">
        <v>12</v>
      </c>
      <c r="H2774" s="3" t="s">
        <v>38</v>
      </c>
      <c r="I2774" s="3" t="s">
        <v>2385</v>
      </c>
      <c r="J2774" s="3" t="s">
        <v>39</v>
      </c>
      <c r="K2774" s="4">
        <v>63.7</v>
      </c>
      <c r="L2774" s="2">
        <v>1</v>
      </c>
      <c r="M2774" s="2">
        <v>4</v>
      </c>
      <c r="N2774" s="2">
        <v>4</v>
      </c>
      <c r="O2774" s="3" t="s">
        <v>956</v>
      </c>
      <c r="P2774" s="3" t="s">
        <v>29</v>
      </c>
      <c r="Q2774" s="5">
        <v>46.75</v>
      </c>
      <c r="S2774" s="6">
        <v>40.83</v>
      </c>
      <c r="T2774" s="5">
        <v>0.35</v>
      </c>
      <c r="U2774" s="6">
        <v>41.18</v>
      </c>
      <c r="V2774" s="2">
        <v>60.8</v>
      </c>
      <c r="W2774" s="8"/>
      <c r="X2774" s="10" t="s">
        <v>29</v>
      </c>
      <c r="Y2774" s="7">
        <v>43650</v>
      </c>
    </row>
    <row r="2775" spans="1:25" hidden="1" x14ac:dyDescent="0.25">
      <c r="A2775" s="2">
        <v>756976</v>
      </c>
      <c r="B2775" s="3" t="s">
        <v>2553</v>
      </c>
      <c r="C2775" s="3" t="s">
        <v>2384</v>
      </c>
      <c r="D2775" s="3" t="s">
        <v>27</v>
      </c>
      <c r="E2775" s="3" t="s">
        <v>28</v>
      </c>
      <c r="F2775" s="3" t="s">
        <v>86</v>
      </c>
      <c r="G2775" s="2">
        <v>12</v>
      </c>
      <c r="H2775" s="3" t="s">
        <v>38</v>
      </c>
      <c r="I2775" s="3" t="s">
        <v>1887</v>
      </c>
      <c r="J2775" s="3" t="s">
        <v>39</v>
      </c>
      <c r="K2775" s="4">
        <v>49.27</v>
      </c>
      <c r="L2775" s="2">
        <v>1</v>
      </c>
      <c r="M2775" s="2">
        <v>12</v>
      </c>
      <c r="N2775" s="2">
        <v>0.75</v>
      </c>
      <c r="O2775" s="3" t="s">
        <v>32</v>
      </c>
      <c r="P2775" s="3" t="s">
        <v>29</v>
      </c>
      <c r="Q2775" s="5">
        <v>12.3</v>
      </c>
      <c r="S2775" s="6">
        <v>10.52</v>
      </c>
      <c r="T2775" s="5">
        <v>0.35</v>
      </c>
      <c r="U2775" s="6">
        <v>10.87</v>
      </c>
      <c r="V2775" s="2">
        <v>16</v>
      </c>
      <c r="W2775" s="8"/>
      <c r="X2775" s="10" t="s">
        <v>29</v>
      </c>
      <c r="Y2775" s="7">
        <v>43708</v>
      </c>
    </row>
    <row r="2776" spans="1:25" hidden="1" x14ac:dyDescent="0.25">
      <c r="A2776" s="2">
        <v>561357</v>
      </c>
      <c r="B2776" s="3" t="s">
        <v>2553</v>
      </c>
      <c r="C2776" s="3" t="s">
        <v>2842</v>
      </c>
      <c r="D2776" s="3" t="s">
        <v>27</v>
      </c>
      <c r="E2776" s="3" t="s">
        <v>37</v>
      </c>
      <c r="F2776" s="3" t="s">
        <v>29</v>
      </c>
      <c r="G2776" s="2">
        <v>12.5</v>
      </c>
      <c r="H2776" s="3" t="s">
        <v>38</v>
      </c>
      <c r="I2776" s="3" t="s">
        <v>29</v>
      </c>
      <c r="J2776" s="3" t="s">
        <v>39</v>
      </c>
      <c r="K2776" s="4">
        <v>46.92</v>
      </c>
      <c r="L2776" s="2">
        <v>1</v>
      </c>
      <c r="M2776" s="2">
        <v>12</v>
      </c>
      <c r="N2776" s="2">
        <v>0.75</v>
      </c>
      <c r="O2776" s="3" t="s">
        <v>32</v>
      </c>
      <c r="P2776" s="3" t="s">
        <v>29</v>
      </c>
      <c r="Q2776" s="5">
        <v>11.8</v>
      </c>
      <c r="S2776" s="6">
        <v>10.08</v>
      </c>
      <c r="T2776" s="5">
        <v>0.35</v>
      </c>
      <c r="U2776" s="6">
        <v>10.43</v>
      </c>
      <c r="V2776" s="2">
        <v>15.35</v>
      </c>
      <c r="W2776" s="8"/>
      <c r="X2776" s="10" t="s">
        <v>29</v>
      </c>
      <c r="Y2776" s="7">
        <v>43799</v>
      </c>
    </row>
    <row r="2777" spans="1:25" x14ac:dyDescent="0.25">
      <c r="A2777" s="2">
        <v>511782</v>
      </c>
      <c r="B2777" s="3" t="s">
        <v>2553</v>
      </c>
      <c r="C2777" s="3" t="s">
        <v>2843</v>
      </c>
      <c r="D2777" s="3" t="s">
        <v>27</v>
      </c>
      <c r="E2777" s="3" t="s">
        <v>28</v>
      </c>
      <c r="F2777" s="3" t="s">
        <v>97</v>
      </c>
      <c r="G2777" s="2">
        <v>14</v>
      </c>
      <c r="H2777" s="3" t="s">
        <v>889</v>
      </c>
      <c r="I2777" s="3" t="s">
        <v>2557</v>
      </c>
      <c r="J2777" s="3" t="s">
        <v>31</v>
      </c>
      <c r="K2777" s="4">
        <v>19.559999999999999</v>
      </c>
      <c r="L2777" s="2">
        <v>1</v>
      </c>
      <c r="M2777" s="2">
        <v>6</v>
      </c>
      <c r="N2777" s="2">
        <v>0.75</v>
      </c>
      <c r="O2777" s="3" t="s">
        <v>32</v>
      </c>
      <c r="P2777" s="3" t="s">
        <v>29</v>
      </c>
      <c r="Q2777" s="5">
        <v>16.55</v>
      </c>
      <c r="S2777" s="6">
        <v>14.26</v>
      </c>
      <c r="T2777" s="5">
        <v>0.35</v>
      </c>
      <c r="U2777" s="6">
        <v>14.61</v>
      </c>
      <c r="V2777" s="2">
        <v>21.5</v>
      </c>
      <c r="W2777" s="8">
        <v>-0.59999999999999787</v>
      </c>
      <c r="X2777" s="9" t="s">
        <v>3215</v>
      </c>
      <c r="Y2777" s="7">
        <v>43794</v>
      </c>
    </row>
    <row r="2778" spans="1:25" ht="30" hidden="1" x14ac:dyDescent="0.25">
      <c r="A2778" s="2">
        <v>75739</v>
      </c>
      <c r="B2778" s="3" t="s">
        <v>2553</v>
      </c>
      <c r="C2778" s="3" t="s">
        <v>2845</v>
      </c>
      <c r="D2778" s="3" t="s">
        <v>27</v>
      </c>
      <c r="E2778" s="3" t="s">
        <v>37</v>
      </c>
      <c r="F2778" s="3" t="s">
        <v>29</v>
      </c>
      <c r="G2778" s="2">
        <v>12.7</v>
      </c>
      <c r="H2778" s="3" t="s">
        <v>1827</v>
      </c>
      <c r="I2778" s="3" t="s">
        <v>2385</v>
      </c>
      <c r="J2778" s="3" t="s">
        <v>31</v>
      </c>
      <c r="K2778" s="4">
        <v>85.61</v>
      </c>
      <c r="L2778" s="2">
        <v>1</v>
      </c>
      <c r="M2778" s="2">
        <v>12</v>
      </c>
      <c r="N2778" s="2">
        <v>0.75</v>
      </c>
      <c r="O2778" s="3" t="s">
        <v>32</v>
      </c>
      <c r="P2778" s="3" t="s">
        <v>29</v>
      </c>
      <c r="Q2778" s="5">
        <v>19.600000000000001</v>
      </c>
      <c r="S2778" s="6">
        <v>16.940000000000001</v>
      </c>
      <c r="T2778" s="5">
        <v>0.35</v>
      </c>
      <c r="U2778" s="6">
        <v>17.29</v>
      </c>
      <c r="V2778" s="2">
        <v>25.5</v>
      </c>
      <c r="W2778" s="8"/>
      <c r="X2778" s="10" t="s">
        <v>29</v>
      </c>
      <c r="Y2778" s="7">
        <v>43466</v>
      </c>
    </row>
    <row r="2779" spans="1:25" hidden="1" x14ac:dyDescent="0.25">
      <c r="A2779" s="2">
        <v>868067</v>
      </c>
      <c r="B2779" s="3" t="s">
        <v>2553</v>
      </c>
      <c r="C2779" s="3" t="s">
        <v>2846</v>
      </c>
      <c r="D2779" s="3" t="s">
        <v>27</v>
      </c>
      <c r="E2779" s="3" t="s">
        <v>37</v>
      </c>
      <c r="F2779" s="3" t="s">
        <v>29</v>
      </c>
      <c r="G2779" s="2">
        <v>13.5</v>
      </c>
      <c r="H2779" s="3" t="s">
        <v>1827</v>
      </c>
      <c r="I2779" s="3" t="s">
        <v>2628</v>
      </c>
      <c r="J2779" s="3" t="s">
        <v>31</v>
      </c>
      <c r="K2779" s="4">
        <v>85.61</v>
      </c>
      <c r="L2779" s="2">
        <v>1</v>
      </c>
      <c r="M2779" s="2">
        <v>12</v>
      </c>
      <c r="N2779" s="2">
        <v>0.75</v>
      </c>
      <c r="O2779" s="3" t="s">
        <v>32</v>
      </c>
      <c r="P2779" s="3" t="s">
        <v>29</v>
      </c>
      <c r="Q2779" s="5">
        <v>19.600000000000001</v>
      </c>
      <c r="S2779" s="6">
        <v>16.940000000000001</v>
      </c>
      <c r="T2779" s="5">
        <v>0.35</v>
      </c>
      <c r="U2779" s="6">
        <v>17.29</v>
      </c>
      <c r="V2779" s="2">
        <v>25.5</v>
      </c>
      <c r="W2779" s="8"/>
      <c r="X2779" s="10" t="s">
        <v>29</v>
      </c>
      <c r="Y2779" s="7">
        <v>43769</v>
      </c>
    </row>
    <row r="2780" spans="1:25" hidden="1" x14ac:dyDescent="0.25">
      <c r="A2780" s="2">
        <v>208825</v>
      </c>
      <c r="B2780" s="3" t="s">
        <v>2553</v>
      </c>
      <c r="C2780" s="3" t="s">
        <v>2847</v>
      </c>
      <c r="D2780" s="3" t="s">
        <v>27</v>
      </c>
      <c r="E2780" s="3" t="s">
        <v>28</v>
      </c>
      <c r="F2780" s="3" t="s">
        <v>29</v>
      </c>
      <c r="G2780" s="2">
        <v>9</v>
      </c>
      <c r="H2780" s="3" t="s">
        <v>297</v>
      </c>
      <c r="I2780" s="3" t="s">
        <v>2062</v>
      </c>
      <c r="J2780" s="3" t="s">
        <v>31</v>
      </c>
      <c r="K2780" s="4" t="s">
        <v>3180</v>
      </c>
      <c r="L2780" s="2">
        <v>1</v>
      </c>
      <c r="M2780" s="2">
        <v>12</v>
      </c>
      <c r="N2780" s="2">
        <v>0.75</v>
      </c>
      <c r="O2780" s="3" t="s">
        <v>32</v>
      </c>
      <c r="P2780" s="3" t="s">
        <v>29</v>
      </c>
      <c r="Q2780" s="5">
        <v>18.350000000000001</v>
      </c>
      <c r="S2780" s="6">
        <v>15.84</v>
      </c>
      <c r="T2780" s="5">
        <v>0.35</v>
      </c>
      <c r="U2780" s="6">
        <v>16.190000000000001</v>
      </c>
      <c r="V2780" s="2">
        <v>23.85</v>
      </c>
      <c r="W2780" s="8"/>
      <c r="X2780" s="10" t="s">
        <v>29</v>
      </c>
      <c r="Y2780" s="7">
        <v>43661</v>
      </c>
    </row>
    <row r="2781" spans="1:25" hidden="1" x14ac:dyDescent="0.25">
      <c r="A2781" s="2">
        <v>778332</v>
      </c>
      <c r="B2781" s="3" t="s">
        <v>2553</v>
      </c>
      <c r="C2781" s="3" t="s">
        <v>2848</v>
      </c>
      <c r="D2781" s="3" t="s">
        <v>27</v>
      </c>
      <c r="E2781" s="3" t="s">
        <v>37</v>
      </c>
      <c r="F2781" s="3" t="s">
        <v>86</v>
      </c>
      <c r="G2781" s="2">
        <v>12.5</v>
      </c>
      <c r="H2781" s="3" t="s">
        <v>297</v>
      </c>
      <c r="I2781" s="3" t="s">
        <v>2062</v>
      </c>
      <c r="J2781" s="3" t="s">
        <v>31</v>
      </c>
      <c r="K2781" s="4">
        <v>91.8</v>
      </c>
      <c r="L2781" s="2">
        <v>1</v>
      </c>
      <c r="M2781" s="2">
        <v>12</v>
      </c>
      <c r="N2781" s="2">
        <v>0.75</v>
      </c>
      <c r="O2781" s="3" t="s">
        <v>32</v>
      </c>
      <c r="P2781" s="3" t="s">
        <v>29</v>
      </c>
      <c r="Q2781" s="5">
        <v>20.65</v>
      </c>
      <c r="S2781" s="6">
        <v>17.86</v>
      </c>
      <c r="T2781" s="5">
        <v>0.35</v>
      </c>
      <c r="U2781" s="6">
        <v>18.21</v>
      </c>
      <c r="V2781" s="2">
        <v>26.85</v>
      </c>
      <c r="W2781" s="8"/>
      <c r="X2781" s="10" t="s">
        <v>29</v>
      </c>
      <c r="Y2781" s="7">
        <v>43799</v>
      </c>
    </row>
    <row r="2782" spans="1:25" hidden="1" x14ac:dyDescent="0.25">
      <c r="A2782" s="2">
        <v>236676</v>
      </c>
      <c r="B2782" s="3" t="s">
        <v>2553</v>
      </c>
      <c r="C2782" s="3" t="s">
        <v>2849</v>
      </c>
      <c r="D2782" s="3" t="s">
        <v>1793</v>
      </c>
      <c r="E2782" s="3" t="s">
        <v>37</v>
      </c>
      <c r="F2782" s="3" t="s">
        <v>1182</v>
      </c>
      <c r="G2782" s="2">
        <v>13.5</v>
      </c>
      <c r="H2782" s="3" t="s">
        <v>297</v>
      </c>
      <c r="I2782" s="3" t="s">
        <v>2062</v>
      </c>
      <c r="J2782" s="3" t="s">
        <v>31</v>
      </c>
      <c r="K2782" s="4">
        <v>83.22</v>
      </c>
      <c r="L2782" s="2">
        <v>1</v>
      </c>
      <c r="M2782" s="2">
        <v>6</v>
      </c>
      <c r="N2782" s="2">
        <v>1.5</v>
      </c>
      <c r="O2782" s="3" t="s">
        <v>32</v>
      </c>
      <c r="P2782" s="3" t="s">
        <v>29</v>
      </c>
      <c r="Q2782" s="5">
        <v>37.549999999999997</v>
      </c>
      <c r="S2782" s="6">
        <v>32.74</v>
      </c>
      <c r="T2782" s="5">
        <v>0.35</v>
      </c>
      <c r="U2782" s="6">
        <v>33.090000000000003</v>
      </c>
      <c r="V2782" s="2">
        <v>48.8</v>
      </c>
      <c r="W2782" s="8"/>
      <c r="X2782" s="10" t="s">
        <v>29</v>
      </c>
      <c r="Y2782" s="7">
        <v>43709</v>
      </c>
    </row>
    <row r="2783" spans="1:25" hidden="1" x14ac:dyDescent="0.25">
      <c r="A2783" s="2">
        <v>958900</v>
      </c>
      <c r="B2783" s="3" t="s">
        <v>2553</v>
      </c>
      <c r="C2783" s="3" t="s">
        <v>2850</v>
      </c>
      <c r="D2783" s="3" t="s">
        <v>27</v>
      </c>
      <c r="E2783" s="3" t="s">
        <v>28</v>
      </c>
      <c r="F2783" s="3" t="s">
        <v>29</v>
      </c>
      <c r="G2783" s="2">
        <v>12.5</v>
      </c>
      <c r="H2783" s="3" t="s">
        <v>80</v>
      </c>
      <c r="I2783" s="3" t="s">
        <v>29</v>
      </c>
      <c r="J2783" s="3" t="s">
        <v>31</v>
      </c>
      <c r="K2783" s="4">
        <v>100.8</v>
      </c>
      <c r="L2783" s="2">
        <v>1</v>
      </c>
      <c r="M2783" s="2">
        <v>12</v>
      </c>
      <c r="N2783" s="2">
        <v>0.75</v>
      </c>
      <c r="O2783" s="3" t="s">
        <v>32</v>
      </c>
      <c r="P2783" s="3" t="s">
        <v>29</v>
      </c>
      <c r="Q2783" s="5">
        <v>22.234999999999999</v>
      </c>
      <c r="S2783" s="6">
        <v>19.260000000000002</v>
      </c>
      <c r="T2783" s="5">
        <v>0.35</v>
      </c>
      <c r="U2783" s="6">
        <v>19.61</v>
      </c>
      <c r="V2783" s="2">
        <v>28.9</v>
      </c>
      <c r="W2783" s="8">
        <v>0.83500000000000085</v>
      </c>
      <c r="X2783" s="9" t="s">
        <v>3216</v>
      </c>
      <c r="Y2783" s="7">
        <v>43794</v>
      </c>
    </row>
    <row r="2784" spans="1:25" hidden="1" x14ac:dyDescent="0.25">
      <c r="A2784" s="2">
        <v>229073</v>
      </c>
      <c r="B2784" s="3" t="s">
        <v>2553</v>
      </c>
      <c r="C2784" s="3" t="s">
        <v>2851</v>
      </c>
      <c r="D2784" s="3" t="s">
        <v>27</v>
      </c>
      <c r="E2784" s="3" t="s">
        <v>28</v>
      </c>
      <c r="F2784" s="3" t="s">
        <v>29</v>
      </c>
      <c r="G2784" s="2">
        <v>11</v>
      </c>
      <c r="H2784" s="3" t="s">
        <v>1827</v>
      </c>
      <c r="I2784" s="3" t="s">
        <v>2563</v>
      </c>
      <c r="J2784" s="3" t="s">
        <v>31</v>
      </c>
      <c r="K2784" s="4" t="s">
        <v>3204</v>
      </c>
      <c r="L2784" s="2">
        <v>1</v>
      </c>
      <c r="M2784" s="2">
        <v>12</v>
      </c>
      <c r="N2784" s="2">
        <v>0.75</v>
      </c>
      <c r="O2784" s="3" t="s">
        <v>32</v>
      </c>
      <c r="P2784" s="3" t="s">
        <v>29</v>
      </c>
      <c r="Q2784" s="5">
        <v>42</v>
      </c>
      <c r="S2784" s="6">
        <v>36.65</v>
      </c>
      <c r="T2784" s="5">
        <v>0.35</v>
      </c>
      <c r="U2784" s="6">
        <v>37</v>
      </c>
      <c r="V2784" s="2">
        <v>54.6</v>
      </c>
      <c r="W2784" s="8"/>
      <c r="X2784" s="10" t="s">
        <v>29</v>
      </c>
      <c r="Y2784" s="7">
        <v>43661</v>
      </c>
    </row>
    <row r="2785" spans="1:25" hidden="1" x14ac:dyDescent="0.25">
      <c r="A2785" s="2">
        <v>128801</v>
      </c>
      <c r="B2785" s="3" t="s">
        <v>2553</v>
      </c>
      <c r="C2785" s="3" t="s">
        <v>2852</v>
      </c>
      <c r="D2785" s="3" t="s">
        <v>27</v>
      </c>
      <c r="E2785" s="3" t="s">
        <v>37</v>
      </c>
      <c r="F2785" s="3" t="s">
        <v>29</v>
      </c>
      <c r="G2785" s="2">
        <v>13</v>
      </c>
      <c r="H2785" s="3" t="s">
        <v>30</v>
      </c>
      <c r="I2785" s="3" t="s">
        <v>29</v>
      </c>
      <c r="J2785" s="3" t="s">
        <v>31</v>
      </c>
      <c r="K2785" s="4">
        <v>73.08</v>
      </c>
      <c r="L2785" s="2">
        <v>1</v>
      </c>
      <c r="M2785" s="2">
        <v>12</v>
      </c>
      <c r="N2785" s="2">
        <v>0.75</v>
      </c>
      <c r="O2785" s="3" t="s">
        <v>32</v>
      </c>
      <c r="P2785" s="3" t="s">
        <v>29</v>
      </c>
      <c r="Q2785" s="5">
        <v>17.45</v>
      </c>
      <c r="S2785" s="6">
        <v>15.05</v>
      </c>
      <c r="T2785" s="5">
        <v>0.35</v>
      </c>
      <c r="U2785" s="6">
        <v>15.4</v>
      </c>
      <c r="V2785" s="2">
        <v>22.7</v>
      </c>
      <c r="W2785" s="8"/>
      <c r="X2785" s="10" t="s">
        <v>29</v>
      </c>
      <c r="Y2785" s="7">
        <v>43738</v>
      </c>
    </row>
    <row r="2786" spans="1:25" hidden="1" x14ac:dyDescent="0.25">
      <c r="A2786" s="2">
        <v>47407</v>
      </c>
      <c r="B2786" s="3" t="s">
        <v>2553</v>
      </c>
      <c r="C2786" s="3" t="s">
        <v>2853</v>
      </c>
      <c r="D2786" s="3" t="s">
        <v>1914</v>
      </c>
      <c r="E2786" s="3" t="s">
        <v>37</v>
      </c>
      <c r="F2786" s="3" t="s">
        <v>29</v>
      </c>
      <c r="G2786" s="2">
        <v>12</v>
      </c>
      <c r="H2786" s="3" t="s">
        <v>38</v>
      </c>
      <c r="I2786" s="3" t="s">
        <v>2563</v>
      </c>
      <c r="J2786" s="3" t="s">
        <v>31</v>
      </c>
      <c r="K2786" s="4">
        <v>40.79</v>
      </c>
      <c r="L2786" s="2">
        <v>1</v>
      </c>
      <c r="M2786" s="2">
        <v>4</v>
      </c>
      <c r="N2786" s="2">
        <v>4</v>
      </c>
      <c r="O2786" s="3" t="s">
        <v>956</v>
      </c>
      <c r="P2786" s="3" t="s">
        <v>29</v>
      </c>
      <c r="Q2786" s="5">
        <v>33.200000000000003</v>
      </c>
      <c r="S2786" s="6">
        <v>28.91</v>
      </c>
      <c r="T2786" s="5">
        <v>0.35</v>
      </c>
      <c r="U2786" s="6">
        <v>29.26</v>
      </c>
      <c r="V2786" s="2">
        <v>43.15</v>
      </c>
      <c r="W2786" s="8"/>
      <c r="X2786" s="10" t="s">
        <v>29</v>
      </c>
      <c r="Y2786" s="7">
        <v>43466</v>
      </c>
    </row>
    <row r="2787" spans="1:25" ht="30" hidden="1" x14ac:dyDescent="0.25">
      <c r="A2787" s="2">
        <v>134528</v>
      </c>
      <c r="B2787" s="3" t="s">
        <v>2553</v>
      </c>
      <c r="C2787" s="3" t="s">
        <v>2854</v>
      </c>
      <c r="D2787" s="3" t="s">
        <v>27</v>
      </c>
      <c r="E2787" s="3" t="s">
        <v>37</v>
      </c>
      <c r="F2787" s="3" t="s">
        <v>29</v>
      </c>
      <c r="G2787" s="2">
        <v>13</v>
      </c>
      <c r="H2787" s="3" t="s">
        <v>1827</v>
      </c>
      <c r="I2787" s="3" t="s">
        <v>2385</v>
      </c>
      <c r="J2787" s="3" t="s">
        <v>31</v>
      </c>
      <c r="K2787" s="4">
        <v>91</v>
      </c>
      <c r="L2787" s="2">
        <v>1</v>
      </c>
      <c r="M2787" s="2">
        <v>12</v>
      </c>
      <c r="N2787" s="2">
        <v>0.75</v>
      </c>
      <c r="O2787" s="3" t="s">
        <v>32</v>
      </c>
      <c r="P2787" s="3" t="s">
        <v>29</v>
      </c>
      <c r="Q2787" s="5">
        <v>20.5</v>
      </c>
      <c r="S2787" s="6">
        <v>17.73</v>
      </c>
      <c r="T2787" s="5">
        <v>0.35</v>
      </c>
      <c r="U2787" s="6">
        <v>18.079999999999998</v>
      </c>
      <c r="V2787" s="2">
        <v>26.65</v>
      </c>
      <c r="W2787" s="8"/>
      <c r="X2787" s="10" t="s">
        <v>29</v>
      </c>
      <c r="Y2787" s="7">
        <v>43466</v>
      </c>
    </row>
    <row r="2788" spans="1:25" hidden="1" x14ac:dyDescent="0.25">
      <c r="A2788" s="2">
        <v>124560</v>
      </c>
      <c r="B2788" s="3" t="s">
        <v>2553</v>
      </c>
      <c r="C2788" s="3" t="s">
        <v>2855</v>
      </c>
      <c r="D2788" s="3" t="s">
        <v>27</v>
      </c>
      <c r="E2788" s="3" t="s">
        <v>37</v>
      </c>
      <c r="F2788" s="3" t="s">
        <v>86</v>
      </c>
      <c r="G2788" s="2">
        <v>11.6</v>
      </c>
      <c r="H2788" s="3" t="s">
        <v>1827</v>
      </c>
      <c r="I2788" s="3" t="s">
        <v>29</v>
      </c>
      <c r="J2788" s="3" t="s">
        <v>31</v>
      </c>
      <c r="K2788" s="4">
        <v>84.79</v>
      </c>
      <c r="L2788" s="2">
        <v>1</v>
      </c>
      <c r="M2788" s="2">
        <v>12</v>
      </c>
      <c r="N2788" s="2">
        <v>0.75</v>
      </c>
      <c r="O2788" s="3" t="s">
        <v>32</v>
      </c>
      <c r="P2788" s="3" t="s">
        <v>29</v>
      </c>
      <c r="Q2788" s="5">
        <v>19.45</v>
      </c>
      <c r="S2788" s="6">
        <v>16.809999999999999</v>
      </c>
      <c r="T2788" s="5">
        <v>0.35</v>
      </c>
      <c r="U2788" s="6">
        <v>17.16</v>
      </c>
      <c r="V2788" s="2">
        <v>25.3</v>
      </c>
      <c r="W2788" s="8"/>
      <c r="X2788" s="10" t="s">
        <v>29</v>
      </c>
      <c r="Y2788" s="7">
        <v>43466</v>
      </c>
    </row>
    <row r="2789" spans="1:25" hidden="1" x14ac:dyDescent="0.25">
      <c r="A2789" s="2">
        <v>659037</v>
      </c>
      <c r="B2789" s="3" t="s">
        <v>2553</v>
      </c>
      <c r="C2789" s="3" t="s">
        <v>2856</v>
      </c>
      <c r="D2789" s="3" t="s">
        <v>27</v>
      </c>
      <c r="E2789" s="3" t="s">
        <v>37</v>
      </c>
      <c r="F2789" s="3" t="s">
        <v>29</v>
      </c>
      <c r="G2789" s="2">
        <v>13.2</v>
      </c>
      <c r="H2789" s="3" t="s">
        <v>889</v>
      </c>
      <c r="I2789" s="3" t="s">
        <v>29</v>
      </c>
      <c r="J2789" s="3" t="s">
        <v>31</v>
      </c>
      <c r="K2789" s="4">
        <v>71.28</v>
      </c>
      <c r="L2789" s="2">
        <v>1</v>
      </c>
      <c r="M2789" s="2">
        <v>12</v>
      </c>
      <c r="N2789" s="2">
        <v>0.75</v>
      </c>
      <c r="O2789" s="3" t="s">
        <v>32</v>
      </c>
      <c r="P2789" s="3" t="s">
        <v>29</v>
      </c>
      <c r="Q2789" s="5">
        <v>17.149999999999999</v>
      </c>
      <c r="S2789" s="6">
        <v>14.78</v>
      </c>
      <c r="T2789" s="5">
        <v>0.35</v>
      </c>
      <c r="U2789" s="6">
        <v>15.13</v>
      </c>
      <c r="V2789" s="2">
        <v>22.3</v>
      </c>
      <c r="W2789" s="8"/>
      <c r="X2789" s="10" t="s">
        <v>29</v>
      </c>
      <c r="Y2789" s="7">
        <v>43466</v>
      </c>
    </row>
    <row r="2790" spans="1:25" hidden="1" x14ac:dyDescent="0.25">
      <c r="A2790" s="2">
        <v>179507</v>
      </c>
      <c r="B2790" s="3" t="s">
        <v>2553</v>
      </c>
      <c r="C2790" s="3" t="s">
        <v>2857</v>
      </c>
      <c r="D2790" s="3" t="s">
        <v>27</v>
      </c>
      <c r="E2790" s="3" t="s">
        <v>37</v>
      </c>
      <c r="F2790" s="3" t="s">
        <v>321</v>
      </c>
      <c r="G2790" s="2">
        <v>13.5</v>
      </c>
      <c r="H2790" s="3" t="s">
        <v>297</v>
      </c>
      <c r="I2790" s="3" t="s">
        <v>2062</v>
      </c>
      <c r="J2790" s="3" t="s">
        <v>31</v>
      </c>
      <c r="K2790" s="4">
        <v>105.72</v>
      </c>
      <c r="L2790" s="2">
        <v>1</v>
      </c>
      <c r="M2790" s="2">
        <v>12</v>
      </c>
      <c r="N2790" s="2">
        <v>0.75</v>
      </c>
      <c r="O2790" s="3" t="s">
        <v>32</v>
      </c>
      <c r="P2790" s="3" t="s">
        <v>29</v>
      </c>
      <c r="Q2790" s="5">
        <v>23.05</v>
      </c>
      <c r="S2790" s="6">
        <v>19.98</v>
      </c>
      <c r="T2790" s="5">
        <v>0.35</v>
      </c>
      <c r="U2790" s="6">
        <v>20.329999999999998</v>
      </c>
      <c r="V2790" s="2">
        <v>29.95</v>
      </c>
      <c r="W2790" s="8"/>
      <c r="X2790" s="10" t="s">
        <v>29</v>
      </c>
      <c r="Y2790" s="7">
        <v>43616</v>
      </c>
    </row>
    <row r="2791" spans="1:25" hidden="1" x14ac:dyDescent="0.25">
      <c r="A2791" s="2">
        <v>71589</v>
      </c>
      <c r="B2791" s="3" t="s">
        <v>2553</v>
      </c>
      <c r="C2791" s="3" t="s">
        <v>2858</v>
      </c>
      <c r="D2791" s="3" t="s">
        <v>27</v>
      </c>
      <c r="E2791" s="3" t="s">
        <v>28</v>
      </c>
      <c r="F2791" s="3" t="s">
        <v>86</v>
      </c>
      <c r="G2791" s="2">
        <v>9.5</v>
      </c>
      <c r="H2791" s="3" t="s">
        <v>61</v>
      </c>
      <c r="I2791" s="3" t="s">
        <v>1869</v>
      </c>
      <c r="J2791" s="3" t="s">
        <v>31</v>
      </c>
      <c r="K2791" s="4">
        <v>100.68</v>
      </c>
      <c r="L2791" s="2">
        <v>1</v>
      </c>
      <c r="M2791" s="2">
        <v>12</v>
      </c>
      <c r="N2791" s="2">
        <v>0.75</v>
      </c>
      <c r="O2791" s="3" t="s">
        <v>32</v>
      </c>
      <c r="P2791" s="3" t="s">
        <v>29</v>
      </c>
      <c r="Q2791" s="5">
        <v>22.2</v>
      </c>
      <c r="S2791" s="6">
        <v>19.23</v>
      </c>
      <c r="T2791" s="5">
        <v>0.35</v>
      </c>
      <c r="U2791" s="6">
        <v>19.579999999999998</v>
      </c>
      <c r="V2791" s="2">
        <v>28.85</v>
      </c>
      <c r="W2791" s="8">
        <v>0.25</v>
      </c>
      <c r="X2791" s="9" t="s">
        <v>3216</v>
      </c>
      <c r="Y2791" s="7">
        <v>43794</v>
      </c>
    </row>
    <row r="2792" spans="1:25" hidden="1" x14ac:dyDescent="0.25">
      <c r="A2792" s="2">
        <v>535963</v>
      </c>
      <c r="B2792" s="3" t="s">
        <v>2553</v>
      </c>
      <c r="C2792" s="3" t="s">
        <v>2859</v>
      </c>
      <c r="D2792" s="3" t="s">
        <v>27</v>
      </c>
      <c r="E2792" s="3" t="s">
        <v>28</v>
      </c>
      <c r="F2792" s="3" t="s">
        <v>29</v>
      </c>
      <c r="G2792" s="2">
        <v>12.5</v>
      </c>
      <c r="H2792" s="3" t="s">
        <v>102</v>
      </c>
      <c r="I2792" s="3" t="s">
        <v>2563</v>
      </c>
      <c r="J2792" s="3" t="s">
        <v>31</v>
      </c>
      <c r="K2792" s="4">
        <v>54</v>
      </c>
      <c r="L2792" s="2">
        <v>1</v>
      </c>
      <c r="M2792" s="2">
        <v>12</v>
      </c>
      <c r="N2792" s="2">
        <v>0.75</v>
      </c>
      <c r="O2792" s="3" t="s">
        <v>32</v>
      </c>
      <c r="P2792" s="3" t="s">
        <v>29</v>
      </c>
      <c r="Q2792" s="5">
        <v>13.8</v>
      </c>
      <c r="S2792" s="6">
        <v>11.84</v>
      </c>
      <c r="T2792" s="5">
        <v>0.35</v>
      </c>
      <c r="U2792" s="6">
        <v>12.19</v>
      </c>
      <c r="V2792" s="2">
        <v>17.95</v>
      </c>
      <c r="W2792" s="8">
        <v>-4.3499999999999979</v>
      </c>
      <c r="X2792" s="9" t="s">
        <v>3215</v>
      </c>
      <c r="Y2792" s="7">
        <v>43794</v>
      </c>
    </row>
    <row r="2793" spans="1:25" hidden="1" x14ac:dyDescent="0.25">
      <c r="A2793" s="2">
        <v>375709</v>
      </c>
      <c r="B2793" s="3" t="s">
        <v>2553</v>
      </c>
      <c r="C2793" s="3" t="s">
        <v>2860</v>
      </c>
      <c r="D2793" s="3" t="s">
        <v>27</v>
      </c>
      <c r="E2793" s="3" t="s">
        <v>37</v>
      </c>
      <c r="F2793" s="3" t="s">
        <v>29</v>
      </c>
      <c r="G2793" s="2">
        <v>11.5</v>
      </c>
      <c r="H2793" s="3" t="s">
        <v>889</v>
      </c>
      <c r="I2793" s="3" t="s">
        <v>29</v>
      </c>
      <c r="J2793" s="3" t="s">
        <v>31</v>
      </c>
      <c r="K2793" s="4">
        <v>41.76</v>
      </c>
      <c r="L2793" s="2">
        <v>1</v>
      </c>
      <c r="M2793" s="2">
        <v>12</v>
      </c>
      <c r="N2793" s="2">
        <v>0.75</v>
      </c>
      <c r="O2793" s="3" t="s">
        <v>32</v>
      </c>
      <c r="P2793" s="3" t="s">
        <v>29</v>
      </c>
      <c r="Q2793" s="5">
        <v>11.1</v>
      </c>
      <c r="S2793" s="6">
        <v>9.4600000000000009</v>
      </c>
      <c r="T2793" s="5">
        <v>0.35</v>
      </c>
      <c r="U2793" s="6">
        <v>9.81</v>
      </c>
      <c r="V2793" s="2">
        <v>14.45</v>
      </c>
      <c r="W2793" s="8"/>
      <c r="X2793" s="10" t="s">
        <v>29</v>
      </c>
      <c r="Y2793" s="7">
        <v>43709</v>
      </c>
    </row>
    <row r="2794" spans="1:25" hidden="1" x14ac:dyDescent="0.25">
      <c r="A2794" s="2">
        <v>643874</v>
      </c>
      <c r="B2794" s="3" t="s">
        <v>2553</v>
      </c>
      <c r="C2794" s="3" t="s">
        <v>2862</v>
      </c>
      <c r="D2794" s="3" t="s">
        <v>27</v>
      </c>
      <c r="E2794" s="3" t="s">
        <v>28</v>
      </c>
      <c r="F2794" s="3" t="s">
        <v>29</v>
      </c>
      <c r="G2794" s="2">
        <v>12.5</v>
      </c>
      <c r="H2794" s="3" t="s">
        <v>30</v>
      </c>
      <c r="I2794" s="3" t="s">
        <v>2557</v>
      </c>
      <c r="J2794" s="3" t="s">
        <v>39</v>
      </c>
      <c r="K2794" s="4">
        <v>77.05</v>
      </c>
      <c r="L2794" s="2">
        <v>1</v>
      </c>
      <c r="M2794" s="2">
        <v>12</v>
      </c>
      <c r="N2794" s="2">
        <v>0.75</v>
      </c>
      <c r="O2794" s="3" t="s">
        <v>32</v>
      </c>
      <c r="P2794" s="3" t="s">
        <v>29</v>
      </c>
      <c r="Q2794" s="5">
        <v>17.75</v>
      </c>
      <c r="S2794" s="6">
        <v>15.31</v>
      </c>
      <c r="T2794" s="5">
        <v>0.35</v>
      </c>
      <c r="U2794" s="6">
        <v>15.66</v>
      </c>
      <c r="V2794" s="2">
        <v>23.1</v>
      </c>
      <c r="W2794" s="8"/>
      <c r="X2794" s="10" t="s">
        <v>29</v>
      </c>
      <c r="Y2794" s="7">
        <v>43769</v>
      </c>
    </row>
    <row r="2795" spans="1:25" ht="30" hidden="1" x14ac:dyDescent="0.25">
      <c r="A2795" s="2">
        <v>751659</v>
      </c>
      <c r="B2795" s="3" t="s">
        <v>2553</v>
      </c>
      <c r="C2795" s="3" t="s">
        <v>2863</v>
      </c>
      <c r="D2795" s="3" t="s">
        <v>27</v>
      </c>
      <c r="E2795" s="3" t="s">
        <v>28</v>
      </c>
      <c r="F2795" s="3" t="s">
        <v>29</v>
      </c>
      <c r="G2795" s="2">
        <v>13</v>
      </c>
      <c r="H2795" s="3" t="s">
        <v>30</v>
      </c>
      <c r="I2795" s="3" t="s">
        <v>2385</v>
      </c>
      <c r="J2795" s="3" t="s">
        <v>39</v>
      </c>
      <c r="K2795" s="4">
        <v>77.05</v>
      </c>
      <c r="L2795" s="2">
        <v>1</v>
      </c>
      <c r="M2795" s="2">
        <v>12</v>
      </c>
      <c r="N2795" s="2">
        <v>0.75</v>
      </c>
      <c r="O2795" s="3" t="s">
        <v>32</v>
      </c>
      <c r="P2795" s="3" t="s">
        <v>29</v>
      </c>
      <c r="Q2795" s="5">
        <v>17.75</v>
      </c>
      <c r="S2795" s="6">
        <v>15.31</v>
      </c>
      <c r="T2795" s="5">
        <v>0.35</v>
      </c>
      <c r="U2795" s="6">
        <v>15.66</v>
      </c>
      <c r="V2795" s="2">
        <v>23.1</v>
      </c>
      <c r="W2795" s="8"/>
      <c r="X2795" s="10" t="s">
        <v>29</v>
      </c>
      <c r="Y2795" s="7">
        <v>43769</v>
      </c>
    </row>
    <row r="2796" spans="1:25" hidden="1" x14ac:dyDescent="0.25">
      <c r="A2796" s="2">
        <v>734589</v>
      </c>
      <c r="B2796" s="3" t="s">
        <v>2553</v>
      </c>
      <c r="C2796" s="3" t="s">
        <v>2864</v>
      </c>
      <c r="D2796" s="3" t="s">
        <v>27</v>
      </c>
      <c r="E2796" s="3" t="s">
        <v>28</v>
      </c>
      <c r="F2796" s="3" t="s">
        <v>29</v>
      </c>
      <c r="G2796" s="2">
        <v>12.5</v>
      </c>
      <c r="H2796" s="3" t="s">
        <v>30</v>
      </c>
      <c r="I2796" s="3" t="s">
        <v>2062</v>
      </c>
      <c r="J2796" s="3" t="s">
        <v>39</v>
      </c>
      <c r="K2796" s="4">
        <v>77.05</v>
      </c>
      <c r="L2796" s="2">
        <v>1</v>
      </c>
      <c r="M2796" s="2">
        <v>12</v>
      </c>
      <c r="N2796" s="2">
        <v>0.75</v>
      </c>
      <c r="O2796" s="3" t="s">
        <v>32</v>
      </c>
      <c r="P2796" s="3" t="s">
        <v>29</v>
      </c>
      <c r="Q2796" s="5">
        <v>17.75</v>
      </c>
      <c r="S2796" s="6">
        <v>15.31</v>
      </c>
      <c r="T2796" s="5">
        <v>0.35</v>
      </c>
      <c r="U2796" s="6">
        <v>15.66</v>
      </c>
      <c r="V2796" s="2">
        <v>23.1</v>
      </c>
      <c r="W2796" s="8"/>
      <c r="X2796" s="10" t="s">
        <v>29</v>
      </c>
      <c r="Y2796" s="7">
        <v>43769</v>
      </c>
    </row>
    <row r="2797" spans="1:25" hidden="1" x14ac:dyDescent="0.25">
      <c r="A2797" s="2">
        <v>194167</v>
      </c>
      <c r="B2797" s="3" t="s">
        <v>2553</v>
      </c>
      <c r="C2797" s="3" t="s">
        <v>2865</v>
      </c>
      <c r="D2797" s="3" t="s">
        <v>27</v>
      </c>
      <c r="E2797" s="3" t="s">
        <v>28</v>
      </c>
      <c r="F2797" s="3" t="s">
        <v>29</v>
      </c>
      <c r="G2797" s="2">
        <v>13</v>
      </c>
      <c r="H2797" s="3" t="s">
        <v>38</v>
      </c>
      <c r="I2797" s="3" t="s">
        <v>2563</v>
      </c>
      <c r="J2797" s="3" t="s">
        <v>31</v>
      </c>
      <c r="K2797" s="4">
        <v>99.24</v>
      </c>
      <c r="L2797" s="2">
        <v>1</v>
      </c>
      <c r="M2797" s="2">
        <v>12</v>
      </c>
      <c r="N2797" s="2">
        <v>0.75</v>
      </c>
      <c r="O2797" s="3" t="s">
        <v>32</v>
      </c>
      <c r="P2797" s="3" t="s">
        <v>29</v>
      </c>
      <c r="Q2797" s="5">
        <v>21.95</v>
      </c>
      <c r="S2797" s="6">
        <v>19.010000000000002</v>
      </c>
      <c r="T2797" s="5">
        <v>0.35</v>
      </c>
      <c r="U2797" s="6">
        <v>19.36</v>
      </c>
      <c r="V2797" s="2">
        <v>28.55</v>
      </c>
      <c r="W2797" s="8"/>
      <c r="X2797" s="10" t="s">
        <v>29</v>
      </c>
      <c r="Y2797" s="7">
        <v>43672</v>
      </c>
    </row>
    <row r="2798" spans="1:25" hidden="1" x14ac:dyDescent="0.25">
      <c r="A2798" s="2">
        <v>462333</v>
      </c>
      <c r="B2798" s="3" t="s">
        <v>2553</v>
      </c>
      <c r="C2798" s="3" t="s">
        <v>2866</v>
      </c>
      <c r="D2798" s="3" t="s">
        <v>27</v>
      </c>
      <c r="E2798" s="3" t="s">
        <v>37</v>
      </c>
      <c r="F2798" s="3" t="s">
        <v>104</v>
      </c>
      <c r="G2798" s="2">
        <v>12</v>
      </c>
      <c r="H2798" s="3" t="s">
        <v>297</v>
      </c>
      <c r="I2798" s="3" t="s">
        <v>2062</v>
      </c>
      <c r="J2798" s="3" t="s">
        <v>31</v>
      </c>
      <c r="K2798" s="4" t="s">
        <v>3205</v>
      </c>
      <c r="L2798" s="2">
        <v>1</v>
      </c>
      <c r="M2798" s="2">
        <v>6</v>
      </c>
      <c r="N2798" s="2">
        <v>0.75</v>
      </c>
      <c r="O2798" s="3" t="s">
        <v>32</v>
      </c>
      <c r="P2798" s="3" t="s">
        <v>29</v>
      </c>
      <c r="Q2798" s="5">
        <v>23.15</v>
      </c>
      <c r="R2798" s="5">
        <v>2</v>
      </c>
      <c r="S2798" s="6">
        <v>18.3</v>
      </c>
      <c r="T2798" s="5">
        <v>0.35</v>
      </c>
      <c r="U2798" s="6">
        <v>18.649999999999999</v>
      </c>
      <c r="V2798" s="2">
        <v>30.1</v>
      </c>
      <c r="W2798" s="8"/>
      <c r="X2798" s="10" t="s">
        <v>29</v>
      </c>
      <c r="Y2798" s="7">
        <v>43800</v>
      </c>
    </row>
    <row r="2799" spans="1:25" hidden="1" x14ac:dyDescent="0.25">
      <c r="A2799" s="2">
        <v>293043</v>
      </c>
      <c r="B2799" s="3" t="s">
        <v>2553</v>
      </c>
      <c r="C2799" s="3" t="s">
        <v>2868</v>
      </c>
      <c r="D2799" s="3" t="s">
        <v>27</v>
      </c>
      <c r="E2799" s="3" t="s">
        <v>37</v>
      </c>
      <c r="F2799" s="3" t="s">
        <v>104</v>
      </c>
      <c r="G2799" s="2">
        <v>12</v>
      </c>
      <c r="H2799" s="3" t="s">
        <v>297</v>
      </c>
      <c r="I2799" s="3" t="s">
        <v>2062</v>
      </c>
      <c r="J2799" s="3" t="s">
        <v>31</v>
      </c>
      <c r="K2799" s="4" t="s">
        <v>3207</v>
      </c>
      <c r="L2799" s="2">
        <v>1</v>
      </c>
      <c r="M2799" s="2">
        <v>12</v>
      </c>
      <c r="N2799" s="2">
        <v>0.75</v>
      </c>
      <c r="O2799" s="3" t="s">
        <v>32</v>
      </c>
      <c r="P2799" s="3" t="s">
        <v>29</v>
      </c>
      <c r="Q2799" s="5">
        <v>19.25</v>
      </c>
      <c r="R2799" s="5">
        <v>2</v>
      </c>
      <c r="S2799" s="6">
        <v>14.87</v>
      </c>
      <c r="T2799" s="5">
        <v>0.35</v>
      </c>
      <c r="U2799" s="6">
        <v>15.22</v>
      </c>
      <c r="V2799" s="2">
        <v>25</v>
      </c>
      <c r="W2799" s="8"/>
      <c r="X2799" s="10" t="s">
        <v>29</v>
      </c>
      <c r="Y2799" s="7">
        <v>43800</v>
      </c>
    </row>
    <row r="2800" spans="1:25" x14ac:dyDescent="0.25">
      <c r="A2800" s="2">
        <v>593087</v>
      </c>
      <c r="B2800" s="3" t="s">
        <v>2553</v>
      </c>
      <c r="C2800" s="3" t="s">
        <v>2869</v>
      </c>
      <c r="D2800" s="3" t="s">
        <v>27</v>
      </c>
      <c r="E2800" s="3" t="s">
        <v>28</v>
      </c>
      <c r="F2800" s="3" t="s">
        <v>97</v>
      </c>
      <c r="G2800" s="2">
        <v>13.5</v>
      </c>
      <c r="H2800" s="3" t="s">
        <v>1827</v>
      </c>
      <c r="I2800" s="3" t="s">
        <v>29</v>
      </c>
      <c r="J2800" s="3" t="s">
        <v>31</v>
      </c>
      <c r="K2800" s="4">
        <v>70.25</v>
      </c>
      <c r="L2800" s="2">
        <v>1</v>
      </c>
      <c r="M2800" s="2">
        <v>12</v>
      </c>
      <c r="N2800" s="2">
        <v>0.75</v>
      </c>
      <c r="O2800" s="3" t="s">
        <v>32</v>
      </c>
      <c r="P2800" s="3" t="s">
        <v>29</v>
      </c>
      <c r="Q2800" s="5">
        <v>16.95</v>
      </c>
      <c r="S2800" s="6">
        <v>14.61</v>
      </c>
      <c r="T2800" s="5">
        <v>0.35</v>
      </c>
      <c r="U2800" s="6">
        <v>14.96</v>
      </c>
      <c r="V2800" s="2">
        <v>22.05</v>
      </c>
      <c r="W2800" s="8"/>
      <c r="X2800" s="10" t="s">
        <v>29</v>
      </c>
      <c r="Y2800" s="7">
        <v>43711</v>
      </c>
    </row>
    <row r="2801" spans="1:25" hidden="1" x14ac:dyDescent="0.25">
      <c r="A2801" s="2">
        <v>273128</v>
      </c>
      <c r="B2801" s="3" t="s">
        <v>2553</v>
      </c>
      <c r="C2801" s="3" t="s">
        <v>2870</v>
      </c>
      <c r="D2801" s="3" t="s">
        <v>27</v>
      </c>
      <c r="E2801" s="3" t="s">
        <v>37</v>
      </c>
      <c r="F2801" s="3" t="s">
        <v>29</v>
      </c>
      <c r="G2801" s="2">
        <v>13.5</v>
      </c>
      <c r="H2801" s="3" t="s">
        <v>1827</v>
      </c>
      <c r="I2801" s="3" t="s">
        <v>2557</v>
      </c>
      <c r="J2801" s="3" t="s">
        <v>31</v>
      </c>
      <c r="K2801" s="4">
        <v>73.8</v>
      </c>
      <c r="L2801" s="2">
        <v>1</v>
      </c>
      <c r="M2801" s="2">
        <v>12</v>
      </c>
      <c r="N2801" s="2">
        <v>0.75</v>
      </c>
      <c r="O2801" s="3" t="s">
        <v>32</v>
      </c>
      <c r="P2801" s="3" t="s">
        <v>29</v>
      </c>
      <c r="Q2801" s="5">
        <v>17.55</v>
      </c>
      <c r="S2801" s="6">
        <v>15.14</v>
      </c>
      <c r="T2801" s="5">
        <v>0.35</v>
      </c>
      <c r="U2801" s="6">
        <v>15.49</v>
      </c>
      <c r="V2801" s="2">
        <v>22.8</v>
      </c>
      <c r="W2801" s="8"/>
      <c r="X2801" s="10" t="s">
        <v>29</v>
      </c>
      <c r="Y2801" s="7">
        <v>43466</v>
      </c>
    </row>
    <row r="2802" spans="1:25" hidden="1" x14ac:dyDescent="0.25">
      <c r="A2802" s="2">
        <v>16964</v>
      </c>
      <c r="B2802" s="3" t="s">
        <v>2553</v>
      </c>
      <c r="C2802" s="3" t="s">
        <v>2871</v>
      </c>
      <c r="D2802" s="3" t="s">
        <v>27</v>
      </c>
      <c r="E2802" s="3" t="s">
        <v>37</v>
      </c>
      <c r="F2802" s="3" t="s">
        <v>104</v>
      </c>
      <c r="G2802" s="2">
        <v>13</v>
      </c>
      <c r="H2802" s="3" t="s">
        <v>297</v>
      </c>
      <c r="I2802" s="3" t="s">
        <v>2062</v>
      </c>
      <c r="J2802" s="3" t="s">
        <v>31</v>
      </c>
      <c r="K2802" s="4">
        <v>96.72</v>
      </c>
      <c r="L2802" s="2">
        <v>1</v>
      </c>
      <c r="M2802" s="2">
        <v>12</v>
      </c>
      <c r="N2802" s="2">
        <v>0.75</v>
      </c>
      <c r="O2802" s="3" t="s">
        <v>32</v>
      </c>
      <c r="P2802" s="3" t="s">
        <v>29</v>
      </c>
      <c r="Q2802" s="5">
        <v>21.5</v>
      </c>
      <c r="R2802" s="5">
        <v>2</v>
      </c>
      <c r="S2802" s="6">
        <v>16.850000000000001</v>
      </c>
      <c r="T2802" s="5">
        <v>0.35</v>
      </c>
      <c r="U2802" s="6">
        <v>17.2</v>
      </c>
      <c r="V2802" s="2">
        <v>27.95</v>
      </c>
      <c r="W2802" s="8"/>
      <c r="X2802" s="10" t="s">
        <v>29</v>
      </c>
      <c r="Y2802" s="7">
        <v>43800</v>
      </c>
    </row>
    <row r="2803" spans="1:25" hidden="1" x14ac:dyDescent="0.25">
      <c r="A2803" s="2">
        <v>209724</v>
      </c>
      <c r="B2803" s="3" t="s">
        <v>2553</v>
      </c>
      <c r="C2803" s="3" t="s">
        <v>2872</v>
      </c>
      <c r="D2803" s="3" t="s">
        <v>27</v>
      </c>
      <c r="E2803" s="3" t="s">
        <v>37</v>
      </c>
      <c r="F2803" s="3" t="s">
        <v>86</v>
      </c>
      <c r="G2803" s="2">
        <v>11</v>
      </c>
      <c r="H2803" s="3" t="s">
        <v>432</v>
      </c>
      <c r="I2803" s="3" t="s">
        <v>2563</v>
      </c>
      <c r="J2803" s="3" t="s">
        <v>31</v>
      </c>
      <c r="K2803" s="4">
        <v>49.08</v>
      </c>
      <c r="L2803" s="2">
        <v>1</v>
      </c>
      <c r="M2803" s="2">
        <v>12</v>
      </c>
      <c r="N2803" s="2">
        <v>0.75</v>
      </c>
      <c r="O2803" s="3" t="s">
        <v>32</v>
      </c>
      <c r="P2803" s="3" t="s">
        <v>29</v>
      </c>
      <c r="Q2803" s="5">
        <v>15.6</v>
      </c>
      <c r="S2803" s="6">
        <v>13.42</v>
      </c>
      <c r="T2803" s="5">
        <v>0.35</v>
      </c>
      <c r="U2803" s="6">
        <v>13.77</v>
      </c>
      <c r="V2803" s="2">
        <v>20.3</v>
      </c>
      <c r="W2803" s="8"/>
      <c r="X2803" s="10" t="s">
        <v>29</v>
      </c>
      <c r="Y2803" s="7">
        <v>43551</v>
      </c>
    </row>
    <row r="2804" spans="1:25" hidden="1" x14ac:dyDescent="0.25">
      <c r="A2804" s="2">
        <v>530683</v>
      </c>
      <c r="B2804" s="3" t="s">
        <v>2553</v>
      </c>
      <c r="C2804" s="3" t="s">
        <v>2873</v>
      </c>
      <c r="D2804" s="3" t="s">
        <v>27</v>
      </c>
      <c r="E2804" s="3" t="s">
        <v>28</v>
      </c>
      <c r="F2804" s="3" t="s">
        <v>29</v>
      </c>
      <c r="G2804" s="2">
        <v>12.9</v>
      </c>
      <c r="H2804" s="3" t="s">
        <v>1827</v>
      </c>
      <c r="I2804" s="3" t="s">
        <v>29</v>
      </c>
      <c r="J2804" s="3" t="s">
        <v>31</v>
      </c>
      <c r="K2804" s="4">
        <v>101.64</v>
      </c>
      <c r="L2804" s="2">
        <v>1</v>
      </c>
      <c r="M2804" s="2">
        <v>12</v>
      </c>
      <c r="N2804" s="2">
        <v>0.75</v>
      </c>
      <c r="O2804" s="3" t="s">
        <v>32</v>
      </c>
      <c r="P2804" s="3" t="s">
        <v>29</v>
      </c>
      <c r="Q2804" s="5">
        <v>22.35</v>
      </c>
      <c r="S2804" s="6">
        <v>19.36</v>
      </c>
      <c r="T2804" s="5">
        <v>0.35</v>
      </c>
      <c r="U2804" s="6">
        <v>19.71</v>
      </c>
      <c r="V2804" s="2">
        <v>29.05</v>
      </c>
      <c r="W2804" s="8"/>
      <c r="X2804" s="10" t="s">
        <v>29</v>
      </c>
      <c r="Y2804" s="7">
        <v>43739</v>
      </c>
    </row>
    <row r="2805" spans="1:25" hidden="1" x14ac:dyDescent="0.25">
      <c r="A2805" s="2">
        <v>376855</v>
      </c>
      <c r="B2805" s="3" t="s">
        <v>2553</v>
      </c>
      <c r="C2805" s="3" t="s">
        <v>2874</v>
      </c>
      <c r="D2805" s="3" t="s">
        <v>1793</v>
      </c>
      <c r="E2805" s="3" t="s">
        <v>37</v>
      </c>
      <c r="F2805" s="3" t="s">
        <v>29</v>
      </c>
      <c r="G2805" s="2">
        <v>12</v>
      </c>
      <c r="H2805" s="3" t="s">
        <v>899</v>
      </c>
      <c r="I2805" s="3" t="s">
        <v>2557</v>
      </c>
      <c r="J2805" s="3" t="s">
        <v>31</v>
      </c>
      <c r="K2805" s="4">
        <v>39</v>
      </c>
      <c r="L2805" s="2">
        <v>1</v>
      </c>
      <c r="M2805" s="2">
        <v>6</v>
      </c>
      <c r="N2805" s="2">
        <v>1.5</v>
      </c>
      <c r="O2805" s="3" t="s">
        <v>32</v>
      </c>
      <c r="P2805" s="3" t="s">
        <v>29</v>
      </c>
      <c r="Q2805" s="5">
        <v>20.8</v>
      </c>
      <c r="S2805" s="6">
        <v>18</v>
      </c>
      <c r="T2805" s="5">
        <v>0.35</v>
      </c>
      <c r="U2805" s="6">
        <v>18.350000000000001</v>
      </c>
      <c r="V2805" s="2">
        <v>27.05</v>
      </c>
      <c r="W2805" s="8"/>
      <c r="X2805" s="10" t="s">
        <v>29</v>
      </c>
      <c r="Y2805" s="7">
        <v>43678</v>
      </c>
    </row>
    <row r="2806" spans="1:25" hidden="1" x14ac:dyDescent="0.25">
      <c r="A2806" s="2">
        <v>306472</v>
      </c>
      <c r="B2806" s="3" t="s">
        <v>2553</v>
      </c>
      <c r="C2806" s="3" t="s">
        <v>2875</v>
      </c>
      <c r="D2806" s="3" t="s">
        <v>1793</v>
      </c>
      <c r="E2806" s="3" t="s">
        <v>37</v>
      </c>
      <c r="F2806" s="3" t="s">
        <v>29</v>
      </c>
      <c r="G2806" s="2">
        <v>13</v>
      </c>
      <c r="H2806" s="3" t="s">
        <v>899</v>
      </c>
      <c r="I2806" s="3" t="s">
        <v>2062</v>
      </c>
      <c r="J2806" s="3" t="s">
        <v>31</v>
      </c>
      <c r="K2806" s="4">
        <v>38.94</v>
      </c>
      <c r="L2806" s="2">
        <v>1</v>
      </c>
      <c r="M2806" s="2">
        <v>6</v>
      </c>
      <c r="N2806" s="2">
        <v>1.5</v>
      </c>
      <c r="O2806" s="3" t="s">
        <v>32</v>
      </c>
      <c r="P2806" s="3" t="s">
        <v>29</v>
      </c>
      <c r="Q2806" s="5">
        <v>20.8</v>
      </c>
      <c r="S2806" s="6">
        <v>18</v>
      </c>
      <c r="T2806" s="5">
        <v>0.35</v>
      </c>
      <c r="U2806" s="6">
        <v>18.350000000000001</v>
      </c>
      <c r="V2806" s="2">
        <v>27.05</v>
      </c>
      <c r="W2806" s="8"/>
      <c r="X2806" s="10" t="s">
        <v>29</v>
      </c>
      <c r="Y2806" s="7">
        <v>43616</v>
      </c>
    </row>
    <row r="2807" spans="1:25" x14ac:dyDescent="0.25">
      <c r="A2807" s="2">
        <v>165316</v>
      </c>
      <c r="B2807" s="3" t="s">
        <v>2553</v>
      </c>
      <c r="C2807" s="3" t="s">
        <v>2876</v>
      </c>
      <c r="D2807" s="3" t="s">
        <v>27</v>
      </c>
      <c r="E2807" s="3" t="s">
        <v>28</v>
      </c>
      <c r="F2807" s="3" t="s">
        <v>97</v>
      </c>
      <c r="G2807" s="2">
        <v>11</v>
      </c>
      <c r="H2807" s="3" t="s">
        <v>432</v>
      </c>
      <c r="I2807" s="3" t="s">
        <v>29</v>
      </c>
      <c r="J2807" s="3" t="s">
        <v>31</v>
      </c>
      <c r="K2807" s="4">
        <v>86.16</v>
      </c>
      <c r="L2807" s="2">
        <v>1</v>
      </c>
      <c r="M2807" s="2">
        <v>12</v>
      </c>
      <c r="N2807" s="2">
        <v>0.75</v>
      </c>
      <c r="O2807" s="3" t="s">
        <v>32</v>
      </c>
      <c r="P2807" s="3" t="s">
        <v>29</v>
      </c>
      <c r="Q2807" s="5">
        <v>19.7</v>
      </c>
      <c r="S2807" s="6">
        <v>17.03</v>
      </c>
      <c r="T2807" s="5">
        <v>0.35</v>
      </c>
      <c r="U2807" s="6">
        <v>17.38</v>
      </c>
      <c r="V2807" s="2">
        <v>25.6</v>
      </c>
      <c r="W2807" s="8"/>
      <c r="X2807" s="10" t="s">
        <v>29</v>
      </c>
      <c r="Y2807" s="7">
        <v>43724</v>
      </c>
    </row>
    <row r="2808" spans="1:25" hidden="1" x14ac:dyDescent="0.25">
      <c r="A2808" s="2">
        <v>442335</v>
      </c>
      <c r="B2808" s="3" t="s">
        <v>2553</v>
      </c>
      <c r="C2808" s="3" t="s">
        <v>2877</v>
      </c>
      <c r="D2808" s="3" t="s">
        <v>27</v>
      </c>
      <c r="E2808" s="3" t="s">
        <v>37</v>
      </c>
      <c r="F2808" s="3" t="s">
        <v>29</v>
      </c>
      <c r="G2808" s="2">
        <v>12.5</v>
      </c>
      <c r="H2808" s="3" t="s">
        <v>38</v>
      </c>
      <c r="I2808" s="3" t="s">
        <v>29</v>
      </c>
      <c r="J2808" s="3" t="s">
        <v>31</v>
      </c>
      <c r="K2808" s="4">
        <v>51.1</v>
      </c>
      <c r="L2808" s="2">
        <v>1</v>
      </c>
      <c r="M2808" s="2">
        <v>12</v>
      </c>
      <c r="N2808" s="2">
        <v>0.75</v>
      </c>
      <c r="O2808" s="3" t="s">
        <v>32</v>
      </c>
      <c r="P2808" s="3" t="s">
        <v>29</v>
      </c>
      <c r="Q2808" s="5">
        <v>13.15</v>
      </c>
      <c r="S2808" s="6">
        <v>11.26</v>
      </c>
      <c r="T2808" s="5">
        <v>0.35</v>
      </c>
      <c r="U2808" s="6">
        <v>11.61</v>
      </c>
      <c r="V2808" s="2">
        <v>17.100000000000001</v>
      </c>
      <c r="W2808" s="8"/>
      <c r="X2808" s="10" t="s">
        <v>29</v>
      </c>
      <c r="Y2808" s="7">
        <v>43678</v>
      </c>
    </row>
    <row r="2809" spans="1:25" hidden="1" x14ac:dyDescent="0.25">
      <c r="A2809" s="2">
        <v>22379</v>
      </c>
      <c r="B2809" s="3" t="s">
        <v>2553</v>
      </c>
      <c r="C2809" s="3" t="s">
        <v>2878</v>
      </c>
      <c r="D2809" s="3" t="s">
        <v>27</v>
      </c>
      <c r="E2809" s="3" t="s">
        <v>37</v>
      </c>
      <c r="F2809" s="3" t="s">
        <v>29</v>
      </c>
      <c r="G2809" s="2">
        <v>12.5</v>
      </c>
      <c r="H2809" s="3" t="s">
        <v>38</v>
      </c>
      <c r="I2809" s="3" t="s">
        <v>2628</v>
      </c>
      <c r="J2809" s="3" t="s">
        <v>31</v>
      </c>
      <c r="K2809" s="4">
        <v>51.1</v>
      </c>
      <c r="L2809" s="2">
        <v>1</v>
      </c>
      <c r="M2809" s="2">
        <v>12</v>
      </c>
      <c r="N2809" s="2">
        <v>0.75</v>
      </c>
      <c r="O2809" s="3" t="s">
        <v>32</v>
      </c>
      <c r="P2809" s="3" t="s">
        <v>29</v>
      </c>
      <c r="Q2809" s="5">
        <v>13.15</v>
      </c>
      <c r="S2809" s="6">
        <v>11.26</v>
      </c>
      <c r="T2809" s="5">
        <v>0.35</v>
      </c>
      <c r="U2809" s="6">
        <v>11.61</v>
      </c>
      <c r="V2809" s="2">
        <v>17.100000000000001</v>
      </c>
      <c r="W2809" s="8"/>
      <c r="X2809" s="10" t="s">
        <v>29</v>
      </c>
      <c r="Y2809" s="7">
        <v>43466</v>
      </c>
    </row>
    <row r="2810" spans="1:25" hidden="1" x14ac:dyDescent="0.25">
      <c r="A2810" s="2">
        <v>22382</v>
      </c>
      <c r="B2810" s="3" t="s">
        <v>2553</v>
      </c>
      <c r="C2810" s="3" t="s">
        <v>2879</v>
      </c>
      <c r="D2810" s="3" t="s">
        <v>27</v>
      </c>
      <c r="E2810" s="3" t="s">
        <v>37</v>
      </c>
      <c r="F2810" s="3" t="s">
        <v>29</v>
      </c>
      <c r="G2810" s="2">
        <v>12.5</v>
      </c>
      <c r="H2810" s="3" t="s">
        <v>38</v>
      </c>
      <c r="I2810" s="3" t="s">
        <v>1882</v>
      </c>
      <c r="J2810" s="3" t="s">
        <v>31</v>
      </c>
      <c r="K2810" s="4">
        <v>51.1</v>
      </c>
      <c r="L2810" s="2">
        <v>1</v>
      </c>
      <c r="M2810" s="2">
        <v>12</v>
      </c>
      <c r="N2810" s="2">
        <v>0.75</v>
      </c>
      <c r="O2810" s="3" t="s">
        <v>32</v>
      </c>
      <c r="P2810" s="3" t="s">
        <v>29</v>
      </c>
      <c r="Q2810" s="5">
        <v>13.15</v>
      </c>
      <c r="S2810" s="6">
        <v>11.26</v>
      </c>
      <c r="T2810" s="5">
        <v>0.35</v>
      </c>
      <c r="U2810" s="6">
        <v>11.61</v>
      </c>
      <c r="V2810" s="2">
        <v>17.100000000000001</v>
      </c>
      <c r="W2810" s="8"/>
      <c r="X2810" s="10" t="s">
        <v>29</v>
      </c>
      <c r="Y2810" s="7">
        <v>43466</v>
      </c>
    </row>
    <row r="2811" spans="1:25" hidden="1" x14ac:dyDescent="0.25">
      <c r="A2811" s="2">
        <v>340380</v>
      </c>
      <c r="B2811" s="3" t="s">
        <v>2553</v>
      </c>
      <c r="C2811" s="3" t="s">
        <v>2880</v>
      </c>
      <c r="D2811" s="3" t="s">
        <v>27</v>
      </c>
      <c r="E2811" s="3" t="s">
        <v>37</v>
      </c>
      <c r="F2811" s="3" t="s">
        <v>29</v>
      </c>
      <c r="G2811" s="2">
        <v>11.5</v>
      </c>
      <c r="H2811" s="3" t="s">
        <v>889</v>
      </c>
      <c r="I2811" s="3" t="s">
        <v>2062</v>
      </c>
      <c r="J2811" s="3" t="s">
        <v>31</v>
      </c>
      <c r="K2811" s="4">
        <v>52.92</v>
      </c>
      <c r="L2811" s="2">
        <v>1</v>
      </c>
      <c r="M2811" s="2">
        <v>12</v>
      </c>
      <c r="N2811" s="2">
        <v>0.75</v>
      </c>
      <c r="O2811" s="3" t="s">
        <v>32</v>
      </c>
      <c r="P2811" s="3" t="s">
        <v>29</v>
      </c>
      <c r="Q2811" s="5">
        <v>13.55</v>
      </c>
      <c r="S2811" s="6">
        <v>11.62</v>
      </c>
      <c r="T2811" s="5">
        <v>0.35</v>
      </c>
      <c r="U2811" s="6">
        <v>11.97</v>
      </c>
      <c r="V2811" s="2">
        <v>17.600000000000001</v>
      </c>
      <c r="W2811" s="8"/>
      <c r="X2811" s="10" t="s">
        <v>29</v>
      </c>
      <c r="Y2811" s="7">
        <v>43466</v>
      </c>
    </row>
    <row r="2812" spans="1:25" hidden="1" x14ac:dyDescent="0.25">
      <c r="A2812" s="2">
        <v>602649</v>
      </c>
      <c r="B2812" s="3" t="s">
        <v>2553</v>
      </c>
      <c r="C2812" s="3" t="s">
        <v>2881</v>
      </c>
      <c r="D2812" s="3" t="s">
        <v>27</v>
      </c>
      <c r="E2812" s="3" t="s">
        <v>37</v>
      </c>
      <c r="F2812" s="3" t="s">
        <v>29</v>
      </c>
      <c r="G2812" s="2">
        <v>13.5</v>
      </c>
      <c r="H2812" s="3" t="s">
        <v>899</v>
      </c>
      <c r="I2812" s="3" t="s">
        <v>2062</v>
      </c>
      <c r="J2812" s="3" t="s">
        <v>31</v>
      </c>
      <c r="K2812" s="4">
        <v>72.72</v>
      </c>
      <c r="L2812" s="2">
        <v>1</v>
      </c>
      <c r="M2812" s="2">
        <v>12</v>
      </c>
      <c r="N2812" s="2">
        <v>0.75</v>
      </c>
      <c r="O2812" s="3" t="s">
        <v>32</v>
      </c>
      <c r="P2812" s="3" t="s">
        <v>29</v>
      </c>
      <c r="Q2812" s="5">
        <v>17.399999999999999</v>
      </c>
      <c r="S2812" s="6">
        <v>15</v>
      </c>
      <c r="T2812" s="5">
        <v>0.35</v>
      </c>
      <c r="U2812" s="6">
        <v>15.35</v>
      </c>
      <c r="V2812" s="2">
        <v>22.6</v>
      </c>
      <c r="W2812" s="8"/>
      <c r="X2812" s="10" t="s">
        <v>29</v>
      </c>
      <c r="Y2812" s="7">
        <v>43678</v>
      </c>
    </row>
    <row r="2813" spans="1:25" hidden="1" x14ac:dyDescent="0.25">
      <c r="A2813" s="2">
        <v>234126</v>
      </c>
      <c r="B2813" s="3" t="s">
        <v>2553</v>
      </c>
      <c r="C2813" s="3" t="s">
        <v>2882</v>
      </c>
      <c r="D2813" s="3" t="s">
        <v>27</v>
      </c>
      <c r="E2813" s="3" t="s">
        <v>28</v>
      </c>
      <c r="F2813" s="3" t="s">
        <v>29</v>
      </c>
      <c r="G2813" s="2">
        <v>12.5</v>
      </c>
      <c r="H2813" s="3" t="s">
        <v>80</v>
      </c>
      <c r="I2813" s="3" t="s">
        <v>29</v>
      </c>
      <c r="J2813" s="3" t="s">
        <v>31</v>
      </c>
      <c r="K2813" s="4">
        <v>123.96</v>
      </c>
      <c r="L2813" s="2">
        <v>1</v>
      </c>
      <c r="M2813" s="2">
        <v>12</v>
      </c>
      <c r="N2813" s="2">
        <v>0.75</v>
      </c>
      <c r="O2813" s="3" t="s">
        <v>32</v>
      </c>
      <c r="P2813" s="3" t="s">
        <v>29</v>
      </c>
      <c r="Q2813" s="5">
        <v>26.2</v>
      </c>
      <c r="S2813" s="6">
        <v>22.75</v>
      </c>
      <c r="T2813" s="5">
        <v>0.35</v>
      </c>
      <c r="U2813" s="6">
        <v>23.1</v>
      </c>
      <c r="V2813" s="2">
        <v>34.049999999999997</v>
      </c>
      <c r="W2813" s="8"/>
      <c r="X2813" s="10" t="s">
        <v>29</v>
      </c>
      <c r="Y2813" s="7">
        <v>43672</v>
      </c>
    </row>
    <row r="2814" spans="1:25" hidden="1" x14ac:dyDescent="0.25">
      <c r="A2814" s="2">
        <v>744383</v>
      </c>
      <c r="B2814" s="3" t="s">
        <v>2553</v>
      </c>
      <c r="C2814" s="3" t="s">
        <v>2883</v>
      </c>
      <c r="D2814" s="3" t="s">
        <v>27</v>
      </c>
      <c r="E2814" s="3" t="s">
        <v>37</v>
      </c>
      <c r="F2814" s="3" t="s">
        <v>104</v>
      </c>
      <c r="G2814" s="2">
        <v>11</v>
      </c>
      <c r="H2814" s="3" t="s">
        <v>80</v>
      </c>
      <c r="I2814" s="3" t="s">
        <v>2557</v>
      </c>
      <c r="J2814" s="3" t="s">
        <v>31</v>
      </c>
      <c r="K2814" s="4" t="s">
        <v>3208</v>
      </c>
      <c r="L2814" s="2">
        <v>1</v>
      </c>
      <c r="M2814" s="2">
        <v>12</v>
      </c>
      <c r="N2814" s="2">
        <v>0.75</v>
      </c>
      <c r="O2814" s="3" t="s">
        <v>32</v>
      </c>
      <c r="P2814" s="3" t="s">
        <v>29</v>
      </c>
      <c r="Q2814" s="5">
        <v>18.399999999999999</v>
      </c>
      <c r="R2814" s="5">
        <v>1</v>
      </c>
      <c r="S2814" s="6">
        <v>15</v>
      </c>
      <c r="T2814" s="5">
        <v>0.35</v>
      </c>
      <c r="U2814" s="6">
        <v>15.35</v>
      </c>
      <c r="V2814" s="2">
        <v>23.9</v>
      </c>
      <c r="W2814" s="8"/>
      <c r="X2814" s="10" t="s">
        <v>29</v>
      </c>
      <c r="Y2814" s="7">
        <v>43800</v>
      </c>
    </row>
    <row r="2815" spans="1:25" ht="30" hidden="1" x14ac:dyDescent="0.25">
      <c r="A2815" s="2">
        <v>549642</v>
      </c>
      <c r="B2815" s="3" t="s">
        <v>2553</v>
      </c>
      <c r="C2815" s="3" t="s">
        <v>2884</v>
      </c>
      <c r="D2815" s="3" t="s">
        <v>27</v>
      </c>
      <c r="E2815" s="3" t="s">
        <v>37</v>
      </c>
      <c r="F2815" s="3" t="s">
        <v>104</v>
      </c>
      <c r="G2815" s="2">
        <v>12</v>
      </c>
      <c r="H2815" s="3" t="s">
        <v>80</v>
      </c>
      <c r="I2815" s="3" t="s">
        <v>2385</v>
      </c>
      <c r="J2815" s="3" t="s">
        <v>31</v>
      </c>
      <c r="K2815" s="4" t="s">
        <v>3209</v>
      </c>
      <c r="L2815" s="2">
        <v>1</v>
      </c>
      <c r="M2815" s="2">
        <v>12</v>
      </c>
      <c r="N2815" s="2">
        <v>0.75</v>
      </c>
      <c r="O2815" s="3" t="s">
        <v>32</v>
      </c>
      <c r="P2815" s="3" t="s">
        <v>29</v>
      </c>
      <c r="Q2815" s="5">
        <v>19.2</v>
      </c>
      <c r="R2815" s="5">
        <v>1</v>
      </c>
      <c r="S2815" s="6">
        <v>15.71</v>
      </c>
      <c r="T2815" s="5">
        <v>0.35</v>
      </c>
      <c r="U2815" s="6">
        <v>16.059999999999999</v>
      </c>
      <c r="V2815" s="2">
        <v>24.95</v>
      </c>
      <c r="W2815" s="8"/>
      <c r="X2815" s="10" t="s">
        <v>29</v>
      </c>
      <c r="Y2815" s="7">
        <v>43800</v>
      </c>
    </row>
    <row r="2816" spans="1:25" hidden="1" x14ac:dyDescent="0.25">
      <c r="A2816" s="2">
        <v>796201</v>
      </c>
      <c r="B2816" s="3" t="s">
        <v>2553</v>
      </c>
      <c r="C2816" s="3" t="s">
        <v>2885</v>
      </c>
      <c r="D2816" s="3" t="s">
        <v>27</v>
      </c>
      <c r="E2816" s="3" t="s">
        <v>28</v>
      </c>
      <c r="F2816" s="3" t="s">
        <v>29</v>
      </c>
      <c r="G2816" s="2">
        <v>9</v>
      </c>
      <c r="H2816" s="3" t="s">
        <v>1727</v>
      </c>
      <c r="I2816" s="3" t="s">
        <v>29</v>
      </c>
      <c r="J2816" s="3" t="s">
        <v>31</v>
      </c>
      <c r="K2816" s="4">
        <v>72.72</v>
      </c>
      <c r="L2816" s="2">
        <v>1</v>
      </c>
      <c r="M2816" s="2">
        <v>12</v>
      </c>
      <c r="N2816" s="2">
        <v>0.75</v>
      </c>
      <c r="O2816" s="3" t="s">
        <v>32</v>
      </c>
      <c r="P2816" s="3" t="s">
        <v>29</v>
      </c>
      <c r="Q2816" s="5">
        <v>17.399999999999999</v>
      </c>
      <c r="S2816" s="6">
        <v>15</v>
      </c>
      <c r="T2816" s="5">
        <v>0.35</v>
      </c>
      <c r="U2816" s="6">
        <v>15.35</v>
      </c>
      <c r="V2816" s="2">
        <v>22.6</v>
      </c>
      <c r="W2816" s="8">
        <v>0.5</v>
      </c>
      <c r="X2816" s="9" t="s">
        <v>3216</v>
      </c>
      <c r="Y2816" s="7">
        <v>43794</v>
      </c>
    </row>
    <row r="2817" spans="1:25" hidden="1" x14ac:dyDescent="0.25">
      <c r="A2817" s="2">
        <v>868539</v>
      </c>
      <c r="B2817" s="3" t="s">
        <v>2553</v>
      </c>
      <c r="C2817" s="3" t="s">
        <v>2886</v>
      </c>
      <c r="D2817" s="3" t="s">
        <v>27</v>
      </c>
      <c r="E2817" s="3" t="s">
        <v>37</v>
      </c>
      <c r="F2817" s="3" t="s">
        <v>423</v>
      </c>
      <c r="G2817" s="2">
        <v>13.5</v>
      </c>
      <c r="H2817" s="3" t="s">
        <v>38</v>
      </c>
      <c r="I2817" s="3" t="s">
        <v>2563</v>
      </c>
      <c r="J2817" s="3" t="s">
        <v>31</v>
      </c>
      <c r="K2817" s="4">
        <v>76.86</v>
      </c>
      <c r="L2817" s="2">
        <v>1</v>
      </c>
      <c r="M2817" s="2">
        <v>12</v>
      </c>
      <c r="N2817" s="2">
        <v>0.75</v>
      </c>
      <c r="O2817" s="3" t="s">
        <v>32</v>
      </c>
      <c r="P2817" s="3" t="s">
        <v>29</v>
      </c>
      <c r="Q2817" s="5">
        <v>18.100000000000001</v>
      </c>
      <c r="S2817" s="6">
        <v>15.62</v>
      </c>
      <c r="T2817" s="5">
        <v>0.35</v>
      </c>
      <c r="U2817" s="6">
        <v>15.97</v>
      </c>
      <c r="V2817" s="2">
        <v>23.55</v>
      </c>
      <c r="W2817" s="8"/>
      <c r="X2817" s="10" t="s">
        <v>29</v>
      </c>
      <c r="Y2817" s="7">
        <v>43799</v>
      </c>
    </row>
    <row r="2818" spans="1:25" ht="30" hidden="1" x14ac:dyDescent="0.25">
      <c r="A2818" s="2">
        <v>248518</v>
      </c>
      <c r="B2818" s="3" t="s">
        <v>2553</v>
      </c>
      <c r="C2818" s="3" t="s">
        <v>2887</v>
      </c>
      <c r="D2818" s="3" t="s">
        <v>27</v>
      </c>
      <c r="E2818" s="3" t="s">
        <v>37</v>
      </c>
      <c r="F2818" s="3" t="s">
        <v>29</v>
      </c>
      <c r="G2818" s="2">
        <v>12.5</v>
      </c>
      <c r="H2818" s="3" t="s">
        <v>80</v>
      </c>
      <c r="I2818" s="3" t="s">
        <v>2385</v>
      </c>
      <c r="J2818" s="3" t="s">
        <v>31</v>
      </c>
      <c r="K2818" s="4">
        <v>85.92</v>
      </c>
      <c r="L2818" s="2">
        <v>1</v>
      </c>
      <c r="M2818" s="2">
        <v>12</v>
      </c>
      <c r="N2818" s="2">
        <v>0.75</v>
      </c>
      <c r="O2818" s="3" t="s">
        <v>32</v>
      </c>
      <c r="P2818" s="3" t="s">
        <v>29</v>
      </c>
      <c r="Q2818" s="5">
        <v>19.649999999999999</v>
      </c>
      <c r="S2818" s="6">
        <v>16.98</v>
      </c>
      <c r="T2818" s="5">
        <v>0.35</v>
      </c>
      <c r="U2818" s="6">
        <v>17.329999999999998</v>
      </c>
      <c r="V2818" s="2">
        <v>25.55</v>
      </c>
      <c r="W2818" s="8"/>
      <c r="X2818" s="10" t="s">
        <v>29</v>
      </c>
      <c r="Y2818" s="7">
        <v>43466</v>
      </c>
    </row>
    <row r="2819" spans="1:25" hidden="1" x14ac:dyDescent="0.25">
      <c r="A2819" s="2">
        <v>23812</v>
      </c>
      <c r="B2819" s="3" t="s">
        <v>2553</v>
      </c>
      <c r="C2819" s="3" t="s">
        <v>2889</v>
      </c>
      <c r="D2819" s="3" t="s">
        <v>27</v>
      </c>
      <c r="E2819" s="3" t="s">
        <v>28</v>
      </c>
      <c r="F2819" s="3" t="s">
        <v>86</v>
      </c>
      <c r="G2819" s="2">
        <v>13</v>
      </c>
      <c r="H2819" s="3" t="s">
        <v>1827</v>
      </c>
      <c r="I2819" s="3" t="s">
        <v>2062</v>
      </c>
      <c r="J2819" s="3" t="s">
        <v>39</v>
      </c>
      <c r="K2819" s="4">
        <v>68.599999999999994</v>
      </c>
      <c r="L2819" s="2">
        <v>1</v>
      </c>
      <c r="M2819" s="2">
        <v>12</v>
      </c>
      <c r="N2819" s="2">
        <v>0.75</v>
      </c>
      <c r="O2819" s="3" t="s">
        <v>32</v>
      </c>
      <c r="P2819" s="3" t="s">
        <v>29</v>
      </c>
      <c r="Q2819" s="5">
        <v>16.3</v>
      </c>
      <c r="S2819" s="6">
        <v>14.04</v>
      </c>
      <c r="T2819" s="5">
        <v>0.35</v>
      </c>
      <c r="U2819" s="6">
        <v>14.39</v>
      </c>
      <c r="V2819" s="2">
        <v>21.2</v>
      </c>
      <c r="W2819" s="8"/>
      <c r="X2819" s="10" t="s">
        <v>29</v>
      </c>
      <c r="Y2819" s="7">
        <v>43770</v>
      </c>
    </row>
    <row r="2820" spans="1:25" hidden="1" x14ac:dyDescent="0.25">
      <c r="A2820" s="2">
        <v>414755</v>
      </c>
      <c r="B2820" s="3" t="s">
        <v>2553</v>
      </c>
      <c r="C2820" s="3" t="s">
        <v>2890</v>
      </c>
      <c r="D2820" s="3" t="s">
        <v>27</v>
      </c>
      <c r="E2820" s="3" t="s">
        <v>28</v>
      </c>
      <c r="F2820" s="3" t="s">
        <v>86</v>
      </c>
      <c r="H2820" s="3" t="s">
        <v>38</v>
      </c>
      <c r="I2820" s="3" t="s">
        <v>29</v>
      </c>
      <c r="J2820" s="3" t="s">
        <v>31</v>
      </c>
      <c r="K2820" s="4">
        <v>100.68</v>
      </c>
      <c r="L2820" s="2">
        <v>1</v>
      </c>
      <c r="M2820" s="2">
        <v>12</v>
      </c>
      <c r="N2820" s="2">
        <v>0.75</v>
      </c>
      <c r="O2820" s="3" t="s">
        <v>32</v>
      </c>
      <c r="P2820" s="3" t="s">
        <v>29</v>
      </c>
      <c r="Q2820" s="5">
        <v>22.2</v>
      </c>
      <c r="S2820" s="6">
        <v>19.23</v>
      </c>
      <c r="T2820" s="5">
        <v>0.35</v>
      </c>
      <c r="U2820" s="6">
        <v>19.579999999999998</v>
      </c>
      <c r="V2820" s="2">
        <v>28.85</v>
      </c>
      <c r="W2820" s="8">
        <v>-2.4499999999999993</v>
      </c>
      <c r="X2820" s="9" t="s">
        <v>3215</v>
      </c>
      <c r="Y2820" s="7">
        <v>43794</v>
      </c>
    </row>
    <row r="2821" spans="1:25" hidden="1" x14ac:dyDescent="0.25">
      <c r="A2821" s="2">
        <v>205922</v>
      </c>
      <c r="B2821" s="3" t="s">
        <v>2553</v>
      </c>
      <c r="C2821" s="3" t="s">
        <v>2891</v>
      </c>
      <c r="D2821" s="3" t="s">
        <v>27</v>
      </c>
      <c r="E2821" s="3" t="s">
        <v>37</v>
      </c>
      <c r="F2821" s="3" t="s">
        <v>29</v>
      </c>
      <c r="G2821" s="2">
        <v>13</v>
      </c>
      <c r="H2821" s="3" t="s">
        <v>889</v>
      </c>
      <c r="I2821" s="3" t="s">
        <v>29</v>
      </c>
      <c r="J2821" s="3" t="s">
        <v>31</v>
      </c>
      <c r="K2821" s="4" t="s">
        <v>3210</v>
      </c>
      <c r="L2821" s="2">
        <v>1</v>
      </c>
      <c r="M2821" s="2">
        <v>12</v>
      </c>
      <c r="N2821" s="2">
        <v>0.75</v>
      </c>
      <c r="O2821" s="3" t="s">
        <v>32</v>
      </c>
      <c r="P2821" s="3" t="s">
        <v>29</v>
      </c>
      <c r="Q2821" s="5">
        <v>15.1</v>
      </c>
      <c r="S2821" s="6">
        <v>12.98</v>
      </c>
      <c r="T2821" s="5">
        <v>0.35</v>
      </c>
      <c r="U2821" s="6">
        <v>13.33</v>
      </c>
      <c r="V2821" s="2">
        <v>19.649999999999999</v>
      </c>
      <c r="W2821" s="8"/>
      <c r="X2821" s="10" t="s">
        <v>29</v>
      </c>
      <c r="Y2821" s="7">
        <v>43799</v>
      </c>
    </row>
    <row r="2822" spans="1:25" hidden="1" x14ac:dyDescent="0.25">
      <c r="A2822" s="2">
        <v>629683</v>
      </c>
      <c r="B2822" s="3" t="s">
        <v>2553</v>
      </c>
      <c r="C2822" s="3" t="s">
        <v>2892</v>
      </c>
      <c r="D2822" s="3" t="s">
        <v>27</v>
      </c>
      <c r="E2822" s="3" t="s">
        <v>28</v>
      </c>
      <c r="F2822" s="3" t="s">
        <v>29</v>
      </c>
      <c r="G2822" s="2">
        <v>11.5</v>
      </c>
      <c r="H2822" s="3" t="s">
        <v>38</v>
      </c>
      <c r="I2822" s="3" t="s">
        <v>29</v>
      </c>
      <c r="J2822" s="3" t="s">
        <v>39</v>
      </c>
      <c r="K2822" s="4">
        <v>46.92</v>
      </c>
      <c r="L2822" s="2">
        <v>1</v>
      </c>
      <c r="M2822" s="2">
        <v>12</v>
      </c>
      <c r="N2822" s="2">
        <v>0.75</v>
      </c>
      <c r="O2822" s="3" t="s">
        <v>32</v>
      </c>
      <c r="P2822" s="3" t="s">
        <v>29</v>
      </c>
      <c r="Q2822" s="5">
        <v>11.8</v>
      </c>
      <c r="S2822" s="6">
        <v>10.08</v>
      </c>
      <c r="T2822" s="5">
        <v>0.35</v>
      </c>
      <c r="U2822" s="6">
        <v>10.43</v>
      </c>
      <c r="V2822" s="2">
        <v>15.35</v>
      </c>
      <c r="W2822" s="8"/>
      <c r="X2822" s="10" t="s">
        <v>29</v>
      </c>
      <c r="Y2822" s="7">
        <v>43770</v>
      </c>
    </row>
    <row r="2823" spans="1:25" ht="30" hidden="1" x14ac:dyDescent="0.25">
      <c r="A2823" s="2">
        <v>271247</v>
      </c>
      <c r="B2823" s="3" t="s">
        <v>2553</v>
      </c>
      <c r="C2823" s="3" t="s">
        <v>2893</v>
      </c>
      <c r="D2823" s="3" t="s">
        <v>27</v>
      </c>
      <c r="E2823" s="3" t="s">
        <v>37</v>
      </c>
      <c r="F2823" s="3" t="s">
        <v>104</v>
      </c>
      <c r="G2823" s="2">
        <v>12.5</v>
      </c>
      <c r="H2823" s="3" t="s">
        <v>38</v>
      </c>
      <c r="I2823" s="3" t="s">
        <v>2385</v>
      </c>
      <c r="J2823" s="3" t="s">
        <v>39</v>
      </c>
      <c r="K2823" s="4">
        <v>46.92</v>
      </c>
      <c r="L2823" s="2">
        <v>1</v>
      </c>
      <c r="M2823" s="2">
        <v>12</v>
      </c>
      <c r="N2823" s="2">
        <v>0.75</v>
      </c>
      <c r="O2823" s="3" t="s">
        <v>32</v>
      </c>
      <c r="P2823" s="3" t="s">
        <v>29</v>
      </c>
      <c r="Q2823" s="5">
        <v>11.8</v>
      </c>
      <c r="R2823" s="5">
        <v>1</v>
      </c>
      <c r="S2823" s="6">
        <v>9.1999999999999993</v>
      </c>
      <c r="T2823" s="5">
        <v>0.35</v>
      </c>
      <c r="U2823" s="6">
        <v>9.5500000000000007</v>
      </c>
      <c r="V2823" s="2">
        <v>15.35</v>
      </c>
      <c r="W2823" s="8"/>
      <c r="X2823" s="10" t="s">
        <v>29</v>
      </c>
      <c r="Y2823" s="7">
        <v>43800</v>
      </c>
    </row>
    <row r="2824" spans="1:25" hidden="1" x14ac:dyDescent="0.25">
      <c r="A2824" s="2">
        <v>428201</v>
      </c>
      <c r="B2824" s="3" t="s">
        <v>2553</v>
      </c>
      <c r="C2824" s="3" t="s">
        <v>2894</v>
      </c>
      <c r="D2824" s="3" t="s">
        <v>27</v>
      </c>
      <c r="E2824" s="3" t="s">
        <v>28</v>
      </c>
      <c r="F2824" s="3" t="s">
        <v>29</v>
      </c>
      <c r="G2824" s="2">
        <v>13</v>
      </c>
      <c r="H2824" s="3" t="s">
        <v>38</v>
      </c>
      <c r="I2824" s="3" t="s">
        <v>2062</v>
      </c>
      <c r="J2824" s="3" t="s">
        <v>39</v>
      </c>
      <c r="K2824" s="4">
        <v>46.92</v>
      </c>
      <c r="L2824" s="2">
        <v>1</v>
      </c>
      <c r="M2824" s="2">
        <v>12</v>
      </c>
      <c r="N2824" s="2">
        <v>0.75</v>
      </c>
      <c r="O2824" s="3" t="s">
        <v>32</v>
      </c>
      <c r="P2824" s="3" t="s">
        <v>29</v>
      </c>
      <c r="Q2824" s="5">
        <v>11.8</v>
      </c>
      <c r="S2824" s="6">
        <v>10.08</v>
      </c>
      <c r="T2824" s="5">
        <v>0.35</v>
      </c>
      <c r="U2824" s="6">
        <v>10.43</v>
      </c>
      <c r="V2824" s="2">
        <v>15.35</v>
      </c>
      <c r="W2824" s="8"/>
      <c r="X2824" s="10" t="s">
        <v>29</v>
      </c>
      <c r="Y2824" s="7">
        <v>43770</v>
      </c>
    </row>
    <row r="2825" spans="1:25" ht="30" hidden="1" x14ac:dyDescent="0.25">
      <c r="A2825" s="2">
        <v>802023</v>
      </c>
      <c r="B2825" s="3" t="s">
        <v>2553</v>
      </c>
      <c r="C2825" s="3" t="s">
        <v>2895</v>
      </c>
      <c r="D2825" s="3" t="s">
        <v>27</v>
      </c>
      <c r="E2825" s="3" t="s">
        <v>37</v>
      </c>
      <c r="F2825" s="3" t="s">
        <v>29</v>
      </c>
      <c r="G2825" s="2">
        <v>12.5</v>
      </c>
      <c r="H2825" s="3" t="s">
        <v>38</v>
      </c>
      <c r="I2825" s="3" t="s">
        <v>2385</v>
      </c>
      <c r="J2825" s="3" t="s">
        <v>39</v>
      </c>
      <c r="K2825" s="4">
        <v>50.47</v>
      </c>
      <c r="L2825" s="2">
        <v>1</v>
      </c>
      <c r="M2825" s="2">
        <v>12</v>
      </c>
      <c r="N2825" s="2">
        <v>0.75</v>
      </c>
      <c r="O2825" s="3" t="s">
        <v>32</v>
      </c>
      <c r="P2825" s="3" t="s">
        <v>29</v>
      </c>
      <c r="Q2825" s="5">
        <v>12.6</v>
      </c>
      <c r="S2825" s="6">
        <v>10.78</v>
      </c>
      <c r="T2825" s="5">
        <v>0.35</v>
      </c>
      <c r="U2825" s="6">
        <v>11.13</v>
      </c>
      <c r="V2825" s="2">
        <v>16.399999999999999</v>
      </c>
      <c r="W2825" s="8"/>
      <c r="X2825" s="10" t="s">
        <v>29</v>
      </c>
      <c r="Y2825" s="7">
        <v>43708</v>
      </c>
    </row>
    <row r="2826" spans="1:25" hidden="1" x14ac:dyDescent="0.25">
      <c r="A2826" s="2">
        <v>50674</v>
      </c>
      <c r="B2826" s="3" t="s">
        <v>2553</v>
      </c>
      <c r="C2826" s="3" t="s">
        <v>2896</v>
      </c>
      <c r="D2826" s="3" t="s">
        <v>1793</v>
      </c>
      <c r="E2826" s="3" t="s">
        <v>28</v>
      </c>
      <c r="F2826" s="3" t="s">
        <v>29</v>
      </c>
      <c r="G2826" s="2">
        <v>9.5</v>
      </c>
      <c r="H2826" s="3" t="s">
        <v>61</v>
      </c>
      <c r="I2826" s="3" t="s">
        <v>1869</v>
      </c>
      <c r="J2826" s="3" t="s">
        <v>31</v>
      </c>
      <c r="K2826" s="4">
        <v>45.9</v>
      </c>
      <c r="L2826" s="2">
        <v>1</v>
      </c>
      <c r="M2826" s="2">
        <v>6</v>
      </c>
      <c r="N2826" s="2">
        <v>1.5</v>
      </c>
      <c r="O2826" s="3" t="s">
        <v>32</v>
      </c>
      <c r="P2826" s="3" t="s">
        <v>29</v>
      </c>
      <c r="Q2826" s="5">
        <v>23.85</v>
      </c>
      <c r="S2826" s="6">
        <v>20.68</v>
      </c>
      <c r="T2826" s="5">
        <v>0.35</v>
      </c>
      <c r="U2826" s="6">
        <v>21.03</v>
      </c>
      <c r="V2826" s="2">
        <v>31</v>
      </c>
      <c r="W2826" s="8">
        <v>2.5</v>
      </c>
      <c r="X2826" s="9" t="s">
        <v>3216</v>
      </c>
      <c r="Y2826" s="7">
        <v>43794</v>
      </c>
    </row>
    <row r="2827" spans="1:25" hidden="1" x14ac:dyDescent="0.25">
      <c r="A2827" s="2">
        <v>493619</v>
      </c>
      <c r="B2827" s="3" t="s">
        <v>2553</v>
      </c>
      <c r="C2827" s="3" t="s">
        <v>2897</v>
      </c>
      <c r="D2827" s="3" t="s">
        <v>27</v>
      </c>
      <c r="E2827" s="3" t="s">
        <v>37</v>
      </c>
      <c r="F2827" s="3" t="s">
        <v>86</v>
      </c>
      <c r="G2827" s="2">
        <v>13.5</v>
      </c>
      <c r="H2827" s="3" t="s">
        <v>297</v>
      </c>
      <c r="I2827" s="3" t="s">
        <v>2062</v>
      </c>
      <c r="J2827" s="3" t="s">
        <v>31</v>
      </c>
      <c r="K2827" s="4">
        <v>101.4</v>
      </c>
      <c r="L2827" s="2">
        <v>1</v>
      </c>
      <c r="M2827" s="2">
        <v>12</v>
      </c>
      <c r="N2827" s="2">
        <v>0.75</v>
      </c>
      <c r="O2827" s="3" t="s">
        <v>32</v>
      </c>
      <c r="P2827" s="3" t="s">
        <v>29</v>
      </c>
      <c r="Q2827" s="5">
        <v>22.3</v>
      </c>
      <c r="S2827" s="6">
        <v>19.32</v>
      </c>
      <c r="T2827" s="5">
        <v>0.35</v>
      </c>
      <c r="U2827" s="6">
        <v>19.670000000000002</v>
      </c>
      <c r="V2827" s="2">
        <v>29</v>
      </c>
      <c r="W2827" s="8"/>
      <c r="X2827" s="10" t="s">
        <v>29</v>
      </c>
      <c r="Y2827" s="7">
        <v>43466</v>
      </c>
    </row>
    <row r="2828" spans="1:25" hidden="1" x14ac:dyDescent="0.25">
      <c r="A2828" s="2">
        <v>598102</v>
      </c>
      <c r="B2828" s="3" t="s">
        <v>2553</v>
      </c>
      <c r="C2828" s="3" t="s">
        <v>2488</v>
      </c>
      <c r="D2828" s="3" t="s">
        <v>1793</v>
      </c>
      <c r="E2828" s="3" t="s">
        <v>28</v>
      </c>
      <c r="F2828" s="3" t="s">
        <v>29</v>
      </c>
      <c r="G2828" s="2">
        <v>13</v>
      </c>
      <c r="H2828" s="3" t="s">
        <v>102</v>
      </c>
      <c r="I2828" s="3" t="s">
        <v>1885</v>
      </c>
      <c r="J2828" s="3" t="s">
        <v>39</v>
      </c>
      <c r="K2828" s="4">
        <v>84.91</v>
      </c>
      <c r="L2828" s="2">
        <v>1</v>
      </c>
      <c r="M2828" s="2">
        <v>6</v>
      </c>
      <c r="N2828" s="2">
        <v>1.5</v>
      </c>
      <c r="O2828" s="3" t="s">
        <v>32</v>
      </c>
      <c r="P2828" s="3" t="s">
        <v>29</v>
      </c>
      <c r="Q2828" s="5">
        <v>37.950000000000003</v>
      </c>
      <c r="S2828" s="6">
        <v>33.090000000000003</v>
      </c>
      <c r="T2828" s="5">
        <v>0.35</v>
      </c>
      <c r="U2828" s="6">
        <v>33.44</v>
      </c>
      <c r="V2828" s="2">
        <v>49.35</v>
      </c>
      <c r="W2828" s="8"/>
      <c r="X2828" s="10" t="s">
        <v>29</v>
      </c>
      <c r="Y2828" s="7">
        <v>43769</v>
      </c>
    </row>
    <row r="2829" spans="1:25" hidden="1" x14ac:dyDescent="0.25">
      <c r="A2829" s="2">
        <v>226860</v>
      </c>
      <c r="B2829" s="3" t="s">
        <v>2553</v>
      </c>
      <c r="C2829" s="3" t="s">
        <v>2898</v>
      </c>
      <c r="D2829" s="3" t="s">
        <v>27</v>
      </c>
      <c r="E2829" s="3" t="s">
        <v>37</v>
      </c>
      <c r="F2829" s="3" t="s">
        <v>104</v>
      </c>
      <c r="G2829" s="2">
        <v>14.5</v>
      </c>
      <c r="H2829" s="3" t="s">
        <v>102</v>
      </c>
      <c r="I2829" s="3" t="s">
        <v>2557</v>
      </c>
      <c r="J2829" s="3" t="s">
        <v>39</v>
      </c>
      <c r="K2829" s="4">
        <v>81.72</v>
      </c>
      <c r="L2829" s="2">
        <v>1</v>
      </c>
      <c r="M2829" s="2">
        <v>12</v>
      </c>
      <c r="N2829" s="2">
        <v>0.75</v>
      </c>
      <c r="O2829" s="3" t="s">
        <v>32</v>
      </c>
      <c r="P2829" s="3" t="s">
        <v>29</v>
      </c>
      <c r="Q2829" s="5">
        <v>18.55</v>
      </c>
      <c r="R2829" s="5">
        <v>2</v>
      </c>
      <c r="S2829" s="6">
        <v>14.26</v>
      </c>
      <c r="T2829" s="5">
        <v>0.35</v>
      </c>
      <c r="U2829" s="6">
        <v>14.61</v>
      </c>
      <c r="V2829" s="2">
        <v>24.1</v>
      </c>
      <c r="W2829" s="8"/>
      <c r="X2829" s="10" t="s">
        <v>29</v>
      </c>
      <c r="Y2829" s="7">
        <v>43800</v>
      </c>
    </row>
    <row r="2830" spans="1:25" x14ac:dyDescent="0.25">
      <c r="A2830" s="2">
        <v>611475</v>
      </c>
      <c r="B2830" s="3" t="s">
        <v>2553</v>
      </c>
      <c r="C2830" s="3" t="s">
        <v>2899</v>
      </c>
      <c r="D2830" s="3" t="s">
        <v>27</v>
      </c>
      <c r="E2830" s="3" t="s">
        <v>28</v>
      </c>
      <c r="F2830" s="3" t="s">
        <v>97</v>
      </c>
      <c r="G2830" s="2">
        <v>12.5</v>
      </c>
      <c r="H2830" s="3" t="s">
        <v>102</v>
      </c>
      <c r="I2830" s="3" t="s">
        <v>2062</v>
      </c>
      <c r="J2830" s="3" t="s">
        <v>39</v>
      </c>
      <c r="K2830" s="4">
        <v>81.7</v>
      </c>
      <c r="L2830" s="2">
        <v>1</v>
      </c>
      <c r="M2830" s="2">
        <v>12</v>
      </c>
      <c r="N2830" s="2">
        <v>0.75</v>
      </c>
      <c r="O2830" s="3" t="s">
        <v>32</v>
      </c>
      <c r="P2830" s="3" t="s">
        <v>29</v>
      </c>
      <c r="Q2830" s="5">
        <v>18.55</v>
      </c>
      <c r="S2830" s="6">
        <v>16.02</v>
      </c>
      <c r="T2830" s="5">
        <v>0.35</v>
      </c>
      <c r="U2830" s="6">
        <v>16.37</v>
      </c>
      <c r="V2830" s="2">
        <v>24.1</v>
      </c>
      <c r="W2830" s="8"/>
      <c r="X2830" s="10" t="s">
        <v>29</v>
      </c>
      <c r="Y2830" s="7">
        <v>43649</v>
      </c>
    </row>
    <row r="2831" spans="1:25" ht="30" hidden="1" x14ac:dyDescent="0.25">
      <c r="A2831" s="2">
        <v>197186</v>
      </c>
      <c r="B2831" s="3" t="s">
        <v>2553</v>
      </c>
      <c r="C2831" s="3" t="s">
        <v>2900</v>
      </c>
      <c r="D2831" s="3" t="s">
        <v>27</v>
      </c>
      <c r="E2831" s="3" t="s">
        <v>37</v>
      </c>
      <c r="F2831" s="3" t="s">
        <v>29</v>
      </c>
      <c r="G2831" s="2">
        <v>12</v>
      </c>
      <c r="H2831" s="3" t="s">
        <v>30</v>
      </c>
      <c r="I2831" s="3" t="s">
        <v>2385</v>
      </c>
      <c r="J2831" s="3" t="s">
        <v>31</v>
      </c>
      <c r="K2831" s="4" t="s">
        <v>3152</v>
      </c>
      <c r="L2831" s="2">
        <v>1</v>
      </c>
      <c r="M2831" s="2">
        <v>12</v>
      </c>
      <c r="N2831" s="2">
        <v>0.75</v>
      </c>
      <c r="O2831" s="3" t="s">
        <v>32</v>
      </c>
      <c r="P2831" s="3" t="s">
        <v>29</v>
      </c>
      <c r="Q2831" s="5">
        <v>17</v>
      </c>
      <c r="S2831" s="6">
        <v>14.65</v>
      </c>
      <c r="T2831" s="5">
        <v>0.35</v>
      </c>
      <c r="U2831" s="6">
        <v>15</v>
      </c>
      <c r="V2831" s="2">
        <v>22.1</v>
      </c>
      <c r="W2831" s="8"/>
      <c r="X2831" s="10" t="s">
        <v>29</v>
      </c>
      <c r="Y2831" s="7">
        <v>43556</v>
      </c>
    </row>
    <row r="2832" spans="1:25" hidden="1" x14ac:dyDescent="0.25">
      <c r="A2832" s="2">
        <v>168625</v>
      </c>
      <c r="B2832" s="3" t="s">
        <v>2553</v>
      </c>
      <c r="C2832" s="3" t="s">
        <v>2901</v>
      </c>
      <c r="D2832" s="3" t="s">
        <v>27</v>
      </c>
      <c r="E2832" s="3" t="s">
        <v>37</v>
      </c>
      <c r="F2832" s="3" t="s">
        <v>29</v>
      </c>
      <c r="G2832" s="2">
        <v>11.5</v>
      </c>
      <c r="H2832" s="3" t="s">
        <v>1727</v>
      </c>
      <c r="I2832" s="3" t="s">
        <v>29</v>
      </c>
      <c r="J2832" s="3" t="s">
        <v>31</v>
      </c>
      <c r="K2832" s="4">
        <v>58.92</v>
      </c>
      <c r="L2832" s="2">
        <v>1</v>
      </c>
      <c r="M2832" s="2">
        <v>12</v>
      </c>
      <c r="N2832" s="2">
        <v>0.75</v>
      </c>
      <c r="O2832" s="3" t="s">
        <v>32</v>
      </c>
      <c r="P2832" s="3" t="s">
        <v>29</v>
      </c>
      <c r="Q2832" s="5">
        <v>14.9</v>
      </c>
      <c r="S2832" s="6">
        <v>12.8</v>
      </c>
      <c r="T2832" s="5">
        <v>0.35</v>
      </c>
      <c r="U2832" s="6">
        <v>13.15</v>
      </c>
      <c r="V2832" s="2">
        <v>19.350000000000001</v>
      </c>
      <c r="W2832" s="8"/>
      <c r="X2832" s="10" t="s">
        <v>29</v>
      </c>
      <c r="Y2832" s="7">
        <v>43709</v>
      </c>
    </row>
    <row r="2833" spans="1:25" ht="30" hidden="1" x14ac:dyDescent="0.25">
      <c r="A2833" s="2">
        <v>754176</v>
      </c>
      <c r="B2833" s="3" t="s">
        <v>2553</v>
      </c>
      <c r="C2833" s="3" t="s">
        <v>2902</v>
      </c>
      <c r="D2833" s="3" t="s">
        <v>27</v>
      </c>
      <c r="E2833" s="3" t="s">
        <v>37</v>
      </c>
      <c r="F2833" s="3" t="s">
        <v>29</v>
      </c>
      <c r="G2833" s="2">
        <v>12</v>
      </c>
      <c r="H2833" s="3" t="s">
        <v>38</v>
      </c>
      <c r="I2833" s="3" t="s">
        <v>2385</v>
      </c>
      <c r="J2833" s="3" t="s">
        <v>39</v>
      </c>
      <c r="K2833" s="4">
        <v>57.45</v>
      </c>
      <c r="L2833" s="2">
        <v>1</v>
      </c>
      <c r="M2833" s="2">
        <v>12</v>
      </c>
      <c r="N2833" s="2">
        <v>0.75</v>
      </c>
      <c r="O2833" s="3" t="s">
        <v>32</v>
      </c>
      <c r="P2833" s="3" t="s">
        <v>29</v>
      </c>
      <c r="Q2833" s="5">
        <v>14.1</v>
      </c>
      <c r="S2833" s="6">
        <v>12.1</v>
      </c>
      <c r="T2833" s="5">
        <v>0.35</v>
      </c>
      <c r="U2833" s="6">
        <v>12.45</v>
      </c>
      <c r="V2833" s="2">
        <v>18.350000000000001</v>
      </c>
      <c r="W2833" s="8"/>
      <c r="X2833" s="10" t="s">
        <v>29</v>
      </c>
      <c r="Y2833" s="7">
        <v>43466</v>
      </c>
    </row>
    <row r="2834" spans="1:25" hidden="1" x14ac:dyDescent="0.25">
      <c r="A2834" s="2">
        <v>698845</v>
      </c>
      <c r="B2834" s="3" t="s">
        <v>2553</v>
      </c>
      <c r="C2834" s="3" t="s">
        <v>2904</v>
      </c>
      <c r="D2834" s="3" t="s">
        <v>27</v>
      </c>
      <c r="E2834" s="3" t="s">
        <v>37</v>
      </c>
      <c r="F2834" s="3" t="s">
        <v>29</v>
      </c>
      <c r="G2834" s="2">
        <v>13.5</v>
      </c>
      <c r="H2834" s="3" t="s">
        <v>102</v>
      </c>
      <c r="I2834" s="3" t="s">
        <v>2557</v>
      </c>
      <c r="J2834" s="3" t="s">
        <v>31</v>
      </c>
      <c r="K2834" s="4">
        <v>88.56</v>
      </c>
      <c r="L2834" s="2">
        <v>1</v>
      </c>
      <c r="M2834" s="2">
        <v>12</v>
      </c>
      <c r="N2834" s="2">
        <v>0.75</v>
      </c>
      <c r="O2834" s="3" t="s">
        <v>32</v>
      </c>
      <c r="P2834" s="3" t="s">
        <v>29</v>
      </c>
      <c r="Q2834" s="5">
        <v>20.100000000000001</v>
      </c>
      <c r="S2834" s="6">
        <v>17.38</v>
      </c>
      <c r="T2834" s="5">
        <v>0.35</v>
      </c>
      <c r="U2834" s="6">
        <v>17.73</v>
      </c>
      <c r="V2834" s="2">
        <v>26.15</v>
      </c>
      <c r="W2834" s="8"/>
      <c r="X2834" s="10" t="s">
        <v>29</v>
      </c>
      <c r="Y2834" s="7">
        <v>43466</v>
      </c>
    </row>
    <row r="2835" spans="1:25" hidden="1" x14ac:dyDescent="0.25">
      <c r="A2835" s="2">
        <v>624502</v>
      </c>
      <c r="B2835" s="3" t="s">
        <v>2553</v>
      </c>
      <c r="C2835" s="3" t="s">
        <v>2905</v>
      </c>
      <c r="D2835" s="3" t="s">
        <v>27</v>
      </c>
      <c r="E2835" s="3" t="s">
        <v>37</v>
      </c>
      <c r="F2835" s="3" t="s">
        <v>29</v>
      </c>
      <c r="G2835" s="2">
        <v>13.5</v>
      </c>
      <c r="H2835" s="3" t="s">
        <v>102</v>
      </c>
      <c r="I2835" s="3" t="s">
        <v>2555</v>
      </c>
      <c r="J2835" s="3" t="s">
        <v>31</v>
      </c>
      <c r="K2835" s="4">
        <v>89.04</v>
      </c>
      <c r="L2835" s="2">
        <v>1</v>
      </c>
      <c r="M2835" s="2">
        <v>12</v>
      </c>
      <c r="N2835" s="2">
        <v>0.75</v>
      </c>
      <c r="O2835" s="3" t="s">
        <v>32</v>
      </c>
      <c r="P2835" s="3" t="s">
        <v>29</v>
      </c>
      <c r="Q2835" s="5">
        <v>20.2</v>
      </c>
      <c r="S2835" s="6">
        <v>17.47</v>
      </c>
      <c r="T2835" s="5">
        <v>0.35</v>
      </c>
      <c r="U2835" s="6">
        <v>17.82</v>
      </c>
      <c r="V2835" s="2">
        <v>26.25</v>
      </c>
      <c r="W2835" s="8"/>
      <c r="X2835" s="10" t="s">
        <v>29</v>
      </c>
      <c r="Y2835" s="7">
        <v>43466</v>
      </c>
    </row>
    <row r="2836" spans="1:25" hidden="1" x14ac:dyDescent="0.25">
      <c r="A2836" s="2">
        <v>627802</v>
      </c>
      <c r="B2836" s="3" t="s">
        <v>2553</v>
      </c>
      <c r="C2836" s="3" t="s">
        <v>2906</v>
      </c>
      <c r="D2836" s="3" t="s">
        <v>27</v>
      </c>
      <c r="E2836" s="3" t="s">
        <v>37</v>
      </c>
      <c r="F2836" s="3" t="s">
        <v>29</v>
      </c>
      <c r="G2836" s="2">
        <v>13.5</v>
      </c>
      <c r="H2836" s="3" t="s">
        <v>102</v>
      </c>
      <c r="I2836" s="3" t="s">
        <v>2557</v>
      </c>
      <c r="J2836" s="3" t="s">
        <v>31</v>
      </c>
      <c r="K2836" s="4">
        <v>61.44</v>
      </c>
      <c r="L2836" s="2">
        <v>1</v>
      </c>
      <c r="M2836" s="2">
        <v>12</v>
      </c>
      <c r="N2836" s="2">
        <v>0.75</v>
      </c>
      <c r="O2836" s="3" t="s">
        <v>32</v>
      </c>
      <c r="P2836" s="3" t="s">
        <v>29</v>
      </c>
      <c r="Q2836" s="5">
        <v>15.45</v>
      </c>
      <c r="S2836" s="6">
        <v>13.29</v>
      </c>
      <c r="T2836" s="5">
        <v>0.35</v>
      </c>
      <c r="U2836" s="6">
        <v>13.64</v>
      </c>
      <c r="V2836" s="2">
        <v>20.100000000000001</v>
      </c>
      <c r="W2836" s="8"/>
      <c r="X2836" s="10" t="s">
        <v>29</v>
      </c>
      <c r="Y2836" s="7">
        <v>43466</v>
      </c>
    </row>
    <row r="2837" spans="1:25" hidden="1" x14ac:dyDescent="0.25">
      <c r="A2837" s="2">
        <v>116814</v>
      </c>
      <c r="B2837" s="3" t="s">
        <v>2553</v>
      </c>
      <c r="C2837" s="3" t="s">
        <v>2906</v>
      </c>
      <c r="D2837" s="3" t="s">
        <v>1793</v>
      </c>
      <c r="E2837" s="3" t="s">
        <v>37</v>
      </c>
      <c r="F2837" s="3" t="s">
        <v>29</v>
      </c>
      <c r="G2837" s="2">
        <v>13.5</v>
      </c>
      <c r="H2837" s="3" t="s">
        <v>102</v>
      </c>
      <c r="I2837" s="3" t="s">
        <v>2557</v>
      </c>
      <c r="J2837" s="3" t="s">
        <v>31</v>
      </c>
      <c r="K2837" s="4">
        <v>56.04</v>
      </c>
      <c r="L2837" s="2">
        <v>1</v>
      </c>
      <c r="M2837" s="2">
        <v>6</v>
      </c>
      <c r="N2837" s="2">
        <v>1.5</v>
      </c>
      <c r="O2837" s="3" t="s">
        <v>32</v>
      </c>
      <c r="P2837" s="3" t="s">
        <v>29</v>
      </c>
      <c r="Q2837" s="5">
        <v>28.3</v>
      </c>
      <c r="S2837" s="6">
        <v>24.6</v>
      </c>
      <c r="T2837" s="5">
        <v>0.35</v>
      </c>
      <c r="U2837" s="6">
        <v>24.95</v>
      </c>
      <c r="V2837" s="2">
        <v>36.799999999999997</v>
      </c>
      <c r="W2837" s="8"/>
      <c r="X2837" s="10" t="s">
        <v>29</v>
      </c>
      <c r="Y2837" s="7">
        <v>43616</v>
      </c>
    </row>
    <row r="2838" spans="1:25" hidden="1" x14ac:dyDescent="0.25">
      <c r="A2838" s="2">
        <v>178947</v>
      </c>
      <c r="B2838" s="3" t="s">
        <v>2553</v>
      </c>
      <c r="C2838" s="3" t="s">
        <v>2907</v>
      </c>
      <c r="D2838" s="3" t="s">
        <v>27</v>
      </c>
      <c r="E2838" s="3" t="s">
        <v>37</v>
      </c>
      <c r="F2838" s="3" t="s">
        <v>29</v>
      </c>
      <c r="G2838" s="2">
        <v>7.5</v>
      </c>
      <c r="H2838" s="3" t="s">
        <v>102</v>
      </c>
      <c r="I2838" s="3" t="s">
        <v>1833</v>
      </c>
      <c r="J2838" s="3" t="s">
        <v>31</v>
      </c>
      <c r="K2838" s="4">
        <v>61.56</v>
      </c>
      <c r="L2838" s="2">
        <v>1</v>
      </c>
      <c r="M2838" s="2">
        <v>12</v>
      </c>
      <c r="N2838" s="2">
        <v>0.75</v>
      </c>
      <c r="O2838" s="3" t="s">
        <v>32</v>
      </c>
      <c r="P2838" s="3" t="s">
        <v>29</v>
      </c>
      <c r="Q2838" s="5">
        <v>15.45</v>
      </c>
      <c r="S2838" s="6">
        <v>13.29</v>
      </c>
      <c r="T2838" s="5">
        <v>0.35</v>
      </c>
      <c r="U2838" s="6">
        <v>13.64</v>
      </c>
      <c r="V2838" s="2">
        <v>20.100000000000001</v>
      </c>
      <c r="W2838" s="8"/>
      <c r="X2838" s="10" t="s">
        <v>29</v>
      </c>
      <c r="Y2838" s="7">
        <v>43466</v>
      </c>
    </row>
    <row r="2839" spans="1:25" ht="30" hidden="1" x14ac:dyDescent="0.25">
      <c r="A2839" s="2">
        <v>670521</v>
      </c>
      <c r="B2839" s="3" t="s">
        <v>2553</v>
      </c>
      <c r="C2839" s="3" t="s">
        <v>2908</v>
      </c>
      <c r="D2839" s="3" t="s">
        <v>27</v>
      </c>
      <c r="E2839" s="3" t="s">
        <v>37</v>
      </c>
      <c r="F2839" s="3" t="s">
        <v>29</v>
      </c>
      <c r="G2839" s="2">
        <v>12.5</v>
      </c>
      <c r="H2839" s="3" t="s">
        <v>102</v>
      </c>
      <c r="I2839" s="3" t="s">
        <v>2385</v>
      </c>
      <c r="J2839" s="3" t="s">
        <v>31</v>
      </c>
      <c r="K2839" s="4">
        <v>61.56</v>
      </c>
      <c r="L2839" s="2">
        <v>1</v>
      </c>
      <c r="M2839" s="2">
        <v>12</v>
      </c>
      <c r="N2839" s="2">
        <v>0.75</v>
      </c>
      <c r="O2839" s="3" t="s">
        <v>32</v>
      </c>
      <c r="P2839" s="3" t="s">
        <v>29</v>
      </c>
      <c r="Q2839" s="5">
        <v>15.45</v>
      </c>
      <c r="S2839" s="6">
        <v>13.29</v>
      </c>
      <c r="T2839" s="5">
        <v>0.35</v>
      </c>
      <c r="U2839" s="6">
        <v>13.64</v>
      </c>
      <c r="V2839" s="2">
        <v>20.100000000000001</v>
      </c>
      <c r="W2839" s="8"/>
      <c r="X2839" s="10" t="s">
        <v>29</v>
      </c>
      <c r="Y2839" s="7">
        <v>43466</v>
      </c>
    </row>
    <row r="2840" spans="1:25" hidden="1" x14ac:dyDescent="0.25">
      <c r="A2840" s="2">
        <v>122259</v>
      </c>
      <c r="B2840" s="3" t="s">
        <v>2553</v>
      </c>
      <c r="C2840" s="3" t="s">
        <v>2909</v>
      </c>
      <c r="D2840" s="3" t="s">
        <v>27</v>
      </c>
      <c r="E2840" s="3" t="s">
        <v>37</v>
      </c>
      <c r="F2840" s="3" t="s">
        <v>29</v>
      </c>
      <c r="G2840" s="2">
        <v>12</v>
      </c>
      <c r="H2840" s="3" t="s">
        <v>102</v>
      </c>
      <c r="I2840" s="3" t="s">
        <v>2062</v>
      </c>
      <c r="J2840" s="3" t="s">
        <v>31</v>
      </c>
      <c r="K2840" s="4">
        <v>61.56</v>
      </c>
      <c r="L2840" s="2">
        <v>1</v>
      </c>
      <c r="M2840" s="2">
        <v>12</v>
      </c>
      <c r="N2840" s="2">
        <v>0.75</v>
      </c>
      <c r="O2840" s="3" t="s">
        <v>32</v>
      </c>
      <c r="P2840" s="3" t="s">
        <v>29</v>
      </c>
      <c r="Q2840" s="5">
        <v>15.45</v>
      </c>
      <c r="S2840" s="6">
        <v>13.29</v>
      </c>
      <c r="T2840" s="5">
        <v>0.35</v>
      </c>
      <c r="U2840" s="6">
        <v>13.64</v>
      </c>
      <c r="V2840" s="2">
        <v>20.100000000000001</v>
      </c>
      <c r="W2840" s="8"/>
      <c r="X2840" s="10" t="s">
        <v>29</v>
      </c>
      <c r="Y2840" s="7">
        <v>43466</v>
      </c>
    </row>
    <row r="2841" spans="1:25" ht="30" hidden="1" x14ac:dyDescent="0.25">
      <c r="A2841" s="2">
        <v>537597</v>
      </c>
      <c r="B2841" s="3" t="s">
        <v>2553</v>
      </c>
      <c r="C2841" s="3" t="s">
        <v>2910</v>
      </c>
      <c r="D2841" s="3" t="s">
        <v>27</v>
      </c>
      <c r="E2841" s="3" t="s">
        <v>37</v>
      </c>
      <c r="F2841" s="3" t="s">
        <v>29</v>
      </c>
      <c r="G2841" s="2">
        <v>12.5</v>
      </c>
      <c r="H2841" s="3" t="s">
        <v>80</v>
      </c>
      <c r="I2841" s="3" t="s">
        <v>2385</v>
      </c>
      <c r="J2841" s="3" t="s">
        <v>31</v>
      </c>
      <c r="K2841" s="4">
        <v>104.16</v>
      </c>
      <c r="L2841" s="2">
        <v>1</v>
      </c>
      <c r="M2841" s="2">
        <v>12</v>
      </c>
      <c r="N2841" s="2">
        <v>0.75</v>
      </c>
      <c r="O2841" s="3" t="s">
        <v>32</v>
      </c>
      <c r="P2841" s="3" t="s">
        <v>29</v>
      </c>
      <c r="Q2841" s="5">
        <v>22.8</v>
      </c>
      <c r="S2841" s="6">
        <v>19.760000000000002</v>
      </c>
      <c r="T2841" s="5">
        <v>0.35</v>
      </c>
      <c r="U2841" s="6">
        <v>20.11</v>
      </c>
      <c r="V2841" s="2">
        <v>29.65</v>
      </c>
      <c r="W2841" s="8"/>
      <c r="X2841" s="10" t="s">
        <v>29</v>
      </c>
      <c r="Y2841" s="7">
        <v>43616</v>
      </c>
    </row>
  </sheetData>
  <autoFilter ref="A1:AB2841">
    <filterColumn colId="5">
      <filters>
        <filter val="D"/>
        <filter val="D/DTF"/>
        <filter val="D/SS"/>
        <filter val="DV"/>
        <filter val="DV\XM"/>
        <filter val="LTO Dec/DV"/>
        <filter val="LTO Dec\D"/>
        <filter val="SS\D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2942"/>
  <sheetViews>
    <sheetView workbookViewId="0">
      <selection activeCell="E920" sqref="E920"/>
    </sheetView>
  </sheetViews>
  <sheetFormatPr defaultRowHeight="15" x14ac:dyDescent="0.25"/>
  <cols>
    <col min="1" max="1" width="8.5703125" customWidth="1"/>
    <col min="2" max="2" width="19.140625" customWidth="1"/>
    <col min="3" max="3" width="40.7109375" customWidth="1"/>
    <col min="4" max="4" width="14.28515625" customWidth="1"/>
    <col min="5" max="5" width="42.85546875" customWidth="1"/>
    <col min="6" max="6" width="23.140625" customWidth="1"/>
    <col min="7" max="7" width="9" customWidth="1"/>
    <col min="8" max="8" width="13.85546875" customWidth="1"/>
    <col min="9" max="9" width="20.85546875" customWidth="1"/>
    <col min="10" max="10" width="12" customWidth="1"/>
    <col min="11" max="11" width="15.28515625" customWidth="1"/>
    <col min="12" max="18" width="14" customWidth="1"/>
    <col min="19" max="19" width="26.85546875" customWidth="1"/>
    <col min="20" max="20" width="14" customWidth="1"/>
    <col min="21" max="21" width="27.28515625" customWidth="1"/>
    <col min="22" max="22" width="14" customWidth="1"/>
    <col min="23" max="23" width="24.5703125" bestFit="1" customWidth="1"/>
    <col min="24" max="24" width="29.42578125" style="11" bestFit="1" customWidth="1"/>
    <col min="25" max="25" width="12.5703125" customWidth="1"/>
  </cols>
  <sheetData>
    <row r="1" spans="1:2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hidden="1" x14ac:dyDescent="0.25">
      <c r="A2" s="2">
        <v>382796</v>
      </c>
      <c r="B2" s="3" t="s">
        <v>25</v>
      </c>
      <c r="C2" s="3" t="s">
        <v>26</v>
      </c>
      <c r="D2" s="3" t="s">
        <v>27</v>
      </c>
      <c r="E2" s="3" t="s">
        <v>28</v>
      </c>
      <c r="F2" s="3" t="s">
        <v>29</v>
      </c>
      <c r="H2" s="3" t="s">
        <v>30</v>
      </c>
      <c r="I2" s="3" t="s">
        <v>29</v>
      </c>
      <c r="J2" s="3" t="s">
        <v>31</v>
      </c>
      <c r="K2" s="4">
        <v>414</v>
      </c>
      <c r="L2" s="2">
        <v>1</v>
      </c>
      <c r="M2" s="2">
        <v>12</v>
      </c>
      <c r="N2" s="2">
        <v>0.75</v>
      </c>
      <c r="O2" s="3" t="s">
        <v>32</v>
      </c>
      <c r="P2" s="3" t="s">
        <v>3211</v>
      </c>
      <c r="Q2" s="5">
        <v>47.31</v>
      </c>
      <c r="S2" s="6">
        <v>41.32</v>
      </c>
      <c r="T2" s="5">
        <v>0.35</v>
      </c>
      <c r="U2" s="6">
        <v>41.67</v>
      </c>
      <c r="V2" s="2">
        <v>61.5</v>
      </c>
      <c r="W2" s="8">
        <v>0.46000000000000085</v>
      </c>
      <c r="X2" s="9" t="s">
        <v>3216</v>
      </c>
      <c r="Y2" s="7">
        <v>43789</v>
      </c>
    </row>
    <row r="3" spans="1:25" hidden="1" x14ac:dyDescent="0.25">
      <c r="A3" s="2">
        <v>206381</v>
      </c>
      <c r="B3" s="3" t="s">
        <v>25</v>
      </c>
      <c r="C3" s="3" t="s">
        <v>33</v>
      </c>
      <c r="D3" s="3" t="s">
        <v>27</v>
      </c>
      <c r="E3" s="3" t="s">
        <v>28</v>
      </c>
      <c r="F3" s="3" t="s">
        <v>29</v>
      </c>
      <c r="H3" s="3" t="s">
        <v>30</v>
      </c>
      <c r="I3" s="3" t="s">
        <v>34</v>
      </c>
      <c r="J3" s="3" t="s">
        <v>31</v>
      </c>
      <c r="K3" s="4">
        <v>498.96</v>
      </c>
      <c r="L3" s="2">
        <v>1</v>
      </c>
      <c r="M3" s="2">
        <v>12</v>
      </c>
      <c r="N3" s="2">
        <v>0.75</v>
      </c>
      <c r="O3" s="3" t="s">
        <v>32</v>
      </c>
      <c r="P3" s="3" t="s">
        <v>3211</v>
      </c>
      <c r="Q3" s="5">
        <v>56.7</v>
      </c>
      <c r="S3" s="6">
        <v>49.59</v>
      </c>
      <c r="T3" s="5">
        <v>0.35</v>
      </c>
      <c r="U3" s="6">
        <v>49.94</v>
      </c>
      <c r="V3" s="2">
        <v>73.7</v>
      </c>
      <c r="W3" s="8">
        <v>-5.4499999999999957</v>
      </c>
      <c r="X3" s="9" t="s">
        <v>3215</v>
      </c>
      <c r="Y3" s="7">
        <v>43789</v>
      </c>
    </row>
    <row r="4" spans="1:25" hidden="1" x14ac:dyDescent="0.25">
      <c r="A4" s="2">
        <v>900266</v>
      </c>
      <c r="B4" s="3" t="s">
        <v>25</v>
      </c>
      <c r="C4" s="3" t="s">
        <v>35</v>
      </c>
      <c r="D4" s="3" t="s">
        <v>36</v>
      </c>
      <c r="E4" s="3" t="s">
        <v>37</v>
      </c>
      <c r="F4" s="3" t="s">
        <v>29</v>
      </c>
      <c r="G4" s="2">
        <v>5</v>
      </c>
      <c r="H4" s="3" t="s">
        <v>38</v>
      </c>
      <c r="I4" s="3" t="s">
        <v>34</v>
      </c>
      <c r="J4" s="3" t="s">
        <v>39</v>
      </c>
      <c r="K4" s="4">
        <v>6.63</v>
      </c>
      <c r="L4" s="2">
        <v>6</v>
      </c>
      <c r="M4" s="2">
        <v>1</v>
      </c>
      <c r="N4" s="2">
        <v>0.34100000000000003</v>
      </c>
      <c r="O4" s="3" t="s">
        <v>32</v>
      </c>
      <c r="P4" s="3" t="s">
        <v>29</v>
      </c>
      <c r="Q4" s="5">
        <v>15.45</v>
      </c>
      <c r="S4" s="6">
        <v>13.07</v>
      </c>
      <c r="T4" s="5">
        <v>0.6</v>
      </c>
      <c r="U4" s="6">
        <v>13.67</v>
      </c>
      <c r="V4" s="2">
        <v>20.100000000000001</v>
      </c>
      <c r="W4" s="8"/>
      <c r="X4" s="10" t="s">
        <v>29</v>
      </c>
      <c r="Y4" s="7">
        <v>43466</v>
      </c>
    </row>
    <row r="5" spans="1:25" hidden="1" x14ac:dyDescent="0.25">
      <c r="A5" s="2">
        <v>900100</v>
      </c>
      <c r="B5" s="3" t="s">
        <v>25</v>
      </c>
      <c r="C5" s="3" t="s">
        <v>35</v>
      </c>
      <c r="D5" s="3" t="s">
        <v>40</v>
      </c>
      <c r="E5" s="3" t="s">
        <v>37</v>
      </c>
      <c r="F5" s="3" t="s">
        <v>29</v>
      </c>
      <c r="G5" s="2">
        <v>5</v>
      </c>
      <c r="H5" s="3" t="s">
        <v>38</v>
      </c>
      <c r="I5" s="3" t="s">
        <v>34</v>
      </c>
      <c r="J5" s="3" t="s">
        <v>39</v>
      </c>
      <c r="K5" s="4">
        <v>9.98</v>
      </c>
      <c r="L5" s="2">
        <v>12</v>
      </c>
      <c r="M5" s="2">
        <v>1</v>
      </c>
      <c r="N5" s="2">
        <v>0.34100000000000003</v>
      </c>
      <c r="O5" s="3" t="s">
        <v>32</v>
      </c>
      <c r="P5" s="3" t="s">
        <v>29</v>
      </c>
      <c r="Q5" s="5">
        <v>26.5</v>
      </c>
      <c r="S5" s="6">
        <v>22.26</v>
      </c>
      <c r="T5" s="5">
        <v>1.2</v>
      </c>
      <c r="U5" s="6">
        <v>23.46</v>
      </c>
      <c r="V5" s="2">
        <v>34.450000000000003</v>
      </c>
      <c r="W5" s="8"/>
      <c r="X5" s="10" t="s">
        <v>29</v>
      </c>
      <c r="Y5" s="7">
        <v>43466</v>
      </c>
    </row>
    <row r="6" spans="1:25" hidden="1" x14ac:dyDescent="0.25">
      <c r="A6" s="2">
        <v>176014</v>
      </c>
      <c r="B6" s="3" t="s">
        <v>25</v>
      </c>
      <c r="C6" s="3" t="s">
        <v>41</v>
      </c>
      <c r="D6" s="3" t="s">
        <v>42</v>
      </c>
      <c r="E6" s="3" t="s">
        <v>28</v>
      </c>
      <c r="F6" s="3" t="s">
        <v>29</v>
      </c>
      <c r="H6" s="3" t="s">
        <v>30</v>
      </c>
      <c r="I6" s="3" t="s">
        <v>43</v>
      </c>
      <c r="J6" s="3" t="s">
        <v>31</v>
      </c>
      <c r="K6" s="4">
        <v>109.68</v>
      </c>
      <c r="L6" s="2">
        <v>1</v>
      </c>
      <c r="M6" s="2">
        <v>12</v>
      </c>
      <c r="N6" s="2">
        <v>0.375</v>
      </c>
      <c r="O6" s="3" t="s">
        <v>32</v>
      </c>
      <c r="P6" s="3" t="s">
        <v>3211</v>
      </c>
      <c r="Q6" s="5">
        <v>12.95</v>
      </c>
      <c r="S6" s="6">
        <v>11.31</v>
      </c>
      <c r="T6" s="5">
        <v>0.1</v>
      </c>
      <c r="U6" s="6">
        <v>11.41</v>
      </c>
      <c r="V6" s="2">
        <v>16.850000000000001</v>
      </c>
      <c r="W6" s="8">
        <v>-1.6000000000000014</v>
      </c>
      <c r="X6" s="9" t="s">
        <v>3215</v>
      </c>
      <c r="Y6" s="7">
        <v>43789</v>
      </c>
    </row>
    <row r="7" spans="1:25" hidden="1" x14ac:dyDescent="0.25">
      <c r="A7" s="2">
        <v>188795</v>
      </c>
      <c r="B7" s="3" t="s">
        <v>25</v>
      </c>
      <c r="C7" s="3" t="s">
        <v>44</v>
      </c>
      <c r="D7" s="3" t="s">
        <v>27</v>
      </c>
      <c r="E7" s="3" t="s">
        <v>28</v>
      </c>
      <c r="F7" s="3" t="s">
        <v>29</v>
      </c>
      <c r="H7" s="3" t="s">
        <v>30</v>
      </c>
      <c r="I7" s="3" t="s">
        <v>34</v>
      </c>
      <c r="J7" s="3" t="s">
        <v>31</v>
      </c>
      <c r="K7" s="4">
        <v>107.04</v>
      </c>
      <c r="L7" s="2">
        <v>1</v>
      </c>
      <c r="M7" s="2">
        <v>12</v>
      </c>
      <c r="N7" s="2">
        <v>0.75</v>
      </c>
      <c r="O7" s="3" t="s">
        <v>32</v>
      </c>
      <c r="P7" s="3" t="s">
        <v>3211</v>
      </c>
      <c r="Q7" s="5">
        <v>13.3</v>
      </c>
      <c r="S7" s="6">
        <v>11.4</v>
      </c>
      <c r="T7" s="5">
        <v>0.35</v>
      </c>
      <c r="U7" s="6">
        <v>11.75</v>
      </c>
      <c r="V7" s="2">
        <v>17.3</v>
      </c>
      <c r="W7" s="8">
        <v>-3.5</v>
      </c>
      <c r="X7" s="9" t="s">
        <v>3215</v>
      </c>
      <c r="Y7" s="7">
        <v>43789</v>
      </c>
    </row>
    <row r="8" spans="1:25" hidden="1" x14ac:dyDescent="0.25">
      <c r="A8" s="2">
        <v>439950</v>
      </c>
      <c r="B8" s="3" t="s">
        <v>25</v>
      </c>
      <c r="C8" s="3" t="s">
        <v>45</v>
      </c>
      <c r="D8" s="3" t="s">
        <v>46</v>
      </c>
      <c r="E8" s="3" t="s">
        <v>37</v>
      </c>
      <c r="F8" s="3" t="s">
        <v>29</v>
      </c>
      <c r="G8" s="2">
        <v>5</v>
      </c>
      <c r="H8" s="3" t="s">
        <v>47</v>
      </c>
      <c r="I8" s="3" t="s">
        <v>48</v>
      </c>
      <c r="J8" s="3" t="s">
        <v>31</v>
      </c>
      <c r="K8" s="4">
        <v>31.32</v>
      </c>
      <c r="L8" s="2">
        <v>6</v>
      </c>
      <c r="M8" s="2">
        <v>4</v>
      </c>
      <c r="N8" s="2">
        <v>0.33</v>
      </c>
      <c r="O8" s="3" t="s">
        <v>32</v>
      </c>
      <c r="P8" s="3" t="s">
        <v>29</v>
      </c>
      <c r="Q8" s="5">
        <v>17.600000000000001</v>
      </c>
      <c r="S8" s="6">
        <v>14.96</v>
      </c>
      <c r="T8" s="5">
        <v>0.6</v>
      </c>
      <c r="U8" s="6">
        <v>15.56</v>
      </c>
      <c r="V8" s="2">
        <v>22.9</v>
      </c>
      <c r="W8" s="8"/>
      <c r="X8" s="10" t="s">
        <v>29</v>
      </c>
      <c r="Y8" s="7">
        <v>43738</v>
      </c>
    </row>
    <row r="9" spans="1:25" hidden="1" x14ac:dyDescent="0.25">
      <c r="A9" s="2">
        <v>307462</v>
      </c>
      <c r="B9" s="3" t="s">
        <v>25</v>
      </c>
      <c r="C9" s="3" t="s">
        <v>49</v>
      </c>
      <c r="D9" s="3" t="s">
        <v>50</v>
      </c>
      <c r="E9" s="3" t="s">
        <v>28</v>
      </c>
      <c r="F9" s="3" t="s">
        <v>51</v>
      </c>
      <c r="H9" s="3" t="s">
        <v>38</v>
      </c>
      <c r="I9" s="3" t="s">
        <v>34</v>
      </c>
      <c r="J9" s="3" t="s">
        <v>31</v>
      </c>
      <c r="K9" s="4">
        <v>63.84</v>
      </c>
      <c r="L9" s="2">
        <v>1</v>
      </c>
      <c r="M9" s="2">
        <v>12</v>
      </c>
      <c r="N9" s="2">
        <v>0.6</v>
      </c>
      <c r="O9" s="3" t="s">
        <v>32</v>
      </c>
      <c r="P9" s="3" t="s">
        <v>29</v>
      </c>
      <c r="Q9" s="5">
        <v>9.15</v>
      </c>
      <c r="S9" s="6">
        <v>7.96</v>
      </c>
      <c r="T9" s="5">
        <v>0.1</v>
      </c>
      <c r="U9" s="6">
        <v>8.06</v>
      </c>
      <c r="V9" s="2">
        <v>11.9</v>
      </c>
      <c r="W9" s="8"/>
      <c r="X9" s="10" t="s">
        <v>29</v>
      </c>
      <c r="Y9" s="7">
        <v>43684</v>
      </c>
    </row>
    <row r="10" spans="1:25" hidden="1" x14ac:dyDescent="0.25">
      <c r="A10" s="2">
        <v>169334</v>
      </c>
      <c r="B10" s="3" t="s">
        <v>25</v>
      </c>
      <c r="C10" s="3" t="s">
        <v>52</v>
      </c>
      <c r="D10" s="3" t="s">
        <v>53</v>
      </c>
      <c r="E10" s="3" t="s">
        <v>28</v>
      </c>
      <c r="F10" s="3" t="s">
        <v>29</v>
      </c>
      <c r="H10" s="3" t="s">
        <v>38</v>
      </c>
      <c r="I10" s="3" t="s">
        <v>29</v>
      </c>
      <c r="J10" s="3" t="s">
        <v>39</v>
      </c>
      <c r="K10" s="4">
        <v>53.4</v>
      </c>
      <c r="L10" s="2">
        <v>4</v>
      </c>
      <c r="M10" s="2">
        <v>4</v>
      </c>
      <c r="N10" s="2">
        <v>0.6</v>
      </c>
      <c r="O10" s="3" t="s">
        <v>32</v>
      </c>
      <c r="P10" s="3" t="s">
        <v>29</v>
      </c>
      <c r="Q10" s="5">
        <v>25.05</v>
      </c>
      <c r="S10" s="6">
        <v>21.69</v>
      </c>
      <c r="T10" s="5">
        <v>0.4</v>
      </c>
      <c r="U10" s="6">
        <v>22.09</v>
      </c>
      <c r="V10" s="2">
        <v>32.549999999999997</v>
      </c>
      <c r="W10" s="8"/>
      <c r="X10" s="10" t="s">
        <v>29</v>
      </c>
      <c r="Y10" s="7">
        <v>43698</v>
      </c>
    </row>
    <row r="11" spans="1:25" hidden="1" x14ac:dyDescent="0.25">
      <c r="A11" s="2">
        <v>789530</v>
      </c>
      <c r="B11" s="3" t="s">
        <v>25</v>
      </c>
      <c r="C11" s="3" t="s">
        <v>54</v>
      </c>
      <c r="D11" s="3" t="s">
        <v>50</v>
      </c>
      <c r="E11" s="3" t="s">
        <v>28</v>
      </c>
      <c r="F11" s="3" t="s">
        <v>29</v>
      </c>
      <c r="H11" s="3" t="s">
        <v>38</v>
      </c>
      <c r="I11" s="3" t="s">
        <v>29</v>
      </c>
      <c r="J11" s="3" t="s">
        <v>39</v>
      </c>
      <c r="K11" s="4">
        <v>56.76</v>
      </c>
      <c r="L11" s="2">
        <v>1</v>
      </c>
      <c r="M11" s="2">
        <v>12</v>
      </c>
      <c r="N11" s="2">
        <v>0.6</v>
      </c>
      <c r="O11" s="3" t="s">
        <v>32</v>
      </c>
      <c r="P11" s="3" t="s">
        <v>29</v>
      </c>
      <c r="Q11" s="5">
        <v>8.15</v>
      </c>
      <c r="S11" s="6">
        <v>7.08</v>
      </c>
      <c r="T11" s="5">
        <v>0.1</v>
      </c>
      <c r="U11" s="6">
        <v>7.18</v>
      </c>
      <c r="V11" s="2">
        <v>10.6</v>
      </c>
      <c r="W11" s="8"/>
      <c r="X11" s="10" t="s">
        <v>29</v>
      </c>
      <c r="Y11" s="7">
        <v>43698</v>
      </c>
    </row>
    <row r="12" spans="1:25" hidden="1" x14ac:dyDescent="0.25">
      <c r="A12" s="2">
        <v>19370</v>
      </c>
      <c r="B12" s="3" t="s">
        <v>25</v>
      </c>
      <c r="C12" s="3" t="s">
        <v>55</v>
      </c>
      <c r="D12" s="3" t="s">
        <v>50</v>
      </c>
      <c r="E12" s="3" t="s">
        <v>28</v>
      </c>
      <c r="F12" s="3" t="s">
        <v>29</v>
      </c>
      <c r="H12" s="3" t="s">
        <v>38</v>
      </c>
      <c r="I12" s="3" t="s">
        <v>56</v>
      </c>
      <c r="J12" s="3" t="s">
        <v>31</v>
      </c>
      <c r="K12" s="4">
        <v>60.72</v>
      </c>
      <c r="L12" s="2">
        <v>1</v>
      </c>
      <c r="M12" s="2">
        <v>12</v>
      </c>
      <c r="N12" s="2">
        <v>0.6</v>
      </c>
      <c r="O12" s="3" t="s">
        <v>32</v>
      </c>
      <c r="P12" s="3" t="s">
        <v>29</v>
      </c>
      <c r="Q12" s="5">
        <v>8.8000000000000007</v>
      </c>
      <c r="S12" s="6">
        <v>7.66</v>
      </c>
      <c r="T12" s="5">
        <v>0.1</v>
      </c>
      <c r="U12" s="6">
        <v>7.76</v>
      </c>
      <c r="V12" s="2">
        <v>11.45</v>
      </c>
      <c r="W12" s="8">
        <v>0.65000000000000036</v>
      </c>
      <c r="X12" s="9" t="s">
        <v>3216</v>
      </c>
      <c r="Y12" s="7">
        <v>43789</v>
      </c>
    </row>
    <row r="13" spans="1:25" hidden="1" x14ac:dyDescent="0.25">
      <c r="A13" s="2">
        <v>807596</v>
      </c>
      <c r="B13" s="3" t="s">
        <v>25</v>
      </c>
      <c r="C13" s="3" t="s">
        <v>57</v>
      </c>
      <c r="D13" s="3" t="s">
        <v>50</v>
      </c>
      <c r="E13" s="3" t="s">
        <v>28</v>
      </c>
      <c r="F13" s="3" t="s">
        <v>29</v>
      </c>
      <c r="H13" s="3" t="s">
        <v>38</v>
      </c>
      <c r="I13" s="3" t="s">
        <v>29</v>
      </c>
      <c r="J13" s="3" t="s">
        <v>39</v>
      </c>
      <c r="K13" s="4">
        <v>56.76</v>
      </c>
      <c r="L13" s="2">
        <v>1</v>
      </c>
      <c r="M13" s="2">
        <v>12</v>
      </c>
      <c r="N13" s="2">
        <v>0.6</v>
      </c>
      <c r="O13" s="3" t="s">
        <v>32</v>
      </c>
      <c r="P13" s="3" t="s">
        <v>29</v>
      </c>
      <c r="Q13" s="5">
        <v>8.15</v>
      </c>
      <c r="S13" s="6">
        <v>7.08</v>
      </c>
      <c r="T13" s="5">
        <v>0.1</v>
      </c>
      <c r="U13" s="6">
        <v>7.18</v>
      </c>
      <c r="V13" s="2">
        <v>10.6</v>
      </c>
      <c r="W13" s="8"/>
      <c r="X13" s="10" t="s">
        <v>29</v>
      </c>
      <c r="Y13" s="7">
        <v>43698</v>
      </c>
    </row>
    <row r="14" spans="1:25" hidden="1" x14ac:dyDescent="0.25">
      <c r="A14" s="2">
        <v>785864</v>
      </c>
      <c r="B14" s="3" t="s">
        <v>25</v>
      </c>
      <c r="C14" s="3" t="s">
        <v>58</v>
      </c>
      <c r="D14" s="3" t="s">
        <v>50</v>
      </c>
      <c r="E14" s="3" t="s">
        <v>28</v>
      </c>
      <c r="F14" s="3" t="s">
        <v>29</v>
      </c>
      <c r="H14" s="3" t="s">
        <v>38</v>
      </c>
      <c r="I14" s="3" t="s">
        <v>29</v>
      </c>
      <c r="J14" s="3" t="s">
        <v>39</v>
      </c>
      <c r="K14" s="4">
        <v>56.76</v>
      </c>
      <c r="L14" s="2">
        <v>1</v>
      </c>
      <c r="M14" s="2">
        <v>12</v>
      </c>
      <c r="N14" s="2">
        <v>0.6</v>
      </c>
      <c r="O14" s="3" t="s">
        <v>32</v>
      </c>
      <c r="P14" s="3" t="s">
        <v>29</v>
      </c>
      <c r="Q14" s="5">
        <v>8.15</v>
      </c>
      <c r="S14" s="6">
        <v>7.08</v>
      </c>
      <c r="T14" s="5">
        <v>0.1</v>
      </c>
      <c r="U14" s="6">
        <v>7.18</v>
      </c>
      <c r="V14" s="2">
        <v>10.6</v>
      </c>
      <c r="W14" s="8"/>
      <c r="X14" s="10" t="s">
        <v>29</v>
      </c>
      <c r="Y14" s="7">
        <v>43698</v>
      </c>
    </row>
    <row r="15" spans="1:25" hidden="1" x14ac:dyDescent="0.25">
      <c r="A15" s="2">
        <v>876243</v>
      </c>
      <c r="B15" s="3" t="s">
        <v>25</v>
      </c>
      <c r="C15" s="3" t="s">
        <v>59</v>
      </c>
      <c r="D15" s="3" t="s">
        <v>50</v>
      </c>
      <c r="E15" s="3" t="s">
        <v>28</v>
      </c>
      <c r="F15" s="3" t="s">
        <v>29</v>
      </c>
      <c r="H15" s="3" t="s">
        <v>38</v>
      </c>
      <c r="I15" s="3" t="s">
        <v>29</v>
      </c>
      <c r="J15" s="3" t="s">
        <v>31</v>
      </c>
      <c r="K15" s="4">
        <v>63.84</v>
      </c>
      <c r="L15" s="2">
        <v>1</v>
      </c>
      <c r="M15" s="2">
        <v>12</v>
      </c>
      <c r="N15" s="2">
        <v>0.6</v>
      </c>
      <c r="O15" s="3" t="s">
        <v>32</v>
      </c>
      <c r="P15" s="3" t="s">
        <v>29</v>
      </c>
      <c r="Q15" s="5">
        <v>8.15</v>
      </c>
      <c r="S15" s="6">
        <v>7.08</v>
      </c>
      <c r="T15" s="5">
        <v>0.1</v>
      </c>
      <c r="U15" s="6">
        <v>7.18</v>
      </c>
      <c r="V15" s="2">
        <v>10.6</v>
      </c>
      <c r="W15" s="8"/>
      <c r="X15" s="10" t="s">
        <v>29</v>
      </c>
      <c r="Y15" s="7">
        <v>43718</v>
      </c>
    </row>
    <row r="16" spans="1:25" hidden="1" x14ac:dyDescent="0.25">
      <c r="A16" s="2">
        <v>9209</v>
      </c>
      <c r="B16" s="3" t="s">
        <v>25</v>
      </c>
      <c r="C16" s="3" t="s">
        <v>60</v>
      </c>
      <c r="D16" s="3" t="s">
        <v>46</v>
      </c>
      <c r="E16" s="3" t="s">
        <v>37</v>
      </c>
      <c r="F16" s="3" t="s">
        <v>29</v>
      </c>
      <c r="G16" s="2">
        <v>5</v>
      </c>
      <c r="H16" s="3" t="s">
        <v>61</v>
      </c>
      <c r="I16" s="3" t="s">
        <v>62</v>
      </c>
      <c r="J16" s="3" t="s">
        <v>39</v>
      </c>
      <c r="K16" s="4">
        <v>32.11</v>
      </c>
      <c r="L16" s="2">
        <v>6</v>
      </c>
      <c r="M16" s="2">
        <v>4</v>
      </c>
      <c r="N16" s="2">
        <v>0.33</v>
      </c>
      <c r="O16" s="3" t="s">
        <v>32</v>
      </c>
      <c r="P16" s="3" t="s">
        <v>29</v>
      </c>
      <c r="Q16" s="5">
        <v>17.149999999999999</v>
      </c>
      <c r="S16" s="6">
        <v>14.56</v>
      </c>
      <c r="T16" s="5">
        <v>0.6</v>
      </c>
      <c r="U16" s="6">
        <v>15.16</v>
      </c>
      <c r="V16" s="2">
        <v>22.3</v>
      </c>
      <c r="W16" s="8"/>
      <c r="X16" s="10" t="s">
        <v>29</v>
      </c>
      <c r="Y16" s="7">
        <v>43466</v>
      </c>
    </row>
    <row r="17" spans="1:25" hidden="1" x14ac:dyDescent="0.25">
      <c r="A17" s="2">
        <v>212343</v>
      </c>
      <c r="B17" s="3" t="s">
        <v>25</v>
      </c>
      <c r="C17" s="3" t="s">
        <v>63</v>
      </c>
      <c r="D17" s="3" t="s">
        <v>64</v>
      </c>
      <c r="E17" s="3" t="s">
        <v>28</v>
      </c>
      <c r="F17" s="3" t="s">
        <v>29</v>
      </c>
      <c r="H17" s="3" t="s">
        <v>38</v>
      </c>
      <c r="I17" s="3" t="s">
        <v>29</v>
      </c>
      <c r="J17" s="3" t="s">
        <v>31</v>
      </c>
      <c r="K17" s="4">
        <v>216.72</v>
      </c>
      <c r="L17" s="2">
        <v>1</v>
      </c>
      <c r="M17" s="2">
        <v>12</v>
      </c>
      <c r="N17" s="2">
        <v>0.5</v>
      </c>
      <c r="O17" s="3" t="s">
        <v>32</v>
      </c>
      <c r="P17" s="3" t="s">
        <v>3211</v>
      </c>
      <c r="Q17" s="5">
        <v>24.95</v>
      </c>
      <c r="S17" s="6">
        <v>21.87</v>
      </c>
      <c r="T17" s="5">
        <v>0.1</v>
      </c>
      <c r="U17" s="6">
        <v>21.97</v>
      </c>
      <c r="V17" s="2">
        <v>32.450000000000003</v>
      </c>
      <c r="W17" s="8"/>
      <c r="X17" s="10" t="s">
        <v>29</v>
      </c>
      <c r="Y17" s="7">
        <v>43642</v>
      </c>
    </row>
    <row r="18" spans="1:25" hidden="1" x14ac:dyDescent="0.25">
      <c r="A18" s="2">
        <v>128681</v>
      </c>
      <c r="B18" s="3" t="s">
        <v>25</v>
      </c>
      <c r="C18" s="3" t="s">
        <v>65</v>
      </c>
      <c r="D18" s="3" t="s">
        <v>64</v>
      </c>
      <c r="E18" s="3" t="s">
        <v>28</v>
      </c>
      <c r="F18" s="3" t="s">
        <v>29</v>
      </c>
      <c r="H18" s="3" t="s">
        <v>38</v>
      </c>
      <c r="I18" s="3" t="s">
        <v>29</v>
      </c>
      <c r="J18" s="3" t="s">
        <v>31</v>
      </c>
      <c r="K18" s="4">
        <v>216.72</v>
      </c>
      <c r="L18" s="2">
        <v>1</v>
      </c>
      <c r="M18" s="2">
        <v>12</v>
      </c>
      <c r="N18" s="2">
        <v>0.5</v>
      </c>
      <c r="O18" s="3" t="s">
        <v>32</v>
      </c>
      <c r="P18" s="3" t="s">
        <v>3211</v>
      </c>
      <c r="Q18" s="5">
        <v>24.95</v>
      </c>
      <c r="S18" s="6">
        <v>21.87</v>
      </c>
      <c r="T18" s="5">
        <v>0.1</v>
      </c>
      <c r="U18" s="6">
        <v>21.97</v>
      </c>
      <c r="V18" s="2">
        <v>32.450000000000003</v>
      </c>
      <c r="W18" s="8"/>
      <c r="X18" s="10" t="s">
        <v>29</v>
      </c>
      <c r="Y18" s="7">
        <v>43642</v>
      </c>
    </row>
    <row r="19" spans="1:25" hidden="1" x14ac:dyDescent="0.25">
      <c r="A19" s="2">
        <v>81998</v>
      </c>
      <c r="B19" s="3" t="s">
        <v>25</v>
      </c>
      <c r="C19" s="3" t="s">
        <v>66</v>
      </c>
      <c r="D19" s="3" t="s">
        <v>64</v>
      </c>
      <c r="E19" s="3" t="s">
        <v>28</v>
      </c>
      <c r="F19" s="3" t="s">
        <v>29</v>
      </c>
      <c r="H19" s="3" t="s">
        <v>38</v>
      </c>
      <c r="I19" s="3" t="s">
        <v>29</v>
      </c>
      <c r="J19" s="3" t="s">
        <v>31</v>
      </c>
      <c r="K19" s="4">
        <v>115.92</v>
      </c>
      <c r="L19" s="2">
        <v>1</v>
      </c>
      <c r="M19" s="2">
        <v>12</v>
      </c>
      <c r="N19" s="2">
        <v>0.5</v>
      </c>
      <c r="O19" s="3" t="s">
        <v>32</v>
      </c>
      <c r="P19" s="3" t="s">
        <v>3211</v>
      </c>
      <c r="Q19" s="5">
        <v>13.75</v>
      </c>
      <c r="S19" s="6">
        <v>12.01</v>
      </c>
      <c r="T19" s="5">
        <v>0.1</v>
      </c>
      <c r="U19" s="6">
        <v>12.11</v>
      </c>
      <c r="V19" s="2">
        <v>17.899999999999999</v>
      </c>
      <c r="W19" s="8"/>
      <c r="X19" s="10" t="s">
        <v>29</v>
      </c>
      <c r="Y19" s="7">
        <v>43642</v>
      </c>
    </row>
    <row r="20" spans="1:25" hidden="1" x14ac:dyDescent="0.25">
      <c r="A20" s="2">
        <v>786917</v>
      </c>
      <c r="B20" s="3" t="s">
        <v>25</v>
      </c>
      <c r="C20" s="3" t="s">
        <v>67</v>
      </c>
      <c r="D20" s="3" t="s">
        <v>46</v>
      </c>
      <c r="E20" s="3" t="s">
        <v>28</v>
      </c>
      <c r="F20" s="3" t="s">
        <v>29</v>
      </c>
      <c r="G20" s="2">
        <v>4.9000000000000004</v>
      </c>
      <c r="H20" s="3" t="s">
        <v>38</v>
      </c>
      <c r="I20" s="3" t="s">
        <v>62</v>
      </c>
      <c r="J20" s="3" t="s">
        <v>39</v>
      </c>
      <c r="K20" s="4">
        <v>6.65</v>
      </c>
      <c r="L20" s="2">
        <v>6</v>
      </c>
      <c r="M20" s="2">
        <v>1</v>
      </c>
      <c r="N20" s="2">
        <v>0.33</v>
      </c>
      <c r="O20" s="3" t="s">
        <v>32</v>
      </c>
      <c r="P20" s="3" t="s">
        <v>29</v>
      </c>
      <c r="Q20" s="5">
        <v>15.3</v>
      </c>
      <c r="S20" s="6">
        <v>12.94</v>
      </c>
      <c r="T20" s="5">
        <v>0.6</v>
      </c>
      <c r="U20" s="6">
        <v>13.54</v>
      </c>
      <c r="V20" s="2">
        <v>19.899999999999999</v>
      </c>
      <c r="W20" s="8"/>
      <c r="X20" s="10" t="s">
        <v>29</v>
      </c>
      <c r="Y20" s="7">
        <v>43745</v>
      </c>
    </row>
    <row r="21" spans="1:25" hidden="1" x14ac:dyDescent="0.25">
      <c r="A21" s="2">
        <v>924266</v>
      </c>
      <c r="B21" s="3" t="s">
        <v>25</v>
      </c>
      <c r="C21" s="3" t="s">
        <v>68</v>
      </c>
      <c r="D21" s="3" t="s">
        <v>46</v>
      </c>
      <c r="E21" s="3" t="s">
        <v>28</v>
      </c>
      <c r="F21" s="3" t="s">
        <v>29</v>
      </c>
      <c r="G21" s="2">
        <v>5</v>
      </c>
      <c r="H21" s="3" t="s">
        <v>38</v>
      </c>
      <c r="I21" s="3" t="s">
        <v>69</v>
      </c>
      <c r="J21" s="3" t="s">
        <v>39</v>
      </c>
      <c r="K21" s="4">
        <v>6.65</v>
      </c>
      <c r="L21" s="2">
        <v>6</v>
      </c>
      <c r="M21" s="2">
        <v>1</v>
      </c>
      <c r="N21" s="2">
        <v>0.33</v>
      </c>
      <c r="O21" s="3" t="s">
        <v>32</v>
      </c>
      <c r="P21" s="3" t="s">
        <v>29</v>
      </c>
      <c r="Q21" s="5">
        <v>15.3</v>
      </c>
      <c r="S21" s="6">
        <v>12.94</v>
      </c>
      <c r="T21" s="5">
        <v>0.6</v>
      </c>
      <c r="U21" s="6">
        <v>13.54</v>
      </c>
      <c r="V21" s="2">
        <v>19.899999999999999</v>
      </c>
      <c r="W21" s="8"/>
      <c r="X21" s="10" t="s">
        <v>29</v>
      </c>
      <c r="Y21" s="7">
        <v>43745</v>
      </c>
    </row>
    <row r="22" spans="1:25" hidden="1" x14ac:dyDescent="0.25">
      <c r="A22" s="2">
        <v>761145</v>
      </c>
      <c r="B22" s="3" t="s">
        <v>25</v>
      </c>
      <c r="C22" s="3" t="s">
        <v>68</v>
      </c>
      <c r="D22" s="3" t="s">
        <v>70</v>
      </c>
      <c r="E22" s="3" t="s">
        <v>28</v>
      </c>
      <c r="F22" s="3" t="s">
        <v>29</v>
      </c>
      <c r="G22" s="2">
        <v>5</v>
      </c>
      <c r="H22" s="3" t="s">
        <v>38</v>
      </c>
      <c r="I22" s="3" t="s">
        <v>69</v>
      </c>
      <c r="J22" s="3" t="s">
        <v>39</v>
      </c>
      <c r="K22" s="4">
        <v>11.07</v>
      </c>
      <c r="L22" s="2">
        <v>12</v>
      </c>
      <c r="M22" s="2">
        <v>1</v>
      </c>
      <c r="N22" s="2">
        <v>0.33</v>
      </c>
      <c r="O22" s="3" t="s">
        <v>32</v>
      </c>
      <c r="P22" s="3" t="s">
        <v>29</v>
      </c>
      <c r="Q22" s="5">
        <v>27.6</v>
      </c>
      <c r="S22" s="6">
        <v>23.23</v>
      </c>
      <c r="T22" s="5">
        <v>1.2</v>
      </c>
      <c r="U22" s="6">
        <v>24.43</v>
      </c>
      <c r="V22" s="2">
        <v>35.9</v>
      </c>
      <c r="W22" s="8"/>
      <c r="X22" s="10" t="s">
        <v>29</v>
      </c>
      <c r="Y22" s="7">
        <v>43745</v>
      </c>
    </row>
    <row r="23" spans="1:25" hidden="1" x14ac:dyDescent="0.25">
      <c r="A23" s="2">
        <v>761150</v>
      </c>
      <c r="B23" s="3" t="s">
        <v>25</v>
      </c>
      <c r="C23" s="3" t="s">
        <v>71</v>
      </c>
      <c r="D23" s="3" t="s">
        <v>70</v>
      </c>
      <c r="E23" s="3" t="s">
        <v>28</v>
      </c>
      <c r="F23" s="3" t="s">
        <v>29</v>
      </c>
      <c r="G23" s="2">
        <v>5</v>
      </c>
      <c r="H23" s="3" t="s">
        <v>38</v>
      </c>
      <c r="I23" s="3" t="s">
        <v>48</v>
      </c>
      <c r="J23" s="3" t="s">
        <v>39</v>
      </c>
      <c r="K23" s="4">
        <v>11.07</v>
      </c>
      <c r="L23" s="2">
        <v>12</v>
      </c>
      <c r="M23" s="2">
        <v>1</v>
      </c>
      <c r="N23" s="2">
        <v>0.33</v>
      </c>
      <c r="O23" s="3" t="s">
        <v>32</v>
      </c>
      <c r="P23" s="3" t="s">
        <v>29</v>
      </c>
      <c r="Q23" s="5">
        <v>27.6</v>
      </c>
      <c r="S23" s="6">
        <v>23.23</v>
      </c>
      <c r="T23" s="5">
        <v>1.2</v>
      </c>
      <c r="U23" s="6">
        <v>24.43</v>
      </c>
      <c r="V23" s="2">
        <v>35.9</v>
      </c>
      <c r="W23" s="8"/>
      <c r="X23" s="10" t="s">
        <v>29</v>
      </c>
      <c r="Y23" s="7">
        <v>43745</v>
      </c>
    </row>
    <row r="24" spans="1:25" hidden="1" x14ac:dyDescent="0.25">
      <c r="A24" s="2">
        <v>761151</v>
      </c>
      <c r="B24" s="3" t="s">
        <v>25</v>
      </c>
      <c r="C24" s="3" t="s">
        <v>72</v>
      </c>
      <c r="D24" s="3" t="s">
        <v>46</v>
      </c>
      <c r="E24" s="3" t="s">
        <v>28</v>
      </c>
      <c r="F24" s="3" t="s">
        <v>29</v>
      </c>
      <c r="G24" s="2">
        <v>5</v>
      </c>
      <c r="H24" s="3" t="s">
        <v>38</v>
      </c>
      <c r="I24" s="3" t="s">
        <v>73</v>
      </c>
      <c r="J24" s="3" t="s">
        <v>39</v>
      </c>
      <c r="K24" s="4">
        <v>6.65</v>
      </c>
      <c r="L24" s="2">
        <v>6</v>
      </c>
      <c r="M24" s="2">
        <v>1</v>
      </c>
      <c r="N24" s="2">
        <v>0.33</v>
      </c>
      <c r="O24" s="3" t="s">
        <v>32</v>
      </c>
      <c r="P24" s="3" t="s">
        <v>29</v>
      </c>
      <c r="Q24" s="5">
        <v>15.3</v>
      </c>
      <c r="S24" s="6">
        <v>12.94</v>
      </c>
      <c r="T24" s="5">
        <v>0.6</v>
      </c>
      <c r="U24" s="6">
        <v>13.54</v>
      </c>
      <c r="V24" s="2">
        <v>19.899999999999999</v>
      </c>
      <c r="W24" s="8"/>
      <c r="X24" s="10" t="s">
        <v>29</v>
      </c>
      <c r="Y24" s="7">
        <v>43745</v>
      </c>
    </row>
    <row r="25" spans="1:25" hidden="1" x14ac:dyDescent="0.25">
      <c r="A25" s="2">
        <v>814005</v>
      </c>
      <c r="B25" s="3" t="s">
        <v>25</v>
      </c>
      <c r="C25" s="3" t="s">
        <v>74</v>
      </c>
      <c r="D25" s="3" t="s">
        <v>46</v>
      </c>
      <c r="E25" s="3" t="s">
        <v>28</v>
      </c>
      <c r="F25" s="3" t="s">
        <v>29</v>
      </c>
      <c r="G25" s="2">
        <v>3.8</v>
      </c>
      <c r="H25" s="3" t="s">
        <v>38</v>
      </c>
      <c r="I25" s="3" t="s">
        <v>48</v>
      </c>
      <c r="J25" s="3" t="s">
        <v>39</v>
      </c>
      <c r="K25" s="4">
        <v>6.65</v>
      </c>
      <c r="L25" s="2">
        <v>6</v>
      </c>
      <c r="M25" s="2">
        <v>1</v>
      </c>
      <c r="N25" s="2">
        <v>0.33</v>
      </c>
      <c r="O25" s="3" t="s">
        <v>32</v>
      </c>
      <c r="P25" s="3" t="s">
        <v>29</v>
      </c>
      <c r="Q25" s="5">
        <v>15.3</v>
      </c>
      <c r="S25" s="6">
        <v>12.94</v>
      </c>
      <c r="T25" s="5">
        <v>0.6</v>
      </c>
      <c r="U25" s="6">
        <v>13.54</v>
      </c>
      <c r="V25" s="2">
        <v>19.899999999999999</v>
      </c>
      <c r="W25" s="8"/>
      <c r="X25" s="10" t="s">
        <v>29</v>
      </c>
      <c r="Y25" s="7">
        <v>43745</v>
      </c>
    </row>
    <row r="26" spans="1:25" hidden="1" x14ac:dyDescent="0.25">
      <c r="A26" s="2">
        <v>763932</v>
      </c>
      <c r="B26" s="3" t="s">
        <v>25</v>
      </c>
      <c r="C26" s="3" t="s">
        <v>75</v>
      </c>
      <c r="D26" s="3" t="s">
        <v>46</v>
      </c>
      <c r="E26" s="3" t="s">
        <v>28</v>
      </c>
      <c r="F26" s="3" t="s">
        <v>29</v>
      </c>
      <c r="G26" s="2">
        <v>4.5999999999999996</v>
      </c>
      <c r="H26" s="3" t="s">
        <v>38</v>
      </c>
      <c r="I26" s="3" t="s">
        <v>48</v>
      </c>
      <c r="J26" s="3" t="s">
        <v>39</v>
      </c>
      <c r="K26" s="4">
        <v>6.65</v>
      </c>
      <c r="L26" s="2">
        <v>6</v>
      </c>
      <c r="M26" s="2">
        <v>1</v>
      </c>
      <c r="N26" s="2">
        <v>0.33</v>
      </c>
      <c r="O26" s="3" t="s">
        <v>32</v>
      </c>
      <c r="P26" s="3" t="s">
        <v>29</v>
      </c>
      <c r="Q26" s="5">
        <v>15.3</v>
      </c>
      <c r="S26" s="6">
        <v>12.94</v>
      </c>
      <c r="T26" s="5">
        <v>0.6</v>
      </c>
      <c r="U26" s="6">
        <v>13.54</v>
      </c>
      <c r="V26" s="2">
        <v>19.899999999999999</v>
      </c>
      <c r="W26" s="8"/>
      <c r="X26" s="10" t="s">
        <v>29</v>
      </c>
      <c r="Y26" s="7">
        <v>43745</v>
      </c>
    </row>
    <row r="27" spans="1:25" hidden="1" x14ac:dyDescent="0.25">
      <c r="A27" s="2">
        <v>761156</v>
      </c>
      <c r="B27" s="3" t="s">
        <v>25</v>
      </c>
      <c r="C27" s="3" t="s">
        <v>76</v>
      </c>
      <c r="D27" s="3" t="s">
        <v>46</v>
      </c>
      <c r="E27" s="3" t="s">
        <v>28</v>
      </c>
      <c r="F27" s="3" t="s">
        <v>29</v>
      </c>
      <c r="G27" s="2">
        <v>7</v>
      </c>
      <c r="H27" s="3" t="s">
        <v>38</v>
      </c>
      <c r="I27" s="3" t="s">
        <v>34</v>
      </c>
      <c r="J27" s="3" t="s">
        <v>39</v>
      </c>
      <c r="K27" s="4">
        <v>6.65</v>
      </c>
      <c r="L27" s="2">
        <v>6</v>
      </c>
      <c r="M27" s="2">
        <v>1</v>
      </c>
      <c r="N27" s="2">
        <v>0.33</v>
      </c>
      <c r="O27" s="3" t="s">
        <v>32</v>
      </c>
      <c r="P27" s="3" t="s">
        <v>29</v>
      </c>
      <c r="Q27" s="5">
        <v>15.3</v>
      </c>
      <c r="S27" s="6">
        <v>12.94</v>
      </c>
      <c r="T27" s="5">
        <v>0.6</v>
      </c>
      <c r="U27" s="6">
        <v>13.54</v>
      </c>
      <c r="V27" s="2">
        <v>19.899999999999999</v>
      </c>
      <c r="W27" s="8"/>
      <c r="X27" s="10" t="s">
        <v>29</v>
      </c>
      <c r="Y27" s="7">
        <v>43745</v>
      </c>
    </row>
    <row r="28" spans="1:25" hidden="1" x14ac:dyDescent="0.25">
      <c r="A28" s="2">
        <v>907253</v>
      </c>
      <c r="B28" s="3" t="s">
        <v>25</v>
      </c>
      <c r="C28" s="3" t="s">
        <v>77</v>
      </c>
      <c r="D28" s="3" t="s">
        <v>46</v>
      </c>
      <c r="E28" s="3" t="s">
        <v>37</v>
      </c>
      <c r="F28" s="3" t="s">
        <v>29</v>
      </c>
      <c r="G28" s="2">
        <v>5</v>
      </c>
      <c r="H28" s="3" t="s">
        <v>38</v>
      </c>
      <c r="I28" s="3" t="s">
        <v>34</v>
      </c>
      <c r="J28" s="3" t="s">
        <v>39</v>
      </c>
      <c r="K28" s="4">
        <v>6.65</v>
      </c>
      <c r="L28" s="2">
        <v>6</v>
      </c>
      <c r="M28" s="2">
        <v>1</v>
      </c>
      <c r="N28" s="2">
        <v>0.33</v>
      </c>
      <c r="O28" s="3" t="s">
        <v>32</v>
      </c>
      <c r="P28" s="3" t="s">
        <v>29</v>
      </c>
      <c r="Q28" s="5">
        <v>15.3</v>
      </c>
      <c r="S28" s="6">
        <v>12.94</v>
      </c>
      <c r="T28" s="5">
        <v>0.6</v>
      </c>
      <c r="U28" s="6">
        <v>13.54</v>
      </c>
      <c r="V28" s="2">
        <v>19.899999999999999</v>
      </c>
      <c r="W28" s="8"/>
      <c r="X28" s="10" t="s">
        <v>29</v>
      </c>
      <c r="Y28" s="7">
        <v>43745</v>
      </c>
    </row>
    <row r="29" spans="1:25" hidden="1" x14ac:dyDescent="0.25">
      <c r="A29" s="2">
        <v>761158</v>
      </c>
      <c r="B29" s="3" t="s">
        <v>25</v>
      </c>
      <c r="C29" s="3" t="s">
        <v>77</v>
      </c>
      <c r="D29" s="3" t="s">
        <v>70</v>
      </c>
      <c r="E29" s="3" t="s">
        <v>28</v>
      </c>
      <c r="F29" s="3" t="s">
        <v>29</v>
      </c>
      <c r="G29" s="2">
        <v>5</v>
      </c>
      <c r="H29" s="3" t="s">
        <v>38</v>
      </c>
      <c r="I29" s="3" t="s">
        <v>34</v>
      </c>
      <c r="J29" s="3" t="s">
        <v>39</v>
      </c>
      <c r="K29" s="4">
        <v>11.07</v>
      </c>
      <c r="L29" s="2">
        <v>12</v>
      </c>
      <c r="M29" s="2">
        <v>1</v>
      </c>
      <c r="N29" s="2">
        <v>0.33</v>
      </c>
      <c r="O29" s="3" t="s">
        <v>32</v>
      </c>
      <c r="P29" s="3" t="s">
        <v>29</v>
      </c>
      <c r="Q29" s="5">
        <v>27.6</v>
      </c>
      <c r="S29" s="6">
        <v>23.23</v>
      </c>
      <c r="T29" s="5">
        <v>1.2</v>
      </c>
      <c r="U29" s="6">
        <v>24.43</v>
      </c>
      <c r="V29" s="2">
        <v>35.9</v>
      </c>
      <c r="W29" s="8"/>
      <c r="X29" s="10" t="s">
        <v>29</v>
      </c>
      <c r="Y29" s="7">
        <v>43745</v>
      </c>
    </row>
    <row r="30" spans="1:25" hidden="1" x14ac:dyDescent="0.25">
      <c r="A30" s="2">
        <v>761161</v>
      </c>
      <c r="B30" s="3" t="s">
        <v>25</v>
      </c>
      <c r="C30" s="3" t="s">
        <v>78</v>
      </c>
      <c r="D30" s="3" t="s">
        <v>46</v>
      </c>
      <c r="E30" s="3" t="s">
        <v>28</v>
      </c>
      <c r="F30" s="3" t="s">
        <v>29</v>
      </c>
      <c r="G30" s="2">
        <v>4.5</v>
      </c>
      <c r="H30" s="3" t="s">
        <v>38</v>
      </c>
      <c r="I30" s="3" t="s">
        <v>34</v>
      </c>
      <c r="J30" s="3" t="s">
        <v>39</v>
      </c>
      <c r="K30" s="4">
        <v>6.65</v>
      </c>
      <c r="L30" s="2">
        <v>6</v>
      </c>
      <c r="M30" s="2">
        <v>1</v>
      </c>
      <c r="N30" s="2">
        <v>0.33</v>
      </c>
      <c r="O30" s="3" t="s">
        <v>32</v>
      </c>
      <c r="P30" s="3" t="s">
        <v>29</v>
      </c>
      <c r="Q30" s="5">
        <v>15.3</v>
      </c>
      <c r="S30" s="6">
        <v>12.94</v>
      </c>
      <c r="T30" s="5">
        <v>0.6</v>
      </c>
      <c r="U30" s="6">
        <v>13.54</v>
      </c>
      <c r="V30" s="2">
        <v>19.899999999999999</v>
      </c>
      <c r="W30" s="8"/>
      <c r="X30" s="10" t="s">
        <v>29</v>
      </c>
      <c r="Y30" s="7">
        <v>43745</v>
      </c>
    </row>
    <row r="31" spans="1:25" hidden="1" x14ac:dyDescent="0.25">
      <c r="A31" s="2">
        <v>676130</v>
      </c>
      <c r="B31" s="3" t="s">
        <v>25</v>
      </c>
      <c r="C31" s="3" t="s">
        <v>79</v>
      </c>
      <c r="D31" s="3" t="s">
        <v>46</v>
      </c>
      <c r="E31" s="3" t="s">
        <v>28</v>
      </c>
      <c r="F31" s="3" t="s">
        <v>29</v>
      </c>
      <c r="G31" s="2">
        <v>4.5999999999999996</v>
      </c>
      <c r="H31" s="3" t="s">
        <v>80</v>
      </c>
      <c r="I31" s="3" t="s">
        <v>29</v>
      </c>
      <c r="J31" s="3" t="s">
        <v>31</v>
      </c>
      <c r="K31" s="4">
        <v>35.28</v>
      </c>
      <c r="L31" s="2">
        <v>6</v>
      </c>
      <c r="M31" s="2">
        <v>4</v>
      </c>
      <c r="N31" s="2">
        <v>0.33</v>
      </c>
      <c r="O31" s="3" t="s">
        <v>32</v>
      </c>
      <c r="P31" s="3" t="s">
        <v>29</v>
      </c>
      <c r="Q31" s="5">
        <v>18.899999999999999</v>
      </c>
      <c r="S31" s="6">
        <v>16.100000000000001</v>
      </c>
      <c r="T31" s="5">
        <v>0.6</v>
      </c>
      <c r="U31" s="6">
        <v>16.7</v>
      </c>
      <c r="V31" s="2">
        <v>24.55</v>
      </c>
      <c r="W31" s="8">
        <v>2.5999999999999979</v>
      </c>
      <c r="X31" s="9" t="s">
        <v>3216</v>
      </c>
      <c r="Y31" s="7">
        <v>43788</v>
      </c>
    </row>
    <row r="32" spans="1:25" hidden="1" x14ac:dyDescent="0.25">
      <c r="A32" s="2">
        <v>419333</v>
      </c>
      <c r="B32" s="3" t="s">
        <v>25</v>
      </c>
      <c r="C32" s="3" t="s">
        <v>79</v>
      </c>
      <c r="D32" s="3" t="s">
        <v>46</v>
      </c>
      <c r="E32" s="3" t="s">
        <v>28</v>
      </c>
      <c r="F32" s="3" t="s">
        <v>29</v>
      </c>
      <c r="G32" s="2">
        <v>4.5999999999999996</v>
      </c>
      <c r="H32" s="3" t="s">
        <v>80</v>
      </c>
      <c r="I32" s="3" t="s">
        <v>29</v>
      </c>
      <c r="J32" s="3" t="s">
        <v>39</v>
      </c>
      <c r="K32" s="4">
        <v>39.99</v>
      </c>
      <c r="L32" s="2">
        <v>6</v>
      </c>
      <c r="M32" s="2">
        <v>4</v>
      </c>
      <c r="N32" s="2">
        <v>0.33</v>
      </c>
      <c r="O32" s="3" t="s">
        <v>32</v>
      </c>
      <c r="P32" s="3" t="s">
        <v>29</v>
      </c>
      <c r="Q32" s="5">
        <v>19.75</v>
      </c>
      <c r="S32" s="6">
        <v>16.850000000000001</v>
      </c>
      <c r="T32" s="5">
        <v>0.6</v>
      </c>
      <c r="U32" s="6">
        <v>17.45</v>
      </c>
      <c r="V32" s="2">
        <v>25.7</v>
      </c>
      <c r="W32" s="8"/>
      <c r="X32" s="10" t="s">
        <v>29</v>
      </c>
      <c r="Y32" s="7">
        <v>43732</v>
      </c>
    </row>
    <row r="33" spans="1:25" hidden="1" x14ac:dyDescent="0.25">
      <c r="A33" s="2">
        <v>122785</v>
      </c>
      <c r="B33" s="3" t="s">
        <v>25</v>
      </c>
      <c r="C33" s="3" t="s">
        <v>81</v>
      </c>
      <c r="D33" s="3" t="s">
        <v>27</v>
      </c>
      <c r="E33" s="3" t="s">
        <v>28</v>
      </c>
      <c r="F33" s="3" t="s">
        <v>29</v>
      </c>
      <c r="H33" s="3" t="s">
        <v>38</v>
      </c>
      <c r="I33" s="3" t="s">
        <v>82</v>
      </c>
      <c r="J33" s="3" t="s">
        <v>31</v>
      </c>
      <c r="K33" s="4">
        <v>215.52</v>
      </c>
      <c r="L33" s="2">
        <v>1</v>
      </c>
      <c r="M33" s="2">
        <v>12</v>
      </c>
      <c r="N33" s="2">
        <v>0.75</v>
      </c>
      <c r="O33" s="3" t="s">
        <v>32</v>
      </c>
      <c r="P33" s="3" t="s">
        <v>3211</v>
      </c>
      <c r="Q33" s="5">
        <v>25.3</v>
      </c>
      <c r="S33" s="6">
        <v>21.96</v>
      </c>
      <c r="T33" s="5">
        <v>0.35</v>
      </c>
      <c r="U33" s="6">
        <v>22.31</v>
      </c>
      <c r="V33" s="2">
        <v>32.9</v>
      </c>
      <c r="W33" s="8"/>
      <c r="X33" s="10" t="s">
        <v>29</v>
      </c>
      <c r="Y33" s="7">
        <v>43642</v>
      </c>
    </row>
    <row r="34" spans="1:25" hidden="1" x14ac:dyDescent="0.25">
      <c r="A34" s="2">
        <v>81089</v>
      </c>
      <c r="B34" s="3" t="s">
        <v>25</v>
      </c>
      <c r="C34" s="3" t="s">
        <v>83</v>
      </c>
      <c r="D34" s="3" t="s">
        <v>27</v>
      </c>
      <c r="E34" s="3" t="s">
        <v>28</v>
      </c>
      <c r="F34" s="3" t="s">
        <v>29</v>
      </c>
      <c r="H34" s="3" t="s">
        <v>38</v>
      </c>
      <c r="I34" s="3" t="s">
        <v>29</v>
      </c>
      <c r="J34" s="3" t="s">
        <v>31</v>
      </c>
      <c r="K34" s="4">
        <v>202.92</v>
      </c>
      <c r="L34" s="2">
        <v>1</v>
      </c>
      <c r="M34" s="2">
        <v>12</v>
      </c>
      <c r="N34" s="2">
        <v>0.75</v>
      </c>
      <c r="O34" s="3" t="s">
        <v>32</v>
      </c>
      <c r="P34" s="3" t="s">
        <v>3211</v>
      </c>
      <c r="Q34" s="5">
        <v>23.9</v>
      </c>
      <c r="S34" s="6">
        <v>20.72</v>
      </c>
      <c r="T34" s="5">
        <v>0.35</v>
      </c>
      <c r="U34" s="6">
        <v>21.07</v>
      </c>
      <c r="V34" s="2">
        <v>31.05</v>
      </c>
      <c r="W34" s="8"/>
      <c r="X34" s="10" t="s">
        <v>29</v>
      </c>
      <c r="Y34" s="7">
        <v>43642</v>
      </c>
    </row>
    <row r="35" spans="1:25" hidden="1" x14ac:dyDescent="0.25">
      <c r="A35" s="2">
        <v>814200</v>
      </c>
      <c r="B35" s="3" t="s">
        <v>25</v>
      </c>
      <c r="C35" s="3" t="s">
        <v>84</v>
      </c>
      <c r="D35" s="3" t="s">
        <v>85</v>
      </c>
      <c r="E35" s="3" t="s">
        <v>28</v>
      </c>
      <c r="F35" s="3" t="s">
        <v>86</v>
      </c>
      <c r="G35" s="2">
        <v>8.5</v>
      </c>
      <c r="H35" s="3" t="s">
        <v>38</v>
      </c>
      <c r="I35" s="3" t="s">
        <v>73</v>
      </c>
      <c r="J35" s="3" t="s">
        <v>39</v>
      </c>
      <c r="K35" s="4">
        <v>57.39</v>
      </c>
      <c r="L35" s="2">
        <v>1</v>
      </c>
      <c r="M35" s="2">
        <v>12</v>
      </c>
      <c r="N35" s="2">
        <v>0.65</v>
      </c>
      <c r="O35" s="3" t="s">
        <v>32</v>
      </c>
      <c r="P35" s="3" t="s">
        <v>29</v>
      </c>
      <c r="Q35" s="5">
        <v>8.35</v>
      </c>
      <c r="S35" s="6">
        <v>7.26</v>
      </c>
      <c r="T35" s="5">
        <v>0.1</v>
      </c>
      <c r="U35" s="6">
        <v>7.36</v>
      </c>
      <c r="V35" s="2">
        <v>10.85</v>
      </c>
      <c r="W35" s="8"/>
      <c r="X35" s="10" t="s">
        <v>29</v>
      </c>
      <c r="Y35" s="7">
        <v>43753</v>
      </c>
    </row>
    <row r="36" spans="1:25" hidden="1" x14ac:dyDescent="0.25">
      <c r="A36" s="2">
        <v>908624</v>
      </c>
      <c r="B36" s="3" t="s">
        <v>25</v>
      </c>
      <c r="C36" s="3" t="s">
        <v>87</v>
      </c>
      <c r="D36" s="3" t="s">
        <v>40</v>
      </c>
      <c r="E36" s="3" t="s">
        <v>37</v>
      </c>
      <c r="F36" s="3" t="s">
        <v>29</v>
      </c>
      <c r="G36" s="2">
        <v>4</v>
      </c>
      <c r="H36" s="3" t="s">
        <v>38</v>
      </c>
      <c r="I36" s="3" t="s">
        <v>48</v>
      </c>
      <c r="J36" s="3" t="s">
        <v>39</v>
      </c>
      <c r="K36" s="4">
        <v>9.11</v>
      </c>
      <c r="L36" s="2">
        <v>12</v>
      </c>
      <c r="M36" s="2">
        <v>1</v>
      </c>
      <c r="N36" s="2">
        <v>0.34100000000000003</v>
      </c>
      <c r="O36" s="3" t="s">
        <v>32</v>
      </c>
      <c r="P36" s="3" t="s">
        <v>29</v>
      </c>
      <c r="Q36" s="5">
        <v>25.35</v>
      </c>
      <c r="S36" s="6">
        <v>21.25</v>
      </c>
      <c r="T36" s="5">
        <v>1.2</v>
      </c>
      <c r="U36" s="6">
        <v>22.45</v>
      </c>
      <c r="V36" s="2">
        <v>32.950000000000003</v>
      </c>
      <c r="W36" s="8"/>
      <c r="X36" s="10" t="s">
        <v>29</v>
      </c>
      <c r="Y36" s="7">
        <v>43466</v>
      </c>
    </row>
    <row r="37" spans="1:25" hidden="1" x14ac:dyDescent="0.25">
      <c r="A37" s="2">
        <v>902627</v>
      </c>
      <c r="B37" s="3" t="s">
        <v>25</v>
      </c>
      <c r="C37" s="3" t="s">
        <v>88</v>
      </c>
      <c r="D37" s="3" t="s">
        <v>40</v>
      </c>
      <c r="E37" s="3" t="s">
        <v>37</v>
      </c>
      <c r="F37" s="3" t="s">
        <v>29</v>
      </c>
      <c r="G37" s="2">
        <v>5</v>
      </c>
      <c r="H37" s="3" t="s">
        <v>38</v>
      </c>
      <c r="I37" s="3" t="s">
        <v>48</v>
      </c>
      <c r="J37" s="3" t="s">
        <v>39</v>
      </c>
      <c r="K37" s="4">
        <v>9.11</v>
      </c>
      <c r="L37" s="2">
        <v>12</v>
      </c>
      <c r="M37" s="2">
        <v>1</v>
      </c>
      <c r="N37" s="2">
        <v>0.34100000000000003</v>
      </c>
      <c r="O37" s="3" t="s">
        <v>32</v>
      </c>
      <c r="P37" s="3" t="s">
        <v>29</v>
      </c>
      <c r="Q37" s="5">
        <v>25.35</v>
      </c>
      <c r="S37" s="6">
        <v>21.25</v>
      </c>
      <c r="T37" s="5">
        <v>1.2</v>
      </c>
      <c r="U37" s="6">
        <v>22.45</v>
      </c>
      <c r="V37" s="2">
        <v>32.950000000000003</v>
      </c>
      <c r="W37" s="8"/>
      <c r="X37" s="10" t="s">
        <v>29</v>
      </c>
      <c r="Y37" s="7">
        <v>43466</v>
      </c>
    </row>
    <row r="38" spans="1:25" hidden="1" x14ac:dyDescent="0.25">
      <c r="A38" s="2">
        <v>902635</v>
      </c>
      <c r="B38" s="3" t="s">
        <v>25</v>
      </c>
      <c r="C38" s="3" t="s">
        <v>88</v>
      </c>
      <c r="D38" s="3" t="s">
        <v>89</v>
      </c>
      <c r="E38" s="3" t="s">
        <v>37</v>
      </c>
      <c r="F38" s="3" t="s">
        <v>29</v>
      </c>
      <c r="G38" s="2">
        <v>5</v>
      </c>
      <c r="H38" s="3" t="s">
        <v>38</v>
      </c>
      <c r="I38" s="3" t="s">
        <v>48</v>
      </c>
      <c r="J38" s="3" t="s">
        <v>39</v>
      </c>
      <c r="K38" s="4">
        <v>15.92</v>
      </c>
      <c r="L38" s="2">
        <v>24</v>
      </c>
      <c r="M38" s="2">
        <v>1</v>
      </c>
      <c r="N38" s="2">
        <v>0.34100000000000003</v>
      </c>
      <c r="O38" s="3" t="s">
        <v>32</v>
      </c>
      <c r="P38" s="3" t="s">
        <v>29</v>
      </c>
      <c r="Q38" s="5">
        <v>47.6</v>
      </c>
      <c r="S38" s="6">
        <v>39.78</v>
      </c>
      <c r="T38" s="5">
        <v>2.4</v>
      </c>
      <c r="U38" s="6">
        <v>42.18</v>
      </c>
      <c r="V38" s="2">
        <v>61.9</v>
      </c>
      <c r="W38" s="8"/>
      <c r="X38" s="10" t="s">
        <v>29</v>
      </c>
      <c r="Y38" s="7">
        <v>43466</v>
      </c>
    </row>
    <row r="39" spans="1:25" hidden="1" x14ac:dyDescent="0.25">
      <c r="A39" s="2">
        <v>900118</v>
      </c>
      <c r="B39" s="3" t="s">
        <v>25</v>
      </c>
      <c r="C39" s="3" t="s">
        <v>90</v>
      </c>
      <c r="D39" s="3" t="s">
        <v>40</v>
      </c>
      <c r="E39" s="3" t="s">
        <v>37</v>
      </c>
      <c r="F39" s="3" t="s">
        <v>29</v>
      </c>
      <c r="G39" s="2">
        <v>5</v>
      </c>
      <c r="H39" s="3" t="s">
        <v>38</v>
      </c>
      <c r="I39" s="3" t="s">
        <v>48</v>
      </c>
      <c r="J39" s="3" t="s">
        <v>39</v>
      </c>
      <c r="K39" s="4">
        <v>8.5399999999999991</v>
      </c>
      <c r="L39" s="2">
        <v>12</v>
      </c>
      <c r="M39" s="2">
        <v>1</v>
      </c>
      <c r="N39" s="2">
        <v>0.34100000000000003</v>
      </c>
      <c r="O39" s="3" t="s">
        <v>32</v>
      </c>
      <c r="P39" s="3" t="s">
        <v>29</v>
      </c>
      <c r="Q39" s="5">
        <v>24.6</v>
      </c>
      <c r="S39" s="6">
        <v>20.59</v>
      </c>
      <c r="T39" s="5">
        <v>1.2</v>
      </c>
      <c r="U39" s="6">
        <v>21.79</v>
      </c>
      <c r="V39" s="2">
        <v>32</v>
      </c>
      <c r="W39" s="8"/>
      <c r="X39" s="10" t="s">
        <v>29</v>
      </c>
      <c r="Y39" s="7">
        <v>43466</v>
      </c>
    </row>
    <row r="40" spans="1:25" hidden="1" x14ac:dyDescent="0.25">
      <c r="A40" s="2">
        <v>900779</v>
      </c>
      <c r="B40" s="3" t="s">
        <v>25</v>
      </c>
      <c r="C40" s="3" t="s">
        <v>90</v>
      </c>
      <c r="D40" s="3" t="s">
        <v>89</v>
      </c>
      <c r="E40" s="3" t="s">
        <v>37</v>
      </c>
      <c r="F40" s="3" t="s">
        <v>29</v>
      </c>
      <c r="G40" s="2">
        <v>5</v>
      </c>
      <c r="H40" s="3" t="s">
        <v>38</v>
      </c>
      <c r="I40" s="3" t="s">
        <v>48</v>
      </c>
      <c r="J40" s="3" t="s">
        <v>39</v>
      </c>
      <c r="K40" s="4">
        <v>14.48</v>
      </c>
      <c r="L40" s="2">
        <v>24</v>
      </c>
      <c r="M40" s="2">
        <v>1</v>
      </c>
      <c r="N40" s="2">
        <v>0.34100000000000003</v>
      </c>
      <c r="O40" s="3" t="s">
        <v>32</v>
      </c>
      <c r="P40" s="3" t="s">
        <v>29</v>
      </c>
      <c r="Q40" s="5">
        <v>45.65</v>
      </c>
      <c r="S40" s="6">
        <v>38.06</v>
      </c>
      <c r="T40" s="5">
        <v>2.4</v>
      </c>
      <c r="U40" s="6">
        <v>40.46</v>
      </c>
      <c r="V40" s="2">
        <v>59.35</v>
      </c>
      <c r="W40" s="8"/>
      <c r="X40" s="10" t="s">
        <v>29</v>
      </c>
      <c r="Y40" s="7">
        <v>43466</v>
      </c>
    </row>
    <row r="41" spans="1:25" hidden="1" x14ac:dyDescent="0.25">
      <c r="A41" s="2">
        <v>54492</v>
      </c>
      <c r="B41" s="3" t="s">
        <v>25</v>
      </c>
      <c r="C41" s="3" t="s">
        <v>91</v>
      </c>
      <c r="D41" s="3" t="s">
        <v>64</v>
      </c>
      <c r="E41" s="3" t="s">
        <v>28</v>
      </c>
      <c r="F41" s="3" t="s">
        <v>29</v>
      </c>
      <c r="G41" s="2">
        <v>6.1</v>
      </c>
      <c r="H41" s="3" t="s">
        <v>38</v>
      </c>
      <c r="I41" s="3" t="s">
        <v>29</v>
      </c>
      <c r="J41" s="3" t="s">
        <v>31</v>
      </c>
      <c r="K41" s="4">
        <v>60</v>
      </c>
      <c r="L41" s="2">
        <v>1</v>
      </c>
      <c r="M41" s="2">
        <v>12</v>
      </c>
      <c r="N41" s="2">
        <v>0.5</v>
      </c>
      <c r="O41" s="3" t="s">
        <v>32</v>
      </c>
      <c r="P41" s="3" t="s">
        <v>3211</v>
      </c>
      <c r="Q41" s="5">
        <v>7.55</v>
      </c>
      <c r="S41" s="6">
        <v>6.56</v>
      </c>
      <c r="T41" s="5">
        <v>0.1</v>
      </c>
      <c r="U41" s="6">
        <v>6.66</v>
      </c>
      <c r="V41" s="2">
        <v>9.8000000000000007</v>
      </c>
      <c r="W41" s="8"/>
      <c r="X41" s="10" t="s">
        <v>29</v>
      </c>
      <c r="Y41" s="7">
        <v>43767</v>
      </c>
    </row>
    <row r="42" spans="1:25" hidden="1" x14ac:dyDescent="0.25">
      <c r="A42" s="2">
        <v>218239</v>
      </c>
      <c r="B42" s="3" t="s">
        <v>25</v>
      </c>
      <c r="C42" s="3" t="s">
        <v>92</v>
      </c>
      <c r="D42" s="3" t="s">
        <v>64</v>
      </c>
      <c r="E42" s="3" t="s">
        <v>28</v>
      </c>
      <c r="F42" s="3" t="s">
        <v>29</v>
      </c>
      <c r="H42" s="3" t="s">
        <v>38</v>
      </c>
      <c r="I42" s="3" t="s">
        <v>34</v>
      </c>
      <c r="J42" s="3" t="s">
        <v>31</v>
      </c>
      <c r="K42" s="4">
        <v>84</v>
      </c>
      <c r="L42" s="2">
        <v>1</v>
      </c>
      <c r="M42" s="2">
        <v>12</v>
      </c>
      <c r="N42" s="2">
        <v>0.5</v>
      </c>
      <c r="O42" s="3" t="s">
        <v>32</v>
      </c>
      <c r="P42" s="3" t="s">
        <v>3211</v>
      </c>
      <c r="Q42" s="5">
        <v>10.35</v>
      </c>
      <c r="S42" s="6">
        <v>9.02</v>
      </c>
      <c r="T42" s="5">
        <v>0.1</v>
      </c>
      <c r="U42" s="6">
        <v>9.1199999999999992</v>
      </c>
      <c r="V42" s="2">
        <v>13.45</v>
      </c>
      <c r="W42" s="8"/>
      <c r="X42" s="10" t="s">
        <v>29</v>
      </c>
      <c r="Y42" s="7">
        <v>43691</v>
      </c>
    </row>
    <row r="43" spans="1:25" hidden="1" x14ac:dyDescent="0.25">
      <c r="A43" s="2">
        <v>85843</v>
      </c>
      <c r="B43" s="3" t="s">
        <v>25</v>
      </c>
      <c r="C43" s="3" t="s">
        <v>93</v>
      </c>
      <c r="D43" s="3" t="s">
        <v>85</v>
      </c>
      <c r="E43" s="3" t="s">
        <v>28</v>
      </c>
      <c r="F43" s="3" t="s">
        <v>29</v>
      </c>
      <c r="H43" s="3" t="s">
        <v>38</v>
      </c>
      <c r="I43" s="3" t="s">
        <v>34</v>
      </c>
      <c r="J43" s="3" t="s">
        <v>31</v>
      </c>
      <c r="K43" s="4">
        <v>72</v>
      </c>
      <c r="L43" s="2">
        <v>1</v>
      </c>
      <c r="M43" s="2">
        <v>12</v>
      </c>
      <c r="N43" s="2">
        <v>0.65</v>
      </c>
      <c r="O43" s="3" t="s">
        <v>32</v>
      </c>
      <c r="P43" s="3" t="s">
        <v>3211</v>
      </c>
      <c r="Q43" s="5">
        <v>9.0500000000000007</v>
      </c>
      <c r="S43" s="6">
        <v>7.88</v>
      </c>
      <c r="T43" s="5">
        <v>0.1</v>
      </c>
      <c r="U43" s="6">
        <v>7.98</v>
      </c>
      <c r="V43" s="2">
        <v>11.75</v>
      </c>
      <c r="W43" s="8"/>
      <c r="X43" s="10" t="s">
        <v>29</v>
      </c>
      <c r="Y43" s="7">
        <v>43691</v>
      </c>
    </row>
    <row r="44" spans="1:25" hidden="1" x14ac:dyDescent="0.25">
      <c r="A44" s="2">
        <v>141773</v>
      </c>
      <c r="B44" s="3" t="s">
        <v>25</v>
      </c>
      <c r="C44" s="3" t="s">
        <v>94</v>
      </c>
      <c r="D44" s="3" t="s">
        <v>85</v>
      </c>
      <c r="E44" s="3" t="s">
        <v>28</v>
      </c>
      <c r="F44" s="3" t="s">
        <v>29</v>
      </c>
      <c r="H44" s="3" t="s">
        <v>38</v>
      </c>
      <c r="I44" s="3" t="s">
        <v>34</v>
      </c>
      <c r="J44" s="3" t="s">
        <v>31</v>
      </c>
      <c r="K44" s="4">
        <v>60</v>
      </c>
      <c r="L44" s="2">
        <v>1</v>
      </c>
      <c r="M44" s="2">
        <v>12</v>
      </c>
      <c r="N44" s="2">
        <v>0.65</v>
      </c>
      <c r="O44" s="3" t="s">
        <v>32</v>
      </c>
      <c r="P44" s="3" t="s">
        <v>3211</v>
      </c>
      <c r="Q44" s="5">
        <v>7.7</v>
      </c>
      <c r="S44" s="6">
        <v>6.69</v>
      </c>
      <c r="T44" s="5">
        <v>0.1</v>
      </c>
      <c r="U44" s="6">
        <v>6.79</v>
      </c>
      <c r="V44" s="2">
        <v>10</v>
      </c>
      <c r="W44" s="8"/>
      <c r="X44" s="10" t="s">
        <v>29</v>
      </c>
      <c r="Y44" s="7">
        <v>43691</v>
      </c>
    </row>
    <row r="45" spans="1:25" hidden="1" x14ac:dyDescent="0.25">
      <c r="A45" s="2">
        <v>357236</v>
      </c>
      <c r="B45" s="3" t="s">
        <v>25</v>
      </c>
      <c r="C45" s="3" t="s">
        <v>95</v>
      </c>
      <c r="D45" s="3" t="s">
        <v>96</v>
      </c>
      <c r="E45" s="3" t="s">
        <v>28</v>
      </c>
      <c r="F45" s="3" t="s">
        <v>97</v>
      </c>
      <c r="G45" s="2">
        <v>9</v>
      </c>
      <c r="H45" s="3" t="s">
        <v>98</v>
      </c>
      <c r="I45" s="3" t="s">
        <v>99</v>
      </c>
      <c r="J45" s="3" t="s">
        <v>31</v>
      </c>
      <c r="K45" s="4">
        <v>106.32</v>
      </c>
      <c r="L45" s="2">
        <v>1</v>
      </c>
      <c r="M45" s="2">
        <v>24</v>
      </c>
      <c r="N45" s="2">
        <v>0.33</v>
      </c>
      <c r="O45" s="3" t="s">
        <v>32</v>
      </c>
      <c r="P45" s="3" t="s">
        <v>29</v>
      </c>
      <c r="Q45" s="5">
        <v>7.15</v>
      </c>
      <c r="S45" s="6">
        <v>6.2</v>
      </c>
      <c r="T45" s="5">
        <v>0.1</v>
      </c>
      <c r="U45" s="6">
        <v>6.3</v>
      </c>
      <c r="V45" s="2">
        <v>9.3000000000000007</v>
      </c>
      <c r="W45" s="8">
        <v>5.0000000000000711E-2</v>
      </c>
      <c r="X45" s="9" t="s">
        <v>3216</v>
      </c>
      <c r="Y45" s="7">
        <v>43789</v>
      </c>
    </row>
    <row r="46" spans="1:25" hidden="1" x14ac:dyDescent="0.25">
      <c r="A46" s="2">
        <v>111344</v>
      </c>
      <c r="B46" s="3" t="s">
        <v>25</v>
      </c>
      <c r="C46" s="3" t="s">
        <v>100</v>
      </c>
      <c r="D46" s="3" t="s">
        <v>101</v>
      </c>
      <c r="E46" s="3" t="s">
        <v>28</v>
      </c>
      <c r="F46" s="3" t="s">
        <v>29</v>
      </c>
      <c r="H46" s="3" t="s">
        <v>102</v>
      </c>
      <c r="I46" s="3" t="s">
        <v>34</v>
      </c>
      <c r="J46" s="3" t="s">
        <v>31</v>
      </c>
      <c r="K46" s="4">
        <v>32.880000000000003</v>
      </c>
      <c r="L46" s="2">
        <v>6</v>
      </c>
      <c r="M46" s="2">
        <v>4</v>
      </c>
      <c r="N46" s="2">
        <v>0.375</v>
      </c>
      <c r="O46" s="3" t="s">
        <v>32</v>
      </c>
      <c r="P46" s="3" t="s">
        <v>29</v>
      </c>
      <c r="Q46" s="5">
        <v>19.350000000000001</v>
      </c>
      <c r="S46" s="6">
        <v>16.5</v>
      </c>
      <c r="T46" s="5">
        <v>0.6</v>
      </c>
      <c r="U46" s="6">
        <v>17.100000000000001</v>
      </c>
      <c r="V46" s="2">
        <v>25.15</v>
      </c>
      <c r="W46" s="8"/>
      <c r="X46" s="10" t="s">
        <v>29</v>
      </c>
      <c r="Y46" s="7">
        <v>43709</v>
      </c>
    </row>
    <row r="47" spans="1:25" hidden="1" x14ac:dyDescent="0.25">
      <c r="A47" s="2">
        <v>906578</v>
      </c>
      <c r="B47" s="3" t="s">
        <v>25</v>
      </c>
      <c r="C47" s="3" t="s">
        <v>103</v>
      </c>
      <c r="D47" s="3" t="s">
        <v>40</v>
      </c>
      <c r="E47" s="3" t="s">
        <v>37</v>
      </c>
      <c r="F47" s="3" t="s">
        <v>104</v>
      </c>
      <c r="G47" s="2">
        <v>4</v>
      </c>
      <c r="H47" s="3" t="s">
        <v>38</v>
      </c>
      <c r="I47" s="3" t="s">
        <v>48</v>
      </c>
      <c r="J47" s="3" t="s">
        <v>39</v>
      </c>
      <c r="K47" s="4">
        <v>8.5399999999999991</v>
      </c>
      <c r="L47" s="2">
        <v>12</v>
      </c>
      <c r="M47" s="2">
        <v>1</v>
      </c>
      <c r="N47" s="2">
        <v>0.34100000000000003</v>
      </c>
      <c r="O47" s="3" t="s">
        <v>32</v>
      </c>
      <c r="P47" s="3" t="s">
        <v>29</v>
      </c>
      <c r="Q47" s="5">
        <v>24.6</v>
      </c>
      <c r="R47" s="5">
        <v>2</v>
      </c>
      <c r="S47" s="6">
        <v>18.829999999999998</v>
      </c>
      <c r="T47" s="5">
        <v>1.2</v>
      </c>
      <c r="U47" s="6">
        <v>20.03</v>
      </c>
      <c r="V47" s="2">
        <v>32</v>
      </c>
      <c r="W47" s="8"/>
      <c r="X47" s="10" t="s">
        <v>29</v>
      </c>
      <c r="Y47" s="7">
        <v>43800</v>
      </c>
    </row>
    <row r="48" spans="1:25" hidden="1" x14ac:dyDescent="0.25">
      <c r="A48" s="2">
        <v>186510</v>
      </c>
      <c r="B48" s="3" t="s">
        <v>25</v>
      </c>
      <c r="C48" s="3" t="s">
        <v>105</v>
      </c>
      <c r="D48" s="3" t="s">
        <v>46</v>
      </c>
      <c r="E48" s="3" t="s">
        <v>37</v>
      </c>
      <c r="F48" s="3" t="s">
        <v>29</v>
      </c>
      <c r="G48" s="2">
        <v>4.5999999999999996</v>
      </c>
      <c r="H48" s="3" t="s">
        <v>106</v>
      </c>
      <c r="I48" s="3" t="s">
        <v>48</v>
      </c>
      <c r="J48" s="3" t="s">
        <v>39</v>
      </c>
      <c r="K48" s="4">
        <v>33.86</v>
      </c>
      <c r="L48" s="2">
        <v>6</v>
      </c>
      <c r="M48" s="2">
        <v>4</v>
      </c>
      <c r="N48" s="2">
        <v>0.33</v>
      </c>
      <c r="O48" s="3" t="s">
        <v>32</v>
      </c>
      <c r="P48" s="3" t="s">
        <v>29</v>
      </c>
      <c r="Q48" s="5">
        <v>17.7</v>
      </c>
      <c r="S48" s="6">
        <v>15.05</v>
      </c>
      <c r="T48" s="5">
        <v>0.6</v>
      </c>
      <c r="U48" s="6">
        <v>15.65</v>
      </c>
      <c r="V48" s="2">
        <v>23</v>
      </c>
      <c r="W48" s="8"/>
      <c r="X48" s="10" t="s">
        <v>29</v>
      </c>
      <c r="Y48" s="7">
        <v>43466</v>
      </c>
    </row>
    <row r="49" spans="1:25" hidden="1" x14ac:dyDescent="0.25">
      <c r="A49" s="2">
        <v>515643</v>
      </c>
      <c r="B49" s="3" t="s">
        <v>25</v>
      </c>
      <c r="C49" s="3" t="s">
        <v>107</v>
      </c>
      <c r="D49" s="3" t="s">
        <v>70</v>
      </c>
      <c r="E49" s="3" t="s">
        <v>37</v>
      </c>
      <c r="F49" s="3" t="s">
        <v>29</v>
      </c>
      <c r="G49" s="2">
        <v>4.5999999999999996</v>
      </c>
      <c r="H49" s="3" t="s">
        <v>106</v>
      </c>
      <c r="I49" s="3" t="s">
        <v>48</v>
      </c>
      <c r="J49" s="3" t="s">
        <v>39</v>
      </c>
      <c r="K49" s="4">
        <v>32.28</v>
      </c>
      <c r="L49" s="2">
        <v>12</v>
      </c>
      <c r="M49" s="2">
        <v>2</v>
      </c>
      <c r="N49" s="2">
        <v>0.33</v>
      </c>
      <c r="O49" s="3" t="s">
        <v>32</v>
      </c>
      <c r="P49" s="3" t="s">
        <v>29</v>
      </c>
      <c r="Q49" s="5">
        <v>34.35</v>
      </c>
      <c r="S49" s="6">
        <v>29.17</v>
      </c>
      <c r="T49" s="5">
        <v>1.2</v>
      </c>
      <c r="U49" s="6">
        <v>30.37</v>
      </c>
      <c r="V49" s="2">
        <v>44.65</v>
      </c>
      <c r="W49" s="8"/>
      <c r="X49" s="10" t="s">
        <v>29</v>
      </c>
      <c r="Y49" s="7">
        <v>43466</v>
      </c>
    </row>
    <row r="50" spans="1:25" hidden="1" x14ac:dyDescent="0.25">
      <c r="A50" s="2">
        <v>550764</v>
      </c>
      <c r="B50" s="3" t="s">
        <v>25</v>
      </c>
      <c r="C50" s="3" t="s">
        <v>108</v>
      </c>
      <c r="D50" s="3" t="s">
        <v>109</v>
      </c>
      <c r="E50" s="3" t="s">
        <v>37</v>
      </c>
      <c r="F50" s="3" t="s">
        <v>29</v>
      </c>
      <c r="G50" s="2">
        <v>4.5999999999999996</v>
      </c>
      <c r="H50" s="3" t="s">
        <v>106</v>
      </c>
      <c r="I50" s="3" t="s">
        <v>48</v>
      </c>
      <c r="J50" s="3" t="s">
        <v>39</v>
      </c>
      <c r="K50" s="4">
        <v>31.62</v>
      </c>
      <c r="L50" s="2">
        <v>1</v>
      </c>
      <c r="M50" s="2">
        <v>12</v>
      </c>
      <c r="N50" s="2">
        <v>0.71</v>
      </c>
      <c r="O50" s="3" t="s">
        <v>32</v>
      </c>
      <c r="P50" s="3" t="s">
        <v>29</v>
      </c>
      <c r="Q50" s="5">
        <v>5.65</v>
      </c>
      <c r="S50" s="6">
        <v>4.88</v>
      </c>
      <c r="T50" s="5">
        <v>0.1</v>
      </c>
      <c r="U50" s="6">
        <v>4.9800000000000004</v>
      </c>
      <c r="V50" s="2">
        <v>7.35</v>
      </c>
      <c r="W50" s="8"/>
      <c r="X50" s="10" t="s">
        <v>29</v>
      </c>
      <c r="Y50" s="7">
        <v>43466</v>
      </c>
    </row>
    <row r="51" spans="1:25" hidden="1" x14ac:dyDescent="0.25">
      <c r="A51" s="2">
        <v>617720</v>
      </c>
      <c r="B51" s="3" t="s">
        <v>25</v>
      </c>
      <c r="C51" s="3" t="s">
        <v>110</v>
      </c>
      <c r="D51" s="3" t="s">
        <v>46</v>
      </c>
      <c r="E51" s="3" t="s">
        <v>37</v>
      </c>
      <c r="F51" s="3" t="s">
        <v>29</v>
      </c>
      <c r="G51" s="2">
        <v>3.7</v>
      </c>
      <c r="H51" s="3" t="s">
        <v>106</v>
      </c>
      <c r="I51" s="3" t="s">
        <v>48</v>
      </c>
      <c r="J51" s="3" t="s">
        <v>39</v>
      </c>
      <c r="K51" s="4">
        <v>33.86</v>
      </c>
      <c r="L51" s="2">
        <v>6</v>
      </c>
      <c r="M51" s="2">
        <v>4</v>
      </c>
      <c r="N51" s="2">
        <v>0.33</v>
      </c>
      <c r="O51" s="3" t="s">
        <v>32</v>
      </c>
      <c r="P51" s="3" t="s">
        <v>29</v>
      </c>
      <c r="Q51" s="5">
        <v>17.7</v>
      </c>
      <c r="S51" s="6">
        <v>15.05</v>
      </c>
      <c r="T51" s="5">
        <v>0.6</v>
      </c>
      <c r="U51" s="6">
        <v>15.65</v>
      </c>
      <c r="V51" s="2">
        <v>23</v>
      </c>
      <c r="W51" s="8"/>
      <c r="X51" s="10" t="s">
        <v>29</v>
      </c>
      <c r="Y51" s="7">
        <v>43466</v>
      </c>
    </row>
    <row r="52" spans="1:25" hidden="1" x14ac:dyDescent="0.25">
      <c r="A52" s="2">
        <v>647222</v>
      </c>
      <c r="B52" s="3" t="s">
        <v>25</v>
      </c>
      <c r="C52" s="3" t="s">
        <v>111</v>
      </c>
      <c r="D52" s="3" t="s">
        <v>85</v>
      </c>
      <c r="E52" s="3" t="s">
        <v>28</v>
      </c>
      <c r="F52" s="3" t="s">
        <v>29</v>
      </c>
      <c r="G52" s="2">
        <v>5</v>
      </c>
      <c r="H52" s="3" t="s">
        <v>30</v>
      </c>
      <c r="I52" s="3" t="s">
        <v>73</v>
      </c>
      <c r="J52" s="3" t="s">
        <v>31</v>
      </c>
      <c r="K52" s="4">
        <v>85.92</v>
      </c>
      <c r="L52" s="2">
        <v>1</v>
      </c>
      <c r="M52" s="2">
        <v>12</v>
      </c>
      <c r="N52" s="2">
        <v>0.65</v>
      </c>
      <c r="O52" s="3" t="s">
        <v>32</v>
      </c>
      <c r="P52" s="3" t="s">
        <v>29</v>
      </c>
      <c r="Q52" s="5">
        <v>11.7</v>
      </c>
      <c r="S52" s="6">
        <v>10.210000000000001</v>
      </c>
      <c r="T52" s="5">
        <v>0.1</v>
      </c>
      <c r="U52" s="6">
        <v>10.31</v>
      </c>
      <c r="V52" s="2">
        <v>15.2</v>
      </c>
      <c r="W52" s="8">
        <v>0.69999999999999929</v>
      </c>
      <c r="X52" s="9" t="s">
        <v>3216</v>
      </c>
      <c r="Y52" s="7">
        <v>43789</v>
      </c>
    </row>
    <row r="53" spans="1:25" hidden="1" x14ac:dyDescent="0.25">
      <c r="A53" s="2">
        <v>429589</v>
      </c>
      <c r="B53" s="3" t="s">
        <v>25</v>
      </c>
      <c r="C53" s="3" t="s">
        <v>112</v>
      </c>
      <c r="D53" s="3" t="s">
        <v>85</v>
      </c>
      <c r="E53" s="3" t="s">
        <v>28</v>
      </c>
      <c r="F53" s="3" t="s">
        <v>51</v>
      </c>
      <c r="G53" s="2">
        <v>5</v>
      </c>
      <c r="H53" s="3" t="s">
        <v>30</v>
      </c>
      <c r="I53" s="3" t="s">
        <v>29</v>
      </c>
      <c r="J53" s="3" t="s">
        <v>31</v>
      </c>
      <c r="K53" s="4">
        <v>71.400000000000006</v>
      </c>
      <c r="L53" s="2">
        <v>1</v>
      </c>
      <c r="M53" s="2">
        <v>12</v>
      </c>
      <c r="N53" s="2">
        <v>0.65</v>
      </c>
      <c r="O53" s="3" t="s">
        <v>32</v>
      </c>
      <c r="P53" s="3" t="s">
        <v>29</v>
      </c>
      <c r="Q53" s="5">
        <v>10.1</v>
      </c>
      <c r="S53" s="6">
        <v>8.8000000000000007</v>
      </c>
      <c r="T53" s="5">
        <v>0.1</v>
      </c>
      <c r="U53" s="6">
        <v>8.9</v>
      </c>
      <c r="V53" s="2">
        <v>13.15</v>
      </c>
      <c r="W53" s="8">
        <v>0.5</v>
      </c>
      <c r="X53" s="9" t="s">
        <v>3216</v>
      </c>
      <c r="Y53" s="7">
        <v>43789</v>
      </c>
    </row>
    <row r="54" spans="1:25" hidden="1" x14ac:dyDescent="0.25">
      <c r="A54" s="2">
        <v>755218</v>
      </c>
      <c r="B54" s="3" t="s">
        <v>25</v>
      </c>
      <c r="C54" s="3" t="s">
        <v>113</v>
      </c>
      <c r="D54" s="3" t="s">
        <v>85</v>
      </c>
      <c r="E54" s="3" t="s">
        <v>28</v>
      </c>
      <c r="F54" s="3" t="s">
        <v>51</v>
      </c>
      <c r="H54" s="3" t="s">
        <v>30</v>
      </c>
      <c r="I54" s="3" t="s">
        <v>73</v>
      </c>
      <c r="J54" s="3" t="s">
        <v>39</v>
      </c>
      <c r="K54" s="4">
        <v>76.8</v>
      </c>
      <c r="L54" s="2">
        <v>1</v>
      </c>
      <c r="M54" s="2">
        <v>12</v>
      </c>
      <c r="N54" s="2">
        <v>0.65</v>
      </c>
      <c r="O54" s="3" t="s">
        <v>32</v>
      </c>
      <c r="P54" s="3" t="s">
        <v>29</v>
      </c>
      <c r="Q54" s="5">
        <v>10.5</v>
      </c>
      <c r="S54" s="6">
        <v>9.15</v>
      </c>
      <c r="T54" s="5">
        <v>0.1</v>
      </c>
      <c r="U54" s="6">
        <v>9.25</v>
      </c>
      <c r="V54" s="2">
        <v>13.65</v>
      </c>
      <c r="W54" s="8"/>
      <c r="X54" s="10" t="s">
        <v>29</v>
      </c>
      <c r="Y54" s="7">
        <v>43719</v>
      </c>
    </row>
    <row r="55" spans="1:25" hidden="1" x14ac:dyDescent="0.25">
      <c r="A55" s="2">
        <v>34775</v>
      </c>
      <c r="B55" s="3" t="s">
        <v>25</v>
      </c>
      <c r="C55" s="3" t="s">
        <v>114</v>
      </c>
      <c r="D55" s="3" t="s">
        <v>85</v>
      </c>
      <c r="E55" s="3" t="s">
        <v>28</v>
      </c>
      <c r="F55" s="3" t="s">
        <v>51</v>
      </c>
      <c r="H55" s="3" t="s">
        <v>30</v>
      </c>
      <c r="I55" s="3" t="s">
        <v>73</v>
      </c>
      <c r="J55" s="3" t="s">
        <v>31</v>
      </c>
      <c r="K55" s="4">
        <v>71.040000000000006</v>
      </c>
      <c r="L55" s="2">
        <v>1</v>
      </c>
      <c r="M55" s="2">
        <v>12</v>
      </c>
      <c r="N55" s="2">
        <v>0.65</v>
      </c>
      <c r="O55" s="3" t="s">
        <v>32</v>
      </c>
      <c r="P55" s="3" t="s">
        <v>29</v>
      </c>
      <c r="Q55" s="5">
        <v>10.1</v>
      </c>
      <c r="S55" s="6">
        <v>8.8000000000000007</v>
      </c>
      <c r="T55" s="5">
        <v>0.1</v>
      </c>
      <c r="U55" s="6">
        <v>8.9</v>
      </c>
      <c r="V55" s="2">
        <v>13.15</v>
      </c>
      <c r="W55" s="8">
        <v>0.5</v>
      </c>
      <c r="X55" s="9" t="s">
        <v>3216</v>
      </c>
      <c r="Y55" s="7">
        <v>43789</v>
      </c>
    </row>
    <row r="56" spans="1:25" hidden="1" x14ac:dyDescent="0.25">
      <c r="A56" s="2">
        <v>294322</v>
      </c>
      <c r="B56" s="3" t="s">
        <v>25</v>
      </c>
      <c r="C56" s="3" t="s">
        <v>115</v>
      </c>
      <c r="D56" s="3" t="s">
        <v>116</v>
      </c>
      <c r="E56" s="3" t="s">
        <v>28</v>
      </c>
      <c r="F56" s="3" t="s">
        <v>29</v>
      </c>
      <c r="G56" s="2">
        <v>4.5999999999999996</v>
      </c>
      <c r="H56" s="3" t="s">
        <v>106</v>
      </c>
      <c r="I56" s="3" t="s">
        <v>29</v>
      </c>
      <c r="J56" s="3" t="s">
        <v>31</v>
      </c>
      <c r="K56" s="4">
        <v>22.2</v>
      </c>
      <c r="L56" s="2">
        <v>6</v>
      </c>
      <c r="M56" s="2">
        <v>4</v>
      </c>
      <c r="N56" s="2">
        <v>0.20699999999999999</v>
      </c>
      <c r="O56" s="3" t="s">
        <v>32</v>
      </c>
      <c r="P56" s="3" t="s">
        <v>29</v>
      </c>
      <c r="Q56" s="5">
        <v>12.5</v>
      </c>
      <c r="S56" s="6">
        <v>10.47</v>
      </c>
      <c r="T56" s="5">
        <v>0.6</v>
      </c>
      <c r="U56" s="6">
        <v>11.07</v>
      </c>
      <c r="V56" s="2">
        <v>16.25</v>
      </c>
      <c r="W56" s="8">
        <v>0.15000000000000036</v>
      </c>
      <c r="X56" s="9" t="s">
        <v>3216</v>
      </c>
      <c r="Y56" s="7">
        <v>43789</v>
      </c>
    </row>
    <row r="57" spans="1:25" hidden="1" x14ac:dyDescent="0.25">
      <c r="A57" s="2">
        <v>825329</v>
      </c>
      <c r="B57" s="3" t="s">
        <v>25</v>
      </c>
      <c r="C57" s="3" t="s">
        <v>117</v>
      </c>
      <c r="D57" s="3" t="s">
        <v>118</v>
      </c>
      <c r="E57" s="3" t="s">
        <v>28</v>
      </c>
      <c r="F57" s="3" t="s">
        <v>119</v>
      </c>
      <c r="H57" s="3" t="s">
        <v>29</v>
      </c>
      <c r="I57" s="3" t="s">
        <v>29</v>
      </c>
      <c r="J57" s="3" t="s">
        <v>39</v>
      </c>
      <c r="K57" s="4">
        <v>105</v>
      </c>
      <c r="L57" s="2">
        <v>24</v>
      </c>
      <c r="M57" s="2">
        <v>1</v>
      </c>
      <c r="N57" s="2">
        <v>0.34100000000000003</v>
      </c>
      <c r="O57" s="3" t="s">
        <v>32</v>
      </c>
      <c r="P57" s="3" t="s">
        <v>29</v>
      </c>
      <c r="Q57" s="5">
        <v>164.65</v>
      </c>
      <c r="S57" s="6">
        <v>142.78</v>
      </c>
      <c r="T57" s="5">
        <v>2.4</v>
      </c>
      <c r="U57" s="6">
        <v>145.18</v>
      </c>
      <c r="V57" s="2">
        <v>214.05</v>
      </c>
      <c r="W57" s="8"/>
      <c r="X57" s="10" t="s">
        <v>29</v>
      </c>
      <c r="Y57" s="7">
        <v>43733</v>
      </c>
    </row>
    <row r="58" spans="1:25" hidden="1" x14ac:dyDescent="0.25">
      <c r="A58" s="2">
        <v>811746</v>
      </c>
      <c r="B58" s="3" t="s">
        <v>25</v>
      </c>
      <c r="C58" s="3" t="s">
        <v>120</v>
      </c>
      <c r="D58" s="3" t="s">
        <v>64</v>
      </c>
      <c r="E58" s="3" t="s">
        <v>28</v>
      </c>
      <c r="F58" s="3" t="s">
        <v>51</v>
      </c>
      <c r="G58" s="2">
        <v>8</v>
      </c>
      <c r="H58" s="3" t="s">
        <v>30</v>
      </c>
      <c r="I58" s="3" t="s">
        <v>29</v>
      </c>
      <c r="J58" s="3" t="s">
        <v>39</v>
      </c>
      <c r="K58" s="4">
        <v>68.150000000000006</v>
      </c>
      <c r="L58" s="2">
        <v>1</v>
      </c>
      <c r="M58" s="2">
        <v>12</v>
      </c>
      <c r="N58" s="2">
        <v>0.5</v>
      </c>
      <c r="O58" s="3" t="s">
        <v>32</v>
      </c>
      <c r="P58" s="3" t="s">
        <v>3212</v>
      </c>
      <c r="Q58" s="5">
        <v>8.4499999999999993</v>
      </c>
      <c r="S58" s="6">
        <v>7.35</v>
      </c>
      <c r="T58" s="5">
        <v>0.1</v>
      </c>
      <c r="U58" s="6">
        <v>7.45</v>
      </c>
      <c r="V58" s="2">
        <v>11</v>
      </c>
      <c r="W58" s="8"/>
      <c r="X58" s="10" t="s">
        <v>29</v>
      </c>
      <c r="Y58" s="7">
        <v>43705</v>
      </c>
    </row>
    <row r="59" spans="1:25" hidden="1" x14ac:dyDescent="0.25">
      <c r="A59" s="2">
        <v>796119</v>
      </c>
      <c r="B59" s="3" t="s">
        <v>25</v>
      </c>
      <c r="C59" s="3" t="s">
        <v>121</v>
      </c>
      <c r="D59" s="3" t="s">
        <v>85</v>
      </c>
      <c r="E59" s="3" t="s">
        <v>28</v>
      </c>
      <c r="F59" s="3" t="s">
        <v>51</v>
      </c>
      <c r="G59" s="2">
        <v>7.7</v>
      </c>
      <c r="H59" s="3" t="s">
        <v>30</v>
      </c>
      <c r="I59" s="3" t="s">
        <v>122</v>
      </c>
      <c r="J59" s="3" t="s">
        <v>39</v>
      </c>
      <c r="K59" s="4">
        <v>71.22</v>
      </c>
      <c r="L59" s="2">
        <v>1</v>
      </c>
      <c r="M59" s="2">
        <v>12</v>
      </c>
      <c r="N59" s="2">
        <v>0.5</v>
      </c>
      <c r="O59" s="3" t="s">
        <v>32</v>
      </c>
      <c r="P59" s="3" t="s">
        <v>3212</v>
      </c>
      <c r="Q59" s="5">
        <v>8.8000000000000007</v>
      </c>
      <c r="S59" s="6">
        <v>7.66</v>
      </c>
      <c r="T59" s="5">
        <v>0.1</v>
      </c>
      <c r="U59" s="6">
        <v>7.76</v>
      </c>
      <c r="V59" s="2">
        <v>11.45</v>
      </c>
      <c r="W59" s="8"/>
      <c r="X59" s="10" t="s">
        <v>29</v>
      </c>
      <c r="Y59" s="7">
        <v>43719</v>
      </c>
    </row>
    <row r="60" spans="1:25" ht="30" hidden="1" x14ac:dyDescent="0.25">
      <c r="A60" s="2">
        <v>591230</v>
      </c>
      <c r="B60" s="3" t="s">
        <v>25</v>
      </c>
      <c r="C60" s="3" t="s">
        <v>123</v>
      </c>
      <c r="D60" s="3" t="s">
        <v>64</v>
      </c>
      <c r="E60" s="3" t="s">
        <v>37</v>
      </c>
      <c r="F60" s="3" t="s">
        <v>29</v>
      </c>
      <c r="G60" s="2">
        <v>5</v>
      </c>
      <c r="H60" s="3" t="s">
        <v>124</v>
      </c>
      <c r="I60" s="3" t="s">
        <v>48</v>
      </c>
      <c r="J60" s="3" t="s">
        <v>31</v>
      </c>
      <c r="K60" s="4">
        <v>26.8</v>
      </c>
      <c r="L60" s="2">
        <v>1</v>
      </c>
      <c r="M60" s="2">
        <v>20</v>
      </c>
      <c r="N60" s="2">
        <v>0.5</v>
      </c>
      <c r="O60" s="3" t="s">
        <v>32</v>
      </c>
      <c r="P60" s="3" t="s">
        <v>29</v>
      </c>
      <c r="Q60" s="5">
        <v>3.55</v>
      </c>
      <c r="S60" s="6">
        <v>3.04</v>
      </c>
      <c r="T60" s="5">
        <v>0.1</v>
      </c>
      <c r="U60" s="6">
        <v>3.14</v>
      </c>
      <c r="V60" s="2">
        <v>4.5999999999999996</v>
      </c>
      <c r="W60" s="8"/>
      <c r="X60" s="10" t="s">
        <v>29</v>
      </c>
      <c r="Y60" s="7">
        <v>43738</v>
      </c>
    </row>
    <row r="61" spans="1:25" hidden="1" x14ac:dyDescent="0.25">
      <c r="A61" s="2">
        <v>771280</v>
      </c>
      <c r="B61" s="3" t="s">
        <v>25</v>
      </c>
      <c r="C61" s="3" t="s">
        <v>125</v>
      </c>
      <c r="D61" s="3" t="s">
        <v>85</v>
      </c>
      <c r="E61" s="3" t="s">
        <v>28</v>
      </c>
      <c r="F61" s="3" t="s">
        <v>29</v>
      </c>
      <c r="H61" s="3" t="s">
        <v>38</v>
      </c>
      <c r="I61" s="3" t="s">
        <v>29</v>
      </c>
      <c r="J61" s="3" t="s">
        <v>39</v>
      </c>
      <c r="K61" s="4">
        <v>69.63</v>
      </c>
      <c r="L61" s="2">
        <v>1</v>
      </c>
      <c r="M61" s="2">
        <v>12</v>
      </c>
      <c r="N61" s="2">
        <v>0.65</v>
      </c>
      <c r="O61" s="3" t="s">
        <v>32</v>
      </c>
      <c r="P61" s="3" t="s">
        <v>3211</v>
      </c>
      <c r="Q61" s="5">
        <v>8.5500000000000007</v>
      </c>
      <c r="S61" s="6">
        <v>7.44</v>
      </c>
      <c r="T61" s="5">
        <v>0.1</v>
      </c>
      <c r="U61" s="6">
        <v>7.54</v>
      </c>
      <c r="V61" s="2">
        <v>11.1</v>
      </c>
      <c r="W61" s="8"/>
      <c r="X61" s="10" t="s">
        <v>29</v>
      </c>
      <c r="Y61" s="7">
        <v>43728</v>
      </c>
    </row>
    <row r="62" spans="1:25" hidden="1" x14ac:dyDescent="0.25">
      <c r="A62" s="2">
        <v>777689</v>
      </c>
      <c r="B62" s="3" t="s">
        <v>25</v>
      </c>
      <c r="C62" s="3" t="s">
        <v>126</v>
      </c>
      <c r="D62" s="3" t="s">
        <v>64</v>
      </c>
      <c r="E62" s="3" t="s">
        <v>28</v>
      </c>
      <c r="F62" s="3" t="s">
        <v>29</v>
      </c>
      <c r="G62" s="2">
        <v>7</v>
      </c>
      <c r="H62" s="3" t="s">
        <v>38</v>
      </c>
      <c r="I62" s="3" t="s">
        <v>43</v>
      </c>
      <c r="J62" s="3" t="s">
        <v>127</v>
      </c>
      <c r="K62" s="4">
        <v>102</v>
      </c>
      <c r="L62" s="2">
        <v>1</v>
      </c>
      <c r="M62" s="2">
        <v>12</v>
      </c>
      <c r="N62" s="2">
        <v>0.5</v>
      </c>
      <c r="O62" s="3" t="s">
        <v>32</v>
      </c>
      <c r="P62" s="3" t="s">
        <v>3211</v>
      </c>
      <c r="Q62" s="5">
        <v>11.65</v>
      </c>
      <c r="S62" s="6">
        <v>10.16</v>
      </c>
      <c r="T62" s="5">
        <v>0.1</v>
      </c>
      <c r="U62" s="6">
        <v>10.26</v>
      </c>
      <c r="V62" s="2">
        <v>15.15</v>
      </c>
      <c r="W62" s="8"/>
      <c r="X62" s="10" t="s">
        <v>29</v>
      </c>
      <c r="Y62" s="7">
        <v>43704</v>
      </c>
    </row>
    <row r="63" spans="1:25" hidden="1" x14ac:dyDescent="0.25">
      <c r="A63" s="2">
        <v>777690</v>
      </c>
      <c r="B63" s="3" t="s">
        <v>25</v>
      </c>
      <c r="C63" s="3" t="s">
        <v>128</v>
      </c>
      <c r="D63" s="3" t="s">
        <v>64</v>
      </c>
      <c r="E63" s="3" t="s">
        <v>28</v>
      </c>
      <c r="F63" s="3" t="s">
        <v>29</v>
      </c>
      <c r="G63" s="2">
        <v>6.5</v>
      </c>
      <c r="H63" s="3" t="s">
        <v>38</v>
      </c>
      <c r="I63" s="3" t="s">
        <v>82</v>
      </c>
      <c r="J63" s="3" t="s">
        <v>127</v>
      </c>
      <c r="K63" s="4">
        <v>93</v>
      </c>
      <c r="L63" s="2">
        <v>1</v>
      </c>
      <c r="M63" s="2">
        <v>12</v>
      </c>
      <c r="N63" s="2">
        <v>0.5</v>
      </c>
      <c r="O63" s="3" t="s">
        <v>32</v>
      </c>
      <c r="P63" s="3" t="s">
        <v>3211</v>
      </c>
      <c r="Q63" s="5">
        <v>10.65</v>
      </c>
      <c r="S63" s="6">
        <v>9.2799999999999994</v>
      </c>
      <c r="T63" s="5">
        <v>0.1</v>
      </c>
      <c r="U63" s="6">
        <v>9.3800000000000008</v>
      </c>
      <c r="V63" s="2">
        <v>13.85</v>
      </c>
      <c r="W63" s="8"/>
      <c r="X63" s="10" t="s">
        <v>29</v>
      </c>
      <c r="Y63" s="7">
        <v>43668</v>
      </c>
    </row>
    <row r="64" spans="1:25" hidden="1" x14ac:dyDescent="0.25">
      <c r="A64" s="2">
        <v>777687</v>
      </c>
      <c r="B64" s="3" t="s">
        <v>25</v>
      </c>
      <c r="C64" s="3" t="s">
        <v>129</v>
      </c>
      <c r="D64" s="3" t="s">
        <v>64</v>
      </c>
      <c r="E64" s="3" t="s">
        <v>28</v>
      </c>
      <c r="F64" s="3" t="s">
        <v>29</v>
      </c>
      <c r="G64" s="2">
        <v>7</v>
      </c>
      <c r="H64" s="3" t="s">
        <v>38</v>
      </c>
      <c r="I64" s="3" t="s">
        <v>82</v>
      </c>
      <c r="J64" s="3" t="s">
        <v>127</v>
      </c>
      <c r="K64" s="4">
        <v>93</v>
      </c>
      <c r="L64" s="2">
        <v>1</v>
      </c>
      <c r="M64" s="2">
        <v>12</v>
      </c>
      <c r="N64" s="2">
        <v>0.5</v>
      </c>
      <c r="O64" s="3" t="s">
        <v>32</v>
      </c>
      <c r="P64" s="3" t="s">
        <v>3211</v>
      </c>
      <c r="Q64" s="5">
        <v>10.65</v>
      </c>
      <c r="S64" s="6">
        <v>9.2799999999999994</v>
      </c>
      <c r="T64" s="5">
        <v>0.1</v>
      </c>
      <c r="U64" s="6">
        <v>9.3800000000000008</v>
      </c>
      <c r="V64" s="2">
        <v>13.85</v>
      </c>
      <c r="W64" s="8"/>
      <c r="X64" s="10" t="s">
        <v>29</v>
      </c>
      <c r="Y64" s="7">
        <v>43668</v>
      </c>
    </row>
    <row r="65" spans="1:25" hidden="1" x14ac:dyDescent="0.25">
      <c r="A65" s="2">
        <v>777674</v>
      </c>
      <c r="B65" s="3" t="s">
        <v>25</v>
      </c>
      <c r="C65" s="3" t="s">
        <v>130</v>
      </c>
      <c r="D65" s="3" t="s">
        <v>64</v>
      </c>
      <c r="E65" s="3" t="s">
        <v>28</v>
      </c>
      <c r="F65" s="3" t="s">
        <v>29</v>
      </c>
      <c r="G65" s="2">
        <v>5.5</v>
      </c>
      <c r="H65" s="3" t="s">
        <v>38</v>
      </c>
      <c r="I65" s="3" t="s">
        <v>43</v>
      </c>
      <c r="J65" s="3" t="s">
        <v>127</v>
      </c>
      <c r="K65" s="4">
        <v>102</v>
      </c>
      <c r="L65" s="2">
        <v>1</v>
      </c>
      <c r="M65" s="2">
        <v>12</v>
      </c>
      <c r="N65" s="2">
        <v>0.5</v>
      </c>
      <c r="O65" s="3" t="s">
        <v>32</v>
      </c>
      <c r="P65" s="3" t="s">
        <v>3211</v>
      </c>
      <c r="Q65" s="5">
        <v>11.65</v>
      </c>
      <c r="S65" s="6">
        <v>10.16</v>
      </c>
      <c r="T65" s="5">
        <v>0.1</v>
      </c>
      <c r="U65" s="6">
        <v>10.26</v>
      </c>
      <c r="V65" s="2">
        <v>15.15</v>
      </c>
      <c r="W65" s="8"/>
      <c r="X65" s="10" t="s">
        <v>29</v>
      </c>
      <c r="Y65" s="7">
        <v>43704</v>
      </c>
    </row>
    <row r="66" spans="1:25" hidden="1" x14ac:dyDescent="0.25">
      <c r="A66" s="2">
        <v>777669</v>
      </c>
      <c r="B66" s="3" t="s">
        <v>25</v>
      </c>
      <c r="C66" s="3" t="s">
        <v>131</v>
      </c>
      <c r="D66" s="3" t="s">
        <v>64</v>
      </c>
      <c r="E66" s="3" t="s">
        <v>28</v>
      </c>
      <c r="F66" s="3" t="s">
        <v>29</v>
      </c>
      <c r="G66" s="2">
        <v>7.5</v>
      </c>
      <c r="H66" s="3" t="s">
        <v>38</v>
      </c>
      <c r="I66" s="3" t="s">
        <v>132</v>
      </c>
      <c r="J66" s="3" t="s">
        <v>127</v>
      </c>
      <c r="K66" s="4">
        <v>93</v>
      </c>
      <c r="L66" s="2">
        <v>1</v>
      </c>
      <c r="M66" s="2">
        <v>12</v>
      </c>
      <c r="N66" s="2">
        <v>0.5</v>
      </c>
      <c r="O66" s="3" t="s">
        <v>32</v>
      </c>
      <c r="P66" s="3" t="s">
        <v>3211</v>
      </c>
      <c r="Q66" s="5">
        <v>10.65</v>
      </c>
      <c r="S66" s="6">
        <v>9.2799999999999994</v>
      </c>
      <c r="T66" s="5">
        <v>0.1</v>
      </c>
      <c r="U66" s="6">
        <v>9.3800000000000008</v>
      </c>
      <c r="V66" s="2">
        <v>13.85</v>
      </c>
      <c r="W66" s="8"/>
      <c r="X66" s="10" t="s">
        <v>29</v>
      </c>
      <c r="Y66" s="7">
        <v>43668</v>
      </c>
    </row>
    <row r="67" spans="1:25" hidden="1" x14ac:dyDescent="0.25">
      <c r="A67" s="2">
        <v>777670</v>
      </c>
      <c r="B67" s="3" t="s">
        <v>25</v>
      </c>
      <c r="C67" s="3" t="s">
        <v>133</v>
      </c>
      <c r="D67" s="3" t="s">
        <v>64</v>
      </c>
      <c r="E67" s="3" t="s">
        <v>28</v>
      </c>
      <c r="F67" s="3" t="s">
        <v>29</v>
      </c>
      <c r="G67" s="2">
        <v>7.5</v>
      </c>
      <c r="H67" s="3" t="s">
        <v>38</v>
      </c>
      <c r="I67" s="3" t="s">
        <v>34</v>
      </c>
      <c r="J67" s="3" t="s">
        <v>127</v>
      </c>
      <c r="K67" s="4">
        <v>93</v>
      </c>
      <c r="L67" s="2">
        <v>1</v>
      </c>
      <c r="M67" s="2">
        <v>12</v>
      </c>
      <c r="N67" s="2">
        <v>0.5</v>
      </c>
      <c r="O67" s="3" t="s">
        <v>32</v>
      </c>
      <c r="P67" s="3" t="s">
        <v>3211</v>
      </c>
      <c r="Q67" s="5">
        <v>10.65</v>
      </c>
      <c r="S67" s="6">
        <v>9.2799999999999994</v>
      </c>
      <c r="T67" s="5">
        <v>0.1</v>
      </c>
      <c r="U67" s="6">
        <v>9.3800000000000008</v>
      </c>
      <c r="V67" s="2">
        <v>13.85</v>
      </c>
      <c r="W67" s="8"/>
      <c r="X67" s="10" t="s">
        <v>29</v>
      </c>
      <c r="Y67" s="7">
        <v>43668</v>
      </c>
    </row>
    <row r="68" spans="1:25" hidden="1" x14ac:dyDescent="0.25">
      <c r="A68" s="2">
        <v>777667</v>
      </c>
      <c r="B68" s="3" t="s">
        <v>25</v>
      </c>
      <c r="C68" s="3" t="s">
        <v>134</v>
      </c>
      <c r="D68" s="3" t="s">
        <v>64</v>
      </c>
      <c r="E68" s="3" t="s">
        <v>28</v>
      </c>
      <c r="F68" s="3" t="s">
        <v>29</v>
      </c>
      <c r="G68" s="2">
        <v>7</v>
      </c>
      <c r="H68" s="3" t="s">
        <v>38</v>
      </c>
      <c r="I68" s="3" t="s">
        <v>43</v>
      </c>
      <c r="J68" s="3" t="s">
        <v>127</v>
      </c>
      <c r="K68" s="4">
        <v>93</v>
      </c>
      <c r="L68" s="2">
        <v>1</v>
      </c>
      <c r="M68" s="2">
        <v>12</v>
      </c>
      <c r="N68" s="2">
        <v>0.5</v>
      </c>
      <c r="O68" s="3" t="s">
        <v>32</v>
      </c>
      <c r="P68" s="3" t="s">
        <v>3211</v>
      </c>
      <c r="Q68" s="5">
        <v>10.65</v>
      </c>
      <c r="S68" s="6">
        <v>9.2799999999999994</v>
      </c>
      <c r="T68" s="5">
        <v>0.1</v>
      </c>
      <c r="U68" s="6">
        <v>9.3800000000000008</v>
      </c>
      <c r="V68" s="2">
        <v>13.85</v>
      </c>
      <c r="W68" s="8"/>
      <c r="X68" s="10" t="s">
        <v>29</v>
      </c>
      <c r="Y68" s="7">
        <v>43668</v>
      </c>
    </row>
    <row r="69" spans="1:25" hidden="1" x14ac:dyDescent="0.25">
      <c r="A69" s="2">
        <v>777665</v>
      </c>
      <c r="B69" s="3" t="s">
        <v>25</v>
      </c>
      <c r="C69" s="3" t="s">
        <v>135</v>
      </c>
      <c r="D69" s="3" t="s">
        <v>64</v>
      </c>
      <c r="E69" s="3" t="s">
        <v>28</v>
      </c>
      <c r="F69" s="3" t="s">
        <v>29</v>
      </c>
      <c r="G69" s="2">
        <v>6</v>
      </c>
      <c r="H69" s="3" t="s">
        <v>38</v>
      </c>
      <c r="I69" s="3" t="s">
        <v>43</v>
      </c>
      <c r="J69" s="3" t="s">
        <v>127</v>
      </c>
      <c r="K69" s="4">
        <v>93</v>
      </c>
      <c r="L69" s="2">
        <v>1</v>
      </c>
      <c r="M69" s="2">
        <v>12</v>
      </c>
      <c r="N69" s="2">
        <v>0.5</v>
      </c>
      <c r="O69" s="3" t="s">
        <v>32</v>
      </c>
      <c r="P69" s="3" t="s">
        <v>3211</v>
      </c>
      <c r="Q69" s="5">
        <v>10.65</v>
      </c>
      <c r="S69" s="6">
        <v>9.2799999999999994</v>
      </c>
      <c r="T69" s="5">
        <v>0.1</v>
      </c>
      <c r="U69" s="6">
        <v>9.3800000000000008</v>
      </c>
      <c r="V69" s="2">
        <v>13.85</v>
      </c>
      <c r="W69" s="8"/>
      <c r="X69" s="10" t="s">
        <v>29</v>
      </c>
      <c r="Y69" s="7">
        <v>43668</v>
      </c>
    </row>
    <row r="70" spans="1:25" hidden="1" x14ac:dyDescent="0.25">
      <c r="A70" s="2">
        <v>777688</v>
      </c>
      <c r="B70" s="3" t="s">
        <v>25</v>
      </c>
      <c r="C70" s="3" t="s">
        <v>136</v>
      </c>
      <c r="D70" s="3" t="s">
        <v>64</v>
      </c>
      <c r="E70" s="3" t="s">
        <v>28</v>
      </c>
      <c r="F70" s="3" t="s">
        <v>29</v>
      </c>
      <c r="G70" s="2">
        <v>6</v>
      </c>
      <c r="H70" s="3" t="s">
        <v>38</v>
      </c>
      <c r="I70" s="3" t="s">
        <v>43</v>
      </c>
      <c r="J70" s="3" t="s">
        <v>127</v>
      </c>
      <c r="K70" s="4">
        <v>102</v>
      </c>
      <c r="L70" s="2">
        <v>1</v>
      </c>
      <c r="M70" s="2">
        <v>12</v>
      </c>
      <c r="N70" s="2">
        <v>0.5</v>
      </c>
      <c r="O70" s="3" t="s">
        <v>32</v>
      </c>
      <c r="P70" s="3" t="s">
        <v>3211</v>
      </c>
      <c r="Q70" s="5">
        <v>11.65</v>
      </c>
      <c r="S70" s="6">
        <v>10.16</v>
      </c>
      <c r="T70" s="5">
        <v>0.1</v>
      </c>
      <c r="U70" s="6">
        <v>10.26</v>
      </c>
      <c r="V70" s="2">
        <v>15.15</v>
      </c>
      <c r="W70" s="8"/>
      <c r="X70" s="10" t="s">
        <v>29</v>
      </c>
      <c r="Y70" s="7">
        <v>43704</v>
      </c>
    </row>
    <row r="71" spans="1:25" hidden="1" x14ac:dyDescent="0.25">
      <c r="A71" s="2">
        <v>21270</v>
      </c>
      <c r="B71" s="3" t="s">
        <v>25</v>
      </c>
      <c r="C71" s="3" t="s">
        <v>137</v>
      </c>
      <c r="D71" s="3" t="s">
        <v>85</v>
      </c>
      <c r="E71" s="3" t="s">
        <v>28</v>
      </c>
      <c r="F71" s="3" t="s">
        <v>29</v>
      </c>
      <c r="H71" s="3" t="s">
        <v>38</v>
      </c>
      <c r="I71" s="3" t="s">
        <v>73</v>
      </c>
      <c r="J71" s="3" t="s">
        <v>31</v>
      </c>
      <c r="K71" s="4">
        <v>55.2</v>
      </c>
      <c r="L71" s="2">
        <v>1</v>
      </c>
      <c r="M71" s="2">
        <v>12</v>
      </c>
      <c r="N71" s="2">
        <v>0.65</v>
      </c>
      <c r="O71" s="3" t="s">
        <v>32</v>
      </c>
      <c r="P71" s="3" t="s">
        <v>3211</v>
      </c>
      <c r="Q71" s="5">
        <v>7.2</v>
      </c>
      <c r="S71" s="6">
        <v>6.25</v>
      </c>
      <c r="T71" s="5">
        <v>0.1</v>
      </c>
      <c r="U71" s="6">
        <v>6.35</v>
      </c>
      <c r="V71" s="2">
        <v>9.35</v>
      </c>
      <c r="W71" s="8"/>
      <c r="X71" s="10" t="s">
        <v>29</v>
      </c>
      <c r="Y71" s="7">
        <v>43677</v>
      </c>
    </row>
    <row r="72" spans="1:25" hidden="1" x14ac:dyDescent="0.25">
      <c r="A72" s="2">
        <v>755077</v>
      </c>
      <c r="B72" s="3" t="s">
        <v>25</v>
      </c>
      <c r="C72" s="3" t="s">
        <v>138</v>
      </c>
      <c r="D72" s="3" t="s">
        <v>139</v>
      </c>
      <c r="E72" s="3" t="s">
        <v>28</v>
      </c>
      <c r="F72" s="3" t="s">
        <v>29</v>
      </c>
      <c r="G72" s="2">
        <v>6.2</v>
      </c>
      <c r="H72" s="3" t="s">
        <v>30</v>
      </c>
      <c r="I72" s="3" t="s">
        <v>56</v>
      </c>
      <c r="J72" s="3" t="s">
        <v>39</v>
      </c>
      <c r="K72" s="4">
        <v>52.15</v>
      </c>
      <c r="L72" s="2">
        <v>6</v>
      </c>
      <c r="M72" s="2">
        <v>4</v>
      </c>
      <c r="N72" s="2">
        <v>0.35499999999999998</v>
      </c>
      <c r="O72" s="3" t="s">
        <v>140</v>
      </c>
      <c r="P72" s="3" t="s">
        <v>29</v>
      </c>
      <c r="Q72" s="5">
        <v>23.8</v>
      </c>
      <c r="S72" s="6">
        <v>20.420000000000002</v>
      </c>
      <c r="T72" s="5">
        <v>0.6</v>
      </c>
      <c r="U72" s="6">
        <v>21.02</v>
      </c>
      <c r="V72" s="2">
        <v>30.95</v>
      </c>
      <c r="W72" s="8"/>
      <c r="X72" s="10" t="s">
        <v>29</v>
      </c>
      <c r="Y72" s="7">
        <v>43724</v>
      </c>
    </row>
    <row r="73" spans="1:25" hidden="1" x14ac:dyDescent="0.25">
      <c r="A73" s="2">
        <v>779714</v>
      </c>
      <c r="B73" s="3" t="s">
        <v>25</v>
      </c>
      <c r="C73" s="3" t="s">
        <v>141</v>
      </c>
      <c r="D73" s="3" t="s">
        <v>142</v>
      </c>
      <c r="E73" s="3" t="s">
        <v>28</v>
      </c>
      <c r="F73" s="3" t="s">
        <v>51</v>
      </c>
      <c r="H73" s="3" t="s">
        <v>38</v>
      </c>
      <c r="I73" s="3" t="s">
        <v>29</v>
      </c>
      <c r="J73" s="3" t="s">
        <v>39</v>
      </c>
      <c r="K73" s="4">
        <v>62.07</v>
      </c>
      <c r="L73" s="2">
        <v>4</v>
      </c>
      <c r="M73" s="2">
        <v>6</v>
      </c>
      <c r="N73" s="2">
        <v>0.34100000000000003</v>
      </c>
      <c r="O73" s="3" t="s">
        <v>32</v>
      </c>
      <c r="P73" s="3" t="s">
        <v>3213</v>
      </c>
      <c r="Q73" s="5">
        <v>15.8</v>
      </c>
      <c r="S73" s="6">
        <v>13.55</v>
      </c>
      <c r="T73" s="5">
        <v>0.4</v>
      </c>
      <c r="U73" s="6">
        <v>13.95</v>
      </c>
      <c r="V73" s="2">
        <v>20.55</v>
      </c>
      <c r="W73" s="8"/>
      <c r="X73" s="10" t="s">
        <v>29</v>
      </c>
      <c r="Y73" s="7">
        <v>43732</v>
      </c>
    </row>
    <row r="74" spans="1:25" hidden="1" x14ac:dyDescent="0.25">
      <c r="A74" s="2">
        <v>782185</v>
      </c>
      <c r="B74" s="3" t="s">
        <v>25</v>
      </c>
      <c r="C74" s="3" t="s">
        <v>143</v>
      </c>
      <c r="D74" s="3" t="s">
        <v>142</v>
      </c>
      <c r="E74" s="3" t="s">
        <v>28</v>
      </c>
      <c r="F74" s="3" t="s">
        <v>51</v>
      </c>
      <c r="H74" s="3" t="s">
        <v>38</v>
      </c>
      <c r="I74" s="3" t="s">
        <v>29</v>
      </c>
      <c r="J74" s="3" t="s">
        <v>31</v>
      </c>
      <c r="K74" s="4">
        <v>81.540000000000006</v>
      </c>
      <c r="L74" s="2">
        <v>4</v>
      </c>
      <c r="M74" s="2">
        <v>6</v>
      </c>
      <c r="N74" s="2">
        <v>0.34100000000000003</v>
      </c>
      <c r="O74" s="3" t="s">
        <v>32</v>
      </c>
      <c r="P74" s="3" t="s">
        <v>3213</v>
      </c>
      <c r="Q74" s="5">
        <v>20.6</v>
      </c>
      <c r="S74" s="6">
        <v>17.78</v>
      </c>
      <c r="T74" s="5">
        <v>0.4</v>
      </c>
      <c r="U74" s="6">
        <v>18.18</v>
      </c>
      <c r="V74" s="2">
        <v>26.8</v>
      </c>
      <c r="W74" s="8"/>
      <c r="X74" s="10" t="s">
        <v>29</v>
      </c>
      <c r="Y74" s="7">
        <v>43684</v>
      </c>
    </row>
    <row r="75" spans="1:25" hidden="1" x14ac:dyDescent="0.25">
      <c r="A75" s="2">
        <v>285981</v>
      </c>
      <c r="B75" s="3" t="s">
        <v>25</v>
      </c>
      <c r="C75" s="3" t="s">
        <v>144</v>
      </c>
      <c r="D75" s="3" t="s">
        <v>142</v>
      </c>
      <c r="E75" s="3" t="s">
        <v>28</v>
      </c>
      <c r="F75" s="3" t="s">
        <v>29</v>
      </c>
      <c r="H75" s="3" t="s">
        <v>38</v>
      </c>
      <c r="I75" s="3" t="s">
        <v>82</v>
      </c>
      <c r="J75" s="3" t="s">
        <v>31</v>
      </c>
      <c r="K75" s="4">
        <v>81.540000000000006</v>
      </c>
      <c r="L75" s="2">
        <v>4</v>
      </c>
      <c r="M75" s="2">
        <v>6</v>
      </c>
      <c r="N75" s="2">
        <v>0.34100000000000003</v>
      </c>
      <c r="O75" s="3" t="s">
        <v>32</v>
      </c>
      <c r="P75" s="3" t="s">
        <v>29</v>
      </c>
      <c r="Q75" s="5">
        <v>23</v>
      </c>
      <c r="S75" s="6">
        <v>19.89</v>
      </c>
      <c r="T75" s="5">
        <v>0.4</v>
      </c>
      <c r="U75" s="6">
        <v>20.29</v>
      </c>
      <c r="V75" s="2">
        <v>29.9</v>
      </c>
      <c r="W75" s="8">
        <v>0.14999999999999858</v>
      </c>
      <c r="X75" s="9" t="s">
        <v>3216</v>
      </c>
      <c r="Y75" s="7">
        <v>43789</v>
      </c>
    </row>
    <row r="76" spans="1:25" hidden="1" x14ac:dyDescent="0.25">
      <c r="A76" s="2">
        <v>119735</v>
      </c>
      <c r="B76" s="3" t="s">
        <v>25</v>
      </c>
      <c r="C76" s="3" t="s">
        <v>145</v>
      </c>
      <c r="D76" s="3" t="s">
        <v>139</v>
      </c>
      <c r="E76" s="3" t="s">
        <v>28</v>
      </c>
      <c r="F76" s="3" t="s">
        <v>97</v>
      </c>
      <c r="G76" s="2">
        <v>4.5999999999999996</v>
      </c>
      <c r="H76" s="3" t="s">
        <v>106</v>
      </c>
      <c r="I76" s="3" t="s">
        <v>34</v>
      </c>
      <c r="J76" s="3" t="s">
        <v>31</v>
      </c>
      <c r="K76" s="4">
        <v>36.08</v>
      </c>
      <c r="L76" s="2">
        <v>6</v>
      </c>
      <c r="M76" s="2">
        <v>4</v>
      </c>
      <c r="N76" s="2">
        <v>0.35499999999999998</v>
      </c>
      <c r="O76" s="3" t="s">
        <v>32</v>
      </c>
      <c r="P76" s="3" t="s">
        <v>29</v>
      </c>
      <c r="Q76" s="5">
        <v>19.600000000000001</v>
      </c>
      <c r="S76" s="6">
        <v>16.72</v>
      </c>
      <c r="T76" s="5">
        <v>0.6</v>
      </c>
      <c r="U76" s="6">
        <v>17.32</v>
      </c>
      <c r="V76" s="2">
        <v>25.5</v>
      </c>
      <c r="W76" s="8">
        <v>0.85000000000000142</v>
      </c>
      <c r="X76" s="9" t="s">
        <v>3216</v>
      </c>
      <c r="Y76" s="7">
        <v>43789</v>
      </c>
    </row>
    <row r="77" spans="1:25" hidden="1" x14ac:dyDescent="0.25">
      <c r="A77" s="2">
        <v>156174</v>
      </c>
      <c r="B77" s="3" t="s">
        <v>25</v>
      </c>
      <c r="C77" s="3" t="s">
        <v>146</v>
      </c>
      <c r="D77" s="3" t="s">
        <v>139</v>
      </c>
      <c r="E77" s="3" t="s">
        <v>37</v>
      </c>
      <c r="F77" s="3" t="s">
        <v>29</v>
      </c>
      <c r="G77" s="2">
        <v>4.5999999999999996</v>
      </c>
      <c r="H77" s="3" t="s">
        <v>106</v>
      </c>
      <c r="I77" s="3" t="s">
        <v>48</v>
      </c>
      <c r="J77" s="3" t="s">
        <v>31</v>
      </c>
      <c r="K77" s="4">
        <v>36.08</v>
      </c>
      <c r="L77" s="2">
        <v>6</v>
      </c>
      <c r="M77" s="2">
        <v>4</v>
      </c>
      <c r="N77" s="2">
        <v>0.35499999999999998</v>
      </c>
      <c r="O77" s="3" t="s">
        <v>32</v>
      </c>
      <c r="P77" s="3" t="s">
        <v>29</v>
      </c>
      <c r="Q77" s="5">
        <v>18.75</v>
      </c>
      <c r="S77" s="6">
        <v>15.97</v>
      </c>
      <c r="T77" s="5">
        <v>0.6</v>
      </c>
      <c r="U77" s="6">
        <v>16.57</v>
      </c>
      <c r="V77" s="2">
        <v>24.4</v>
      </c>
      <c r="W77" s="8"/>
      <c r="X77" s="10" t="s">
        <v>29</v>
      </c>
      <c r="Y77" s="7">
        <v>43466</v>
      </c>
    </row>
    <row r="78" spans="1:25" hidden="1" x14ac:dyDescent="0.25">
      <c r="A78" s="2">
        <v>781552</v>
      </c>
      <c r="B78" s="3" t="s">
        <v>25</v>
      </c>
      <c r="C78" s="3" t="s">
        <v>147</v>
      </c>
      <c r="D78" s="3" t="s">
        <v>64</v>
      </c>
      <c r="E78" s="3" t="s">
        <v>28</v>
      </c>
      <c r="F78" s="3" t="s">
        <v>51</v>
      </c>
      <c r="G78" s="2">
        <v>13.2</v>
      </c>
      <c r="H78" s="3" t="s">
        <v>30</v>
      </c>
      <c r="I78" s="3" t="s">
        <v>132</v>
      </c>
      <c r="J78" s="3" t="s">
        <v>39</v>
      </c>
      <c r="K78" s="4">
        <v>92.82</v>
      </c>
      <c r="L78" s="2">
        <v>1</v>
      </c>
      <c r="M78" s="2">
        <v>12</v>
      </c>
      <c r="N78" s="2">
        <v>0.5</v>
      </c>
      <c r="O78" s="3" t="s">
        <v>32</v>
      </c>
      <c r="P78" s="3" t="s">
        <v>3211</v>
      </c>
      <c r="Q78" s="5">
        <v>11</v>
      </c>
      <c r="S78" s="6">
        <v>9.59</v>
      </c>
      <c r="T78" s="5">
        <v>0.1</v>
      </c>
      <c r="U78" s="6">
        <v>9.69</v>
      </c>
      <c r="V78" s="2">
        <v>14.3</v>
      </c>
      <c r="W78" s="8"/>
      <c r="X78" s="10" t="s">
        <v>29</v>
      </c>
      <c r="Y78" s="7">
        <v>43705</v>
      </c>
    </row>
    <row r="79" spans="1:25" hidden="1" x14ac:dyDescent="0.25">
      <c r="A79" s="2">
        <v>528141</v>
      </c>
      <c r="B79" s="3" t="s">
        <v>25</v>
      </c>
      <c r="C79" s="3" t="s">
        <v>148</v>
      </c>
      <c r="D79" s="3" t="s">
        <v>85</v>
      </c>
      <c r="E79" s="3" t="s">
        <v>37</v>
      </c>
      <c r="F79" s="3" t="s">
        <v>29</v>
      </c>
      <c r="G79" s="2">
        <v>5.5</v>
      </c>
      <c r="H79" s="3" t="s">
        <v>38</v>
      </c>
      <c r="I79" s="3" t="s">
        <v>34</v>
      </c>
      <c r="J79" s="3" t="s">
        <v>31</v>
      </c>
      <c r="K79" s="4">
        <v>46.5</v>
      </c>
      <c r="L79" s="2">
        <v>1</v>
      </c>
      <c r="M79" s="2">
        <v>12</v>
      </c>
      <c r="N79" s="2">
        <v>0.65</v>
      </c>
      <c r="O79" s="3" t="s">
        <v>32</v>
      </c>
      <c r="P79" s="3" t="s">
        <v>3212</v>
      </c>
      <c r="Q79" s="5">
        <v>6.5</v>
      </c>
      <c r="S79" s="6">
        <v>5.63</v>
      </c>
      <c r="T79" s="5">
        <v>0.1</v>
      </c>
      <c r="U79" s="6">
        <v>5.73</v>
      </c>
      <c r="V79" s="2">
        <v>8.4499999999999993</v>
      </c>
      <c r="W79" s="8"/>
      <c r="X79" s="10" t="s">
        <v>29</v>
      </c>
      <c r="Y79" s="7">
        <v>43466</v>
      </c>
    </row>
    <row r="80" spans="1:25" hidden="1" x14ac:dyDescent="0.25">
      <c r="A80" s="2">
        <v>844399</v>
      </c>
      <c r="B80" s="3" t="s">
        <v>25</v>
      </c>
      <c r="C80" s="3" t="s">
        <v>149</v>
      </c>
      <c r="D80" s="3" t="s">
        <v>85</v>
      </c>
      <c r="E80" s="3" t="s">
        <v>37</v>
      </c>
      <c r="F80" s="3" t="s">
        <v>29</v>
      </c>
      <c r="G80" s="2">
        <v>7.6</v>
      </c>
      <c r="H80" s="3" t="s">
        <v>38</v>
      </c>
      <c r="I80" s="3" t="s">
        <v>73</v>
      </c>
      <c r="J80" s="3" t="s">
        <v>31</v>
      </c>
      <c r="K80" s="4">
        <v>51</v>
      </c>
      <c r="L80" s="2">
        <v>1</v>
      </c>
      <c r="M80" s="2">
        <v>12</v>
      </c>
      <c r="N80" s="2">
        <v>0.65</v>
      </c>
      <c r="O80" s="3" t="s">
        <v>32</v>
      </c>
      <c r="P80" s="3" t="s">
        <v>3212</v>
      </c>
      <c r="Q80" s="5">
        <v>7</v>
      </c>
      <c r="S80" s="6">
        <v>6.07</v>
      </c>
      <c r="T80" s="5">
        <v>0.1</v>
      </c>
      <c r="U80" s="6">
        <v>6.17</v>
      </c>
      <c r="V80" s="2">
        <v>9.1</v>
      </c>
      <c r="W80" s="8"/>
      <c r="X80" s="10" t="s">
        <v>29</v>
      </c>
      <c r="Y80" s="7">
        <v>43466</v>
      </c>
    </row>
    <row r="81" spans="1:25" hidden="1" x14ac:dyDescent="0.25">
      <c r="A81" s="2">
        <v>256402</v>
      </c>
      <c r="B81" s="3" t="s">
        <v>25</v>
      </c>
      <c r="C81" s="3" t="s">
        <v>150</v>
      </c>
      <c r="D81" s="3" t="s">
        <v>85</v>
      </c>
      <c r="E81" s="3" t="s">
        <v>28</v>
      </c>
      <c r="F81" s="3" t="s">
        <v>151</v>
      </c>
      <c r="G81" s="2">
        <v>7</v>
      </c>
      <c r="H81" s="3" t="s">
        <v>38</v>
      </c>
      <c r="I81" s="3" t="s">
        <v>73</v>
      </c>
      <c r="J81" s="3" t="s">
        <v>31</v>
      </c>
      <c r="K81" s="4">
        <v>51</v>
      </c>
      <c r="L81" s="2">
        <v>1</v>
      </c>
      <c r="M81" s="2">
        <v>12</v>
      </c>
      <c r="N81" s="2">
        <v>0.65</v>
      </c>
      <c r="O81" s="3" t="s">
        <v>32</v>
      </c>
      <c r="P81" s="3" t="s">
        <v>3212</v>
      </c>
      <c r="Q81" s="5">
        <v>7</v>
      </c>
      <c r="S81" s="6">
        <v>6.07</v>
      </c>
      <c r="T81" s="5">
        <v>0.1</v>
      </c>
      <c r="U81" s="6">
        <v>6.17</v>
      </c>
      <c r="V81" s="2">
        <v>9.1</v>
      </c>
      <c r="W81" s="8"/>
      <c r="X81" s="10" t="s">
        <v>29</v>
      </c>
      <c r="Y81" s="7">
        <v>43740</v>
      </c>
    </row>
    <row r="82" spans="1:25" hidden="1" x14ac:dyDescent="0.25">
      <c r="A82" s="2">
        <v>881250</v>
      </c>
      <c r="B82" s="3" t="s">
        <v>25</v>
      </c>
      <c r="C82" s="3" t="s">
        <v>152</v>
      </c>
      <c r="D82" s="3" t="s">
        <v>85</v>
      </c>
      <c r="E82" s="3" t="s">
        <v>28</v>
      </c>
      <c r="F82" s="3" t="s">
        <v>153</v>
      </c>
      <c r="G82" s="2">
        <v>11</v>
      </c>
      <c r="H82" s="3" t="s">
        <v>38</v>
      </c>
      <c r="I82" s="3" t="s">
        <v>73</v>
      </c>
      <c r="J82" s="3" t="s">
        <v>31</v>
      </c>
      <c r="K82" s="4">
        <v>102</v>
      </c>
      <c r="L82" s="2">
        <v>1</v>
      </c>
      <c r="M82" s="2">
        <v>12</v>
      </c>
      <c r="N82" s="2">
        <v>0.65</v>
      </c>
      <c r="O82" s="3" t="s">
        <v>32</v>
      </c>
      <c r="P82" s="3" t="s">
        <v>3212</v>
      </c>
      <c r="Q82" s="5">
        <v>12.65</v>
      </c>
      <c r="S82" s="6">
        <v>11.04</v>
      </c>
      <c r="T82" s="5">
        <v>0.1</v>
      </c>
      <c r="U82" s="6">
        <v>11.14</v>
      </c>
      <c r="V82" s="2">
        <v>16.45</v>
      </c>
      <c r="W82" s="8"/>
      <c r="X82" s="10" t="s">
        <v>29</v>
      </c>
      <c r="Y82" s="7">
        <v>43740</v>
      </c>
    </row>
    <row r="83" spans="1:25" hidden="1" x14ac:dyDescent="0.25">
      <c r="A83" s="2">
        <v>104174</v>
      </c>
      <c r="B83" s="3" t="s">
        <v>25</v>
      </c>
      <c r="C83" s="3" t="s">
        <v>154</v>
      </c>
      <c r="D83" s="3" t="s">
        <v>85</v>
      </c>
      <c r="E83" s="3" t="s">
        <v>28</v>
      </c>
      <c r="F83" s="3" t="s">
        <v>155</v>
      </c>
      <c r="G83" s="2">
        <v>9</v>
      </c>
      <c r="H83" s="3" t="s">
        <v>38</v>
      </c>
      <c r="I83" s="3" t="s">
        <v>73</v>
      </c>
      <c r="J83" s="3" t="s">
        <v>31</v>
      </c>
      <c r="K83" s="4">
        <v>61</v>
      </c>
      <c r="L83" s="2">
        <v>1</v>
      </c>
      <c r="M83" s="2">
        <v>12</v>
      </c>
      <c r="N83" s="2">
        <v>0.65</v>
      </c>
      <c r="O83" s="3" t="s">
        <v>32</v>
      </c>
      <c r="P83" s="3" t="s">
        <v>3212</v>
      </c>
      <c r="Q83" s="5">
        <v>8.1</v>
      </c>
      <c r="S83" s="6">
        <v>7.04</v>
      </c>
      <c r="T83" s="5">
        <v>0.1</v>
      </c>
      <c r="U83" s="6">
        <v>7.14</v>
      </c>
      <c r="V83" s="2">
        <v>10.55</v>
      </c>
      <c r="W83" s="8"/>
      <c r="X83" s="10" t="s">
        <v>29</v>
      </c>
      <c r="Y83" s="7">
        <v>43740</v>
      </c>
    </row>
    <row r="84" spans="1:25" hidden="1" x14ac:dyDescent="0.25">
      <c r="A84" s="2">
        <v>817431</v>
      </c>
      <c r="B84" s="3" t="s">
        <v>25</v>
      </c>
      <c r="C84" s="3" t="s">
        <v>156</v>
      </c>
      <c r="D84" s="3" t="s">
        <v>96</v>
      </c>
      <c r="E84" s="3" t="s">
        <v>28</v>
      </c>
      <c r="F84" s="3" t="s">
        <v>29</v>
      </c>
      <c r="G84" s="2">
        <v>6.2</v>
      </c>
      <c r="H84" s="3" t="s">
        <v>98</v>
      </c>
      <c r="I84" s="3" t="s">
        <v>29</v>
      </c>
      <c r="J84" s="3" t="s">
        <v>39</v>
      </c>
      <c r="K84" s="4">
        <v>91.47</v>
      </c>
      <c r="L84" s="2">
        <v>1</v>
      </c>
      <c r="M84" s="2">
        <v>24</v>
      </c>
      <c r="N84" s="2">
        <v>0.33</v>
      </c>
      <c r="O84" s="3" t="s">
        <v>32</v>
      </c>
      <c r="P84" s="3" t="s">
        <v>29</v>
      </c>
      <c r="Q84" s="5">
        <v>6.2</v>
      </c>
      <c r="S84" s="6">
        <v>5.37</v>
      </c>
      <c r="T84" s="5">
        <v>0.1</v>
      </c>
      <c r="U84" s="6">
        <v>5.47</v>
      </c>
      <c r="V84" s="2">
        <v>8.0500000000000007</v>
      </c>
      <c r="W84" s="8"/>
      <c r="X84" s="10" t="s">
        <v>29</v>
      </c>
      <c r="Y84" s="7">
        <v>43636</v>
      </c>
    </row>
    <row r="85" spans="1:25" hidden="1" x14ac:dyDescent="0.25">
      <c r="A85" s="2">
        <v>169563</v>
      </c>
      <c r="B85" s="3" t="s">
        <v>25</v>
      </c>
      <c r="C85" s="3" t="s">
        <v>157</v>
      </c>
      <c r="D85" s="3" t="s">
        <v>27</v>
      </c>
      <c r="E85" s="3" t="s">
        <v>28</v>
      </c>
      <c r="F85" s="3" t="s">
        <v>51</v>
      </c>
      <c r="H85" s="3" t="s">
        <v>38</v>
      </c>
      <c r="I85" s="3" t="s">
        <v>82</v>
      </c>
      <c r="J85" s="3" t="s">
        <v>31</v>
      </c>
      <c r="K85" s="4">
        <v>171.36</v>
      </c>
      <c r="L85" s="2">
        <v>1</v>
      </c>
      <c r="M85" s="2">
        <v>12</v>
      </c>
      <c r="N85" s="2">
        <v>0.75</v>
      </c>
      <c r="O85" s="3" t="s">
        <v>32</v>
      </c>
      <c r="P85" s="3" t="s">
        <v>3213</v>
      </c>
      <c r="Q85" s="5">
        <v>20.149999999999999</v>
      </c>
      <c r="S85" s="6">
        <v>17.420000000000002</v>
      </c>
      <c r="T85" s="5">
        <v>0.35</v>
      </c>
      <c r="U85" s="6">
        <v>17.77</v>
      </c>
      <c r="V85" s="2">
        <v>26.2</v>
      </c>
      <c r="W85" s="8"/>
      <c r="X85" s="10" t="s">
        <v>29</v>
      </c>
      <c r="Y85" s="7">
        <v>43738</v>
      </c>
    </row>
    <row r="86" spans="1:25" hidden="1" x14ac:dyDescent="0.25">
      <c r="A86" s="2">
        <v>759993</v>
      </c>
      <c r="B86" s="3" t="s">
        <v>25</v>
      </c>
      <c r="C86" s="3" t="s">
        <v>158</v>
      </c>
      <c r="D86" s="3" t="s">
        <v>27</v>
      </c>
      <c r="E86" s="3" t="s">
        <v>28</v>
      </c>
      <c r="F86" s="3" t="s">
        <v>29</v>
      </c>
      <c r="H86" s="3" t="s">
        <v>38</v>
      </c>
      <c r="I86" s="3" t="s">
        <v>29</v>
      </c>
      <c r="J86" s="3" t="s">
        <v>31</v>
      </c>
      <c r="K86" s="4">
        <v>140.16</v>
      </c>
      <c r="L86" s="2">
        <v>1</v>
      </c>
      <c r="M86" s="2">
        <v>12</v>
      </c>
      <c r="N86" s="2">
        <v>0.75</v>
      </c>
      <c r="O86" s="3" t="s">
        <v>32</v>
      </c>
      <c r="P86" s="3" t="s">
        <v>29</v>
      </c>
      <c r="Q86" s="5">
        <v>18.25</v>
      </c>
      <c r="S86" s="6">
        <v>15.75</v>
      </c>
      <c r="T86" s="5">
        <v>0.35</v>
      </c>
      <c r="U86" s="6">
        <v>16.100000000000001</v>
      </c>
      <c r="V86" s="2">
        <v>23.7</v>
      </c>
      <c r="W86" s="8"/>
      <c r="X86" s="10" t="s">
        <v>29</v>
      </c>
      <c r="Y86" s="7">
        <v>43712</v>
      </c>
    </row>
    <row r="87" spans="1:25" hidden="1" x14ac:dyDescent="0.25">
      <c r="A87" s="2">
        <v>165767</v>
      </c>
      <c r="B87" s="3" t="s">
        <v>25</v>
      </c>
      <c r="C87" s="3" t="s">
        <v>159</v>
      </c>
      <c r="D87" s="3" t="s">
        <v>42</v>
      </c>
      <c r="E87" s="3" t="s">
        <v>28</v>
      </c>
      <c r="F87" s="3" t="s">
        <v>29</v>
      </c>
      <c r="H87" s="3" t="s">
        <v>30</v>
      </c>
      <c r="I87" s="3" t="s">
        <v>29</v>
      </c>
      <c r="J87" s="3" t="s">
        <v>31</v>
      </c>
      <c r="K87" s="4">
        <v>92.88</v>
      </c>
      <c r="L87" s="2">
        <v>1</v>
      </c>
      <c r="M87" s="2">
        <v>12</v>
      </c>
      <c r="N87" s="2">
        <v>0.375</v>
      </c>
      <c r="O87" s="3" t="s">
        <v>32</v>
      </c>
      <c r="P87" s="3" t="s">
        <v>3211</v>
      </c>
      <c r="Q87" s="5">
        <v>11.1</v>
      </c>
      <c r="S87" s="6">
        <v>9.68</v>
      </c>
      <c r="T87" s="5">
        <v>0.1</v>
      </c>
      <c r="U87" s="6">
        <v>9.7799999999999994</v>
      </c>
      <c r="V87" s="2">
        <v>14.45</v>
      </c>
      <c r="W87" s="8">
        <v>-3.8000000000000007</v>
      </c>
      <c r="X87" s="9" t="s">
        <v>3215</v>
      </c>
      <c r="Y87" s="7">
        <v>43789</v>
      </c>
    </row>
    <row r="88" spans="1:25" hidden="1" x14ac:dyDescent="0.25">
      <c r="A88" s="2">
        <v>119616</v>
      </c>
      <c r="B88" s="3" t="s">
        <v>25</v>
      </c>
      <c r="C88" s="3" t="s">
        <v>160</v>
      </c>
      <c r="D88" s="3" t="s">
        <v>42</v>
      </c>
      <c r="E88" s="3" t="s">
        <v>28</v>
      </c>
      <c r="F88" s="3" t="s">
        <v>29</v>
      </c>
      <c r="H88" s="3" t="s">
        <v>30</v>
      </c>
      <c r="I88" s="3" t="s">
        <v>29</v>
      </c>
      <c r="J88" s="3" t="s">
        <v>31</v>
      </c>
      <c r="K88" s="4">
        <v>90.84</v>
      </c>
      <c r="L88" s="2">
        <v>1</v>
      </c>
      <c r="M88" s="2">
        <v>12</v>
      </c>
      <c r="N88" s="2">
        <v>0.375</v>
      </c>
      <c r="O88" s="3" t="s">
        <v>32</v>
      </c>
      <c r="P88" s="3" t="s">
        <v>3211</v>
      </c>
      <c r="Q88" s="5">
        <v>10.85</v>
      </c>
      <c r="S88" s="6">
        <v>9.4600000000000009</v>
      </c>
      <c r="T88" s="5">
        <v>0.1</v>
      </c>
      <c r="U88" s="6">
        <v>9.56</v>
      </c>
      <c r="V88" s="2">
        <v>14.1</v>
      </c>
      <c r="W88" s="8">
        <v>-3.5999999999999996</v>
      </c>
      <c r="X88" s="9" t="s">
        <v>3215</v>
      </c>
      <c r="Y88" s="7">
        <v>43789</v>
      </c>
    </row>
    <row r="89" spans="1:25" hidden="1" x14ac:dyDescent="0.25">
      <c r="A89" s="2">
        <v>165773</v>
      </c>
      <c r="B89" s="3" t="s">
        <v>25</v>
      </c>
      <c r="C89" s="3" t="s">
        <v>161</v>
      </c>
      <c r="D89" s="3" t="s">
        <v>42</v>
      </c>
      <c r="E89" s="3" t="s">
        <v>28</v>
      </c>
      <c r="F89" s="3" t="s">
        <v>29</v>
      </c>
      <c r="H89" s="3" t="s">
        <v>30</v>
      </c>
      <c r="I89" s="3" t="s">
        <v>29</v>
      </c>
      <c r="J89" s="3" t="s">
        <v>31</v>
      </c>
      <c r="K89" s="4">
        <v>92.88</v>
      </c>
      <c r="L89" s="2">
        <v>1</v>
      </c>
      <c r="M89" s="2">
        <v>12</v>
      </c>
      <c r="N89" s="2">
        <v>0.375</v>
      </c>
      <c r="O89" s="3" t="s">
        <v>32</v>
      </c>
      <c r="P89" s="3" t="s">
        <v>3211</v>
      </c>
      <c r="Q89" s="5">
        <v>11.1</v>
      </c>
      <c r="S89" s="6">
        <v>9.68</v>
      </c>
      <c r="T89" s="5">
        <v>0.1</v>
      </c>
      <c r="U89" s="6">
        <v>9.7799999999999994</v>
      </c>
      <c r="V89" s="2">
        <v>14.45</v>
      </c>
      <c r="W89" s="8">
        <v>-3.8000000000000007</v>
      </c>
      <c r="X89" s="9" t="s">
        <v>3215</v>
      </c>
      <c r="Y89" s="7">
        <v>43789</v>
      </c>
    </row>
    <row r="90" spans="1:25" hidden="1" x14ac:dyDescent="0.25">
      <c r="A90" s="2">
        <v>402230</v>
      </c>
      <c r="B90" s="3" t="s">
        <v>25</v>
      </c>
      <c r="C90" s="3" t="s">
        <v>162</v>
      </c>
      <c r="D90" s="3" t="s">
        <v>64</v>
      </c>
      <c r="E90" s="3" t="s">
        <v>28</v>
      </c>
      <c r="F90" s="3" t="s">
        <v>29</v>
      </c>
      <c r="G90" s="2">
        <v>5.3</v>
      </c>
      <c r="H90" s="3" t="s">
        <v>61</v>
      </c>
      <c r="I90" s="3" t="s">
        <v>29</v>
      </c>
      <c r="J90" s="3" t="s">
        <v>31</v>
      </c>
      <c r="K90" s="4">
        <v>25.44</v>
      </c>
      <c r="L90" s="2">
        <v>1</v>
      </c>
      <c r="M90" s="2">
        <v>12</v>
      </c>
      <c r="N90" s="2">
        <v>0.5</v>
      </c>
      <c r="O90" s="3" t="s">
        <v>32</v>
      </c>
      <c r="P90" s="3" t="s">
        <v>29</v>
      </c>
      <c r="Q90" s="5">
        <v>4.5999999999999996</v>
      </c>
      <c r="S90" s="6">
        <v>3.96</v>
      </c>
      <c r="T90" s="5">
        <v>0.1</v>
      </c>
      <c r="U90" s="6">
        <v>4.0599999999999996</v>
      </c>
      <c r="V90" s="2">
        <v>6</v>
      </c>
      <c r="W90" s="8">
        <v>9.9999999999999645E-2</v>
      </c>
      <c r="X90" s="9" t="s">
        <v>3216</v>
      </c>
      <c r="Y90" s="7">
        <v>43789</v>
      </c>
    </row>
    <row r="91" spans="1:25" hidden="1" x14ac:dyDescent="0.25">
      <c r="A91" s="2">
        <v>807901</v>
      </c>
      <c r="B91" s="3" t="s">
        <v>25</v>
      </c>
      <c r="C91" s="3" t="s">
        <v>163</v>
      </c>
      <c r="D91" s="3" t="s">
        <v>46</v>
      </c>
      <c r="E91" s="3" t="s">
        <v>28</v>
      </c>
      <c r="F91" s="3" t="s">
        <v>29</v>
      </c>
      <c r="H91" s="3" t="s">
        <v>38</v>
      </c>
      <c r="I91" s="3" t="s">
        <v>29</v>
      </c>
      <c r="J91" s="3" t="s">
        <v>39</v>
      </c>
      <c r="K91" s="4">
        <v>41.53</v>
      </c>
      <c r="L91" s="2">
        <v>6</v>
      </c>
      <c r="M91" s="2">
        <v>4</v>
      </c>
      <c r="N91" s="2">
        <v>0.33</v>
      </c>
      <c r="O91" s="3" t="s">
        <v>32</v>
      </c>
      <c r="P91" s="3" t="s">
        <v>29</v>
      </c>
      <c r="Q91" s="5">
        <v>20.25</v>
      </c>
      <c r="S91" s="6">
        <v>17.29</v>
      </c>
      <c r="T91" s="5">
        <v>0.6</v>
      </c>
      <c r="U91" s="6">
        <v>17.89</v>
      </c>
      <c r="V91" s="2">
        <v>26.3</v>
      </c>
      <c r="W91" s="8"/>
      <c r="X91" s="10" t="s">
        <v>29</v>
      </c>
      <c r="Y91" s="7">
        <v>43731</v>
      </c>
    </row>
    <row r="92" spans="1:25" hidden="1" x14ac:dyDescent="0.25">
      <c r="A92" s="2">
        <v>398040</v>
      </c>
      <c r="B92" s="3" t="s">
        <v>25</v>
      </c>
      <c r="C92" s="3" t="s">
        <v>164</v>
      </c>
      <c r="D92" s="3" t="s">
        <v>165</v>
      </c>
      <c r="E92" s="3" t="s">
        <v>28</v>
      </c>
      <c r="F92" s="3" t="s">
        <v>29</v>
      </c>
      <c r="G92" s="2">
        <v>7</v>
      </c>
      <c r="H92" s="3" t="s">
        <v>38</v>
      </c>
      <c r="I92" s="3" t="s">
        <v>73</v>
      </c>
      <c r="J92" s="3" t="s">
        <v>31</v>
      </c>
      <c r="K92" s="4">
        <v>41.4</v>
      </c>
      <c r="L92" s="2">
        <v>4</v>
      </c>
      <c r="M92" s="2">
        <v>6</v>
      </c>
      <c r="N92" s="2">
        <v>0.33</v>
      </c>
      <c r="O92" s="3" t="s">
        <v>32</v>
      </c>
      <c r="P92" s="3" t="s">
        <v>3211</v>
      </c>
      <c r="Q92" s="5">
        <v>11.65</v>
      </c>
      <c r="S92" s="6">
        <v>9.9</v>
      </c>
      <c r="T92" s="5">
        <v>0.4</v>
      </c>
      <c r="U92" s="6">
        <v>10.3</v>
      </c>
      <c r="V92" s="2">
        <v>15.15</v>
      </c>
      <c r="W92" s="8"/>
      <c r="X92" s="10" t="s">
        <v>29</v>
      </c>
      <c r="Y92" s="7">
        <v>43691</v>
      </c>
    </row>
    <row r="93" spans="1:25" hidden="1" x14ac:dyDescent="0.25">
      <c r="A93" s="2">
        <v>75952</v>
      </c>
      <c r="B93" s="3" t="s">
        <v>25</v>
      </c>
      <c r="C93" s="3" t="s">
        <v>166</v>
      </c>
      <c r="D93" s="3" t="s">
        <v>85</v>
      </c>
      <c r="E93" s="3" t="s">
        <v>28</v>
      </c>
      <c r="F93" s="3" t="s">
        <v>29</v>
      </c>
      <c r="G93" s="2">
        <v>7</v>
      </c>
      <c r="H93" s="3" t="s">
        <v>38</v>
      </c>
      <c r="I93" s="3" t="s">
        <v>29</v>
      </c>
      <c r="J93" s="3" t="s">
        <v>31</v>
      </c>
      <c r="K93" s="4">
        <v>56.04</v>
      </c>
      <c r="L93" s="2">
        <v>1</v>
      </c>
      <c r="M93" s="2">
        <v>12</v>
      </c>
      <c r="N93" s="2">
        <v>0.65</v>
      </c>
      <c r="O93" s="3" t="s">
        <v>32</v>
      </c>
      <c r="P93" s="3" t="s">
        <v>3211</v>
      </c>
      <c r="Q93" s="5">
        <v>7.3</v>
      </c>
      <c r="S93" s="6">
        <v>6.34</v>
      </c>
      <c r="T93" s="5">
        <v>0.1</v>
      </c>
      <c r="U93" s="6">
        <v>6.44</v>
      </c>
      <c r="V93" s="2">
        <v>9.5</v>
      </c>
      <c r="W93" s="8"/>
      <c r="X93" s="10" t="s">
        <v>29</v>
      </c>
      <c r="Y93" s="7">
        <v>43691</v>
      </c>
    </row>
    <row r="94" spans="1:25" hidden="1" x14ac:dyDescent="0.25">
      <c r="A94" s="2">
        <v>788626</v>
      </c>
      <c r="B94" s="3" t="s">
        <v>25</v>
      </c>
      <c r="C94" s="3" t="s">
        <v>167</v>
      </c>
      <c r="D94" s="3" t="s">
        <v>85</v>
      </c>
      <c r="E94" s="3" t="s">
        <v>28</v>
      </c>
      <c r="F94" s="3" t="s">
        <v>29</v>
      </c>
      <c r="G94" s="2">
        <v>7</v>
      </c>
      <c r="H94" s="3" t="s">
        <v>38</v>
      </c>
      <c r="I94" s="3" t="s">
        <v>29</v>
      </c>
      <c r="J94" s="3" t="s">
        <v>39</v>
      </c>
      <c r="K94" s="4">
        <v>79.11</v>
      </c>
      <c r="L94" s="2">
        <v>1</v>
      </c>
      <c r="M94" s="2">
        <v>12</v>
      </c>
      <c r="N94" s="2">
        <v>0.65</v>
      </c>
      <c r="O94" s="3" t="s">
        <v>32</v>
      </c>
      <c r="P94" s="3" t="s">
        <v>3211</v>
      </c>
      <c r="Q94" s="5">
        <v>9.6</v>
      </c>
      <c r="S94" s="6">
        <v>8.36</v>
      </c>
      <c r="T94" s="5">
        <v>0.1</v>
      </c>
      <c r="U94" s="6">
        <v>8.4600000000000009</v>
      </c>
      <c r="V94" s="2">
        <v>12.5</v>
      </c>
      <c r="W94" s="8"/>
      <c r="X94" s="10" t="s">
        <v>29</v>
      </c>
      <c r="Y94" s="7">
        <v>43724</v>
      </c>
    </row>
    <row r="95" spans="1:25" hidden="1" x14ac:dyDescent="0.25">
      <c r="A95" s="2">
        <v>871376</v>
      </c>
      <c r="B95" s="3" t="s">
        <v>25</v>
      </c>
      <c r="C95" s="3" t="s">
        <v>168</v>
      </c>
      <c r="D95" s="3" t="s">
        <v>85</v>
      </c>
      <c r="E95" s="3" t="s">
        <v>28</v>
      </c>
      <c r="F95" s="3" t="s">
        <v>29</v>
      </c>
      <c r="G95" s="2">
        <v>7</v>
      </c>
      <c r="H95" s="3" t="s">
        <v>38</v>
      </c>
      <c r="I95" s="3" t="s">
        <v>29</v>
      </c>
      <c r="J95" s="3" t="s">
        <v>31</v>
      </c>
      <c r="K95" s="4">
        <v>69.239999999999995</v>
      </c>
      <c r="L95" s="2">
        <v>1</v>
      </c>
      <c r="M95" s="2">
        <v>12</v>
      </c>
      <c r="N95" s="2">
        <v>0.65</v>
      </c>
      <c r="O95" s="3" t="s">
        <v>32</v>
      </c>
      <c r="P95" s="3" t="s">
        <v>3211</v>
      </c>
      <c r="Q95" s="5">
        <v>8.75</v>
      </c>
      <c r="S95" s="6">
        <v>7.61</v>
      </c>
      <c r="T95" s="5">
        <v>0.1</v>
      </c>
      <c r="U95" s="6">
        <v>7.71</v>
      </c>
      <c r="V95" s="2">
        <v>11.4</v>
      </c>
      <c r="W95" s="8"/>
      <c r="X95" s="10" t="s">
        <v>29</v>
      </c>
      <c r="Y95" s="7">
        <v>43731</v>
      </c>
    </row>
    <row r="96" spans="1:25" hidden="1" x14ac:dyDescent="0.25">
      <c r="A96" s="2">
        <v>678565</v>
      </c>
      <c r="B96" s="3" t="s">
        <v>25</v>
      </c>
      <c r="C96" s="3" t="s">
        <v>169</v>
      </c>
      <c r="D96" s="3" t="s">
        <v>165</v>
      </c>
      <c r="E96" s="3" t="s">
        <v>28</v>
      </c>
      <c r="F96" s="3" t="s">
        <v>29</v>
      </c>
      <c r="G96" s="2">
        <v>7</v>
      </c>
      <c r="H96" s="3" t="s">
        <v>38</v>
      </c>
      <c r="I96" s="3" t="s">
        <v>170</v>
      </c>
      <c r="J96" s="3" t="s">
        <v>31</v>
      </c>
      <c r="K96" s="4">
        <v>41.4</v>
      </c>
      <c r="L96" s="2">
        <v>4</v>
      </c>
      <c r="M96" s="2">
        <v>6</v>
      </c>
      <c r="N96" s="2">
        <v>0.33</v>
      </c>
      <c r="O96" s="3" t="s">
        <v>32</v>
      </c>
      <c r="P96" s="3" t="s">
        <v>3211</v>
      </c>
      <c r="Q96" s="5">
        <v>11.65</v>
      </c>
      <c r="S96" s="6">
        <v>9.9</v>
      </c>
      <c r="T96" s="5">
        <v>0.4</v>
      </c>
      <c r="U96" s="6">
        <v>10.3</v>
      </c>
      <c r="V96" s="2">
        <v>15.15</v>
      </c>
      <c r="W96" s="8"/>
      <c r="X96" s="10" t="s">
        <v>29</v>
      </c>
      <c r="Y96" s="7">
        <v>43691</v>
      </c>
    </row>
    <row r="97" spans="1:25" hidden="1" x14ac:dyDescent="0.25">
      <c r="A97" s="2">
        <v>592048</v>
      </c>
      <c r="B97" s="3" t="s">
        <v>25</v>
      </c>
      <c r="C97" s="3" t="s">
        <v>171</v>
      </c>
      <c r="D97" s="3" t="s">
        <v>27</v>
      </c>
      <c r="E97" s="3" t="s">
        <v>28</v>
      </c>
      <c r="F97" s="3" t="s">
        <v>29</v>
      </c>
      <c r="G97" s="2">
        <v>7</v>
      </c>
      <c r="H97" s="3" t="s">
        <v>38</v>
      </c>
      <c r="I97" s="3" t="s">
        <v>82</v>
      </c>
      <c r="J97" s="3" t="s">
        <v>31</v>
      </c>
      <c r="K97" s="4">
        <v>130.68</v>
      </c>
      <c r="L97" s="2">
        <v>1</v>
      </c>
      <c r="M97" s="2">
        <v>12</v>
      </c>
      <c r="N97" s="2">
        <v>0.75</v>
      </c>
      <c r="O97" s="3" t="s">
        <v>32</v>
      </c>
      <c r="P97" s="3" t="s">
        <v>3211</v>
      </c>
      <c r="Q97" s="5">
        <v>15.9</v>
      </c>
      <c r="S97" s="6">
        <v>13.68</v>
      </c>
      <c r="T97" s="5">
        <v>0.35</v>
      </c>
      <c r="U97" s="6">
        <v>14.03</v>
      </c>
      <c r="V97" s="2">
        <v>20.65</v>
      </c>
      <c r="W97" s="8"/>
      <c r="X97" s="10" t="s">
        <v>29</v>
      </c>
      <c r="Y97" s="7">
        <v>43693</v>
      </c>
    </row>
    <row r="98" spans="1:25" x14ac:dyDescent="0.25">
      <c r="A98" s="2">
        <v>134789</v>
      </c>
      <c r="B98" s="3" t="s">
        <v>25</v>
      </c>
      <c r="C98" s="3" t="s">
        <v>172</v>
      </c>
      <c r="D98" s="3" t="s">
        <v>70</v>
      </c>
      <c r="E98" s="3" t="s">
        <v>28</v>
      </c>
      <c r="F98" s="3" t="s">
        <v>29</v>
      </c>
      <c r="H98" s="3" t="s">
        <v>38</v>
      </c>
      <c r="I98" s="3" t="s">
        <v>29</v>
      </c>
      <c r="J98" s="3" t="s">
        <v>31</v>
      </c>
      <c r="K98" s="4">
        <v>19.29</v>
      </c>
      <c r="L98" s="2">
        <v>12</v>
      </c>
      <c r="M98" s="2">
        <v>1</v>
      </c>
      <c r="N98" s="2">
        <v>0.33</v>
      </c>
      <c r="O98" s="3" t="s">
        <v>32</v>
      </c>
      <c r="P98" s="3" t="s">
        <v>3211</v>
      </c>
      <c r="Q98" s="5">
        <v>28.45</v>
      </c>
      <c r="S98" s="6">
        <v>24.68</v>
      </c>
      <c r="T98" s="5">
        <v>0.4</v>
      </c>
      <c r="U98" s="6">
        <v>25.08</v>
      </c>
      <c r="V98" s="2">
        <v>37</v>
      </c>
      <c r="W98" s="8"/>
      <c r="X98" s="9" t="s">
        <v>3214</v>
      </c>
      <c r="Y98" s="7">
        <v>43795</v>
      </c>
    </row>
    <row r="99" spans="1:25" hidden="1" x14ac:dyDescent="0.25">
      <c r="A99" s="2">
        <v>648626</v>
      </c>
      <c r="B99" s="3" t="s">
        <v>25</v>
      </c>
      <c r="C99" s="3" t="s">
        <v>173</v>
      </c>
      <c r="D99" s="3" t="s">
        <v>165</v>
      </c>
      <c r="E99" s="3" t="s">
        <v>28</v>
      </c>
      <c r="F99" s="3" t="s">
        <v>29</v>
      </c>
      <c r="G99" s="2">
        <v>7</v>
      </c>
      <c r="H99" s="3" t="s">
        <v>38</v>
      </c>
      <c r="I99" s="3" t="s">
        <v>34</v>
      </c>
      <c r="J99" s="3" t="s">
        <v>31</v>
      </c>
      <c r="K99" s="4">
        <v>41.4</v>
      </c>
      <c r="L99" s="2">
        <v>4</v>
      </c>
      <c r="M99" s="2">
        <v>6</v>
      </c>
      <c r="N99" s="2">
        <v>0.33</v>
      </c>
      <c r="O99" s="3" t="s">
        <v>32</v>
      </c>
      <c r="P99" s="3" t="s">
        <v>3211</v>
      </c>
      <c r="Q99" s="5">
        <v>11.65</v>
      </c>
      <c r="S99" s="6">
        <v>9.9</v>
      </c>
      <c r="T99" s="5">
        <v>0.4</v>
      </c>
      <c r="U99" s="6">
        <v>10.3</v>
      </c>
      <c r="V99" s="2">
        <v>15.15</v>
      </c>
      <c r="W99" s="8"/>
      <c r="X99" s="10" t="s">
        <v>29</v>
      </c>
      <c r="Y99" s="7">
        <v>43691</v>
      </c>
    </row>
    <row r="100" spans="1:25" ht="30" hidden="1" x14ac:dyDescent="0.25">
      <c r="A100" s="2">
        <v>426809</v>
      </c>
      <c r="B100" s="3" t="s">
        <v>25</v>
      </c>
      <c r="C100" s="3" t="s">
        <v>174</v>
      </c>
      <c r="D100" s="3" t="s">
        <v>27</v>
      </c>
      <c r="E100" s="3" t="s">
        <v>28</v>
      </c>
      <c r="F100" s="3" t="s">
        <v>29</v>
      </c>
      <c r="H100" s="3" t="s">
        <v>38</v>
      </c>
      <c r="I100" s="3" t="s">
        <v>34</v>
      </c>
      <c r="J100" s="3" t="s">
        <v>31</v>
      </c>
      <c r="K100" s="4">
        <v>130.68</v>
      </c>
      <c r="L100" s="2">
        <v>1</v>
      </c>
      <c r="M100" s="2">
        <v>12</v>
      </c>
      <c r="N100" s="2">
        <v>0.75</v>
      </c>
      <c r="O100" s="3" t="s">
        <v>32</v>
      </c>
      <c r="P100" s="3" t="s">
        <v>3211</v>
      </c>
      <c r="Q100" s="5">
        <v>15.9</v>
      </c>
      <c r="S100" s="6">
        <v>13.68</v>
      </c>
      <c r="T100" s="5">
        <v>0.35</v>
      </c>
      <c r="U100" s="6">
        <v>14.03</v>
      </c>
      <c r="V100" s="2">
        <v>20.65</v>
      </c>
      <c r="W100" s="8"/>
      <c r="X100" s="10" t="s">
        <v>29</v>
      </c>
      <c r="Y100" s="7">
        <v>43693</v>
      </c>
    </row>
    <row r="101" spans="1:25" hidden="1" x14ac:dyDescent="0.25">
      <c r="A101" s="2">
        <v>469213</v>
      </c>
      <c r="B101" s="3" t="s">
        <v>25</v>
      </c>
      <c r="C101" s="3" t="s">
        <v>175</v>
      </c>
      <c r="D101" s="3" t="s">
        <v>165</v>
      </c>
      <c r="E101" s="3" t="s">
        <v>28</v>
      </c>
      <c r="F101" s="3" t="s">
        <v>29</v>
      </c>
      <c r="G101" s="2">
        <v>7</v>
      </c>
      <c r="H101" s="3" t="s">
        <v>38</v>
      </c>
      <c r="I101" s="3" t="s">
        <v>62</v>
      </c>
      <c r="J101" s="3" t="s">
        <v>31</v>
      </c>
      <c r="K101" s="4">
        <v>41.4</v>
      </c>
      <c r="L101" s="2">
        <v>4</v>
      </c>
      <c r="M101" s="2">
        <v>6</v>
      </c>
      <c r="N101" s="2">
        <v>0.33</v>
      </c>
      <c r="O101" s="3" t="s">
        <v>32</v>
      </c>
      <c r="P101" s="3" t="s">
        <v>3211</v>
      </c>
      <c r="Q101" s="5">
        <v>11.65</v>
      </c>
      <c r="S101" s="6">
        <v>9.9</v>
      </c>
      <c r="T101" s="5">
        <v>0.4</v>
      </c>
      <c r="U101" s="6">
        <v>10.3</v>
      </c>
      <c r="V101" s="2">
        <v>15.15</v>
      </c>
      <c r="W101" s="8"/>
      <c r="X101" s="10" t="s">
        <v>29</v>
      </c>
      <c r="Y101" s="7">
        <v>43691</v>
      </c>
    </row>
    <row r="102" spans="1:25" hidden="1" x14ac:dyDescent="0.25">
      <c r="A102" s="2">
        <v>26966</v>
      </c>
      <c r="B102" s="3" t="s">
        <v>25</v>
      </c>
      <c r="C102" s="3" t="s">
        <v>176</v>
      </c>
      <c r="D102" s="3" t="s">
        <v>27</v>
      </c>
      <c r="E102" s="3" t="s">
        <v>28</v>
      </c>
      <c r="F102" s="3" t="s">
        <v>29</v>
      </c>
      <c r="H102" s="3" t="s">
        <v>38</v>
      </c>
      <c r="I102" s="3" t="s">
        <v>34</v>
      </c>
      <c r="J102" s="3" t="s">
        <v>31</v>
      </c>
      <c r="K102" s="4">
        <v>130.68</v>
      </c>
      <c r="L102" s="2">
        <v>1</v>
      </c>
      <c r="M102" s="2">
        <v>12</v>
      </c>
      <c r="N102" s="2">
        <v>0.75</v>
      </c>
      <c r="O102" s="3" t="s">
        <v>32</v>
      </c>
      <c r="P102" s="3" t="s">
        <v>3211</v>
      </c>
      <c r="Q102" s="5">
        <v>15.9</v>
      </c>
      <c r="S102" s="6">
        <v>13.68</v>
      </c>
      <c r="T102" s="5">
        <v>0.35</v>
      </c>
      <c r="U102" s="6">
        <v>14.03</v>
      </c>
      <c r="V102" s="2">
        <v>20.65</v>
      </c>
      <c r="W102" s="8"/>
      <c r="X102" s="10" t="s">
        <v>29</v>
      </c>
      <c r="Y102" s="7">
        <v>43693</v>
      </c>
    </row>
    <row r="103" spans="1:25" hidden="1" x14ac:dyDescent="0.25">
      <c r="A103" s="2">
        <v>544429</v>
      </c>
      <c r="B103" s="3" t="s">
        <v>25</v>
      </c>
      <c r="C103" s="3" t="s">
        <v>177</v>
      </c>
      <c r="D103" s="3" t="s">
        <v>165</v>
      </c>
      <c r="E103" s="3" t="s">
        <v>28</v>
      </c>
      <c r="F103" s="3" t="s">
        <v>29</v>
      </c>
      <c r="G103" s="2">
        <v>7</v>
      </c>
      <c r="H103" s="3" t="s">
        <v>38</v>
      </c>
      <c r="I103" s="3" t="s">
        <v>82</v>
      </c>
      <c r="J103" s="3" t="s">
        <v>31</v>
      </c>
      <c r="K103" s="4">
        <v>41.4</v>
      </c>
      <c r="L103" s="2">
        <v>4</v>
      </c>
      <c r="M103" s="2">
        <v>6</v>
      </c>
      <c r="N103" s="2">
        <v>0.33</v>
      </c>
      <c r="O103" s="3" t="s">
        <v>32</v>
      </c>
      <c r="P103" s="3" t="s">
        <v>3211</v>
      </c>
      <c r="Q103" s="5">
        <v>11.65</v>
      </c>
      <c r="S103" s="6">
        <v>9.9</v>
      </c>
      <c r="T103" s="5">
        <v>0.4</v>
      </c>
      <c r="U103" s="6">
        <v>10.3</v>
      </c>
      <c r="V103" s="2">
        <v>15.15</v>
      </c>
      <c r="W103" s="8"/>
      <c r="X103" s="10" t="s">
        <v>29</v>
      </c>
      <c r="Y103" s="7">
        <v>43691</v>
      </c>
    </row>
    <row r="104" spans="1:25" hidden="1" x14ac:dyDescent="0.25">
      <c r="A104" s="2">
        <v>385708</v>
      </c>
      <c r="B104" s="3" t="s">
        <v>25</v>
      </c>
      <c r="C104" s="3" t="s">
        <v>178</v>
      </c>
      <c r="D104" s="3" t="s">
        <v>27</v>
      </c>
      <c r="E104" s="3" t="s">
        <v>28</v>
      </c>
      <c r="F104" s="3" t="s">
        <v>29</v>
      </c>
      <c r="G104" s="2">
        <v>7</v>
      </c>
      <c r="H104" s="3" t="s">
        <v>38</v>
      </c>
      <c r="I104" s="3" t="s">
        <v>34</v>
      </c>
      <c r="J104" s="3" t="s">
        <v>31</v>
      </c>
      <c r="K104" s="4">
        <v>130.68</v>
      </c>
      <c r="L104" s="2">
        <v>1</v>
      </c>
      <c r="M104" s="2">
        <v>12</v>
      </c>
      <c r="N104" s="2">
        <v>0.75</v>
      </c>
      <c r="O104" s="3" t="s">
        <v>32</v>
      </c>
      <c r="P104" s="3" t="s">
        <v>3211</v>
      </c>
      <c r="Q104" s="5">
        <v>15.9</v>
      </c>
      <c r="S104" s="6">
        <v>13.68</v>
      </c>
      <c r="T104" s="5">
        <v>0.35</v>
      </c>
      <c r="U104" s="6">
        <v>14.03</v>
      </c>
      <c r="V104" s="2">
        <v>20.65</v>
      </c>
      <c r="W104" s="8"/>
      <c r="X104" s="10" t="s">
        <v>29</v>
      </c>
      <c r="Y104" s="7">
        <v>43693</v>
      </c>
    </row>
    <row r="105" spans="1:25" hidden="1" x14ac:dyDescent="0.25">
      <c r="A105" s="2">
        <v>894006</v>
      </c>
      <c r="B105" s="3" t="s">
        <v>25</v>
      </c>
      <c r="C105" s="3" t="s">
        <v>179</v>
      </c>
      <c r="D105" s="3" t="s">
        <v>85</v>
      </c>
      <c r="E105" s="3" t="s">
        <v>28</v>
      </c>
      <c r="F105" s="3" t="s">
        <v>180</v>
      </c>
      <c r="G105" s="2">
        <v>7</v>
      </c>
      <c r="H105" s="3" t="s">
        <v>38</v>
      </c>
      <c r="I105" s="3" t="s">
        <v>29</v>
      </c>
      <c r="J105" s="3" t="s">
        <v>31</v>
      </c>
      <c r="K105" s="4">
        <v>68.040000000000006</v>
      </c>
      <c r="L105" s="2">
        <v>1</v>
      </c>
      <c r="M105" s="2">
        <v>12</v>
      </c>
      <c r="N105" s="2">
        <v>0.65</v>
      </c>
      <c r="O105" s="3" t="s">
        <v>32</v>
      </c>
      <c r="P105" s="3" t="s">
        <v>3211</v>
      </c>
      <c r="Q105" s="5">
        <v>8.6</v>
      </c>
      <c r="S105" s="6">
        <v>7.48</v>
      </c>
      <c r="T105" s="5">
        <v>0.1</v>
      </c>
      <c r="U105" s="6">
        <v>7.58</v>
      </c>
      <c r="V105" s="2">
        <v>11.2</v>
      </c>
      <c r="W105" s="8"/>
      <c r="X105" s="10" t="s">
        <v>29</v>
      </c>
      <c r="Y105" s="7">
        <v>43693</v>
      </c>
    </row>
    <row r="106" spans="1:25" hidden="1" x14ac:dyDescent="0.25">
      <c r="A106" s="2">
        <v>84842</v>
      </c>
      <c r="B106" s="3" t="s">
        <v>25</v>
      </c>
      <c r="C106" s="3" t="s">
        <v>181</v>
      </c>
      <c r="D106" s="3" t="s">
        <v>27</v>
      </c>
      <c r="E106" s="3" t="s">
        <v>28</v>
      </c>
      <c r="F106" s="3" t="s">
        <v>29</v>
      </c>
      <c r="H106" s="3" t="s">
        <v>30</v>
      </c>
      <c r="I106" s="3" t="s">
        <v>132</v>
      </c>
      <c r="J106" s="3" t="s">
        <v>31</v>
      </c>
      <c r="K106" s="4">
        <v>277.08</v>
      </c>
      <c r="L106" s="2">
        <v>1</v>
      </c>
      <c r="M106" s="2">
        <v>12</v>
      </c>
      <c r="N106" s="2">
        <v>0.75</v>
      </c>
      <c r="O106" s="3" t="s">
        <v>32</v>
      </c>
      <c r="P106" s="3" t="s">
        <v>29</v>
      </c>
      <c r="Q106" s="5">
        <v>33.450000000000003</v>
      </c>
      <c r="S106" s="6">
        <v>29.13</v>
      </c>
      <c r="T106" s="5">
        <v>0.35</v>
      </c>
      <c r="U106" s="6">
        <v>29.48</v>
      </c>
      <c r="V106" s="2">
        <v>43.5</v>
      </c>
      <c r="W106" s="8"/>
      <c r="X106" s="10" t="s">
        <v>29</v>
      </c>
      <c r="Y106" s="7">
        <v>43671</v>
      </c>
    </row>
    <row r="107" spans="1:25" hidden="1" x14ac:dyDescent="0.25">
      <c r="A107" s="2">
        <v>84836</v>
      </c>
      <c r="B107" s="3" t="s">
        <v>25</v>
      </c>
      <c r="C107" s="3" t="s">
        <v>182</v>
      </c>
      <c r="D107" s="3" t="s">
        <v>27</v>
      </c>
      <c r="E107" s="3" t="s">
        <v>28</v>
      </c>
      <c r="F107" s="3" t="s">
        <v>29</v>
      </c>
      <c r="H107" s="3" t="s">
        <v>30</v>
      </c>
      <c r="I107" s="3" t="s">
        <v>132</v>
      </c>
      <c r="J107" s="3" t="s">
        <v>31</v>
      </c>
      <c r="K107" s="4">
        <v>176.16</v>
      </c>
      <c r="L107" s="2">
        <v>1</v>
      </c>
      <c r="M107" s="2">
        <v>12</v>
      </c>
      <c r="N107" s="2">
        <v>0.75</v>
      </c>
      <c r="O107" s="3" t="s">
        <v>32</v>
      </c>
      <c r="P107" s="3" t="s">
        <v>29</v>
      </c>
      <c r="Q107" s="5">
        <v>22.45</v>
      </c>
      <c r="S107" s="6">
        <v>19.45</v>
      </c>
      <c r="T107" s="5">
        <v>0.35</v>
      </c>
      <c r="U107" s="6">
        <v>19.8</v>
      </c>
      <c r="V107" s="2">
        <v>29.2</v>
      </c>
      <c r="W107" s="8"/>
      <c r="X107" s="10" t="s">
        <v>29</v>
      </c>
      <c r="Y107" s="7">
        <v>43671</v>
      </c>
    </row>
    <row r="108" spans="1:25" hidden="1" x14ac:dyDescent="0.25">
      <c r="A108" s="2">
        <v>84845</v>
      </c>
      <c r="B108" s="3" t="s">
        <v>25</v>
      </c>
      <c r="C108" s="3" t="s">
        <v>183</v>
      </c>
      <c r="D108" s="3" t="s">
        <v>27</v>
      </c>
      <c r="E108" s="3" t="s">
        <v>28</v>
      </c>
      <c r="F108" s="3" t="s">
        <v>29</v>
      </c>
      <c r="H108" s="3" t="s">
        <v>30</v>
      </c>
      <c r="I108" s="3" t="s">
        <v>132</v>
      </c>
      <c r="J108" s="3" t="s">
        <v>31</v>
      </c>
      <c r="K108" s="4">
        <v>187.08</v>
      </c>
      <c r="L108" s="2">
        <v>1</v>
      </c>
      <c r="M108" s="2">
        <v>12</v>
      </c>
      <c r="N108" s="2">
        <v>0.75</v>
      </c>
      <c r="O108" s="3" t="s">
        <v>32</v>
      </c>
      <c r="P108" s="3" t="s">
        <v>29</v>
      </c>
      <c r="Q108" s="5">
        <v>23.45</v>
      </c>
      <c r="S108" s="6">
        <v>20.329999999999998</v>
      </c>
      <c r="T108" s="5">
        <v>0.35</v>
      </c>
      <c r="U108" s="6">
        <v>20.68</v>
      </c>
      <c r="V108" s="2">
        <v>30.5</v>
      </c>
      <c r="W108" s="8"/>
      <c r="X108" s="10" t="s">
        <v>29</v>
      </c>
      <c r="Y108" s="7">
        <v>43671</v>
      </c>
    </row>
    <row r="109" spans="1:25" hidden="1" x14ac:dyDescent="0.25">
      <c r="A109" s="2">
        <v>832717</v>
      </c>
      <c r="B109" s="3" t="s">
        <v>25</v>
      </c>
      <c r="C109" s="3" t="s">
        <v>184</v>
      </c>
      <c r="D109" s="3" t="s">
        <v>85</v>
      </c>
      <c r="E109" s="3" t="s">
        <v>28</v>
      </c>
      <c r="F109" s="3" t="s">
        <v>29</v>
      </c>
      <c r="H109" s="3" t="s">
        <v>30</v>
      </c>
      <c r="I109" s="3" t="s">
        <v>29</v>
      </c>
      <c r="J109" s="3" t="s">
        <v>31</v>
      </c>
      <c r="K109" s="4">
        <v>107.76</v>
      </c>
      <c r="L109" s="2">
        <v>1</v>
      </c>
      <c r="M109" s="2">
        <v>12</v>
      </c>
      <c r="N109" s="2">
        <v>0.65</v>
      </c>
      <c r="O109" s="3" t="s">
        <v>32</v>
      </c>
      <c r="P109" s="3" t="s">
        <v>3211</v>
      </c>
      <c r="Q109" s="5">
        <v>13</v>
      </c>
      <c r="S109" s="6">
        <v>11.35</v>
      </c>
      <c r="T109" s="5">
        <v>0.1</v>
      </c>
      <c r="U109" s="6">
        <v>11.45</v>
      </c>
      <c r="V109" s="2">
        <v>16.899999999999999</v>
      </c>
      <c r="W109" s="8">
        <v>-2.3000000000000007</v>
      </c>
      <c r="X109" s="9" t="s">
        <v>3215</v>
      </c>
      <c r="Y109" s="7">
        <v>43789</v>
      </c>
    </row>
    <row r="110" spans="1:25" hidden="1" x14ac:dyDescent="0.25">
      <c r="A110" s="2">
        <v>407205</v>
      </c>
      <c r="B110" s="3" t="s">
        <v>25</v>
      </c>
      <c r="C110" s="3" t="s">
        <v>185</v>
      </c>
      <c r="D110" s="3" t="s">
        <v>46</v>
      </c>
      <c r="E110" s="3" t="s">
        <v>37</v>
      </c>
      <c r="F110" s="3" t="s">
        <v>29</v>
      </c>
      <c r="G110" s="2">
        <v>5</v>
      </c>
      <c r="H110" s="3" t="s">
        <v>186</v>
      </c>
      <c r="I110" s="3" t="s">
        <v>48</v>
      </c>
      <c r="J110" s="3" t="s">
        <v>39</v>
      </c>
      <c r="K110" s="4">
        <v>29.54</v>
      </c>
      <c r="L110" s="2">
        <v>6</v>
      </c>
      <c r="M110" s="2">
        <v>4</v>
      </c>
      <c r="N110" s="2">
        <v>0.33</v>
      </c>
      <c r="O110" s="3" t="s">
        <v>32</v>
      </c>
      <c r="P110" s="3" t="s">
        <v>29</v>
      </c>
      <c r="Q110" s="5">
        <v>16.3</v>
      </c>
      <c r="S110" s="6">
        <v>13.82</v>
      </c>
      <c r="T110" s="5">
        <v>0.6</v>
      </c>
      <c r="U110" s="6">
        <v>14.42</v>
      </c>
      <c r="V110" s="2">
        <v>21.2</v>
      </c>
      <c r="W110" s="8"/>
      <c r="X110" s="10" t="s">
        <v>29</v>
      </c>
      <c r="Y110" s="7">
        <v>43738</v>
      </c>
    </row>
    <row r="111" spans="1:25" hidden="1" x14ac:dyDescent="0.25">
      <c r="A111" s="2">
        <v>349910</v>
      </c>
      <c r="B111" s="3" t="s">
        <v>25</v>
      </c>
      <c r="C111" s="3" t="s">
        <v>187</v>
      </c>
      <c r="D111" s="3" t="s">
        <v>96</v>
      </c>
      <c r="E111" s="3" t="s">
        <v>37</v>
      </c>
      <c r="F111" s="3" t="s">
        <v>29</v>
      </c>
      <c r="G111" s="2">
        <v>5.5</v>
      </c>
      <c r="H111" s="3" t="s">
        <v>98</v>
      </c>
      <c r="I111" s="3" t="s">
        <v>132</v>
      </c>
      <c r="J111" s="3" t="s">
        <v>31</v>
      </c>
      <c r="K111" s="4">
        <v>69.12</v>
      </c>
      <c r="L111" s="2">
        <v>1</v>
      </c>
      <c r="M111" s="2">
        <v>24</v>
      </c>
      <c r="N111" s="2">
        <v>0.33</v>
      </c>
      <c r="O111" s="3" t="s">
        <v>32</v>
      </c>
      <c r="P111" s="3" t="s">
        <v>29</v>
      </c>
      <c r="Q111" s="5">
        <v>5.05</v>
      </c>
      <c r="S111" s="6">
        <v>4.3600000000000003</v>
      </c>
      <c r="T111" s="5">
        <v>0.1</v>
      </c>
      <c r="U111" s="6">
        <v>4.46</v>
      </c>
      <c r="V111" s="2">
        <v>6.55</v>
      </c>
      <c r="W111" s="8"/>
      <c r="X111" s="10" t="s">
        <v>29</v>
      </c>
      <c r="Y111" s="7">
        <v>43466</v>
      </c>
    </row>
    <row r="112" spans="1:25" hidden="1" x14ac:dyDescent="0.25">
      <c r="A112" s="2">
        <v>822783</v>
      </c>
      <c r="B112" s="3" t="s">
        <v>25</v>
      </c>
      <c r="C112" s="3" t="s">
        <v>188</v>
      </c>
      <c r="D112" s="3" t="s">
        <v>64</v>
      </c>
      <c r="E112" s="3" t="s">
        <v>37</v>
      </c>
      <c r="F112" s="3" t="s">
        <v>29</v>
      </c>
      <c r="G112" s="2">
        <v>5.5</v>
      </c>
      <c r="H112" s="3" t="s">
        <v>61</v>
      </c>
      <c r="I112" s="3" t="s">
        <v>189</v>
      </c>
      <c r="J112" s="3" t="s">
        <v>31</v>
      </c>
      <c r="K112" s="4">
        <v>45</v>
      </c>
      <c r="L112" s="2">
        <v>1</v>
      </c>
      <c r="M112" s="2">
        <v>18</v>
      </c>
      <c r="N112" s="2">
        <v>0.5</v>
      </c>
      <c r="O112" s="3" t="s">
        <v>32</v>
      </c>
      <c r="P112" s="3" t="s">
        <v>29</v>
      </c>
      <c r="Q112" s="5">
        <v>5.0999999999999996</v>
      </c>
      <c r="S112" s="6">
        <v>4.4000000000000004</v>
      </c>
      <c r="T112" s="5">
        <v>0.1</v>
      </c>
      <c r="U112" s="6">
        <v>4.5</v>
      </c>
      <c r="V112" s="2">
        <v>6.65</v>
      </c>
      <c r="W112" s="8"/>
      <c r="X112" s="10" t="s">
        <v>29</v>
      </c>
      <c r="Y112" s="7">
        <v>43616</v>
      </c>
    </row>
    <row r="113" spans="1:25" hidden="1" x14ac:dyDescent="0.25">
      <c r="A113" s="2">
        <v>18</v>
      </c>
      <c r="B113" s="3" t="s">
        <v>25</v>
      </c>
      <c r="C113" s="3" t="s">
        <v>190</v>
      </c>
      <c r="D113" s="3" t="s">
        <v>46</v>
      </c>
      <c r="E113" s="3" t="s">
        <v>37</v>
      </c>
      <c r="F113" s="3" t="s">
        <v>29</v>
      </c>
      <c r="G113" s="2">
        <v>5</v>
      </c>
      <c r="H113" s="3" t="s">
        <v>191</v>
      </c>
      <c r="I113" s="3" t="s">
        <v>48</v>
      </c>
      <c r="J113" s="3" t="s">
        <v>31</v>
      </c>
      <c r="K113" s="4">
        <v>36.76</v>
      </c>
      <c r="L113" s="2">
        <v>6</v>
      </c>
      <c r="M113" s="2">
        <v>4</v>
      </c>
      <c r="N113" s="2">
        <v>0.33</v>
      </c>
      <c r="O113" s="3" t="s">
        <v>32</v>
      </c>
      <c r="P113" s="3" t="s">
        <v>29</v>
      </c>
      <c r="Q113" s="5">
        <v>18.600000000000001</v>
      </c>
      <c r="S113" s="6">
        <v>15.84</v>
      </c>
      <c r="T113" s="5">
        <v>0.6</v>
      </c>
      <c r="U113" s="6">
        <v>16.440000000000001</v>
      </c>
      <c r="V113" s="2">
        <v>24.2</v>
      </c>
      <c r="W113" s="8"/>
      <c r="X113" s="10" t="s">
        <v>29</v>
      </c>
      <c r="Y113" s="7">
        <v>43799</v>
      </c>
    </row>
    <row r="114" spans="1:25" hidden="1" x14ac:dyDescent="0.25">
      <c r="A114" s="2">
        <v>554089</v>
      </c>
      <c r="B114" s="3" t="s">
        <v>25</v>
      </c>
      <c r="C114" s="3" t="s">
        <v>192</v>
      </c>
      <c r="D114" s="3" t="s">
        <v>46</v>
      </c>
      <c r="E114" s="3" t="s">
        <v>37</v>
      </c>
      <c r="F114" s="3" t="s">
        <v>29</v>
      </c>
      <c r="G114" s="2">
        <v>5</v>
      </c>
      <c r="H114" s="3" t="s">
        <v>98</v>
      </c>
      <c r="I114" s="3" t="s">
        <v>69</v>
      </c>
      <c r="J114" s="3" t="s">
        <v>39</v>
      </c>
      <c r="K114" s="4">
        <v>39.69</v>
      </c>
      <c r="L114" s="2">
        <v>6</v>
      </c>
      <c r="M114" s="2">
        <v>4</v>
      </c>
      <c r="N114" s="2">
        <v>0.33</v>
      </c>
      <c r="O114" s="3" t="s">
        <v>32</v>
      </c>
      <c r="P114" s="3" t="s">
        <v>29</v>
      </c>
      <c r="Q114" s="5">
        <v>19.649999999999999</v>
      </c>
      <c r="S114" s="6">
        <v>16.760000000000002</v>
      </c>
      <c r="T114" s="5">
        <v>0.6</v>
      </c>
      <c r="U114" s="6">
        <v>17.36</v>
      </c>
      <c r="V114" s="2">
        <v>25.55</v>
      </c>
      <c r="W114" s="8"/>
      <c r="X114" s="10" t="s">
        <v>29</v>
      </c>
      <c r="Y114" s="7">
        <v>43466</v>
      </c>
    </row>
    <row r="115" spans="1:25" hidden="1" x14ac:dyDescent="0.25">
      <c r="A115" s="2">
        <v>844001</v>
      </c>
      <c r="B115" s="3" t="s">
        <v>25</v>
      </c>
      <c r="C115" s="3" t="s">
        <v>193</v>
      </c>
      <c r="D115" s="3" t="s">
        <v>194</v>
      </c>
      <c r="E115" s="3" t="s">
        <v>28</v>
      </c>
      <c r="F115" s="3" t="s">
        <v>29</v>
      </c>
      <c r="H115" s="3" t="s">
        <v>38</v>
      </c>
      <c r="I115" s="3" t="s">
        <v>29</v>
      </c>
      <c r="J115" s="3" t="s">
        <v>39</v>
      </c>
      <c r="K115" s="4">
        <v>88.83</v>
      </c>
      <c r="L115" s="2">
        <v>1</v>
      </c>
      <c r="M115" s="2">
        <v>12</v>
      </c>
      <c r="N115" s="2">
        <v>1</v>
      </c>
      <c r="O115" s="3" t="s">
        <v>32</v>
      </c>
      <c r="P115" s="3" t="s">
        <v>3213</v>
      </c>
      <c r="Q115" s="5">
        <v>11.5</v>
      </c>
      <c r="S115" s="6">
        <v>9.81</v>
      </c>
      <c r="T115" s="5">
        <v>0.35</v>
      </c>
      <c r="U115" s="6">
        <v>10.16</v>
      </c>
      <c r="V115" s="2">
        <v>14.95</v>
      </c>
      <c r="W115" s="8"/>
      <c r="X115" s="10" t="s">
        <v>29</v>
      </c>
      <c r="Y115" s="7">
        <v>43728</v>
      </c>
    </row>
    <row r="116" spans="1:25" hidden="1" x14ac:dyDescent="0.25">
      <c r="A116" s="2">
        <v>191957</v>
      </c>
      <c r="B116" s="3" t="s">
        <v>25</v>
      </c>
      <c r="C116" s="3" t="s">
        <v>195</v>
      </c>
      <c r="D116" s="3" t="s">
        <v>46</v>
      </c>
      <c r="E116" s="3" t="s">
        <v>37</v>
      </c>
      <c r="F116" s="3" t="s">
        <v>29</v>
      </c>
      <c r="G116" s="2">
        <v>6.6</v>
      </c>
      <c r="H116" s="3" t="s">
        <v>196</v>
      </c>
      <c r="I116" s="3" t="s">
        <v>197</v>
      </c>
      <c r="J116" s="3" t="s">
        <v>31</v>
      </c>
      <c r="K116" s="4">
        <v>45.6</v>
      </c>
      <c r="L116" s="2">
        <v>6</v>
      </c>
      <c r="M116" s="2">
        <v>4</v>
      </c>
      <c r="N116" s="2">
        <v>0.33</v>
      </c>
      <c r="O116" s="3" t="s">
        <v>32</v>
      </c>
      <c r="P116" s="3" t="s">
        <v>29</v>
      </c>
      <c r="Q116" s="5">
        <v>22.35</v>
      </c>
      <c r="R116" s="5">
        <v>2.2000000000000002</v>
      </c>
      <c r="S116" s="6">
        <v>17.2</v>
      </c>
      <c r="T116" s="5">
        <v>0.6</v>
      </c>
      <c r="U116" s="6">
        <v>17.8</v>
      </c>
      <c r="V116" s="2">
        <v>29.05</v>
      </c>
      <c r="W116" s="8"/>
      <c r="X116" s="10" t="s">
        <v>29</v>
      </c>
      <c r="Y116" s="7">
        <v>43794</v>
      </c>
    </row>
    <row r="117" spans="1:25" hidden="1" x14ac:dyDescent="0.25">
      <c r="A117" s="2">
        <v>72793</v>
      </c>
      <c r="B117" s="3" t="s">
        <v>25</v>
      </c>
      <c r="C117" s="3" t="s">
        <v>198</v>
      </c>
      <c r="D117" s="3" t="s">
        <v>96</v>
      </c>
      <c r="E117" s="3" t="s">
        <v>37</v>
      </c>
      <c r="F117" s="3" t="s">
        <v>29</v>
      </c>
      <c r="G117" s="2">
        <v>8</v>
      </c>
      <c r="H117" s="3" t="s">
        <v>98</v>
      </c>
      <c r="I117" s="3" t="s">
        <v>199</v>
      </c>
      <c r="J117" s="3" t="s">
        <v>31</v>
      </c>
      <c r="K117" s="4">
        <v>76.319999999999993</v>
      </c>
      <c r="L117" s="2">
        <v>1</v>
      </c>
      <c r="M117" s="2">
        <v>24</v>
      </c>
      <c r="N117" s="2">
        <v>0.33</v>
      </c>
      <c r="O117" s="3" t="s">
        <v>32</v>
      </c>
      <c r="P117" s="3" t="s">
        <v>29</v>
      </c>
      <c r="Q117" s="5">
        <v>5.45</v>
      </c>
      <c r="S117" s="6">
        <v>4.71</v>
      </c>
      <c r="T117" s="5">
        <v>0.1</v>
      </c>
      <c r="U117" s="6">
        <v>4.8099999999999996</v>
      </c>
      <c r="V117" s="2">
        <v>7.1</v>
      </c>
      <c r="W117" s="8"/>
      <c r="X117" s="10" t="s">
        <v>29</v>
      </c>
      <c r="Y117" s="7">
        <v>43738</v>
      </c>
    </row>
    <row r="118" spans="1:25" hidden="1" x14ac:dyDescent="0.25">
      <c r="A118" s="2">
        <v>516690</v>
      </c>
      <c r="B118" s="3" t="s">
        <v>25</v>
      </c>
      <c r="C118" s="3" t="s">
        <v>200</v>
      </c>
      <c r="D118" s="3" t="s">
        <v>85</v>
      </c>
      <c r="E118" s="3" t="s">
        <v>28</v>
      </c>
      <c r="F118" s="3" t="s">
        <v>29</v>
      </c>
      <c r="H118" s="3" t="s">
        <v>30</v>
      </c>
      <c r="I118" s="3" t="s">
        <v>29</v>
      </c>
      <c r="J118" s="3" t="s">
        <v>31</v>
      </c>
      <c r="K118" s="4">
        <v>43.05</v>
      </c>
      <c r="L118" s="2">
        <v>1</v>
      </c>
      <c r="M118" s="2">
        <v>15</v>
      </c>
      <c r="N118" s="2">
        <v>0.65</v>
      </c>
      <c r="O118" s="3" t="s">
        <v>32</v>
      </c>
      <c r="P118" s="3" t="s">
        <v>29</v>
      </c>
      <c r="Q118" s="5">
        <v>6</v>
      </c>
      <c r="S118" s="6">
        <v>5.19</v>
      </c>
      <c r="T118" s="5">
        <v>0.1</v>
      </c>
      <c r="U118" s="6">
        <v>5.29</v>
      </c>
      <c r="V118" s="2">
        <v>7.8</v>
      </c>
      <c r="W118" s="8"/>
      <c r="X118" s="10" t="s">
        <v>29</v>
      </c>
      <c r="Y118" s="7">
        <v>43678</v>
      </c>
    </row>
    <row r="119" spans="1:25" hidden="1" x14ac:dyDescent="0.25">
      <c r="A119" s="2">
        <v>903187</v>
      </c>
      <c r="B119" s="3" t="s">
        <v>25</v>
      </c>
      <c r="C119" s="3" t="s">
        <v>201</v>
      </c>
      <c r="D119" s="3" t="s">
        <v>40</v>
      </c>
      <c r="E119" s="3" t="s">
        <v>37</v>
      </c>
      <c r="F119" s="3" t="s">
        <v>29</v>
      </c>
      <c r="G119" s="2">
        <v>5</v>
      </c>
      <c r="H119" s="3" t="s">
        <v>38</v>
      </c>
      <c r="I119" s="3" t="s">
        <v>48</v>
      </c>
      <c r="J119" s="3" t="s">
        <v>39</v>
      </c>
      <c r="K119" s="4">
        <v>9.11</v>
      </c>
      <c r="L119" s="2">
        <v>12</v>
      </c>
      <c r="M119" s="2">
        <v>1</v>
      </c>
      <c r="N119" s="2">
        <v>0.34100000000000003</v>
      </c>
      <c r="O119" s="3" t="s">
        <v>32</v>
      </c>
      <c r="P119" s="3" t="s">
        <v>29</v>
      </c>
      <c r="Q119" s="5">
        <v>25.35</v>
      </c>
      <c r="S119" s="6">
        <v>21.25</v>
      </c>
      <c r="T119" s="5">
        <v>1.2</v>
      </c>
      <c r="U119" s="6">
        <v>22.45</v>
      </c>
      <c r="V119" s="2">
        <v>32.950000000000003</v>
      </c>
      <c r="W119" s="8"/>
      <c r="X119" s="10" t="s">
        <v>29</v>
      </c>
      <c r="Y119" s="7">
        <v>43466</v>
      </c>
    </row>
    <row r="120" spans="1:25" hidden="1" x14ac:dyDescent="0.25">
      <c r="A120" s="2">
        <v>909523</v>
      </c>
      <c r="B120" s="3" t="s">
        <v>25</v>
      </c>
      <c r="C120" s="3" t="s">
        <v>201</v>
      </c>
      <c r="D120" s="3" t="s">
        <v>89</v>
      </c>
      <c r="E120" s="3" t="s">
        <v>37</v>
      </c>
      <c r="F120" s="3" t="s">
        <v>29</v>
      </c>
      <c r="G120" s="2">
        <v>5</v>
      </c>
      <c r="H120" s="3" t="s">
        <v>38</v>
      </c>
      <c r="I120" s="3" t="s">
        <v>48</v>
      </c>
      <c r="J120" s="3" t="s">
        <v>39</v>
      </c>
      <c r="K120" s="4">
        <v>15.92</v>
      </c>
      <c r="L120" s="2">
        <v>24</v>
      </c>
      <c r="M120" s="2">
        <v>1</v>
      </c>
      <c r="N120" s="2">
        <v>0.34100000000000003</v>
      </c>
      <c r="O120" s="3" t="s">
        <v>32</v>
      </c>
      <c r="P120" s="3" t="s">
        <v>29</v>
      </c>
      <c r="Q120" s="5">
        <v>47.6</v>
      </c>
      <c r="S120" s="6">
        <v>39.78</v>
      </c>
      <c r="T120" s="5">
        <v>2.4</v>
      </c>
      <c r="U120" s="6">
        <v>42.18</v>
      </c>
      <c r="V120" s="2">
        <v>61.9</v>
      </c>
      <c r="W120" s="8"/>
      <c r="X120" s="10" t="s">
        <v>29</v>
      </c>
      <c r="Y120" s="7">
        <v>43466</v>
      </c>
    </row>
    <row r="121" spans="1:25" hidden="1" x14ac:dyDescent="0.25">
      <c r="A121" s="2">
        <v>11692</v>
      </c>
      <c r="B121" s="3" t="s">
        <v>25</v>
      </c>
      <c r="C121" s="3" t="s">
        <v>202</v>
      </c>
      <c r="D121" s="3" t="s">
        <v>64</v>
      </c>
      <c r="E121" s="3" t="s">
        <v>37</v>
      </c>
      <c r="F121" s="3" t="s">
        <v>29</v>
      </c>
      <c r="G121" s="2">
        <v>5.5</v>
      </c>
      <c r="H121" s="3" t="s">
        <v>61</v>
      </c>
      <c r="I121" s="3" t="s">
        <v>189</v>
      </c>
      <c r="J121" s="3" t="s">
        <v>31</v>
      </c>
      <c r="K121" s="4">
        <v>43.4</v>
      </c>
      <c r="L121" s="2">
        <v>1</v>
      </c>
      <c r="M121" s="2">
        <v>20</v>
      </c>
      <c r="N121" s="2">
        <v>0.5</v>
      </c>
      <c r="O121" s="3" t="s">
        <v>32</v>
      </c>
      <c r="P121" s="3" t="s">
        <v>29</v>
      </c>
      <c r="Q121" s="5">
        <v>4.6500000000000004</v>
      </c>
      <c r="S121" s="6">
        <v>4</v>
      </c>
      <c r="T121" s="5">
        <v>0.1</v>
      </c>
      <c r="U121" s="6">
        <v>4.0999999999999996</v>
      </c>
      <c r="V121" s="2">
        <v>6.05</v>
      </c>
      <c r="W121" s="8"/>
      <c r="X121" s="10" t="s">
        <v>29</v>
      </c>
      <c r="Y121" s="7">
        <v>43738</v>
      </c>
    </row>
    <row r="122" spans="1:25" hidden="1" x14ac:dyDescent="0.25">
      <c r="A122" s="2">
        <v>6106</v>
      </c>
      <c r="B122" s="3" t="s">
        <v>25</v>
      </c>
      <c r="C122" s="3" t="s">
        <v>203</v>
      </c>
      <c r="D122" s="3" t="s">
        <v>46</v>
      </c>
      <c r="E122" s="3" t="s">
        <v>28</v>
      </c>
      <c r="F122" s="3" t="s">
        <v>29</v>
      </c>
      <c r="H122" s="3" t="s">
        <v>204</v>
      </c>
      <c r="I122" s="3" t="s">
        <v>29</v>
      </c>
      <c r="J122" s="3" t="s">
        <v>31</v>
      </c>
      <c r="K122" s="4">
        <v>33.72</v>
      </c>
      <c r="L122" s="2">
        <v>6</v>
      </c>
      <c r="M122" s="2">
        <v>4</v>
      </c>
      <c r="N122" s="2">
        <v>0.33</v>
      </c>
      <c r="O122" s="3" t="s">
        <v>32</v>
      </c>
      <c r="P122" s="3" t="s">
        <v>29</v>
      </c>
      <c r="Q122" s="5">
        <v>17.350000000000001</v>
      </c>
      <c r="S122" s="6">
        <v>14.74</v>
      </c>
      <c r="T122" s="5">
        <v>0.6</v>
      </c>
      <c r="U122" s="6">
        <v>15.34</v>
      </c>
      <c r="V122" s="2">
        <v>22.55</v>
      </c>
      <c r="W122" s="8"/>
      <c r="X122" s="10" t="s">
        <v>29</v>
      </c>
      <c r="Y122" s="7">
        <v>43647</v>
      </c>
    </row>
    <row r="123" spans="1:25" hidden="1" x14ac:dyDescent="0.25">
      <c r="A123" s="2">
        <v>157495</v>
      </c>
      <c r="B123" s="3" t="s">
        <v>25</v>
      </c>
      <c r="C123" s="3" t="s">
        <v>205</v>
      </c>
      <c r="D123" s="3" t="s">
        <v>46</v>
      </c>
      <c r="E123" s="3" t="s">
        <v>37</v>
      </c>
      <c r="F123" s="3" t="s">
        <v>29</v>
      </c>
      <c r="G123" s="2">
        <v>5</v>
      </c>
      <c r="H123" s="3" t="s">
        <v>204</v>
      </c>
      <c r="I123" s="3" t="s">
        <v>48</v>
      </c>
      <c r="J123" s="3" t="s">
        <v>31</v>
      </c>
      <c r="K123" s="4">
        <v>34.92</v>
      </c>
      <c r="L123" s="2">
        <v>6</v>
      </c>
      <c r="M123" s="2">
        <v>4</v>
      </c>
      <c r="N123" s="2">
        <v>0.33</v>
      </c>
      <c r="O123" s="3" t="s">
        <v>32</v>
      </c>
      <c r="P123" s="3" t="s">
        <v>29</v>
      </c>
      <c r="Q123" s="5">
        <v>19.350000000000001</v>
      </c>
      <c r="R123" s="5">
        <v>1.9</v>
      </c>
      <c r="S123" s="6">
        <v>14.83</v>
      </c>
      <c r="T123" s="5">
        <v>0.6</v>
      </c>
      <c r="U123" s="6">
        <v>15.43</v>
      </c>
      <c r="V123" s="2">
        <v>25.15</v>
      </c>
      <c r="W123" s="8"/>
      <c r="X123" s="10" t="s">
        <v>29</v>
      </c>
      <c r="Y123" s="7">
        <v>43794</v>
      </c>
    </row>
    <row r="124" spans="1:25" hidden="1" x14ac:dyDescent="0.25">
      <c r="A124" s="2">
        <v>900035</v>
      </c>
      <c r="B124" s="3" t="s">
        <v>25</v>
      </c>
      <c r="C124" s="3" t="s">
        <v>206</v>
      </c>
      <c r="D124" s="3" t="s">
        <v>40</v>
      </c>
      <c r="E124" s="3" t="s">
        <v>37</v>
      </c>
      <c r="F124" s="3" t="s">
        <v>29</v>
      </c>
      <c r="G124" s="2">
        <v>5</v>
      </c>
      <c r="H124" s="3" t="s">
        <v>38</v>
      </c>
      <c r="I124" s="3" t="s">
        <v>48</v>
      </c>
      <c r="J124" s="3" t="s">
        <v>39</v>
      </c>
      <c r="K124" s="4">
        <v>9.11</v>
      </c>
      <c r="L124" s="2">
        <v>12</v>
      </c>
      <c r="M124" s="2">
        <v>1</v>
      </c>
      <c r="N124" s="2">
        <v>0.34100000000000003</v>
      </c>
      <c r="O124" s="3" t="s">
        <v>32</v>
      </c>
      <c r="P124" s="3" t="s">
        <v>29</v>
      </c>
      <c r="Q124" s="5">
        <v>25.35</v>
      </c>
      <c r="S124" s="6">
        <v>21.25</v>
      </c>
      <c r="T124" s="5">
        <v>1.2</v>
      </c>
      <c r="U124" s="6">
        <v>22.45</v>
      </c>
      <c r="V124" s="2">
        <v>32.950000000000003</v>
      </c>
      <c r="W124" s="8"/>
      <c r="X124" s="10" t="s">
        <v>29</v>
      </c>
      <c r="Y124" s="7">
        <v>43466</v>
      </c>
    </row>
    <row r="125" spans="1:25" hidden="1" x14ac:dyDescent="0.25">
      <c r="A125" s="2">
        <v>641167</v>
      </c>
      <c r="B125" s="3" t="s">
        <v>25</v>
      </c>
      <c r="C125" s="3" t="s">
        <v>207</v>
      </c>
      <c r="D125" s="3" t="s">
        <v>139</v>
      </c>
      <c r="E125" s="3" t="s">
        <v>37</v>
      </c>
      <c r="F125" s="3" t="s">
        <v>208</v>
      </c>
      <c r="G125" s="2">
        <v>6.2</v>
      </c>
      <c r="H125" s="3" t="s">
        <v>30</v>
      </c>
      <c r="I125" s="3" t="s">
        <v>73</v>
      </c>
      <c r="J125" s="3" t="s">
        <v>31</v>
      </c>
      <c r="K125" s="4">
        <v>31.56</v>
      </c>
      <c r="L125" s="2">
        <v>6</v>
      </c>
      <c r="M125" s="2">
        <v>4</v>
      </c>
      <c r="N125" s="2">
        <v>0.35499999999999998</v>
      </c>
      <c r="O125" s="3" t="s">
        <v>32</v>
      </c>
      <c r="P125" s="3" t="s">
        <v>29</v>
      </c>
      <c r="Q125" s="5">
        <v>20.6</v>
      </c>
      <c r="S125" s="6">
        <v>17.600000000000001</v>
      </c>
      <c r="T125" s="5">
        <v>0.6</v>
      </c>
      <c r="U125" s="6">
        <v>18.2</v>
      </c>
      <c r="V125" s="2">
        <v>26.8</v>
      </c>
      <c r="W125" s="8"/>
      <c r="X125" s="10" t="s">
        <v>29</v>
      </c>
      <c r="Y125" s="7">
        <v>43466</v>
      </c>
    </row>
    <row r="126" spans="1:25" hidden="1" x14ac:dyDescent="0.25">
      <c r="A126" s="2">
        <v>897967</v>
      </c>
      <c r="B126" s="3" t="s">
        <v>25</v>
      </c>
      <c r="C126" s="3" t="s">
        <v>209</v>
      </c>
      <c r="D126" s="3" t="s">
        <v>139</v>
      </c>
      <c r="E126" s="3" t="s">
        <v>37</v>
      </c>
      <c r="F126" s="3" t="s">
        <v>210</v>
      </c>
      <c r="G126" s="2">
        <v>5.0999999999999996</v>
      </c>
      <c r="H126" s="3" t="s">
        <v>30</v>
      </c>
      <c r="I126" s="3" t="s">
        <v>211</v>
      </c>
      <c r="J126" s="3" t="s">
        <v>31</v>
      </c>
      <c r="K126" s="4">
        <v>43.64</v>
      </c>
      <c r="L126" s="2">
        <v>6</v>
      </c>
      <c r="M126" s="2">
        <v>4</v>
      </c>
      <c r="N126" s="2">
        <v>0.35499999999999998</v>
      </c>
      <c r="O126" s="3" t="s">
        <v>32</v>
      </c>
      <c r="P126" s="3" t="s">
        <v>29</v>
      </c>
      <c r="Q126" s="5">
        <v>23.25</v>
      </c>
      <c r="S126" s="6">
        <v>19.93</v>
      </c>
      <c r="T126" s="5">
        <v>0.6</v>
      </c>
      <c r="U126" s="6">
        <v>20.53</v>
      </c>
      <c r="V126" s="2">
        <v>30.2</v>
      </c>
      <c r="W126" s="8"/>
      <c r="X126" s="10" t="s">
        <v>29</v>
      </c>
      <c r="Y126" s="7">
        <v>43738</v>
      </c>
    </row>
    <row r="127" spans="1:25" hidden="1" x14ac:dyDescent="0.25">
      <c r="A127" s="2">
        <v>315457</v>
      </c>
      <c r="B127" s="3" t="s">
        <v>25</v>
      </c>
      <c r="C127" s="3" t="s">
        <v>212</v>
      </c>
      <c r="D127" s="3" t="s">
        <v>46</v>
      </c>
      <c r="E127" s="3" t="s">
        <v>37</v>
      </c>
      <c r="F127" s="3" t="s">
        <v>97</v>
      </c>
      <c r="G127" s="2">
        <v>6.6</v>
      </c>
      <c r="H127" s="3" t="s">
        <v>98</v>
      </c>
      <c r="I127" s="3" t="s">
        <v>29</v>
      </c>
      <c r="J127" s="3" t="s">
        <v>39</v>
      </c>
      <c r="K127" s="4">
        <v>39.69</v>
      </c>
      <c r="L127" s="2">
        <v>6</v>
      </c>
      <c r="M127" s="2">
        <v>4</v>
      </c>
      <c r="N127" s="2">
        <v>0.33</v>
      </c>
      <c r="O127" s="3" t="s">
        <v>32</v>
      </c>
      <c r="P127" s="3" t="s">
        <v>29</v>
      </c>
      <c r="Q127" s="5">
        <v>19.649999999999999</v>
      </c>
      <c r="S127" s="6">
        <v>16.760000000000002</v>
      </c>
      <c r="T127" s="5">
        <v>0.6</v>
      </c>
      <c r="U127" s="6">
        <v>17.36</v>
      </c>
      <c r="V127" s="2">
        <v>25.55</v>
      </c>
      <c r="W127" s="8"/>
      <c r="X127" s="10" t="s">
        <v>29</v>
      </c>
      <c r="Y127" s="7">
        <v>43466</v>
      </c>
    </row>
    <row r="128" spans="1:25" hidden="1" x14ac:dyDescent="0.25">
      <c r="A128" s="2">
        <v>820284</v>
      </c>
      <c r="B128" s="3" t="s">
        <v>25</v>
      </c>
      <c r="C128" s="3" t="s">
        <v>213</v>
      </c>
      <c r="D128" s="3" t="s">
        <v>27</v>
      </c>
      <c r="E128" s="3" t="s">
        <v>28</v>
      </c>
      <c r="F128" s="3" t="s">
        <v>29</v>
      </c>
      <c r="H128" s="3" t="s">
        <v>38</v>
      </c>
      <c r="I128" s="3" t="s">
        <v>29</v>
      </c>
      <c r="J128" s="3" t="s">
        <v>39</v>
      </c>
      <c r="K128" s="4">
        <v>91.62</v>
      </c>
      <c r="L128" s="2">
        <v>1</v>
      </c>
      <c r="M128" s="2">
        <v>12</v>
      </c>
      <c r="N128" s="2">
        <v>0.75</v>
      </c>
      <c r="O128" s="3" t="s">
        <v>32</v>
      </c>
      <c r="P128" s="3" t="s">
        <v>3211</v>
      </c>
      <c r="Q128" s="5">
        <v>11.35</v>
      </c>
      <c r="S128" s="6">
        <v>9.68</v>
      </c>
      <c r="T128" s="5">
        <v>0.35</v>
      </c>
      <c r="U128" s="6">
        <v>10.029999999999999</v>
      </c>
      <c r="V128" s="2">
        <v>14.75</v>
      </c>
      <c r="W128" s="8"/>
      <c r="X128" s="10" t="s">
        <v>29</v>
      </c>
      <c r="Y128" s="7">
        <v>43706</v>
      </c>
    </row>
    <row r="129" spans="1:25" hidden="1" x14ac:dyDescent="0.25">
      <c r="A129" s="2">
        <v>802724</v>
      </c>
      <c r="B129" s="3" t="s">
        <v>25</v>
      </c>
      <c r="C129" s="3" t="s">
        <v>214</v>
      </c>
      <c r="D129" s="3" t="s">
        <v>27</v>
      </c>
      <c r="E129" s="3" t="s">
        <v>28</v>
      </c>
      <c r="F129" s="3" t="s">
        <v>29</v>
      </c>
      <c r="H129" s="3" t="s">
        <v>38</v>
      </c>
      <c r="I129" s="3" t="s">
        <v>29</v>
      </c>
      <c r="J129" s="3" t="s">
        <v>39</v>
      </c>
      <c r="K129" s="4">
        <v>83.55</v>
      </c>
      <c r="L129" s="2">
        <v>1</v>
      </c>
      <c r="M129" s="2">
        <v>12</v>
      </c>
      <c r="N129" s="2">
        <v>0.75</v>
      </c>
      <c r="O129" s="3" t="s">
        <v>32</v>
      </c>
      <c r="P129" s="3" t="s">
        <v>3211</v>
      </c>
      <c r="Q129" s="5">
        <v>10.45</v>
      </c>
      <c r="S129" s="6">
        <v>8.89</v>
      </c>
      <c r="T129" s="5">
        <v>0.35</v>
      </c>
      <c r="U129" s="6">
        <v>9.24</v>
      </c>
      <c r="V129" s="2">
        <v>13.6</v>
      </c>
      <c r="W129" s="8"/>
      <c r="X129" s="10" t="s">
        <v>29</v>
      </c>
      <c r="Y129" s="7">
        <v>43706</v>
      </c>
    </row>
    <row r="130" spans="1:25" hidden="1" x14ac:dyDescent="0.25">
      <c r="A130" s="2">
        <v>808716</v>
      </c>
      <c r="B130" s="3" t="s">
        <v>25</v>
      </c>
      <c r="C130" s="3" t="s">
        <v>215</v>
      </c>
      <c r="D130" s="3" t="s">
        <v>27</v>
      </c>
      <c r="E130" s="3" t="s">
        <v>28</v>
      </c>
      <c r="F130" s="3" t="s">
        <v>51</v>
      </c>
      <c r="G130" s="2">
        <v>6</v>
      </c>
      <c r="H130" s="3" t="s">
        <v>38</v>
      </c>
      <c r="I130" s="3" t="s">
        <v>29</v>
      </c>
      <c r="J130" s="3" t="s">
        <v>39</v>
      </c>
      <c r="K130" s="4">
        <v>83.55</v>
      </c>
      <c r="L130" s="2">
        <v>1</v>
      </c>
      <c r="M130" s="2">
        <v>12</v>
      </c>
      <c r="N130" s="2">
        <v>0.75</v>
      </c>
      <c r="O130" s="3" t="s">
        <v>32</v>
      </c>
      <c r="P130" s="3" t="s">
        <v>3211</v>
      </c>
      <c r="Q130" s="5">
        <v>10.45</v>
      </c>
      <c r="S130" s="6">
        <v>8.89</v>
      </c>
      <c r="T130" s="5">
        <v>0.35</v>
      </c>
      <c r="U130" s="6">
        <v>9.24</v>
      </c>
      <c r="V130" s="2">
        <v>13.6</v>
      </c>
      <c r="W130" s="8"/>
      <c r="X130" s="10" t="s">
        <v>29</v>
      </c>
      <c r="Y130" s="7">
        <v>43705</v>
      </c>
    </row>
    <row r="131" spans="1:25" hidden="1" x14ac:dyDescent="0.25">
      <c r="A131" s="2">
        <v>769139</v>
      </c>
      <c r="B131" s="3" t="s">
        <v>25</v>
      </c>
      <c r="C131" s="3" t="s">
        <v>216</v>
      </c>
      <c r="D131" s="3" t="s">
        <v>27</v>
      </c>
      <c r="E131" s="3" t="s">
        <v>28</v>
      </c>
      <c r="F131" s="3" t="s">
        <v>29</v>
      </c>
      <c r="H131" s="3" t="s">
        <v>38</v>
      </c>
      <c r="I131" s="3" t="s">
        <v>29</v>
      </c>
      <c r="J131" s="3" t="s">
        <v>39</v>
      </c>
      <c r="K131" s="4">
        <v>168.87</v>
      </c>
      <c r="L131" s="2">
        <v>1</v>
      </c>
      <c r="M131" s="2">
        <v>12</v>
      </c>
      <c r="N131" s="2">
        <v>0.75</v>
      </c>
      <c r="O131" s="3" t="s">
        <v>32</v>
      </c>
      <c r="P131" s="3" t="s">
        <v>3211</v>
      </c>
      <c r="Q131" s="5">
        <v>19.899999999999999</v>
      </c>
      <c r="S131" s="6">
        <v>17.2</v>
      </c>
      <c r="T131" s="5">
        <v>0.35</v>
      </c>
      <c r="U131" s="6">
        <v>17.55</v>
      </c>
      <c r="V131" s="2">
        <v>25.85</v>
      </c>
      <c r="W131" s="8"/>
      <c r="X131" s="10" t="s">
        <v>29</v>
      </c>
      <c r="Y131" s="7">
        <v>43706</v>
      </c>
    </row>
    <row r="132" spans="1:25" hidden="1" x14ac:dyDescent="0.25">
      <c r="A132" s="2">
        <v>738499</v>
      </c>
      <c r="B132" s="3" t="s">
        <v>25</v>
      </c>
      <c r="C132" s="3" t="s">
        <v>217</v>
      </c>
      <c r="D132" s="3" t="s">
        <v>27</v>
      </c>
      <c r="E132" s="3" t="s">
        <v>28</v>
      </c>
      <c r="F132" s="3" t="s">
        <v>51</v>
      </c>
      <c r="G132" s="2">
        <v>10.5</v>
      </c>
      <c r="H132" s="3" t="s">
        <v>38</v>
      </c>
      <c r="I132" s="3" t="s">
        <v>29</v>
      </c>
      <c r="J132" s="3" t="s">
        <v>39</v>
      </c>
      <c r="K132" s="4">
        <v>112.11</v>
      </c>
      <c r="L132" s="2">
        <v>1</v>
      </c>
      <c r="M132" s="2">
        <v>12</v>
      </c>
      <c r="N132" s="2">
        <v>0.75</v>
      </c>
      <c r="O132" s="3" t="s">
        <v>32</v>
      </c>
      <c r="P132" s="3" t="s">
        <v>3213</v>
      </c>
      <c r="Q132" s="5">
        <v>13.6</v>
      </c>
      <c r="S132" s="6">
        <v>11.66</v>
      </c>
      <c r="T132" s="5">
        <v>0.35</v>
      </c>
      <c r="U132" s="6">
        <v>12.01</v>
      </c>
      <c r="V132" s="2">
        <v>17.7</v>
      </c>
      <c r="W132" s="8"/>
      <c r="X132" s="10" t="s">
        <v>29</v>
      </c>
      <c r="Y132" s="7">
        <v>43706</v>
      </c>
    </row>
    <row r="133" spans="1:25" x14ac:dyDescent="0.25">
      <c r="A133" s="2">
        <v>824601</v>
      </c>
      <c r="B133" s="3" t="s">
        <v>25</v>
      </c>
      <c r="C133" s="3" t="s">
        <v>218</v>
      </c>
      <c r="D133" s="3" t="s">
        <v>27</v>
      </c>
      <c r="E133" s="3" t="s">
        <v>28</v>
      </c>
      <c r="F133" s="3" t="s">
        <v>29</v>
      </c>
      <c r="H133" s="3" t="s">
        <v>38</v>
      </c>
      <c r="I133" s="3" t="s">
        <v>29</v>
      </c>
      <c r="J133" s="3" t="s">
        <v>39</v>
      </c>
      <c r="K133" s="4">
        <v>112.11</v>
      </c>
      <c r="L133" s="2">
        <v>1</v>
      </c>
      <c r="M133" s="2">
        <v>12</v>
      </c>
      <c r="N133" s="2">
        <v>0.75</v>
      </c>
      <c r="O133" s="3" t="s">
        <v>32</v>
      </c>
      <c r="P133" s="3" t="s">
        <v>3211</v>
      </c>
      <c r="Q133" s="5">
        <v>13.6</v>
      </c>
      <c r="S133" s="6">
        <v>11.66</v>
      </c>
      <c r="T133" s="5">
        <v>0.35</v>
      </c>
      <c r="U133" s="6">
        <v>12.01</v>
      </c>
      <c r="V133" s="2">
        <v>17.7</v>
      </c>
      <c r="W133" s="8"/>
      <c r="X133" s="9" t="s">
        <v>3214</v>
      </c>
      <c r="Y133" s="7">
        <v>43801</v>
      </c>
    </row>
    <row r="134" spans="1:25" hidden="1" x14ac:dyDescent="0.25">
      <c r="A134" s="2">
        <v>790497</v>
      </c>
      <c r="B134" s="3" t="s">
        <v>25</v>
      </c>
      <c r="C134" s="3" t="s">
        <v>219</v>
      </c>
      <c r="D134" s="3" t="s">
        <v>220</v>
      </c>
      <c r="E134" s="3" t="s">
        <v>28</v>
      </c>
      <c r="F134" s="3" t="s">
        <v>29</v>
      </c>
      <c r="H134" s="3" t="s">
        <v>38</v>
      </c>
      <c r="I134" s="3" t="s">
        <v>29</v>
      </c>
      <c r="J134" s="3" t="s">
        <v>39</v>
      </c>
      <c r="K134" s="4">
        <v>75.63</v>
      </c>
      <c r="L134" s="2">
        <v>1</v>
      </c>
      <c r="M134" s="2">
        <v>24</v>
      </c>
      <c r="N134" s="2">
        <v>0.34100000000000003</v>
      </c>
      <c r="O134" s="3" t="s">
        <v>32</v>
      </c>
      <c r="P134" s="3" t="s">
        <v>3211</v>
      </c>
      <c r="Q134" s="5">
        <v>4.75</v>
      </c>
      <c r="S134" s="6">
        <v>4.09</v>
      </c>
      <c r="T134" s="5">
        <v>0.1</v>
      </c>
      <c r="U134" s="6">
        <v>4.1900000000000004</v>
      </c>
      <c r="V134" s="2">
        <v>6.2</v>
      </c>
      <c r="W134" s="8"/>
      <c r="X134" s="10" t="s">
        <v>29</v>
      </c>
      <c r="Y134" s="7">
        <v>43706</v>
      </c>
    </row>
    <row r="135" spans="1:25" hidden="1" x14ac:dyDescent="0.25">
      <c r="A135" s="2">
        <v>796806</v>
      </c>
      <c r="B135" s="3" t="s">
        <v>25</v>
      </c>
      <c r="C135" s="3" t="s">
        <v>221</v>
      </c>
      <c r="D135" s="3" t="s">
        <v>27</v>
      </c>
      <c r="E135" s="3" t="s">
        <v>28</v>
      </c>
      <c r="F135" s="3" t="s">
        <v>51</v>
      </c>
      <c r="G135" s="2">
        <v>6.1</v>
      </c>
      <c r="H135" s="3" t="s">
        <v>38</v>
      </c>
      <c r="I135" s="3" t="s">
        <v>29</v>
      </c>
      <c r="J135" s="3" t="s">
        <v>39</v>
      </c>
      <c r="K135" s="4">
        <v>83.55</v>
      </c>
      <c r="L135" s="2">
        <v>1</v>
      </c>
      <c r="M135" s="2">
        <v>12</v>
      </c>
      <c r="N135" s="2">
        <v>0.75</v>
      </c>
      <c r="O135" s="3" t="s">
        <v>32</v>
      </c>
      <c r="P135" s="3" t="s">
        <v>3211</v>
      </c>
      <c r="Q135" s="5">
        <v>10.45</v>
      </c>
      <c r="S135" s="6">
        <v>8.89</v>
      </c>
      <c r="T135" s="5">
        <v>0.35</v>
      </c>
      <c r="U135" s="6">
        <v>9.24</v>
      </c>
      <c r="V135" s="2">
        <v>13.6</v>
      </c>
      <c r="W135" s="8"/>
      <c r="X135" s="10" t="s">
        <v>29</v>
      </c>
      <c r="Y135" s="7">
        <v>43705</v>
      </c>
    </row>
    <row r="136" spans="1:25" hidden="1" x14ac:dyDescent="0.25">
      <c r="A136" s="2">
        <v>792594</v>
      </c>
      <c r="B136" s="3" t="s">
        <v>25</v>
      </c>
      <c r="C136" s="3" t="s">
        <v>222</v>
      </c>
      <c r="D136" s="3" t="s">
        <v>27</v>
      </c>
      <c r="E136" s="3" t="s">
        <v>28</v>
      </c>
      <c r="F136" s="3" t="s">
        <v>51</v>
      </c>
      <c r="G136" s="2">
        <v>10.5</v>
      </c>
      <c r="H136" s="3" t="s">
        <v>38</v>
      </c>
      <c r="I136" s="3" t="s">
        <v>29</v>
      </c>
      <c r="J136" s="3" t="s">
        <v>39</v>
      </c>
      <c r="K136" s="4">
        <v>112.11</v>
      </c>
      <c r="L136" s="2">
        <v>1</v>
      </c>
      <c r="M136" s="2">
        <v>12</v>
      </c>
      <c r="N136" s="2">
        <v>0.75</v>
      </c>
      <c r="O136" s="3" t="s">
        <v>32</v>
      </c>
      <c r="P136" s="3" t="s">
        <v>3211</v>
      </c>
      <c r="Q136" s="5">
        <v>13.6</v>
      </c>
      <c r="S136" s="6">
        <v>11.66</v>
      </c>
      <c r="T136" s="5">
        <v>0.35</v>
      </c>
      <c r="U136" s="6">
        <v>12.01</v>
      </c>
      <c r="V136" s="2">
        <v>17.7</v>
      </c>
      <c r="W136" s="8"/>
      <c r="X136" s="10" t="s">
        <v>29</v>
      </c>
      <c r="Y136" s="7">
        <v>43705</v>
      </c>
    </row>
    <row r="137" spans="1:25" hidden="1" x14ac:dyDescent="0.25">
      <c r="A137" s="2">
        <v>865030</v>
      </c>
      <c r="B137" s="3" t="s">
        <v>25</v>
      </c>
      <c r="C137" s="3" t="s">
        <v>223</v>
      </c>
      <c r="D137" s="3" t="s">
        <v>85</v>
      </c>
      <c r="E137" s="3" t="s">
        <v>28</v>
      </c>
      <c r="F137" s="3" t="s">
        <v>29</v>
      </c>
      <c r="H137" s="3" t="s">
        <v>224</v>
      </c>
      <c r="I137" s="3" t="s">
        <v>29</v>
      </c>
      <c r="J137" s="3" t="s">
        <v>39</v>
      </c>
      <c r="K137" s="4">
        <v>56.43</v>
      </c>
      <c r="L137" s="2">
        <v>1</v>
      </c>
      <c r="M137" s="2">
        <v>12</v>
      </c>
      <c r="N137" s="2">
        <v>0.65</v>
      </c>
      <c r="O137" s="3" t="s">
        <v>32</v>
      </c>
      <c r="P137" s="3" t="s">
        <v>29</v>
      </c>
      <c r="Q137" s="5">
        <v>8.25</v>
      </c>
      <c r="S137" s="6">
        <v>7.17</v>
      </c>
      <c r="T137" s="5">
        <v>0.1</v>
      </c>
      <c r="U137" s="6">
        <v>7.27</v>
      </c>
      <c r="V137" s="2">
        <v>10.7</v>
      </c>
      <c r="W137" s="8"/>
      <c r="X137" s="10" t="s">
        <v>29</v>
      </c>
      <c r="Y137" s="7">
        <v>43718</v>
      </c>
    </row>
    <row r="138" spans="1:25" hidden="1" x14ac:dyDescent="0.25">
      <c r="A138" s="2">
        <v>59113</v>
      </c>
      <c r="B138" s="3" t="s">
        <v>25</v>
      </c>
      <c r="C138" s="3" t="s">
        <v>225</v>
      </c>
      <c r="D138" s="3" t="s">
        <v>85</v>
      </c>
      <c r="E138" s="3" t="s">
        <v>28</v>
      </c>
      <c r="F138" s="3" t="s">
        <v>29</v>
      </c>
      <c r="H138" s="3" t="s">
        <v>30</v>
      </c>
      <c r="I138" s="3" t="s">
        <v>29</v>
      </c>
      <c r="J138" s="3" t="s">
        <v>39</v>
      </c>
      <c r="K138" s="4">
        <v>56.43</v>
      </c>
      <c r="L138" s="2">
        <v>1</v>
      </c>
      <c r="M138" s="2">
        <v>12</v>
      </c>
      <c r="N138" s="2">
        <v>0.65</v>
      </c>
      <c r="O138" s="3" t="s">
        <v>32</v>
      </c>
      <c r="P138" s="3" t="s">
        <v>29</v>
      </c>
      <c r="Q138" s="5">
        <v>8.25</v>
      </c>
      <c r="S138" s="6">
        <v>7.17</v>
      </c>
      <c r="T138" s="5">
        <v>0.1</v>
      </c>
      <c r="U138" s="6">
        <v>7.27</v>
      </c>
      <c r="V138" s="2">
        <v>10.7</v>
      </c>
      <c r="W138" s="8"/>
      <c r="X138" s="10" t="s">
        <v>29</v>
      </c>
      <c r="Y138" s="7">
        <v>43718</v>
      </c>
    </row>
    <row r="139" spans="1:25" hidden="1" x14ac:dyDescent="0.25">
      <c r="A139" s="2">
        <v>788375</v>
      </c>
      <c r="B139" s="3" t="s">
        <v>25</v>
      </c>
      <c r="C139" s="3" t="s">
        <v>226</v>
      </c>
      <c r="D139" s="3" t="s">
        <v>85</v>
      </c>
      <c r="E139" s="3" t="s">
        <v>28</v>
      </c>
      <c r="F139" s="3" t="s">
        <v>29</v>
      </c>
      <c r="G139" s="2">
        <v>4.8</v>
      </c>
      <c r="H139" s="3" t="s">
        <v>30</v>
      </c>
      <c r="I139" s="3" t="s">
        <v>73</v>
      </c>
      <c r="J139" s="3" t="s">
        <v>39</v>
      </c>
      <c r="K139" s="4">
        <v>56.55</v>
      </c>
      <c r="L139" s="2">
        <v>1</v>
      </c>
      <c r="M139" s="2">
        <v>12</v>
      </c>
      <c r="N139" s="2">
        <v>0.65</v>
      </c>
      <c r="O139" s="3" t="s">
        <v>32</v>
      </c>
      <c r="P139" s="3" t="s">
        <v>29</v>
      </c>
      <c r="Q139" s="5">
        <v>8.25</v>
      </c>
      <c r="S139" s="6">
        <v>7.17</v>
      </c>
      <c r="T139" s="5">
        <v>0.1</v>
      </c>
      <c r="U139" s="6">
        <v>7.27</v>
      </c>
      <c r="V139" s="2">
        <v>10.7</v>
      </c>
      <c r="W139" s="8"/>
      <c r="X139" s="10" t="s">
        <v>29</v>
      </c>
      <c r="Y139" s="7">
        <v>43718</v>
      </c>
    </row>
    <row r="140" spans="1:25" hidden="1" x14ac:dyDescent="0.25">
      <c r="A140" s="2">
        <v>922450</v>
      </c>
      <c r="B140" s="3" t="s">
        <v>25</v>
      </c>
      <c r="C140" s="3" t="s">
        <v>227</v>
      </c>
      <c r="D140" s="3" t="s">
        <v>36</v>
      </c>
      <c r="E140" s="3" t="s">
        <v>28</v>
      </c>
      <c r="F140" s="3" t="s">
        <v>29</v>
      </c>
      <c r="G140" s="2">
        <v>5.5</v>
      </c>
      <c r="H140" s="3" t="s">
        <v>38</v>
      </c>
      <c r="I140" s="3" t="s">
        <v>29</v>
      </c>
      <c r="J140" s="3" t="s">
        <v>31</v>
      </c>
      <c r="K140" s="4">
        <v>35.159999999999997</v>
      </c>
      <c r="L140" s="2">
        <v>6</v>
      </c>
      <c r="M140" s="2">
        <v>4</v>
      </c>
      <c r="N140" s="2">
        <v>0.34100000000000003</v>
      </c>
      <c r="O140" s="3" t="s">
        <v>32</v>
      </c>
      <c r="P140" s="3" t="s">
        <v>29</v>
      </c>
      <c r="Q140" s="5">
        <v>19.05</v>
      </c>
      <c r="S140" s="6">
        <v>16.239999999999998</v>
      </c>
      <c r="T140" s="5">
        <v>0.6</v>
      </c>
      <c r="U140" s="6">
        <v>16.84</v>
      </c>
      <c r="V140" s="2">
        <v>24.75</v>
      </c>
      <c r="W140" s="8"/>
      <c r="X140" s="10" t="s">
        <v>29</v>
      </c>
      <c r="Y140" s="7">
        <v>43711</v>
      </c>
    </row>
    <row r="141" spans="1:25" hidden="1" x14ac:dyDescent="0.25">
      <c r="A141" s="2">
        <v>138685</v>
      </c>
      <c r="B141" s="3" t="s">
        <v>25</v>
      </c>
      <c r="C141" s="3" t="s">
        <v>228</v>
      </c>
      <c r="D141" s="3" t="s">
        <v>36</v>
      </c>
      <c r="E141" s="3" t="s">
        <v>37</v>
      </c>
      <c r="F141" s="3" t="s">
        <v>104</v>
      </c>
      <c r="G141" s="2">
        <v>4.2</v>
      </c>
      <c r="H141" s="3" t="s">
        <v>38</v>
      </c>
      <c r="I141" s="3" t="s">
        <v>48</v>
      </c>
      <c r="J141" s="3" t="s">
        <v>39</v>
      </c>
      <c r="K141" s="4">
        <v>8.27</v>
      </c>
      <c r="L141" s="2">
        <v>6</v>
      </c>
      <c r="M141" s="2">
        <v>1</v>
      </c>
      <c r="N141" s="2">
        <v>0.34100000000000003</v>
      </c>
      <c r="O141" s="3" t="s">
        <v>32</v>
      </c>
      <c r="P141" s="3" t="s">
        <v>29</v>
      </c>
      <c r="Q141" s="5">
        <v>17.649999999999999</v>
      </c>
      <c r="R141" s="5">
        <v>1</v>
      </c>
      <c r="S141" s="6">
        <v>14.12</v>
      </c>
      <c r="T141" s="5">
        <v>0.6</v>
      </c>
      <c r="U141" s="6">
        <v>14.72</v>
      </c>
      <c r="V141" s="2">
        <v>22.95</v>
      </c>
      <c r="W141" s="8"/>
      <c r="X141" s="10" t="s">
        <v>29</v>
      </c>
      <c r="Y141" s="7">
        <v>43800</v>
      </c>
    </row>
    <row r="142" spans="1:25" hidden="1" x14ac:dyDescent="0.25">
      <c r="A142" s="2">
        <v>145216</v>
      </c>
      <c r="B142" s="3" t="s">
        <v>25</v>
      </c>
      <c r="C142" s="3" t="s">
        <v>229</v>
      </c>
      <c r="D142" s="3" t="s">
        <v>139</v>
      </c>
      <c r="E142" s="3" t="s">
        <v>37</v>
      </c>
      <c r="F142" s="3" t="s">
        <v>29</v>
      </c>
      <c r="G142" s="2">
        <v>4.7</v>
      </c>
      <c r="H142" s="3" t="s">
        <v>38</v>
      </c>
      <c r="I142" s="3" t="s">
        <v>48</v>
      </c>
      <c r="J142" s="3" t="s">
        <v>39</v>
      </c>
      <c r="K142" s="4">
        <v>5.03</v>
      </c>
      <c r="L142" s="2">
        <v>6</v>
      </c>
      <c r="M142" s="2">
        <v>1</v>
      </c>
      <c r="N142" s="2">
        <v>0.35499999999999998</v>
      </c>
      <c r="O142" s="3" t="s">
        <v>32</v>
      </c>
      <c r="P142" s="3" t="s">
        <v>29</v>
      </c>
      <c r="Q142" s="5">
        <v>13.55</v>
      </c>
      <c r="S142" s="6">
        <v>11.4</v>
      </c>
      <c r="T142" s="5">
        <v>0.6</v>
      </c>
      <c r="U142" s="6">
        <v>12</v>
      </c>
      <c r="V142" s="2">
        <v>17.600000000000001</v>
      </c>
      <c r="W142" s="8"/>
      <c r="X142" s="10" t="s">
        <v>29</v>
      </c>
      <c r="Y142" s="7">
        <v>43799</v>
      </c>
    </row>
    <row r="143" spans="1:25" hidden="1" x14ac:dyDescent="0.25">
      <c r="A143" s="2">
        <v>797296</v>
      </c>
      <c r="B143" s="3" t="s">
        <v>25</v>
      </c>
      <c r="C143" s="3" t="s">
        <v>229</v>
      </c>
      <c r="D143" s="3" t="s">
        <v>230</v>
      </c>
      <c r="E143" s="3" t="s">
        <v>28</v>
      </c>
      <c r="F143" s="3" t="s">
        <v>29</v>
      </c>
      <c r="H143" s="3" t="s">
        <v>38</v>
      </c>
      <c r="I143" s="3" t="s">
        <v>29</v>
      </c>
      <c r="J143" s="3" t="s">
        <v>39</v>
      </c>
      <c r="K143" s="4">
        <v>9.24</v>
      </c>
      <c r="L143" s="2">
        <v>12</v>
      </c>
      <c r="M143" s="2">
        <v>1</v>
      </c>
      <c r="N143" s="2">
        <v>0.35499999999999998</v>
      </c>
      <c r="O143" s="3" t="s">
        <v>32</v>
      </c>
      <c r="P143" s="3" t="s">
        <v>29</v>
      </c>
      <c r="Q143" s="5">
        <v>25.95</v>
      </c>
      <c r="S143" s="6">
        <v>21.78</v>
      </c>
      <c r="T143" s="5">
        <v>1.2</v>
      </c>
      <c r="U143" s="6">
        <v>22.98</v>
      </c>
      <c r="V143" s="2">
        <v>33.75</v>
      </c>
      <c r="W143" s="8"/>
      <c r="X143" s="10" t="s">
        <v>29</v>
      </c>
      <c r="Y143" s="7">
        <v>43690</v>
      </c>
    </row>
    <row r="144" spans="1:25" hidden="1" x14ac:dyDescent="0.25">
      <c r="A144" s="2">
        <v>689018</v>
      </c>
      <c r="B144" s="3" t="s">
        <v>25</v>
      </c>
      <c r="C144" s="3" t="s">
        <v>231</v>
      </c>
      <c r="D144" s="3" t="s">
        <v>230</v>
      </c>
      <c r="E144" s="3" t="s">
        <v>28</v>
      </c>
      <c r="F144" s="3" t="s">
        <v>29</v>
      </c>
      <c r="G144" s="2">
        <v>4.4000000000000004</v>
      </c>
      <c r="H144" s="3" t="s">
        <v>106</v>
      </c>
      <c r="I144" s="3" t="s">
        <v>29</v>
      </c>
      <c r="J144" s="3" t="s">
        <v>39</v>
      </c>
      <c r="K144" s="4">
        <v>24.83</v>
      </c>
      <c r="L144" s="2">
        <v>12</v>
      </c>
      <c r="M144" s="2">
        <v>2</v>
      </c>
      <c r="N144" s="2">
        <v>0.35499999999999998</v>
      </c>
      <c r="O144" s="3" t="s">
        <v>32</v>
      </c>
      <c r="P144" s="3" t="s">
        <v>29</v>
      </c>
      <c r="Q144" s="5">
        <v>30.15</v>
      </c>
      <c r="S144" s="6">
        <v>25.48</v>
      </c>
      <c r="T144" s="5">
        <v>1.2</v>
      </c>
      <c r="U144" s="6">
        <v>26.68</v>
      </c>
      <c r="V144" s="2">
        <v>39.200000000000003</v>
      </c>
      <c r="W144" s="8"/>
      <c r="X144" s="10" t="s">
        <v>29</v>
      </c>
      <c r="Y144" s="7">
        <v>43766</v>
      </c>
    </row>
    <row r="145" spans="1:25" hidden="1" x14ac:dyDescent="0.25">
      <c r="A145" s="2">
        <v>741866</v>
      </c>
      <c r="B145" s="3" t="s">
        <v>25</v>
      </c>
      <c r="C145" s="3" t="s">
        <v>232</v>
      </c>
      <c r="D145" s="3" t="s">
        <v>139</v>
      </c>
      <c r="E145" s="3" t="s">
        <v>37</v>
      </c>
      <c r="F145" s="3" t="s">
        <v>29</v>
      </c>
      <c r="G145" s="2">
        <v>5.3</v>
      </c>
      <c r="H145" s="3" t="s">
        <v>106</v>
      </c>
      <c r="I145" s="3" t="s">
        <v>48</v>
      </c>
      <c r="J145" s="3" t="s">
        <v>39</v>
      </c>
      <c r="K145" s="4">
        <v>32.630000000000003</v>
      </c>
      <c r="L145" s="2">
        <v>6</v>
      </c>
      <c r="M145" s="2">
        <v>4</v>
      </c>
      <c r="N145" s="2">
        <v>0.35499999999999998</v>
      </c>
      <c r="O145" s="3" t="s">
        <v>32</v>
      </c>
      <c r="P145" s="3" t="s">
        <v>29</v>
      </c>
      <c r="Q145" s="5">
        <v>17.7</v>
      </c>
      <c r="S145" s="6">
        <v>15.05</v>
      </c>
      <c r="T145" s="5">
        <v>0.6</v>
      </c>
      <c r="U145" s="6">
        <v>15.65</v>
      </c>
      <c r="V145" s="2">
        <v>23</v>
      </c>
      <c r="W145" s="8"/>
      <c r="X145" s="10" t="s">
        <v>29</v>
      </c>
      <c r="Y145" s="7">
        <v>43466</v>
      </c>
    </row>
    <row r="146" spans="1:25" hidden="1" x14ac:dyDescent="0.25">
      <c r="A146" s="2">
        <v>911396</v>
      </c>
      <c r="B146" s="3" t="s">
        <v>25</v>
      </c>
      <c r="C146" s="3" t="s">
        <v>233</v>
      </c>
      <c r="D146" s="3" t="s">
        <v>36</v>
      </c>
      <c r="E146" s="3" t="s">
        <v>28</v>
      </c>
      <c r="F146" s="3" t="s">
        <v>29</v>
      </c>
      <c r="H146" s="3" t="s">
        <v>38</v>
      </c>
      <c r="I146" s="3" t="s">
        <v>29</v>
      </c>
      <c r="J146" s="3" t="s">
        <v>31</v>
      </c>
      <c r="K146" s="4">
        <v>33.799999999999997</v>
      </c>
      <c r="L146" s="2">
        <v>6</v>
      </c>
      <c r="M146" s="2">
        <v>4</v>
      </c>
      <c r="N146" s="2">
        <v>0.34100000000000003</v>
      </c>
      <c r="O146" s="3" t="s">
        <v>32</v>
      </c>
      <c r="P146" s="3" t="s">
        <v>29</v>
      </c>
      <c r="Q146" s="5">
        <v>18.8</v>
      </c>
      <c r="S146" s="6">
        <v>16.02</v>
      </c>
      <c r="T146" s="5">
        <v>0.6</v>
      </c>
      <c r="U146" s="6">
        <v>16.62</v>
      </c>
      <c r="V146" s="2">
        <v>24.45</v>
      </c>
      <c r="W146" s="8"/>
      <c r="X146" s="10" t="s">
        <v>29</v>
      </c>
      <c r="Y146" s="7">
        <v>43700</v>
      </c>
    </row>
    <row r="147" spans="1:25" hidden="1" x14ac:dyDescent="0.25">
      <c r="A147" s="2">
        <v>911404</v>
      </c>
      <c r="B147" s="3" t="s">
        <v>25</v>
      </c>
      <c r="C147" s="3" t="s">
        <v>234</v>
      </c>
      <c r="D147" s="3" t="s">
        <v>40</v>
      </c>
      <c r="E147" s="3" t="s">
        <v>28</v>
      </c>
      <c r="F147" s="3" t="s">
        <v>29</v>
      </c>
      <c r="H147" s="3" t="s">
        <v>38</v>
      </c>
      <c r="I147" s="3" t="s">
        <v>29</v>
      </c>
      <c r="J147" s="3" t="s">
        <v>31</v>
      </c>
      <c r="K147" s="4">
        <v>15.06</v>
      </c>
      <c r="L147" s="2">
        <v>12</v>
      </c>
      <c r="M147" s="2">
        <v>1</v>
      </c>
      <c r="N147" s="2">
        <v>0.34100000000000003</v>
      </c>
      <c r="O147" s="3" t="s">
        <v>32</v>
      </c>
      <c r="P147" s="3" t="s">
        <v>29</v>
      </c>
      <c r="Q147" s="5">
        <v>34.65</v>
      </c>
      <c r="S147" s="6">
        <v>29.44</v>
      </c>
      <c r="T147" s="5">
        <v>1.2</v>
      </c>
      <c r="U147" s="6">
        <v>30.64</v>
      </c>
      <c r="V147" s="2">
        <v>45.05</v>
      </c>
      <c r="W147" s="8"/>
      <c r="X147" s="10" t="s">
        <v>29</v>
      </c>
      <c r="Y147" s="7">
        <v>43700</v>
      </c>
    </row>
    <row r="148" spans="1:25" hidden="1" x14ac:dyDescent="0.25">
      <c r="A148" s="2">
        <v>198559</v>
      </c>
      <c r="B148" s="3" t="s">
        <v>25</v>
      </c>
      <c r="C148" s="3" t="s">
        <v>235</v>
      </c>
      <c r="D148" s="3" t="s">
        <v>64</v>
      </c>
      <c r="E148" s="3" t="s">
        <v>28</v>
      </c>
      <c r="F148" s="3" t="s">
        <v>29</v>
      </c>
      <c r="H148" s="3" t="s">
        <v>30</v>
      </c>
      <c r="I148" s="3" t="s">
        <v>132</v>
      </c>
      <c r="J148" s="3" t="s">
        <v>31</v>
      </c>
      <c r="K148" s="4">
        <v>151.68</v>
      </c>
      <c r="L148" s="2">
        <v>1</v>
      </c>
      <c r="M148" s="2">
        <v>12</v>
      </c>
      <c r="N148" s="2">
        <v>0.5</v>
      </c>
      <c r="O148" s="3" t="s">
        <v>32</v>
      </c>
      <c r="P148" s="3" t="s">
        <v>29</v>
      </c>
      <c r="Q148" s="5">
        <v>18.600000000000001</v>
      </c>
      <c r="S148" s="6">
        <v>16.28</v>
      </c>
      <c r="T148" s="5">
        <v>0.1</v>
      </c>
      <c r="U148" s="6">
        <v>16.38</v>
      </c>
      <c r="V148" s="2">
        <v>24.2</v>
      </c>
      <c r="W148" s="8"/>
      <c r="X148" s="10" t="s">
        <v>29</v>
      </c>
      <c r="Y148" s="7">
        <v>43671</v>
      </c>
    </row>
    <row r="149" spans="1:25" hidden="1" x14ac:dyDescent="0.25">
      <c r="A149" s="2">
        <v>218110</v>
      </c>
      <c r="B149" s="3" t="s">
        <v>25</v>
      </c>
      <c r="C149" s="3" t="s">
        <v>236</v>
      </c>
      <c r="D149" s="3" t="s">
        <v>64</v>
      </c>
      <c r="E149" s="3" t="s">
        <v>28</v>
      </c>
      <c r="F149" s="3" t="s">
        <v>29</v>
      </c>
      <c r="H149" s="3" t="s">
        <v>30</v>
      </c>
      <c r="I149" s="3" t="s">
        <v>211</v>
      </c>
      <c r="J149" s="3" t="s">
        <v>31</v>
      </c>
      <c r="K149" s="4">
        <v>73.8</v>
      </c>
      <c r="L149" s="2">
        <v>1</v>
      </c>
      <c r="M149" s="2">
        <v>12</v>
      </c>
      <c r="N149" s="2">
        <v>0.5</v>
      </c>
      <c r="O149" s="3" t="s">
        <v>32</v>
      </c>
      <c r="P149" s="3" t="s">
        <v>29</v>
      </c>
      <c r="Q149" s="5">
        <v>9.9499999999999993</v>
      </c>
      <c r="S149" s="6">
        <v>8.67</v>
      </c>
      <c r="T149" s="5">
        <v>0.1</v>
      </c>
      <c r="U149" s="6">
        <v>8.77</v>
      </c>
      <c r="V149" s="2">
        <v>12.95</v>
      </c>
      <c r="W149" s="8"/>
      <c r="X149" s="10" t="s">
        <v>29</v>
      </c>
      <c r="Y149" s="7">
        <v>43671</v>
      </c>
    </row>
    <row r="150" spans="1:25" hidden="1" x14ac:dyDescent="0.25">
      <c r="A150" s="2">
        <v>218105</v>
      </c>
      <c r="B150" s="3" t="s">
        <v>25</v>
      </c>
      <c r="C150" s="3" t="s">
        <v>237</v>
      </c>
      <c r="D150" s="3" t="s">
        <v>64</v>
      </c>
      <c r="E150" s="3" t="s">
        <v>28</v>
      </c>
      <c r="F150" s="3" t="s">
        <v>29</v>
      </c>
      <c r="H150" s="3" t="s">
        <v>30</v>
      </c>
      <c r="I150" s="3" t="s">
        <v>211</v>
      </c>
      <c r="J150" s="3" t="s">
        <v>31</v>
      </c>
      <c r="K150" s="4">
        <v>73.8</v>
      </c>
      <c r="L150" s="2">
        <v>1</v>
      </c>
      <c r="M150" s="2">
        <v>12</v>
      </c>
      <c r="N150" s="2">
        <v>0.5</v>
      </c>
      <c r="O150" s="3" t="s">
        <v>32</v>
      </c>
      <c r="P150" s="3" t="s">
        <v>29</v>
      </c>
      <c r="Q150" s="5">
        <v>9.9499999999999993</v>
      </c>
      <c r="S150" s="6">
        <v>8.67</v>
      </c>
      <c r="T150" s="5">
        <v>0.1</v>
      </c>
      <c r="U150" s="6">
        <v>8.77</v>
      </c>
      <c r="V150" s="2">
        <v>12.95</v>
      </c>
      <c r="W150" s="8"/>
      <c r="X150" s="10" t="s">
        <v>29</v>
      </c>
      <c r="Y150" s="7">
        <v>43671</v>
      </c>
    </row>
    <row r="151" spans="1:25" hidden="1" x14ac:dyDescent="0.25">
      <c r="A151" s="2">
        <v>381749</v>
      </c>
      <c r="B151" s="3" t="s">
        <v>25</v>
      </c>
      <c r="C151" s="3" t="s">
        <v>238</v>
      </c>
      <c r="D151" s="3" t="s">
        <v>36</v>
      </c>
      <c r="E151" s="3" t="s">
        <v>28</v>
      </c>
      <c r="F151" s="3" t="s">
        <v>29</v>
      </c>
      <c r="H151" s="3" t="s">
        <v>38</v>
      </c>
      <c r="I151" s="3" t="s">
        <v>29</v>
      </c>
      <c r="J151" s="3" t="s">
        <v>31</v>
      </c>
      <c r="K151" s="4">
        <v>8</v>
      </c>
      <c r="L151" s="2">
        <v>6</v>
      </c>
      <c r="M151" s="2">
        <v>1</v>
      </c>
      <c r="N151" s="2">
        <v>0.34100000000000003</v>
      </c>
      <c r="O151" s="3" t="s">
        <v>32</v>
      </c>
      <c r="P151" s="3" t="s">
        <v>29</v>
      </c>
      <c r="Q151" s="5">
        <v>18</v>
      </c>
      <c r="S151" s="6">
        <v>15.31</v>
      </c>
      <c r="T151" s="5">
        <v>0.6</v>
      </c>
      <c r="U151" s="6">
        <v>15.91</v>
      </c>
      <c r="V151" s="2">
        <v>23.4</v>
      </c>
      <c r="W151" s="8"/>
      <c r="X151" s="10" t="s">
        <v>29</v>
      </c>
      <c r="Y151" s="7">
        <v>43693</v>
      </c>
    </row>
    <row r="152" spans="1:25" hidden="1" x14ac:dyDescent="0.25">
      <c r="A152" s="2">
        <v>928259</v>
      </c>
      <c r="B152" s="3" t="s">
        <v>25</v>
      </c>
      <c r="C152" s="3" t="s">
        <v>239</v>
      </c>
      <c r="D152" s="3" t="s">
        <v>36</v>
      </c>
      <c r="E152" s="3" t="s">
        <v>28</v>
      </c>
      <c r="F152" s="3" t="s">
        <v>240</v>
      </c>
      <c r="H152" s="3" t="s">
        <v>38</v>
      </c>
      <c r="I152" s="3" t="s">
        <v>29</v>
      </c>
      <c r="J152" s="3" t="s">
        <v>31</v>
      </c>
      <c r="K152" s="4">
        <v>8</v>
      </c>
      <c r="L152" s="2">
        <v>6</v>
      </c>
      <c r="M152" s="2">
        <v>1</v>
      </c>
      <c r="N152" s="2">
        <v>0.34100000000000003</v>
      </c>
      <c r="O152" s="3" t="s">
        <v>32</v>
      </c>
      <c r="P152" s="3" t="s">
        <v>29</v>
      </c>
      <c r="Q152" s="5">
        <v>18</v>
      </c>
      <c r="S152" s="6">
        <v>15.31</v>
      </c>
      <c r="T152" s="5">
        <v>0.6</v>
      </c>
      <c r="U152" s="6">
        <v>15.91</v>
      </c>
      <c r="V152" s="2">
        <v>23.4</v>
      </c>
      <c r="W152" s="8"/>
      <c r="X152" s="10" t="s">
        <v>29</v>
      </c>
      <c r="Y152" s="7">
        <v>43693</v>
      </c>
    </row>
    <row r="153" spans="1:25" hidden="1" x14ac:dyDescent="0.25">
      <c r="A153" s="2">
        <v>619486</v>
      </c>
      <c r="B153" s="3" t="s">
        <v>25</v>
      </c>
      <c r="C153" s="3" t="s">
        <v>241</v>
      </c>
      <c r="D153" s="3" t="s">
        <v>36</v>
      </c>
      <c r="E153" s="3" t="s">
        <v>28</v>
      </c>
      <c r="F153" s="3" t="s">
        <v>29</v>
      </c>
      <c r="G153" s="2">
        <v>5</v>
      </c>
      <c r="H153" s="3" t="s">
        <v>38</v>
      </c>
      <c r="I153" s="3" t="s">
        <v>48</v>
      </c>
      <c r="J153" s="3" t="s">
        <v>31</v>
      </c>
      <c r="K153" s="4">
        <v>8</v>
      </c>
      <c r="L153" s="2">
        <v>6</v>
      </c>
      <c r="M153" s="2">
        <v>1</v>
      </c>
      <c r="N153" s="2">
        <v>0.34100000000000003</v>
      </c>
      <c r="O153" s="3" t="s">
        <v>32</v>
      </c>
      <c r="P153" s="3" t="s">
        <v>29</v>
      </c>
      <c r="Q153" s="5">
        <v>18</v>
      </c>
      <c r="S153" s="6">
        <v>15.31</v>
      </c>
      <c r="T153" s="5">
        <v>0.6</v>
      </c>
      <c r="U153" s="6">
        <v>15.91</v>
      </c>
      <c r="V153" s="2">
        <v>23.4</v>
      </c>
      <c r="W153" s="8"/>
      <c r="X153" s="10" t="s">
        <v>29</v>
      </c>
      <c r="Y153" s="7">
        <v>43693</v>
      </c>
    </row>
    <row r="154" spans="1:25" hidden="1" x14ac:dyDescent="0.25">
      <c r="A154" s="2">
        <v>61887</v>
      </c>
      <c r="B154" s="3" t="s">
        <v>25</v>
      </c>
      <c r="C154" s="3" t="s">
        <v>241</v>
      </c>
      <c r="D154" s="3" t="s">
        <v>40</v>
      </c>
      <c r="E154" s="3" t="s">
        <v>28</v>
      </c>
      <c r="F154" s="3" t="s">
        <v>29</v>
      </c>
      <c r="G154" s="2">
        <v>5</v>
      </c>
      <c r="H154" s="3" t="s">
        <v>38</v>
      </c>
      <c r="I154" s="3" t="s">
        <v>29</v>
      </c>
      <c r="J154" s="3" t="s">
        <v>31</v>
      </c>
      <c r="K154" s="4">
        <v>14.55</v>
      </c>
      <c r="L154" s="2">
        <v>12</v>
      </c>
      <c r="M154" s="2">
        <v>1</v>
      </c>
      <c r="N154" s="2">
        <v>0.34100000000000003</v>
      </c>
      <c r="O154" s="3" t="s">
        <v>32</v>
      </c>
      <c r="P154" s="3" t="s">
        <v>29</v>
      </c>
      <c r="Q154" s="5">
        <v>33.950000000000003</v>
      </c>
      <c r="S154" s="6">
        <v>28.82</v>
      </c>
      <c r="T154" s="5">
        <v>1.2</v>
      </c>
      <c r="U154" s="6">
        <v>30.02</v>
      </c>
      <c r="V154" s="2">
        <v>44.15</v>
      </c>
      <c r="W154" s="8"/>
      <c r="X154" s="10" t="s">
        <v>29</v>
      </c>
      <c r="Y154" s="7">
        <v>43693</v>
      </c>
    </row>
    <row r="155" spans="1:25" hidden="1" x14ac:dyDescent="0.25">
      <c r="A155" s="2">
        <v>175893</v>
      </c>
      <c r="B155" s="3" t="s">
        <v>25</v>
      </c>
      <c r="C155" s="3" t="s">
        <v>242</v>
      </c>
      <c r="D155" s="3" t="s">
        <v>36</v>
      </c>
      <c r="E155" s="3" t="s">
        <v>28</v>
      </c>
      <c r="F155" s="3" t="s">
        <v>29</v>
      </c>
      <c r="G155" s="2">
        <v>5</v>
      </c>
      <c r="H155" s="3" t="s">
        <v>38</v>
      </c>
      <c r="I155" s="3" t="s">
        <v>29</v>
      </c>
      <c r="J155" s="3" t="s">
        <v>31</v>
      </c>
      <c r="K155" s="4">
        <v>8</v>
      </c>
      <c r="L155" s="2">
        <v>6</v>
      </c>
      <c r="M155" s="2">
        <v>1</v>
      </c>
      <c r="N155" s="2">
        <v>0.34100000000000003</v>
      </c>
      <c r="O155" s="3" t="s">
        <v>32</v>
      </c>
      <c r="P155" s="3" t="s">
        <v>29</v>
      </c>
      <c r="Q155" s="5">
        <v>18</v>
      </c>
      <c r="S155" s="6">
        <v>15.31</v>
      </c>
      <c r="T155" s="5">
        <v>0.6</v>
      </c>
      <c r="U155" s="6">
        <v>15.91</v>
      </c>
      <c r="V155" s="2">
        <v>23.4</v>
      </c>
      <c r="W155" s="8"/>
      <c r="X155" s="10" t="s">
        <v>29</v>
      </c>
      <c r="Y155" s="7">
        <v>43693</v>
      </c>
    </row>
    <row r="156" spans="1:25" hidden="1" x14ac:dyDescent="0.25">
      <c r="A156" s="2">
        <v>928382</v>
      </c>
      <c r="B156" s="3" t="s">
        <v>25</v>
      </c>
      <c r="C156" s="3" t="s">
        <v>243</v>
      </c>
      <c r="D156" s="3" t="s">
        <v>36</v>
      </c>
      <c r="E156" s="3" t="s">
        <v>28</v>
      </c>
      <c r="F156" s="3" t="s">
        <v>29</v>
      </c>
      <c r="H156" s="3" t="s">
        <v>38</v>
      </c>
      <c r="I156" s="3" t="s">
        <v>29</v>
      </c>
      <c r="J156" s="3" t="s">
        <v>31</v>
      </c>
      <c r="K156" s="4">
        <v>8</v>
      </c>
      <c r="L156" s="2">
        <v>6</v>
      </c>
      <c r="M156" s="2">
        <v>1</v>
      </c>
      <c r="N156" s="2">
        <v>0.34100000000000003</v>
      </c>
      <c r="O156" s="3" t="s">
        <v>32</v>
      </c>
      <c r="P156" s="3" t="s">
        <v>29</v>
      </c>
      <c r="Q156" s="5">
        <v>18</v>
      </c>
      <c r="S156" s="6">
        <v>15.31</v>
      </c>
      <c r="T156" s="5">
        <v>0.6</v>
      </c>
      <c r="U156" s="6">
        <v>15.91</v>
      </c>
      <c r="V156" s="2">
        <v>23.4</v>
      </c>
      <c r="W156" s="8"/>
      <c r="X156" s="10" t="s">
        <v>29</v>
      </c>
      <c r="Y156" s="7">
        <v>43693</v>
      </c>
    </row>
    <row r="157" spans="1:25" hidden="1" x14ac:dyDescent="0.25">
      <c r="A157" s="2">
        <v>931733</v>
      </c>
      <c r="B157" s="3" t="s">
        <v>25</v>
      </c>
      <c r="C157" s="3" t="s">
        <v>244</v>
      </c>
      <c r="D157" s="3" t="s">
        <v>40</v>
      </c>
      <c r="E157" s="3" t="s">
        <v>28</v>
      </c>
      <c r="F157" s="3" t="s">
        <v>29</v>
      </c>
      <c r="G157" s="2">
        <v>5</v>
      </c>
      <c r="H157" s="3" t="s">
        <v>38</v>
      </c>
      <c r="I157" s="3" t="s">
        <v>29</v>
      </c>
      <c r="J157" s="3" t="s">
        <v>31</v>
      </c>
      <c r="K157" s="4">
        <v>14.55</v>
      </c>
      <c r="L157" s="2">
        <v>12</v>
      </c>
      <c r="M157" s="2">
        <v>1</v>
      </c>
      <c r="N157" s="2">
        <v>0.34100000000000003</v>
      </c>
      <c r="O157" s="3" t="s">
        <v>32</v>
      </c>
      <c r="P157" s="3" t="s">
        <v>29</v>
      </c>
      <c r="Q157" s="5">
        <v>33.950000000000003</v>
      </c>
      <c r="S157" s="6">
        <v>28.82</v>
      </c>
      <c r="T157" s="5">
        <v>1.2</v>
      </c>
      <c r="U157" s="6">
        <v>30.02</v>
      </c>
      <c r="V157" s="2">
        <v>44.15</v>
      </c>
      <c r="W157" s="8"/>
      <c r="X157" s="10" t="s">
        <v>29</v>
      </c>
      <c r="Y157" s="7">
        <v>43693</v>
      </c>
    </row>
    <row r="158" spans="1:25" hidden="1" x14ac:dyDescent="0.25">
      <c r="A158" s="2">
        <v>900134</v>
      </c>
      <c r="B158" s="3" t="s">
        <v>25</v>
      </c>
      <c r="C158" s="3" t="s">
        <v>245</v>
      </c>
      <c r="D158" s="3" t="s">
        <v>40</v>
      </c>
      <c r="E158" s="3" t="s">
        <v>37</v>
      </c>
      <c r="F158" s="3" t="s">
        <v>29</v>
      </c>
      <c r="G158" s="2">
        <v>5</v>
      </c>
      <c r="H158" s="3" t="s">
        <v>38</v>
      </c>
      <c r="I158" s="3" t="s">
        <v>62</v>
      </c>
      <c r="J158" s="3" t="s">
        <v>39</v>
      </c>
      <c r="K158" s="4">
        <v>8.5399999999999991</v>
      </c>
      <c r="L158" s="2">
        <v>12</v>
      </c>
      <c r="M158" s="2">
        <v>1</v>
      </c>
      <c r="N158" s="2">
        <v>0.34100000000000003</v>
      </c>
      <c r="O158" s="3" t="s">
        <v>32</v>
      </c>
      <c r="P158" s="3" t="s">
        <v>29</v>
      </c>
      <c r="Q158" s="5">
        <v>24.6</v>
      </c>
      <c r="S158" s="6">
        <v>20.59</v>
      </c>
      <c r="T158" s="5">
        <v>1.2</v>
      </c>
      <c r="U158" s="6">
        <v>21.79</v>
      </c>
      <c r="V158" s="2">
        <v>32</v>
      </c>
      <c r="W158" s="8"/>
      <c r="X158" s="10" t="s">
        <v>29</v>
      </c>
      <c r="Y158" s="7">
        <v>43466</v>
      </c>
    </row>
    <row r="159" spans="1:25" hidden="1" x14ac:dyDescent="0.25">
      <c r="A159" s="2">
        <v>512574</v>
      </c>
      <c r="B159" s="3" t="s">
        <v>25</v>
      </c>
      <c r="C159" s="3" t="s">
        <v>246</v>
      </c>
      <c r="D159" s="3" t="s">
        <v>85</v>
      </c>
      <c r="E159" s="3" t="s">
        <v>28</v>
      </c>
      <c r="F159" s="3" t="s">
        <v>29</v>
      </c>
      <c r="G159" s="2">
        <v>5</v>
      </c>
      <c r="H159" s="3" t="s">
        <v>38</v>
      </c>
      <c r="I159" s="3" t="s">
        <v>73</v>
      </c>
      <c r="J159" s="3" t="s">
        <v>31</v>
      </c>
      <c r="K159" s="4">
        <v>72</v>
      </c>
      <c r="L159" s="2">
        <v>1</v>
      </c>
      <c r="M159" s="2">
        <v>12</v>
      </c>
      <c r="N159" s="2">
        <v>0.65</v>
      </c>
      <c r="O159" s="3" t="s">
        <v>32</v>
      </c>
      <c r="P159" s="3" t="s">
        <v>3211</v>
      </c>
      <c r="Q159" s="5">
        <v>9.0500000000000007</v>
      </c>
      <c r="S159" s="6">
        <v>7.88</v>
      </c>
      <c r="T159" s="5">
        <v>0.1</v>
      </c>
      <c r="U159" s="6">
        <v>7.98</v>
      </c>
      <c r="V159" s="2">
        <v>11.75</v>
      </c>
      <c r="W159" s="8"/>
      <c r="X159" s="10" t="s">
        <v>29</v>
      </c>
      <c r="Y159" s="7">
        <v>43690</v>
      </c>
    </row>
    <row r="160" spans="1:25" hidden="1" x14ac:dyDescent="0.25">
      <c r="A160" s="2">
        <v>288605</v>
      </c>
      <c r="B160" s="3" t="s">
        <v>25</v>
      </c>
      <c r="C160" s="3" t="s">
        <v>247</v>
      </c>
      <c r="D160" s="3" t="s">
        <v>85</v>
      </c>
      <c r="E160" s="3" t="s">
        <v>28</v>
      </c>
      <c r="F160" s="3" t="s">
        <v>29</v>
      </c>
      <c r="G160" s="2">
        <v>5</v>
      </c>
      <c r="H160" s="3" t="s">
        <v>38</v>
      </c>
      <c r="I160" s="3" t="s">
        <v>122</v>
      </c>
      <c r="J160" s="3" t="s">
        <v>31</v>
      </c>
      <c r="K160" s="4">
        <v>63.76</v>
      </c>
      <c r="L160" s="2">
        <v>1</v>
      </c>
      <c r="M160" s="2">
        <v>12</v>
      </c>
      <c r="N160" s="2">
        <v>0.65</v>
      </c>
      <c r="O160" s="3" t="s">
        <v>32</v>
      </c>
      <c r="P160" s="3" t="s">
        <v>3211</v>
      </c>
      <c r="Q160" s="5">
        <v>8.15</v>
      </c>
      <c r="S160" s="6">
        <v>7.08</v>
      </c>
      <c r="T160" s="5">
        <v>0.1</v>
      </c>
      <c r="U160" s="6">
        <v>7.18</v>
      </c>
      <c r="V160" s="2">
        <v>10.6</v>
      </c>
      <c r="W160" s="8"/>
      <c r="X160" s="10" t="s">
        <v>29</v>
      </c>
      <c r="Y160" s="7">
        <v>43727</v>
      </c>
    </row>
    <row r="161" spans="1:25" hidden="1" x14ac:dyDescent="0.25">
      <c r="A161" s="2">
        <v>428565</v>
      </c>
      <c r="B161" s="3" t="s">
        <v>25</v>
      </c>
      <c r="C161" s="3" t="s">
        <v>248</v>
      </c>
      <c r="D161" s="3" t="s">
        <v>85</v>
      </c>
      <c r="E161" s="3" t="s">
        <v>28</v>
      </c>
      <c r="F161" s="3" t="s">
        <v>29</v>
      </c>
      <c r="H161" s="3" t="s">
        <v>38</v>
      </c>
      <c r="I161" s="3" t="s">
        <v>29</v>
      </c>
      <c r="J161" s="3" t="s">
        <v>31</v>
      </c>
      <c r="K161" s="4">
        <v>70</v>
      </c>
      <c r="L161" s="2">
        <v>1</v>
      </c>
      <c r="M161" s="2">
        <v>12</v>
      </c>
      <c r="N161" s="2">
        <v>0.65</v>
      </c>
      <c r="O161" s="3" t="s">
        <v>32</v>
      </c>
      <c r="P161" s="3" t="s">
        <v>3211</v>
      </c>
      <c r="Q161" s="5">
        <v>8.8000000000000007</v>
      </c>
      <c r="S161" s="6">
        <v>7.66</v>
      </c>
      <c r="T161" s="5">
        <v>0.1</v>
      </c>
      <c r="U161" s="6">
        <v>7.76</v>
      </c>
      <c r="V161" s="2">
        <v>11.45</v>
      </c>
      <c r="W161" s="8"/>
      <c r="X161" s="10" t="s">
        <v>29</v>
      </c>
      <c r="Y161" s="7">
        <v>43690</v>
      </c>
    </row>
    <row r="162" spans="1:25" hidden="1" x14ac:dyDescent="0.25">
      <c r="A162" s="2">
        <v>227780</v>
      </c>
      <c r="B162" s="3" t="s">
        <v>25</v>
      </c>
      <c r="C162" s="3" t="s">
        <v>249</v>
      </c>
      <c r="D162" s="3" t="s">
        <v>85</v>
      </c>
      <c r="E162" s="3" t="s">
        <v>28</v>
      </c>
      <c r="F162" s="3" t="s">
        <v>29</v>
      </c>
      <c r="G162" s="2">
        <v>8</v>
      </c>
      <c r="H162" s="3" t="s">
        <v>38</v>
      </c>
      <c r="I162" s="3" t="s">
        <v>73</v>
      </c>
      <c r="J162" s="3" t="s">
        <v>31</v>
      </c>
      <c r="K162" s="4">
        <v>75</v>
      </c>
      <c r="L162" s="2">
        <v>1</v>
      </c>
      <c r="M162" s="2">
        <v>12</v>
      </c>
      <c r="N162" s="2">
        <v>0.65</v>
      </c>
      <c r="O162" s="3" t="s">
        <v>32</v>
      </c>
      <c r="P162" s="3" t="s">
        <v>3211</v>
      </c>
      <c r="Q162" s="5">
        <v>9.4</v>
      </c>
      <c r="S162" s="6">
        <v>8.18</v>
      </c>
      <c r="T162" s="5">
        <v>0.1</v>
      </c>
      <c r="U162" s="6">
        <v>8.2799999999999994</v>
      </c>
      <c r="V162" s="2">
        <v>12.2</v>
      </c>
      <c r="W162" s="8"/>
      <c r="X162" s="10" t="s">
        <v>29</v>
      </c>
      <c r="Y162" s="7">
        <v>43690</v>
      </c>
    </row>
    <row r="163" spans="1:25" hidden="1" x14ac:dyDescent="0.25">
      <c r="A163" s="2">
        <v>222786</v>
      </c>
      <c r="B163" s="3" t="s">
        <v>25</v>
      </c>
      <c r="C163" s="3" t="s">
        <v>250</v>
      </c>
      <c r="D163" s="3" t="s">
        <v>139</v>
      </c>
      <c r="E163" s="3" t="s">
        <v>37</v>
      </c>
      <c r="F163" s="3" t="s">
        <v>29</v>
      </c>
      <c r="G163" s="2">
        <v>5.8</v>
      </c>
      <c r="H163" s="3" t="s">
        <v>30</v>
      </c>
      <c r="I163" s="3" t="s">
        <v>34</v>
      </c>
      <c r="J163" s="3" t="s">
        <v>31</v>
      </c>
      <c r="K163" s="4">
        <v>41.8</v>
      </c>
      <c r="L163" s="2">
        <v>6</v>
      </c>
      <c r="M163" s="2">
        <v>4</v>
      </c>
      <c r="N163" s="2">
        <v>0.35499999999999998</v>
      </c>
      <c r="O163" s="3" t="s">
        <v>32</v>
      </c>
      <c r="P163" s="3" t="s">
        <v>29</v>
      </c>
      <c r="Q163" s="5">
        <v>21.55</v>
      </c>
      <c r="R163" s="5">
        <v>4.2</v>
      </c>
      <c r="S163" s="6">
        <v>14.74</v>
      </c>
      <c r="T163" s="5">
        <v>0.6</v>
      </c>
      <c r="U163" s="6">
        <v>15.34</v>
      </c>
      <c r="V163" s="2">
        <v>28</v>
      </c>
      <c r="W163" s="8"/>
      <c r="X163" s="10" t="s">
        <v>29</v>
      </c>
      <c r="Y163" s="7">
        <v>43794</v>
      </c>
    </row>
    <row r="164" spans="1:25" hidden="1" x14ac:dyDescent="0.25">
      <c r="A164" s="2">
        <v>223622</v>
      </c>
      <c r="B164" s="3" t="s">
        <v>25</v>
      </c>
      <c r="C164" s="3" t="s">
        <v>251</v>
      </c>
      <c r="D164" s="3" t="s">
        <v>64</v>
      </c>
      <c r="E164" s="3" t="s">
        <v>28</v>
      </c>
      <c r="F164" s="3" t="s">
        <v>29</v>
      </c>
      <c r="H164" s="3" t="s">
        <v>30</v>
      </c>
      <c r="I164" s="3" t="s">
        <v>34</v>
      </c>
      <c r="J164" s="3" t="s">
        <v>31</v>
      </c>
      <c r="K164" s="4">
        <v>193.56</v>
      </c>
      <c r="L164" s="2">
        <v>1</v>
      </c>
      <c r="M164" s="2">
        <v>12</v>
      </c>
      <c r="N164" s="2">
        <v>0.5</v>
      </c>
      <c r="O164" s="3" t="s">
        <v>32</v>
      </c>
      <c r="P164" s="3" t="s">
        <v>3211</v>
      </c>
      <c r="Q164" s="5">
        <v>22.35</v>
      </c>
      <c r="S164" s="6">
        <v>19.579999999999998</v>
      </c>
      <c r="T164" s="5">
        <v>0.1</v>
      </c>
      <c r="U164" s="6">
        <v>19.68</v>
      </c>
      <c r="V164" s="2">
        <v>29.05</v>
      </c>
      <c r="W164" s="8"/>
      <c r="X164" s="10" t="s">
        <v>29</v>
      </c>
      <c r="Y164" s="7">
        <v>43642</v>
      </c>
    </row>
    <row r="165" spans="1:25" hidden="1" x14ac:dyDescent="0.25">
      <c r="A165" s="2">
        <v>815820</v>
      </c>
      <c r="B165" s="3" t="s">
        <v>25</v>
      </c>
      <c r="C165" s="3" t="s">
        <v>252</v>
      </c>
      <c r="D165" s="3" t="s">
        <v>64</v>
      </c>
      <c r="E165" s="3" t="s">
        <v>28</v>
      </c>
      <c r="F165" s="3" t="s">
        <v>51</v>
      </c>
      <c r="G165" s="2">
        <v>5.5</v>
      </c>
      <c r="H165" s="3" t="s">
        <v>30</v>
      </c>
      <c r="I165" s="3" t="s">
        <v>34</v>
      </c>
      <c r="J165" s="3" t="s">
        <v>39</v>
      </c>
      <c r="K165" s="4">
        <v>132.22</v>
      </c>
      <c r="L165" s="2">
        <v>1</v>
      </c>
      <c r="M165" s="2">
        <v>12</v>
      </c>
      <c r="N165" s="2">
        <v>0.5</v>
      </c>
      <c r="O165" s="3" t="s">
        <v>32</v>
      </c>
      <c r="P165" s="3" t="s">
        <v>3211</v>
      </c>
      <c r="Q165" s="5">
        <v>15.35</v>
      </c>
      <c r="S165" s="6">
        <v>13.42</v>
      </c>
      <c r="T165" s="5">
        <v>0.1</v>
      </c>
      <c r="U165" s="6">
        <v>13.52</v>
      </c>
      <c r="V165" s="2">
        <v>19.95</v>
      </c>
      <c r="W165" s="8"/>
      <c r="X165" s="10" t="s">
        <v>29</v>
      </c>
      <c r="Y165" s="7">
        <v>43705</v>
      </c>
    </row>
    <row r="166" spans="1:25" hidden="1" x14ac:dyDescent="0.25">
      <c r="A166" s="2">
        <v>815824</v>
      </c>
      <c r="B166" s="3" t="s">
        <v>25</v>
      </c>
      <c r="C166" s="3" t="s">
        <v>253</v>
      </c>
      <c r="D166" s="3" t="s">
        <v>64</v>
      </c>
      <c r="E166" s="3" t="s">
        <v>28</v>
      </c>
      <c r="F166" s="3" t="s">
        <v>51</v>
      </c>
      <c r="G166" s="2">
        <v>7</v>
      </c>
      <c r="H166" s="3" t="s">
        <v>30</v>
      </c>
      <c r="I166" s="3" t="s">
        <v>34</v>
      </c>
      <c r="J166" s="3" t="s">
        <v>39</v>
      </c>
      <c r="K166" s="4">
        <v>206.5</v>
      </c>
      <c r="L166" s="2">
        <v>1</v>
      </c>
      <c r="M166" s="2">
        <v>12</v>
      </c>
      <c r="N166" s="2">
        <v>0.5</v>
      </c>
      <c r="O166" s="3" t="s">
        <v>32</v>
      </c>
      <c r="P166" s="3" t="s">
        <v>3211</v>
      </c>
      <c r="Q166" s="5">
        <v>23.6</v>
      </c>
      <c r="S166" s="6">
        <v>20.68</v>
      </c>
      <c r="T166" s="5">
        <v>0.1</v>
      </c>
      <c r="U166" s="6">
        <v>20.78</v>
      </c>
      <c r="V166" s="2">
        <v>30.7</v>
      </c>
      <c r="W166" s="8"/>
      <c r="X166" s="10" t="s">
        <v>29</v>
      </c>
      <c r="Y166" s="7">
        <v>43705</v>
      </c>
    </row>
    <row r="167" spans="1:25" hidden="1" x14ac:dyDescent="0.25">
      <c r="A167" s="2">
        <v>223625</v>
      </c>
      <c r="B167" s="3" t="s">
        <v>25</v>
      </c>
      <c r="C167" s="3" t="s">
        <v>254</v>
      </c>
      <c r="D167" s="3" t="s">
        <v>64</v>
      </c>
      <c r="E167" s="3" t="s">
        <v>28</v>
      </c>
      <c r="F167" s="3" t="s">
        <v>29</v>
      </c>
      <c r="H167" s="3" t="s">
        <v>30</v>
      </c>
      <c r="I167" s="3" t="s">
        <v>29</v>
      </c>
      <c r="J167" s="3" t="s">
        <v>31</v>
      </c>
      <c r="K167" s="4">
        <v>193.56</v>
      </c>
      <c r="L167" s="2">
        <v>1</v>
      </c>
      <c r="M167" s="2">
        <v>12</v>
      </c>
      <c r="N167" s="2">
        <v>0.5</v>
      </c>
      <c r="O167" s="3" t="s">
        <v>32</v>
      </c>
      <c r="P167" s="3" t="s">
        <v>3211</v>
      </c>
      <c r="Q167" s="5">
        <v>22.35</v>
      </c>
      <c r="S167" s="6">
        <v>19.579999999999998</v>
      </c>
      <c r="T167" s="5">
        <v>0.1</v>
      </c>
      <c r="U167" s="6">
        <v>19.68</v>
      </c>
      <c r="V167" s="2">
        <v>29.05</v>
      </c>
      <c r="W167" s="8"/>
      <c r="X167" s="10" t="s">
        <v>29</v>
      </c>
      <c r="Y167" s="7">
        <v>43642</v>
      </c>
    </row>
    <row r="168" spans="1:25" hidden="1" x14ac:dyDescent="0.25">
      <c r="A168" s="2">
        <v>311357</v>
      </c>
      <c r="B168" s="3" t="s">
        <v>25</v>
      </c>
      <c r="C168" s="3" t="s">
        <v>255</v>
      </c>
      <c r="D168" s="3" t="s">
        <v>256</v>
      </c>
      <c r="E168" s="3" t="s">
        <v>28</v>
      </c>
      <c r="F168" s="3" t="s">
        <v>29</v>
      </c>
      <c r="H168" s="3" t="s">
        <v>30</v>
      </c>
      <c r="I168" s="3" t="s">
        <v>29</v>
      </c>
      <c r="J168" s="3" t="s">
        <v>31</v>
      </c>
      <c r="K168" s="4">
        <v>27.92</v>
      </c>
      <c r="L168" s="2">
        <v>1</v>
      </c>
      <c r="M168" s="2">
        <v>8</v>
      </c>
      <c r="N168" s="2">
        <v>1.18</v>
      </c>
      <c r="O168" s="3" t="s">
        <v>32</v>
      </c>
      <c r="P168" s="3" t="s">
        <v>29</v>
      </c>
      <c r="Q168" s="5">
        <v>8.9499999999999993</v>
      </c>
      <c r="S168" s="6">
        <v>7.57</v>
      </c>
      <c r="T168" s="5">
        <v>0.35</v>
      </c>
      <c r="U168" s="6">
        <v>7.92</v>
      </c>
      <c r="V168" s="2">
        <v>11.65</v>
      </c>
      <c r="W168" s="8">
        <v>0.25</v>
      </c>
      <c r="X168" s="9" t="s">
        <v>3216</v>
      </c>
      <c r="Y168" s="7">
        <v>43789</v>
      </c>
    </row>
    <row r="169" spans="1:25" hidden="1" x14ac:dyDescent="0.25">
      <c r="A169" s="2">
        <v>262626</v>
      </c>
      <c r="B169" s="3" t="s">
        <v>25</v>
      </c>
      <c r="C169" s="3" t="s">
        <v>257</v>
      </c>
      <c r="D169" s="3" t="s">
        <v>139</v>
      </c>
      <c r="E169" s="3" t="s">
        <v>37</v>
      </c>
      <c r="F169" s="3" t="s">
        <v>29</v>
      </c>
      <c r="G169" s="2">
        <v>4.5999999999999996</v>
      </c>
      <c r="H169" s="3" t="s">
        <v>106</v>
      </c>
      <c r="I169" s="3" t="s">
        <v>48</v>
      </c>
      <c r="J169" s="3" t="s">
        <v>39</v>
      </c>
      <c r="K169" s="4">
        <v>32.630000000000003</v>
      </c>
      <c r="L169" s="2">
        <v>6</v>
      </c>
      <c r="M169" s="2">
        <v>4</v>
      </c>
      <c r="N169" s="2">
        <v>0.35499999999999998</v>
      </c>
      <c r="O169" s="3" t="s">
        <v>32</v>
      </c>
      <c r="P169" s="3" t="s">
        <v>29</v>
      </c>
      <c r="Q169" s="5">
        <v>17.7</v>
      </c>
      <c r="S169" s="6">
        <v>15.05</v>
      </c>
      <c r="T169" s="5">
        <v>0.6</v>
      </c>
      <c r="U169" s="6">
        <v>15.65</v>
      </c>
      <c r="V169" s="2">
        <v>23</v>
      </c>
      <c r="W169" s="8"/>
      <c r="X169" s="10" t="s">
        <v>29</v>
      </c>
      <c r="Y169" s="7">
        <v>43466</v>
      </c>
    </row>
    <row r="170" spans="1:25" hidden="1" x14ac:dyDescent="0.25">
      <c r="A170" s="2">
        <v>525188</v>
      </c>
      <c r="B170" s="3" t="s">
        <v>25</v>
      </c>
      <c r="C170" s="3" t="s">
        <v>258</v>
      </c>
      <c r="D170" s="3" t="s">
        <v>46</v>
      </c>
      <c r="E170" s="3" t="s">
        <v>37</v>
      </c>
      <c r="F170" s="3" t="s">
        <v>104</v>
      </c>
      <c r="G170" s="2">
        <v>5.2</v>
      </c>
      <c r="H170" s="3" t="s">
        <v>80</v>
      </c>
      <c r="I170" s="3" t="s">
        <v>48</v>
      </c>
      <c r="J170" s="3" t="s">
        <v>39</v>
      </c>
      <c r="K170" s="4">
        <v>34.5</v>
      </c>
      <c r="L170" s="2">
        <v>6</v>
      </c>
      <c r="M170" s="2">
        <v>4</v>
      </c>
      <c r="N170" s="2">
        <v>0.33</v>
      </c>
      <c r="O170" s="3" t="s">
        <v>32</v>
      </c>
      <c r="P170" s="3" t="s">
        <v>29</v>
      </c>
      <c r="Q170" s="5">
        <v>17.95</v>
      </c>
      <c r="R170" s="5">
        <v>1</v>
      </c>
      <c r="S170" s="6">
        <v>14.39</v>
      </c>
      <c r="T170" s="5">
        <v>0.6</v>
      </c>
      <c r="U170" s="6">
        <v>14.99</v>
      </c>
      <c r="V170" s="2">
        <v>23.35</v>
      </c>
      <c r="W170" s="8"/>
      <c r="X170" s="10" t="s">
        <v>29</v>
      </c>
      <c r="Y170" s="7">
        <v>43800</v>
      </c>
    </row>
    <row r="171" spans="1:25" hidden="1" x14ac:dyDescent="0.25">
      <c r="A171" s="2">
        <v>510826</v>
      </c>
      <c r="B171" s="3" t="s">
        <v>25</v>
      </c>
      <c r="C171" s="3" t="s">
        <v>259</v>
      </c>
      <c r="D171" s="3" t="s">
        <v>85</v>
      </c>
      <c r="E171" s="3" t="s">
        <v>28</v>
      </c>
      <c r="F171" s="3" t="s">
        <v>29</v>
      </c>
      <c r="H171" s="3" t="s">
        <v>38</v>
      </c>
      <c r="I171" s="3" t="s">
        <v>29</v>
      </c>
      <c r="J171" s="3" t="s">
        <v>31</v>
      </c>
      <c r="K171" s="4">
        <v>84.56</v>
      </c>
      <c r="L171" s="2">
        <v>1</v>
      </c>
      <c r="M171" s="2">
        <v>12</v>
      </c>
      <c r="N171" s="2">
        <v>0.65</v>
      </c>
      <c r="O171" s="3" t="s">
        <v>32</v>
      </c>
      <c r="P171" s="3" t="s">
        <v>3211</v>
      </c>
      <c r="Q171" s="5">
        <v>9.8000000000000007</v>
      </c>
      <c r="S171" s="6">
        <v>8.5399999999999991</v>
      </c>
      <c r="T171" s="5">
        <v>0.1</v>
      </c>
      <c r="U171" s="6">
        <v>8.64</v>
      </c>
      <c r="V171" s="2">
        <v>12.75</v>
      </c>
      <c r="W171" s="8">
        <v>-2.0499999999999989</v>
      </c>
      <c r="X171" s="9" t="s">
        <v>3215</v>
      </c>
      <c r="Y171" s="7">
        <v>43789</v>
      </c>
    </row>
    <row r="172" spans="1:25" hidden="1" x14ac:dyDescent="0.25">
      <c r="A172" s="2">
        <v>779649</v>
      </c>
      <c r="B172" s="3" t="s">
        <v>25</v>
      </c>
      <c r="C172" s="3" t="s">
        <v>260</v>
      </c>
      <c r="D172" s="3" t="s">
        <v>85</v>
      </c>
      <c r="E172" s="3" t="s">
        <v>28</v>
      </c>
      <c r="F172" s="3" t="s">
        <v>29</v>
      </c>
      <c r="H172" s="3" t="s">
        <v>38</v>
      </c>
      <c r="I172" s="3" t="s">
        <v>73</v>
      </c>
      <c r="J172" s="3" t="s">
        <v>31</v>
      </c>
      <c r="K172" s="4">
        <v>62.56</v>
      </c>
      <c r="L172" s="2">
        <v>1</v>
      </c>
      <c r="M172" s="2">
        <v>12</v>
      </c>
      <c r="N172" s="2">
        <v>0.65</v>
      </c>
      <c r="O172" s="3" t="s">
        <v>32</v>
      </c>
      <c r="P172" s="3" t="s">
        <v>3211</v>
      </c>
      <c r="Q172" s="5">
        <v>7.4</v>
      </c>
      <c r="S172" s="6">
        <v>6.42</v>
      </c>
      <c r="T172" s="5">
        <v>0.1</v>
      </c>
      <c r="U172" s="6">
        <v>6.52</v>
      </c>
      <c r="V172" s="2">
        <v>9.6</v>
      </c>
      <c r="W172" s="8">
        <v>0.15000000000000036</v>
      </c>
      <c r="X172" s="9" t="s">
        <v>3216</v>
      </c>
      <c r="Y172" s="7">
        <v>43789</v>
      </c>
    </row>
    <row r="173" spans="1:25" hidden="1" x14ac:dyDescent="0.25">
      <c r="A173" s="2">
        <v>244561</v>
      </c>
      <c r="B173" s="3" t="s">
        <v>25</v>
      </c>
      <c r="C173" s="3" t="s">
        <v>261</v>
      </c>
      <c r="D173" s="3" t="s">
        <v>85</v>
      </c>
      <c r="E173" s="3" t="s">
        <v>28</v>
      </c>
      <c r="F173" s="3" t="s">
        <v>29</v>
      </c>
      <c r="H173" s="3" t="s">
        <v>38</v>
      </c>
      <c r="I173" s="3" t="s">
        <v>170</v>
      </c>
      <c r="J173" s="3" t="s">
        <v>31</v>
      </c>
      <c r="K173" s="4">
        <v>72.56</v>
      </c>
      <c r="L173" s="2">
        <v>1</v>
      </c>
      <c r="M173" s="2">
        <v>12</v>
      </c>
      <c r="N173" s="2">
        <v>0.65</v>
      </c>
      <c r="O173" s="3" t="s">
        <v>32</v>
      </c>
      <c r="P173" s="3" t="s">
        <v>3211</v>
      </c>
      <c r="Q173" s="5">
        <v>8.5</v>
      </c>
      <c r="S173" s="6">
        <v>7.39</v>
      </c>
      <c r="T173" s="5">
        <v>0.1</v>
      </c>
      <c r="U173" s="6">
        <v>7.49</v>
      </c>
      <c r="V173" s="2">
        <v>11.05</v>
      </c>
      <c r="W173" s="8">
        <v>0.79999999999999982</v>
      </c>
      <c r="X173" s="9" t="s">
        <v>3216</v>
      </c>
      <c r="Y173" s="7">
        <v>43789</v>
      </c>
    </row>
    <row r="174" spans="1:25" hidden="1" x14ac:dyDescent="0.25">
      <c r="A174" s="2">
        <v>839928</v>
      </c>
      <c r="B174" s="3" t="s">
        <v>25</v>
      </c>
      <c r="C174" s="3" t="s">
        <v>262</v>
      </c>
      <c r="D174" s="3" t="s">
        <v>85</v>
      </c>
      <c r="E174" s="3" t="s">
        <v>28</v>
      </c>
      <c r="F174" s="3" t="s">
        <v>29</v>
      </c>
      <c r="H174" s="3" t="s">
        <v>38</v>
      </c>
      <c r="I174" s="3" t="s">
        <v>82</v>
      </c>
      <c r="J174" s="3" t="s">
        <v>39</v>
      </c>
      <c r="K174" s="4">
        <v>67.53</v>
      </c>
      <c r="L174" s="2">
        <v>1</v>
      </c>
      <c r="M174" s="2">
        <v>12</v>
      </c>
      <c r="N174" s="2">
        <v>0.65</v>
      </c>
      <c r="O174" s="3" t="s">
        <v>32</v>
      </c>
      <c r="P174" s="3" t="s">
        <v>3211</v>
      </c>
      <c r="Q174" s="5">
        <v>8.35</v>
      </c>
      <c r="S174" s="6">
        <v>7.26</v>
      </c>
      <c r="T174" s="5">
        <v>0.1</v>
      </c>
      <c r="U174" s="6">
        <v>7.36</v>
      </c>
      <c r="V174" s="2">
        <v>10.85</v>
      </c>
      <c r="W174" s="8"/>
      <c r="X174" s="10" t="s">
        <v>29</v>
      </c>
      <c r="Y174" s="7">
        <v>43706</v>
      </c>
    </row>
    <row r="175" spans="1:25" hidden="1" x14ac:dyDescent="0.25">
      <c r="A175" s="2">
        <v>53314</v>
      </c>
      <c r="B175" s="3" t="s">
        <v>25</v>
      </c>
      <c r="C175" s="3" t="s">
        <v>263</v>
      </c>
      <c r="D175" s="3" t="s">
        <v>85</v>
      </c>
      <c r="E175" s="3" t="s">
        <v>28</v>
      </c>
      <c r="F175" s="3" t="s">
        <v>29</v>
      </c>
      <c r="H175" s="3" t="s">
        <v>38</v>
      </c>
      <c r="I175" s="3" t="s">
        <v>34</v>
      </c>
      <c r="J175" s="3" t="s">
        <v>31</v>
      </c>
      <c r="K175" s="4">
        <v>61.56</v>
      </c>
      <c r="L175" s="2">
        <v>1</v>
      </c>
      <c r="M175" s="2">
        <v>12</v>
      </c>
      <c r="N175" s="2">
        <v>0.65</v>
      </c>
      <c r="O175" s="3" t="s">
        <v>32</v>
      </c>
      <c r="P175" s="3" t="s">
        <v>3211</v>
      </c>
      <c r="Q175" s="5">
        <v>7.25</v>
      </c>
      <c r="S175" s="6">
        <v>6.29</v>
      </c>
      <c r="T175" s="5">
        <v>0.1</v>
      </c>
      <c r="U175" s="6">
        <v>6.39</v>
      </c>
      <c r="V175" s="2">
        <v>9.4</v>
      </c>
      <c r="W175" s="8">
        <v>0.20000000000000018</v>
      </c>
      <c r="X175" s="9" t="s">
        <v>3216</v>
      </c>
      <c r="Y175" s="7">
        <v>43789</v>
      </c>
    </row>
    <row r="176" spans="1:25" hidden="1" x14ac:dyDescent="0.25">
      <c r="A176" s="2">
        <v>410126</v>
      </c>
      <c r="B176" s="3" t="s">
        <v>25</v>
      </c>
      <c r="C176" s="3" t="s">
        <v>264</v>
      </c>
      <c r="D176" s="3" t="s">
        <v>42</v>
      </c>
      <c r="E176" s="3" t="s">
        <v>28</v>
      </c>
      <c r="F176" s="3" t="s">
        <v>29</v>
      </c>
      <c r="H176" s="3" t="s">
        <v>30</v>
      </c>
      <c r="I176" s="3" t="s">
        <v>29</v>
      </c>
      <c r="J176" s="3" t="s">
        <v>31</v>
      </c>
      <c r="K176" s="4">
        <v>97.08</v>
      </c>
      <c r="L176" s="2">
        <v>1</v>
      </c>
      <c r="M176" s="2">
        <v>12</v>
      </c>
      <c r="N176" s="2">
        <v>0.375</v>
      </c>
      <c r="O176" s="3" t="s">
        <v>32</v>
      </c>
      <c r="P176" s="3" t="s">
        <v>3212</v>
      </c>
      <c r="Q176" s="5">
        <v>11.7</v>
      </c>
      <c r="S176" s="6">
        <v>10.210000000000001</v>
      </c>
      <c r="T176" s="5">
        <v>0.1</v>
      </c>
      <c r="U176" s="6">
        <v>10.31</v>
      </c>
      <c r="V176" s="2">
        <v>15.2</v>
      </c>
      <c r="W176" s="8">
        <v>-1.6000000000000014</v>
      </c>
      <c r="X176" s="9" t="s">
        <v>3215</v>
      </c>
      <c r="Y176" s="7">
        <v>43789</v>
      </c>
    </row>
    <row r="177" spans="1:25" hidden="1" x14ac:dyDescent="0.25">
      <c r="A177" s="2">
        <v>172163</v>
      </c>
      <c r="B177" s="3" t="s">
        <v>25</v>
      </c>
      <c r="C177" s="3" t="s">
        <v>265</v>
      </c>
      <c r="D177" s="3" t="s">
        <v>85</v>
      </c>
      <c r="E177" s="3" t="s">
        <v>28</v>
      </c>
      <c r="F177" s="3" t="s">
        <v>29</v>
      </c>
      <c r="G177" s="2">
        <v>8.5</v>
      </c>
      <c r="H177" s="3" t="s">
        <v>38</v>
      </c>
      <c r="I177" s="3" t="s">
        <v>29</v>
      </c>
      <c r="J177" s="3" t="s">
        <v>39</v>
      </c>
      <c r="K177" s="4">
        <v>52.65</v>
      </c>
      <c r="L177" s="2">
        <v>1</v>
      </c>
      <c r="M177" s="2">
        <v>12</v>
      </c>
      <c r="N177" s="2">
        <v>0.65</v>
      </c>
      <c r="O177" s="3" t="s">
        <v>32</v>
      </c>
      <c r="P177" s="3" t="s">
        <v>29</v>
      </c>
      <c r="Q177" s="5">
        <v>7.8</v>
      </c>
      <c r="S177" s="6">
        <v>6.78</v>
      </c>
      <c r="T177" s="5">
        <v>0.1</v>
      </c>
      <c r="U177" s="6">
        <v>6.88</v>
      </c>
      <c r="V177" s="2">
        <v>10.15</v>
      </c>
      <c r="W177" s="8"/>
      <c r="X177" s="10" t="s">
        <v>29</v>
      </c>
      <c r="Y177" s="7">
        <v>43719</v>
      </c>
    </row>
    <row r="178" spans="1:25" hidden="1" x14ac:dyDescent="0.25">
      <c r="A178" s="2">
        <v>751081</v>
      </c>
      <c r="B178" s="3" t="s">
        <v>25</v>
      </c>
      <c r="C178" s="3" t="s">
        <v>266</v>
      </c>
      <c r="D178" s="3" t="s">
        <v>36</v>
      </c>
      <c r="E178" s="3" t="s">
        <v>28</v>
      </c>
      <c r="F178" s="3" t="s">
        <v>29</v>
      </c>
      <c r="G178" s="2">
        <v>5</v>
      </c>
      <c r="H178" s="3" t="s">
        <v>38</v>
      </c>
      <c r="I178" s="3" t="s">
        <v>29</v>
      </c>
      <c r="J178" s="3" t="s">
        <v>39</v>
      </c>
      <c r="K178" s="4">
        <v>35.85</v>
      </c>
      <c r="L178" s="2">
        <v>6</v>
      </c>
      <c r="M178" s="2">
        <v>4</v>
      </c>
      <c r="N178" s="2">
        <v>0.34100000000000003</v>
      </c>
      <c r="O178" s="3" t="s">
        <v>32</v>
      </c>
      <c r="P178" s="3" t="s">
        <v>29</v>
      </c>
      <c r="Q178" s="5">
        <v>18.55</v>
      </c>
      <c r="S178" s="6">
        <v>15.8</v>
      </c>
      <c r="T178" s="5">
        <v>0.6</v>
      </c>
      <c r="U178" s="6">
        <v>16.399999999999999</v>
      </c>
      <c r="V178" s="2">
        <v>24.1</v>
      </c>
      <c r="W178" s="8"/>
      <c r="X178" s="10" t="s">
        <v>29</v>
      </c>
      <c r="Y178" s="7">
        <v>43719</v>
      </c>
    </row>
    <row r="179" spans="1:25" hidden="1" x14ac:dyDescent="0.25">
      <c r="A179" s="2">
        <v>878090</v>
      </c>
      <c r="B179" s="3" t="s">
        <v>25</v>
      </c>
      <c r="C179" s="3" t="s">
        <v>267</v>
      </c>
      <c r="D179" s="3" t="s">
        <v>85</v>
      </c>
      <c r="E179" s="3" t="s">
        <v>28</v>
      </c>
      <c r="F179" s="3" t="s">
        <v>29</v>
      </c>
      <c r="G179" s="2">
        <v>5</v>
      </c>
      <c r="H179" s="3" t="s">
        <v>38</v>
      </c>
      <c r="I179" s="3" t="s">
        <v>29</v>
      </c>
      <c r="J179" s="3" t="s">
        <v>39</v>
      </c>
      <c r="K179" s="4">
        <v>47.97</v>
      </c>
      <c r="L179" s="2">
        <v>1</v>
      </c>
      <c r="M179" s="2">
        <v>12</v>
      </c>
      <c r="N179" s="2">
        <v>0.65</v>
      </c>
      <c r="O179" s="3" t="s">
        <v>32</v>
      </c>
      <c r="P179" s="3" t="s">
        <v>29</v>
      </c>
      <c r="Q179" s="5">
        <v>7.3</v>
      </c>
      <c r="S179" s="6">
        <v>6.34</v>
      </c>
      <c r="T179" s="5">
        <v>0.1</v>
      </c>
      <c r="U179" s="6">
        <v>6.44</v>
      </c>
      <c r="V179" s="2">
        <v>9.5</v>
      </c>
      <c r="W179" s="8"/>
      <c r="X179" s="10" t="s">
        <v>29</v>
      </c>
      <c r="Y179" s="7">
        <v>43719</v>
      </c>
    </row>
    <row r="180" spans="1:25" hidden="1" x14ac:dyDescent="0.25">
      <c r="A180" s="2">
        <v>172031</v>
      </c>
      <c r="B180" s="3" t="s">
        <v>25</v>
      </c>
      <c r="C180" s="3" t="s">
        <v>268</v>
      </c>
      <c r="D180" s="3" t="s">
        <v>85</v>
      </c>
      <c r="E180" s="3" t="s">
        <v>28</v>
      </c>
      <c r="F180" s="3" t="s">
        <v>29</v>
      </c>
      <c r="G180" s="2">
        <v>5.5</v>
      </c>
      <c r="H180" s="3" t="s">
        <v>38</v>
      </c>
      <c r="I180" s="3" t="s">
        <v>29</v>
      </c>
      <c r="J180" s="3" t="s">
        <v>39</v>
      </c>
      <c r="K180" s="4">
        <v>47.97</v>
      </c>
      <c r="L180" s="2">
        <v>1</v>
      </c>
      <c r="M180" s="2">
        <v>12</v>
      </c>
      <c r="N180" s="2">
        <v>0.65</v>
      </c>
      <c r="O180" s="3" t="s">
        <v>32</v>
      </c>
      <c r="P180" s="3" t="s">
        <v>29</v>
      </c>
      <c r="Q180" s="5">
        <v>7.3</v>
      </c>
      <c r="S180" s="6">
        <v>6.34</v>
      </c>
      <c r="T180" s="5">
        <v>0.1</v>
      </c>
      <c r="U180" s="6">
        <v>6.44</v>
      </c>
      <c r="V180" s="2">
        <v>9.5</v>
      </c>
      <c r="W180" s="8"/>
      <c r="X180" s="10" t="s">
        <v>29</v>
      </c>
      <c r="Y180" s="7">
        <v>43719</v>
      </c>
    </row>
    <row r="181" spans="1:25" hidden="1" x14ac:dyDescent="0.25">
      <c r="A181" s="2">
        <v>473090</v>
      </c>
      <c r="B181" s="3" t="s">
        <v>25</v>
      </c>
      <c r="C181" s="3" t="s">
        <v>269</v>
      </c>
      <c r="D181" s="3" t="s">
        <v>40</v>
      </c>
      <c r="E181" s="3" t="s">
        <v>28</v>
      </c>
      <c r="F181" s="3" t="s">
        <v>29</v>
      </c>
      <c r="G181" s="2">
        <v>5</v>
      </c>
      <c r="H181" s="3" t="s">
        <v>38</v>
      </c>
      <c r="I181" s="3" t="s">
        <v>29</v>
      </c>
      <c r="J181" s="3" t="s">
        <v>39</v>
      </c>
      <c r="K181" s="4">
        <v>33.85</v>
      </c>
      <c r="L181" s="2">
        <v>12</v>
      </c>
      <c r="M181" s="2">
        <v>2</v>
      </c>
      <c r="N181" s="2">
        <v>0.34100000000000003</v>
      </c>
      <c r="O181" s="3" t="s">
        <v>32</v>
      </c>
      <c r="P181" s="3" t="s">
        <v>29</v>
      </c>
      <c r="Q181" s="5">
        <v>35.75</v>
      </c>
      <c r="S181" s="6">
        <v>30.4</v>
      </c>
      <c r="T181" s="5">
        <v>1.2</v>
      </c>
      <c r="U181" s="6">
        <v>31.6</v>
      </c>
      <c r="V181" s="2">
        <v>46.5</v>
      </c>
      <c r="W181" s="8"/>
      <c r="X181" s="10" t="s">
        <v>29</v>
      </c>
      <c r="Y181" s="7">
        <v>43719</v>
      </c>
    </row>
    <row r="182" spans="1:25" ht="30" hidden="1" x14ac:dyDescent="0.25">
      <c r="A182" s="2">
        <v>388900</v>
      </c>
      <c r="B182" s="3" t="s">
        <v>25</v>
      </c>
      <c r="C182" s="3" t="s">
        <v>270</v>
      </c>
      <c r="D182" s="3" t="s">
        <v>46</v>
      </c>
      <c r="E182" s="3" t="s">
        <v>37</v>
      </c>
      <c r="F182" s="3" t="s">
        <v>29</v>
      </c>
      <c r="G182" s="2">
        <v>4.0999999999999996</v>
      </c>
      <c r="H182" s="3" t="s">
        <v>124</v>
      </c>
      <c r="I182" s="3" t="s">
        <v>62</v>
      </c>
      <c r="J182" s="3" t="s">
        <v>39</v>
      </c>
      <c r="K182" s="4">
        <v>34.58</v>
      </c>
      <c r="L182" s="2">
        <v>6</v>
      </c>
      <c r="M182" s="2">
        <v>4</v>
      </c>
      <c r="N182" s="2">
        <v>0.33</v>
      </c>
      <c r="O182" s="3" t="s">
        <v>32</v>
      </c>
      <c r="P182" s="3" t="s">
        <v>29</v>
      </c>
      <c r="Q182" s="5">
        <v>17.95</v>
      </c>
      <c r="S182" s="6">
        <v>15.27</v>
      </c>
      <c r="T182" s="5">
        <v>0.6</v>
      </c>
      <c r="U182" s="6">
        <v>15.87</v>
      </c>
      <c r="V182" s="2">
        <v>23.35</v>
      </c>
      <c r="W182" s="8"/>
      <c r="X182" s="10" t="s">
        <v>29</v>
      </c>
      <c r="Y182" s="7">
        <v>43708</v>
      </c>
    </row>
    <row r="183" spans="1:25" hidden="1" x14ac:dyDescent="0.25">
      <c r="A183" s="2">
        <v>259374</v>
      </c>
      <c r="B183" s="3" t="s">
        <v>25</v>
      </c>
      <c r="C183" s="3" t="s">
        <v>271</v>
      </c>
      <c r="D183" s="3" t="s">
        <v>139</v>
      </c>
      <c r="E183" s="3" t="s">
        <v>28</v>
      </c>
      <c r="F183" s="3" t="s">
        <v>29</v>
      </c>
      <c r="G183" s="2">
        <v>5.0999999999999996</v>
      </c>
      <c r="H183" s="3" t="s">
        <v>30</v>
      </c>
      <c r="I183" s="3" t="s">
        <v>29</v>
      </c>
      <c r="J183" s="3" t="s">
        <v>31</v>
      </c>
      <c r="K183" s="4">
        <v>34.44</v>
      </c>
      <c r="L183" s="2">
        <v>6</v>
      </c>
      <c r="M183" s="2">
        <v>4</v>
      </c>
      <c r="N183" s="2">
        <v>0.35499999999999998</v>
      </c>
      <c r="O183" s="3" t="s">
        <v>32</v>
      </c>
      <c r="P183" s="3" t="s">
        <v>29</v>
      </c>
      <c r="Q183" s="5">
        <v>19.05</v>
      </c>
      <c r="S183" s="6">
        <v>16.239999999999998</v>
      </c>
      <c r="T183" s="5">
        <v>0.6</v>
      </c>
      <c r="U183" s="6">
        <v>16.84</v>
      </c>
      <c r="V183" s="2">
        <v>24.75</v>
      </c>
      <c r="W183" s="8">
        <v>-0.89999999999999858</v>
      </c>
      <c r="X183" s="9" t="s">
        <v>3215</v>
      </c>
      <c r="Y183" s="7">
        <v>43789</v>
      </c>
    </row>
    <row r="184" spans="1:25" hidden="1" x14ac:dyDescent="0.25">
      <c r="A184" s="2">
        <v>476614</v>
      </c>
      <c r="B184" s="3" t="s">
        <v>25</v>
      </c>
      <c r="C184" s="3" t="s">
        <v>272</v>
      </c>
      <c r="D184" s="3" t="s">
        <v>46</v>
      </c>
      <c r="E184" s="3" t="s">
        <v>28</v>
      </c>
      <c r="F184" s="3" t="s">
        <v>86</v>
      </c>
      <c r="H184" s="3" t="s">
        <v>273</v>
      </c>
      <c r="I184" s="3" t="s">
        <v>56</v>
      </c>
      <c r="J184" s="3" t="s">
        <v>31</v>
      </c>
      <c r="K184" s="4">
        <v>32.08</v>
      </c>
      <c r="L184" s="2">
        <v>6</v>
      </c>
      <c r="M184" s="2">
        <v>4</v>
      </c>
      <c r="N184" s="2">
        <v>0.33</v>
      </c>
      <c r="O184" s="3" t="s">
        <v>32</v>
      </c>
      <c r="P184" s="3" t="s">
        <v>29</v>
      </c>
      <c r="Q184" s="5">
        <v>17.850000000000001</v>
      </c>
      <c r="S184" s="6">
        <v>15.18</v>
      </c>
      <c r="T184" s="5">
        <v>0.6</v>
      </c>
      <c r="U184" s="6">
        <v>15.78</v>
      </c>
      <c r="V184" s="2">
        <v>23.2</v>
      </c>
      <c r="W184" s="8"/>
      <c r="X184" s="10" t="s">
        <v>29</v>
      </c>
      <c r="Y184" s="7">
        <v>43685</v>
      </c>
    </row>
    <row r="185" spans="1:25" hidden="1" x14ac:dyDescent="0.25">
      <c r="A185" s="2">
        <v>178491</v>
      </c>
      <c r="B185" s="3" t="s">
        <v>25</v>
      </c>
      <c r="C185" s="3" t="s">
        <v>274</v>
      </c>
      <c r="D185" s="3" t="s">
        <v>46</v>
      </c>
      <c r="E185" s="3" t="s">
        <v>37</v>
      </c>
      <c r="F185" s="3" t="s">
        <v>29</v>
      </c>
      <c r="G185" s="2">
        <v>5</v>
      </c>
      <c r="H185" s="3" t="s">
        <v>275</v>
      </c>
      <c r="I185" s="3" t="s">
        <v>48</v>
      </c>
      <c r="J185" s="3" t="s">
        <v>31</v>
      </c>
      <c r="K185" s="4">
        <v>33.32</v>
      </c>
      <c r="L185" s="2">
        <v>6</v>
      </c>
      <c r="M185" s="2">
        <v>4</v>
      </c>
      <c r="N185" s="2">
        <v>0.33</v>
      </c>
      <c r="O185" s="3" t="s">
        <v>32</v>
      </c>
      <c r="P185" s="3" t="s">
        <v>29</v>
      </c>
      <c r="Q185" s="5">
        <v>17.899999999999999</v>
      </c>
      <c r="S185" s="6">
        <v>15.22</v>
      </c>
      <c r="T185" s="5">
        <v>0.6</v>
      </c>
      <c r="U185" s="6">
        <v>15.82</v>
      </c>
      <c r="V185" s="2">
        <v>23.25</v>
      </c>
      <c r="W185" s="8"/>
      <c r="X185" s="10" t="s">
        <v>29</v>
      </c>
      <c r="Y185" s="7">
        <v>43466</v>
      </c>
    </row>
    <row r="186" spans="1:25" hidden="1" x14ac:dyDescent="0.25">
      <c r="A186" s="2">
        <v>736359</v>
      </c>
      <c r="B186" s="3" t="s">
        <v>25</v>
      </c>
      <c r="C186" s="3" t="s">
        <v>276</v>
      </c>
      <c r="D186" s="3" t="s">
        <v>142</v>
      </c>
      <c r="E186" s="3" t="s">
        <v>28</v>
      </c>
      <c r="F186" s="3" t="s">
        <v>51</v>
      </c>
      <c r="G186" s="2">
        <v>10.5</v>
      </c>
      <c r="H186" s="3" t="s">
        <v>38</v>
      </c>
      <c r="I186" s="3" t="s">
        <v>29</v>
      </c>
      <c r="J186" s="3" t="s">
        <v>39</v>
      </c>
      <c r="K186" s="4">
        <v>63.21</v>
      </c>
      <c r="L186" s="2">
        <v>4</v>
      </c>
      <c r="M186" s="2">
        <v>6</v>
      </c>
      <c r="N186" s="2">
        <v>0.34100000000000003</v>
      </c>
      <c r="O186" s="3" t="s">
        <v>32</v>
      </c>
      <c r="P186" s="3" t="s">
        <v>3213</v>
      </c>
      <c r="Q186" s="5">
        <v>16.05</v>
      </c>
      <c r="S186" s="6">
        <v>13.77</v>
      </c>
      <c r="T186" s="5">
        <v>0.4</v>
      </c>
      <c r="U186" s="6">
        <v>14.17</v>
      </c>
      <c r="V186" s="2">
        <v>20.85</v>
      </c>
      <c r="W186" s="8"/>
      <c r="X186" s="10" t="s">
        <v>29</v>
      </c>
      <c r="Y186" s="7">
        <v>43732</v>
      </c>
    </row>
    <row r="187" spans="1:25" hidden="1" x14ac:dyDescent="0.25">
      <c r="A187" s="2">
        <v>4620</v>
      </c>
      <c r="B187" s="3" t="s">
        <v>25</v>
      </c>
      <c r="C187" s="3" t="s">
        <v>277</v>
      </c>
      <c r="D187" s="3" t="s">
        <v>85</v>
      </c>
      <c r="E187" s="3" t="s">
        <v>28</v>
      </c>
      <c r="F187" s="3" t="s">
        <v>29</v>
      </c>
      <c r="H187" s="3" t="s">
        <v>30</v>
      </c>
      <c r="I187" s="3" t="s">
        <v>29</v>
      </c>
      <c r="J187" s="3" t="s">
        <v>31</v>
      </c>
      <c r="K187" s="4">
        <v>69.959999999999994</v>
      </c>
      <c r="L187" s="2">
        <v>1</v>
      </c>
      <c r="M187" s="2">
        <v>12</v>
      </c>
      <c r="N187" s="2">
        <v>0.65</v>
      </c>
      <c r="O187" s="3" t="s">
        <v>32</v>
      </c>
      <c r="P187" s="3" t="s">
        <v>29</v>
      </c>
      <c r="Q187" s="5">
        <v>9.9499999999999993</v>
      </c>
      <c r="S187" s="6">
        <v>8.67</v>
      </c>
      <c r="T187" s="5">
        <v>0.1</v>
      </c>
      <c r="U187" s="6">
        <v>8.77</v>
      </c>
      <c r="V187" s="2">
        <v>12.95</v>
      </c>
      <c r="W187" s="8"/>
      <c r="X187" s="10" t="s">
        <v>29</v>
      </c>
      <c r="Y187" s="7">
        <v>43739</v>
      </c>
    </row>
    <row r="188" spans="1:25" hidden="1" x14ac:dyDescent="0.25">
      <c r="A188" s="2">
        <v>134200</v>
      </c>
      <c r="B188" s="3" t="s">
        <v>25</v>
      </c>
      <c r="C188" s="3" t="s">
        <v>278</v>
      </c>
      <c r="D188" s="3" t="s">
        <v>27</v>
      </c>
      <c r="E188" s="3" t="s">
        <v>28</v>
      </c>
      <c r="F188" s="3" t="s">
        <v>29</v>
      </c>
      <c r="H188" s="3" t="s">
        <v>30</v>
      </c>
      <c r="I188" s="3" t="s">
        <v>29</v>
      </c>
      <c r="J188" s="3" t="s">
        <v>31</v>
      </c>
      <c r="K188" s="4">
        <v>131.28</v>
      </c>
      <c r="L188" s="2">
        <v>1</v>
      </c>
      <c r="M188" s="2">
        <v>12</v>
      </c>
      <c r="N188" s="2">
        <v>0.75</v>
      </c>
      <c r="O188" s="3" t="s">
        <v>32</v>
      </c>
      <c r="P188" s="3" t="s">
        <v>29</v>
      </c>
      <c r="Q188" s="5">
        <v>17.25</v>
      </c>
      <c r="S188" s="6">
        <v>14.87</v>
      </c>
      <c r="T188" s="5">
        <v>0.35</v>
      </c>
      <c r="U188" s="6">
        <v>15.22</v>
      </c>
      <c r="V188" s="2">
        <v>22.4</v>
      </c>
      <c r="W188" s="8">
        <v>-2.6999999999999993</v>
      </c>
      <c r="X188" s="9" t="s">
        <v>3215</v>
      </c>
      <c r="Y188" s="7">
        <v>43789</v>
      </c>
    </row>
    <row r="189" spans="1:25" hidden="1" x14ac:dyDescent="0.25">
      <c r="A189" s="2">
        <v>667584</v>
      </c>
      <c r="B189" s="3" t="s">
        <v>25</v>
      </c>
      <c r="C189" s="3" t="s">
        <v>279</v>
      </c>
      <c r="D189" s="3" t="s">
        <v>36</v>
      </c>
      <c r="E189" s="3" t="s">
        <v>28</v>
      </c>
      <c r="F189" s="3" t="s">
        <v>29</v>
      </c>
      <c r="H189" s="3" t="s">
        <v>38</v>
      </c>
      <c r="I189" s="3" t="s">
        <v>29</v>
      </c>
      <c r="J189" s="3" t="s">
        <v>31</v>
      </c>
      <c r="K189" s="4">
        <v>63.56</v>
      </c>
      <c r="L189" s="2">
        <v>6</v>
      </c>
      <c r="M189" s="2">
        <v>4</v>
      </c>
      <c r="N189" s="2">
        <v>0.34100000000000003</v>
      </c>
      <c r="O189" s="3" t="s">
        <v>32</v>
      </c>
      <c r="P189" s="3" t="s">
        <v>29</v>
      </c>
      <c r="Q189" s="5">
        <v>28.5</v>
      </c>
      <c r="S189" s="6">
        <v>24.55</v>
      </c>
      <c r="T189" s="5">
        <v>0.6</v>
      </c>
      <c r="U189" s="6">
        <v>25.15</v>
      </c>
      <c r="V189" s="2">
        <v>37.049999999999997</v>
      </c>
      <c r="W189" s="8">
        <v>0.55000000000000071</v>
      </c>
      <c r="X189" s="9" t="s">
        <v>3216</v>
      </c>
      <c r="Y189" s="7">
        <v>43789</v>
      </c>
    </row>
    <row r="190" spans="1:25" hidden="1" x14ac:dyDescent="0.25">
      <c r="A190" s="2">
        <v>65326</v>
      </c>
      <c r="B190" s="3" t="s">
        <v>25</v>
      </c>
      <c r="C190" s="3" t="s">
        <v>280</v>
      </c>
      <c r="D190" s="3" t="s">
        <v>36</v>
      </c>
      <c r="E190" s="3" t="s">
        <v>28</v>
      </c>
      <c r="F190" s="3" t="s">
        <v>281</v>
      </c>
      <c r="H190" s="3" t="s">
        <v>38</v>
      </c>
      <c r="I190" s="3" t="s">
        <v>29</v>
      </c>
      <c r="J190" s="3" t="s">
        <v>31</v>
      </c>
      <c r="K190" s="4">
        <v>8.08</v>
      </c>
      <c r="L190" s="2">
        <v>6</v>
      </c>
      <c r="M190" s="2">
        <v>1</v>
      </c>
      <c r="N190" s="2">
        <v>0.34100000000000003</v>
      </c>
      <c r="O190" s="3" t="s">
        <v>32</v>
      </c>
      <c r="P190" s="3" t="s">
        <v>29</v>
      </c>
      <c r="Q190" s="5">
        <v>18.100000000000001</v>
      </c>
      <c r="S190" s="6">
        <v>15.4</v>
      </c>
      <c r="T190" s="5">
        <v>0.6</v>
      </c>
      <c r="U190" s="6">
        <v>16</v>
      </c>
      <c r="V190" s="2">
        <v>23.55</v>
      </c>
      <c r="W190" s="8"/>
      <c r="X190" s="10" t="s">
        <v>29</v>
      </c>
      <c r="Y190" s="7">
        <v>43693</v>
      </c>
    </row>
    <row r="191" spans="1:25" hidden="1" x14ac:dyDescent="0.25">
      <c r="A191" s="2">
        <v>187512</v>
      </c>
      <c r="B191" s="3" t="s">
        <v>25</v>
      </c>
      <c r="C191" s="3" t="s">
        <v>280</v>
      </c>
      <c r="D191" s="3" t="s">
        <v>139</v>
      </c>
      <c r="E191" s="3" t="s">
        <v>28</v>
      </c>
      <c r="F191" s="3" t="s">
        <v>29</v>
      </c>
      <c r="H191" s="3" t="s">
        <v>38</v>
      </c>
      <c r="I191" s="3" t="s">
        <v>29</v>
      </c>
      <c r="J191" s="3" t="s">
        <v>31</v>
      </c>
      <c r="K191" s="4">
        <v>8.1</v>
      </c>
      <c r="L191" s="2">
        <v>6</v>
      </c>
      <c r="M191" s="2">
        <v>1</v>
      </c>
      <c r="N191" s="2">
        <v>0.35499999999999998</v>
      </c>
      <c r="O191" s="3" t="s">
        <v>32</v>
      </c>
      <c r="P191" s="3" t="s">
        <v>29</v>
      </c>
      <c r="Q191" s="5">
        <v>18.45</v>
      </c>
      <c r="S191" s="6">
        <v>15.71</v>
      </c>
      <c r="T191" s="5">
        <v>0.6</v>
      </c>
      <c r="U191" s="6">
        <v>16.309999999999999</v>
      </c>
      <c r="V191" s="2">
        <v>24</v>
      </c>
      <c r="W191" s="8"/>
      <c r="X191" s="10" t="s">
        <v>29</v>
      </c>
      <c r="Y191" s="7">
        <v>43693</v>
      </c>
    </row>
    <row r="192" spans="1:25" hidden="1" x14ac:dyDescent="0.25">
      <c r="A192" s="2">
        <v>760658</v>
      </c>
      <c r="B192" s="3" t="s">
        <v>25</v>
      </c>
      <c r="C192" s="3" t="s">
        <v>282</v>
      </c>
      <c r="D192" s="3" t="s">
        <v>50</v>
      </c>
      <c r="E192" s="3" t="s">
        <v>28</v>
      </c>
      <c r="F192" s="3" t="s">
        <v>29</v>
      </c>
      <c r="H192" s="3" t="s">
        <v>38</v>
      </c>
      <c r="I192" s="3" t="s">
        <v>29</v>
      </c>
      <c r="J192" s="3" t="s">
        <v>39</v>
      </c>
      <c r="K192" s="4">
        <v>34.83</v>
      </c>
      <c r="L192" s="2">
        <v>1</v>
      </c>
      <c r="M192" s="2">
        <v>12</v>
      </c>
      <c r="N192" s="2">
        <v>0.6</v>
      </c>
      <c r="O192" s="3" t="s">
        <v>32</v>
      </c>
      <c r="P192" s="3" t="s">
        <v>29</v>
      </c>
      <c r="Q192" s="5">
        <v>5.7</v>
      </c>
      <c r="S192" s="6">
        <v>4.93</v>
      </c>
      <c r="T192" s="5">
        <v>0.1</v>
      </c>
      <c r="U192" s="6">
        <v>5.03</v>
      </c>
      <c r="V192" s="2">
        <v>7.4</v>
      </c>
      <c r="W192" s="8"/>
      <c r="X192" s="10" t="s">
        <v>29</v>
      </c>
      <c r="Y192" s="7">
        <v>43745</v>
      </c>
    </row>
    <row r="193" spans="1:25" hidden="1" x14ac:dyDescent="0.25">
      <c r="A193" s="2">
        <v>366070</v>
      </c>
      <c r="B193" s="3" t="s">
        <v>25</v>
      </c>
      <c r="C193" s="3" t="s">
        <v>283</v>
      </c>
      <c r="D193" s="3" t="s">
        <v>64</v>
      </c>
      <c r="E193" s="3" t="s">
        <v>37</v>
      </c>
      <c r="F193" s="3" t="s">
        <v>29</v>
      </c>
      <c r="G193" s="2">
        <v>5.4</v>
      </c>
      <c r="H193" s="3" t="s">
        <v>61</v>
      </c>
      <c r="I193" s="3" t="s">
        <v>189</v>
      </c>
      <c r="J193" s="3" t="s">
        <v>31</v>
      </c>
      <c r="K193" s="4">
        <v>40.799999999999997</v>
      </c>
      <c r="L193" s="2">
        <v>1</v>
      </c>
      <c r="M193" s="2">
        <v>20</v>
      </c>
      <c r="N193" s="2">
        <v>0.5</v>
      </c>
      <c r="O193" s="3" t="s">
        <v>32</v>
      </c>
      <c r="P193" s="3" t="s">
        <v>29</v>
      </c>
      <c r="Q193" s="5">
        <v>4.4000000000000004</v>
      </c>
      <c r="R193" s="5">
        <v>0.75</v>
      </c>
      <c r="S193" s="6">
        <v>3.12</v>
      </c>
      <c r="T193" s="5">
        <v>0.1</v>
      </c>
      <c r="U193" s="6">
        <v>3.22</v>
      </c>
      <c r="V193" s="2">
        <v>5.7</v>
      </c>
      <c r="W193" s="8"/>
      <c r="X193" s="10" t="s">
        <v>29</v>
      </c>
      <c r="Y193" s="7">
        <v>43796</v>
      </c>
    </row>
    <row r="194" spans="1:25" hidden="1" x14ac:dyDescent="0.25">
      <c r="A194" s="2">
        <v>909994</v>
      </c>
      <c r="B194" s="3" t="s">
        <v>25</v>
      </c>
      <c r="C194" s="3" t="s">
        <v>284</v>
      </c>
      <c r="D194" s="3" t="s">
        <v>36</v>
      </c>
      <c r="E194" s="3" t="s">
        <v>28</v>
      </c>
      <c r="F194" s="3" t="s">
        <v>29</v>
      </c>
      <c r="G194" s="2">
        <v>5</v>
      </c>
      <c r="H194" s="3" t="s">
        <v>38</v>
      </c>
      <c r="I194" s="3" t="s">
        <v>29</v>
      </c>
      <c r="J194" s="3" t="s">
        <v>31</v>
      </c>
      <c r="K194" s="4">
        <v>8</v>
      </c>
      <c r="L194" s="2">
        <v>6</v>
      </c>
      <c r="M194" s="2">
        <v>1</v>
      </c>
      <c r="N194" s="2">
        <v>0.34100000000000003</v>
      </c>
      <c r="O194" s="3" t="s">
        <v>32</v>
      </c>
      <c r="P194" s="3" t="s">
        <v>29</v>
      </c>
      <c r="Q194" s="5">
        <v>18</v>
      </c>
      <c r="S194" s="6">
        <v>15.31</v>
      </c>
      <c r="T194" s="5">
        <v>0.6</v>
      </c>
      <c r="U194" s="6">
        <v>15.91</v>
      </c>
      <c r="V194" s="2">
        <v>23.4</v>
      </c>
      <c r="W194" s="8"/>
      <c r="X194" s="10" t="s">
        <v>29</v>
      </c>
      <c r="Y194" s="7">
        <v>43693</v>
      </c>
    </row>
    <row r="195" spans="1:25" hidden="1" x14ac:dyDescent="0.25">
      <c r="A195" s="2">
        <v>681411</v>
      </c>
      <c r="B195" s="3" t="s">
        <v>25</v>
      </c>
      <c r="C195" s="3" t="s">
        <v>285</v>
      </c>
      <c r="D195" s="3" t="s">
        <v>36</v>
      </c>
      <c r="E195" s="3" t="s">
        <v>37</v>
      </c>
      <c r="F195" s="3" t="s">
        <v>29</v>
      </c>
      <c r="G195" s="2">
        <v>5</v>
      </c>
      <c r="H195" s="3" t="s">
        <v>38</v>
      </c>
      <c r="I195" s="3" t="s">
        <v>48</v>
      </c>
      <c r="J195" s="3" t="s">
        <v>31</v>
      </c>
      <c r="K195" s="4">
        <v>8</v>
      </c>
      <c r="L195" s="2">
        <v>6</v>
      </c>
      <c r="M195" s="2">
        <v>1</v>
      </c>
      <c r="N195" s="2">
        <v>0.34100000000000003</v>
      </c>
      <c r="O195" s="3" t="s">
        <v>32</v>
      </c>
      <c r="P195" s="3" t="s">
        <v>29</v>
      </c>
      <c r="Q195" s="5">
        <v>18</v>
      </c>
      <c r="S195" s="6">
        <v>15.31</v>
      </c>
      <c r="T195" s="5">
        <v>0.6</v>
      </c>
      <c r="U195" s="6">
        <v>15.91</v>
      </c>
      <c r="V195" s="2">
        <v>23.4</v>
      </c>
      <c r="W195" s="8"/>
      <c r="X195" s="10" t="s">
        <v>29</v>
      </c>
      <c r="Y195" s="7">
        <v>43693</v>
      </c>
    </row>
    <row r="196" spans="1:25" hidden="1" x14ac:dyDescent="0.25">
      <c r="A196" s="2">
        <v>117465</v>
      </c>
      <c r="B196" s="3" t="s">
        <v>25</v>
      </c>
      <c r="C196" s="3" t="s">
        <v>286</v>
      </c>
      <c r="D196" s="3" t="s">
        <v>36</v>
      </c>
      <c r="E196" s="3" t="s">
        <v>28</v>
      </c>
      <c r="F196" s="3" t="s">
        <v>29</v>
      </c>
      <c r="H196" s="3" t="s">
        <v>38</v>
      </c>
      <c r="I196" s="3" t="s">
        <v>29</v>
      </c>
      <c r="J196" s="3" t="s">
        <v>31</v>
      </c>
      <c r="K196" s="4">
        <v>7.53</v>
      </c>
      <c r="L196" s="2">
        <v>6</v>
      </c>
      <c r="M196" s="2">
        <v>1</v>
      </c>
      <c r="N196" s="2">
        <v>0.34100000000000003</v>
      </c>
      <c r="O196" s="3" t="s">
        <v>32</v>
      </c>
      <c r="P196" s="3" t="s">
        <v>29</v>
      </c>
      <c r="Q196" s="5">
        <v>17.350000000000001</v>
      </c>
      <c r="S196" s="6">
        <v>14.74</v>
      </c>
      <c r="T196" s="5">
        <v>0.6</v>
      </c>
      <c r="U196" s="6">
        <v>15.34</v>
      </c>
      <c r="V196" s="2">
        <v>22.55</v>
      </c>
      <c r="W196" s="8"/>
      <c r="X196" s="10" t="s">
        <v>29</v>
      </c>
      <c r="Y196" s="7">
        <v>43693</v>
      </c>
    </row>
    <row r="197" spans="1:25" hidden="1" x14ac:dyDescent="0.25">
      <c r="A197" s="2">
        <v>92304</v>
      </c>
      <c r="B197" s="3" t="s">
        <v>25</v>
      </c>
      <c r="C197" s="3" t="s">
        <v>286</v>
      </c>
      <c r="D197" s="3" t="s">
        <v>40</v>
      </c>
      <c r="E197" s="3" t="s">
        <v>28</v>
      </c>
      <c r="F197" s="3" t="s">
        <v>29</v>
      </c>
      <c r="H197" s="3" t="s">
        <v>38</v>
      </c>
      <c r="I197" s="3" t="s">
        <v>29</v>
      </c>
      <c r="J197" s="3" t="s">
        <v>31</v>
      </c>
      <c r="K197" s="4">
        <v>13.82</v>
      </c>
      <c r="L197" s="2">
        <v>12</v>
      </c>
      <c r="M197" s="2">
        <v>1</v>
      </c>
      <c r="N197" s="2">
        <v>0.34100000000000003</v>
      </c>
      <c r="O197" s="3" t="s">
        <v>32</v>
      </c>
      <c r="P197" s="3" t="s">
        <v>29</v>
      </c>
      <c r="Q197" s="5">
        <v>33.049999999999997</v>
      </c>
      <c r="S197" s="6">
        <v>28.03</v>
      </c>
      <c r="T197" s="5">
        <v>1.2</v>
      </c>
      <c r="U197" s="6">
        <v>29.23</v>
      </c>
      <c r="V197" s="2">
        <v>42.95</v>
      </c>
      <c r="W197" s="8"/>
      <c r="X197" s="10" t="s">
        <v>29</v>
      </c>
      <c r="Y197" s="7">
        <v>43739</v>
      </c>
    </row>
    <row r="198" spans="1:25" hidden="1" x14ac:dyDescent="0.25">
      <c r="A198" s="2">
        <v>910000</v>
      </c>
      <c r="B198" s="3" t="s">
        <v>25</v>
      </c>
      <c r="C198" s="3" t="s">
        <v>287</v>
      </c>
      <c r="D198" s="3" t="s">
        <v>40</v>
      </c>
      <c r="E198" s="3" t="s">
        <v>28</v>
      </c>
      <c r="F198" s="3" t="s">
        <v>29</v>
      </c>
      <c r="G198" s="2">
        <v>5</v>
      </c>
      <c r="H198" s="3" t="s">
        <v>38</v>
      </c>
      <c r="I198" s="3" t="s">
        <v>29</v>
      </c>
      <c r="J198" s="3" t="s">
        <v>31</v>
      </c>
      <c r="K198" s="4">
        <v>14.55</v>
      </c>
      <c r="L198" s="2">
        <v>12</v>
      </c>
      <c r="M198" s="2">
        <v>1</v>
      </c>
      <c r="N198" s="2">
        <v>0.34100000000000003</v>
      </c>
      <c r="O198" s="3" t="s">
        <v>32</v>
      </c>
      <c r="P198" s="3" t="s">
        <v>29</v>
      </c>
      <c r="Q198" s="5">
        <v>33.950000000000003</v>
      </c>
      <c r="S198" s="6">
        <v>28.82</v>
      </c>
      <c r="T198" s="5">
        <v>1.2</v>
      </c>
      <c r="U198" s="6">
        <v>30.02</v>
      </c>
      <c r="V198" s="2">
        <v>44.15</v>
      </c>
      <c r="W198" s="8"/>
      <c r="X198" s="10" t="s">
        <v>29</v>
      </c>
      <c r="Y198" s="7">
        <v>43693</v>
      </c>
    </row>
    <row r="199" spans="1:25" hidden="1" x14ac:dyDescent="0.25">
      <c r="A199" s="2">
        <v>684449</v>
      </c>
      <c r="B199" s="3" t="s">
        <v>25</v>
      </c>
      <c r="C199" s="3" t="s">
        <v>288</v>
      </c>
      <c r="D199" s="3" t="s">
        <v>89</v>
      </c>
      <c r="E199" s="3" t="s">
        <v>28</v>
      </c>
      <c r="F199" s="3" t="s">
        <v>29</v>
      </c>
      <c r="H199" s="3" t="s">
        <v>38</v>
      </c>
      <c r="I199" s="3" t="s">
        <v>29</v>
      </c>
      <c r="J199" s="3" t="s">
        <v>31</v>
      </c>
      <c r="K199" s="4">
        <v>28.15</v>
      </c>
      <c r="L199" s="2">
        <v>24</v>
      </c>
      <c r="M199" s="2">
        <v>1</v>
      </c>
      <c r="N199" s="2">
        <v>0.34100000000000003</v>
      </c>
      <c r="O199" s="3" t="s">
        <v>32</v>
      </c>
      <c r="P199" s="3" t="s">
        <v>29</v>
      </c>
      <c r="Q199" s="5">
        <v>66.650000000000006</v>
      </c>
      <c r="S199" s="6">
        <v>56.54</v>
      </c>
      <c r="T199" s="5">
        <v>2.4</v>
      </c>
      <c r="U199" s="6">
        <v>58.94</v>
      </c>
      <c r="V199" s="2">
        <v>86.65</v>
      </c>
      <c r="W199" s="8"/>
      <c r="X199" s="10" t="s">
        <v>29</v>
      </c>
      <c r="Y199" s="7">
        <v>43693</v>
      </c>
    </row>
    <row r="200" spans="1:25" hidden="1" x14ac:dyDescent="0.25">
      <c r="A200" s="2">
        <v>367441</v>
      </c>
      <c r="B200" s="3" t="s">
        <v>25</v>
      </c>
      <c r="C200" s="3" t="s">
        <v>289</v>
      </c>
      <c r="D200" s="3" t="s">
        <v>36</v>
      </c>
      <c r="E200" s="3" t="s">
        <v>28</v>
      </c>
      <c r="F200" s="3" t="s">
        <v>210</v>
      </c>
      <c r="H200" s="3" t="s">
        <v>38</v>
      </c>
      <c r="I200" s="3" t="s">
        <v>29</v>
      </c>
      <c r="J200" s="3" t="s">
        <v>31</v>
      </c>
      <c r="K200" s="4">
        <v>8</v>
      </c>
      <c r="L200" s="2">
        <v>6</v>
      </c>
      <c r="M200" s="2">
        <v>1</v>
      </c>
      <c r="N200" s="2">
        <v>0.34100000000000003</v>
      </c>
      <c r="O200" s="3" t="s">
        <v>32</v>
      </c>
      <c r="P200" s="3" t="s">
        <v>29</v>
      </c>
      <c r="Q200" s="5">
        <v>18</v>
      </c>
      <c r="S200" s="6">
        <v>15.31</v>
      </c>
      <c r="T200" s="5">
        <v>0.6</v>
      </c>
      <c r="U200" s="6">
        <v>15.91</v>
      </c>
      <c r="V200" s="2">
        <v>23.4</v>
      </c>
      <c r="W200" s="8"/>
      <c r="X200" s="10" t="s">
        <v>29</v>
      </c>
      <c r="Y200" s="7">
        <v>43693</v>
      </c>
    </row>
    <row r="201" spans="1:25" hidden="1" x14ac:dyDescent="0.25">
      <c r="A201" s="2">
        <v>367458</v>
      </c>
      <c r="B201" s="3" t="s">
        <v>25</v>
      </c>
      <c r="C201" s="3" t="s">
        <v>289</v>
      </c>
      <c r="D201" s="3" t="s">
        <v>40</v>
      </c>
      <c r="E201" s="3" t="s">
        <v>28</v>
      </c>
      <c r="F201" s="3" t="s">
        <v>29</v>
      </c>
      <c r="H201" s="3" t="s">
        <v>38</v>
      </c>
      <c r="I201" s="3" t="s">
        <v>29</v>
      </c>
      <c r="J201" s="3" t="s">
        <v>31</v>
      </c>
      <c r="K201" s="4">
        <v>13.57</v>
      </c>
      <c r="L201" s="2">
        <v>12</v>
      </c>
      <c r="M201" s="2">
        <v>1</v>
      </c>
      <c r="N201" s="2">
        <v>0.34100000000000003</v>
      </c>
      <c r="O201" s="3" t="s">
        <v>32</v>
      </c>
      <c r="P201" s="3" t="s">
        <v>29</v>
      </c>
      <c r="Q201" s="5">
        <v>32.700000000000003</v>
      </c>
      <c r="S201" s="6">
        <v>27.72</v>
      </c>
      <c r="T201" s="5">
        <v>1.2</v>
      </c>
      <c r="U201" s="6">
        <v>28.92</v>
      </c>
      <c r="V201" s="2">
        <v>42.5</v>
      </c>
      <c r="W201" s="8"/>
      <c r="X201" s="10" t="s">
        <v>29</v>
      </c>
      <c r="Y201" s="7">
        <v>43739</v>
      </c>
    </row>
    <row r="202" spans="1:25" hidden="1" x14ac:dyDescent="0.25">
      <c r="A202" s="2">
        <v>188771</v>
      </c>
      <c r="B202" s="3" t="s">
        <v>25</v>
      </c>
      <c r="C202" s="3" t="s">
        <v>289</v>
      </c>
      <c r="D202" s="3" t="s">
        <v>290</v>
      </c>
      <c r="E202" s="3" t="s">
        <v>28</v>
      </c>
      <c r="F202" s="3" t="s">
        <v>29</v>
      </c>
      <c r="H202" s="3" t="s">
        <v>38</v>
      </c>
      <c r="I202" s="3" t="s">
        <v>29</v>
      </c>
      <c r="J202" s="3" t="s">
        <v>31</v>
      </c>
      <c r="K202" s="4">
        <v>12.07</v>
      </c>
      <c r="L202" s="2">
        <v>15</v>
      </c>
      <c r="M202" s="2">
        <v>1</v>
      </c>
      <c r="N202" s="2">
        <v>0.34100000000000003</v>
      </c>
      <c r="O202" s="3" t="s">
        <v>32</v>
      </c>
      <c r="P202" s="3" t="s">
        <v>29</v>
      </c>
      <c r="Q202" s="5">
        <v>34.35</v>
      </c>
      <c r="S202" s="6">
        <v>28.91</v>
      </c>
      <c r="T202" s="5">
        <v>1.5</v>
      </c>
      <c r="U202" s="6">
        <v>30.41</v>
      </c>
      <c r="V202" s="2">
        <v>44.65</v>
      </c>
      <c r="W202" s="8"/>
      <c r="X202" s="10" t="s">
        <v>29</v>
      </c>
      <c r="Y202" s="7">
        <v>43739</v>
      </c>
    </row>
    <row r="203" spans="1:25" hidden="1" x14ac:dyDescent="0.25">
      <c r="A203" s="2">
        <v>697672</v>
      </c>
      <c r="B203" s="3" t="s">
        <v>25</v>
      </c>
      <c r="C203" s="3" t="s">
        <v>291</v>
      </c>
      <c r="D203" s="3" t="s">
        <v>40</v>
      </c>
      <c r="E203" s="3" t="s">
        <v>28</v>
      </c>
      <c r="F203" s="3" t="s">
        <v>29</v>
      </c>
      <c r="H203" s="3" t="s">
        <v>38</v>
      </c>
      <c r="I203" s="3" t="s">
        <v>29</v>
      </c>
      <c r="J203" s="3" t="s">
        <v>31</v>
      </c>
      <c r="K203" s="4">
        <v>14.55</v>
      </c>
      <c r="L203" s="2">
        <v>12</v>
      </c>
      <c r="M203" s="2">
        <v>1</v>
      </c>
      <c r="N203" s="2">
        <v>0.34100000000000003</v>
      </c>
      <c r="O203" s="3" t="s">
        <v>32</v>
      </c>
      <c r="P203" s="3" t="s">
        <v>29</v>
      </c>
      <c r="Q203" s="5">
        <v>33.950000000000003</v>
      </c>
      <c r="S203" s="6">
        <v>28.82</v>
      </c>
      <c r="T203" s="5">
        <v>1.2</v>
      </c>
      <c r="U203" s="6">
        <v>30.02</v>
      </c>
      <c r="V203" s="2">
        <v>44.15</v>
      </c>
      <c r="W203" s="8"/>
      <c r="X203" s="10" t="s">
        <v>29</v>
      </c>
      <c r="Y203" s="7">
        <v>43693</v>
      </c>
    </row>
    <row r="204" spans="1:25" hidden="1" x14ac:dyDescent="0.25">
      <c r="A204" s="2">
        <v>646067</v>
      </c>
      <c r="B204" s="3" t="s">
        <v>25</v>
      </c>
      <c r="C204" s="3" t="s">
        <v>292</v>
      </c>
      <c r="D204" s="3" t="s">
        <v>36</v>
      </c>
      <c r="E204" s="3" t="s">
        <v>28</v>
      </c>
      <c r="F204" s="3" t="s">
        <v>29</v>
      </c>
      <c r="H204" s="3" t="s">
        <v>38</v>
      </c>
      <c r="I204" s="3" t="s">
        <v>29</v>
      </c>
      <c r="J204" s="3" t="s">
        <v>31</v>
      </c>
      <c r="K204" s="4">
        <v>8</v>
      </c>
      <c r="L204" s="2">
        <v>6</v>
      </c>
      <c r="M204" s="2">
        <v>1</v>
      </c>
      <c r="N204" s="2">
        <v>0.34100000000000003</v>
      </c>
      <c r="O204" s="3" t="s">
        <v>32</v>
      </c>
      <c r="P204" s="3" t="s">
        <v>29</v>
      </c>
      <c r="Q204" s="5">
        <v>18</v>
      </c>
      <c r="S204" s="6">
        <v>15.31</v>
      </c>
      <c r="T204" s="5">
        <v>0.6</v>
      </c>
      <c r="U204" s="6">
        <v>15.91</v>
      </c>
      <c r="V204" s="2">
        <v>23.4</v>
      </c>
      <c r="W204" s="8"/>
      <c r="X204" s="10" t="s">
        <v>29</v>
      </c>
      <c r="Y204" s="7">
        <v>43693</v>
      </c>
    </row>
    <row r="205" spans="1:25" hidden="1" x14ac:dyDescent="0.25">
      <c r="A205" s="2">
        <v>415661</v>
      </c>
      <c r="B205" s="3" t="s">
        <v>25</v>
      </c>
      <c r="C205" s="3" t="s">
        <v>293</v>
      </c>
      <c r="D205" s="3" t="s">
        <v>46</v>
      </c>
      <c r="E205" s="3" t="s">
        <v>37</v>
      </c>
      <c r="F205" s="3" t="s">
        <v>29</v>
      </c>
      <c r="G205" s="2">
        <v>4.5</v>
      </c>
      <c r="H205" s="3" t="s">
        <v>106</v>
      </c>
      <c r="I205" s="3" t="s">
        <v>48</v>
      </c>
      <c r="J205" s="3" t="s">
        <v>31</v>
      </c>
      <c r="K205" s="4">
        <v>32.4</v>
      </c>
      <c r="L205" s="2">
        <v>6</v>
      </c>
      <c r="M205" s="2">
        <v>4</v>
      </c>
      <c r="N205" s="2">
        <v>0.33</v>
      </c>
      <c r="O205" s="3" t="s">
        <v>32</v>
      </c>
      <c r="P205" s="3" t="s">
        <v>29</v>
      </c>
      <c r="Q205" s="5">
        <v>17.899999999999999</v>
      </c>
      <c r="S205" s="6">
        <v>15.22</v>
      </c>
      <c r="T205" s="5">
        <v>0.6</v>
      </c>
      <c r="U205" s="6">
        <v>15.82</v>
      </c>
      <c r="V205" s="2">
        <v>23.25</v>
      </c>
      <c r="W205" s="8"/>
      <c r="X205" s="10" t="s">
        <v>29</v>
      </c>
      <c r="Y205" s="7">
        <v>43619</v>
      </c>
    </row>
    <row r="206" spans="1:25" hidden="1" x14ac:dyDescent="0.25">
      <c r="A206" s="2">
        <v>816305</v>
      </c>
      <c r="B206" s="3" t="s">
        <v>25</v>
      </c>
      <c r="C206" s="3" t="s">
        <v>294</v>
      </c>
      <c r="D206" s="3" t="s">
        <v>40</v>
      </c>
      <c r="E206" s="3" t="s">
        <v>28</v>
      </c>
      <c r="F206" s="3" t="s">
        <v>29</v>
      </c>
      <c r="H206" s="3" t="s">
        <v>38</v>
      </c>
      <c r="I206" s="3" t="s">
        <v>29</v>
      </c>
      <c r="J206" s="3" t="s">
        <v>39</v>
      </c>
      <c r="K206" s="4">
        <v>36.049999999999997</v>
      </c>
      <c r="L206" s="2">
        <v>12</v>
      </c>
      <c r="M206" s="2">
        <v>2</v>
      </c>
      <c r="N206" s="2">
        <v>0.34100000000000003</v>
      </c>
      <c r="O206" s="3" t="s">
        <v>32</v>
      </c>
      <c r="P206" s="3" t="s">
        <v>29</v>
      </c>
      <c r="Q206" s="5">
        <v>37.200000000000003</v>
      </c>
      <c r="S206" s="6">
        <v>31.68</v>
      </c>
      <c r="T206" s="5">
        <v>1.2</v>
      </c>
      <c r="U206" s="6">
        <v>32.880000000000003</v>
      </c>
      <c r="V206" s="2">
        <v>48.35</v>
      </c>
      <c r="W206" s="8"/>
      <c r="X206" s="10" t="s">
        <v>29</v>
      </c>
      <c r="Y206" s="7">
        <v>43671</v>
      </c>
    </row>
    <row r="207" spans="1:25" hidden="1" x14ac:dyDescent="0.25">
      <c r="A207" s="2">
        <v>547646</v>
      </c>
      <c r="B207" s="3" t="s">
        <v>25</v>
      </c>
      <c r="C207" s="3" t="s">
        <v>295</v>
      </c>
      <c r="D207" s="3" t="s">
        <v>36</v>
      </c>
      <c r="E207" s="3" t="s">
        <v>28</v>
      </c>
      <c r="F207" s="3" t="s">
        <v>29</v>
      </c>
      <c r="G207" s="2">
        <v>5</v>
      </c>
      <c r="H207" s="3" t="s">
        <v>38</v>
      </c>
      <c r="I207" s="3" t="s">
        <v>62</v>
      </c>
      <c r="J207" s="3" t="s">
        <v>39</v>
      </c>
      <c r="K207" s="4">
        <v>44.87</v>
      </c>
      <c r="L207" s="2">
        <v>6</v>
      </c>
      <c r="M207" s="2">
        <v>4</v>
      </c>
      <c r="N207" s="2">
        <v>0.34100000000000003</v>
      </c>
      <c r="O207" s="3" t="s">
        <v>32</v>
      </c>
      <c r="P207" s="3" t="s">
        <v>29</v>
      </c>
      <c r="Q207" s="5">
        <v>21.55</v>
      </c>
      <c r="S207" s="6">
        <v>18.440000000000001</v>
      </c>
      <c r="T207" s="5">
        <v>0.6</v>
      </c>
      <c r="U207" s="6">
        <v>19.04</v>
      </c>
      <c r="V207" s="2">
        <v>28</v>
      </c>
      <c r="W207" s="8"/>
      <c r="X207" s="10" t="s">
        <v>29</v>
      </c>
      <c r="Y207" s="7">
        <v>43699</v>
      </c>
    </row>
    <row r="208" spans="1:25" hidden="1" x14ac:dyDescent="0.25">
      <c r="A208" s="2">
        <v>170779</v>
      </c>
      <c r="B208" s="3" t="s">
        <v>25</v>
      </c>
      <c r="C208" s="3" t="s">
        <v>296</v>
      </c>
      <c r="D208" s="3" t="s">
        <v>46</v>
      </c>
      <c r="E208" s="3" t="s">
        <v>28</v>
      </c>
      <c r="F208" s="3" t="s">
        <v>97</v>
      </c>
      <c r="G208" s="2">
        <v>4.5999999999999996</v>
      </c>
      <c r="H208" s="3" t="s">
        <v>297</v>
      </c>
      <c r="I208" s="3" t="s">
        <v>48</v>
      </c>
      <c r="J208" s="3" t="s">
        <v>39</v>
      </c>
      <c r="K208" s="4">
        <v>33.44</v>
      </c>
      <c r="L208" s="2">
        <v>6</v>
      </c>
      <c r="M208" s="2">
        <v>4</v>
      </c>
      <c r="N208" s="2">
        <v>0.33</v>
      </c>
      <c r="O208" s="3" t="s">
        <v>32</v>
      </c>
      <c r="P208" s="3" t="s">
        <v>29</v>
      </c>
      <c r="Q208" s="5">
        <v>17.600000000000001</v>
      </c>
      <c r="S208" s="6">
        <v>14.96</v>
      </c>
      <c r="T208" s="5">
        <v>0.6</v>
      </c>
      <c r="U208" s="6">
        <v>15.56</v>
      </c>
      <c r="V208" s="2">
        <v>22.9</v>
      </c>
      <c r="W208" s="8"/>
      <c r="X208" s="10" t="s">
        <v>29</v>
      </c>
      <c r="Y208" s="7">
        <v>43799</v>
      </c>
    </row>
    <row r="209" spans="1:25" hidden="1" x14ac:dyDescent="0.25">
      <c r="A209" s="2">
        <v>487256</v>
      </c>
      <c r="B209" s="3" t="s">
        <v>25</v>
      </c>
      <c r="C209" s="3" t="s">
        <v>298</v>
      </c>
      <c r="D209" s="3" t="s">
        <v>46</v>
      </c>
      <c r="E209" s="3" t="s">
        <v>37</v>
      </c>
      <c r="F209" s="3" t="s">
        <v>29</v>
      </c>
      <c r="G209" s="2">
        <v>5.2</v>
      </c>
      <c r="H209" s="3" t="s">
        <v>98</v>
      </c>
      <c r="I209" s="3" t="s">
        <v>48</v>
      </c>
      <c r="J209" s="3" t="s">
        <v>39</v>
      </c>
      <c r="K209" s="4">
        <v>33.86</v>
      </c>
      <c r="L209" s="2">
        <v>6</v>
      </c>
      <c r="M209" s="2">
        <v>4</v>
      </c>
      <c r="N209" s="2">
        <v>0.33</v>
      </c>
      <c r="O209" s="3" t="s">
        <v>32</v>
      </c>
      <c r="P209" s="3" t="s">
        <v>29</v>
      </c>
      <c r="Q209" s="5">
        <v>17.7</v>
      </c>
      <c r="S209" s="6">
        <v>15.05</v>
      </c>
      <c r="T209" s="5">
        <v>0.6</v>
      </c>
      <c r="U209" s="6">
        <v>15.65</v>
      </c>
      <c r="V209" s="2">
        <v>23</v>
      </c>
      <c r="W209" s="8"/>
      <c r="X209" s="10" t="s">
        <v>29</v>
      </c>
      <c r="Y209" s="7">
        <v>43466</v>
      </c>
    </row>
    <row r="210" spans="1:25" hidden="1" x14ac:dyDescent="0.25">
      <c r="A210" s="2">
        <v>819513</v>
      </c>
      <c r="B210" s="3" t="s">
        <v>25</v>
      </c>
      <c r="C210" s="3" t="s">
        <v>299</v>
      </c>
      <c r="D210" s="3" t="s">
        <v>64</v>
      </c>
      <c r="E210" s="3" t="s">
        <v>28</v>
      </c>
      <c r="F210" s="3" t="s">
        <v>51</v>
      </c>
      <c r="G210" s="2">
        <v>6.7</v>
      </c>
      <c r="H210" s="3" t="s">
        <v>38</v>
      </c>
      <c r="I210" s="3" t="s">
        <v>34</v>
      </c>
      <c r="J210" s="3" t="s">
        <v>39</v>
      </c>
      <c r="K210" s="4">
        <v>94.23</v>
      </c>
      <c r="L210" s="2">
        <v>1</v>
      </c>
      <c r="M210" s="2">
        <v>12</v>
      </c>
      <c r="N210" s="2">
        <v>0.5</v>
      </c>
      <c r="O210" s="3" t="s">
        <v>32</v>
      </c>
      <c r="P210" s="3" t="s">
        <v>3211</v>
      </c>
      <c r="Q210" s="5">
        <v>11.15</v>
      </c>
      <c r="S210" s="6">
        <v>9.7200000000000006</v>
      </c>
      <c r="T210" s="5">
        <v>0.1</v>
      </c>
      <c r="U210" s="6">
        <v>9.82</v>
      </c>
      <c r="V210" s="2">
        <v>14.5</v>
      </c>
      <c r="W210" s="8"/>
      <c r="X210" s="10" t="s">
        <v>29</v>
      </c>
      <c r="Y210" s="7">
        <v>43718</v>
      </c>
    </row>
    <row r="211" spans="1:25" hidden="1" x14ac:dyDescent="0.25">
      <c r="A211" s="2">
        <v>819515</v>
      </c>
      <c r="B211" s="3" t="s">
        <v>25</v>
      </c>
      <c r="C211" s="3" t="s">
        <v>300</v>
      </c>
      <c r="D211" s="3" t="s">
        <v>64</v>
      </c>
      <c r="E211" s="3" t="s">
        <v>28</v>
      </c>
      <c r="F211" s="3" t="s">
        <v>51</v>
      </c>
      <c r="G211" s="2">
        <v>5.3</v>
      </c>
      <c r="H211" s="3" t="s">
        <v>38</v>
      </c>
      <c r="I211" s="3" t="s">
        <v>34</v>
      </c>
      <c r="J211" s="3" t="s">
        <v>39</v>
      </c>
      <c r="K211" s="4">
        <v>58.35</v>
      </c>
      <c r="L211" s="2">
        <v>1</v>
      </c>
      <c r="M211" s="2">
        <v>12</v>
      </c>
      <c r="N211" s="2">
        <v>0.5</v>
      </c>
      <c r="O211" s="3" t="s">
        <v>32</v>
      </c>
      <c r="P211" s="3" t="s">
        <v>3211</v>
      </c>
      <c r="Q211" s="5">
        <v>7.2</v>
      </c>
      <c r="S211" s="6">
        <v>6.25</v>
      </c>
      <c r="T211" s="5">
        <v>0.1</v>
      </c>
      <c r="U211" s="6">
        <v>6.35</v>
      </c>
      <c r="V211" s="2">
        <v>9.35</v>
      </c>
      <c r="W211" s="8"/>
      <c r="X211" s="10" t="s">
        <v>29</v>
      </c>
      <c r="Y211" s="7">
        <v>43718</v>
      </c>
    </row>
    <row r="212" spans="1:25" hidden="1" x14ac:dyDescent="0.25">
      <c r="A212" s="2">
        <v>463836</v>
      </c>
      <c r="B212" s="3" t="s">
        <v>25</v>
      </c>
      <c r="C212" s="3" t="s">
        <v>301</v>
      </c>
      <c r="D212" s="3" t="s">
        <v>230</v>
      </c>
      <c r="E212" s="3" t="s">
        <v>28</v>
      </c>
      <c r="F212" s="3" t="s">
        <v>97</v>
      </c>
      <c r="G212" s="2">
        <v>5.5</v>
      </c>
      <c r="H212" s="3" t="s">
        <v>30</v>
      </c>
      <c r="I212" s="3" t="s">
        <v>29</v>
      </c>
      <c r="J212" s="3" t="s">
        <v>31</v>
      </c>
      <c r="K212" s="4">
        <v>13.38</v>
      </c>
      <c r="L212" s="2">
        <v>12</v>
      </c>
      <c r="M212" s="2">
        <v>1</v>
      </c>
      <c r="N212" s="2">
        <v>0.35499999999999998</v>
      </c>
      <c r="O212" s="3" t="s">
        <v>32</v>
      </c>
      <c r="P212" s="3" t="s">
        <v>29</v>
      </c>
      <c r="Q212" s="5">
        <v>32.9</v>
      </c>
      <c r="S212" s="6">
        <v>27.9</v>
      </c>
      <c r="T212" s="5">
        <v>1.2</v>
      </c>
      <c r="U212" s="6">
        <v>29.1</v>
      </c>
      <c r="V212" s="2">
        <v>42.75</v>
      </c>
      <c r="W212" s="8">
        <v>0.69999999999999574</v>
      </c>
      <c r="X212" s="9" t="s">
        <v>3216</v>
      </c>
      <c r="Y212" s="7">
        <v>43789</v>
      </c>
    </row>
    <row r="213" spans="1:25" hidden="1" x14ac:dyDescent="0.25">
      <c r="A213" s="2">
        <v>760488</v>
      </c>
      <c r="B213" s="3" t="s">
        <v>25</v>
      </c>
      <c r="C213" s="3" t="s">
        <v>302</v>
      </c>
      <c r="D213" s="3" t="s">
        <v>27</v>
      </c>
      <c r="E213" s="3" t="s">
        <v>28</v>
      </c>
      <c r="F213" s="3" t="s">
        <v>51</v>
      </c>
      <c r="H213" s="3" t="s">
        <v>30</v>
      </c>
      <c r="I213" s="3" t="s">
        <v>34</v>
      </c>
      <c r="J213" s="3" t="s">
        <v>31</v>
      </c>
      <c r="K213" s="4">
        <v>464.04</v>
      </c>
      <c r="L213" s="2">
        <v>1</v>
      </c>
      <c r="M213" s="2">
        <v>12</v>
      </c>
      <c r="N213" s="2">
        <v>0.75</v>
      </c>
      <c r="O213" s="3" t="s">
        <v>32</v>
      </c>
      <c r="P213" s="3" t="s">
        <v>3211</v>
      </c>
      <c r="Q213" s="5">
        <v>52.85</v>
      </c>
      <c r="S213" s="6">
        <v>46.2</v>
      </c>
      <c r="T213" s="5">
        <v>0.35</v>
      </c>
      <c r="U213" s="6">
        <v>46.55</v>
      </c>
      <c r="V213" s="2">
        <v>68.7</v>
      </c>
      <c r="W213" s="8">
        <v>0.5</v>
      </c>
      <c r="X213" s="9" t="s">
        <v>3216</v>
      </c>
      <c r="Y213" s="7">
        <v>43789</v>
      </c>
    </row>
    <row r="214" spans="1:25" hidden="1" x14ac:dyDescent="0.25">
      <c r="A214" s="2">
        <v>778561</v>
      </c>
      <c r="B214" s="3" t="s">
        <v>25</v>
      </c>
      <c r="C214" s="3" t="s">
        <v>303</v>
      </c>
      <c r="D214" s="3" t="s">
        <v>85</v>
      </c>
      <c r="E214" s="3" t="s">
        <v>28</v>
      </c>
      <c r="F214" s="3" t="s">
        <v>51</v>
      </c>
      <c r="G214" s="2">
        <v>5.5</v>
      </c>
      <c r="H214" s="3" t="s">
        <v>38</v>
      </c>
      <c r="I214" s="3" t="s">
        <v>34</v>
      </c>
      <c r="J214" s="3" t="s">
        <v>39</v>
      </c>
      <c r="K214" s="4">
        <v>66.75</v>
      </c>
      <c r="L214" s="2">
        <v>1</v>
      </c>
      <c r="M214" s="2">
        <v>12</v>
      </c>
      <c r="N214" s="2">
        <v>0.65</v>
      </c>
      <c r="O214" s="3" t="s">
        <v>32</v>
      </c>
      <c r="P214" s="3" t="s">
        <v>3211</v>
      </c>
      <c r="Q214" s="5">
        <v>8.25</v>
      </c>
      <c r="S214" s="6">
        <v>7.17</v>
      </c>
      <c r="T214" s="5">
        <v>0.1</v>
      </c>
      <c r="U214" s="6">
        <v>7.27</v>
      </c>
      <c r="V214" s="2">
        <v>10.7</v>
      </c>
      <c r="W214" s="8"/>
      <c r="X214" s="10" t="s">
        <v>29</v>
      </c>
      <c r="Y214" s="7">
        <v>43729</v>
      </c>
    </row>
    <row r="215" spans="1:25" hidden="1" x14ac:dyDescent="0.25">
      <c r="A215" s="2">
        <v>778562</v>
      </c>
      <c r="B215" s="3" t="s">
        <v>25</v>
      </c>
      <c r="C215" s="3" t="s">
        <v>304</v>
      </c>
      <c r="D215" s="3" t="s">
        <v>85</v>
      </c>
      <c r="E215" s="3" t="s">
        <v>28</v>
      </c>
      <c r="F215" s="3" t="s">
        <v>51</v>
      </c>
      <c r="G215" s="2">
        <v>6</v>
      </c>
      <c r="H215" s="3" t="s">
        <v>38</v>
      </c>
      <c r="I215" s="3" t="s">
        <v>122</v>
      </c>
      <c r="J215" s="3" t="s">
        <v>39</v>
      </c>
      <c r="K215" s="4">
        <v>69.27</v>
      </c>
      <c r="L215" s="2">
        <v>1</v>
      </c>
      <c r="M215" s="2">
        <v>12</v>
      </c>
      <c r="N215" s="2">
        <v>0.65</v>
      </c>
      <c r="O215" s="3" t="s">
        <v>32</v>
      </c>
      <c r="P215" s="3" t="s">
        <v>3213</v>
      </c>
      <c r="Q215" s="5">
        <v>8.5</v>
      </c>
      <c r="S215" s="6">
        <v>7.39</v>
      </c>
      <c r="T215" s="5">
        <v>0.1</v>
      </c>
      <c r="U215" s="6">
        <v>7.49</v>
      </c>
      <c r="V215" s="2">
        <v>11.05</v>
      </c>
      <c r="W215" s="8"/>
      <c r="X215" s="10" t="s">
        <v>29</v>
      </c>
      <c r="Y215" s="7">
        <v>43718</v>
      </c>
    </row>
    <row r="216" spans="1:25" hidden="1" x14ac:dyDescent="0.25">
      <c r="A216" s="2">
        <v>728071</v>
      </c>
      <c r="B216" s="3" t="s">
        <v>25</v>
      </c>
      <c r="C216" s="3" t="s">
        <v>305</v>
      </c>
      <c r="D216" s="3" t="s">
        <v>96</v>
      </c>
      <c r="E216" s="3" t="s">
        <v>28</v>
      </c>
      <c r="F216" s="3" t="s">
        <v>29</v>
      </c>
      <c r="H216" s="3" t="s">
        <v>204</v>
      </c>
      <c r="I216" s="3" t="s">
        <v>29</v>
      </c>
      <c r="J216" s="3" t="s">
        <v>31</v>
      </c>
      <c r="K216" s="4">
        <v>124.56</v>
      </c>
      <c r="L216" s="2">
        <v>1</v>
      </c>
      <c r="M216" s="2">
        <v>24</v>
      </c>
      <c r="N216" s="2">
        <v>0.33</v>
      </c>
      <c r="O216" s="3" t="s">
        <v>32</v>
      </c>
      <c r="P216" s="3" t="s">
        <v>29</v>
      </c>
      <c r="Q216" s="5">
        <v>8.15</v>
      </c>
      <c r="S216" s="6">
        <v>7.08</v>
      </c>
      <c r="T216" s="5">
        <v>0.1</v>
      </c>
      <c r="U216" s="6">
        <v>7.18</v>
      </c>
      <c r="V216" s="2">
        <v>10.6</v>
      </c>
      <c r="W216" s="8">
        <v>0.30000000000000071</v>
      </c>
      <c r="X216" s="9" t="s">
        <v>3216</v>
      </c>
      <c r="Y216" s="7">
        <v>43789</v>
      </c>
    </row>
    <row r="217" spans="1:25" hidden="1" x14ac:dyDescent="0.25">
      <c r="A217" s="2">
        <v>293787</v>
      </c>
      <c r="B217" s="3" t="s">
        <v>25</v>
      </c>
      <c r="C217" s="3" t="s">
        <v>306</v>
      </c>
      <c r="D217" s="3" t="s">
        <v>46</v>
      </c>
      <c r="E217" s="3" t="s">
        <v>28</v>
      </c>
      <c r="F217" s="3" t="s">
        <v>97</v>
      </c>
      <c r="G217" s="2">
        <v>4.5</v>
      </c>
      <c r="H217" s="3" t="s">
        <v>307</v>
      </c>
      <c r="I217" s="3" t="s">
        <v>29</v>
      </c>
      <c r="J217" s="3" t="s">
        <v>39</v>
      </c>
      <c r="K217" s="4">
        <v>24.43</v>
      </c>
      <c r="L217" s="2">
        <v>6</v>
      </c>
      <c r="M217" s="2">
        <v>4</v>
      </c>
      <c r="N217" s="2">
        <v>0.33</v>
      </c>
      <c r="O217" s="3" t="s">
        <v>32</v>
      </c>
      <c r="P217" s="3" t="s">
        <v>29</v>
      </c>
      <c r="Q217" s="5">
        <v>14.6</v>
      </c>
      <c r="S217" s="6">
        <v>12.32</v>
      </c>
      <c r="T217" s="5">
        <v>0.6</v>
      </c>
      <c r="U217" s="6">
        <v>12.92</v>
      </c>
      <c r="V217" s="2">
        <v>19</v>
      </c>
      <c r="W217" s="8"/>
      <c r="X217" s="10" t="s">
        <v>29</v>
      </c>
      <c r="Y217" s="7">
        <v>43734</v>
      </c>
    </row>
    <row r="218" spans="1:25" hidden="1" x14ac:dyDescent="0.25">
      <c r="A218" s="2">
        <v>696864</v>
      </c>
      <c r="B218" s="3" t="s">
        <v>25</v>
      </c>
      <c r="C218" s="3" t="s">
        <v>308</v>
      </c>
      <c r="D218" s="3" t="s">
        <v>64</v>
      </c>
      <c r="E218" s="3" t="s">
        <v>37</v>
      </c>
      <c r="F218" s="3" t="s">
        <v>29</v>
      </c>
      <c r="G218" s="2">
        <v>5.7</v>
      </c>
      <c r="H218" s="3" t="s">
        <v>309</v>
      </c>
      <c r="I218" s="3" t="s">
        <v>48</v>
      </c>
      <c r="J218" s="3" t="s">
        <v>31</v>
      </c>
      <c r="K218" s="4">
        <v>29.6</v>
      </c>
      <c r="L218" s="2">
        <v>1</v>
      </c>
      <c r="M218" s="2">
        <v>20</v>
      </c>
      <c r="N218" s="2">
        <v>0.5</v>
      </c>
      <c r="O218" s="3" t="s">
        <v>32</v>
      </c>
      <c r="P218" s="3" t="s">
        <v>29</v>
      </c>
      <c r="Q218" s="5">
        <v>3.75</v>
      </c>
      <c r="S218" s="6">
        <v>3.21</v>
      </c>
      <c r="T218" s="5">
        <v>0.1</v>
      </c>
      <c r="U218" s="6">
        <v>3.31</v>
      </c>
      <c r="V218" s="2">
        <v>4.9000000000000004</v>
      </c>
      <c r="W218" s="8"/>
      <c r="X218" s="10" t="s">
        <v>29</v>
      </c>
      <c r="Y218" s="7">
        <v>43647</v>
      </c>
    </row>
    <row r="219" spans="1:25" hidden="1" x14ac:dyDescent="0.25">
      <c r="A219" s="2">
        <v>573113</v>
      </c>
      <c r="B219" s="3" t="s">
        <v>25</v>
      </c>
      <c r="C219" s="3" t="s">
        <v>310</v>
      </c>
      <c r="D219" s="3" t="s">
        <v>27</v>
      </c>
      <c r="E219" s="3" t="s">
        <v>37</v>
      </c>
      <c r="F219" s="3" t="s">
        <v>29</v>
      </c>
      <c r="G219" s="2">
        <v>5</v>
      </c>
      <c r="H219" s="3" t="s">
        <v>38</v>
      </c>
      <c r="I219" s="3" t="s">
        <v>122</v>
      </c>
      <c r="J219" s="3" t="s">
        <v>31</v>
      </c>
      <c r="K219" s="4">
        <v>55.08</v>
      </c>
      <c r="L219" s="2">
        <v>1</v>
      </c>
      <c r="M219" s="2">
        <v>12</v>
      </c>
      <c r="N219" s="2">
        <v>0.75</v>
      </c>
      <c r="O219" s="3" t="s">
        <v>32</v>
      </c>
      <c r="P219" s="3" t="s">
        <v>29</v>
      </c>
      <c r="Q219" s="5">
        <v>8.85</v>
      </c>
      <c r="S219" s="6">
        <v>7.48</v>
      </c>
      <c r="T219" s="5">
        <v>0.35</v>
      </c>
      <c r="U219" s="6">
        <v>7.83</v>
      </c>
      <c r="V219" s="2">
        <v>11.5</v>
      </c>
      <c r="W219" s="8"/>
      <c r="X219" s="10" t="s">
        <v>29</v>
      </c>
      <c r="Y219" s="7">
        <v>43693</v>
      </c>
    </row>
    <row r="220" spans="1:25" hidden="1" x14ac:dyDescent="0.25">
      <c r="A220" s="2">
        <v>687863</v>
      </c>
      <c r="B220" s="3" t="s">
        <v>25</v>
      </c>
      <c r="C220" s="3" t="s">
        <v>311</v>
      </c>
      <c r="D220" s="3" t="s">
        <v>36</v>
      </c>
      <c r="E220" s="3" t="s">
        <v>28</v>
      </c>
      <c r="F220" s="3" t="s">
        <v>29</v>
      </c>
      <c r="G220" s="2">
        <v>5.5</v>
      </c>
      <c r="H220" s="3" t="s">
        <v>38</v>
      </c>
      <c r="I220" s="3" t="s">
        <v>69</v>
      </c>
      <c r="J220" s="3" t="s">
        <v>31</v>
      </c>
      <c r="K220" s="4">
        <v>8.01</v>
      </c>
      <c r="L220" s="2">
        <v>6</v>
      </c>
      <c r="M220" s="2">
        <v>1</v>
      </c>
      <c r="N220" s="2">
        <v>0.34100000000000003</v>
      </c>
      <c r="O220" s="3" t="s">
        <v>32</v>
      </c>
      <c r="P220" s="3" t="s">
        <v>29</v>
      </c>
      <c r="Q220" s="5">
        <v>18.010000000000002</v>
      </c>
      <c r="S220" s="6">
        <v>15.32</v>
      </c>
      <c r="T220" s="5">
        <v>0.6</v>
      </c>
      <c r="U220" s="6">
        <v>15.92</v>
      </c>
      <c r="V220" s="2">
        <v>23.4</v>
      </c>
      <c r="W220" s="8"/>
      <c r="X220" s="10" t="s">
        <v>29</v>
      </c>
      <c r="Y220" s="7">
        <v>43693</v>
      </c>
    </row>
    <row r="221" spans="1:25" hidden="1" x14ac:dyDescent="0.25">
      <c r="A221" s="2">
        <v>613406</v>
      </c>
      <c r="B221" s="3" t="s">
        <v>25</v>
      </c>
      <c r="C221" s="3" t="s">
        <v>312</v>
      </c>
      <c r="D221" s="3" t="s">
        <v>40</v>
      </c>
      <c r="E221" s="3" t="s">
        <v>28</v>
      </c>
      <c r="F221" s="3" t="s">
        <v>29</v>
      </c>
      <c r="H221" s="3" t="s">
        <v>38</v>
      </c>
      <c r="I221" s="3" t="s">
        <v>29</v>
      </c>
      <c r="J221" s="3" t="s">
        <v>31</v>
      </c>
      <c r="K221" s="4">
        <v>15.02</v>
      </c>
      <c r="L221" s="2">
        <v>12</v>
      </c>
      <c r="M221" s="2">
        <v>1</v>
      </c>
      <c r="N221" s="2">
        <v>0.34100000000000003</v>
      </c>
      <c r="O221" s="3" t="s">
        <v>32</v>
      </c>
      <c r="P221" s="3" t="s">
        <v>29</v>
      </c>
      <c r="Q221" s="5">
        <v>34.6</v>
      </c>
      <c r="S221" s="6">
        <v>29.39</v>
      </c>
      <c r="T221" s="5">
        <v>1.2</v>
      </c>
      <c r="U221" s="6">
        <v>30.59</v>
      </c>
      <c r="V221" s="2">
        <v>45</v>
      </c>
      <c r="W221" s="8"/>
      <c r="X221" s="10" t="s">
        <v>29</v>
      </c>
      <c r="Y221" s="7">
        <v>43693</v>
      </c>
    </row>
    <row r="222" spans="1:25" hidden="1" x14ac:dyDescent="0.25">
      <c r="A222" s="2">
        <v>692574</v>
      </c>
      <c r="B222" s="3" t="s">
        <v>25</v>
      </c>
      <c r="C222" s="3" t="s">
        <v>313</v>
      </c>
      <c r="D222" s="3" t="s">
        <v>27</v>
      </c>
      <c r="E222" s="3" t="s">
        <v>28</v>
      </c>
      <c r="F222" s="3" t="s">
        <v>29</v>
      </c>
      <c r="G222" s="2">
        <v>5.5</v>
      </c>
      <c r="H222" s="3" t="s">
        <v>38</v>
      </c>
      <c r="I222" s="3" t="s">
        <v>29</v>
      </c>
      <c r="J222" s="3" t="s">
        <v>31</v>
      </c>
      <c r="K222" s="4">
        <v>52.68</v>
      </c>
      <c r="L222" s="2">
        <v>1</v>
      </c>
      <c r="M222" s="2">
        <v>12</v>
      </c>
      <c r="N222" s="2">
        <v>0.75</v>
      </c>
      <c r="O222" s="3" t="s">
        <v>32</v>
      </c>
      <c r="P222" s="3" t="s">
        <v>29</v>
      </c>
      <c r="Q222" s="5">
        <v>8.5500000000000007</v>
      </c>
      <c r="S222" s="6">
        <v>7.22</v>
      </c>
      <c r="T222" s="5">
        <v>0.35</v>
      </c>
      <c r="U222" s="6">
        <v>7.57</v>
      </c>
      <c r="V222" s="2">
        <v>11.1</v>
      </c>
      <c r="W222" s="8"/>
      <c r="X222" s="10" t="s">
        <v>29</v>
      </c>
      <c r="Y222" s="7">
        <v>43693</v>
      </c>
    </row>
    <row r="223" spans="1:25" hidden="1" x14ac:dyDescent="0.25">
      <c r="A223" s="2">
        <v>834994</v>
      </c>
      <c r="B223" s="3" t="s">
        <v>25</v>
      </c>
      <c r="C223" s="3" t="s">
        <v>314</v>
      </c>
      <c r="D223" s="3" t="s">
        <v>36</v>
      </c>
      <c r="E223" s="3" t="s">
        <v>28</v>
      </c>
      <c r="F223" s="3" t="s">
        <v>29</v>
      </c>
      <c r="H223" s="3" t="s">
        <v>38</v>
      </c>
      <c r="I223" s="3" t="s">
        <v>29</v>
      </c>
      <c r="J223" s="3" t="s">
        <v>31</v>
      </c>
      <c r="K223" s="4">
        <v>8</v>
      </c>
      <c r="L223" s="2">
        <v>6</v>
      </c>
      <c r="M223" s="2">
        <v>1</v>
      </c>
      <c r="N223" s="2">
        <v>0.34100000000000003</v>
      </c>
      <c r="O223" s="3" t="s">
        <v>32</v>
      </c>
      <c r="P223" s="3" t="s">
        <v>29</v>
      </c>
      <c r="Q223" s="5">
        <v>18</v>
      </c>
      <c r="S223" s="6">
        <v>15.31</v>
      </c>
      <c r="T223" s="5">
        <v>0.6</v>
      </c>
      <c r="U223" s="6">
        <v>15.91</v>
      </c>
      <c r="V223" s="2">
        <v>23.4</v>
      </c>
      <c r="W223" s="8"/>
      <c r="X223" s="10" t="s">
        <v>29</v>
      </c>
      <c r="Y223" s="7">
        <v>43693</v>
      </c>
    </row>
    <row r="224" spans="1:25" hidden="1" x14ac:dyDescent="0.25">
      <c r="A224" s="2">
        <v>689216</v>
      </c>
      <c r="B224" s="3" t="s">
        <v>25</v>
      </c>
      <c r="C224" s="3" t="s">
        <v>315</v>
      </c>
      <c r="D224" s="3" t="s">
        <v>27</v>
      </c>
      <c r="E224" s="3" t="s">
        <v>37</v>
      </c>
      <c r="F224" s="3" t="s">
        <v>29</v>
      </c>
      <c r="G224" s="2">
        <v>9</v>
      </c>
      <c r="H224" s="3" t="s">
        <v>38</v>
      </c>
      <c r="I224" s="3" t="s">
        <v>199</v>
      </c>
      <c r="J224" s="3" t="s">
        <v>31</v>
      </c>
      <c r="K224" s="4">
        <v>55.08</v>
      </c>
      <c r="L224" s="2">
        <v>1</v>
      </c>
      <c r="M224" s="2">
        <v>12</v>
      </c>
      <c r="N224" s="2">
        <v>0.75</v>
      </c>
      <c r="O224" s="3" t="s">
        <v>32</v>
      </c>
      <c r="P224" s="3" t="s">
        <v>29</v>
      </c>
      <c r="Q224" s="5">
        <v>8.85</v>
      </c>
      <c r="S224" s="6">
        <v>7.48</v>
      </c>
      <c r="T224" s="5">
        <v>0.35</v>
      </c>
      <c r="U224" s="6">
        <v>7.83</v>
      </c>
      <c r="V224" s="2">
        <v>11.5</v>
      </c>
      <c r="W224" s="8"/>
      <c r="X224" s="10" t="s">
        <v>29</v>
      </c>
      <c r="Y224" s="7">
        <v>43693</v>
      </c>
    </row>
    <row r="225" spans="1:25" hidden="1" x14ac:dyDescent="0.25">
      <c r="A225" s="2">
        <v>689208</v>
      </c>
      <c r="B225" s="3" t="s">
        <v>25</v>
      </c>
      <c r="C225" s="3" t="s">
        <v>316</v>
      </c>
      <c r="D225" s="3" t="s">
        <v>27</v>
      </c>
      <c r="E225" s="3" t="s">
        <v>37</v>
      </c>
      <c r="F225" s="3" t="s">
        <v>29</v>
      </c>
      <c r="G225" s="2">
        <v>8</v>
      </c>
      <c r="H225" s="3" t="s">
        <v>38</v>
      </c>
      <c r="I225" s="3" t="s">
        <v>211</v>
      </c>
      <c r="J225" s="3" t="s">
        <v>31</v>
      </c>
      <c r="K225" s="4">
        <v>55.08</v>
      </c>
      <c r="L225" s="2">
        <v>1</v>
      </c>
      <c r="M225" s="2">
        <v>12</v>
      </c>
      <c r="N225" s="2">
        <v>0.75</v>
      </c>
      <c r="O225" s="3" t="s">
        <v>32</v>
      </c>
      <c r="P225" s="3" t="s">
        <v>29</v>
      </c>
      <c r="Q225" s="5">
        <v>8.85</v>
      </c>
      <c r="S225" s="6">
        <v>7.48</v>
      </c>
      <c r="T225" s="5">
        <v>0.35</v>
      </c>
      <c r="U225" s="6">
        <v>7.83</v>
      </c>
      <c r="V225" s="2">
        <v>11.5</v>
      </c>
      <c r="W225" s="8"/>
      <c r="X225" s="10" t="s">
        <v>29</v>
      </c>
      <c r="Y225" s="7">
        <v>43693</v>
      </c>
    </row>
    <row r="226" spans="1:25" hidden="1" x14ac:dyDescent="0.25">
      <c r="A226" s="2">
        <v>50823</v>
      </c>
      <c r="B226" s="3" t="s">
        <v>25</v>
      </c>
      <c r="C226" s="3" t="s">
        <v>317</v>
      </c>
      <c r="D226" s="3" t="s">
        <v>40</v>
      </c>
      <c r="E226" s="3" t="s">
        <v>28</v>
      </c>
      <c r="F226" s="3" t="s">
        <v>29</v>
      </c>
      <c r="H226" s="3" t="s">
        <v>38</v>
      </c>
      <c r="I226" s="3" t="s">
        <v>29</v>
      </c>
      <c r="J226" s="3" t="s">
        <v>31</v>
      </c>
      <c r="K226" s="4">
        <v>15.02</v>
      </c>
      <c r="L226" s="2">
        <v>12</v>
      </c>
      <c r="M226" s="2">
        <v>1</v>
      </c>
      <c r="N226" s="2">
        <v>0.34100000000000003</v>
      </c>
      <c r="O226" s="3" t="s">
        <v>32</v>
      </c>
      <c r="P226" s="3" t="s">
        <v>29</v>
      </c>
      <c r="Q226" s="5">
        <v>34.6</v>
      </c>
      <c r="S226" s="6">
        <v>29.39</v>
      </c>
      <c r="T226" s="5">
        <v>1.2</v>
      </c>
      <c r="U226" s="6">
        <v>30.59</v>
      </c>
      <c r="V226" s="2">
        <v>45</v>
      </c>
      <c r="W226" s="8"/>
      <c r="X226" s="10" t="s">
        <v>29</v>
      </c>
      <c r="Y226" s="7">
        <v>43693</v>
      </c>
    </row>
    <row r="227" spans="1:25" hidden="1" x14ac:dyDescent="0.25">
      <c r="A227" s="2">
        <v>681940</v>
      </c>
      <c r="B227" s="3" t="s">
        <v>25</v>
      </c>
      <c r="C227" s="3" t="s">
        <v>318</v>
      </c>
      <c r="D227" s="3" t="s">
        <v>27</v>
      </c>
      <c r="E227" s="3" t="s">
        <v>37</v>
      </c>
      <c r="F227" s="3" t="s">
        <v>29</v>
      </c>
      <c r="G227" s="2">
        <v>9</v>
      </c>
      <c r="H227" s="3" t="s">
        <v>38</v>
      </c>
      <c r="I227" s="3" t="s">
        <v>122</v>
      </c>
      <c r="J227" s="3" t="s">
        <v>31</v>
      </c>
      <c r="K227" s="4">
        <v>55.08</v>
      </c>
      <c r="L227" s="2">
        <v>1</v>
      </c>
      <c r="M227" s="2">
        <v>12</v>
      </c>
      <c r="N227" s="2">
        <v>0.75</v>
      </c>
      <c r="O227" s="3" t="s">
        <v>32</v>
      </c>
      <c r="P227" s="3" t="s">
        <v>29</v>
      </c>
      <c r="Q227" s="5">
        <v>8.85</v>
      </c>
      <c r="S227" s="6">
        <v>7.48</v>
      </c>
      <c r="T227" s="5">
        <v>0.35</v>
      </c>
      <c r="U227" s="6">
        <v>7.83</v>
      </c>
      <c r="V227" s="2">
        <v>11.5</v>
      </c>
      <c r="W227" s="8"/>
      <c r="X227" s="10" t="s">
        <v>29</v>
      </c>
      <c r="Y227" s="7">
        <v>43693</v>
      </c>
    </row>
    <row r="228" spans="1:25" hidden="1" x14ac:dyDescent="0.25">
      <c r="A228" s="2">
        <v>129783</v>
      </c>
      <c r="B228" s="3" t="s">
        <v>25</v>
      </c>
      <c r="C228" s="3" t="s">
        <v>319</v>
      </c>
      <c r="D228" s="3" t="s">
        <v>46</v>
      </c>
      <c r="E228" s="3" t="s">
        <v>28</v>
      </c>
      <c r="F228" s="3" t="s">
        <v>97</v>
      </c>
      <c r="G228" s="2">
        <v>4.8</v>
      </c>
      <c r="H228" s="3" t="s">
        <v>61</v>
      </c>
      <c r="I228" s="3" t="s">
        <v>29</v>
      </c>
      <c r="J228" s="3" t="s">
        <v>31</v>
      </c>
      <c r="K228" s="4">
        <v>35.08</v>
      </c>
      <c r="L228" s="2">
        <v>6</v>
      </c>
      <c r="M228" s="2">
        <v>4</v>
      </c>
      <c r="N228" s="2">
        <v>0.33</v>
      </c>
      <c r="O228" s="3" t="s">
        <v>32</v>
      </c>
      <c r="P228" s="3" t="s">
        <v>29</v>
      </c>
      <c r="Q228" s="5">
        <v>18.850000000000001</v>
      </c>
      <c r="S228" s="6">
        <v>16.059999999999999</v>
      </c>
      <c r="T228" s="5">
        <v>0.6</v>
      </c>
      <c r="U228" s="6">
        <v>16.66</v>
      </c>
      <c r="V228" s="2">
        <v>24.5</v>
      </c>
      <c r="W228" s="8">
        <v>5.0000000000000711E-2</v>
      </c>
      <c r="X228" s="9" t="s">
        <v>3216</v>
      </c>
      <c r="Y228" s="7">
        <v>43789</v>
      </c>
    </row>
    <row r="229" spans="1:25" hidden="1" x14ac:dyDescent="0.25">
      <c r="A229" s="2">
        <v>364364</v>
      </c>
      <c r="B229" s="3" t="s">
        <v>25</v>
      </c>
      <c r="C229" s="3" t="s">
        <v>320</v>
      </c>
      <c r="D229" s="3" t="s">
        <v>46</v>
      </c>
      <c r="E229" s="3" t="s">
        <v>28</v>
      </c>
      <c r="F229" s="3" t="s">
        <v>321</v>
      </c>
      <c r="H229" s="3" t="s">
        <v>38</v>
      </c>
      <c r="I229" s="3" t="s">
        <v>29</v>
      </c>
      <c r="J229" s="3" t="s">
        <v>31</v>
      </c>
      <c r="K229" s="4">
        <v>33.53</v>
      </c>
      <c r="L229" s="2">
        <v>6</v>
      </c>
      <c r="M229" s="2">
        <v>4</v>
      </c>
      <c r="N229" s="2">
        <v>0.33</v>
      </c>
      <c r="O229" s="3" t="s">
        <v>32</v>
      </c>
      <c r="P229" s="3" t="s">
        <v>29</v>
      </c>
      <c r="Q229" s="5">
        <v>17.600000000000001</v>
      </c>
      <c r="S229" s="6">
        <v>14.96</v>
      </c>
      <c r="T229" s="5">
        <v>0.6</v>
      </c>
      <c r="U229" s="6">
        <v>15.56</v>
      </c>
      <c r="V229" s="2">
        <v>22.9</v>
      </c>
      <c r="W229" s="8"/>
      <c r="X229" s="10" t="s">
        <v>29</v>
      </c>
      <c r="Y229" s="7">
        <v>43731</v>
      </c>
    </row>
    <row r="230" spans="1:25" hidden="1" x14ac:dyDescent="0.25">
      <c r="A230" s="2">
        <v>354092</v>
      </c>
      <c r="B230" s="3" t="s">
        <v>25</v>
      </c>
      <c r="C230" s="3" t="s">
        <v>322</v>
      </c>
      <c r="D230" s="3" t="s">
        <v>46</v>
      </c>
      <c r="E230" s="3" t="s">
        <v>28</v>
      </c>
      <c r="F230" s="3" t="s">
        <v>97</v>
      </c>
      <c r="G230" s="2">
        <v>5</v>
      </c>
      <c r="H230" s="3" t="s">
        <v>38</v>
      </c>
      <c r="I230" s="3" t="s">
        <v>29</v>
      </c>
      <c r="J230" s="3" t="s">
        <v>39</v>
      </c>
      <c r="K230" s="4">
        <v>33.53</v>
      </c>
      <c r="L230" s="2">
        <v>6</v>
      </c>
      <c r="M230" s="2">
        <v>4</v>
      </c>
      <c r="N230" s="2">
        <v>0.33</v>
      </c>
      <c r="O230" s="3" t="s">
        <v>32</v>
      </c>
      <c r="P230" s="3" t="s">
        <v>29</v>
      </c>
      <c r="Q230" s="5">
        <v>17.600000000000001</v>
      </c>
      <c r="S230" s="6">
        <v>14.96</v>
      </c>
      <c r="T230" s="5">
        <v>0.6</v>
      </c>
      <c r="U230" s="6">
        <v>15.56</v>
      </c>
      <c r="V230" s="2">
        <v>22.9</v>
      </c>
      <c r="W230" s="8"/>
      <c r="X230" s="10" t="s">
        <v>29</v>
      </c>
      <c r="Y230" s="7">
        <v>43731</v>
      </c>
    </row>
    <row r="231" spans="1:25" hidden="1" x14ac:dyDescent="0.25">
      <c r="A231" s="2">
        <v>430652</v>
      </c>
      <c r="B231" s="3" t="s">
        <v>25</v>
      </c>
      <c r="C231" s="3" t="s">
        <v>323</v>
      </c>
      <c r="D231" s="3" t="s">
        <v>46</v>
      </c>
      <c r="E231" s="3" t="s">
        <v>37</v>
      </c>
      <c r="F231" s="3" t="s">
        <v>321</v>
      </c>
      <c r="G231" s="2">
        <v>5</v>
      </c>
      <c r="H231" s="3" t="s">
        <v>38</v>
      </c>
      <c r="I231" s="3" t="s">
        <v>29</v>
      </c>
      <c r="J231" s="3" t="s">
        <v>39</v>
      </c>
      <c r="K231" s="4">
        <v>41.53</v>
      </c>
      <c r="L231" s="2">
        <v>6</v>
      </c>
      <c r="M231" s="2">
        <v>4</v>
      </c>
      <c r="N231" s="2">
        <v>0.33</v>
      </c>
      <c r="O231" s="3" t="s">
        <v>32</v>
      </c>
      <c r="P231" s="3" t="s">
        <v>29</v>
      </c>
      <c r="Q231" s="5">
        <v>20.25</v>
      </c>
      <c r="S231" s="6">
        <v>17.29</v>
      </c>
      <c r="T231" s="5">
        <v>0.6</v>
      </c>
      <c r="U231" s="6">
        <v>17.89</v>
      </c>
      <c r="V231" s="2">
        <v>26.3</v>
      </c>
      <c r="W231" s="8"/>
      <c r="X231" s="10" t="s">
        <v>29</v>
      </c>
      <c r="Y231" s="7">
        <v>43731</v>
      </c>
    </row>
    <row r="232" spans="1:25" hidden="1" x14ac:dyDescent="0.25">
      <c r="A232" s="2">
        <v>661736</v>
      </c>
      <c r="B232" s="3" t="s">
        <v>25</v>
      </c>
      <c r="C232" s="3" t="s">
        <v>324</v>
      </c>
      <c r="D232" s="3" t="s">
        <v>46</v>
      </c>
      <c r="E232" s="3" t="s">
        <v>28</v>
      </c>
      <c r="F232" s="3" t="s">
        <v>97</v>
      </c>
      <c r="H232" s="3" t="s">
        <v>38</v>
      </c>
      <c r="I232" s="3" t="s">
        <v>29</v>
      </c>
      <c r="J232" s="3" t="s">
        <v>39</v>
      </c>
      <c r="K232" s="4">
        <v>33.53</v>
      </c>
      <c r="L232" s="2">
        <v>6</v>
      </c>
      <c r="M232" s="2">
        <v>4</v>
      </c>
      <c r="N232" s="2">
        <v>0.33</v>
      </c>
      <c r="O232" s="3" t="s">
        <v>32</v>
      </c>
      <c r="P232" s="3" t="s">
        <v>29</v>
      </c>
      <c r="Q232" s="5">
        <v>17.600000000000001</v>
      </c>
      <c r="S232" s="6">
        <v>14.96</v>
      </c>
      <c r="T232" s="5">
        <v>0.6</v>
      </c>
      <c r="U232" s="6">
        <v>15.56</v>
      </c>
      <c r="V232" s="2">
        <v>22.9</v>
      </c>
      <c r="W232" s="8"/>
      <c r="X232" s="10" t="s">
        <v>29</v>
      </c>
      <c r="Y232" s="7">
        <v>43731</v>
      </c>
    </row>
    <row r="233" spans="1:25" hidden="1" x14ac:dyDescent="0.25">
      <c r="A233" s="2">
        <v>164038</v>
      </c>
      <c r="B233" s="3" t="s">
        <v>25</v>
      </c>
      <c r="C233" s="3" t="s">
        <v>325</v>
      </c>
      <c r="D233" s="3" t="s">
        <v>46</v>
      </c>
      <c r="E233" s="3" t="s">
        <v>28</v>
      </c>
      <c r="F233" s="3" t="s">
        <v>29</v>
      </c>
      <c r="H233" s="3" t="s">
        <v>38</v>
      </c>
      <c r="I233" s="3" t="s">
        <v>29</v>
      </c>
      <c r="J233" s="3" t="s">
        <v>39</v>
      </c>
      <c r="K233" s="4">
        <v>33.53</v>
      </c>
      <c r="L233" s="2">
        <v>6</v>
      </c>
      <c r="M233" s="2">
        <v>4</v>
      </c>
      <c r="N233" s="2">
        <v>0.33</v>
      </c>
      <c r="O233" s="3" t="s">
        <v>32</v>
      </c>
      <c r="P233" s="3" t="s">
        <v>29</v>
      </c>
      <c r="Q233" s="5">
        <v>17.600000000000001</v>
      </c>
      <c r="S233" s="6">
        <v>14.96</v>
      </c>
      <c r="T233" s="5">
        <v>0.6</v>
      </c>
      <c r="U233" s="6">
        <v>15.56</v>
      </c>
      <c r="V233" s="2">
        <v>22.9</v>
      </c>
      <c r="W233" s="8"/>
      <c r="X233" s="10" t="s">
        <v>29</v>
      </c>
      <c r="Y233" s="7">
        <v>43731</v>
      </c>
    </row>
    <row r="234" spans="1:25" hidden="1" x14ac:dyDescent="0.25">
      <c r="A234" s="2">
        <v>823865</v>
      </c>
      <c r="B234" s="3" t="s">
        <v>25</v>
      </c>
      <c r="C234" s="3" t="s">
        <v>326</v>
      </c>
      <c r="D234" s="3" t="s">
        <v>70</v>
      </c>
      <c r="E234" s="3" t="s">
        <v>28</v>
      </c>
      <c r="F234" s="3" t="s">
        <v>321</v>
      </c>
      <c r="H234" s="3" t="s">
        <v>38</v>
      </c>
      <c r="I234" s="3" t="s">
        <v>29</v>
      </c>
      <c r="J234" s="3" t="s">
        <v>39</v>
      </c>
      <c r="K234" s="4">
        <v>30.34</v>
      </c>
      <c r="L234" s="2">
        <v>12</v>
      </c>
      <c r="M234" s="2">
        <v>4</v>
      </c>
      <c r="N234" s="2">
        <v>0.33</v>
      </c>
      <c r="O234" s="3" t="s">
        <v>32</v>
      </c>
      <c r="P234" s="3" t="s">
        <v>29</v>
      </c>
      <c r="Q234" s="5">
        <v>33.049999999999997</v>
      </c>
      <c r="S234" s="6">
        <v>28.03</v>
      </c>
      <c r="T234" s="5">
        <v>1.2</v>
      </c>
      <c r="U234" s="6">
        <v>29.23</v>
      </c>
      <c r="V234" s="2">
        <v>42.95</v>
      </c>
      <c r="W234" s="8"/>
      <c r="X234" s="10" t="s">
        <v>29</v>
      </c>
      <c r="Y234" s="7">
        <v>43731</v>
      </c>
    </row>
    <row r="235" spans="1:25" hidden="1" x14ac:dyDescent="0.25">
      <c r="A235" s="2">
        <v>175174</v>
      </c>
      <c r="B235" s="3" t="s">
        <v>25</v>
      </c>
      <c r="C235" s="3" t="s">
        <v>327</v>
      </c>
      <c r="D235" s="3" t="s">
        <v>64</v>
      </c>
      <c r="E235" s="3" t="s">
        <v>28</v>
      </c>
      <c r="F235" s="3" t="s">
        <v>29</v>
      </c>
      <c r="G235" s="2">
        <v>5.5</v>
      </c>
      <c r="H235" s="3" t="s">
        <v>196</v>
      </c>
      <c r="I235" s="3" t="s">
        <v>29</v>
      </c>
      <c r="J235" s="3" t="s">
        <v>31</v>
      </c>
      <c r="K235" s="4">
        <v>23.16</v>
      </c>
      <c r="L235" s="2">
        <v>1</v>
      </c>
      <c r="M235" s="2">
        <v>12</v>
      </c>
      <c r="N235" s="2">
        <v>0.5</v>
      </c>
      <c r="O235" s="3" t="s">
        <v>32</v>
      </c>
      <c r="P235" s="3" t="s">
        <v>29</v>
      </c>
      <c r="Q235" s="5">
        <v>4.3499999999999996</v>
      </c>
      <c r="S235" s="6">
        <v>3.74</v>
      </c>
      <c r="T235" s="5">
        <v>0.1</v>
      </c>
      <c r="U235" s="6">
        <v>3.84</v>
      </c>
      <c r="V235" s="2">
        <v>5.65</v>
      </c>
      <c r="W235" s="8">
        <v>-0.15000000000000036</v>
      </c>
      <c r="X235" s="9" t="s">
        <v>3215</v>
      </c>
      <c r="Y235" s="7">
        <v>43789</v>
      </c>
    </row>
    <row r="236" spans="1:25" hidden="1" x14ac:dyDescent="0.25">
      <c r="A236" s="2">
        <v>777073</v>
      </c>
      <c r="B236" s="3" t="s">
        <v>25</v>
      </c>
      <c r="C236" s="3" t="s">
        <v>328</v>
      </c>
      <c r="D236" s="3" t="s">
        <v>85</v>
      </c>
      <c r="E236" s="3" t="s">
        <v>37</v>
      </c>
      <c r="F236" s="3" t="s">
        <v>321</v>
      </c>
      <c r="G236" s="2">
        <v>5</v>
      </c>
      <c r="H236" s="3" t="s">
        <v>38</v>
      </c>
      <c r="I236" s="3" t="s">
        <v>34</v>
      </c>
      <c r="J236" s="3" t="s">
        <v>127</v>
      </c>
      <c r="K236" s="4">
        <v>59.38</v>
      </c>
      <c r="L236" s="2">
        <v>1</v>
      </c>
      <c r="M236" s="2">
        <v>12</v>
      </c>
      <c r="N236" s="2">
        <v>0.65</v>
      </c>
      <c r="O236" s="3" t="s">
        <v>32</v>
      </c>
      <c r="P236" s="3" t="s">
        <v>3211</v>
      </c>
      <c r="Q236" s="5">
        <v>7</v>
      </c>
      <c r="S236" s="6">
        <v>6.07</v>
      </c>
      <c r="T236" s="5">
        <v>0.1</v>
      </c>
      <c r="U236" s="6">
        <v>6.17</v>
      </c>
      <c r="V236" s="2">
        <v>9.1</v>
      </c>
      <c r="W236" s="8"/>
      <c r="X236" s="10" t="s">
        <v>29</v>
      </c>
      <c r="Y236" s="7">
        <v>43628</v>
      </c>
    </row>
    <row r="237" spans="1:25" hidden="1" x14ac:dyDescent="0.25">
      <c r="A237" s="2">
        <v>784071</v>
      </c>
      <c r="B237" s="3" t="s">
        <v>25</v>
      </c>
      <c r="C237" s="3" t="s">
        <v>329</v>
      </c>
      <c r="D237" s="3" t="s">
        <v>85</v>
      </c>
      <c r="E237" s="3" t="s">
        <v>37</v>
      </c>
      <c r="F237" s="3" t="s">
        <v>321</v>
      </c>
      <c r="G237" s="2">
        <v>5</v>
      </c>
      <c r="H237" s="3" t="s">
        <v>38</v>
      </c>
      <c r="I237" s="3" t="s">
        <v>29</v>
      </c>
      <c r="J237" s="3" t="s">
        <v>127</v>
      </c>
      <c r="K237" s="4">
        <v>59.38</v>
      </c>
      <c r="L237" s="2">
        <v>1</v>
      </c>
      <c r="M237" s="2">
        <v>12</v>
      </c>
      <c r="N237" s="2">
        <v>0.65</v>
      </c>
      <c r="O237" s="3" t="s">
        <v>32</v>
      </c>
      <c r="P237" s="3" t="s">
        <v>3211</v>
      </c>
      <c r="Q237" s="5">
        <v>7</v>
      </c>
      <c r="S237" s="6">
        <v>6.07</v>
      </c>
      <c r="T237" s="5">
        <v>0.1</v>
      </c>
      <c r="U237" s="6">
        <v>6.17</v>
      </c>
      <c r="V237" s="2">
        <v>9.1</v>
      </c>
      <c r="W237" s="8"/>
      <c r="X237" s="10" t="s">
        <v>29</v>
      </c>
      <c r="Y237" s="7">
        <v>43628</v>
      </c>
    </row>
    <row r="238" spans="1:25" hidden="1" x14ac:dyDescent="0.25">
      <c r="A238" s="2">
        <v>777072</v>
      </c>
      <c r="B238" s="3" t="s">
        <v>25</v>
      </c>
      <c r="C238" s="3" t="s">
        <v>330</v>
      </c>
      <c r="D238" s="3" t="s">
        <v>85</v>
      </c>
      <c r="E238" s="3" t="s">
        <v>28</v>
      </c>
      <c r="F238" s="3" t="s">
        <v>210</v>
      </c>
      <c r="G238" s="2">
        <v>6</v>
      </c>
      <c r="H238" s="3" t="s">
        <v>38</v>
      </c>
      <c r="I238" s="3" t="s">
        <v>29</v>
      </c>
      <c r="J238" s="3" t="s">
        <v>127</v>
      </c>
      <c r="K238" s="4">
        <v>59.38</v>
      </c>
      <c r="L238" s="2">
        <v>1</v>
      </c>
      <c r="M238" s="2">
        <v>12</v>
      </c>
      <c r="N238" s="2">
        <v>0.65</v>
      </c>
      <c r="O238" s="3" t="s">
        <v>32</v>
      </c>
      <c r="P238" s="3" t="s">
        <v>3211</v>
      </c>
      <c r="Q238" s="5">
        <v>7</v>
      </c>
      <c r="S238" s="6">
        <v>6.07</v>
      </c>
      <c r="T238" s="5">
        <v>0.1</v>
      </c>
      <c r="U238" s="6">
        <v>6.17</v>
      </c>
      <c r="V238" s="2">
        <v>9.1</v>
      </c>
      <c r="W238" s="8"/>
      <c r="X238" s="10" t="s">
        <v>29</v>
      </c>
      <c r="Y238" s="7">
        <v>43689</v>
      </c>
    </row>
    <row r="239" spans="1:25" hidden="1" x14ac:dyDescent="0.25">
      <c r="A239" s="2">
        <v>784069</v>
      </c>
      <c r="B239" s="3" t="s">
        <v>25</v>
      </c>
      <c r="C239" s="3" t="s">
        <v>331</v>
      </c>
      <c r="D239" s="3" t="s">
        <v>85</v>
      </c>
      <c r="E239" s="3" t="s">
        <v>28</v>
      </c>
      <c r="F239" s="3" t="s">
        <v>210</v>
      </c>
      <c r="G239" s="2">
        <v>5</v>
      </c>
      <c r="H239" s="3" t="s">
        <v>38</v>
      </c>
      <c r="I239" s="3" t="s">
        <v>34</v>
      </c>
      <c r="J239" s="3" t="s">
        <v>127</v>
      </c>
      <c r="K239" s="4">
        <v>59.38</v>
      </c>
      <c r="L239" s="2">
        <v>1</v>
      </c>
      <c r="M239" s="2">
        <v>12</v>
      </c>
      <c r="N239" s="2">
        <v>0.65</v>
      </c>
      <c r="O239" s="3" t="s">
        <v>32</v>
      </c>
      <c r="P239" s="3" t="s">
        <v>3211</v>
      </c>
      <c r="Q239" s="5">
        <v>7</v>
      </c>
      <c r="S239" s="6">
        <v>6.07</v>
      </c>
      <c r="T239" s="5">
        <v>0.1</v>
      </c>
      <c r="U239" s="6">
        <v>6.17</v>
      </c>
      <c r="V239" s="2">
        <v>9.1</v>
      </c>
      <c r="W239" s="8"/>
      <c r="X239" s="10" t="s">
        <v>29</v>
      </c>
      <c r="Y239" s="7">
        <v>43628</v>
      </c>
    </row>
    <row r="240" spans="1:25" hidden="1" x14ac:dyDescent="0.25">
      <c r="A240" s="2">
        <v>755417</v>
      </c>
      <c r="B240" s="3" t="s">
        <v>25</v>
      </c>
      <c r="C240" s="3" t="s">
        <v>332</v>
      </c>
      <c r="D240" s="3" t="s">
        <v>36</v>
      </c>
      <c r="E240" s="3" t="s">
        <v>37</v>
      </c>
      <c r="F240" s="3" t="s">
        <v>29</v>
      </c>
      <c r="G240" s="2">
        <v>5.5</v>
      </c>
      <c r="H240" s="3" t="s">
        <v>38</v>
      </c>
      <c r="I240" s="3" t="s">
        <v>34</v>
      </c>
      <c r="J240" s="3" t="s">
        <v>127</v>
      </c>
      <c r="K240" s="4">
        <v>11.34</v>
      </c>
      <c r="L240" s="2">
        <v>6</v>
      </c>
      <c r="M240" s="2">
        <v>1</v>
      </c>
      <c r="N240" s="2">
        <v>0.34100000000000003</v>
      </c>
      <c r="O240" s="3" t="s">
        <v>32</v>
      </c>
      <c r="P240" s="3" t="s">
        <v>3211</v>
      </c>
      <c r="Q240" s="5">
        <v>16.75</v>
      </c>
      <c r="S240" s="6">
        <v>14.21</v>
      </c>
      <c r="T240" s="5">
        <v>0.6</v>
      </c>
      <c r="U240" s="6">
        <v>14.81</v>
      </c>
      <c r="V240" s="2">
        <v>21.8</v>
      </c>
      <c r="W240" s="8"/>
      <c r="X240" s="10" t="s">
        <v>29</v>
      </c>
      <c r="Y240" s="7">
        <v>43556</v>
      </c>
    </row>
    <row r="241" spans="1:25" hidden="1" x14ac:dyDescent="0.25">
      <c r="A241" s="2">
        <v>777121</v>
      </c>
      <c r="B241" s="3" t="s">
        <v>25</v>
      </c>
      <c r="C241" s="3" t="s">
        <v>333</v>
      </c>
      <c r="D241" s="3" t="s">
        <v>40</v>
      </c>
      <c r="E241" s="3" t="s">
        <v>37</v>
      </c>
      <c r="F241" s="3" t="s">
        <v>29</v>
      </c>
      <c r="G241" s="2">
        <v>5</v>
      </c>
      <c r="H241" s="3" t="s">
        <v>38</v>
      </c>
      <c r="I241" s="3" t="s">
        <v>48</v>
      </c>
      <c r="J241" s="3" t="s">
        <v>127</v>
      </c>
      <c r="K241" s="4">
        <v>17.59</v>
      </c>
      <c r="L241" s="2">
        <v>12</v>
      </c>
      <c r="M241" s="2">
        <v>1</v>
      </c>
      <c r="N241" s="2">
        <v>0.34100000000000003</v>
      </c>
      <c r="O241" s="3" t="s">
        <v>32</v>
      </c>
      <c r="P241" s="3" t="s">
        <v>3211</v>
      </c>
      <c r="Q241" s="5">
        <v>26.75</v>
      </c>
      <c r="S241" s="6">
        <v>22.48</v>
      </c>
      <c r="T241" s="5">
        <v>1.2</v>
      </c>
      <c r="U241" s="6">
        <v>23.68</v>
      </c>
      <c r="V241" s="2">
        <v>34.799999999999997</v>
      </c>
      <c r="W241" s="8"/>
      <c r="X241" s="10" t="s">
        <v>29</v>
      </c>
      <c r="Y241" s="7">
        <v>43556</v>
      </c>
    </row>
    <row r="242" spans="1:25" hidden="1" x14ac:dyDescent="0.25">
      <c r="A242" s="2">
        <v>755418</v>
      </c>
      <c r="B242" s="3" t="s">
        <v>25</v>
      </c>
      <c r="C242" s="3" t="s">
        <v>334</v>
      </c>
      <c r="D242" s="3" t="s">
        <v>36</v>
      </c>
      <c r="E242" s="3" t="s">
        <v>37</v>
      </c>
      <c r="F242" s="3" t="s">
        <v>29</v>
      </c>
      <c r="H242" s="3" t="s">
        <v>38</v>
      </c>
      <c r="I242" s="3" t="s">
        <v>99</v>
      </c>
      <c r="J242" s="3" t="s">
        <v>127</v>
      </c>
      <c r="K242" s="4">
        <v>11.91</v>
      </c>
      <c r="L242" s="2">
        <v>6</v>
      </c>
      <c r="M242" s="2">
        <v>1</v>
      </c>
      <c r="N242" s="2">
        <v>0.34100000000000003</v>
      </c>
      <c r="O242" s="3" t="s">
        <v>32</v>
      </c>
      <c r="P242" s="3" t="s">
        <v>3211</v>
      </c>
      <c r="Q242" s="5">
        <v>17.5</v>
      </c>
      <c r="S242" s="6">
        <v>14.87</v>
      </c>
      <c r="T242" s="5">
        <v>0.6</v>
      </c>
      <c r="U242" s="6">
        <v>15.47</v>
      </c>
      <c r="V242" s="2">
        <v>22.75</v>
      </c>
      <c r="W242" s="8"/>
      <c r="X242" s="10" t="s">
        <v>29</v>
      </c>
      <c r="Y242" s="7">
        <v>43556</v>
      </c>
    </row>
    <row r="243" spans="1:25" hidden="1" x14ac:dyDescent="0.25">
      <c r="A243" s="2">
        <v>777120</v>
      </c>
      <c r="B243" s="3" t="s">
        <v>25</v>
      </c>
      <c r="C243" s="3" t="s">
        <v>335</v>
      </c>
      <c r="D243" s="3" t="s">
        <v>36</v>
      </c>
      <c r="E243" s="3" t="s">
        <v>37</v>
      </c>
      <c r="F243" s="3" t="s">
        <v>29</v>
      </c>
      <c r="G243" s="2">
        <v>6</v>
      </c>
      <c r="H243" s="3" t="s">
        <v>38</v>
      </c>
      <c r="I243" s="3" t="s">
        <v>73</v>
      </c>
      <c r="J243" s="3" t="s">
        <v>127</v>
      </c>
      <c r="K243" s="4">
        <v>11.34</v>
      </c>
      <c r="L243" s="2">
        <v>6</v>
      </c>
      <c r="M243" s="2">
        <v>1</v>
      </c>
      <c r="N243" s="2">
        <v>0.34100000000000003</v>
      </c>
      <c r="O243" s="3" t="s">
        <v>32</v>
      </c>
      <c r="P243" s="3" t="s">
        <v>3211</v>
      </c>
      <c r="Q243" s="5">
        <v>16.75</v>
      </c>
      <c r="S243" s="6">
        <v>14.21</v>
      </c>
      <c r="T243" s="5">
        <v>0.6</v>
      </c>
      <c r="U243" s="6">
        <v>14.81</v>
      </c>
      <c r="V243" s="2">
        <v>21.8</v>
      </c>
      <c r="W243" s="8"/>
      <c r="X243" s="10" t="s">
        <v>29</v>
      </c>
      <c r="Y243" s="7">
        <v>43556</v>
      </c>
    </row>
    <row r="244" spans="1:25" hidden="1" x14ac:dyDescent="0.25">
      <c r="A244" s="2">
        <v>777151</v>
      </c>
      <c r="B244" s="3" t="s">
        <v>25</v>
      </c>
      <c r="C244" s="3" t="s">
        <v>336</v>
      </c>
      <c r="D244" s="3" t="s">
        <v>36</v>
      </c>
      <c r="E244" s="3" t="s">
        <v>37</v>
      </c>
      <c r="F244" s="3" t="s">
        <v>29</v>
      </c>
      <c r="G244" s="2">
        <v>7</v>
      </c>
      <c r="H244" s="3" t="s">
        <v>38</v>
      </c>
      <c r="I244" s="3" t="s">
        <v>34</v>
      </c>
      <c r="J244" s="3" t="s">
        <v>127</v>
      </c>
      <c r="K244" s="4">
        <v>11.34</v>
      </c>
      <c r="L244" s="2">
        <v>6</v>
      </c>
      <c r="M244" s="2">
        <v>1</v>
      </c>
      <c r="N244" s="2">
        <v>0.34100000000000003</v>
      </c>
      <c r="O244" s="3" t="s">
        <v>32</v>
      </c>
      <c r="P244" s="3" t="s">
        <v>3211</v>
      </c>
      <c r="Q244" s="5">
        <v>16.75</v>
      </c>
      <c r="S244" s="6">
        <v>14.21</v>
      </c>
      <c r="T244" s="5">
        <v>0.6</v>
      </c>
      <c r="U244" s="6">
        <v>14.81</v>
      </c>
      <c r="V244" s="2">
        <v>21.8</v>
      </c>
      <c r="W244" s="8"/>
      <c r="X244" s="10" t="s">
        <v>29</v>
      </c>
      <c r="Y244" s="7">
        <v>43556</v>
      </c>
    </row>
    <row r="245" spans="1:25" hidden="1" x14ac:dyDescent="0.25">
      <c r="A245" s="2">
        <v>777142</v>
      </c>
      <c r="B245" s="3" t="s">
        <v>25</v>
      </c>
      <c r="C245" s="3" t="s">
        <v>337</v>
      </c>
      <c r="D245" s="3" t="s">
        <v>36</v>
      </c>
      <c r="E245" s="3" t="s">
        <v>37</v>
      </c>
      <c r="F245" s="3" t="s">
        <v>29</v>
      </c>
      <c r="G245" s="2">
        <v>7</v>
      </c>
      <c r="H245" s="3" t="s">
        <v>38</v>
      </c>
      <c r="I245" s="3" t="s">
        <v>122</v>
      </c>
      <c r="J245" s="3" t="s">
        <v>127</v>
      </c>
      <c r="K245" s="4">
        <v>11.34</v>
      </c>
      <c r="L245" s="2">
        <v>6</v>
      </c>
      <c r="M245" s="2">
        <v>1</v>
      </c>
      <c r="N245" s="2">
        <v>0.34100000000000003</v>
      </c>
      <c r="O245" s="3" t="s">
        <v>32</v>
      </c>
      <c r="P245" s="3" t="s">
        <v>3211</v>
      </c>
      <c r="Q245" s="5">
        <v>16.75</v>
      </c>
      <c r="S245" s="6">
        <v>14.21</v>
      </c>
      <c r="T245" s="5">
        <v>0.6</v>
      </c>
      <c r="U245" s="6">
        <v>14.81</v>
      </c>
      <c r="V245" s="2">
        <v>21.8</v>
      </c>
      <c r="W245" s="8"/>
      <c r="X245" s="10" t="s">
        <v>29</v>
      </c>
      <c r="Y245" s="7">
        <v>43556</v>
      </c>
    </row>
    <row r="246" spans="1:25" hidden="1" x14ac:dyDescent="0.25">
      <c r="A246" s="2">
        <v>777144</v>
      </c>
      <c r="B246" s="3" t="s">
        <v>25</v>
      </c>
      <c r="C246" s="3" t="s">
        <v>338</v>
      </c>
      <c r="D246" s="3" t="s">
        <v>40</v>
      </c>
      <c r="E246" s="3" t="s">
        <v>37</v>
      </c>
      <c r="F246" s="3" t="s">
        <v>29</v>
      </c>
      <c r="G246" s="2">
        <v>5</v>
      </c>
      <c r="H246" s="3" t="s">
        <v>38</v>
      </c>
      <c r="I246" s="3" t="s">
        <v>29</v>
      </c>
      <c r="J246" s="3" t="s">
        <v>127</v>
      </c>
      <c r="K246" s="4">
        <v>21.54</v>
      </c>
      <c r="L246" s="2">
        <v>12</v>
      </c>
      <c r="M246" s="2">
        <v>1</v>
      </c>
      <c r="N246" s="2">
        <v>0.34100000000000003</v>
      </c>
      <c r="O246" s="3" t="s">
        <v>32</v>
      </c>
      <c r="P246" s="3" t="s">
        <v>3211</v>
      </c>
      <c r="Q246" s="5">
        <v>32</v>
      </c>
      <c r="S246" s="6">
        <v>27.1</v>
      </c>
      <c r="T246" s="5">
        <v>1.2</v>
      </c>
      <c r="U246" s="6">
        <v>28.3</v>
      </c>
      <c r="V246" s="2">
        <v>41.6</v>
      </c>
      <c r="W246" s="8"/>
      <c r="X246" s="10" t="s">
        <v>29</v>
      </c>
      <c r="Y246" s="7">
        <v>43556</v>
      </c>
    </row>
    <row r="247" spans="1:25" hidden="1" x14ac:dyDescent="0.25">
      <c r="A247" s="2">
        <v>682948</v>
      </c>
      <c r="B247" s="3" t="s">
        <v>25</v>
      </c>
      <c r="C247" s="3" t="s">
        <v>339</v>
      </c>
      <c r="D247" s="3" t="s">
        <v>36</v>
      </c>
      <c r="E247" s="3" t="s">
        <v>37</v>
      </c>
      <c r="F247" s="3" t="s">
        <v>29</v>
      </c>
      <c r="G247" s="2">
        <v>5</v>
      </c>
      <c r="H247" s="3" t="s">
        <v>38</v>
      </c>
      <c r="I247" s="3" t="s">
        <v>34</v>
      </c>
      <c r="J247" s="3" t="s">
        <v>127</v>
      </c>
      <c r="K247" s="4">
        <v>10.97</v>
      </c>
      <c r="L247" s="2">
        <v>6</v>
      </c>
      <c r="M247" s="2">
        <v>1</v>
      </c>
      <c r="N247" s="2">
        <v>0.34100000000000003</v>
      </c>
      <c r="O247" s="3" t="s">
        <v>32</v>
      </c>
      <c r="P247" s="3" t="s">
        <v>3211</v>
      </c>
      <c r="Q247" s="5">
        <v>16.25</v>
      </c>
      <c r="S247" s="6">
        <v>13.77</v>
      </c>
      <c r="T247" s="5">
        <v>0.6</v>
      </c>
      <c r="U247" s="6">
        <v>14.37</v>
      </c>
      <c r="V247" s="2">
        <v>21.1</v>
      </c>
      <c r="W247" s="8"/>
      <c r="X247" s="10" t="s">
        <v>29</v>
      </c>
      <c r="Y247" s="7">
        <v>43556</v>
      </c>
    </row>
    <row r="248" spans="1:25" hidden="1" x14ac:dyDescent="0.25">
      <c r="A248" s="2">
        <v>777145</v>
      </c>
      <c r="B248" s="3" t="s">
        <v>25</v>
      </c>
      <c r="C248" s="3" t="s">
        <v>339</v>
      </c>
      <c r="D248" s="3" t="s">
        <v>40</v>
      </c>
      <c r="E248" s="3" t="s">
        <v>37</v>
      </c>
      <c r="F248" s="3" t="s">
        <v>29</v>
      </c>
      <c r="G248" s="2">
        <v>5</v>
      </c>
      <c r="H248" s="3" t="s">
        <v>38</v>
      </c>
      <c r="I248" s="3" t="s">
        <v>34</v>
      </c>
      <c r="J248" s="3" t="s">
        <v>127</v>
      </c>
      <c r="K248" s="4">
        <v>20.79</v>
      </c>
      <c r="L248" s="2">
        <v>12</v>
      </c>
      <c r="M248" s="2">
        <v>1</v>
      </c>
      <c r="N248" s="2">
        <v>0.34100000000000003</v>
      </c>
      <c r="O248" s="3" t="s">
        <v>32</v>
      </c>
      <c r="P248" s="3" t="s">
        <v>3211</v>
      </c>
      <c r="Q248" s="5">
        <v>31</v>
      </c>
      <c r="S248" s="6">
        <v>26.22</v>
      </c>
      <c r="T248" s="5">
        <v>1.2</v>
      </c>
      <c r="U248" s="6">
        <v>27.42</v>
      </c>
      <c r="V248" s="2">
        <v>40.299999999999997</v>
      </c>
      <c r="W248" s="8"/>
      <c r="X248" s="10" t="s">
        <v>29</v>
      </c>
      <c r="Y248" s="7">
        <v>43556</v>
      </c>
    </row>
    <row r="249" spans="1:25" hidden="1" x14ac:dyDescent="0.25">
      <c r="A249" s="2">
        <v>682963</v>
      </c>
      <c r="B249" s="3" t="s">
        <v>25</v>
      </c>
      <c r="C249" s="3" t="s">
        <v>340</v>
      </c>
      <c r="D249" s="3" t="s">
        <v>36</v>
      </c>
      <c r="E249" s="3" t="s">
        <v>37</v>
      </c>
      <c r="F249" s="3" t="s">
        <v>29</v>
      </c>
      <c r="G249" s="2">
        <v>5.5</v>
      </c>
      <c r="H249" s="3" t="s">
        <v>38</v>
      </c>
      <c r="I249" s="3" t="s">
        <v>56</v>
      </c>
      <c r="J249" s="3" t="s">
        <v>127</v>
      </c>
      <c r="K249" s="4">
        <v>10.97</v>
      </c>
      <c r="L249" s="2">
        <v>6</v>
      </c>
      <c r="M249" s="2">
        <v>1</v>
      </c>
      <c r="N249" s="2">
        <v>0.34100000000000003</v>
      </c>
      <c r="O249" s="3" t="s">
        <v>32</v>
      </c>
      <c r="P249" s="3" t="s">
        <v>3211</v>
      </c>
      <c r="Q249" s="5">
        <v>16.25</v>
      </c>
      <c r="S249" s="6">
        <v>13.77</v>
      </c>
      <c r="T249" s="5">
        <v>0.6</v>
      </c>
      <c r="U249" s="6">
        <v>14.37</v>
      </c>
      <c r="V249" s="2">
        <v>21.1</v>
      </c>
      <c r="W249" s="8"/>
      <c r="X249" s="10" t="s">
        <v>29</v>
      </c>
      <c r="Y249" s="7">
        <v>43556</v>
      </c>
    </row>
    <row r="250" spans="1:25" hidden="1" x14ac:dyDescent="0.25">
      <c r="A250" s="2">
        <v>777197</v>
      </c>
      <c r="B250" s="3" t="s">
        <v>25</v>
      </c>
      <c r="C250" s="3" t="s">
        <v>340</v>
      </c>
      <c r="D250" s="3" t="s">
        <v>40</v>
      </c>
      <c r="E250" s="3" t="s">
        <v>37</v>
      </c>
      <c r="F250" s="3" t="s">
        <v>29</v>
      </c>
      <c r="G250" s="2">
        <v>5</v>
      </c>
      <c r="H250" s="3" t="s">
        <v>38</v>
      </c>
      <c r="I250" s="3" t="s">
        <v>56</v>
      </c>
      <c r="J250" s="3" t="s">
        <v>127</v>
      </c>
      <c r="K250" s="4">
        <v>20.79</v>
      </c>
      <c r="L250" s="2">
        <v>12</v>
      </c>
      <c r="M250" s="2">
        <v>1</v>
      </c>
      <c r="N250" s="2">
        <v>0.34100000000000003</v>
      </c>
      <c r="O250" s="3" t="s">
        <v>32</v>
      </c>
      <c r="P250" s="3" t="s">
        <v>3211</v>
      </c>
      <c r="Q250" s="5">
        <v>31</v>
      </c>
      <c r="S250" s="6">
        <v>26.22</v>
      </c>
      <c r="T250" s="5">
        <v>1.2</v>
      </c>
      <c r="U250" s="6">
        <v>27.42</v>
      </c>
      <c r="V250" s="2">
        <v>40.299999999999997</v>
      </c>
      <c r="W250" s="8"/>
      <c r="X250" s="10" t="s">
        <v>29</v>
      </c>
      <c r="Y250" s="7">
        <v>43556</v>
      </c>
    </row>
    <row r="251" spans="1:25" hidden="1" x14ac:dyDescent="0.25">
      <c r="A251" s="2">
        <v>822121</v>
      </c>
      <c r="B251" s="3" t="s">
        <v>341</v>
      </c>
      <c r="C251" s="3" t="s">
        <v>342</v>
      </c>
      <c r="D251" s="3" t="s">
        <v>343</v>
      </c>
      <c r="E251" s="3" t="s">
        <v>28</v>
      </c>
      <c r="F251" s="3" t="s">
        <v>29</v>
      </c>
      <c r="H251" s="3" t="s">
        <v>38</v>
      </c>
      <c r="I251" s="3" t="s">
        <v>29</v>
      </c>
      <c r="J251" s="3" t="s">
        <v>39</v>
      </c>
      <c r="K251" s="4">
        <v>103.6</v>
      </c>
      <c r="L251" s="2">
        <v>1</v>
      </c>
      <c r="M251" s="2">
        <v>24</v>
      </c>
      <c r="N251" s="2">
        <v>0.47299999999999998</v>
      </c>
      <c r="O251" s="3" t="s">
        <v>140</v>
      </c>
      <c r="P251" s="3" t="s">
        <v>3211</v>
      </c>
      <c r="Q251" s="5">
        <v>6.3</v>
      </c>
      <c r="S251" s="6">
        <v>5.46</v>
      </c>
      <c r="T251" s="5">
        <v>0.1</v>
      </c>
      <c r="U251" s="6">
        <v>5.56</v>
      </c>
      <c r="V251" s="2">
        <v>8.1999999999999993</v>
      </c>
      <c r="W251" s="8"/>
      <c r="X251" s="10" t="s">
        <v>29</v>
      </c>
      <c r="Y251" s="7">
        <v>43698</v>
      </c>
    </row>
    <row r="252" spans="1:25" hidden="1" x14ac:dyDescent="0.25">
      <c r="A252" s="2">
        <v>805084</v>
      </c>
      <c r="B252" s="3" t="s">
        <v>341</v>
      </c>
      <c r="C252" s="3" t="s">
        <v>344</v>
      </c>
      <c r="D252" s="3" t="s">
        <v>343</v>
      </c>
      <c r="E252" s="3" t="s">
        <v>28</v>
      </c>
      <c r="F252" s="3" t="s">
        <v>29</v>
      </c>
      <c r="H252" s="3" t="s">
        <v>38</v>
      </c>
      <c r="I252" s="3" t="s">
        <v>29</v>
      </c>
      <c r="J252" s="3" t="s">
        <v>39</v>
      </c>
      <c r="K252" s="4">
        <v>80.37</v>
      </c>
      <c r="L252" s="2">
        <v>1</v>
      </c>
      <c r="M252" s="2">
        <v>24</v>
      </c>
      <c r="N252" s="2">
        <v>0.47299999999999998</v>
      </c>
      <c r="O252" s="3" t="s">
        <v>140</v>
      </c>
      <c r="P252" s="3" t="s">
        <v>3211</v>
      </c>
      <c r="Q252" s="5">
        <v>5</v>
      </c>
      <c r="S252" s="6">
        <v>4.3099999999999996</v>
      </c>
      <c r="T252" s="5">
        <v>0.1</v>
      </c>
      <c r="U252" s="6">
        <v>4.41</v>
      </c>
      <c r="V252" s="2">
        <v>6.5</v>
      </c>
      <c r="W252" s="8"/>
      <c r="X252" s="10" t="s">
        <v>29</v>
      </c>
      <c r="Y252" s="7">
        <v>43698</v>
      </c>
    </row>
    <row r="253" spans="1:25" hidden="1" x14ac:dyDescent="0.25">
      <c r="A253" s="2">
        <v>819543</v>
      </c>
      <c r="B253" s="3" t="s">
        <v>341</v>
      </c>
      <c r="C253" s="3" t="s">
        <v>345</v>
      </c>
      <c r="D253" s="3" t="s">
        <v>343</v>
      </c>
      <c r="E253" s="3" t="s">
        <v>28</v>
      </c>
      <c r="F253" s="3" t="s">
        <v>29</v>
      </c>
      <c r="H253" s="3" t="s">
        <v>38</v>
      </c>
      <c r="I253" s="3" t="s">
        <v>29</v>
      </c>
      <c r="J253" s="3" t="s">
        <v>39</v>
      </c>
      <c r="K253" s="4">
        <v>87.66</v>
      </c>
      <c r="L253" s="2">
        <v>1</v>
      </c>
      <c r="M253" s="2">
        <v>24</v>
      </c>
      <c r="N253" s="2">
        <v>0.47299999999999998</v>
      </c>
      <c r="O253" s="3" t="s">
        <v>140</v>
      </c>
      <c r="P253" s="3" t="s">
        <v>3211</v>
      </c>
      <c r="Q253" s="5">
        <v>5.4</v>
      </c>
      <c r="S253" s="6">
        <v>4.66</v>
      </c>
      <c r="T253" s="5">
        <v>0.1</v>
      </c>
      <c r="U253" s="6">
        <v>4.76</v>
      </c>
      <c r="V253" s="2">
        <v>7</v>
      </c>
      <c r="W253" s="8"/>
      <c r="X253" s="10" t="s">
        <v>29</v>
      </c>
      <c r="Y253" s="7">
        <v>43698</v>
      </c>
    </row>
    <row r="254" spans="1:25" hidden="1" x14ac:dyDescent="0.25">
      <c r="A254" s="2">
        <v>805083</v>
      </c>
      <c r="B254" s="3" t="s">
        <v>341</v>
      </c>
      <c r="C254" s="3" t="s">
        <v>346</v>
      </c>
      <c r="D254" s="3" t="s">
        <v>343</v>
      </c>
      <c r="E254" s="3" t="s">
        <v>28</v>
      </c>
      <c r="F254" s="3" t="s">
        <v>29</v>
      </c>
      <c r="H254" s="3" t="s">
        <v>38</v>
      </c>
      <c r="I254" s="3" t="s">
        <v>29</v>
      </c>
      <c r="J254" s="3" t="s">
        <v>39</v>
      </c>
      <c r="K254" s="4">
        <v>82.77</v>
      </c>
      <c r="L254" s="2">
        <v>1</v>
      </c>
      <c r="M254" s="2">
        <v>24</v>
      </c>
      <c r="N254" s="2">
        <v>0.47299999999999998</v>
      </c>
      <c r="O254" s="3" t="s">
        <v>140</v>
      </c>
      <c r="P254" s="3" t="s">
        <v>3211</v>
      </c>
      <c r="Q254" s="5">
        <v>5.15</v>
      </c>
      <c r="S254" s="6">
        <v>4.4400000000000004</v>
      </c>
      <c r="T254" s="5">
        <v>0.1</v>
      </c>
      <c r="U254" s="6">
        <v>4.54</v>
      </c>
      <c r="V254" s="2">
        <v>6.7</v>
      </c>
      <c r="W254" s="8"/>
      <c r="X254" s="10" t="s">
        <v>29</v>
      </c>
      <c r="Y254" s="7">
        <v>43698</v>
      </c>
    </row>
    <row r="255" spans="1:25" hidden="1" x14ac:dyDescent="0.25">
      <c r="A255" s="2">
        <v>824924</v>
      </c>
      <c r="B255" s="3" t="s">
        <v>341</v>
      </c>
      <c r="C255" s="3" t="s">
        <v>347</v>
      </c>
      <c r="D255" s="3" t="s">
        <v>348</v>
      </c>
      <c r="E255" s="3" t="s">
        <v>28</v>
      </c>
      <c r="F255" s="3" t="s">
        <v>119</v>
      </c>
      <c r="H255" s="3" t="s">
        <v>61</v>
      </c>
      <c r="I255" s="3" t="s">
        <v>29</v>
      </c>
      <c r="J255" s="3" t="s">
        <v>39</v>
      </c>
      <c r="K255" s="4">
        <v>73.55</v>
      </c>
      <c r="L255" s="2">
        <v>24</v>
      </c>
      <c r="M255" s="2">
        <v>1</v>
      </c>
      <c r="N255" s="2">
        <v>0.5</v>
      </c>
      <c r="O255" s="3" t="s">
        <v>140</v>
      </c>
      <c r="P255" s="3" t="s">
        <v>29</v>
      </c>
      <c r="Q255" s="5">
        <v>135.4</v>
      </c>
      <c r="S255" s="6">
        <v>117.04</v>
      </c>
      <c r="T255" s="5">
        <v>2.4</v>
      </c>
      <c r="U255" s="6">
        <v>119.44</v>
      </c>
      <c r="V255" s="2">
        <v>176</v>
      </c>
      <c r="W255" s="8"/>
      <c r="X255" s="10" t="s">
        <v>29</v>
      </c>
      <c r="Y255" s="7">
        <v>43745</v>
      </c>
    </row>
    <row r="256" spans="1:25" hidden="1" x14ac:dyDescent="0.25">
      <c r="A256" s="2">
        <v>716986</v>
      </c>
      <c r="B256" s="3" t="s">
        <v>341</v>
      </c>
      <c r="C256" s="3" t="s">
        <v>35</v>
      </c>
      <c r="D256" s="3" t="s">
        <v>349</v>
      </c>
      <c r="E256" s="3" t="s">
        <v>37</v>
      </c>
      <c r="F256" s="3" t="s">
        <v>29</v>
      </c>
      <c r="G256" s="2">
        <v>5</v>
      </c>
      <c r="H256" s="3" t="s">
        <v>38</v>
      </c>
      <c r="I256" s="3" t="s">
        <v>29</v>
      </c>
      <c r="J256" s="3" t="s">
        <v>39</v>
      </c>
      <c r="K256" s="4">
        <v>7.02</v>
      </c>
      <c r="L256" s="2">
        <v>8</v>
      </c>
      <c r="M256" s="2">
        <v>1</v>
      </c>
      <c r="N256" s="2">
        <v>0.35499999999999998</v>
      </c>
      <c r="O256" s="3" t="s">
        <v>140</v>
      </c>
      <c r="P256" s="3" t="s">
        <v>29</v>
      </c>
      <c r="Q256" s="5">
        <v>17.600000000000001</v>
      </c>
      <c r="S256" s="6">
        <v>14.78</v>
      </c>
      <c r="T256" s="5">
        <v>0.8</v>
      </c>
      <c r="U256" s="6">
        <v>15.58</v>
      </c>
      <c r="V256" s="2">
        <v>22.9</v>
      </c>
      <c r="W256" s="8"/>
      <c r="X256" s="10" t="s">
        <v>29</v>
      </c>
      <c r="Y256" s="7">
        <v>43466</v>
      </c>
    </row>
    <row r="257" spans="1:25" hidden="1" x14ac:dyDescent="0.25">
      <c r="A257" s="2">
        <v>588681</v>
      </c>
      <c r="B257" s="3" t="s">
        <v>341</v>
      </c>
      <c r="C257" s="3" t="s">
        <v>35</v>
      </c>
      <c r="D257" s="3" t="s">
        <v>350</v>
      </c>
      <c r="E257" s="3" t="s">
        <v>37</v>
      </c>
      <c r="F257" s="3" t="s">
        <v>29</v>
      </c>
      <c r="G257" s="2">
        <v>5</v>
      </c>
      <c r="H257" s="3" t="s">
        <v>38</v>
      </c>
      <c r="I257" s="3" t="s">
        <v>73</v>
      </c>
      <c r="J257" s="3" t="s">
        <v>39</v>
      </c>
      <c r="K257" s="4">
        <v>10.83</v>
      </c>
      <c r="L257" s="2">
        <v>15</v>
      </c>
      <c r="M257" s="2">
        <v>1</v>
      </c>
      <c r="N257" s="2">
        <v>0.35499999999999998</v>
      </c>
      <c r="O257" s="3" t="s">
        <v>140</v>
      </c>
      <c r="P257" s="3" t="s">
        <v>29</v>
      </c>
      <c r="Q257" s="5">
        <v>29.9</v>
      </c>
      <c r="S257" s="6">
        <v>24.99</v>
      </c>
      <c r="T257" s="5">
        <v>1.5</v>
      </c>
      <c r="U257" s="6">
        <v>26.49</v>
      </c>
      <c r="V257" s="2">
        <v>38.85</v>
      </c>
      <c r="W257" s="8"/>
      <c r="X257" s="10" t="s">
        <v>29</v>
      </c>
      <c r="Y257" s="7">
        <v>43466</v>
      </c>
    </row>
    <row r="258" spans="1:25" hidden="1" x14ac:dyDescent="0.25">
      <c r="A258" s="2">
        <v>20558</v>
      </c>
      <c r="B258" s="3" t="s">
        <v>341</v>
      </c>
      <c r="C258" s="3" t="s">
        <v>351</v>
      </c>
      <c r="D258" s="3" t="s">
        <v>139</v>
      </c>
      <c r="E258" s="3" t="s">
        <v>37</v>
      </c>
      <c r="F258" s="3" t="s">
        <v>29</v>
      </c>
      <c r="G258" s="2">
        <v>5.5</v>
      </c>
      <c r="H258" s="3" t="s">
        <v>38</v>
      </c>
      <c r="I258" s="3" t="s">
        <v>48</v>
      </c>
      <c r="J258" s="3" t="s">
        <v>39</v>
      </c>
      <c r="K258" s="4">
        <v>19.05</v>
      </c>
      <c r="L258" s="2">
        <v>6</v>
      </c>
      <c r="M258" s="2">
        <v>4</v>
      </c>
      <c r="N258" s="2">
        <v>0.35499999999999998</v>
      </c>
      <c r="O258" s="3" t="s">
        <v>140</v>
      </c>
      <c r="P258" s="3" t="s">
        <v>29</v>
      </c>
      <c r="Q258" s="5">
        <v>12.5</v>
      </c>
      <c r="S258" s="6">
        <v>10.47</v>
      </c>
      <c r="T258" s="5">
        <v>0.6</v>
      </c>
      <c r="U258" s="6">
        <v>11.07</v>
      </c>
      <c r="V258" s="2">
        <v>16.25</v>
      </c>
      <c r="W258" s="8"/>
      <c r="X258" s="10" t="s">
        <v>29</v>
      </c>
      <c r="Y258" s="7">
        <v>43731</v>
      </c>
    </row>
    <row r="259" spans="1:25" hidden="1" x14ac:dyDescent="0.25">
      <c r="A259" s="2">
        <v>994145</v>
      </c>
      <c r="B259" s="3" t="s">
        <v>341</v>
      </c>
      <c r="C259" s="3" t="s">
        <v>352</v>
      </c>
      <c r="D259" s="3" t="s">
        <v>139</v>
      </c>
      <c r="E259" s="3" t="s">
        <v>37</v>
      </c>
      <c r="F259" s="3" t="s">
        <v>29</v>
      </c>
      <c r="G259" s="2">
        <v>5.6</v>
      </c>
      <c r="H259" s="3" t="s">
        <v>38</v>
      </c>
      <c r="I259" s="3" t="s">
        <v>48</v>
      </c>
      <c r="J259" s="3" t="s">
        <v>39</v>
      </c>
      <c r="K259" s="4">
        <v>19.05</v>
      </c>
      <c r="L259" s="2">
        <v>6</v>
      </c>
      <c r="M259" s="2">
        <v>4</v>
      </c>
      <c r="N259" s="2">
        <v>0.35499999999999998</v>
      </c>
      <c r="O259" s="3" t="s">
        <v>140</v>
      </c>
      <c r="P259" s="3" t="s">
        <v>29</v>
      </c>
      <c r="Q259" s="5">
        <v>12.5</v>
      </c>
      <c r="S259" s="6">
        <v>10.47</v>
      </c>
      <c r="T259" s="5">
        <v>0.6</v>
      </c>
      <c r="U259" s="6">
        <v>11.07</v>
      </c>
      <c r="V259" s="2">
        <v>16.25</v>
      </c>
      <c r="W259" s="8"/>
      <c r="X259" s="10" t="s">
        <v>29</v>
      </c>
      <c r="Y259" s="7">
        <v>43731</v>
      </c>
    </row>
    <row r="260" spans="1:25" hidden="1" x14ac:dyDescent="0.25">
      <c r="A260" s="2">
        <v>20555</v>
      </c>
      <c r="B260" s="3" t="s">
        <v>341</v>
      </c>
      <c r="C260" s="3" t="s">
        <v>352</v>
      </c>
      <c r="D260" s="3" t="s">
        <v>350</v>
      </c>
      <c r="E260" s="3" t="s">
        <v>28</v>
      </c>
      <c r="F260" s="3" t="s">
        <v>29</v>
      </c>
      <c r="H260" s="3" t="s">
        <v>38</v>
      </c>
      <c r="I260" s="3" t="s">
        <v>29</v>
      </c>
      <c r="J260" s="3" t="s">
        <v>39</v>
      </c>
      <c r="K260" s="4">
        <v>11.43</v>
      </c>
      <c r="L260" s="2">
        <v>15</v>
      </c>
      <c r="M260" s="2">
        <v>1</v>
      </c>
      <c r="N260" s="2">
        <v>0.35499999999999998</v>
      </c>
      <c r="O260" s="3" t="s">
        <v>140</v>
      </c>
      <c r="P260" s="3" t="s">
        <v>29</v>
      </c>
      <c r="Q260" s="5">
        <v>30.6</v>
      </c>
      <c r="S260" s="6">
        <v>25.61</v>
      </c>
      <c r="T260" s="5">
        <v>1.5</v>
      </c>
      <c r="U260" s="6">
        <v>27.11</v>
      </c>
      <c r="V260" s="2">
        <v>39.799999999999997</v>
      </c>
      <c r="W260" s="8"/>
      <c r="X260" s="10" t="s">
        <v>29</v>
      </c>
      <c r="Y260" s="7">
        <v>43731</v>
      </c>
    </row>
    <row r="261" spans="1:25" hidden="1" x14ac:dyDescent="0.25">
      <c r="A261" s="2">
        <v>809877</v>
      </c>
      <c r="B261" s="3" t="s">
        <v>341</v>
      </c>
      <c r="C261" s="3" t="s">
        <v>353</v>
      </c>
      <c r="D261" s="3" t="s">
        <v>354</v>
      </c>
      <c r="E261" s="3" t="s">
        <v>28</v>
      </c>
      <c r="F261" s="3" t="s">
        <v>29</v>
      </c>
      <c r="G261" s="2">
        <v>4.7</v>
      </c>
      <c r="H261" s="3" t="s">
        <v>38</v>
      </c>
      <c r="I261" s="3" t="s">
        <v>122</v>
      </c>
      <c r="J261" s="3" t="s">
        <v>39</v>
      </c>
      <c r="K261" s="4">
        <v>68.67</v>
      </c>
      <c r="L261" s="2">
        <v>4</v>
      </c>
      <c r="M261" s="2">
        <v>6</v>
      </c>
      <c r="N261" s="2">
        <v>0.47299999999999998</v>
      </c>
      <c r="O261" s="3" t="s">
        <v>140</v>
      </c>
      <c r="P261" s="3" t="s">
        <v>29</v>
      </c>
      <c r="Q261" s="5">
        <v>20.6</v>
      </c>
      <c r="S261" s="6">
        <v>17.78</v>
      </c>
      <c r="T261" s="5">
        <v>0.4</v>
      </c>
      <c r="U261" s="6">
        <v>18.18</v>
      </c>
      <c r="V261" s="2">
        <v>26.8</v>
      </c>
      <c r="W261" s="8"/>
      <c r="X261" s="10" t="s">
        <v>29</v>
      </c>
      <c r="Y261" s="7">
        <v>43767</v>
      </c>
    </row>
    <row r="262" spans="1:25" hidden="1" x14ac:dyDescent="0.25">
      <c r="A262" s="2">
        <v>592329</v>
      </c>
      <c r="B262" s="3" t="s">
        <v>341</v>
      </c>
      <c r="C262" s="3" t="s">
        <v>355</v>
      </c>
      <c r="D262" s="3" t="s">
        <v>64</v>
      </c>
      <c r="E262" s="3" t="s">
        <v>28</v>
      </c>
      <c r="F262" s="3" t="s">
        <v>29</v>
      </c>
      <c r="G262" s="2">
        <v>4.7</v>
      </c>
      <c r="H262" s="3" t="s">
        <v>297</v>
      </c>
      <c r="I262" s="3" t="s">
        <v>29</v>
      </c>
      <c r="J262" s="3" t="s">
        <v>39</v>
      </c>
      <c r="K262" s="4">
        <v>50.67</v>
      </c>
      <c r="L262" s="2">
        <v>1</v>
      </c>
      <c r="M262" s="2">
        <v>24</v>
      </c>
      <c r="N262" s="2">
        <v>0.5</v>
      </c>
      <c r="O262" s="3" t="s">
        <v>140</v>
      </c>
      <c r="P262" s="3" t="s">
        <v>29</v>
      </c>
      <c r="Q262" s="5">
        <v>4.25</v>
      </c>
      <c r="S262" s="6">
        <v>3.65</v>
      </c>
      <c r="T262" s="5">
        <v>0.1</v>
      </c>
      <c r="U262" s="6">
        <v>3.75</v>
      </c>
      <c r="V262" s="2">
        <v>5.5</v>
      </c>
      <c r="W262" s="8"/>
      <c r="X262" s="10" t="s">
        <v>29</v>
      </c>
      <c r="Y262" s="7">
        <v>43704</v>
      </c>
    </row>
    <row r="263" spans="1:25" hidden="1" x14ac:dyDescent="0.25">
      <c r="A263" s="2">
        <v>804971</v>
      </c>
      <c r="B263" s="3" t="s">
        <v>341</v>
      </c>
      <c r="C263" s="3" t="s">
        <v>356</v>
      </c>
      <c r="D263" s="3" t="s">
        <v>343</v>
      </c>
      <c r="E263" s="3" t="s">
        <v>28</v>
      </c>
      <c r="F263" s="3" t="s">
        <v>29</v>
      </c>
      <c r="G263" s="2">
        <v>6.7</v>
      </c>
      <c r="H263" s="3" t="s">
        <v>38</v>
      </c>
      <c r="I263" s="3" t="s">
        <v>73</v>
      </c>
      <c r="J263" s="3" t="s">
        <v>39</v>
      </c>
      <c r="K263" s="4">
        <v>46.05</v>
      </c>
      <c r="L263" s="2">
        <v>1</v>
      </c>
      <c r="M263" s="2">
        <v>24</v>
      </c>
      <c r="N263" s="2">
        <v>0.47299999999999998</v>
      </c>
      <c r="O263" s="3" t="s">
        <v>140</v>
      </c>
      <c r="P263" s="3" t="s">
        <v>29</v>
      </c>
      <c r="Q263" s="5">
        <v>3.9</v>
      </c>
      <c r="S263" s="6">
        <v>3.34</v>
      </c>
      <c r="T263" s="5">
        <v>0.1</v>
      </c>
      <c r="U263" s="6">
        <v>3.44</v>
      </c>
      <c r="V263" s="2">
        <v>5.05</v>
      </c>
      <c r="W263" s="8"/>
      <c r="X263" s="10" t="s">
        <v>29</v>
      </c>
      <c r="Y263" s="7">
        <v>43698</v>
      </c>
    </row>
    <row r="264" spans="1:25" hidden="1" x14ac:dyDescent="0.25">
      <c r="A264" s="2">
        <v>818189</v>
      </c>
      <c r="B264" s="3" t="s">
        <v>341</v>
      </c>
      <c r="C264" s="3" t="s">
        <v>357</v>
      </c>
      <c r="D264" s="3" t="s">
        <v>343</v>
      </c>
      <c r="E264" s="3" t="s">
        <v>28</v>
      </c>
      <c r="F264" s="3" t="s">
        <v>29</v>
      </c>
      <c r="H264" s="3" t="s">
        <v>38</v>
      </c>
      <c r="I264" s="3" t="s">
        <v>73</v>
      </c>
      <c r="J264" s="3" t="s">
        <v>39</v>
      </c>
      <c r="K264" s="4">
        <v>38.130000000000003</v>
      </c>
      <c r="L264" s="2">
        <v>1</v>
      </c>
      <c r="M264" s="2">
        <v>24</v>
      </c>
      <c r="N264" s="2">
        <v>0.47299999999999998</v>
      </c>
      <c r="O264" s="3" t="s">
        <v>140</v>
      </c>
      <c r="P264" s="3" t="s">
        <v>29</v>
      </c>
      <c r="Q264" s="5">
        <v>3.5</v>
      </c>
      <c r="S264" s="6">
        <v>2.99</v>
      </c>
      <c r="T264" s="5">
        <v>0.1</v>
      </c>
      <c r="U264" s="6">
        <v>3.09</v>
      </c>
      <c r="V264" s="2">
        <v>4.55</v>
      </c>
      <c r="W264" s="8"/>
      <c r="X264" s="10" t="s">
        <v>29</v>
      </c>
      <c r="Y264" s="7">
        <v>43698</v>
      </c>
    </row>
    <row r="265" spans="1:25" hidden="1" x14ac:dyDescent="0.25">
      <c r="A265" s="2">
        <v>818188</v>
      </c>
      <c r="B265" s="3" t="s">
        <v>341</v>
      </c>
      <c r="C265" s="3" t="s">
        <v>358</v>
      </c>
      <c r="D265" s="3" t="s">
        <v>343</v>
      </c>
      <c r="E265" s="3" t="s">
        <v>28</v>
      </c>
      <c r="F265" s="3" t="s">
        <v>29</v>
      </c>
      <c r="H265" s="3" t="s">
        <v>38</v>
      </c>
      <c r="I265" s="3" t="s">
        <v>73</v>
      </c>
      <c r="J265" s="3" t="s">
        <v>39</v>
      </c>
      <c r="K265" s="4">
        <v>38.130000000000003</v>
      </c>
      <c r="L265" s="2">
        <v>1</v>
      </c>
      <c r="M265" s="2">
        <v>24</v>
      </c>
      <c r="N265" s="2">
        <v>0.47299999999999998</v>
      </c>
      <c r="O265" s="3" t="s">
        <v>140</v>
      </c>
      <c r="P265" s="3" t="s">
        <v>29</v>
      </c>
      <c r="Q265" s="5">
        <v>3.5</v>
      </c>
      <c r="S265" s="6">
        <v>2.99</v>
      </c>
      <c r="T265" s="5">
        <v>0.1</v>
      </c>
      <c r="U265" s="6">
        <v>3.09</v>
      </c>
      <c r="V265" s="2">
        <v>4.55</v>
      </c>
      <c r="W265" s="8"/>
      <c r="X265" s="10" t="s">
        <v>29</v>
      </c>
      <c r="Y265" s="7">
        <v>43698</v>
      </c>
    </row>
    <row r="266" spans="1:25" hidden="1" x14ac:dyDescent="0.25">
      <c r="A266" s="2">
        <v>805820</v>
      </c>
      <c r="B266" s="3" t="s">
        <v>341</v>
      </c>
      <c r="C266" s="3" t="s">
        <v>359</v>
      </c>
      <c r="D266" s="3" t="s">
        <v>343</v>
      </c>
      <c r="E266" s="3" t="s">
        <v>28</v>
      </c>
      <c r="F266" s="3" t="s">
        <v>29</v>
      </c>
      <c r="G266" s="2">
        <v>5.2</v>
      </c>
      <c r="H266" s="3" t="s">
        <v>38</v>
      </c>
      <c r="I266" s="3" t="s">
        <v>29</v>
      </c>
      <c r="J266" s="3" t="s">
        <v>39</v>
      </c>
      <c r="K266" s="4">
        <v>46.05</v>
      </c>
      <c r="L266" s="2">
        <v>1</v>
      </c>
      <c r="M266" s="2">
        <v>24</v>
      </c>
      <c r="N266" s="2">
        <v>0.47299999999999998</v>
      </c>
      <c r="O266" s="3" t="s">
        <v>140</v>
      </c>
      <c r="P266" s="3" t="s">
        <v>29</v>
      </c>
      <c r="Q266" s="5">
        <v>3.9</v>
      </c>
      <c r="S266" s="6">
        <v>3.34</v>
      </c>
      <c r="T266" s="5">
        <v>0.1</v>
      </c>
      <c r="U266" s="6">
        <v>3.44</v>
      </c>
      <c r="V266" s="2">
        <v>5.05</v>
      </c>
      <c r="W266" s="8"/>
      <c r="X266" s="10" t="s">
        <v>29</v>
      </c>
      <c r="Y266" s="7">
        <v>43698</v>
      </c>
    </row>
    <row r="267" spans="1:25" hidden="1" x14ac:dyDescent="0.25">
      <c r="A267" s="2">
        <v>793779</v>
      </c>
      <c r="B267" s="3" t="s">
        <v>341</v>
      </c>
      <c r="C267" s="3" t="s">
        <v>52</v>
      </c>
      <c r="D267" s="3" t="s">
        <v>360</v>
      </c>
      <c r="E267" s="3" t="s">
        <v>28</v>
      </c>
      <c r="F267" s="3" t="s">
        <v>29</v>
      </c>
      <c r="H267" s="3" t="s">
        <v>38</v>
      </c>
      <c r="I267" s="3" t="s">
        <v>48</v>
      </c>
      <c r="J267" s="3" t="s">
        <v>39</v>
      </c>
      <c r="K267" s="4">
        <v>41.37</v>
      </c>
      <c r="L267" s="2">
        <v>4</v>
      </c>
      <c r="M267" s="2">
        <v>6</v>
      </c>
      <c r="N267" s="2">
        <v>0.35499999999999998</v>
      </c>
      <c r="O267" s="3" t="s">
        <v>140</v>
      </c>
      <c r="P267" s="3" t="s">
        <v>29</v>
      </c>
      <c r="Q267" s="5">
        <v>13.3</v>
      </c>
      <c r="S267" s="6">
        <v>11.35</v>
      </c>
      <c r="T267" s="5">
        <v>0.4</v>
      </c>
      <c r="U267" s="6">
        <v>11.75</v>
      </c>
      <c r="V267" s="2">
        <v>17.3</v>
      </c>
      <c r="W267" s="8"/>
      <c r="X267" s="10" t="s">
        <v>29</v>
      </c>
      <c r="Y267" s="7">
        <v>43698</v>
      </c>
    </row>
    <row r="268" spans="1:25" hidden="1" x14ac:dyDescent="0.25">
      <c r="A268" s="2">
        <v>818190</v>
      </c>
      <c r="B268" s="3" t="s">
        <v>341</v>
      </c>
      <c r="C268" s="3" t="s">
        <v>361</v>
      </c>
      <c r="D268" s="3" t="s">
        <v>343</v>
      </c>
      <c r="E268" s="3" t="s">
        <v>28</v>
      </c>
      <c r="F268" s="3" t="s">
        <v>29</v>
      </c>
      <c r="H268" s="3" t="s">
        <v>38</v>
      </c>
      <c r="I268" s="3" t="s">
        <v>29</v>
      </c>
      <c r="J268" s="3" t="s">
        <v>39</v>
      </c>
      <c r="K268" s="4">
        <v>38.130000000000003</v>
      </c>
      <c r="L268" s="2">
        <v>1</v>
      </c>
      <c r="M268" s="2">
        <v>24</v>
      </c>
      <c r="N268" s="2">
        <v>0.47299999999999998</v>
      </c>
      <c r="O268" s="3" t="s">
        <v>140</v>
      </c>
      <c r="P268" s="3" t="s">
        <v>29</v>
      </c>
      <c r="Q268" s="5">
        <v>3.5</v>
      </c>
      <c r="S268" s="6">
        <v>2.99</v>
      </c>
      <c r="T268" s="5">
        <v>0.1</v>
      </c>
      <c r="U268" s="6">
        <v>3.09</v>
      </c>
      <c r="V268" s="2">
        <v>4.55</v>
      </c>
      <c r="W268" s="8"/>
      <c r="X268" s="10" t="s">
        <v>29</v>
      </c>
      <c r="Y268" s="7">
        <v>43698</v>
      </c>
    </row>
    <row r="269" spans="1:25" x14ac:dyDescent="0.25">
      <c r="A269" s="2">
        <v>824976</v>
      </c>
      <c r="B269" s="3" t="s">
        <v>341</v>
      </c>
      <c r="C269" s="3" t="s">
        <v>362</v>
      </c>
      <c r="D269" s="3" t="s">
        <v>343</v>
      </c>
      <c r="E269" s="3" t="s">
        <v>28</v>
      </c>
      <c r="F269" s="3" t="s">
        <v>29</v>
      </c>
      <c r="H269" s="3" t="s">
        <v>38</v>
      </c>
      <c r="I269" s="3" t="s">
        <v>29</v>
      </c>
      <c r="J269" s="3" t="s">
        <v>39</v>
      </c>
      <c r="K269" s="4">
        <v>47.25</v>
      </c>
      <c r="L269" s="2">
        <v>1</v>
      </c>
      <c r="M269" s="2">
        <v>24</v>
      </c>
      <c r="N269" s="2">
        <v>0.47299999999999998</v>
      </c>
      <c r="O269" s="3" t="s">
        <v>140</v>
      </c>
      <c r="P269" s="3" t="s">
        <v>29</v>
      </c>
      <c r="Q269" s="5">
        <v>4</v>
      </c>
      <c r="S269" s="6">
        <v>3.43</v>
      </c>
      <c r="T269" s="5">
        <v>0.1</v>
      </c>
      <c r="U269" s="6">
        <v>3.53</v>
      </c>
      <c r="V269" s="2">
        <v>5.2</v>
      </c>
      <c r="W269" s="8"/>
      <c r="X269" s="9" t="s">
        <v>3214</v>
      </c>
      <c r="Y269" s="7">
        <v>43801</v>
      </c>
    </row>
    <row r="270" spans="1:25" hidden="1" x14ac:dyDescent="0.25">
      <c r="A270" s="2">
        <v>322362</v>
      </c>
      <c r="B270" s="3" t="s">
        <v>341</v>
      </c>
      <c r="C270" s="3" t="s">
        <v>363</v>
      </c>
      <c r="D270" s="3" t="s">
        <v>64</v>
      </c>
      <c r="E270" s="3" t="s">
        <v>37</v>
      </c>
      <c r="F270" s="3" t="s">
        <v>29</v>
      </c>
      <c r="G270" s="2">
        <v>5</v>
      </c>
      <c r="H270" s="3" t="s">
        <v>61</v>
      </c>
      <c r="I270" s="3" t="s">
        <v>62</v>
      </c>
      <c r="J270" s="3" t="s">
        <v>39</v>
      </c>
      <c r="K270" s="4">
        <v>33.270000000000003</v>
      </c>
      <c r="L270" s="2">
        <v>1</v>
      </c>
      <c r="M270" s="2">
        <v>24</v>
      </c>
      <c r="N270" s="2">
        <v>0.5</v>
      </c>
      <c r="O270" s="3" t="s">
        <v>140</v>
      </c>
      <c r="P270" s="3" t="s">
        <v>29</v>
      </c>
      <c r="Q270" s="5">
        <v>3.3</v>
      </c>
      <c r="S270" s="6">
        <v>2.82</v>
      </c>
      <c r="T270" s="5">
        <v>0.1</v>
      </c>
      <c r="U270" s="6">
        <v>2.92</v>
      </c>
      <c r="V270" s="2">
        <v>4.3</v>
      </c>
      <c r="W270" s="8"/>
      <c r="X270" s="10" t="s">
        <v>29</v>
      </c>
      <c r="Y270" s="7">
        <v>43466</v>
      </c>
    </row>
    <row r="271" spans="1:25" hidden="1" x14ac:dyDescent="0.25">
      <c r="A271" s="2">
        <v>818351</v>
      </c>
      <c r="B271" s="3" t="s">
        <v>341</v>
      </c>
      <c r="C271" s="3" t="s">
        <v>364</v>
      </c>
      <c r="D271" s="3" t="s">
        <v>343</v>
      </c>
      <c r="E271" s="3" t="s">
        <v>28</v>
      </c>
      <c r="F271" s="3" t="s">
        <v>29</v>
      </c>
      <c r="H271" s="3" t="s">
        <v>38</v>
      </c>
      <c r="I271" s="3" t="s">
        <v>29</v>
      </c>
      <c r="J271" s="3" t="s">
        <v>39</v>
      </c>
      <c r="K271" s="4">
        <v>64.86</v>
      </c>
      <c r="L271" s="2">
        <v>1</v>
      </c>
      <c r="M271" s="2">
        <v>24</v>
      </c>
      <c r="N271" s="2">
        <v>0.47299999999999998</v>
      </c>
      <c r="O271" s="3" t="s">
        <v>140</v>
      </c>
      <c r="P271" s="3" t="s">
        <v>29</v>
      </c>
      <c r="Q271" s="5">
        <v>4.1500000000000004</v>
      </c>
      <c r="S271" s="6">
        <v>3.56</v>
      </c>
      <c r="T271" s="5">
        <v>0.1</v>
      </c>
      <c r="U271" s="6">
        <v>3.66</v>
      </c>
      <c r="V271" s="2">
        <v>5.4</v>
      </c>
      <c r="W271" s="8"/>
      <c r="X271" s="10" t="s">
        <v>29</v>
      </c>
      <c r="Y271" s="7">
        <v>43698</v>
      </c>
    </row>
    <row r="272" spans="1:25" hidden="1" x14ac:dyDescent="0.25">
      <c r="A272" s="2">
        <v>818352</v>
      </c>
      <c r="B272" s="3" t="s">
        <v>341</v>
      </c>
      <c r="C272" s="3" t="s">
        <v>365</v>
      </c>
      <c r="D272" s="3" t="s">
        <v>343</v>
      </c>
      <c r="E272" s="3" t="s">
        <v>28</v>
      </c>
      <c r="F272" s="3" t="s">
        <v>29</v>
      </c>
      <c r="H272" s="3" t="s">
        <v>38</v>
      </c>
      <c r="I272" s="3" t="s">
        <v>73</v>
      </c>
      <c r="J272" s="3" t="s">
        <v>39</v>
      </c>
      <c r="K272" s="4">
        <v>64.86</v>
      </c>
      <c r="L272" s="2">
        <v>1</v>
      </c>
      <c r="M272" s="2">
        <v>24</v>
      </c>
      <c r="N272" s="2">
        <v>0.47299999999999998</v>
      </c>
      <c r="O272" s="3" t="s">
        <v>140</v>
      </c>
      <c r="P272" s="3" t="s">
        <v>29</v>
      </c>
      <c r="Q272" s="5">
        <v>4.1500000000000004</v>
      </c>
      <c r="S272" s="6">
        <v>3.56</v>
      </c>
      <c r="T272" s="5">
        <v>0.1</v>
      </c>
      <c r="U272" s="6">
        <v>3.66</v>
      </c>
      <c r="V272" s="2">
        <v>5.4</v>
      </c>
      <c r="W272" s="8"/>
      <c r="X272" s="10" t="s">
        <v>29</v>
      </c>
      <c r="Y272" s="7">
        <v>43698</v>
      </c>
    </row>
    <row r="273" spans="1:25" hidden="1" x14ac:dyDescent="0.25">
      <c r="A273" s="2">
        <v>767975</v>
      </c>
      <c r="B273" s="3" t="s">
        <v>341</v>
      </c>
      <c r="C273" s="3" t="s">
        <v>366</v>
      </c>
      <c r="D273" s="3" t="s">
        <v>343</v>
      </c>
      <c r="E273" s="3" t="s">
        <v>28</v>
      </c>
      <c r="F273" s="3" t="s">
        <v>29</v>
      </c>
      <c r="G273" s="2">
        <v>5</v>
      </c>
      <c r="H273" s="3" t="s">
        <v>38</v>
      </c>
      <c r="I273" s="3" t="s">
        <v>48</v>
      </c>
      <c r="J273" s="3" t="s">
        <v>39</v>
      </c>
      <c r="K273" s="4">
        <v>1.0900000000000001</v>
      </c>
      <c r="L273" s="2">
        <v>1</v>
      </c>
      <c r="M273" s="2">
        <v>1</v>
      </c>
      <c r="N273" s="2">
        <v>0.47299999999999998</v>
      </c>
      <c r="O273" s="3" t="s">
        <v>140</v>
      </c>
      <c r="P273" s="3" t="s">
        <v>29</v>
      </c>
      <c r="Q273" s="5">
        <v>2.85</v>
      </c>
      <c r="S273" s="6">
        <v>2.42</v>
      </c>
      <c r="T273" s="5">
        <v>0.1</v>
      </c>
      <c r="U273" s="6">
        <v>2.52</v>
      </c>
      <c r="V273" s="2">
        <v>3.7</v>
      </c>
      <c r="W273" s="8"/>
      <c r="X273" s="10" t="s">
        <v>29</v>
      </c>
      <c r="Y273" s="7">
        <v>43745</v>
      </c>
    </row>
    <row r="274" spans="1:25" hidden="1" x14ac:dyDescent="0.25">
      <c r="A274" s="2">
        <v>694422</v>
      </c>
      <c r="B274" s="3" t="s">
        <v>341</v>
      </c>
      <c r="C274" s="3" t="s">
        <v>366</v>
      </c>
      <c r="D274" s="3" t="s">
        <v>139</v>
      </c>
      <c r="E274" s="3" t="s">
        <v>28</v>
      </c>
      <c r="F274" s="3" t="s">
        <v>29</v>
      </c>
      <c r="G274" s="2">
        <v>5</v>
      </c>
      <c r="H274" s="3" t="s">
        <v>38</v>
      </c>
      <c r="I274" s="3" t="s">
        <v>48</v>
      </c>
      <c r="J274" s="3" t="s">
        <v>39</v>
      </c>
      <c r="K274" s="4">
        <v>4.4400000000000004</v>
      </c>
      <c r="L274" s="2">
        <v>6</v>
      </c>
      <c r="M274" s="2">
        <v>1</v>
      </c>
      <c r="N274" s="2">
        <v>0.35499999999999998</v>
      </c>
      <c r="O274" s="3" t="s">
        <v>140</v>
      </c>
      <c r="P274" s="3" t="s">
        <v>29</v>
      </c>
      <c r="Q274" s="5">
        <v>12.1</v>
      </c>
      <c r="S274" s="6">
        <v>10.119999999999999</v>
      </c>
      <c r="T274" s="5">
        <v>0.6</v>
      </c>
      <c r="U274" s="6">
        <v>10.72</v>
      </c>
      <c r="V274" s="2">
        <v>15.75</v>
      </c>
      <c r="W274" s="8"/>
      <c r="X274" s="10" t="s">
        <v>29</v>
      </c>
      <c r="Y274" s="7">
        <v>43745</v>
      </c>
    </row>
    <row r="275" spans="1:25" hidden="1" x14ac:dyDescent="0.25">
      <c r="A275" s="2">
        <v>710707</v>
      </c>
      <c r="B275" s="3" t="s">
        <v>341</v>
      </c>
      <c r="C275" s="3" t="s">
        <v>366</v>
      </c>
      <c r="D275" s="3" t="s">
        <v>350</v>
      </c>
      <c r="E275" s="3" t="s">
        <v>28</v>
      </c>
      <c r="F275" s="3" t="s">
        <v>29</v>
      </c>
      <c r="G275" s="2">
        <v>5</v>
      </c>
      <c r="H275" s="3" t="s">
        <v>38</v>
      </c>
      <c r="I275" s="3" t="s">
        <v>48</v>
      </c>
      <c r="J275" s="3" t="s">
        <v>39</v>
      </c>
      <c r="K275" s="4">
        <v>9.2899999999999991</v>
      </c>
      <c r="L275" s="2">
        <v>15</v>
      </c>
      <c r="M275" s="2">
        <v>1</v>
      </c>
      <c r="N275" s="2">
        <v>0.35499999999999998</v>
      </c>
      <c r="O275" s="3" t="s">
        <v>140</v>
      </c>
      <c r="P275" s="3" t="s">
        <v>29</v>
      </c>
      <c r="Q275" s="5">
        <v>27.85</v>
      </c>
      <c r="S275" s="6">
        <v>23.19</v>
      </c>
      <c r="T275" s="5">
        <v>1.5</v>
      </c>
      <c r="U275" s="6">
        <v>24.69</v>
      </c>
      <c r="V275" s="2">
        <v>36.200000000000003</v>
      </c>
      <c r="W275" s="8"/>
      <c r="X275" s="10" t="s">
        <v>29</v>
      </c>
      <c r="Y275" s="7">
        <v>43745</v>
      </c>
    </row>
    <row r="276" spans="1:25" hidden="1" x14ac:dyDescent="0.25">
      <c r="A276" s="2">
        <v>770980</v>
      </c>
      <c r="B276" s="3" t="s">
        <v>341</v>
      </c>
      <c r="C276" s="3" t="s">
        <v>367</v>
      </c>
      <c r="D276" s="3" t="s">
        <v>139</v>
      </c>
      <c r="E276" s="3" t="s">
        <v>28</v>
      </c>
      <c r="F276" s="3" t="s">
        <v>29</v>
      </c>
      <c r="G276" s="2">
        <v>4</v>
      </c>
      <c r="H276" s="3" t="s">
        <v>38</v>
      </c>
      <c r="I276" s="3" t="s">
        <v>48</v>
      </c>
      <c r="J276" s="3" t="s">
        <v>39</v>
      </c>
      <c r="K276" s="4">
        <v>4.4400000000000004</v>
      </c>
      <c r="L276" s="2">
        <v>6</v>
      </c>
      <c r="M276" s="2">
        <v>1</v>
      </c>
      <c r="N276" s="2">
        <v>0.35499999999999998</v>
      </c>
      <c r="O276" s="3" t="s">
        <v>140</v>
      </c>
      <c r="P276" s="3" t="s">
        <v>29</v>
      </c>
      <c r="Q276" s="5">
        <v>12.1</v>
      </c>
      <c r="S276" s="6">
        <v>10.119999999999999</v>
      </c>
      <c r="T276" s="5">
        <v>0.6</v>
      </c>
      <c r="U276" s="6">
        <v>10.72</v>
      </c>
      <c r="V276" s="2">
        <v>15.75</v>
      </c>
      <c r="W276" s="8"/>
      <c r="X276" s="10" t="s">
        <v>29</v>
      </c>
      <c r="Y276" s="7">
        <v>43745</v>
      </c>
    </row>
    <row r="277" spans="1:25" hidden="1" x14ac:dyDescent="0.25">
      <c r="A277" s="2">
        <v>771561</v>
      </c>
      <c r="B277" s="3" t="s">
        <v>341</v>
      </c>
      <c r="C277" s="3" t="s">
        <v>367</v>
      </c>
      <c r="D277" s="3" t="s">
        <v>350</v>
      </c>
      <c r="E277" s="3" t="s">
        <v>28</v>
      </c>
      <c r="F277" s="3" t="s">
        <v>29</v>
      </c>
      <c r="G277" s="2">
        <v>4</v>
      </c>
      <c r="H277" s="3" t="s">
        <v>38</v>
      </c>
      <c r="I277" s="3" t="s">
        <v>48</v>
      </c>
      <c r="J277" s="3" t="s">
        <v>39</v>
      </c>
      <c r="K277" s="4">
        <v>9.2899999999999991</v>
      </c>
      <c r="L277" s="2">
        <v>15</v>
      </c>
      <c r="M277" s="2">
        <v>1</v>
      </c>
      <c r="N277" s="2">
        <v>0.35499999999999998</v>
      </c>
      <c r="O277" s="3" t="s">
        <v>140</v>
      </c>
      <c r="P277" s="3" t="s">
        <v>29</v>
      </c>
      <c r="Q277" s="5">
        <v>27.85</v>
      </c>
      <c r="S277" s="6">
        <v>23.19</v>
      </c>
      <c r="T277" s="5">
        <v>1.5</v>
      </c>
      <c r="U277" s="6">
        <v>24.69</v>
      </c>
      <c r="V277" s="2">
        <v>36.200000000000003</v>
      </c>
      <c r="W277" s="8"/>
      <c r="X277" s="10" t="s">
        <v>29</v>
      </c>
      <c r="Y277" s="7">
        <v>43745</v>
      </c>
    </row>
    <row r="278" spans="1:25" hidden="1" x14ac:dyDescent="0.25">
      <c r="A278" s="2">
        <v>815914</v>
      </c>
      <c r="B278" s="3" t="s">
        <v>341</v>
      </c>
      <c r="C278" s="3" t="s">
        <v>368</v>
      </c>
      <c r="D278" s="3" t="s">
        <v>354</v>
      </c>
      <c r="E278" s="3" t="s">
        <v>28</v>
      </c>
      <c r="F278" s="3" t="s">
        <v>29</v>
      </c>
      <c r="G278" s="2">
        <v>6</v>
      </c>
      <c r="H278" s="3" t="s">
        <v>38</v>
      </c>
      <c r="I278" s="3" t="s">
        <v>73</v>
      </c>
      <c r="J278" s="3" t="s">
        <v>39</v>
      </c>
      <c r="K278" s="4">
        <v>6.72</v>
      </c>
      <c r="L278" s="2">
        <v>4</v>
      </c>
      <c r="M278" s="2">
        <v>1</v>
      </c>
      <c r="N278" s="2">
        <v>0.47299999999999998</v>
      </c>
      <c r="O278" s="3" t="s">
        <v>140</v>
      </c>
      <c r="P278" s="3" t="s">
        <v>29</v>
      </c>
      <c r="Q278" s="5">
        <v>14.3</v>
      </c>
      <c r="S278" s="6">
        <v>12.23</v>
      </c>
      <c r="T278" s="5">
        <v>0.4</v>
      </c>
      <c r="U278" s="6">
        <v>12.63</v>
      </c>
      <c r="V278" s="2">
        <v>18.600000000000001</v>
      </c>
      <c r="W278" s="8"/>
      <c r="X278" s="10" t="s">
        <v>29</v>
      </c>
      <c r="Y278" s="7">
        <v>43745</v>
      </c>
    </row>
    <row r="279" spans="1:25" hidden="1" x14ac:dyDescent="0.25">
      <c r="A279" s="2">
        <v>814841</v>
      </c>
      <c r="B279" s="3" t="s">
        <v>341</v>
      </c>
      <c r="C279" s="3" t="s">
        <v>369</v>
      </c>
      <c r="D279" s="3" t="s">
        <v>354</v>
      </c>
      <c r="E279" s="3" t="s">
        <v>28</v>
      </c>
      <c r="F279" s="3" t="s">
        <v>29</v>
      </c>
      <c r="G279" s="2">
        <v>4.8</v>
      </c>
      <c r="H279" s="3" t="s">
        <v>38</v>
      </c>
      <c r="I279" s="3" t="s">
        <v>73</v>
      </c>
      <c r="J279" s="3" t="s">
        <v>39</v>
      </c>
      <c r="K279" s="4">
        <v>6.72</v>
      </c>
      <c r="L279" s="2">
        <v>4</v>
      </c>
      <c r="M279" s="2">
        <v>1</v>
      </c>
      <c r="N279" s="2">
        <v>0.47299999999999998</v>
      </c>
      <c r="O279" s="3" t="s">
        <v>140</v>
      </c>
      <c r="P279" s="3" t="s">
        <v>29</v>
      </c>
      <c r="Q279" s="5">
        <v>14.3</v>
      </c>
      <c r="S279" s="6">
        <v>12.23</v>
      </c>
      <c r="T279" s="5">
        <v>0.4</v>
      </c>
      <c r="U279" s="6">
        <v>12.63</v>
      </c>
      <c r="V279" s="2">
        <v>18.600000000000001</v>
      </c>
      <c r="W279" s="8"/>
      <c r="X279" s="10" t="s">
        <v>29</v>
      </c>
      <c r="Y279" s="7">
        <v>43745</v>
      </c>
    </row>
    <row r="280" spans="1:25" hidden="1" x14ac:dyDescent="0.25">
      <c r="A280" s="2">
        <v>813259</v>
      </c>
      <c r="B280" s="3" t="s">
        <v>341</v>
      </c>
      <c r="C280" s="3" t="s">
        <v>369</v>
      </c>
      <c r="D280" s="3" t="s">
        <v>230</v>
      </c>
      <c r="E280" s="3" t="s">
        <v>28</v>
      </c>
      <c r="F280" s="3" t="s">
        <v>29</v>
      </c>
      <c r="G280" s="2">
        <v>4.8</v>
      </c>
      <c r="H280" s="3" t="s">
        <v>38</v>
      </c>
      <c r="I280" s="3" t="s">
        <v>73</v>
      </c>
      <c r="J280" s="3" t="s">
        <v>39</v>
      </c>
      <c r="K280" s="4">
        <v>11.91</v>
      </c>
      <c r="L280" s="2">
        <v>12</v>
      </c>
      <c r="M280" s="2">
        <v>1</v>
      </c>
      <c r="N280" s="2">
        <v>0.35499999999999998</v>
      </c>
      <c r="O280" s="3" t="s">
        <v>140</v>
      </c>
      <c r="P280" s="3" t="s">
        <v>29</v>
      </c>
      <c r="Q280" s="5">
        <v>28.25</v>
      </c>
      <c r="S280" s="6">
        <v>23.8</v>
      </c>
      <c r="T280" s="5">
        <v>1.2</v>
      </c>
      <c r="U280" s="6">
        <v>25</v>
      </c>
      <c r="V280" s="2">
        <v>36.700000000000003</v>
      </c>
      <c r="W280" s="8"/>
      <c r="X280" s="10" t="s">
        <v>29</v>
      </c>
      <c r="Y280" s="7">
        <v>43745</v>
      </c>
    </row>
    <row r="281" spans="1:25" hidden="1" x14ac:dyDescent="0.25">
      <c r="A281" s="2">
        <v>786911</v>
      </c>
      <c r="B281" s="3" t="s">
        <v>341</v>
      </c>
      <c r="C281" s="3" t="s">
        <v>67</v>
      </c>
      <c r="D281" s="3" t="s">
        <v>343</v>
      </c>
      <c r="E281" s="3" t="s">
        <v>28</v>
      </c>
      <c r="F281" s="3" t="s">
        <v>29</v>
      </c>
      <c r="G281" s="2">
        <v>4.9000000000000004</v>
      </c>
      <c r="H281" s="3" t="s">
        <v>38</v>
      </c>
      <c r="I281" s="3" t="s">
        <v>62</v>
      </c>
      <c r="J281" s="3" t="s">
        <v>39</v>
      </c>
      <c r="K281" s="4">
        <v>1.69</v>
      </c>
      <c r="L281" s="2">
        <v>1</v>
      </c>
      <c r="M281" s="2">
        <v>1</v>
      </c>
      <c r="N281" s="2">
        <v>0.47299999999999998</v>
      </c>
      <c r="O281" s="3" t="s">
        <v>140</v>
      </c>
      <c r="P281" s="3" t="s">
        <v>29</v>
      </c>
      <c r="Q281" s="5">
        <v>3.6</v>
      </c>
      <c r="S281" s="6">
        <v>3.08</v>
      </c>
      <c r="T281" s="5">
        <v>0.1</v>
      </c>
      <c r="U281" s="6">
        <v>3.18</v>
      </c>
      <c r="V281" s="2">
        <v>4.7</v>
      </c>
      <c r="W281" s="8"/>
      <c r="X281" s="10" t="s">
        <v>29</v>
      </c>
      <c r="Y281" s="7">
        <v>43745</v>
      </c>
    </row>
    <row r="282" spans="1:25" hidden="1" x14ac:dyDescent="0.25">
      <c r="A282" s="2">
        <v>814877</v>
      </c>
      <c r="B282" s="3" t="s">
        <v>341</v>
      </c>
      <c r="C282" s="3" t="s">
        <v>67</v>
      </c>
      <c r="D282" s="3" t="s">
        <v>230</v>
      </c>
      <c r="E282" s="3" t="s">
        <v>28</v>
      </c>
      <c r="F282" s="3" t="s">
        <v>29</v>
      </c>
      <c r="G282" s="2">
        <v>4.9000000000000004</v>
      </c>
      <c r="H282" s="3" t="s">
        <v>38</v>
      </c>
      <c r="I282" s="3" t="s">
        <v>62</v>
      </c>
      <c r="J282" s="3" t="s">
        <v>39</v>
      </c>
      <c r="K282" s="4">
        <v>11.91</v>
      </c>
      <c r="L282" s="2">
        <v>12</v>
      </c>
      <c r="M282" s="2">
        <v>1</v>
      </c>
      <c r="N282" s="2">
        <v>0.35499999999999998</v>
      </c>
      <c r="O282" s="3" t="s">
        <v>140</v>
      </c>
      <c r="P282" s="3" t="s">
        <v>29</v>
      </c>
      <c r="Q282" s="5">
        <v>28.25</v>
      </c>
      <c r="S282" s="6">
        <v>23.8</v>
      </c>
      <c r="T282" s="5">
        <v>1.2</v>
      </c>
      <c r="U282" s="6">
        <v>25</v>
      </c>
      <c r="V282" s="2">
        <v>36.700000000000003</v>
      </c>
      <c r="W282" s="8"/>
      <c r="X282" s="10" t="s">
        <v>29</v>
      </c>
      <c r="Y282" s="7">
        <v>43745</v>
      </c>
    </row>
    <row r="283" spans="1:25" hidden="1" x14ac:dyDescent="0.25">
      <c r="A283" s="2">
        <v>763656</v>
      </c>
      <c r="B283" s="3" t="s">
        <v>341</v>
      </c>
      <c r="C283" s="3" t="s">
        <v>68</v>
      </c>
      <c r="D283" s="3" t="s">
        <v>343</v>
      </c>
      <c r="E283" s="3" t="s">
        <v>28</v>
      </c>
      <c r="F283" s="3" t="s">
        <v>29</v>
      </c>
      <c r="G283" s="2">
        <v>5</v>
      </c>
      <c r="H283" s="3" t="s">
        <v>38</v>
      </c>
      <c r="I283" s="3" t="s">
        <v>69</v>
      </c>
      <c r="J283" s="3" t="s">
        <v>39</v>
      </c>
      <c r="K283" s="4">
        <v>1.69</v>
      </c>
      <c r="L283" s="2">
        <v>1</v>
      </c>
      <c r="M283" s="2">
        <v>1</v>
      </c>
      <c r="N283" s="2">
        <v>0.47299999999999998</v>
      </c>
      <c r="O283" s="3" t="s">
        <v>140</v>
      </c>
      <c r="P283" s="3" t="s">
        <v>29</v>
      </c>
      <c r="Q283" s="5">
        <v>3.6</v>
      </c>
      <c r="S283" s="6">
        <v>3.08</v>
      </c>
      <c r="T283" s="5">
        <v>0.1</v>
      </c>
      <c r="U283" s="6">
        <v>3.18</v>
      </c>
      <c r="V283" s="2">
        <v>4.7</v>
      </c>
      <c r="W283" s="8"/>
      <c r="X283" s="10" t="s">
        <v>29</v>
      </c>
      <c r="Y283" s="7">
        <v>43745</v>
      </c>
    </row>
    <row r="284" spans="1:25" hidden="1" x14ac:dyDescent="0.25">
      <c r="A284" s="2">
        <v>908210</v>
      </c>
      <c r="B284" s="3" t="s">
        <v>341</v>
      </c>
      <c r="C284" s="3" t="s">
        <v>68</v>
      </c>
      <c r="D284" s="3" t="s">
        <v>139</v>
      </c>
      <c r="E284" s="3" t="s">
        <v>28</v>
      </c>
      <c r="F284" s="3" t="s">
        <v>29</v>
      </c>
      <c r="G284" s="2">
        <v>5</v>
      </c>
      <c r="H284" s="3" t="s">
        <v>38</v>
      </c>
      <c r="I284" s="3" t="s">
        <v>69</v>
      </c>
      <c r="J284" s="3" t="s">
        <v>39</v>
      </c>
      <c r="K284" s="4">
        <v>7.26</v>
      </c>
      <c r="L284" s="2">
        <v>6</v>
      </c>
      <c r="M284" s="2">
        <v>1</v>
      </c>
      <c r="N284" s="2">
        <v>0.35499999999999998</v>
      </c>
      <c r="O284" s="3" t="s">
        <v>140</v>
      </c>
      <c r="P284" s="3" t="s">
        <v>29</v>
      </c>
      <c r="Q284" s="5">
        <v>15.85</v>
      </c>
      <c r="S284" s="6">
        <v>13.42</v>
      </c>
      <c r="T284" s="5">
        <v>0.6</v>
      </c>
      <c r="U284" s="6">
        <v>14.02</v>
      </c>
      <c r="V284" s="2">
        <v>20.6</v>
      </c>
      <c r="W284" s="8"/>
      <c r="X284" s="10" t="s">
        <v>29</v>
      </c>
      <c r="Y284" s="7">
        <v>43745</v>
      </c>
    </row>
    <row r="285" spans="1:25" hidden="1" x14ac:dyDescent="0.25">
      <c r="A285" s="2">
        <v>691949</v>
      </c>
      <c r="B285" s="3" t="s">
        <v>341</v>
      </c>
      <c r="C285" s="3" t="s">
        <v>68</v>
      </c>
      <c r="D285" s="3" t="s">
        <v>230</v>
      </c>
      <c r="E285" s="3" t="s">
        <v>28</v>
      </c>
      <c r="F285" s="3" t="s">
        <v>29</v>
      </c>
      <c r="G285" s="2">
        <v>5</v>
      </c>
      <c r="H285" s="3" t="s">
        <v>38</v>
      </c>
      <c r="I285" s="3" t="s">
        <v>69</v>
      </c>
      <c r="J285" s="3" t="s">
        <v>39</v>
      </c>
      <c r="K285" s="4">
        <v>11.91</v>
      </c>
      <c r="L285" s="2">
        <v>12</v>
      </c>
      <c r="M285" s="2">
        <v>1</v>
      </c>
      <c r="N285" s="2">
        <v>0.35499999999999998</v>
      </c>
      <c r="O285" s="3" t="s">
        <v>140</v>
      </c>
      <c r="P285" s="3" t="s">
        <v>29</v>
      </c>
      <c r="Q285" s="5">
        <v>28.25</v>
      </c>
      <c r="S285" s="6">
        <v>23.8</v>
      </c>
      <c r="T285" s="5">
        <v>1.2</v>
      </c>
      <c r="U285" s="6">
        <v>25</v>
      </c>
      <c r="V285" s="2">
        <v>36.700000000000003</v>
      </c>
      <c r="W285" s="8"/>
      <c r="X285" s="10" t="s">
        <v>29</v>
      </c>
      <c r="Y285" s="7">
        <v>43745</v>
      </c>
    </row>
    <row r="286" spans="1:25" hidden="1" x14ac:dyDescent="0.25">
      <c r="A286" s="2">
        <v>761147</v>
      </c>
      <c r="B286" s="3" t="s">
        <v>341</v>
      </c>
      <c r="C286" s="3" t="s">
        <v>71</v>
      </c>
      <c r="D286" s="3" t="s">
        <v>46</v>
      </c>
      <c r="E286" s="3" t="s">
        <v>28</v>
      </c>
      <c r="F286" s="3" t="s">
        <v>29</v>
      </c>
      <c r="G286" s="2">
        <v>5</v>
      </c>
      <c r="H286" s="3" t="s">
        <v>38</v>
      </c>
      <c r="I286" s="3" t="s">
        <v>48</v>
      </c>
      <c r="J286" s="3" t="s">
        <v>39</v>
      </c>
      <c r="K286" s="4">
        <v>6.65</v>
      </c>
      <c r="L286" s="2">
        <v>6</v>
      </c>
      <c r="M286" s="2">
        <v>1</v>
      </c>
      <c r="N286" s="2">
        <v>0.33</v>
      </c>
      <c r="O286" s="3" t="s">
        <v>32</v>
      </c>
      <c r="P286" s="3" t="s">
        <v>29</v>
      </c>
      <c r="Q286" s="5">
        <v>15.3</v>
      </c>
      <c r="S286" s="6">
        <v>12.94</v>
      </c>
      <c r="T286" s="5">
        <v>0.6</v>
      </c>
      <c r="U286" s="6">
        <v>13.54</v>
      </c>
      <c r="V286" s="2">
        <v>19.899999999999999</v>
      </c>
      <c r="W286" s="8"/>
      <c r="X286" s="10" t="s">
        <v>29</v>
      </c>
      <c r="Y286" s="7">
        <v>43745</v>
      </c>
    </row>
    <row r="287" spans="1:25" hidden="1" x14ac:dyDescent="0.25">
      <c r="A287" s="2">
        <v>717695</v>
      </c>
      <c r="B287" s="3" t="s">
        <v>341</v>
      </c>
      <c r="C287" s="3" t="s">
        <v>71</v>
      </c>
      <c r="D287" s="3" t="s">
        <v>230</v>
      </c>
      <c r="E287" s="3" t="s">
        <v>28</v>
      </c>
      <c r="F287" s="3" t="s">
        <v>29</v>
      </c>
      <c r="G287" s="2">
        <v>5</v>
      </c>
      <c r="H287" s="3" t="s">
        <v>38</v>
      </c>
      <c r="I287" s="3" t="s">
        <v>48</v>
      </c>
      <c r="J287" s="3" t="s">
        <v>39</v>
      </c>
      <c r="K287" s="4">
        <v>11.91</v>
      </c>
      <c r="L287" s="2">
        <v>12</v>
      </c>
      <c r="M287" s="2">
        <v>1</v>
      </c>
      <c r="N287" s="2">
        <v>0.35499999999999998</v>
      </c>
      <c r="O287" s="3" t="s">
        <v>140</v>
      </c>
      <c r="P287" s="3" t="s">
        <v>29</v>
      </c>
      <c r="Q287" s="5">
        <v>28.25</v>
      </c>
      <c r="S287" s="6">
        <v>23.8</v>
      </c>
      <c r="T287" s="5">
        <v>1.2</v>
      </c>
      <c r="U287" s="6">
        <v>25</v>
      </c>
      <c r="V287" s="2">
        <v>36.700000000000003</v>
      </c>
      <c r="W287" s="8"/>
      <c r="X287" s="10" t="s">
        <v>29</v>
      </c>
      <c r="Y287" s="7">
        <v>43745</v>
      </c>
    </row>
    <row r="288" spans="1:25" hidden="1" x14ac:dyDescent="0.25">
      <c r="A288" s="2">
        <v>815915</v>
      </c>
      <c r="B288" s="3" t="s">
        <v>341</v>
      </c>
      <c r="C288" s="3" t="s">
        <v>72</v>
      </c>
      <c r="D288" s="3" t="s">
        <v>354</v>
      </c>
      <c r="E288" s="3" t="s">
        <v>28</v>
      </c>
      <c r="F288" s="3" t="s">
        <v>29</v>
      </c>
      <c r="G288" s="2">
        <v>5</v>
      </c>
      <c r="H288" s="3" t="s">
        <v>38</v>
      </c>
      <c r="I288" s="3" t="s">
        <v>73</v>
      </c>
      <c r="J288" s="3" t="s">
        <v>39</v>
      </c>
      <c r="K288" s="4">
        <v>6.72</v>
      </c>
      <c r="L288" s="2">
        <v>4</v>
      </c>
      <c r="M288" s="2">
        <v>1</v>
      </c>
      <c r="N288" s="2">
        <v>0.47299999999999998</v>
      </c>
      <c r="O288" s="3" t="s">
        <v>140</v>
      </c>
      <c r="P288" s="3" t="s">
        <v>29</v>
      </c>
      <c r="Q288" s="5">
        <v>14.3</v>
      </c>
      <c r="S288" s="6">
        <v>12.23</v>
      </c>
      <c r="T288" s="5">
        <v>0.4</v>
      </c>
      <c r="U288" s="6">
        <v>12.63</v>
      </c>
      <c r="V288" s="2">
        <v>18.600000000000001</v>
      </c>
      <c r="W288" s="8"/>
      <c r="X288" s="10" t="s">
        <v>29</v>
      </c>
      <c r="Y288" s="7">
        <v>43745</v>
      </c>
    </row>
    <row r="289" spans="1:25" hidden="1" x14ac:dyDescent="0.25">
      <c r="A289" s="2">
        <v>813262</v>
      </c>
      <c r="B289" s="3" t="s">
        <v>341</v>
      </c>
      <c r="C289" s="3" t="s">
        <v>74</v>
      </c>
      <c r="D289" s="3" t="s">
        <v>230</v>
      </c>
      <c r="E289" s="3" t="s">
        <v>28</v>
      </c>
      <c r="F289" s="3" t="s">
        <v>29</v>
      </c>
      <c r="G289" s="2">
        <v>3.8</v>
      </c>
      <c r="H289" s="3" t="s">
        <v>38</v>
      </c>
      <c r="I289" s="3" t="s">
        <v>48</v>
      </c>
      <c r="J289" s="3" t="s">
        <v>39</v>
      </c>
      <c r="K289" s="4">
        <v>11.91</v>
      </c>
      <c r="L289" s="2">
        <v>12</v>
      </c>
      <c r="M289" s="2">
        <v>1</v>
      </c>
      <c r="N289" s="2">
        <v>0.35499999999999998</v>
      </c>
      <c r="O289" s="3" t="s">
        <v>140</v>
      </c>
      <c r="P289" s="3" t="s">
        <v>29</v>
      </c>
      <c r="Q289" s="5">
        <v>28.25</v>
      </c>
      <c r="S289" s="6">
        <v>23.8</v>
      </c>
      <c r="T289" s="5">
        <v>1.2</v>
      </c>
      <c r="U289" s="6">
        <v>25</v>
      </c>
      <c r="V289" s="2">
        <v>36.700000000000003</v>
      </c>
      <c r="W289" s="8"/>
      <c r="X289" s="10" t="s">
        <v>29</v>
      </c>
      <c r="Y289" s="7">
        <v>43745</v>
      </c>
    </row>
    <row r="290" spans="1:25" hidden="1" x14ac:dyDescent="0.25">
      <c r="A290" s="2">
        <v>771125</v>
      </c>
      <c r="B290" s="3" t="s">
        <v>341</v>
      </c>
      <c r="C290" s="3" t="s">
        <v>370</v>
      </c>
      <c r="D290" s="3" t="s">
        <v>343</v>
      </c>
      <c r="E290" s="3" t="s">
        <v>28</v>
      </c>
      <c r="F290" s="3" t="s">
        <v>29</v>
      </c>
      <c r="G290" s="2">
        <v>4.5999999999999996</v>
      </c>
      <c r="H290" s="3" t="s">
        <v>38</v>
      </c>
      <c r="I290" s="3" t="s">
        <v>48</v>
      </c>
      <c r="J290" s="3" t="s">
        <v>39</v>
      </c>
      <c r="K290" s="4">
        <v>1.69</v>
      </c>
      <c r="L290" s="2">
        <v>1</v>
      </c>
      <c r="M290" s="2">
        <v>1</v>
      </c>
      <c r="N290" s="2">
        <v>0.47299999999999998</v>
      </c>
      <c r="O290" s="3" t="s">
        <v>140</v>
      </c>
      <c r="P290" s="3" t="s">
        <v>29</v>
      </c>
      <c r="Q290" s="5">
        <v>3.6</v>
      </c>
      <c r="S290" s="6">
        <v>3.08</v>
      </c>
      <c r="T290" s="5">
        <v>0.1</v>
      </c>
      <c r="U290" s="6">
        <v>3.18</v>
      </c>
      <c r="V290" s="2">
        <v>4.7</v>
      </c>
      <c r="W290" s="8"/>
      <c r="X290" s="10" t="s">
        <v>29</v>
      </c>
      <c r="Y290" s="7">
        <v>43745</v>
      </c>
    </row>
    <row r="291" spans="1:25" hidden="1" x14ac:dyDescent="0.25">
      <c r="A291" s="2">
        <v>814878</v>
      </c>
      <c r="B291" s="3" t="s">
        <v>341</v>
      </c>
      <c r="C291" s="3" t="s">
        <v>370</v>
      </c>
      <c r="D291" s="3" t="s">
        <v>230</v>
      </c>
      <c r="E291" s="3" t="s">
        <v>28</v>
      </c>
      <c r="F291" s="3" t="s">
        <v>29</v>
      </c>
      <c r="G291" s="2">
        <v>4.5999999999999996</v>
      </c>
      <c r="H291" s="3" t="s">
        <v>38</v>
      </c>
      <c r="I291" s="3" t="s">
        <v>48</v>
      </c>
      <c r="J291" s="3" t="s">
        <v>39</v>
      </c>
      <c r="K291" s="4">
        <v>11.91</v>
      </c>
      <c r="L291" s="2">
        <v>12</v>
      </c>
      <c r="M291" s="2">
        <v>1</v>
      </c>
      <c r="N291" s="2">
        <v>0.35499999999999998</v>
      </c>
      <c r="O291" s="3" t="s">
        <v>140</v>
      </c>
      <c r="P291" s="3" t="s">
        <v>29</v>
      </c>
      <c r="Q291" s="5">
        <v>28.25</v>
      </c>
      <c r="S291" s="6">
        <v>23.8</v>
      </c>
      <c r="T291" s="5">
        <v>1.2</v>
      </c>
      <c r="U291" s="6">
        <v>25</v>
      </c>
      <c r="V291" s="2">
        <v>36.700000000000003</v>
      </c>
      <c r="W291" s="8"/>
      <c r="X291" s="10" t="s">
        <v>29</v>
      </c>
      <c r="Y291" s="7">
        <v>43745</v>
      </c>
    </row>
    <row r="292" spans="1:25" hidden="1" x14ac:dyDescent="0.25">
      <c r="A292" s="2">
        <v>753117</v>
      </c>
      <c r="B292" s="3" t="s">
        <v>341</v>
      </c>
      <c r="C292" s="3" t="s">
        <v>76</v>
      </c>
      <c r="D292" s="3" t="s">
        <v>343</v>
      </c>
      <c r="E292" s="3" t="s">
        <v>28</v>
      </c>
      <c r="F292" s="3" t="s">
        <v>29</v>
      </c>
      <c r="G292" s="2">
        <v>7</v>
      </c>
      <c r="H292" s="3" t="s">
        <v>38</v>
      </c>
      <c r="I292" s="3" t="s">
        <v>34</v>
      </c>
      <c r="J292" s="3" t="s">
        <v>39</v>
      </c>
      <c r="K292" s="4">
        <v>1.69</v>
      </c>
      <c r="L292" s="2">
        <v>1</v>
      </c>
      <c r="M292" s="2">
        <v>1</v>
      </c>
      <c r="N292" s="2">
        <v>0.47299999999999998</v>
      </c>
      <c r="O292" s="3" t="s">
        <v>140</v>
      </c>
      <c r="P292" s="3" t="s">
        <v>29</v>
      </c>
      <c r="Q292" s="5">
        <v>3.6</v>
      </c>
      <c r="S292" s="6">
        <v>3.08</v>
      </c>
      <c r="T292" s="5">
        <v>0.1</v>
      </c>
      <c r="U292" s="6">
        <v>3.18</v>
      </c>
      <c r="V292" s="2">
        <v>4.7</v>
      </c>
      <c r="W292" s="8"/>
      <c r="X292" s="10" t="s">
        <v>29</v>
      </c>
      <c r="Y292" s="7">
        <v>43745</v>
      </c>
    </row>
    <row r="293" spans="1:25" hidden="1" x14ac:dyDescent="0.25">
      <c r="A293" s="2">
        <v>763658</v>
      </c>
      <c r="B293" s="3" t="s">
        <v>341</v>
      </c>
      <c r="C293" s="3" t="s">
        <v>77</v>
      </c>
      <c r="D293" s="3" t="s">
        <v>343</v>
      </c>
      <c r="E293" s="3" t="s">
        <v>28</v>
      </c>
      <c r="F293" s="3" t="s">
        <v>29</v>
      </c>
      <c r="G293" s="2">
        <v>5</v>
      </c>
      <c r="H293" s="3" t="s">
        <v>38</v>
      </c>
      <c r="I293" s="3" t="s">
        <v>34</v>
      </c>
      <c r="J293" s="3" t="s">
        <v>39</v>
      </c>
      <c r="K293" s="4">
        <v>1.69</v>
      </c>
      <c r="L293" s="2">
        <v>1</v>
      </c>
      <c r="M293" s="2">
        <v>1</v>
      </c>
      <c r="N293" s="2">
        <v>0.47299999999999998</v>
      </c>
      <c r="O293" s="3" t="s">
        <v>140</v>
      </c>
      <c r="P293" s="3" t="s">
        <v>29</v>
      </c>
      <c r="Q293" s="5">
        <v>3.6</v>
      </c>
      <c r="S293" s="6">
        <v>3.08</v>
      </c>
      <c r="T293" s="5">
        <v>0.1</v>
      </c>
      <c r="U293" s="6">
        <v>3.18</v>
      </c>
      <c r="V293" s="2">
        <v>4.7</v>
      </c>
      <c r="W293" s="8"/>
      <c r="X293" s="10" t="s">
        <v>29</v>
      </c>
      <c r="Y293" s="7">
        <v>43745</v>
      </c>
    </row>
    <row r="294" spans="1:25" hidden="1" x14ac:dyDescent="0.25">
      <c r="A294" s="2">
        <v>903914</v>
      </c>
      <c r="B294" s="3" t="s">
        <v>341</v>
      </c>
      <c r="C294" s="3" t="s">
        <v>77</v>
      </c>
      <c r="D294" s="3" t="s">
        <v>139</v>
      </c>
      <c r="E294" s="3" t="s">
        <v>28</v>
      </c>
      <c r="F294" s="3" t="s">
        <v>29</v>
      </c>
      <c r="G294" s="2">
        <v>5</v>
      </c>
      <c r="H294" s="3" t="s">
        <v>38</v>
      </c>
      <c r="I294" s="3" t="s">
        <v>34</v>
      </c>
      <c r="J294" s="3" t="s">
        <v>39</v>
      </c>
      <c r="K294" s="4">
        <v>7.26</v>
      </c>
      <c r="L294" s="2">
        <v>6</v>
      </c>
      <c r="M294" s="2">
        <v>1</v>
      </c>
      <c r="N294" s="2">
        <v>0.35499999999999998</v>
      </c>
      <c r="O294" s="3" t="s">
        <v>140</v>
      </c>
      <c r="P294" s="3" t="s">
        <v>29</v>
      </c>
      <c r="Q294" s="5">
        <v>15.85</v>
      </c>
      <c r="S294" s="6">
        <v>13.42</v>
      </c>
      <c r="T294" s="5">
        <v>0.6</v>
      </c>
      <c r="U294" s="6">
        <v>14.02</v>
      </c>
      <c r="V294" s="2">
        <v>20.6</v>
      </c>
      <c r="W294" s="8"/>
      <c r="X294" s="10" t="s">
        <v>29</v>
      </c>
      <c r="Y294" s="7">
        <v>43745</v>
      </c>
    </row>
    <row r="295" spans="1:25" hidden="1" x14ac:dyDescent="0.25">
      <c r="A295" s="2">
        <v>691956</v>
      </c>
      <c r="B295" s="3" t="s">
        <v>341</v>
      </c>
      <c r="C295" s="3" t="s">
        <v>77</v>
      </c>
      <c r="D295" s="3" t="s">
        <v>230</v>
      </c>
      <c r="E295" s="3" t="s">
        <v>28</v>
      </c>
      <c r="F295" s="3" t="s">
        <v>29</v>
      </c>
      <c r="G295" s="2">
        <v>5</v>
      </c>
      <c r="H295" s="3" t="s">
        <v>38</v>
      </c>
      <c r="I295" s="3" t="s">
        <v>34</v>
      </c>
      <c r="J295" s="3" t="s">
        <v>39</v>
      </c>
      <c r="K295" s="4">
        <v>11.91</v>
      </c>
      <c r="L295" s="2">
        <v>12</v>
      </c>
      <c r="M295" s="2">
        <v>1</v>
      </c>
      <c r="N295" s="2">
        <v>0.35499999999999998</v>
      </c>
      <c r="O295" s="3" t="s">
        <v>140</v>
      </c>
      <c r="P295" s="3" t="s">
        <v>29</v>
      </c>
      <c r="Q295" s="5">
        <v>28.25</v>
      </c>
      <c r="S295" s="6">
        <v>23.8</v>
      </c>
      <c r="T295" s="5">
        <v>1.2</v>
      </c>
      <c r="U295" s="6">
        <v>25</v>
      </c>
      <c r="V295" s="2">
        <v>36.700000000000003</v>
      </c>
      <c r="W295" s="8"/>
      <c r="X295" s="10" t="s">
        <v>29</v>
      </c>
      <c r="Y295" s="7">
        <v>43745</v>
      </c>
    </row>
    <row r="296" spans="1:25" hidden="1" x14ac:dyDescent="0.25">
      <c r="A296" s="2">
        <v>763661</v>
      </c>
      <c r="B296" s="3" t="s">
        <v>341</v>
      </c>
      <c r="C296" s="3" t="s">
        <v>78</v>
      </c>
      <c r="D296" s="3" t="s">
        <v>343</v>
      </c>
      <c r="E296" s="3" t="s">
        <v>28</v>
      </c>
      <c r="F296" s="3" t="s">
        <v>29</v>
      </c>
      <c r="G296" s="2">
        <v>4.5</v>
      </c>
      <c r="H296" s="3" t="s">
        <v>38</v>
      </c>
      <c r="I296" s="3" t="s">
        <v>34</v>
      </c>
      <c r="J296" s="3" t="s">
        <v>39</v>
      </c>
      <c r="K296" s="4">
        <v>1.69</v>
      </c>
      <c r="L296" s="2">
        <v>1</v>
      </c>
      <c r="M296" s="2">
        <v>1</v>
      </c>
      <c r="N296" s="2">
        <v>0.47299999999999998</v>
      </c>
      <c r="O296" s="3" t="s">
        <v>140</v>
      </c>
      <c r="P296" s="3" t="s">
        <v>29</v>
      </c>
      <c r="Q296" s="5">
        <v>3.6</v>
      </c>
      <c r="S296" s="6">
        <v>3.08</v>
      </c>
      <c r="T296" s="5">
        <v>0.1</v>
      </c>
      <c r="U296" s="6">
        <v>3.18</v>
      </c>
      <c r="V296" s="2">
        <v>4.7</v>
      </c>
      <c r="W296" s="8"/>
      <c r="X296" s="10" t="s">
        <v>29</v>
      </c>
      <c r="Y296" s="7">
        <v>43745</v>
      </c>
    </row>
    <row r="297" spans="1:25" hidden="1" x14ac:dyDescent="0.25">
      <c r="A297" s="2">
        <v>394536</v>
      </c>
      <c r="B297" s="3" t="s">
        <v>341</v>
      </c>
      <c r="C297" s="3" t="s">
        <v>371</v>
      </c>
      <c r="D297" s="3" t="s">
        <v>64</v>
      </c>
      <c r="E297" s="3" t="s">
        <v>37</v>
      </c>
      <c r="F297" s="3" t="s">
        <v>29</v>
      </c>
      <c r="G297" s="2">
        <v>5</v>
      </c>
      <c r="H297" s="3" t="s">
        <v>61</v>
      </c>
      <c r="I297" s="3" t="s">
        <v>62</v>
      </c>
      <c r="J297" s="3" t="s">
        <v>31</v>
      </c>
      <c r="K297" s="4">
        <v>26.88</v>
      </c>
      <c r="L297" s="2">
        <v>1</v>
      </c>
      <c r="M297" s="2">
        <v>24</v>
      </c>
      <c r="N297" s="2">
        <v>0.5</v>
      </c>
      <c r="O297" s="3" t="s">
        <v>140</v>
      </c>
      <c r="P297" s="3" t="s">
        <v>29</v>
      </c>
      <c r="Q297" s="5">
        <v>3.05</v>
      </c>
      <c r="S297" s="6">
        <v>2.6</v>
      </c>
      <c r="T297" s="5">
        <v>0.1</v>
      </c>
      <c r="U297" s="6">
        <v>2.7</v>
      </c>
      <c r="V297" s="2">
        <v>3.95</v>
      </c>
      <c r="W297" s="8"/>
      <c r="X297" s="10" t="s">
        <v>29</v>
      </c>
      <c r="Y297" s="7">
        <v>43586</v>
      </c>
    </row>
    <row r="298" spans="1:25" hidden="1" x14ac:dyDescent="0.25">
      <c r="A298" s="2">
        <v>696385</v>
      </c>
      <c r="B298" s="3" t="s">
        <v>341</v>
      </c>
      <c r="C298" s="3" t="s">
        <v>372</v>
      </c>
      <c r="D298" s="3" t="s">
        <v>230</v>
      </c>
      <c r="E298" s="3" t="s">
        <v>28</v>
      </c>
      <c r="F298" s="3" t="s">
        <v>97</v>
      </c>
      <c r="G298" s="2">
        <v>5</v>
      </c>
      <c r="H298" s="3" t="s">
        <v>38</v>
      </c>
      <c r="I298" s="3" t="s">
        <v>29</v>
      </c>
      <c r="J298" s="3" t="s">
        <v>39</v>
      </c>
      <c r="K298" s="4">
        <v>6.72</v>
      </c>
      <c r="L298" s="2">
        <v>12</v>
      </c>
      <c r="M298" s="2">
        <v>1</v>
      </c>
      <c r="N298" s="2">
        <v>0.35499999999999998</v>
      </c>
      <c r="O298" s="3" t="s">
        <v>140</v>
      </c>
      <c r="P298" s="3" t="s">
        <v>29</v>
      </c>
      <c r="Q298" s="5">
        <v>21.35</v>
      </c>
      <c r="S298" s="6">
        <v>17.73</v>
      </c>
      <c r="T298" s="5">
        <v>1.2</v>
      </c>
      <c r="U298" s="6">
        <v>18.93</v>
      </c>
      <c r="V298" s="2">
        <v>27.75</v>
      </c>
      <c r="W298" s="8"/>
      <c r="X298" s="10" t="s">
        <v>29</v>
      </c>
      <c r="Y298" s="7">
        <v>43738</v>
      </c>
    </row>
    <row r="299" spans="1:25" hidden="1" x14ac:dyDescent="0.25">
      <c r="A299" s="2">
        <v>815280</v>
      </c>
      <c r="B299" s="3" t="s">
        <v>341</v>
      </c>
      <c r="C299" s="3" t="s">
        <v>373</v>
      </c>
      <c r="D299" s="3" t="s">
        <v>354</v>
      </c>
      <c r="E299" s="3" t="s">
        <v>28</v>
      </c>
      <c r="F299" s="3" t="s">
        <v>29</v>
      </c>
      <c r="G299" s="2">
        <v>7</v>
      </c>
      <c r="H299" s="3" t="s">
        <v>38</v>
      </c>
      <c r="I299" s="3" t="s">
        <v>73</v>
      </c>
      <c r="J299" s="3" t="s">
        <v>39</v>
      </c>
      <c r="K299" s="4">
        <v>59.19</v>
      </c>
      <c r="L299" s="2">
        <v>4</v>
      </c>
      <c r="M299" s="2">
        <v>6</v>
      </c>
      <c r="N299" s="2">
        <v>0.47299999999999998</v>
      </c>
      <c r="O299" s="3" t="s">
        <v>140</v>
      </c>
      <c r="P299" s="3" t="s">
        <v>29</v>
      </c>
      <c r="Q299" s="5">
        <v>18.5</v>
      </c>
      <c r="S299" s="6">
        <v>15.93</v>
      </c>
      <c r="T299" s="5">
        <v>0.4</v>
      </c>
      <c r="U299" s="6">
        <v>16.329999999999998</v>
      </c>
      <c r="V299" s="2">
        <v>24.05</v>
      </c>
      <c r="W299" s="8"/>
      <c r="X299" s="10" t="s">
        <v>29</v>
      </c>
      <c r="Y299" s="7">
        <v>43718</v>
      </c>
    </row>
    <row r="300" spans="1:25" hidden="1" x14ac:dyDescent="0.25">
      <c r="A300" s="2">
        <v>12757</v>
      </c>
      <c r="B300" s="3" t="s">
        <v>341</v>
      </c>
      <c r="C300" s="3" t="s">
        <v>374</v>
      </c>
      <c r="D300" s="3" t="s">
        <v>139</v>
      </c>
      <c r="E300" s="3" t="s">
        <v>28</v>
      </c>
      <c r="F300" s="3" t="s">
        <v>97</v>
      </c>
      <c r="G300" s="2">
        <v>5.5</v>
      </c>
      <c r="H300" s="3" t="s">
        <v>38</v>
      </c>
      <c r="I300" s="3" t="s">
        <v>73</v>
      </c>
      <c r="J300" s="3" t="s">
        <v>39</v>
      </c>
      <c r="K300" s="4">
        <v>23.61</v>
      </c>
      <c r="L300" s="2">
        <v>6</v>
      </c>
      <c r="M300" s="2">
        <v>4</v>
      </c>
      <c r="N300" s="2">
        <v>0.35499999999999998</v>
      </c>
      <c r="O300" s="3" t="s">
        <v>140</v>
      </c>
      <c r="P300" s="3" t="s">
        <v>29</v>
      </c>
      <c r="Q300" s="5">
        <v>14.05</v>
      </c>
      <c r="S300" s="6">
        <v>11.84</v>
      </c>
      <c r="T300" s="5">
        <v>0.6</v>
      </c>
      <c r="U300" s="6">
        <v>12.44</v>
      </c>
      <c r="V300" s="2">
        <v>18.25</v>
      </c>
      <c r="W300" s="8"/>
      <c r="X300" s="10" t="s">
        <v>29</v>
      </c>
      <c r="Y300" s="7">
        <v>43731</v>
      </c>
    </row>
    <row r="301" spans="1:25" hidden="1" x14ac:dyDescent="0.25">
      <c r="A301" s="2">
        <v>132902</v>
      </c>
      <c r="B301" s="3" t="s">
        <v>341</v>
      </c>
      <c r="C301" s="3" t="s">
        <v>375</v>
      </c>
      <c r="D301" s="3" t="s">
        <v>139</v>
      </c>
      <c r="E301" s="3" t="s">
        <v>28</v>
      </c>
      <c r="F301" s="3" t="s">
        <v>321</v>
      </c>
      <c r="H301" s="3" t="s">
        <v>38</v>
      </c>
      <c r="I301" s="3" t="s">
        <v>34</v>
      </c>
      <c r="J301" s="3" t="s">
        <v>39</v>
      </c>
      <c r="K301" s="4">
        <v>23.61</v>
      </c>
      <c r="L301" s="2">
        <v>6</v>
      </c>
      <c r="M301" s="2">
        <v>4</v>
      </c>
      <c r="N301" s="2">
        <v>0.35499999999999998</v>
      </c>
      <c r="O301" s="3" t="s">
        <v>140</v>
      </c>
      <c r="P301" s="3" t="s">
        <v>29</v>
      </c>
      <c r="Q301" s="5">
        <v>14.05</v>
      </c>
      <c r="S301" s="6">
        <v>11.84</v>
      </c>
      <c r="T301" s="5">
        <v>0.6</v>
      </c>
      <c r="U301" s="6">
        <v>12.44</v>
      </c>
      <c r="V301" s="2">
        <v>18.25</v>
      </c>
      <c r="W301" s="8"/>
      <c r="X301" s="10" t="s">
        <v>29</v>
      </c>
      <c r="Y301" s="7">
        <v>43731</v>
      </c>
    </row>
    <row r="302" spans="1:25" hidden="1" x14ac:dyDescent="0.25">
      <c r="A302" s="2">
        <v>495283</v>
      </c>
      <c r="B302" s="3" t="s">
        <v>341</v>
      </c>
      <c r="C302" s="3" t="s">
        <v>376</v>
      </c>
      <c r="D302" s="3" t="s">
        <v>230</v>
      </c>
      <c r="E302" s="3" t="s">
        <v>28</v>
      </c>
      <c r="F302" s="3" t="s">
        <v>29</v>
      </c>
      <c r="H302" s="3" t="s">
        <v>38</v>
      </c>
      <c r="I302" s="3" t="s">
        <v>29</v>
      </c>
      <c r="J302" s="3" t="s">
        <v>39</v>
      </c>
      <c r="K302" s="4">
        <v>21.66</v>
      </c>
      <c r="L302" s="2">
        <v>12</v>
      </c>
      <c r="M302" s="2">
        <v>2</v>
      </c>
      <c r="N302" s="2">
        <v>0.35499999999999998</v>
      </c>
      <c r="O302" s="3" t="s">
        <v>140</v>
      </c>
      <c r="P302" s="3" t="s">
        <v>29</v>
      </c>
      <c r="Q302" s="5">
        <v>26.75</v>
      </c>
      <c r="S302" s="6">
        <v>22.48</v>
      </c>
      <c r="T302" s="5">
        <v>1.2</v>
      </c>
      <c r="U302" s="6">
        <v>23.68</v>
      </c>
      <c r="V302" s="2">
        <v>34.799999999999997</v>
      </c>
      <c r="W302" s="8"/>
      <c r="X302" s="10" t="s">
        <v>29</v>
      </c>
      <c r="Y302" s="7">
        <v>43731</v>
      </c>
    </row>
    <row r="303" spans="1:25" hidden="1" x14ac:dyDescent="0.25">
      <c r="A303" s="2">
        <v>790947</v>
      </c>
      <c r="B303" s="3" t="s">
        <v>341</v>
      </c>
      <c r="C303" s="3" t="s">
        <v>377</v>
      </c>
      <c r="D303" s="3" t="s">
        <v>139</v>
      </c>
      <c r="E303" s="3" t="s">
        <v>28</v>
      </c>
      <c r="F303" s="3" t="s">
        <v>321</v>
      </c>
      <c r="H303" s="3" t="s">
        <v>38</v>
      </c>
      <c r="I303" s="3" t="s">
        <v>34</v>
      </c>
      <c r="J303" s="3" t="s">
        <v>39</v>
      </c>
      <c r="K303" s="4">
        <v>23.61</v>
      </c>
      <c r="L303" s="2">
        <v>6</v>
      </c>
      <c r="M303" s="2">
        <v>4</v>
      </c>
      <c r="N303" s="2">
        <v>0.35499999999999998</v>
      </c>
      <c r="O303" s="3" t="s">
        <v>140</v>
      </c>
      <c r="P303" s="3" t="s">
        <v>29</v>
      </c>
      <c r="Q303" s="5">
        <v>14.05</v>
      </c>
      <c r="S303" s="6">
        <v>11.84</v>
      </c>
      <c r="T303" s="5">
        <v>0.6</v>
      </c>
      <c r="U303" s="6">
        <v>12.44</v>
      </c>
      <c r="V303" s="2">
        <v>18.25</v>
      </c>
      <c r="W303" s="8"/>
      <c r="X303" s="10" t="s">
        <v>29</v>
      </c>
      <c r="Y303" s="7">
        <v>43731</v>
      </c>
    </row>
    <row r="304" spans="1:25" hidden="1" x14ac:dyDescent="0.25">
      <c r="A304" s="2">
        <v>138917</v>
      </c>
      <c r="B304" s="3" t="s">
        <v>341</v>
      </c>
      <c r="C304" s="3" t="s">
        <v>378</v>
      </c>
      <c r="D304" s="3" t="s">
        <v>139</v>
      </c>
      <c r="E304" s="3" t="s">
        <v>28</v>
      </c>
      <c r="F304" s="3" t="s">
        <v>29</v>
      </c>
      <c r="H304" s="3" t="s">
        <v>38</v>
      </c>
      <c r="I304" s="3" t="s">
        <v>29</v>
      </c>
      <c r="J304" s="3" t="s">
        <v>39</v>
      </c>
      <c r="K304" s="4">
        <v>23.61</v>
      </c>
      <c r="L304" s="2">
        <v>6</v>
      </c>
      <c r="M304" s="2">
        <v>4</v>
      </c>
      <c r="N304" s="2">
        <v>0.35499999999999998</v>
      </c>
      <c r="O304" s="3" t="s">
        <v>140</v>
      </c>
      <c r="P304" s="3" t="s">
        <v>29</v>
      </c>
      <c r="Q304" s="5">
        <v>14.05</v>
      </c>
      <c r="S304" s="6">
        <v>11.84</v>
      </c>
      <c r="T304" s="5">
        <v>0.6</v>
      </c>
      <c r="U304" s="6">
        <v>12.44</v>
      </c>
      <c r="V304" s="2">
        <v>18.25</v>
      </c>
      <c r="W304" s="8"/>
      <c r="X304" s="10" t="s">
        <v>29</v>
      </c>
      <c r="Y304" s="7">
        <v>43731</v>
      </c>
    </row>
    <row r="305" spans="1:25" hidden="1" x14ac:dyDescent="0.25">
      <c r="A305" s="2">
        <v>134831</v>
      </c>
      <c r="B305" s="3" t="s">
        <v>341</v>
      </c>
      <c r="C305" s="3" t="s">
        <v>379</v>
      </c>
      <c r="D305" s="3" t="s">
        <v>139</v>
      </c>
      <c r="E305" s="3" t="s">
        <v>28</v>
      </c>
      <c r="F305" s="3" t="s">
        <v>321</v>
      </c>
      <c r="H305" s="3" t="s">
        <v>38</v>
      </c>
      <c r="I305" s="3" t="s">
        <v>34</v>
      </c>
      <c r="J305" s="3" t="s">
        <v>39</v>
      </c>
      <c r="K305" s="4">
        <v>23.61</v>
      </c>
      <c r="L305" s="2">
        <v>6</v>
      </c>
      <c r="M305" s="2">
        <v>4</v>
      </c>
      <c r="N305" s="2">
        <v>0.35499999999999998</v>
      </c>
      <c r="O305" s="3" t="s">
        <v>140</v>
      </c>
      <c r="P305" s="3" t="s">
        <v>29</v>
      </c>
      <c r="Q305" s="5">
        <v>14.05</v>
      </c>
      <c r="S305" s="6">
        <v>11.84</v>
      </c>
      <c r="T305" s="5">
        <v>0.6</v>
      </c>
      <c r="U305" s="6">
        <v>12.44</v>
      </c>
      <c r="V305" s="2">
        <v>18.25</v>
      </c>
      <c r="W305" s="8"/>
      <c r="X305" s="10" t="s">
        <v>29</v>
      </c>
      <c r="Y305" s="7">
        <v>43731</v>
      </c>
    </row>
    <row r="306" spans="1:25" hidden="1" x14ac:dyDescent="0.25">
      <c r="A306" s="2">
        <v>488379</v>
      </c>
      <c r="B306" s="3" t="s">
        <v>341</v>
      </c>
      <c r="C306" s="3" t="s">
        <v>380</v>
      </c>
      <c r="D306" s="3" t="s">
        <v>139</v>
      </c>
      <c r="E306" s="3" t="s">
        <v>37</v>
      </c>
      <c r="F306" s="3" t="s">
        <v>321</v>
      </c>
      <c r="G306" s="2">
        <v>5</v>
      </c>
      <c r="H306" s="3" t="s">
        <v>38</v>
      </c>
      <c r="I306" s="3" t="s">
        <v>48</v>
      </c>
      <c r="J306" s="3" t="s">
        <v>39</v>
      </c>
      <c r="K306" s="4">
        <v>22.25</v>
      </c>
      <c r="L306" s="2">
        <v>6</v>
      </c>
      <c r="M306" s="2">
        <v>4</v>
      </c>
      <c r="N306" s="2">
        <v>0.35499999999999998</v>
      </c>
      <c r="O306" s="3" t="s">
        <v>140</v>
      </c>
      <c r="P306" s="3" t="s">
        <v>29</v>
      </c>
      <c r="Q306" s="5">
        <v>13.6</v>
      </c>
      <c r="S306" s="6">
        <v>11.44</v>
      </c>
      <c r="T306" s="5">
        <v>0.6</v>
      </c>
      <c r="U306" s="6">
        <v>12.04</v>
      </c>
      <c r="V306" s="2">
        <v>17.7</v>
      </c>
      <c r="W306" s="8"/>
      <c r="X306" s="10" t="s">
        <v>29</v>
      </c>
      <c r="Y306" s="7">
        <v>43731</v>
      </c>
    </row>
    <row r="307" spans="1:25" hidden="1" x14ac:dyDescent="0.25">
      <c r="A307" s="2">
        <v>908665</v>
      </c>
      <c r="B307" s="3" t="s">
        <v>341</v>
      </c>
      <c r="C307" s="3" t="s">
        <v>381</v>
      </c>
      <c r="D307" s="3" t="s">
        <v>139</v>
      </c>
      <c r="E307" s="3" t="s">
        <v>37</v>
      </c>
      <c r="F307" s="3" t="s">
        <v>29</v>
      </c>
      <c r="G307" s="2">
        <v>4</v>
      </c>
      <c r="H307" s="3" t="s">
        <v>38</v>
      </c>
      <c r="I307" s="3" t="s">
        <v>48</v>
      </c>
      <c r="J307" s="3" t="s">
        <v>39</v>
      </c>
      <c r="K307" s="4">
        <v>4.8600000000000003</v>
      </c>
      <c r="L307" s="2">
        <v>6</v>
      </c>
      <c r="M307" s="2">
        <v>1</v>
      </c>
      <c r="N307" s="2">
        <v>0.35499999999999998</v>
      </c>
      <c r="O307" s="3" t="s">
        <v>140</v>
      </c>
      <c r="P307" s="3" t="s">
        <v>29</v>
      </c>
      <c r="Q307" s="5">
        <v>12.7</v>
      </c>
      <c r="S307" s="6">
        <v>10.65</v>
      </c>
      <c r="T307" s="5">
        <v>0.6</v>
      </c>
      <c r="U307" s="6">
        <v>11.25</v>
      </c>
      <c r="V307" s="2">
        <v>16.5</v>
      </c>
      <c r="W307" s="8"/>
      <c r="X307" s="10" t="s">
        <v>29</v>
      </c>
      <c r="Y307" s="7">
        <v>43466</v>
      </c>
    </row>
    <row r="308" spans="1:25" hidden="1" x14ac:dyDescent="0.25">
      <c r="A308" s="2">
        <v>683847</v>
      </c>
      <c r="B308" s="3" t="s">
        <v>341</v>
      </c>
      <c r="C308" s="3" t="s">
        <v>381</v>
      </c>
      <c r="D308" s="3" t="s">
        <v>350</v>
      </c>
      <c r="E308" s="3" t="s">
        <v>37</v>
      </c>
      <c r="F308" s="3" t="s">
        <v>29</v>
      </c>
      <c r="G308" s="2">
        <v>4</v>
      </c>
      <c r="H308" s="3" t="s">
        <v>38</v>
      </c>
      <c r="I308" s="3" t="s">
        <v>48</v>
      </c>
      <c r="J308" s="3" t="s">
        <v>39</v>
      </c>
      <c r="K308" s="4">
        <v>10.15</v>
      </c>
      <c r="L308" s="2">
        <v>15</v>
      </c>
      <c r="M308" s="2">
        <v>1</v>
      </c>
      <c r="N308" s="2">
        <v>0.35499999999999998</v>
      </c>
      <c r="O308" s="3" t="s">
        <v>140</v>
      </c>
      <c r="P308" s="3" t="s">
        <v>29</v>
      </c>
      <c r="Q308" s="5">
        <v>29</v>
      </c>
      <c r="S308" s="6">
        <v>24.2</v>
      </c>
      <c r="T308" s="5">
        <v>1.5</v>
      </c>
      <c r="U308" s="6">
        <v>25.7</v>
      </c>
      <c r="V308" s="2">
        <v>37.700000000000003</v>
      </c>
      <c r="W308" s="8"/>
      <c r="X308" s="10" t="s">
        <v>29</v>
      </c>
      <c r="Y308" s="7">
        <v>43466</v>
      </c>
    </row>
    <row r="309" spans="1:25" hidden="1" x14ac:dyDescent="0.25">
      <c r="A309" s="2">
        <v>790952</v>
      </c>
      <c r="B309" s="3" t="s">
        <v>341</v>
      </c>
      <c r="C309" s="3" t="s">
        <v>382</v>
      </c>
      <c r="D309" s="3" t="s">
        <v>343</v>
      </c>
      <c r="E309" s="3" t="s">
        <v>28</v>
      </c>
      <c r="F309" s="3" t="s">
        <v>208</v>
      </c>
      <c r="G309" s="2">
        <v>2.4</v>
      </c>
      <c r="H309" s="3" t="s">
        <v>38</v>
      </c>
      <c r="I309" s="3" t="s">
        <v>29</v>
      </c>
      <c r="J309" s="3" t="s">
        <v>39</v>
      </c>
      <c r="K309" s="4">
        <v>22.8</v>
      </c>
      <c r="L309" s="2">
        <v>1</v>
      </c>
      <c r="M309" s="2">
        <v>12</v>
      </c>
      <c r="N309" s="2">
        <v>0.47299999999999998</v>
      </c>
      <c r="O309" s="3" t="s">
        <v>140</v>
      </c>
      <c r="P309" s="3" t="s">
        <v>29</v>
      </c>
      <c r="Q309" s="5">
        <v>3.9</v>
      </c>
      <c r="S309" s="6">
        <v>3.34</v>
      </c>
      <c r="T309" s="5">
        <v>0.1</v>
      </c>
      <c r="U309" s="6">
        <v>3.44</v>
      </c>
      <c r="V309" s="2">
        <v>5.05</v>
      </c>
      <c r="W309" s="8"/>
      <c r="X309" s="10" t="s">
        <v>29</v>
      </c>
      <c r="Y309" s="7">
        <v>43769</v>
      </c>
    </row>
    <row r="310" spans="1:25" hidden="1" x14ac:dyDescent="0.25">
      <c r="A310" s="2">
        <v>800987</v>
      </c>
      <c r="B310" s="3" t="s">
        <v>341</v>
      </c>
      <c r="C310" s="3" t="s">
        <v>383</v>
      </c>
      <c r="D310" s="3" t="s">
        <v>343</v>
      </c>
      <c r="E310" s="3" t="s">
        <v>28</v>
      </c>
      <c r="F310" s="3" t="s">
        <v>208</v>
      </c>
      <c r="G310" s="2">
        <v>2.4</v>
      </c>
      <c r="H310" s="3" t="s">
        <v>38</v>
      </c>
      <c r="I310" s="3" t="s">
        <v>29</v>
      </c>
      <c r="J310" s="3" t="s">
        <v>39</v>
      </c>
      <c r="K310" s="4">
        <v>22.8</v>
      </c>
      <c r="L310" s="2">
        <v>1</v>
      </c>
      <c r="M310" s="2">
        <v>12</v>
      </c>
      <c r="N310" s="2">
        <v>0.47299999999999998</v>
      </c>
      <c r="O310" s="3" t="s">
        <v>140</v>
      </c>
      <c r="P310" s="3" t="s">
        <v>29</v>
      </c>
      <c r="Q310" s="5">
        <v>3.9</v>
      </c>
      <c r="S310" s="6">
        <v>3.34</v>
      </c>
      <c r="T310" s="5">
        <v>0.1</v>
      </c>
      <c r="U310" s="6">
        <v>3.44</v>
      </c>
      <c r="V310" s="2">
        <v>5.05</v>
      </c>
      <c r="W310" s="8"/>
      <c r="X310" s="10" t="s">
        <v>29</v>
      </c>
      <c r="Y310" s="7">
        <v>43769</v>
      </c>
    </row>
    <row r="311" spans="1:25" hidden="1" x14ac:dyDescent="0.25">
      <c r="A311" s="2">
        <v>64949</v>
      </c>
      <c r="B311" s="3" t="s">
        <v>341</v>
      </c>
      <c r="C311" s="3" t="s">
        <v>384</v>
      </c>
      <c r="D311" s="3" t="s">
        <v>139</v>
      </c>
      <c r="E311" s="3" t="s">
        <v>28</v>
      </c>
      <c r="F311" s="3" t="s">
        <v>29</v>
      </c>
      <c r="G311" s="2">
        <v>5</v>
      </c>
      <c r="H311" s="3" t="s">
        <v>30</v>
      </c>
      <c r="I311" s="3" t="s">
        <v>29</v>
      </c>
      <c r="J311" s="3" t="s">
        <v>31</v>
      </c>
      <c r="K311" s="4">
        <v>42.36</v>
      </c>
      <c r="L311" s="2">
        <v>6</v>
      </c>
      <c r="M311" s="2">
        <v>4</v>
      </c>
      <c r="N311" s="2">
        <v>0.35499999999999998</v>
      </c>
      <c r="O311" s="3" t="s">
        <v>140</v>
      </c>
      <c r="P311" s="3" t="s">
        <v>29</v>
      </c>
      <c r="Q311" s="5">
        <v>20.65</v>
      </c>
      <c r="S311" s="6">
        <v>17.64</v>
      </c>
      <c r="T311" s="5">
        <v>0.6</v>
      </c>
      <c r="U311" s="6">
        <v>18.239999999999998</v>
      </c>
      <c r="V311" s="2">
        <v>26.85</v>
      </c>
      <c r="W311" s="8">
        <v>1.5999999999999979</v>
      </c>
      <c r="X311" s="9" t="s">
        <v>3216</v>
      </c>
      <c r="Y311" s="7">
        <v>43789</v>
      </c>
    </row>
    <row r="312" spans="1:25" hidden="1" x14ac:dyDescent="0.25">
      <c r="A312" s="2">
        <v>904334</v>
      </c>
      <c r="B312" s="3" t="s">
        <v>341</v>
      </c>
      <c r="C312" s="3" t="s">
        <v>385</v>
      </c>
      <c r="D312" s="3" t="s">
        <v>139</v>
      </c>
      <c r="E312" s="3" t="s">
        <v>37</v>
      </c>
      <c r="F312" s="3" t="s">
        <v>29</v>
      </c>
      <c r="G312" s="2">
        <v>5</v>
      </c>
      <c r="H312" s="3" t="s">
        <v>38</v>
      </c>
      <c r="I312" s="3" t="s">
        <v>48</v>
      </c>
      <c r="J312" s="3" t="s">
        <v>39</v>
      </c>
      <c r="K312" s="4">
        <v>4.8600000000000003</v>
      </c>
      <c r="L312" s="2">
        <v>6</v>
      </c>
      <c r="M312" s="2">
        <v>1</v>
      </c>
      <c r="N312" s="2">
        <v>0.35499999999999998</v>
      </c>
      <c r="O312" s="3" t="s">
        <v>140</v>
      </c>
      <c r="P312" s="3" t="s">
        <v>29</v>
      </c>
      <c r="Q312" s="5">
        <v>12.7</v>
      </c>
      <c r="S312" s="6">
        <v>10.65</v>
      </c>
      <c r="T312" s="5">
        <v>0.6</v>
      </c>
      <c r="U312" s="6">
        <v>11.25</v>
      </c>
      <c r="V312" s="2">
        <v>16.5</v>
      </c>
      <c r="W312" s="8"/>
      <c r="X312" s="10" t="s">
        <v>29</v>
      </c>
      <c r="Y312" s="7">
        <v>43466</v>
      </c>
    </row>
    <row r="313" spans="1:25" hidden="1" x14ac:dyDescent="0.25">
      <c r="A313" s="2">
        <v>925222</v>
      </c>
      <c r="B313" s="3" t="s">
        <v>341</v>
      </c>
      <c r="C313" s="3" t="s">
        <v>385</v>
      </c>
      <c r="D313" s="3" t="s">
        <v>350</v>
      </c>
      <c r="E313" s="3" t="s">
        <v>37</v>
      </c>
      <c r="F313" s="3" t="s">
        <v>29</v>
      </c>
      <c r="G313" s="2">
        <v>5</v>
      </c>
      <c r="H313" s="3" t="s">
        <v>38</v>
      </c>
      <c r="I313" s="3" t="s">
        <v>48</v>
      </c>
      <c r="J313" s="3" t="s">
        <v>39</v>
      </c>
      <c r="K313" s="4">
        <v>10.15</v>
      </c>
      <c r="L313" s="2">
        <v>15</v>
      </c>
      <c r="M313" s="2">
        <v>1</v>
      </c>
      <c r="N313" s="2">
        <v>0.35499999999999998</v>
      </c>
      <c r="O313" s="3" t="s">
        <v>140</v>
      </c>
      <c r="P313" s="3" t="s">
        <v>29</v>
      </c>
      <c r="Q313" s="5">
        <v>29</v>
      </c>
      <c r="S313" s="6">
        <v>24.2</v>
      </c>
      <c r="T313" s="5">
        <v>1.5</v>
      </c>
      <c r="U313" s="6">
        <v>25.7</v>
      </c>
      <c r="V313" s="2">
        <v>37.700000000000003</v>
      </c>
      <c r="W313" s="8"/>
      <c r="X313" s="10" t="s">
        <v>29</v>
      </c>
      <c r="Y313" s="7">
        <v>43466</v>
      </c>
    </row>
    <row r="314" spans="1:25" hidden="1" x14ac:dyDescent="0.25">
      <c r="A314" s="2">
        <v>906354</v>
      </c>
      <c r="B314" s="3" t="s">
        <v>341</v>
      </c>
      <c r="C314" s="3" t="s">
        <v>385</v>
      </c>
      <c r="D314" s="3" t="s">
        <v>386</v>
      </c>
      <c r="E314" s="3" t="s">
        <v>37</v>
      </c>
      <c r="F314" s="3" t="s">
        <v>29</v>
      </c>
      <c r="G314" s="2">
        <v>5</v>
      </c>
      <c r="H314" s="3" t="s">
        <v>38</v>
      </c>
      <c r="I314" s="3" t="s">
        <v>48</v>
      </c>
      <c r="J314" s="3" t="s">
        <v>39</v>
      </c>
      <c r="K314" s="4">
        <v>15.45</v>
      </c>
      <c r="L314" s="2">
        <v>24</v>
      </c>
      <c r="M314" s="2">
        <v>1</v>
      </c>
      <c r="N314" s="2">
        <v>0.35499999999999998</v>
      </c>
      <c r="O314" s="3" t="s">
        <v>140</v>
      </c>
      <c r="P314" s="3" t="s">
        <v>29</v>
      </c>
      <c r="Q314" s="5">
        <v>45.3</v>
      </c>
      <c r="S314" s="6">
        <v>37.75</v>
      </c>
      <c r="T314" s="5">
        <v>2.4</v>
      </c>
      <c r="U314" s="6">
        <v>40.15</v>
      </c>
      <c r="V314" s="2">
        <v>58.9</v>
      </c>
      <c r="W314" s="8"/>
      <c r="X314" s="10" t="s">
        <v>29</v>
      </c>
      <c r="Y314" s="7">
        <v>43466</v>
      </c>
    </row>
    <row r="315" spans="1:25" hidden="1" x14ac:dyDescent="0.25">
      <c r="A315" s="2">
        <v>756155</v>
      </c>
      <c r="B315" s="3" t="s">
        <v>341</v>
      </c>
      <c r="C315" s="3" t="s">
        <v>387</v>
      </c>
      <c r="D315" s="3" t="s">
        <v>388</v>
      </c>
      <c r="E315" s="3" t="s">
        <v>37</v>
      </c>
      <c r="F315" s="3" t="s">
        <v>29</v>
      </c>
      <c r="G315" s="2">
        <v>5</v>
      </c>
      <c r="H315" s="3" t="s">
        <v>38</v>
      </c>
      <c r="I315" s="3" t="s">
        <v>48</v>
      </c>
      <c r="J315" s="3" t="s">
        <v>39</v>
      </c>
      <c r="K315" s="4">
        <v>1.79</v>
      </c>
      <c r="L315" s="2">
        <v>1</v>
      </c>
      <c r="M315" s="2">
        <v>1</v>
      </c>
      <c r="N315" s="2">
        <v>0.74</v>
      </c>
      <c r="O315" s="3" t="s">
        <v>140</v>
      </c>
      <c r="P315" s="3" t="s">
        <v>29</v>
      </c>
      <c r="Q315" s="5">
        <v>4.45</v>
      </c>
      <c r="S315" s="6">
        <v>3.83</v>
      </c>
      <c r="T315" s="5">
        <v>0.1</v>
      </c>
      <c r="U315" s="6">
        <v>3.93</v>
      </c>
      <c r="V315" s="2">
        <v>5.8</v>
      </c>
      <c r="W315" s="8"/>
      <c r="X315" s="10" t="s">
        <v>29</v>
      </c>
      <c r="Y315" s="7">
        <v>43466</v>
      </c>
    </row>
    <row r="316" spans="1:25" hidden="1" x14ac:dyDescent="0.25">
      <c r="A316" s="2">
        <v>904144</v>
      </c>
      <c r="B316" s="3" t="s">
        <v>341</v>
      </c>
      <c r="C316" s="3" t="s">
        <v>389</v>
      </c>
      <c r="D316" s="3" t="s">
        <v>139</v>
      </c>
      <c r="E316" s="3" t="s">
        <v>37</v>
      </c>
      <c r="F316" s="3" t="s">
        <v>29</v>
      </c>
      <c r="G316" s="2">
        <v>5</v>
      </c>
      <c r="H316" s="3" t="s">
        <v>38</v>
      </c>
      <c r="I316" s="3" t="s">
        <v>48</v>
      </c>
      <c r="J316" s="3" t="s">
        <v>39</v>
      </c>
      <c r="K316" s="4">
        <v>4.84</v>
      </c>
      <c r="L316" s="2">
        <v>6</v>
      </c>
      <c r="M316" s="2">
        <v>1</v>
      </c>
      <c r="N316" s="2">
        <v>0.35499999999999998</v>
      </c>
      <c r="O316" s="3" t="s">
        <v>140</v>
      </c>
      <c r="P316" s="3" t="s">
        <v>29</v>
      </c>
      <c r="Q316" s="5">
        <v>12.65</v>
      </c>
      <c r="S316" s="6">
        <v>10.6</v>
      </c>
      <c r="T316" s="5">
        <v>0.6</v>
      </c>
      <c r="U316" s="6">
        <v>11.2</v>
      </c>
      <c r="V316" s="2">
        <v>16.45</v>
      </c>
      <c r="W316" s="8"/>
      <c r="X316" s="10" t="s">
        <v>29</v>
      </c>
      <c r="Y316" s="7">
        <v>43466</v>
      </c>
    </row>
    <row r="317" spans="1:25" hidden="1" x14ac:dyDescent="0.25">
      <c r="A317" s="2">
        <v>923318</v>
      </c>
      <c r="B317" s="3" t="s">
        <v>341</v>
      </c>
      <c r="C317" s="3" t="s">
        <v>389</v>
      </c>
      <c r="D317" s="3" t="s">
        <v>350</v>
      </c>
      <c r="E317" s="3" t="s">
        <v>37</v>
      </c>
      <c r="F317" s="3" t="s">
        <v>29</v>
      </c>
      <c r="G317" s="2">
        <v>5</v>
      </c>
      <c r="H317" s="3" t="s">
        <v>38</v>
      </c>
      <c r="I317" s="3" t="s">
        <v>48</v>
      </c>
      <c r="J317" s="3" t="s">
        <v>39</v>
      </c>
      <c r="K317" s="4">
        <v>10.16</v>
      </c>
      <c r="L317" s="2">
        <v>15</v>
      </c>
      <c r="M317" s="2">
        <v>1</v>
      </c>
      <c r="N317" s="2">
        <v>0.35499999999999998</v>
      </c>
      <c r="O317" s="3" t="s">
        <v>140</v>
      </c>
      <c r="P317" s="3" t="s">
        <v>29</v>
      </c>
      <c r="Q317" s="5">
        <v>29</v>
      </c>
      <c r="S317" s="6">
        <v>24.2</v>
      </c>
      <c r="T317" s="5">
        <v>1.5</v>
      </c>
      <c r="U317" s="6">
        <v>25.7</v>
      </c>
      <c r="V317" s="2">
        <v>37.700000000000003</v>
      </c>
      <c r="W317" s="8"/>
      <c r="X317" s="10" t="s">
        <v>29</v>
      </c>
      <c r="Y317" s="7">
        <v>43677</v>
      </c>
    </row>
    <row r="318" spans="1:25" hidden="1" x14ac:dyDescent="0.25">
      <c r="A318" s="2">
        <v>905844</v>
      </c>
      <c r="B318" s="3" t="s">
        <v>341</v>
      </c>
      <c r="C318" s="3" t="s">
        <v>389</v>
      </c>
      <c r="D318" s="3" t="s">
        <v>386</v>
      </c>
      <c r="E318" s="3" t="s">
        <v>37</v>
      </c>
      <c r="F318" s="3" t="s">
        <v>104</v>
      </c>
      <c r="G318" s="2">
        <v>5</v>
      </c>
      <c r="H318" s="3" t="s">
        <v>38</v>
      </c>
      <c r="I318" s="3" t="s">
        <v>48</v>
      </c>
      <c r="J318" s="3" t="s">
        <v>39</v>
      </c>
      <c r="K318" s="4">
        <v>15.47</v>
      </c>
      <c r="L318" s="2">
        <v>24</v>
      </c>
      <c r="M318" s="2">
        <v>1</v>
      </c>
      <c r="N318" s="2">
        <v>0.35499999999999998</v>
      </c>
      <c r="O318" s="3" t="s">
        <v>140</v>
      </c>
      <c r="P318" s="3" t="s">
        <v>29</v>
      </c>
      <c r="Q318" s="5">
        <v>45.35</v>
      </c>
      <c r="R318" s="5">
        <v>2</v>
      </c>
      <c r="S318" s="6">
        <v>36.04</v>
      </c>
      <c r="T318" s="5">
        <v>2.4</v>
      </c>
      <c r="U318" s="6">
        <v>38.44</v>
      </c>
      <c r="V318" s="2">
        <v>58.95</v>
      </c>
      <c r="W318" s="8"/>
      <c r="X318" s="10" t="s">
        <v>29</v>
      </c>
      <c r="Y318" s="7">
        <v>43800</v>
      </c>
    </row>
    <row r="319" spans="1:25" hidden="1" x14ac:dyDescent="0.25">
      <c r="A319" s="2">
        <v>904409</v>
      </c>
      <c r="B319" s="3" t="s">
        <v>341</v>
      </c>
      <c r="C319" s="3" t="s">
        <v>390</v>
      </c>
      <c r="D319" s="3" t="s">
        <v>391</v>
      </c>
      <c r="E319" s="3" t="s">
        <v>37</v>
      </c>
      <c r="F319" s="3" t="s">
        <v>29</v>
      </c>
      <c r="G319" s="2">
        <v>5</v>
      </c>
      <c r="H319" s="3" t="s">
        <v>38</v>
      </c>
      <c r="I319" s="3" t="s">
        <v>48</v>
      </c>
      <c r="J319" s="3" t="s">
        <v>39</v>
      </c>
      <c r="K319" s="4">
        <v>6.16</v>
      </c>
      <c r="L319" s="2">
        <v>6</v>
      </c>
      <c r="M319" s="2">
        <v>1</v>
      </c>
      <c r="N319" s="2">
        <v>0.47299999999999998</v>
      </c>
      <c r="O319" s="3" t="s">
        <v>140</v>
      </c>
      <c r="P319" s="3" t="s">
        <v>29</v>
      </c>
      <c r="Q319" s="5">
        <v>16.25</v>
      </c>
      <c r="S319" s="6">
        <v>13.77</v>
      </c>
      <c r="T319" s="5">
        <v>0.6</v>
      </c>
      <c r="U319" s="6">
        <v>14.37</v>
      </c>
      <c r="V319" s="2">
        <v>21.1</v>
      </c>
      <c r="W319" s="8"/>
      <c r="X319" s="10" t="s">
        <v>29</v>
      </c>
      <c r="Y319" s="7">
        <v>43466</v>
      </c>
    </row>
    <row r="320" spans="1:25" hidden="1" x14ac:dyDescent="0.25">
      <c r="A320" s="2">
        <v>223143</v>
      </c>
      <c r="B320" s="3" t="s">
        <v>341</v>
      </c>
      <c r="C320" s="3" t="s">
        <v>392</v>
      </c>
      <c r="D320" s="3" t="s">
        <v>354</v>
      </c>
      <c r="E320" s="3" t="s">
        <v>28</v>
      </c>
      <c r="F320" s="3" t="s">
        <v>29</v>
      </c>
      <c r="H320" s="3" t="s">
        <v>38</v>
      </c>
      <c r="I320" s="3" t="s">
        <v>29</v>
      </c>
      <c r="J320" s="3" t="s">
        <v>31</v>
      </c>
      <c r="K320" s="4">
        <v>60.54</v>
      </c>
      <c r="L320" s="2">
        <v>4</v>
      </c>
      <c r="M320" s="2">
        <v>6</v>
      </c>
      <c r="N320" s="2">
        <v>0.47299999999999998</v>
      </c>
      <c r="O320" s="3" t="s">
        <v>140</v>
      </c>
      <c r="P320" s="3" t="s">
        <v>3211</v>
      </c>
      <c r="Q320" s="5">
        <v>15.85</v>
      </c>
      <c r="S320" s="6">
        <v>13.6</v>
      </c>
      <c r="T320" s="5">
        <v>0.4</v>
      </c>
      <c r="U320" s="6">
        <v>14</v>
      </c>
      <c r="V320" s="2">
        <v>20.6</v>
      </c>
      <c r="W320" s="8"/>
      <c r="X320" s="10" t="s">
        <v>29</v>
      </c>
      <c r="Y320" s="7">
        <v>43691</v>
      </c>
    </row>
    <row r="321" spans="1:25" hidden="1" x14ac:dyDescent="0.25">
      <c r="A321" s="2">
        <v>240598</v>
      </c>
      <c r="B321" s="3" t="s">
        <v>341</v>
      </c>
      <c r="C321" s="3" t="s">
        <v>393</v>
      </c>
      <c r="D321" s="3" t="s">
        <v>354</v>
      </c>
      <c r="E321" s="3" t="s">
        <v>28</v>
      </c>
      <c r="F321" s="3" t="s">
        <v>29</v>
      </c>
      <c r="H321" s="3" t="s">
        <v>38</v>
      </c>
      <c r="I321" s="3" t="s">
        <v>29</v>
      </c>
      <c r="J321" s="3" t="s">
        <v>31</v>
      </c>
      <c r="K321" s="4">
        <v>55.32</v>
      </c>
      <c r="L321" s="2">
        <v>4</v>
      </c>
      <c r="M321" s="2">
        <v>6</v>
      </c>
      <c r="N321" s="2">
        <v>0.47299999999999998</v>
      </c>
      <c r="O321" s="3" t="s">
        <v>140</v>
      </c>
      <c r="P321" s="3" t="s">
        <v>3211</v>
      </c>
      <c r="Q321" s="5">
        <v>14.7</v>
      </c>
      <c r="S321" s="6">
        <v>12.58</v>
      </c>
      <c r="T321" s="5">
        <v>0.4</v>
      </c>
      <c r="U321" s="6">
        <v>12.98</v>
      </c>
      <c r="V321" s="2">
        <v>19.100000000000001</v>
      </c>
      <c r="W321" s="8"/>
      <c r="X321" s="10" t="s">
        <v>29</v>
      </c>
      <c r="Y321" s="7">
        <v>43691</v>
      </c>
    </row>
    <row r="322" spans="1:25" hidden="1" x14ac:dyDescent="0.25">
      <c r="A322" s="2">
        <v>223159</v>
      </c>
      <c r="B322" s="3" t="s">
        <v>341</v>
      </c>
      <c r="C322" s="3" t="s">
        <v>394</v>
      </c>
      <c r="D322" s="3" t="s">
        <v>354</v>
      </c>
      <c r="E322" s="3" t="s">
        <v>28</v>
      </c>
      <c r="F322" s="3" t="s">
        <v>29</v>
      </c>
      <c r="H322" s="3" t="s">
        <v>38</v>
      </c>
      <c r="I322" s="3" t="s">
        <v>73</v>
      </c>
      <c r="J322" s="3" t="s">
        <v>31</v>
      </c>
      <c r="K322" s="4">
        <v>60.54</v>
      </c>
      <c r="L322" s="2">
        <v>4</v>
      </c>
      <c r="M322" s="2">
        <v>6</v>
      </c>
      <c r="N322" s="2">
        <v>0.47299999999999998</v>
      </c>
      <c r="O322" s="3" t="s">
        <v>140</v>
      </c>
      <c r="P322" s="3" t="s">
        <v>3211</v>
      </c>
      <c r="Q322" s="5">
        <v>15.85</v>
      </c>
      <c r="S322" s="6">
        <v>13.6</v>
      </c>
      <c r="T322" s="5">
        <v>0.4</v>
      </c>
      <c r="U322" s="6">
        <v>14</v>
      </c>
      <c r="V322" s="2">
        <v>20.6</v>
      </c>
      <c r="W322" s="8"/>
      <c r="X322" s="10" t="s">
        <v>29</v>
      </c>
      <c r="Y322" s="7">
        <v>43691</v>
      </c>
    </row>
    <row r="323" spans="1:25" hidden="1" x14ac:dyDescent="0.25">
      <c r="A323" s="2">
        <v>141810</v>
      </c>
      <c r="B323" s="3" t="s">
        <v>341</v>
      </c>
      <c r="C323" s="3" t="s">
        <v>395</v>
      </c>
      <c r="D323" s="3" t="s">
        <v>354</v>
      </c>
      <c r="E323" s="3" t="s">
        <v>28</v>
      </c>
      <c r="F323" s="3" t="s">
        <v>29</v>
      </c>
      <c r="H323" s="3" t="s">
        <v>38</v>
      </c>
      <c r="I323" s="3" t="s">
        <v>43</v>
      </c>
      <c r="J323" s="3" t="s">
        <v>31</v>
      </c>
      <c r="K323" s="4">
        <v>60.54</v>
      </c>
      <c r="L323" s="2">
        <v>4</v>
      </c>
      <c r="M323" s="2">
        <v>6</v>
      </c>
      <c r="N323" s="2">
        <v>0.47299999999999998</v>
      </c>
      <c r="O323" s="3" t="s">
        <v>140</v>
      </c>
      <c r="P323" s="3" t="s">
        <v>3211</v>
      </c>
      <c r="Q323" s="5">
        <v>15.85</v>
      </c>
      <c r="S323" s="6">
        <v>13.6</v>
      </c>
      <c r="T323" s="5">
        <v>0.4</v>
      </c>
      <c r="U323" s="6">
        <v>14</v>
      </c>
      <c r="V323" s="2">
        <v>20.6</v>
      </c>
      <c r="W323" s="8"/>
      <c r="X323" s="10" t="s">
        <v>29</v>
      </c>
      <c r="Y323" s="7">
        <v>43691</v>
      </c>
    </row>
    <row r="324" spans="1:25" hidden="1" x14ac:dyDescent="0.25">
      <c r="A324" s="2">
        <v>192300</v>
      </c>
      <c r="B324" s="3" t="s">
        <v>341</v>
      </c>
      <c r="C324" s="3" t="s">
        <v>396</v>
      </c>
      <c r="D324" s="3" t="s">
        <v>354</v>
      </c>
      <c r="E324" s="3" t="s">
        <v>28</v>
      </c>
      <c r="F324" s="3" t="s">
        <v>29</v>
      </c>
      <c r="H324" s="3" t="s">
        <v>38</v>
      </c>
      <c r="I324" s="3" t="s">
        <v>73</v>
      </c>
      <c r="J324" s="3" t="s">
        <v>31</v>
      </c>
      <c r="K324" s="4">
        <v>63</v>
      </c>
      <c r="L324" s="2">
        <v>4</v>
      </c>
      <c r="M324" s="2">
        <v>6</v>
      </c>
      <c r="N324" s="2">
        <v>0.47299999999999998</v>
      </c>
      <c r="O324" s="3" t="s">
        <v>140</v>
      </c>
      <c r="P324" s="3" t="s">
        <v>3211</v>
      </c>
      <c r="Q324" s="5">
        <v>16.399999999999999</v>
      </c>
      <c r="S324" s="6">
        <v>14.08</v>
      </c>
      <c r="T324" s="5">
        <v>0.4</v>
      </c>
      <c r="U324" s="6">
        <v>14.48</v>
      </c>
      <c r="V324" s="2">
        <v>21.3</v>
      </c>
      <c r="W324" s="8"/>
      <c r="X324" s="10" t="s">
        <v>29</v>
      </c>
      <c r="Y324" s="7">
        <v>43679</v>
      </c>
    </row>
    <row r="325" spans="1:25" ht="30" hidden="1" x14ac:dyDescent="0.25">
      <c r="A325" s="2">
        <v>170025</v>
      </c>
      <c r="B325" s="3" t="s">
        <v>341</v>
      </c>
      <c r="C325" s="3" t="s">
        <v>397</v>
      </c>
      <c r="D325" s="3" t="s">
        <v>354</v>
      </c>
      <c r="E325" s="3" t="s">
        <v>28</v>
      </c>
      <c r="F325" s="3" t="s">
        <v>29</v>
      </c>
      <c r="H325" s="3" t="s">
        <v>38</v>
      </c>
      <c r="I325" s="3" t="s">
        <v>34</v>
      </c>
      <c r="J325" s="3" t="s">
        <v>31</v>
      </c>
      <c r="K325" s="4">
        <v>55.38</v>
      </c>
      <c r="L325" s="2">
        <v>4</v>
      </c>
      <c r="M325" s="2">
        <v>6</v>
      </c>
      <c r="N325" s="2">
        <v>0.47299999999999998</v>
      </c>
      <c r="O325" s="3" t="s">
        <v>140</v>
      </c>
      <c r="P325" s="3" t="s">
        <v>3211</v>
      </c>
      <c r="Q325" s="5">
        <v>14.7</v>
      </c>
      <c r="S325" s="6">
        <v>12.58</v>
      </c>
      <c r="T325" s="5">
        <v>0.4</v>
      </c>
      <c r="U325" s="6">
        <v>12.98</v>
      </c>
      <c r="V325" s="2">
        <v>19.100000000000001</v>
      </c>
      <c r="W325" s="8"/>
      <c r="X325" s="10" t="s">
        <v>29</v>
      </c>
      <c r="Y325" s="7">
        <v>43691</v>
      </c>
    </row>
    <row r="326" spans="1:25" hidden="1" x14ac:dyDescent="0.25">
      <c r="A326" s="2">
        <v>234334</v>
      </c>
      <c r="B326" s="3" t="s">
        <v>341</v>
      </c>
      <c r="C326" s="3" t="s">
        <v>398</v>
      </c>
      <c r="D326" s="3" t="s">
        <v>354</v>
      </c>
      <c r="E326" s="3" t="s">
        <v>28</v>
      </c>
      <c r="F326" s="3" t="s">
        <v>29</v>
      </c>
      <c r="H326" s="3" t="s">
        <v>38</v>
      </c>
      <c r="I326" s="3" t="s">
        <v>73</v>
      </c>
      <c r="J326" s="3" t="s">
        <v>31</v>
      </c>
      <c r="K326" s="4">
        <v>64.38</v>
      </c>
      <c r="L326" s="2">
        <v>4</v>
      </c>
      <c r="M326" s="2">
        <v>6</v>
      </c>
      <c r="N326" s="2">
        <v>0.47299999999999998</v>
      </c>
      <c r="O326" s="3" t="s">
        <v>140</v>
      </c>
      <c r="P326" s="3" t="s">
        <v>3211</v>
      </c>
      <c r="Q326" s="5">
        <v>16.7</v>
      </c>
      <c r="S326" s="6">
        <v>14.34</v>
      </c>
      <c r="T326" s="5">
        <v>0.4</v>
      </c>
      <c r="U326" s="6">
        <v>14.74</v>
      </c>
      <c r="V326" s="2">
        <v>21.7</v>
      </c>
      <c r="W326" s="8"/>
      <c r="X326" s="10" t="s">
        <v>29</v>
      </c>
      <c r="Y326" s="7">
        <v>43691</v>
      </c>
    </row>
    <row r="327" spans="1:25" hidden="1" x14ac:dyDescent="0.25">
      <c r="A327" s="2">
        <v>223137</v>
      </c>
      <c r="B327" s="3" t="s">
        <v>341</v>
      </c>
      <c r="C327" s="3" t="s">
        <v>399</v>
      </c>
      <c r="D327" s="3" t="s">
        <v>354</v>
      </c>
      <c r="E327" s="3" t="s">
        <v>28</v>
      </c>
      <c r="F327" s="3" t="s">
        <v>29</v>
      </c>
      <c r="H327" s="3" t="s">
        <v>38</v>
      </c>
      <c r="I327" s="3" t="s">
        <v>73</v>
      </c>
      <c r="J327" s="3" t="s">
        <v>31</v>
      </c>
      <c r="K327" s="4">
        <v>60.54</v>
      </c>
      <c r="L327" s="2">
        <v>4</v>
      </c>
      <c r="M327" s="2">
        <v>6</v>
      </c>
      <c r="N327" s="2">
        <v>0.47299999999999998</v>
      </c>
      <c r="O327" s="3" t="s">
        <v>140</v>
      </c>
      <c r="P327" s="3" t="s">
        <v>3211</v>
      </c>
      <c r="Q327" s="5">
        <v>15.85</v>
      </c>
      <c r="S327" s="6">
        <v>13.6</v>
      </c>
      <c r="T327" s="5">
        <v>0.4</v>
      </c>
      <c r="U327" s="6">
        <v>14</v>
      </c>
      <c r="V327" s="2">
        <v>20.6</v>
      </c>
      <c r="W327" s="8"/>
      <c r="X327" s="10" t="s">
        <v>29</v>
      </c>
      <c r="Y327" s="7">
        <v>43691</v>
      </c>
    </row>
    <row r="328" spans="1:25" hidden="1" x14ac:dyDescent="0.25">
      <c r="A328" s="2">
        <v>816006</v>
      </c>
      <c r="B328" s="3" t="s">
        <v>341</v>
      </c>
      <c r="C328" s="3" t="s">
        <v>400</v>
      </c>
      <c r="D328" s="3" t="s">
        <v>343</v>
      </c>
      <c r="E328" s="3" t="s">
        <v>28</v>
      </c>
      <c r="F328" s="3" t="s">
        <v>29</v>
      </c>
      <c r="G328" s="2">
        <v>5.5</v>
      </c>
      <c r="H328" s="3" t="s">
        <v>38</v>
      </c>
      <c r="I328" s="3" t="s">
        <v>43</v>
      </c>
      <c r="J328" s="3" t="s">
        <v>39</v>
      </c>
      <c r="K328" s="4">
        <v>94.35</v>
      </c>
      <c r="L328" s="2">
        <v>1</v>
      </c>
      <c r="M328" s="2">
        <v>24</v>
      </c>
      <c r="N328" s="2">
        <v>0.47299999999999998</v>
      </c>
      <c r="O328" s="3" t="s">
        <v>140</v>
      </c>
      <c r="P328" s="3" t="s">
        <v>29</v>
      </c>
      <c r="Q328" s="5">
        <v>6.6</v>
      </c>
      <c r="S328" s="6">
        <v>5.72</v>
      </c>
      <c r="T328" s="5">
        <v>0.1</v>
      </c>
      <c r="U328" s="6">
        <v>5.82</v>
      </c>
      <c r="V328" s="2">
        <v>8.6</v>
      </c>
      <c r="W328" s="8"/>
      <c r="X328" s="10" t="s">
        <v>29</v>
      </c>
      <c r="Y328" s="7">
        <v>43636</v>
      </c>
    </row>
    <row r="329" spans="1:25" hidden="1" x14ac:dyDescent="0.25">
      <c r="A329" s="2">
        <v>796649</v>
      </c>
      <c r="B329" s="3" t="s">
        <v>341</v>
      </c>
      <c r="C329" s="3" t="s">
        <v>401</v>
      </c>
      <c r="D329" s="3" t="s">
        <v>343</v>
      </c>
      <c r="E329" s="3" t="s">
        <v>28</v>
      </c>
      <c r="F329" s="3" t="s">
        <v>29</v>
      </c>
      <c r="G329" s="2">
        <v>4.5</v>
      </c>
      <c r="H329" s="3" t="s">
        <v>38</v>
      </c>
      <c r="I329" s="3" t="s">
        <v>29</v>
      </c>
      <c r="J329" s="3" t="s">
        <v>39</v>
      </c>
      <c r="K329" s="4">
        <v>61.5</v>
      </c>
      <c r="L329" s="2">
        <v>1</v>
      </c>
      <c r="M329" s="2">
        <v>24</v>
      </c>
      <c r="N329" s="2">
        <v>0.47299999999999998</v>
      </c>
      <c r="O329" s="3" t="s">
        <v>140</v>
      </c>
      <c r="P329" s="3" t="s">
        <v>29</v>
      </c>
      <c r="Q329" s="5">
        <v>18.399999999999999</v>
      </c>
      <c r="S329" s="6">
        <v>16.100000000000001</v>
      </c>
      <c r="T329" s="5">
        <v>0.1</v>
      </c>
      <c r="U329" s="6">
        <v>16.2</v>
      </c>
      <c r="V329" s="2">
        <v>23.9</v>
      </c>
      <c r="W329" s="8">
        <v>13.7</v>
      </c>
      <c r="X329" s="9" t="s">
        <v>3216</v>
      </c>
      <c r="Y329" s="7">
        <v>43789</v>
      </c>
    </row>
    <row r="330" spans="1:25" hidden="1" x14ac:dyDescent="0.25">
      <c r="A330" s="2">
        <v>561035</v>
      </c>
      <c r="B330" s="3" t="s">
        <v>341</v>
      </c>
      <c r="C330" s="3" t="s">
        <v>402</v>
      </c>
      <c r="D330" s="3" t="s">
        <v>139</v>
      </c>
      <c r="E330" s="3" t="s">
        <v>28</v>
      </c>
      <c r="F330" s="3" t="s">
        <v>29</v>
      </c>
      <c r="G330" s="2">
        <v>8</v>
      </c>
      <c r="H330" s="3" t="s">
        <v>38</v>
      </c>
      <c r="I330" s="3" t="s">
        <v>29</v>
      </c>
      <c r="J330" s="3" t="s">
        <v>31</v>
      </c>
      <c r="K330" s="4">
        <v>16.2</v>
      </c>
      <c r="L330" s="2">
        <v>6</v>
      </c>
      <c r="M330" s="2">
        <v>4</v>
      </c>
      <c r="N330" s="2">
        <v>0.35499999999999998</v>
      </c>
      <c r="O330" s="3" t="s">
        <v>140</v>
      </c>
      <c r="P330" s="3" t="s">
        <v>29</v>
      </c>
      <c r="Q330" s="5">
        <v>12.05</v>
      </c>
      <c r="S330" s="6">
        <v>10.08</v>
      </c>
      <c r="T330" s="5">
        <v>0.6</v>
      </c>
      <c r="U330" s="6">
        <v>10.68</v>
      </c>
      <c r="V330" s="2">
        <v>15.65</v>
      </c>
      <c r="W330" s="8"/>
      <c r="X330" s="10" t="s">
        <v>29</v>
      </c>
      <c r="Y330" s="7">
        <v>43693</v>
      </c>
    </row>
    <row r="331" spans="1:25" hidden="1" x14ac:dyDescent="0.25">
      <c r="A331" s="2">
        <v>184923</v>
      </c>
      <c r="B331" s="3" t="s">
        <v>341</v>
      </c>
      <c r="C331" s="3" t="s">
        <v>403</v>
      </c>
      <c r="D331" s="3" t="s">
        <v>109</v>
      </c>
      <c r="E331" s="3" t="s">
        <v>28</v>
      </c>
      <c r="F331" s="3" t="s">
        <v>29</v>
      </c>
      <c r="G331" s="2">
        <v>8</v>
      </c>
      <c r="H331" s="3" t="s">
        <v>38</v>
      </c>
      <c r="I331" s="3" t="s">
        <v>29</v>
      </c>
      <c r="J331" s="3" t="s">
        <v>31</v>
      </c>
      <c r="K331" s="4">
        <v>22.56</v>
      </c>
      <c r="L331" s="2">
        <v>1</v>
      </c>
      <c r="M331" s="2">
        <v>12</v>
      </c>
      <c r="N331" s="2">
        <v>0.71</v>
      </c>
      <c r="O331" s="3" t="s">
        <v>140</v>
      </c>
      <c r="P331" s="3" t="s">
        <v>29</v>
      </c>
      <c r="Q331" s="5">
        <v>4.5999999999999996</v>
      </c>
      <c r="S331" s="6">
        <v>3.96</v>
      </c>
      <c r="T331" s="5">
        <v>0.1</v>
      </c>
      <c r="U331" s="6">
        <v>4.0599999999999996</v>
      </c>
      <c r="V331" s="2">
        <v>6</v>
      </c>
      <c r="W331" s="8"/>
      <c r="X331" s="10" t="s">
        <v>29</v>
      </c>
      <c r="Y331" s="7">
        <v>43693</v>
      </c>
    </row>
    <row r="332" spans="1:25" hidden="1" x14ac:dyDescent="0.25">
      <c r="A332" s="2">
        <v>893727</v>
      </c>
      <c r="B332" s="3" t="s">
        <v>341</v>
      </c>
      <c r="C332" s="3" t="s">
        <v>404</v>
      </c>
      <c r="D332" s="3" t="s">
        <v>230</v>
      </c>
      <c r="E332" s="3" t="s">
        <v>37</v>
      </c>
      <c r="F332" s="3" t="s">
        <v>405</v>
      </c>
      <c r="G332" s="2">
        <v>5</v>
      </c>
      <c r="H332" s="3" t="s">
        <v>30</v>
      </c>
      <c r="I332" s="3" t="s">
        <v>29</v>
      </c>
      <c r="J332" s="3" t="s">
        <v>31</v>
      </c>
      <c r="K332" s="4">
        <v>26.04</v>
      </c>
      <c r="L332" s="2">
        <v>12</v>
      </c>
      <c r="M332" s="2">
        <v>2</v>
      </c>
      <c r="N332" s="2">
        <v>0.35499999999999998</v>
      </c>
      <c r="O332" s="3" t="s">
        <v>140</v>
      </c>
      <c r="P332" s="3" t="s">
        <v>29</v>
      </c>
      <c r="Q332" s="5">
        <v>30.4</v>
      </c>
      <c r="R332" s="5">
        <v>2</v>
      </c>
      <c r="S332" s="6">
        <v>23.94</v>
      </c>
      <c r="T332" s="5">
        <v>1.2</v>
      </c>
      <c r="U332" s="6">
        <v>25.14</v>
      </c>
      <c r="V332" s="2">
        <v>39.5</v>
      </c>
      <c r="W332" s="8">
        <v>0.59999999999999787</v>
      </c>
      <c r="X332" s="9" t="s">
        <v>3216</v>
      </c>
      <c r="Y332" s="7">
        <v>43800</v>
      </c>
    </row>
    <row r="333" spans="1:25" hidden="1" x14ac:dyDescent="0.25">
      <c r="A333" s="2">
        <v>906628</v>
      </c>
      <c r="B333" s="3" t="s">
        <v>341</v>
      </c>
      <c r="C333" s="3" t="s">
        <v>406</v>
      </c>
      <c r="D333" s="3" t="s">
        <v>139</v>
      </c>
      <c r="E333" s="3" t="s">
        <v>37</v>
      </c>
      <c r="F333" s="3" t="s">
        <v>29</v>
      </c>
      <c r="G333" s="2">
        <v>4</v>
      </c>
      <c r="H333" s="3" t="s">
        <v>38</v>
      </c>
      <c r="I333" s="3" t="s">
        <v>48</v>
      </c>
      <c r="J333" s="3" t="s">
        <v>39</v>
      </c>
      <c r="K333" s="4">
        <v>4.84</v>
      </c>
      <c r="L333" s="2">
        <v>6</v>
      </c>
      <c r="M333" s="2">
        <v>1</v>
      </c>
      <c r="N333" s="2">
        <v>0.35499999999999998</v>
      </c>
      <c r="O333" s="3" t="s">
        <v>140</v>
      </c>
      <c r="P333" s="3" t="s">
        <v>29</v>
      </c>
      <c r="Q333" s="5">
        <v>12.65</v>
      </c>
      <c r="S333" s="6">
        <v>10.6</v>
      </c>
      <c r="T333" s="5">
        <v>0.6</v>
      </c>
      <c r="U333" s="6">
        <v>11.2</v>
      </c>
      <c r="V333" s="2">
        <v>16.45</v>
      </c>
      <c r="W333" s="8"/>
      <c r="X333" s="10" t="s">
        <v>29</v>
      </c>
      <c r="Y333" s="7">
        <v>43466</v>
      </c>
    </row>
    <row r="334" spans="1:25" hidden="1" x14ac:dyDescent="0.25">
      <c r="A334" s="2">
        <v>929620</v>
      </c>
      <c r="B334" s="3" t="s">
        <v>341</v>
      </c>
      <c r="C334" s="3" t="s">
        <v>406</v>
      </c>
      <c r="D334" s="3" t="s">
        <v>350</v>
      </c>
      <c r="E334" s="3" t="s">
        <v>37</v>
      </c>
      <c r="F334" s="3" t="s">
        <v>29</v>
      </c>
      <c r="G334" s="2">
        <v>4</v>
      </c>
      <c r="H334" s="3" t="s">
        <v>38</v>
      </c>
      <c r="I334" s="3" t="s">
        <v>48</v>
      </c>
      <c r="J334" s="3" t="s">
        <v>39</v>
      </c>
      <c r="K334" s="4">
        <v>10.17</v>
      </c>
      <c r="L334" s="2">
        <v>15</v>
      </c>
      <c r="M334" s="2">
        <v>1</v>
      </c>
      <c r="N334" s="2">
        <v>0.35499999999999998</v>
      </c>
      <c r="O334" s="3" t="s">
        <v>140</v>
      </c>
      <c r="P334" s="3" t="s">
        <v>29</v>
      </c>
      <c r="Q334" s="5">
        <v>29</v>
      </c>
      <c r="S334" s="6">
        <v>24.2</v>
      </c>
      <c r="T334" s="5">
        <v>1.5</v>
      </c>
      <c r="U334" s="6">
        <v>25.7</v>
      </c>
      <c r="V334" s="2">
        <v>37.700000000000003</v>
      </c>
      <c r="W334" s="8"/>
      <c r="X334" s="10" t="s">
        <v>29</v>
      </c>
      <c r="Y334" s="7">
        <v>43619</v>
      </c>
    </row>
    <row r="335" spans="1:25" hidden="1" x14ac:dyDescent="0.25">
      <c r="A335" s="2">
        <v>817321</v>
      </c>
      <c r="B335" s="3" t="s">
        <v>341</v>
      </c>
      <c r="C335" s="3" t="s">
        <v>407</v>
      </c>
      <c r="D335" s="3" t="s">
        <v>230</v>
      </c>
      <c r="E335" s="3" t="s">
        <v>28</v>
      </c>
      <c r="F335" s="3" t="s">
        <v>208</v>
      </c>
      <c r="G335" s="2">
        <v>4.2</v>
      </c>
      <c r="H335" s="3" t="s">
        <v>38</v>
      </c>
      <c r="I335" s="3" t="s">
        <v>48</v>
      </c>
      <c r="J335" s="3" t="s">
        <v>39</v>
      </c>
      <c r="K335" s="4">
        <v>9.43</v>
      </c>
      <c r="L335" s="2">
        <v>12</v>
      </c>
      <c r="M335" s="2">
        <v>1</v>
      </c>
      <c r="N335" s="2">
        <v>0.35499999999999998</v>
      </c>
      <c r="O335" s="3" t="s">
        <v>140</v>
      </c>
      <c r="P335" s="3" t="s">
        <v>29</v>
      </c>
      <c r="Q335" s="5">
        <v>24.95</v>
      </c>
      <c r="S335" s="6">
        <v>20.9</v>
      </c>
      <c r="T335" s="5">
        <v>1.2</v>
      </c>
      <c r="U335" s="6">
        <v>22.1</v>
      </c>
      <c r="V335" s="2">
        <v>32.450000000000003</v>
      </c>
      <c r="W335" s="8"/>
      <c r="X335" s="10" t="s">
        <v>29</v>
      </c>
      <c r="Y335" s="7">
        <v>43794</v>
      </c>
    </row>
    <row r="336" spans="1:25" hidden="1" x14ac:dyDescent="0.25">
      <c r="A336" s="2">
        <v>585083</v>
      </c>
      <c r="B336" s="3" t="s">
        <v>341</v>
      </c>
      <c r="C336" s="3" t="s">
        <v>408</v>
      </c>
      <c r="D336" s="3" t="s">
        <v>139</v>
      </c>
      <c r="E336" s="3" t="s">
        <v>28</v>
      </c>
      <c r="F336" s="3" t="s">
        <v>97</v>
      </c>
      <c r="G336" s="2">
        <v>4.5999999999999996</v>
      </c>
      <c r="H336" s="3" t="s">
        <v>106</v>
      </c>
      <c r="I336" s="3" t="s">
        <v>48</v>
      </c>
      <c r="J336" s="3" t="s">
        <v>39</v>
      </c>
      <c r="K336" s="4">
        <v>33.19</v>
      </c>
      <c r="L336" s="2">
        <v>6</v>
      </c>
      <c r="M336" s="2">
        <v>4</v>
      </c>
      <c r="N336" s="2">
        <v>0.35499999999999998</v>
      </c>
      <c r="O336" s="3" t="s">
        <v>140</v>
      </c>
      <c r="P336" s="3" t="s">
        <v>29</v>
      </c>
      <c r="Q336" s="5">
        <v>18.5</v>
      </c>
      <c r="S336" s="6">
        <v>15.75</v>
      </c>
      <c r="T336" s="5">
        <v>0.6</v>
      </c>
      <c r="U336" s="6">
        <v>16.350000000000001</v>
      </c>
      <c r="V336" s="2">
        <v>24.05</v>
      </c>
      <c r="W336" s="8">
        <v>0.85000000000000142</v>
      </c>
      <c r="X336" s="9" t="s">
        <v>3216</v>
      </c>
      <c r="Y336" s="7">
        <v>43789</v>
      </c>
    </row>
    <row r="337" spans="1:25" hidden="1" x14ac:dyDescent="0.25">
      <c r="A337" s="2">
        <v>815248</v>
      </c>
      <c r="B337" s="3" t="s">
        <v>341</v>
      </c>
      <c r="C337" s="3" t="s">
        <v>409</v>
      </c>
      <c r="D337" s="3" t="s">
        <v>343</v>
      </c>
      <c r="E337" s="3" t="s">
        <v>28</v>
      </c>
      <c r="F337" s="3" t="s">
        <v>29</v>
      </c>
      <c r="H337" s="3" t="s">
        <v>30</v>
      </c>
      <c r="I337" s="3" t="s">
        <v>29</v>
      </c>
      <c r="J337" s="3" t="s">
        <v>39</v>
      </c>
      <c r="K337" s="4">
        <v>65.42</v>
      </c>
      <c r="L337" s="2">
        <v>1</v>
      </c>
      <c r="M337" s="2">
        <v>24</v>
      </c>
      <c r="N337" s="2">
        <v>0.47299999999999998</v>
      </c>
      <c r="O337" s="3" t="s">
        <v>140</v>
      </c>
      <c r="P337" s="3" t="s">
        <v>29</v>
      </c>
      <c r="Q337" s="5">
        <v>5</v>
      </c>
      <c r="S337" s="6">
        <v>4.3099999999999996</v>
      </c>
      <c r="T337" s="5">
        <v>0.1</v>
      </c>
      <c r="U337" s="6">
        <v>4.41</v>
      </c>
      <c r="V337" s="2">
        <v>6.5</v>
      </c>
      <c r="W337" s="8"/>
      <c r="X337" s="10" t="s">
        <v>29</v>
      </c>
      <c r="Y337" s="7">
        <v>43698</v>
      </c>
    </row>
    <row r="338" spans="1:25" hidden="1" x14ac:dyDescent="0.25">
      <c r="A338" s="2">
        <v>810558</v>
      </c>
      <c r="B338" s="3" t="s">
        <v>341</v>
      </c>
      <c r="C338" s="3" t="s">
        <v>410</v>
      </c>
      <c r="D338" s="3" t="s">
        <v>343</v>
      </c>
      <c r="E338" s="3" t="s">
        <v>28</v>
      </c>
      <c r="F338" s="3" t="s">
        <v>29</v>
      </c>
      <c r="G338" s="2">
        <v>8.1</v>
      </c>
      <c r="H338" s="3" t="s">
        <v>30</v>
      </c>
      <c r="I338" s="3" t="s">
        <v>73</v>
      </c>
      <c r="J338" s="3" t="s">
        <v>39</v>
      </c>
      <c r="K338" s="4">
        <v>65.42</v>
      </c>
      <c r="L338" s="2">
        <v>1</v>
      </c>
      <c r="M338" s="2">
        <v>24</v>
      </c>
      <c r="N338" s="2">
        <v>0.47299999999999998</v>
      </c>
      <c r="O338" s="3" t="s">
        <v>140</v>
      </c>
      <c r="P338" s="3" t="s">
        <v>29</v>
      </c>
      <c r="Q338" s="5">
        <v>5</v>
      </c>
      <c r="S338" s="6">
        <v>4.3099999999999996</v>
      </c>
      <c r="T338" s="5">
        <v>0.1</v>
      </c>
      <c r="U338" s="6">
        <v>4.41</v>
      </c>
      <c r="V338" s="2">
        <v>6.5</v>
      </c>
      <c r="W338" s="8"/>
      <c r="X338" s="10" t="s">
        <v>29</v>
      </c>
      <c r="Y338" s="7">
        <v>43698</v>
      </c>
    </row>
    <row r="339" spans="1:25" hidden="1" x14ac:dyDescent="0.25">
      <c r="A339" s="2">
        <v>820955</v>
      </c>
      <c r="B339" s="3" t="s">
        <v>341</v>
      </c>
      <c r="C339" s="3" t="s">
        <v>411</v>
      </c>
      <c r="D339" s="3" t="s">
        <v>343</v>
      </c>
      <c r="E339" s="3" t="s">
        <v>28</v>
      </c>
      <c r="F339" s="3" t="s">
        <v>29</v>
      </c>
      <c r="H339" s="3" t="s">
        <v>30</v>
      </c>
      <c r="I339" s="3" t="s">
        <v>29</v>
      </c>
      <c r="J339" s="3" t="s">
        <v>39</v>
      </c>
      <c r="K339" s="4">
        <v>65.42</v>
      </c>
      <c r="L339" s="2">
        <v>1</v>
      </c>
      <c r="M339" s="2">
        <v>24</v>
      </c>
      <c r="N339" s="2">
        <v>0.47299999999999998</v>
      </c>
      <c r="O339" s="3" t="s">
        <v>140</v>
      </c>
      <c r="P339" s="3" t="s">
        <v>29</v>
      </c>
      <c r="Q339" s="5">
        <v>5</v>
      </c>
      <c r="S339" s="6">
        <v>4.3099999999999996</v>
      </c>
      <c r="T339" s="5">
        <v>0.1</v>
      </c>
      <c r="U339" s="6">
        <v>4.41</v>
      </c>
      <c r="V339" s="2">
        <v>6.5</v>
      </c>
      <c r="W339" s="8"/>
      <c r="X339" s="10" t="s">
        <v>29</v>
      </c>
      <c r="Y339" s="7">
        <v>43698</v>
      </c>
    </row>
    <row r="340" spans="1:25" ht="30" hidden="1" x14ac:dyDescent="0.25">
      <c r="A340" s="2">
        <v>762492</v>
      </c>
      <c r="B340" s="3" t="s">
        <v>341</v>
      </c>
      <c r="C340" s="3" t="s">
        <v>412</v>
      </c>
      <c r="D340" s="3" t="s">
        <v>413</v>
      </c>
      <c r="E340" s="3" t="s">
        <v>28</v>
      </c>
      <c r="F340" s="3" t="s">
        <v>29</v>
      </c>
      <c r="G340" s="2">
        <v>4.8</v>
      </c>
      <c r="H340" s="3" t="s">
        <v>124</v>
      </c>
      <c r="I340" s="3" t="s">
        <v>29</v>
      </c>
      <c r="J340" s="3" t="s">
        <v>31</v>
      </c>
      <c r="K340" s="4">
        <v>26.64</v>
      </c>
      <c r="L340" s="2">
        <v>1</v>
      </c>
      <c r="M340" s="2">
        <v>2</v>
      </c>
      <c r="N340" s="2">
        <v>5</v>
      </c>
      <c r="O340" s="3" t="s">
        <v>140</v>
      </c>
      <c r="P340" s="3" t="s">
        <v>29</v>
      </c>
      <c r="Q340" s="5">
        <v>32</v>
      </c>
      <c r="S340" s="6">
        <v>27.85</v>
      </c>
      <c r="T340" s="5">
        <v>0.35</v>
      </c>
      <c r="U340" s="6">
        <v>28.2</v>
      </c>
      <c r="V340" s="2">
        <v>41.6</v>
      </c>
      <c r="W340" s="8">
        <v>5.0000000000000711E-2</v>
      </c>
      <c r="X340" s="9" t="s">
        <v>3216</v>
      </c>
      <c r="Y340" s="7">
        <v>43789</v>
      </c>
    </row>
    <row r="341" spans="1:25" hidden="1" x14ac:dyDescent="0.25">
      <c r="A341" s="2">
        <v>254946</v>
      </c>
      <c r="B341" s="3" t="s">
        <v>341</v>
      </c>
      <c r="C341" s="3" t="s">
        <v>414</v>
      </c>
      <c r="D341" s="3" t="s">
        <v>64</v>
      </c>
      <c r="E341" s="3" t="s">
        <v>28</v>
      </c>
      <c r="F341" s="3" t="s">
        <v>29</v>
      </c>
      <c r="G341" s="2">
        <v>5</v>
      </c>
      <c r="H341" s="3" t="s">
        <v>61</v>
      </c>
      <c r="I341" s="3" t="s">
        <v>29</v>
      </c>
      <c r="J341" s="3" t="s">
        <v>31</v>
      </c>
      <c r="K341" s="4">
        <v>28.8</v>
      </c>
      <c r="L341" s="2">
        <v>1</v>
      </c>
      <c r="M341" s="2">
        <v>24</v>
      </c>
      <c r="N341" s="2">
        <v>0.5</v>
      </c>
      <c r="O341" s="3" t="s">
        <v>140</v>
      </c>
      <c r="P341" s="3" t="s">
        <v>29</v>
      </c>
      <c r="Q341" s="5">
        <v>3.05</v>
      </c>
      <c r="S341" s="6">
        <v>2.6</v>
      </c>
      <c r="T341" s="5">
        <v>0.1</v>
      </c>
      <c r="U341" s="6">
        <v>2.7</v>
      </c>
      <c r="V341" s="2">
        <v>3.95</v>
      </c>
      <c r="W341" s="8"/>
      <c r="X341" s="10" t="s">
        <v>29</v>
      </c>
      <c r="Y341" s="7">
        <v>43709</v>
      </c>
    </row>
    <row r="342" spans="1:25" hidden="1" x14ac:dyDescent="0.25">
      <c r="A342" s="2">
        <v>809005</v>
      </c>
      <c r="B342" s="3" t="s">
        <v>341</v>
      </c>
      <c r="C342" s="3" t="s">
        <v>415</v>
      </c>
      <c r="D342" s="3" t="s">
        <v>354</v>
      </c>
      <c r="E342" s="3" t="s">
        <v>28</v>
      </c>
      <c r="F342" s="3" t="s">
        <v>51</v>
      </c>
      <c r="G342" s="2">
        <v>4.5</v>
      </c>
      <c r="H342" s="3" t="s">
        <v>38</v>
      </c>
      <c r="I342" s="3" t="s">
        <v>34</v>
      </c>
      <c r="J342" s="3" t="s">
        <v>39</v>
      </c>
      <c r="K342" s="4">
        <v>74.010000000000005</v>
      </c>
      <c r="L342" s="2">
        <v>4</v>
      </c>
      <c r="M342" s="2">
        <v>6</v>
      </c>
      <c r="N342" s="2">
        <v>0.47299999999999998</v>
      </c>
      <c r="O342" s="3" t="s">
        <v>140</v>
      </c>
      <c r="P342" s="3" t="s">
        <v>3213</v>
      </c>
      <c r="Q342" s="5">
        <v>18.45</v>
      </c>
      <c r="S342" s="6">
        <v>15.88</v>
      </c>
      <c r="T342" s="5">
        <v>0.4</v>
      </c>
      <c r="U342" s="6">
        <v>16.28</v>
      </c>
      <c r="V342" s="2">
        <v>24</v>
      </c>
      <c r="W342" s="8"/>
      <c r="X342" s="10" t="s">
        <v>29</v>
      </c>
      <c r="Y342" s="7">
        <v>43718</v>
      </c>
    </row>
    <row r="343" spans="1:25" hidden="1" x14ac:dyDescent="0.25">
      <c r="A343" s="2">
        <v>173961</v>
      </c>
      <c r="B343" s="3" t="s">
        <v>341</v>
      </c>
      <c r="C343" s="3" t="s">
        <v>416</v>
      </c>
      <c r="D343" s="3" t="s">
        <v>354</v>
      </c>
      <c r="E343" s="3" t="s">
        <v>28</v>
      </c>
      <c r="F343" s="3" t="s">
        <v>29</v>
      </c>
      <c r="H343" s="3" t="s">
        <v>38</v>
      </c>
      <c r="I343" s="3" t="s">
        <v>29</v>
      </c>
      <c r="J343" s="3" t="s">
        <v>31</v>
      </c>
      <c r="K343" s="4">
        <v>59.7</v>
      </c>
      <c r="L343" s="2">
        <v>4</v>
      </c>
      <c r="M343" s="2">
        <v>6</v>
      </c>
      <c r="N343" s="2">
        <v>0.47299999999999998</v>
      </c>
      <c r="O343" s="3" t="s">
        <v>140</v>
      </c>
      <c r="P343" s="3" t="s">
        <v>3211</v>
      </c>
      <c r="Q343" s="5">
        <v>15.65</v>
      </c>
      <c r="S343" s="6">
        <v>13.42</v>
      </c>
      <c r="T343" s="5">
        <v>0.4</v>
      </c>
      <c r="U343" s="6">
        <v>13.82</v>
      </c>
      <c r="V343" s="2">
        <v>20.350000000000001</v>
      </c>
      <c r="W343" s="8"/>
      <c r="X343" s="10" t="s">
        <v>29</v>
      </c>
      <c r="Y343" s="7">
        <v>43677</v>
      </c>
    </row>
    <row r="344" spans="1:25" hidden="1" x14ac:dyDescent="0.25">
      <c r="A344" s="2">
        <v>163111</v>
      </c>
      <c r="B344" s="3" t="s">
        <v>341</v>
      </c>
      <c r="C344" s="3" t="s">
        <v>417</v>
      </c>
      <c r="D344" s="3" t="s">
        <v>354</v>
      </c>
      <c r="E344" s="3" t="s">
        <v>28</v>
      </c>
      <c r="F344" s="3" t="s">
        <v>29</v>
      </c>
      <c r="H344" s="3" t="s">
        <v>38</v>
      </c>
      <c r="I344" s="3" t="s">
        <v>29</v>
      </c>
      <c r="J344" s="3" t="s">
        <v>31</v>
      </c>
      <c r="K344" s="4">
        <v>52</v>
      </c>
      <c r="L344" s="2">
        <v>4</v>
      </c>
      <c r="M344" s="2">
        <v>6</v>
      </c>
      <c r="N344" s="2">
        <v>0.47299999999999998</v>
      </c>
      <c r="O344" s="3" t="s">
        <v>140</v>
      </c>
      <c r="P344" s="3" t="s">
        <v>3211</v>
      </c>
      <c r="Q344" s="5">
        <v>13.95</v>
      </c>
      <c r="S344" s="6">
        <v>11.92</v>
      </c>
      <c r="T344" s="5">
        <v>0.4</v>
      </c>
      <c r="U344" s="6">
        <v>12.32</v>
      </c>
      <c r="V344" s="2">
        <v>18.149999999999999</v>
      </c>
      <c r="W344" s="8"/>
      <c r="X344" s="10" t="s">
        <v>29</v>
      </c>
      <c r="Y344" s="7">
        <v>43626</v>
      </c>
    </row>
    <row r="345" spans="1:25" hidden="1" x14ac:dyDescent="0.25">
      <c r="A345" s="2">
        <v>808949</v>
      </c>
      <c r="B345" s="3" t="s">
        <v>341</v>
      </c>
      <c r="C345" s="3" t="s">
        <v>418</v>
      </c>
      <c r="D345" s="3" t="s">
        <v>139</v>
      </c>
      <c r="E345" s="3" t="s">
        <v>28</v>
      </c>
      <c r="F345" s="3" t="s">
        <v>29</v>
      </c>
      <c r="G345" s="2">
        <v>6.5</v>
      </c>
      <c r="H345" s="3" t="s">
        <v>30</v>
      </c>
      <c r="I345" s="3" t="s">
        <v>73</v>
      </c>
      <c r="J345" s="3" t="s">
        <v>39</v>
      </c>
      <c r="K345" s="4">
        <v>46.27</v>
      </c>
      <c r="L345" s="2">
        <v>6</v>
      </c>
      <c r="M345" s="2">
        <v>4</v>
      </c>
      <c r="N345" s="2">
        <v>0.35499999999999998</v>
      </c>
      <c r="O345" s="3" t="s">
        <v>140</v>
      </c>
      <c r="P345" s="3" t="s">
        <v>29</v>
      </c>
      <c r="Q345" s="5">
        <v>21.6</v>
      </c>
      <c r="S345" s="6">
        <v>18.48</v>
      </c>
      <c r="T345" s="5">
        <v>0.6</v>
      </c>
      <c r="U345" s="6">
        <v>19.079999999999998</v>
      </c>
      <c r="V345" s="2">
        <v>28.1</v>
      </c>
      <c r="W345" s="8"/>
      <c r="X345" s="10" t="s">
        <v>29</v>
      </c>
      <c r="Y345" s="7">
        <v>43718</v>
      </c>
    </row>
    <row r="346" spans="1:25" hidden="1" x14ac:dyDescent="0.25">
      <c r="A346" s="2">
        <v>802099</v>
      </c>
      <c r="B346" s="3" t="s">
        <v>341</v>
      </c>
      <c r="C346" s="3" t="s">
        <v>419</v>
      </c>
      <c r="D346" s="3" t="s">
        <v>139</v>
      </c>
      <c r="E346" s="3" t="s">
        <v>28</v>
      </c>
      <c r="F346" s="3" t="s">
        <v>29</v>
      </c>
      <c r="G346" s="2">
        <v>6.4</v>
      </c>
      <c r="H346" s="3" t="s">
        <v>30</v>
      </c>
      <c r="I346" s="3" t="s">
        <v>29</v>
      </c>
      <c r="J346" s="3" t="s">
        <v>39</v>
      </c>
      <c r="K346" s="4">
        <v>46.27</v>
      </c>
      <c r="L346" s="2">
        <v>6</v>
      </c>
      <c r="M346" s="2">
        <v>4</v>
      </c>
      <c r="N346" s="2">
        <v>0.35499999999999998</v>
      </c>
      <c r="O346" s="3" t="s">
        <v>140</v>
      </c>
      <c r="P346" s="3" t="s">
        <v>29</v>
      </c>
      <c r="Q346" s="5">
        <v>21.6</v>
      </c>
      <c r="S346" s="6">
        <v>18.48</v>
      </c>
      <c r="T346" s="5">
        <v>0.6</v>
      </c>
      <c r="U346" s="6">
        <v>19.079999999999998</v>
      </c>
      <c r="V346" s="2">
        <v>28.1</v>
      </c>
      <c r="W346" s="8"/>
      <c r="X346" s="10" t="s">
        <v>29</v>
      </c>
      <c r="Y346" s="7">
        <v>43718</v>
      </c>
    </row>
    <row r="347" spans="1:25" hidden="1" x14ac:dyDescent="0.25">
      <c r="A347" s="2">
        <v>802101</v>
      </c>
      <c r="B347" s="3" t="s">
        <v>341</v>
      </c>
      <c r="C347" s="3" t="s">
        <v>420</v>
      </c>
      <c r="D347" s="3" t="s">
        <v>139</v>
      </c>
      <c r="E347" s="3" t="s">
        <v>28</v>
      </c>
      <c r="F347" s="3" t="s">
        <v>29</v>
      </c>
      <c r="G347" s="2">
        <v>5</v>
      </c>
      <c r="H347" s="3" t="s">
        <v>30</v>
      </c>
      <c r="I347" s="3" t="s">
        <v>34</v>
      </c>
      <c r="J347" s="3" t="s">
        <v>39</v>
      </c>
      <c r="K347" s="4">
        <v>45.23</v>
      </c>
      <c r="L347" s="2">
        <v>6</v>
      </c>
      <c r="M347" s="2">
        <v>4</v>
      </c>
      <c r="N347" s="2">
        <v>0.35499999999999998</v>
      </c>
      <c r="O347" s="3" t="s">
        <v>140</v>
      </c>
      <c r="P347" s="3" t="s">
        <v>29</v>
      </c>
      <c r="Q347" s="5">
        <v>21.25</v>
      </c>
      <c r="S347" s="6">
        <v>18.170000000000002</v>
      </c>
      <c r="T347" s="5">
        <v>0.6</v>
      </c>
      <c r="U347" s="6">
        <v>18.77</v>
      </c>
      <c r="V347" s="2">
        <v>27.6</v>
      </c>
      <c r="W347" s="8"/>
      <c r="X347" s="10" t="s">
        <v>29</v>
      </c>
      <c r="Y347" s="7">
        <v>43718</v>
      </c>
    </row>
    <row r="348" spans="1:25" hidden="1" x14ac:dyDescent="0.25">
      <c r="A348" s="2">
        <v>127826</v>
      </c>
      <c r="B348" s="3" t="s">
        <v>341</v>
      </c>
      <c r="C348" s="3" t="s">
        <v>421</v>
      </c>
      <c r="D348" s="3" t="s">
        <v>139</v>
      </c>
      <c r="E348" s="3" t="s">
        <v>28</v>
      </c>
      <c r="F348" s="3" t="s">
        <v>29</v>
      </c>
      <c r="G348" s="2">
        <v>5</v>
      </c>
      <c r="H348" s="3" t="s">
        <v>38</v>
      </c>
      <c r="I348" s="3" t="s">
        <v>73</v>
      </c>
      <c r="J348" s="3" t="s">
        <v>31</v>
      </c>
      <c r="K348" s="4">
        <v>45</v>
      </c>
      <c r="L348" s="2">
        <v>6</v>
      </c>
      <c r="M348" s="2">
        <v>4</v>
      </c>
      <c r="N348" s="2">
        <v>0.35499999999999998</v>
      </c>
      <c r="O348" s="3" t="s">
        <v>140</v>
      </c>
      <c r="P348" s="3" t="s">
        <v>3212</v>
      </c>
      <c r="Q348" s="5">
        <v>18.7</v>
      </c>
      <c r="S348" s="6">
        <v>15.93</v>
      </c>
      <c r="T348" s="5">
        <v>0.6</v>
      </c>
      <c r="U348" s="6">
        <v>16.53</v>
      </c>
      <c r="V348" s="2">
        <v>24.3</v>
      </c>
      <c r="W348" s="8"/>
      <c r="X348" s="10" t="s">
        <v>29</v>
      </c>
      <c r="Y348" s="7">
        <v>43690</v>
      </c>
    </row>
    <row r="349" spans="1:25" hidden="1" x14ac:dyDescent="0.25">
      <c r="A349" s="2">
        <v>127770</v>
      </c>
      <c r="B349" s="3" t="s">
        <v>341</v>
      </c>
      <c r="C349" s="3" t="s">
        <v>422</v>
      </c>
      <c r="D349" s="3" t="s">
        <v>354</v>
      </c>
      <c r="E349" s="3" t="s">
        <v>37</v>
      </c>
      <c r="F349" s="3" t="s">
        <v>423</v>
      </c>
      <c r="G349" s="2">
        <v>7</v>
      </c>
      <c r="H349" s="3" t="s">
        <v>38</v>
      </c>
      <c r="I349" s="3" t="s">
        <v>73</v>
      </c>
      <c r="J349" s="3" t="s">
        <v>31</v>
      </c>
      <c r="K349" s="4">
        <v>65.75</v>
      </c>
      <c r="L349" s="2">
        <v>4</v>
      </c>
      <c r="M349" s="2">
        <v>6</v>
      </c>
      <c r="N349" s="2">
        <v>0.47299999999999998</v>
      </c>
      <c r="O349" s="3" t="s">
        <v>140</v>
      </c>
      <c r="P349" s="3" t="s">
        <v>3212</v>
      </c>
      <c r="Q349" s="5">
        <v>17.75</v>
      </c>
      <c r="S349" s="6">
        <v>15.27</v>
      </c>
      <c r="T349" s="5">
        <v>0.4</v>
      </c>
      <c r="U349" s="6">
        <v>15.67</v>
      </c>
      <c r="V349" s="2">
        <v>23.1</v>
      </c>
      <c r="W349" s="8"/>
      <c r="X349" s="10" t="s">
        <v>29</v>
      </c>
      <c r="Y349" s="7">
        <v>43622</v>
      </c>
    </row>
    <row r="350" spans="1:25" hidden="1" x14ac:dyDescent="0.25">
      <c r="A350" s="2">
        <v>200943</v>
      </c>
      <c r="B350" s="3" t="s">
        <v>341</v>
      </c>
      <c r="C350" s="3" t="s">
        <v>424</v>
      </c>
      <c r="D350" s="3" t="s">
        <v>343</v>
      </c>
      <c r="E350" s="3" t="s">
        <v>28</v>
      </c>
      <c r="F350" s="3" t="s">
        <v>29</v>
      </c>
      <c r="G350" s="2">
        <v>7</v>
      </c>
      <c r="H350" s="3" t="s">
        <v>38</v>
      </c>
      <c r="I350" s="3" t="s">
        <v>73</v>
      </c>
      <c r="J350" s="3" t="s">
        <v>31</v>
      </c>
      <c r="K350" s="4">
        <v>57</v>
      </c>
      <c r="L350" s="2">
        <v>1</v>
      </c>
      <c r="M350" s="2">
        <v>24</v>
      </c>
      <c r="N350" s="2">
        <v>0.47299999999999998</v>
      </c>
      <c r="O350" s="3" t="s">
        <v>140</v>
      </c>
      <c r="P350" s="3" t="s">
        <v>29</v>
      </c>
      <c r="Q350" s="5">
        <v>4</v>
      </c>
      <c r="S350" s="6">
        <v>3.43</v>
      </c>
      <c r="T350" s="5">
        <v>0.1</v>
      </c>
      <c r="U350" s="6">
        <v>3.53</v>
      </c>
      <c r="V350" s="2">
        <v>5.2</v>
      </c>
      <c r="W350" s="8"/>
      <c r="X350" s="10" t="s">
        <v>29</v>
      </c>
      <c r="Y350" s="7">
        <v>43693</v>
      </c>
    </row>
    <row r="351" spans="1:25" hidden="1" x14ac:dyDescent="0.25">
      <c r="A351" s="2">
        <v>227433</v>
      </c>
      <c r="B351" s="3" t="s">
        <v>341</v>
      </c>
      <c r="C351" s="3" t="s">
        <v>425</v>
      </c>
      <c r="D351" s="3" t="s">
        <v>354</v>
      </c>
      <c r="E351" s="3" t="s">
        <v>37</v>
      </c>
      <c r="F351" s="3" t="s">
        <v>29</v>
      </c>
      <c r="G351" s="2">
        <v>7</v>
      </c>
      <c r="H351" s="3" t="s">
        <v>38</v>
      </c>
      <c r="I351" s="3" t="s">
        <v>73</v>
      </c>
      <c r="J351" s="3" t="s">
        <v>31</v>
      </c>
      <c r="K351" s="4">
        <v>65.75</v>
      </c>
      <c r="L351" s="2">
        <v>4</v>
      </c>
      <c r="M351" s="2">
        <v>6</v>
      </c>
      <c r="N351" s="2">
        <v>0.47299999999999998</v>
      </c>
      <c r="O351" s="3" t="s">
        <v>140</v>
      </c>
      <c r="P351" s="3" t="s">
        <v>3212</v>
      </c>
      <c r="Q351" s="5">
        <v>17.75</v>
      </c>
      <c r="S351" s="6">
        <v>15.27</v>
      </c>
      <c r="T351" s="5">
        <v>0.4</v>
      </c>
      <c r="U351" s="6">
        <v>15.67</v>
      </c>
      <c r="V351" s="2">
        <v>23.1</v>
      </c>
      <c r="W351" s="8"/>
      <c r="X351" s="10" t="s">
        <v>29</v>
      </c>
      <c r="Y351" s="7">
        <v>43622</v>
      </c>
    </row>
    <row r="352" spans="1:25" hidden="1" x14ac:dyDescent="0.25">
      <c r="A352" s="2">
        <v>173570</v>
      </c>
      <c r="B352" s="3" t="s">
        <v>341</v>
      </c>
      <c r="C352" s="3" t="s">
        <v>426</v>
      </c>
      <c r="D352" s="3" t="s">
        <v>427</v>
      </c>
      <c r="E352" s="3" t="s">
        <v>37</v>
      </c>
      <c r="F352" s="3" t="s">
        <v>321</v>
      </c>
      <c r="H352" s="3" t="s">
        <v>38</v>
      </c>
      <c r="I352" s="3" t="s">
        <v>211</v>
      </c>
      <c r="J352" s="3" t="s">
        <v>31</v>
      </c>
      <c r="K352" s="4">
        <v>61.02</v>
      </c>
      <c r="L352" s="2">
        <v>8</v>
      </c>
      <c r="M352" s="2">
        <v>3</v>
      </c>
      <c r="N352" s="2">
        <v>0.47299999999999998</v>
      </c>
      <c r="O352" s="3" t="s">
        <v>140</v>
      </c>
      <c r="P352" s="3" t="s">
        <v>3212</v>
      </c>
      <c r="Q352" s="5">
        <v>33.35</v>
      </c>
      <c r="S352" s="6">
        <v>28.64</v>
      </c>
      <c r="T352" s="5">
        <v>0.8</v>
      </c>
      <c r="U352" s="6">
        <v>29.44</v>
      </c>
      <c r="V352" s="2">
        <v>43.35</v>
      </c>
      <c r="W352" s="8"/>
      <c r="X352" s="10" t="s">
        <v>29</v>
      </c>
      <c r="Y352" s="7">
        <v>43755</v>
      </c>
    </row>
    <row r="353" spans="1:25" hidden="1" x14ac:dyDescent="0.25">
      <c r="A353" s="2">
        <v>83879</v>
      </c>
      <c r="B353" s="3" t="s">
        <v>341</v>
      </c>
      <c r="C353" s="3" t="s">
        <v>428</v>
      </c>
      <c r="D353" s="3" t="s">
        <v>427</v>
      </c>
      <c r="E353" s="3" t="s">
        <v>28</v>
      </c>
      <c r="F353" s="3" t="s">
        <v>29</v>
      </c>
      <c r="H353" s="3" t="s">
        <v>38</v>
      </c>
      <c r="I353" s="3" t="s">
        <v>211</v>
      </c>
      <c r="J353" s="3" t="s">
        <v>31</v>
      </c>
      <c r="K353" s="4">
        <v>61</v>
      </c>
      <c r="L353" s="2">
        <v>8</v>
      </c>
      <c r="M353" s="2">
        <v>3</v>
      </c>
      <c r="N353" s="2">
        <v>0.47299999999999998</v>
      </c>
      <c r="O353" s="3" t="s">
        <v>140</v>
      </c>
      <c r="P353" s="3" t="s">
        <v>3212</v>
      </c>
      <c r="Q353" s="5">
        <v>31.35</v>
      </c>
      <c r="S353" s="6">
        <v>26.88</v>
      </c>
      <c r="T353" s="5">
        <v>0.8</v>
      </c>
      <c r="U353" s="6">
        <v>27.68</v>
      </c>
      <c r="V353" s="2">
        <v>40.75</v>
      </c>
      <c r="W353" s="8"/>
      <c r="X353" s="10" t="s">
        <v>29</v>
      </c>
      <c r="Y353" s="7">
        <v>43691</v>
      </c>
    </row>
    <row r="354" spans="1:25" hidden="1" x14ac:dyDescent="0.25">
      <c r="A354" s="2">
        <v>814626</v>
      </c>
      <c r="B354" s="3" t="s">
        <v>341</v>
      </c>
      <c r="C354" s="3" t="s">
        <v>429</v>
      </c>
      <c r="D354" s="3" t="s">
        <v>343</v>
      </c>
      <c r="E354" s="3" t="s">
        <v>28</v>
      </c>
      <c r="F354" s="3" t="s">
        <v>51</v>
      </c>
      <c r="G354" s="2">
        <v>6.5</v>
      </c>
      <c r="H354" s="3" t="s">
        <v>38</v>
      </c>
      <c r="I354" s="3" t="s">
        <v>29</v>
      </c>
      <c r="J354" s="3" t="s">
        <v>39</v>
      </c>
      <c r="K354" s="4">
        <v>74.61</v>
      </c>
      <c r="L354" s="2">
        <v>1</v>
      </c>
      <c r="M354" s="2">
        <v>24</v>
      </c>
      <c r="N354" s="2">
        <v>0.47299999999999998</v>
      </c>
      <c r="O354" s="3" t="s">
        <v>140</v>
      </c>
      <c r="P354" s="3" t="s">
        <v>3211</v>
      </c>
      <c r="Q354" s="5">
        <v>4.7</v>
      </c>
      <c r="S354" s="6">
        <v>4.05</v>
      </c>
      <c r="T354" s="5">
        <v>0.1</v>
      </c>
      <c r="U354" s="6">
        <v>4.1500000000000004</v>
      </c>
      <c r="V354" s="2">
        <v>6.1</v>
      </c>
      <c r="W354" s="8"/>
      <c r="X354" s="10" t="s">
        <v>29</v>
      </c>
      <c r="Y354" s="7">
        <v>43705</v>
      </c>
    </row>
    <row r="355" spans="1:25" hidden="1" x14ac:dyDescent="0.25">
      <c r="A355" s="2">
        <v>814628</v>
      </c>
      <c r="B355" s="3" t="s">
        <v>341</v>
      </c>
      <c r="C355" s="3" t="s">
        <v>430</v>
      </c>
      <c r="D355" s="3" t="s">
        <v>343</v>
      </c>
      <c r="E355" s="3" t="s">
        <v>28</v>
      </c>
      <c r="F355" s="3" t="s">
        <v>51</v>
      </c>
      <c r="G355" s="2">
        <v>5.2</v>
      </c>
      <c r="H355" s="3" t="s">
        <v>38</v>
      </c>
      <c r="I355" s="3" t="s">
        <v>29</v>
      </c>
      <c r="J355" s="3" t="s">
        <v>39</v>
      </c>
      <c r="K355" s="4">
        <v>74.61</v>
      </c>
      <c r="L355" s="2">
        <v>1</v>
      </c>
      <c r="M355" s="2">
        <v>24</v>
      </c>
      <c r="N355" s="2">
        <v>0.47299999999999998</v>
      </c>
      <c r="O355" s="3" t="s">
        <v>140</v>
      </c>
      <c r="P355" s="3" t="s">
        <v>3211</v>
      </c>
      <c r="Q355" s="5">
        <v>4.7</v>
      </c>
      <c r="S355" s="6">
        <v>4.05</v>
      </c>
      <c r="T355" s="5">
        <v>0.1</v>
      </c>
      <c r="U355" s="6">
        <v>4.1500000000000004</v>
      </c>
      <c r="V355" s="2">
        <v>6.1</v>
      </c>
      <c r="W355" s="8"/>
      <c r="X355" s="10" t="s">
        <v>29</v>
      </c>
      <c r="Y355" s="7">
        <v>43705</v>
      </c>
    </row>
    <row r="356" spans="1:25" hidden="1" x14ac:dyDescent="0.25">
      <c r="A356" s="2">
        <v>167880</v>
      </c>
      <c r="B356" s="3" t="s">
        <v>341</v>
      </c>
      <c r="C356" s="3" t="s">
        <v>431</v>
      </c>
      <c r="D356" s="3" t="s">
        <v>64</v>
      </c>
      <c r="E356" s="3" t="s">
        <v>37</v>
      </c>
      <c r="F356" s="3" t="s">
        <v>29</v>
      </c>
      <c r="G356" s="2">
        <v>4.8</v>
      </c>
      <c r="H356" s="3" t="s">
        <v>432</v>
      </c>
      <c r="I356" s="3" t="s">
        <v>48</v>
      </c>
      <c r="J356" s="3" t="s">
        <v>31</v>
      </c>
      <c r="K356" s="4">
        <v>34.799999999999997</v>
      </c>
      <c r="L356" s="2">
        <v>1</v>
      </c>
      <c r="M356" s="2">
        <v>24</v>
      </c>
      <c r="N356" s="2">
        <v>0.5</v>
      </c>
      <c r="O356" s="3" t="s">
        <v>140</v>
      </c>
      <c r="P356" s="3" t="s">
        <v>29</v>
      </c>
      <c r="Q356" s="5">
        <v>3.45</v>
      </c>
      <c r="S356" s="6">
        <v>2.95</v>
      </c>
      <c r="T356" s="5">
        <v>0.1</v>
      </c>
      <c r="U356" s="6">
        <v>3.05</v>
      </c>
      <c r="V356" s="2">
        <v>4.5</v>
      </c>
      <c r="W356" s="8"/>
      <c r="X356" s="10" t="s">
        <v>29</v>
      </c>
      <c r="Y356" s="7">
        <v>43709</v>
      </c>
    </row>
    <row r="357" spans="1:25" hidden="1" x14ac:dyDescent="0.25">
      <c r="A357" s="2">
        <v>648261</v>
      </c>
      <c r="B357" s="3" t="s">
        <v>341</v>
      </c>
      <c r="C357" s="3" t="s">
        <v>433</v>
      </c>
      <c r="D357" s="3" t="s">
        <v>64</v>
      </c>
      <c r="E357" s="3" t="s">
        <v>28</v>
      </c>
      <c r="F357" s="3" t="s">
        <v>29</v>
      </c>
      <c r="G357" s="2">
        <v>5</v>
      </c>
      <c r="H357" s="3" t="s">
        <v>432</v>
      </c>
      <c r="I357" s="3" t="s">
        <v>48</v>
      </c>
      <c r="J357" s="3" t="s">
        <v>31</v>
      </c>
      <c r="K357" s="4">
        <v>28.8</v>
      </c>
      <c r="L357" s="2">
        <v>1</v>
      </c>
      <c r="M357" s="2">
        <v>24</v>
      </c>
      <c r="N357" s="2">
        <v>0.5</v>
      </c>
      <c r="O357" s="3" t="s">
        <v>140</v>
      </c>
      <c r="P357" s="3" t="s">
        <v>29</v>
      </c>
      <c r="Q357" s="5">
        <v>3.15</v>
      </c>
      <c r="S357" s="6">
        <v>2.68</v>
      </c>
      <c r="T357" s="5">
        <v>0.1</v>
      </c>
      <c r="U357" s="6">
        <v>2.78</v>
      </c>
      <c r="V357" s="2">
        <v>4.0999999999999996</v>
      </c>
      <c r="W357" s="8"/>
      <c r="X357" s="10" t="s">
        <v>29</v>
      </c>
      <c r="Y357" s="7">
        <v>43700</v>
      </c>
    </row>
    <row r="358" spans="1:25" hidden="1" x14ac:dyDescent="0.25">
      <c r="A358" s="2">
        <v>903393</v>
      </c>
      <c r="B358" s="3" t="s">
        <v>341</v>
      </c>
      <c r="C358" s="3" t="s">
        <v>434</v>
      </c>
      <c r="D358" s="3" t="s">
        <v>139</v>
      </c>
      <c r="E358" s="3" t="s">
        <v>37</v>
      </c>
      <c r="F358" s="3" t="s">
        <v>29</v>
      </c>
      <c r="G358" s="2">
        <v>5.65</v>
      </c>
      <c r="H358" s="3" t="s">
        <v>38</v>
      </c>
      <c r="I358" s="3" t="s">
        <v>211</v>
      </c>
      <c r="J358" s="3" t="s">
        <v>39</v>
      </c>
      <c r="K358" s="4">
        <v>4.71</v>
      </c>
      <c r="L358" s="2">
        <v>6</v>
      </c>
      <c r="M358" s="2">
        <v>1</v>
      </c>
      <c r="N358" s="2">
        <v>0.35499999999999998</v>
      </c>
      <c r="O358" s="3" t="s">
        <v>140</v>
      </c>
      <c r="P358" s="3" t="s">
        <v>29</v>
      </c>
      <c r="Q358" s="5">
        <v>12.5</v>
      </c>
      <c r="S358" s="6">
        <v>10.47</v>
      </c>
      <c r="T358" s="5">
        <v>0.6</v>
      </c>
      <c r="U358" s="6">
        <v>11.07</v>
      </c>
      <c r="V358" s="2">
        <v>16.25</v>
      </c>
      <c r="W358" s="8"/>
      <c r="X358" s="10" t="s">
        <v>29</v>
      </c>
      <c r="Y358" s="7">
        <v>43466</v>
      </c>
    </row>
    <row r="359" spans="1:25" hidden="1" x14ac:dyDescent="0.25">
      <c r="A359" s="2">
        <v>680876</v>
      </c>
      <c r="B359" s="3" t="s">
        <v>341</v>
      </c>
      <c r="C359" s="3" t="s">
        <v>434</v>
      </c>
      <c r="D359" s="3" t="s">
        <v>350</v>
      </c>
      <c r="E359" s="3" t="s">
        <v>37</v>
      </c>
      <c r="F359" s="3" t="s">
        <v>29</v>
      </c>
      <c r="G359" s="2">
        <v>5.65</v>
      </c>
      <c r="H359" s="3" t="s">
        <v>38</v>
      </c>
      <c r="I359" s="3" t="s">
        <v>211</v>
      </c>
      <c r="J359" s="3" t="s">
        <v>39</v>
      </c>
      <c r="K359" s="4">
        <v>9.52</v>
      </c>
      <c r="L359" s="2">
        <v>15</v>
      </c>
      <c r="M359" s="2">
        <v>1</v>
      </c>
      <c r="N359" s="2">
        <v>0.35499999999999998</v>
      </c>
      <c r="O359" s="3" t="s">
        <v>140</v>
      </c>
      <c r="P359" s="3" t="s">
        <v>29</v>
      </c>
      <c r="Q359" s="5">
        <v>28.15</v>
      </c>
      <c r="S359" s="6">
        <v>23.45</v>
      </c>
      <c r="T359" s="5">
        <v>1.5</v>
      </c>
      <c r="U359" s="6">
        <v>24.95</v>
      </c>
      <c r="V359" s="2">
        <v>36.6</v>
      </c>
      <c r="W359" s="8"/>
      <c r="X359" s="10" t="s">
        <v>29</v>
      </c>
      <c r="Y359" s="7">
        <v>43799</v>
      </c>
    </row>
    <row r="360" spans="1:25" hidden="1" x14ac:dyDescent="0.25">
      <c r="A360" s="2">
        <v>299107</v>
      </c>
      <c r="B360" s="3" t="s">
        <v>341</v>
      </c>
      <c r="C360" s="3" t="s">
        <v>435</v>
      </c>
      <c r="D360" s="3" t="s">
        <v>139</v>
      </c>
      <c r="E360" s="3" t="s">
        <v>28</v>
      </c>
      <c r="F360" s="3" t="s">
        <v>29</v>
      </c>
      <c r="G360" s="2">
        <v>6.4</v>
      </c>
      <c r="H360" s="3" t="s">
        <v>38</v>
      </c>
      <c r="I360" s="3" t="s">
        <v>73</v>
      </c>
      <c r="J360" s="3" t="s">
        <v>31</v>
      </c>
      <c r="K360" s="4">
        <v>38.880000000000003</v>
      </c>
      <c r="L360" s="2">
        <v>6</v>
      </c>
      <c r="M360" s="2">
        <v>4</v>
      </c>
      <c r="N360" s="2">
        <v>0.33</v>
      </c>
      <c r="O360" s="3" t="s">
        <v>140</v>
      </c>
      <c r="P360" s="3" t="s">
        <v>3212</v>
      </c>
      <c r="Q360" s="5">
        <v>16.399999999999999</v>
      </c>
      <c r="S360" s="6">
        <v>13.9</v>
      </c>
      <c r="T360" s="5">
        <v>0.6</v>
      </c>
      <c r="U360" s="6">
        <v>14.5</v>
      </c>
      <c r="V360" s="2">
        <v>21.3</v>
      </c>
      <c r="W360" s="8">
        <v>-2.1000000000000014</v>
      </c>
      <c r="X360" s="9" t="s">
        <v>3215</v>
      </c>
      <c r="Y360" s="7">
        <v>43789</v>
      </c>
    </row>
    <row r="361" spans="1:25" hidden="1" x14ac:dyDescent="0.25">
      <c r="A361" s="2">
        <v>860429</v>
      </c>
      <c r="B361" s="3" t="s">
        <v>341</v>
      </c>
      <c r="C361" s="3" t="s">
        <v>436</v>
      </c>
      <c r="D361" s="3" t="s">
        <v>139</v>
      </c>
      <c r="E361" s="3" t="s">
        <v>28</v>
      </c>
      <c r="F361" s="3" t="s">
        <v>29</v>
      </c>
      <c r="G361" s="2">
        <v>6.4</v>
      </c>
      <c r="H361" s="3" t="s">
        <v>38</v>
      </c>
      <c r="I361" s="3" t="s">
        <v>29</v>
      </c>
      <c r="J361" s="3" t="s">
        <v>31</v>
      </c>
      <c r="K361" s="4">
        <v>38.880000000000003</v>
      </c>
      <c r="L361" s="2">
        <v>6</v>
      </c>
      <c r="M361" s="2">
        <v>4</v>
      </c>
      <c r="N361" s="2">
        <v>0.35499999999999998</v>
      </c>
      <c r="O361" s="3" t="s">
        <v>140</v>
      </c>
      <c r="P361" s="3" t="s">
        <v>3212</v>
      </c>
      <c r="Q361" s="5">
        <v>16.600000000000001</v>
      </c>
      <c r="S361" s="6">
        <v>14.08</v>
      </c>
      <c r="T361" s="5">
        <v>0.6</v>
      </c>
      <c r="U361" s="6">
        <v>14.68</v>
      </c>
      <c r="V361" s="2">
        <v>21.6</v>
      </c>
      <c r="W361" s="8">
        <v>5.0000000000000711E-2</v>
      </c>
      <c r="X361" s="9" t="s">
        <v>3216</v>
      </c>
      <c r="Y361" s="7">
        <v>43789</v>
      </c>
    </row>
    <row r="362" spans="1:25" hidden="1" x14ac:dyDescent="0.25">
      <c r="A362" s="2">
        <v>224769</v>
      </c>
      <c r="B362" s="3" t="s">
        <v>341</v>
      </c>
      <c r="C362" s="3" t="s">
        <v>437</v>
      </c>
      <c r="D362" s="3" t="s">
        <v>139</v>
      </c>
      <c r="E362" s="3" t="s">
        <v>28</v>
      </c>
      <c r="F362" s="3" t="s">
        <v>29</v>
      </c>
      <c r="G362" s="2">
        <v>5</v>
      </c>
      <c r="H362" s="3" t="s">
        <v>38</v>
      </c>
      <c r="I362" s="3" t="s">
        <v>34</v>
      </c>
      <c r="J362" s="3" t="s">
        <v>31</v>
      </c>
      <c r="K362" s="4">
        <v>37.04</v>
      </c>
      <c r="L362" s="2">
        <v>6</v>
      </c>
      <c r="M362" s="2">
        <v>4</v>
      </c>
      <c r="N362" s="2">
        <v>0.35499999999999998</v>
      </c>
      <c r="O362" s="3" t="s">
        <v>140</v>
      </c>
      <c r="P362" s="3" t="s">
        <v>3212</v>
      </c>
      <c r="Q362" s="5">
        <v>16.05</v>
      </c>
      <c r="S362" s="6">
        <v>13.6</v>
      </c>
      <c r="T362" s="5">
        <v>0.6</v>
      </c>
      <c r="U362" s="6">
        <v>14.2</v>
      </c>
      <c r="V362" s="2">
        <v>20.85</v>
      </c>
      <c r="W362" s="8"/>
      <c r="X362" s="10" t="s">
        <v>29</v>
      </c>
      <c r="Y362" s="7">
        <v>43739</v>
      </c>
    </row>
    <row r="363" spans="1:25" hidden="1" x14ac:dyDescent="0.25">
      <c r="A363" s="2">
        <v>268623</v>
      </c>
      <c r="B363" s="3" t="s">
        <v>341</v>
      </c>
      <c r="C363" s="3" t="s">
        <v>438</v>
      </c>
      <c r="D363" s="3" t="s">
        <v>139</v>
      </c>
      <c r="E363" s="3" t="s">
        <v>28</v>
      </c>
      <c r="F363" s="3" t="s">
        <v>29</v>
      </c>
      <c r="G363" s="2">
        <v>5</v>
      </c>
      <c r="H363" s="3" t="s">
        <v>38</v>
      </c>
      <c r="I363" s="3" t="s">
        <v>29</v>
      </c>
      <c r="J363" s="3" t="s">
        <v>39</v>
      </c>
      <c r="K363" s="4">
        <v>43.19</v>
      </c>
      <c r="L363" s="2">
        <v>6</v>
      </c>
      <c r="M363" s="2">
        <v>4</v>
      </c>
      <c r="N363" s="2">
        <v>0.35499999999999998</v>
      </c>
      <c r="O363" s="3" t="s">
        <v>140</v>
      </c>
      <c r="P363" s="3" t="s">
        <v>3212</v>
      </c>
      <c r="Q363" s="5">
        <v>16.05</v>
      </c>
      <c r="S363" s="6">
        <v>13.6</v>
      </c>
      <c r="T363" s="5">
        <v>0.6</v>
      </c>
      <c r="U363" s="6">
        <v>14.2</v>
      </c>
      <c r="V363" s="2">
        <v>20.85</v>
      </c>
      <c r="W363" s="8"/>
      <c r="X363" s="10" t="s">
        <v>29</v>
      </c>
      <c r="Y363" s="7">
        <v>43739</v>
      </c>
    </row>
    <row r="364" spans="1:25" hidden="1" x14ac:dyDescent="0.25">
      <c r="A364" s="2">
        <v>180565</v>
      </c>
      <c r="B364" s="3" t="s">
        <v>341</v>
      </c>
      <c r="C364" s="3" t="s">
        <v>439</v>
      </c>
      <c r="D364" s="3" t="s">
        <v>139</v>
      </c>
      <c r="E364" s="3" t="s">
        <v>28</v>
      </c>
      <c r="F364" s="3" t="s">
        <v>29</v>
      </c>
      <c r="G364" s="2">
        <v>6.4</v>
      </c>
      <c r="H364" s="3" t="s">
        <v>38</v>
      </c>
      <c r="I364" s="3" t="s">
        <v>29</v>
      </c>
      <c r="J364" s="3" t="s">
        <v>31</v>
      </c>
      <c r="K364" s="4">
        <v>38.880000000000003</v>
      </c>
      <c r="L364" s="2">
        <v>6</v>
      </c>
      <c r="M364" s="2">
        <v>4</v>
      </c>
      <c r="N364" s="2">
        <v>0.35499999999999998</v>
      </c>
      <c r="O364" s="3" t="s">
        <v>140</v>
      </c>
      <c r="P364" s="3" t="s">
        <v>3212</v>
      </c>
      <c r="Q364" s="5">
        <v>16.649999999999999</v>
      </c>
      <c r="S364" s="6">
        <v>14.12</v>
      </c>
      <c r="T364" s="5">
        <v>0.6</v>
      </c>
      <c r="U364" s="6">
        <v>14.72</v>
      </c>
      <c r="V364" s="2">
        <v>21.65</v>
      </c>
      <c r="W364" s="8"/>
      <c r="X364" s="10" t="s">
        <v>29</v>
      </c>
      <c r="Y364" s="7">
        <v>43739</v>
      </c>
    </row>
    <row r="365" spans="1:25" hidden="1" x14ac:dyDescent="0.25">
      <c r="A365" s="2">
        <v>844209</v>
      </c>
      <c r="B365" s="3" t="s">
        <v>341</v>
      </c>
      <c r="C365" s="3" t="s">
        <v>440</v>
      </c>
      <c r="D365" s="3" t="s">
        <v>139</v>
      </c>
      <c r="E365" s="3" t="s">
        <v>28</v>
      </c>
      <c r="F365" s="3" t="s">
        <v>29</v>
      </c>
      <c r="H365" s="3" t="s">
        <v>38</v>
      </c>
      <c r="I365" s="3" t="s">
        <v>62</v>
      </c>
      <c r="J365" s="3" t="s">
        <v>31</v>
      </c>
      <c r="K365" s="4">
        <v>37.04</v>
      </c>
      <c r="L365" s="2">
        <v>6</v>
      </c>
      <c r="M365" s="2">
        <v>4</v>
      </c>
      <c r="N365" s="2">
        <v>0.33</v>
      </c>
      <c r="O365" s="3" t="s">
        <v>140</v>
      </c>
      <c r="P365" s="3" t="s">
        <v>3212</v>
      </c>
      <c r="Q365" s="5">
        <v>16.05</v>
      </c>
      <c r="S365" s="6">
        <v>13.6</v>
      </c>
      <c r="T365" s="5">
        <v>0.6</v>
      </c>
      <c r="U365" s="6">
        <v>14.2</v>
      </c>
      <c r="V365" s="2">
        <v>20.85</v>
      </c>
      <c r="W365" s="8"/>
      <c r="X365" s="10" t="s">
        <v>29</v>
      </c>
      <c r="Y365" s="7">
        <v>43739</v>
      </c>
    </row>
    <row r="366" spans="1:25" hidden="1" x14ac:dyDescent="0.25">
      <c r="A366" s="2">
        <v>448159</v>
      </c>
      <c r="B366" s="3" t="s">
        <v>341</v>
      </c>
      <c r="C366" s="3" t="s">
        <v>441</v>
      </c>
      <c r="D366" s="3" t="s">
        <v>139</v>
      </c>
      <c r="E366" s="3" t="s">
        <v>28</v>
      </c>
      <c r="F366" s="3" t="s">
        <v>29</v>
      </c>
      <c r="G366" s="2">
        <v>4.5</v>
      </c>
      <c r="H366" s="3" t="s">
        <v>38</v>
      </c>
      <c r="I366" s="3" t="s">
        <v>73</v>
      </c>
      <c r="J366" s="3" t="s">
        <v>31</v>
      </c>
      <c r="K366" s="4">
        <v>37.04</v>
      </c>
      <c r="L366" s="2">
        <v>6</v>
      </c>
      <c r="M366" s="2">
        <v>4</v>
      </c>
      <c r="N366" s="2">
        <v>0.33</v>
      </c>
      <c r="O366" s="3" t="s">
        <v>140</v>
      </c>
      <c r="P366" s="3" t="s">
        <v>3212</v>
      </c>
      <c r="Q366" s="5">
        <v>16</v>
      </c>
      <c r="S366" s="6">
        <v>13.55</v>
      </c>
      <c r="T366" s="5">
        <v>0.6</v>
      </c>
      <c r="U366" s="6">
        <v>14.15</v>
      </c>
      <c r="V366" s="2">
        <v>20.8</v>
      </c>
      <c r="W366" s="8"/>
      <c r="X366" s="10" t="s">
        <v>29</v>
      </c>
      <c r="Y366" s="7">
        <v>43721</v>
      </c>
    </row>
    <row r="367" spans="1:25" hidden="1" x14ac:dyDescent="0.25">
      <c r="A367" s="2">
        <v>97736</v>
      </c>
      <c r="B367" s="3" t="s">
        <v>341</v>
      </c>
      <c r="C367" s="3" t="s">
        <v>442</v>
      </c>
      <c r="D367" s="3" t="s">
        <v>343</v>
      </c>
      <c r="E367" s="3" t="s">
        <v>28</v>
      </c>
      <c r="F367" s="3" t="s">
        <v>29</v>
      </c>
      <c r="H367" s="3" t="s">
        <v>38</v>
      </c>
      <c r="I367" s="3" t="s">
        <v>29</v>
      </c>
      <c r="J367" s="3" t="s">
        <v>31</v>
      </c>
      <c r="K367" s="4">
        <v>62.58</v>
      </c>
      <c r="L367" s="2">
        <v>1</v>
      </c>
      <c r="M367" s="2">
        <v>24</v>
      </c>
      <c r="N367" s="2">
        <v>0.47299999999999998</v>
      </c>
      <c r="O367" s="3" t="s">
        <v>140</v>
      </c>
      <c r="P367" s="3" t="s">
        <v>3211</v>
      </c>
      <c r="Q367" s="5">
        <v>4.0999999999999996</v>
      </c>
      <c r="S367" s="6">
        <v>3.52</v>
      </c>
      <c r="T367" s="5">
        <v>0.1</v>
      </c>
      <c r="U367" s="6">
        <v>3.62</v>
      </c>
      <c r="V367" s="2">
        <v>5.35</v>
      </c>
      <c r="W367" s="8"/>
      <c r="X367" s="10" t="s">
        <v>29</v>
      </c>
      <c r="Y367" s="7">
        <v>43703</v>
      </c>
    </row>
    <row r="368" spans="1:25" hidden="1" x14ac:dyDescent="0.25">
      <c r="A368" s="2">
        <v>506717</v>
      </c>
      <c r="B368" s="3" t="s">
        <v>341</v>
      </c>
      <c r="C368" s="3" t="s">
        <v>443</v>
      </c>
      <c r="D368" s="3" t="s">
        <v>139</v>
      </c>
      <c r="E368" s="3" t="s">
        <v>28</v>
      </c>
      <c r="F368" s="3" t="s">
        <v>29</v>
      </c>
      <c r="G368" s="2">
        <v>4.5</v>
      </c>
      <c r="H368" s="3" t="s">
        <v>38</v>
      </c>
      <c r="I368" s="3" t="s">
        <v>34</v>
      </c>
      <c r="J368" s="3" t="s">
        <v>31</v>
      </c>
      <c r="K368" s="4">
        <v>35.96</v>
      </c>
      <c r="L368" s="2">
        <v>6</v>
      </c>
      <c r="M368" s="2">
        <v>4</v>
      </c>
      <c r="N368" s="2">
        <v>0.35499999999999998</v>
      </c>
      <c r="O368" s="3" t="s">
        <v>140</v>
      </c>
      <c r="P368" s="3" t="s">
        <v>3211</v>
      </c>
      <c r="Q368" s="5">
        <v>14.85</v>
      </c>
      <c r="S368" s="6">
        <v>12.54</v>
      </c>
      <c r="T368" s="5">
        <v>0.6</v>
      </c>
      <c r="U368" s="6">
        <v>13.14</v>
      </c>
      <c r="V368" s="2">
        <v>19.3</v>
      </c>
      <c r="W368" s="8"/>
      <c r="X368" s="10" t="s">
        <v>29</v>
      </c>
      <c r="Y368" s="7">
        <v>43691</v>
      </c>
    </row>
    <row r="369" spans="1:25" hidden="1" x14ac:dyDescent="0.25">
      <c r="A369" s="2">
        <v>29023</v>
      </c>
      <c r="B369" s="3" t="s">
        <v>341</v>
      </c>
      <c r="C369" s="3" t="s">
        <v>444</v>
      </c>
      <c r="D369" s="3" t="s">
        <v>139</v>
      </c>
      <c r="E369" s="3" t="s">
        <v>28</v>
      </c>
      <c r="F369" s="3" t="s">
        <v>29</v>
      </c>
      <c r="G369" s="2">
        <v>4.5</v>
      </c>
      <c r="H369" s="3" t="s">
        <v>38</v>
      </c>
      <c r="I369" s="3" t="s">
        <v>73</v>
      </c>
      <c r="J369" s="3" t="s">
        <v>31</v>
      </c>
      <c r="K369" s="4">
        <v>35.96</v>
      </c>
      <c r="L369" s="2">
        <v>6</v>
      </c>
      <c r="M369" s="2">
        <v>4</v>
      </c>
      <c r="N369" s="2">
        <v>0.35499999999999998</v>
      </c>
      <c r="O369" s="3" t="s">
        <v>32</v>
      </c>
      <c r="P369" s="3" t="s">
        <v>3211</v>
      </c>
      <c r="Q369" s="5">
        <v>14.8</v>
      </c>
      <c r="S369" s="6">
        <v>12.5</v>
      </c>
      <c r="T369" s="5">
        <v>0.6</v>
      </c>
      <c r="U369" s="6">
        <v>13.1</v>
      </c>
      <c r="V369" s="2">
        <v>19.25</v>
      </c>
      <c r="W369" s="8"/>
      <c r="X369" s="10" t="s">
        <v>29</v>
      </c>
      <c r="Y369" s="7">
        <v>43727</v>
      </c>
    </row>
    <row r="370" spans="1:25" hidden="1" x14ac:dyDescent="0.25">
      <c r="A370" s="2">
        <v>132106</v>
      </c>
      <c r="B370" s="3" t="s">
        <v>341</v>
      </c>
      <c r="C370" s="3" t="s">
        <v>445</v>
      </c>
      <c r="D370" s="3" t="s">
        <v>343</v>
      </c>
      <c r="E370" s="3" t="s">
        <v>28</v>
      </c>
      <c r="F370" s="3" t="s">
        <v>29</v>
      </c>
      <c r="H370" s="3" t="s">
        <v>38</v>
      </c>
      <c r="I370" s="3" t="s">
        <v>29</v>
      </c>
      <c r="J370" s="3" t="s">
        <v>31</v>
      </c>
      <c r="K370" s="4">
        <v>62.58</v>
      </c>
      <c r="L370" s="2">
        <v>1</v>
      </c>
      <c r="M370" s="2">
        <v>24</v>
      </c>
      <c r="N370" s="2">
        <v>0.47299999999999998</v>
      </c>
      <c r="O370" s="3" t="s">
        <v>140</v>
      </c>
      <c r="P370" s="3" t="s">
        <v>3211</v>
      </c>
      <c r="Q370" s="5">
        <v>4.0999999999999996</v>
      </c>
      <c r="S370" s="6">
        <v>3.52</v>
      </c>
      <c r="T370" s="5">
        <v>0.1</v>
      </c>
      <c r="U370" s="6">
        <v>3.62</v>
      </c>
      <c r="V370" s="2">
        <v>5.35</v>
      </c>
      <c r="W370" s="8"/>
      <c r="X370" s="10" t="s">
        <v>29</v>
      </c>
      <c r="Y370" s="7">
        <v>43703</v>
      </c>
    </row>
    <row r="371" spans="1:25" hidden="1" x14ac:dyDescent="0.25">
      <c r="A371" s="2">
        <v>159572</v>
      </c>
      <c r="B371" s="3" t="s">
        <v>341</v>
      </c>
      <c r="C371" s="3" t="s">
        <v>446</v>
      </c>
      <c r="D371" s="3" t="s">
        <v>354</v>
      </c>
      <c r="E371" s="3" t="s">
        <v>28</v>
      </c>
      <c r="F371" s="3" t="s">
        <v>29</v>
      </c>
      <c r="H371" s="3" t="s">
        <v>38</v>
      </c>
      <c r="I371" s="3" t="s">
        <v>29</v>
      </c>
      <c r="J371" s="3" t="s">
        <v>31</v>
      </c>
      <c r="K371" s="4">
        <v>62.58</v>
      </c>
      <c r="L371" s="2">
        <v>4</v>
      </c>
      <c r="M371" s="2">
        <v>6</v>
      </c>
      <c r="N371" s="2">
        <v>0.47299999999999998</v>
      </c>
      <c r="O371" s="3" t="s">
        <v>140</v>
      </c>
      <c r="P371" s="3" t="s">
        <v>3211</v>
      </c>
      <c r="Q371" s="5">
        <v>16.3</v>
      </c>
      <c r="S371" s="6">
        <v>13.99</v>
      </c>
      <c r="T371" s="5">
        <v>0.4</v>
      </c>
      <c r="U371" s="6">
        <v>14.39</v>
      </c>
      <c r="V371" s="2">
        <v>21.2</v>
      </c>
      <c r="W371" s="8"/>
      <c r="X371" s="10" t="s">
        <v>29</v>
      </c>
      <c r="Y371" s="7">
        <v>43749</v>
      </c>
    </row>
    <row r="372" spans="1:25" hidden="1" x14ac:dyDescent="0.25">
      <c r="A372" s="2">
        <v>957787</v>
      </c>
      <c r="B372" s="3" t="s">
        <v>341</v>
      </c>
      <c r="C372" s="3" t="s">
        <v>447</v>
      </c>
      <c r="D372" s="3" t="s">
        <v>139</v>
      </c>
      <c r="E372" s="3" t="s">
        <v>28</v>
      </c>
      <c r="F372" s="3" t="s">
        <v>29</v>
      </c>
      <c r="G372" s="2">
        <v>4.5</v>
      </c>
      <c r="H372" s="3" t="s">
        <v>38</v>
      </c>
      <c r="I372" s="3" t="s">
        <v>82</v>
      </c>
      <c r="J372" s="3" t="s">
        <v>31</v>
      </c>
      <c r="K372" s="4">
        <v>35.96</v>
      </c>
      <c r="L372" s="2">
        <v>6</v>
      </c>
      <c r="M372" s="2">
        <v>4</v>
      </c>
      <c r="N372" s="2">
        <v>0.35499999999999998</v>
      </c>
      <c r="O372" s="3" t="s">
        <v>140</v>
      </c>
      <c r="P372" s="3" t="s">
        <v>3211</v>
      </c>
      <c r="Q372" s="5">
        <v>14.85</v>
      </c>
      <c r="S372" s="6">
        <v>12.54</v>
      </c>
      <c r="T372" s="5">
        <v>0.6</v>
      </c>
      <c r="U372" s="6">
        <v>13.14</v>
      </c>
      <c r="V372" s="2">
        <v>19.3</v>
      </c>
      <c r="W372" s="8"/>
      <c r="X372" s="10" t="s">
        <v>29</v>
      </c>
      <c r="Y372" s="7">
        <v>43691</v>
      </c>
    </row>
    <row r="373" spans="1:25" hidden="1" x14ac:dyDescent="0.25">
      <c r="A373" s="2">
        <v>148203</v>
      </c>
      <c r="B373" s="3" t="s">
        <v>341</v>
      </c>
      <c r="C373" s="3" t="s">
        <v>168</v>
      </c>
      <c r="D373" s="3" t="s">
        <v>354</v>
      </c>
      <c r="E373" s="3" t="s">
        <v>28</v>
      </c>
      <c r="F373" s="3" t="s">
        <v>29</v>
      </c>
      <c r="H373" s="3" t="s">
        <v>38</v>
      </c>
      <c r="I373" s="3" t="s">
        <v>29</v>
      </c>
      <c r="J373" s="3" t="s">
        <v>31</v>
      </c>
      <c r="K373" s="4">
        <v>70.44</v>
      </c>
      <c r="L373" s="2">
        <v>4</v>
      </c>
      <c r="M373" s="2">
        <v>6</v>
      </c>
      <c r="N373" s="2">
        <v>0.47299999999999998</v>
      </c>
      <c r="O373" s="3" t="s">
        <v>140</v>
      </c>
      <c r="P373" s="3" t="s">
        <v>3211</v>
      </c>
      <c r="Q373" s="5">
        <v>18.05</v>
      </c>
      <c r="S373" s="6">
        <v>15.53</v>
      </c>
      <c r="T373" s="5">
        <v>0.4</v>
      </c>
      <c r="U373" s="6">
        <v>15.93</v>
      </c>
      <c r="V373" s="2">
        <v>23.45</v>
      </c>
      <c r="W373" s="8"/>
      <c r="X373" s="10" t="s">
        <v>29</v>
      </c>
      <c r="Y373" s="7">
        <v>43749</v>
      </c>
    </row>
    <row r="374" spans="1:25" hidden="1" x14ac:dyDescent="0.25">
      <c r="A374" s="2">
        <v>4281</v>
      </c>
      <c r="B374" s="3" t="s">
        <v>341</v>
      </c>
      <c r="C374" s="3" t="s">
        <v>448</v>
      </c>
      <c r="D374" s="3" t="s">
        <v>139</v>
      </c>
      <c r="E374" s="3" t="s">
        <v>28</v>
      </c>
      <c r="F374" s="3" t="s">
        <v>29</v>
      </c>
      <c r="G374" s="2">
        <v>4.5</v>
      </c>
      <c r="H374" s="3" t="s">
        <v>38</v>
      </c>
      <c r="I374" s="3" t="s">
        <v>34</v>
      </c>
      <c r="J374" s="3" t="s">
        <v>31</v>
      </c>
      <c r="K374" s="4">
        <v>35.96</v>
      </c>
      <c r="L374" s="2">
        <v>6</v>
      </c>
      <c r="M374" s="2">
        <v>4</v>
      </c>
      <c r="N374" s="2">
        <v>0.35499999999999998</v>
      </c>
      <c r="O374" s="3" t="s">
        <v>140</v>
      </c>
      <c r="P374" s="3" t="s">
        <v>3211</v>
      </c>
      <c r="Q374" s="5">
        <v>14.85</v>
      </c>
      <c r="S374" s="6">
        <v>12.54</v>
      </c>
      <c r="T374" s="5">
        <v>0.6</v>
      </c>
      <c r="U374" s="6">
        <v>13.14</v>
      </c>
      <c r="V374" s="2">
        <v>19.3</v>
      </c>
      <c r="W374" s="8"/>
      <c r="X374" s="10" t="s">
        <v>29</v>
      </c>
      <c r="Y374" s="7">
        <v>43691</v>
      </c>
    </row>
    <row r="375" spans="1:25" hidden="1" x14ac:dyDescent="0.25">
      <c r="A375" s="2">
        <v>923128</v>
      </c>
      <c r="B375" s="3" t="s">
        <v>341</v>
      </c>
      <c r="C375" s="3" t="s">
        <v>449</v>
      </c>
      <c r="D375" s="3" t="s">
        <v>350</v>
      </c>
      <c r="E375" s="3" t="s">
        <v>37</v>
      </c>
      <c r="F375" s="3" t="s">
        <v>29</v>
      </c>
      <c r="G375" s="2">
        <v>5</v>
      </c>
      <c r="H375" s="3" t="s">
        <v>38</v>
      </c>
      <c r="I375" s="3" t="s">
        <v>48</v>
      </c>
      <c r="J375" s="3" t="s">
        <v>39</v>
      </c>
      <c r="K375" s="4">
        <v>9.57</v>
      </c>
      <c r="L375" s="2">
        <v>15</v>
      </c>
      <c r="M375" s="2">
        <v>1</v>
      </c>
      <c r="N375" s="2">
        <v>0.35499999999999998</v>
      </c>
      <c r="O375" s="3" t="s">
        <v>140</v>
      </c>
      <c r="P375" s="3" t="s">
        <v>29</v>
      </c>
      <c r="Q375" s="5">
        <v>28.2</v>
      </c>
      <c r="S375" s="6">
        <v>23.5</v>
      </c>
      <c r="T375" s="5">
        <v>1.5</v>
      </c>
      <c r="U375" s="6">
        <v>25</v>
      </c>
      <c r="V375" s="2">
        <v>36.65</v>
      </c>
      <c r="W375" s="8"/>
      <c r="X375" s="10" t="s">
        <v>29</v>
      </c>
      <c r="Y375" s="7">
        <v>43466</v>
      </c>
    </row>
    <row r="376" spans="1:25" hidden="1" x14ac:dyDescent="0.25">
      <c r="A376" s="2">
        <v>821880</v>
      </c>
      <c r="B376" s="3" t="s">
        <v>341</v>
      </c>
      <c r="C376" s="3" t="s">
        <v>450</v>
      </c>
      <c r="D376" s="3" t="s">
        <v>427</v>
      </c>
      <c r="E376" s="3" t="s">
        <v>28</v>
      </c>
      <c r="F376" s="3" t="s">
        <v>29</v>
      </c>
      <c r="G376" s="2">
        <v>5.45</v>
      </c>
      <c r="H376" s="3" t="s">
        <v>38</v>
      </c>
      <c r="I376" s="3" t="s">
        <v>48</v>
      </c>
      <c r="J376" s="3" t="s">
        <v>39</v>
      </c>
      <c r="K376" s="4">
        <v>12.33</v>
      </c>
      <c r="L376" s="2">
        <v>8</v>
      </c>
      <c r="M376" s="2">
        <v>1</v>
      </c>
      <c r="N376" s="2">
        <v>0.47299999999999998</v>
      </c>
      <c r="O376" s="3" t="s">
        <v>140</v>
      </c>
      <c r="P376" s="3" t="s">
        <v>29</v>
      </c>
      <c r="Q376" s="5">
        <v>27.15</v>
      </c>
      <c r="S376" s="6">
        <v>23.19</v>
      </c>
      <c r="T376" s="5">
        <v>0.8</v>
      </c>
      <c r="U376" s="6">
        <v>23.99</v>
      </c>
      <c r="V376" s="2">
        <v>35.299999999999997</v>
      </c>
      <c r="W376" s="8"/>
      <c r="X376" s="10" t="s">
        <v>29</v>
      </c>
      <c r="Y376" s="7">
        <v>43756</v>
      </c>
    </row>
    <row r="377" spans="1:25" hidden="1" x14ac:dyDescent="0.25">
      <c r="A377" s="2">
        <v>814731</v>
      </c>
      <c r="B377" s="3" t="s">
        <v>341</v>
      </c>
      <c r="C377" s="3" t="s">
        <v>451</v>
      </c>
      <c r="D377" s="3" t="s">
        <v>354</v>
      </c>
      <c r="E377" s="3" t="s">
        <v>28</v>
      </c>
      <c r="F377" s="3" t="s">
        <v>97</v>
      </c>
      <c r="G377" s="2">
        <v>5</v>
      </c>
      <c r="H377" s="3" t="s">
        <v>38</v>
      </c>
      <c r="I377" s="3" t="s">
        <v>29</v>
      </c>
      <c r="J377" s="3" t="s">
        <v>39</v>
      </c>
      <c r="K377" s="4">
        <v>6.6666999999999996</v>
      </c>
      <c r="L377" s="2">
        <v>4</v>
      </c>
      <c r="M377" s="2">
        <v>1</v>
      </c>
      <c r="N377" s="2">
        <v>0.47299999999999998</v>
      </c>
      <c r="O377" s="3" t="s">
        <v>140</v>
      </c>
      <c r="P377" s="3" t="s">
        <v>29</v>
      </c>
      <c r="Q377" s="5">
        <v>14.05</v>
      </c>
      <c r="S377" s="6">
        <v>12.01</v>
      </c>
      <c r="T377" s="5">
        <v>0.4</v>
      </c>
      <c r="U377" s="6">
        <v>12.41</v>
      </c>
      <c r="V377" s="2">
        <v>18.25</v>
      </c>
      <c r="W377" s="8"/>
      <c r="X377" s="10" t="s">
        <v>29</v>
      </c>
      <c r="Y377" s="7">
        <v>43769</v>
      </c>
    </row>
    <row r="378" spans="1:25" hidden="1" x14ac:dyDescent="0.25">
      <c r="A378" s="2">
        <v>814727</v>
      </c>
      <c r="B378" s="3" t="s">
        <v>341</v>
      </c>
      <c r="C378" s="3" t="s">
        <v>452</v>
      </c>
      <c r="D378" s="3" t="s">
        <v>354</v>
      </c>
      <c r="E378" s="3" t="s">
        <v>28</v>
      </c>
      <c r="F378" s="3" t="s">
        <v>405</v>
      </c>
      <c r="G378" s="2">
        <v>5</v>
      </c>
      <c r="H378" s="3" t="s">
        <v>38</v>
      </c>
      <c r="I378" s="3" t="s">
        <v>29</v>
      </c>
      <c r="J378" s="3" t="s">
        <v>39</v>
      </c>
      <c r="K378" s="4">
        <v>6.6666999999999996</v>
      </c>
      <c r="L378" s="2">
        <v>4</v>
      </c>
      <c r="M378" s="2">
        <v>1</v>
      </c>
      <c r="N378" s="2">
        <v>0.47299999999999998</v>
      </c>
      <c r="O378" s="3" t="s">
        <v>140</v>
      </c>
      <c r="P378" s="3" t="s">
        <v>29</v>
      </c>
      <c r="Q378" s="5">
        <v>14.25</v>
      </c>
      <c r="R378" s="5">
        <v>1</v>
      </c>
      <c r="S378" s="6">
        <v>11.31</v>
      </c>
      <c r="T378" s="5">
        <v>0.4</v>
      </c>
      <c r="U378" s="6">
        <v>11.71</v>
      </c>
      <c r="V378" s="2">
        <v>18.5</v>
      </c>
      <c r="W378" s="8"/>
      <c r="X378" s="10" t="s">
        <v>29</v>
      </c>
      <c r="Y378" s="7">
        <v>43800</v>
      </c>
    </row>
    <row r="379" spans="1:25" hidden="1" x14ac:dyDescent="0.25">
      <c r="A379" s="2">
        <v>821564</v>
      </c>
      <c r="B379" s="3" t="s">
        <v>341</v>
      </c>
      <c r="C379" s="3" t="s">
        <v>453</v>
      </c>
      <c r="D379" s="3" t="s">
        <v>354</v>
      </c>
      <c r="E379" s="3" t="s">
        <v>28</v>
      </c>
      <c r="F379" s="3" t="s">
        <v>155</v>
      </c>
      <c r="G379" s="2">
        <v>5.5</v>
      </c>
      <c r="H379" s="3" t="s">
        <v>38</v>
      </c>
      <c r="I379" s="3" t="s">
        <v>48</v>
      </c>
      <c r="J379" s="3" t="s">
        <v>39</v>
      </c>
      <c r="K379" s="4">
        <v>6.6666999999999996</v>
      </c>
      <c r="L379" s="2">
        <v>4</v>
      </c>
      <c r="M379" s="2">
        <v>1</v>
      </c>
      <c r="N379" s="2">
        <v>0.47299999999999998</v>
      </c>
      <c r="O379" s="3" t="s">
        <v>140</v>
      </c>
      <c r="P379" s="3" t="s">
        <v>29</v>
      </c>
      <c r="Q379" s="5">
        <v>14.25</v>
      </c>
      <c r="S379" s="6">
        <v>12.19</v>
      </c>
      <c r="T379" s="5">
        <v>0.4</v>
      </c>
      <c r="U379" s="6">
        <v>12.59</v>
      </c>
      <c r="V379" s="2">
        <v>18.5</v>
      </c>
      <c r="W379" s="8"/>
      <c r="X379" s="10" t="s">
        <v>29</v>
      </c>
      <c r="Y379" s="7">
        <v>43756</v>
      </c>
    </row>
    <row r="380" spans="1:25" hidden="1" x14ac:dyDescent="0.25">
      <c r="A380" s="2">
        <v>821565</v>
      </c>
      <c r="B380" s="3" t="s">
        <v>341</v>
      </c>
      <c r="C380" s="3" t="s">
        <v>454</v>
      </c>
      <c r="D380" s="3" t="s">
        <v>354</v>
      </c>
      <c r="E380" s="3" t="s">
        <v>28</v>
      </c>
      <c r="F380" s="3" t="s">
        <v>155</v>
      </c>
      <c r="G380" s="2">
        <v>6</v>
      </c>
      <c r="H380" s="3" t="s">
        <v>38</v>
      </c>
      <c r="I380" s="3" t="s">
        <v>170</v>
      </c>
      <c r="J380" s="3" t="s">
        <v>39</v>
      </c>
      <c r="K380" s="4">
        <v>6.6666999999999996</v>
      </c>
      <c r="L380" s="2">
        <v>4</v>
      </c>
      <c r="M380" s="2">
        <v>1</v>
      </c>
      <c r="N380" s="2">
        <v>0.47299999999999998</v>
      </c>
      <c r="O380" s="3" t="s">
        <v>140</v>
      </c>
      <c r="P380" s="3" t="s">
        <v>29</v>
      </c>
      <c r="Q380" s="5">
        <v>14.25</v>
      </c>
      <c r="S380" s="6">
        <v>12.19</v>
      </c>
      <c r="T380" s="5">
        <v>0.4</v>
      </c>
      <c r="U380" s="6">
        <v>12.59</v>
      </c>
      <c r="V380" s="2">
        <v>18.5</v>
      </c>
      <c r="W380" s="8"/>
      <c r="X380" s="10" t="s">
        <v>29</v>
      </c>
      <c r="Y380" s="7">
        <v>43756</v>
      </c>
    </row>
    <row r="381" spans="1:25" hidden="1" x14ac:dyDescent="0.25">
      <c r="A381" s="2">
        <v>814725</v>
      </c>
      <c r="B381" s="3" t="s">
        <v>341</v>
      </c>
      <c r="C381" s="3" t="s">
        <v>455</v>
      </c>
      <c r="D381" s="3" t="s">
        <v>354</v>
      </c>
      <c r="E381" s="3" t="s">
        <v>28</v>
      </c>
      <c r="F381" s="3" t="s">
        <v>405</v>
      </c>
      <c r="G381" s="2">
        <v>5.3</v>
      </c>
      <c r="H381" s="3" t="s">
        <v>38</v>
      </c>
      <c r="I381" s="3" t="s">
        <v>29</v>
      </c>
      <c r="J381" s="3" t="s">
        <v>39</v>
      </c>
      <c r="K381" s="4">
        <v>6.6666999999999996</v>
      </c>
      <c r="L381" s="2">
        <v>4</v>
      </c>
      <c r="M381" s="2">
        <v>1</v>
      </c>
      <c r="N381" s="2">
        <v>0.47299999999999998</v>
      </c>
      <c r="O381" s="3" t="s">
        <v>140</v>
      </c>
      <c r="P381" s="3" t="s">
        <v>29</v>
      </c>
      <c r="Q381" s="5">
        <v>14.25</v>
      </c>
      <c r="R381" s="5">
        <v>1</v>
      </c>
      <c r="S381" s="6">
        <v>11.31</v>
      </c>
      <c r="T381" s="5">
        <v>0.4</v>
      </c>
      <c r="U381" s="6">
        <v>11.71</v>
      </c>
      <c r="V381" s="2">
        <v>18.5</v>
      </c>
      <c r="W381" s="8"/>
      <c r="X381" s="10" t="s">
        <v>29</v>
      </c>
      <c r="Y381" s="7">
        <v>43800</v>
      </c>
    </row>
    <row r="382" spans="1:25" hidden="1" x14ac:dyDescent="0.25">
      <c r="A382" s="2">
        <v>814730</v>
      </c>
      <c r="B382" s="3" t="s">
        <v>341</v>
      </c>
      <c r="C382" s="3" t="s">
        <v>456</v>
      </c>
      <c r="D382" s="3" t="s">
        <v>354</v>
      </c>
      <c r="E382" s="3" t="s">
        <v>28</v>
      </c>
      <c r="F382" s="3" t="s">
        <v>97</v>
      </c>
      <c r="G382" s="2">
        <v>4.5</v>
      </c>
      <c r="H382" s="3" t="s">
        <v>38</v>
      </c>
      <c r="I382" s="3" t="s">
        <v>29</v>
      </c>
      <c r="J382" s="3" t="s">
        <v>39</v>
      </c>
      <c r="K382" s="4">
        <v>6.6666999999999996</v>
      </c>
      <c r="L382" s="2">
        <v>4</v>
      </c>
      <c r="M382" s="2">
        <v>1</v>
      </c>
      <c r="N382" s="2">
        <v>0.47299999999999998</v>
      </c>
      <c r="O382" s="3" t="s">
        <v>140</v>
      </c>
      <c r="P382" s="3" t="s">
        <v>29</v>
      </c>
      <c r="Q382" s="5">
        <v>14.05</v>
      </c>
      <c r="S382" s="6">
        <v>12.01</v>
      </c>
      <c r="T382" s="5">
        <v>0.4</v>
      </c>
      <c r="U382" s="6">
        <v>12.41</v>
      </c>
      <c r="V382" s="2">
        <v>18.25</v>
      </c>
      <c r="W382" s="8"/>
      <c r="X382" s="10" t="s">
        <v>29</v>
      </c>
      <c r="Y382" s="7">
        <v>43769</v>
      </c>
    </row>
    <row r="383" spans="1:25" hidden="1" x14ac:dyDescent="0.25">
      <c r="A383" s="2">
        <v>814729</v>
      </c>
      <c r="B383" s="3" t="s">
        <v>341</v>
      </c>
      <c r="C383" s="3" t="s">
        <v>457</v>
      </c>
      <c r="D383" s="3" t="s">
        <v>354</v>
      </c>
      <c r="E383" s="3" t="s">
        <v>37</v>
      </c>
      <c r="F383" s="3" t="s">
        <v>104</v>
      </c>
      <c r="G383" s="2">
        <v>6.5</v>
      </c>
      <c r="H383" s="3" t="s">
        <v>38</v>
      </c>
      <c r="I383" s="3" t="s">
        <v>29</v>
      </c>
      <c r="J383" s="3" t="s">
        <v>39</v>
      </c>
      <c r="K383" s="4">
        <v>6.8666999999999998</v>
      </c>
      <c r="L383" s="2">
        <v>4</v>
      </c>
      <c r="M383" s="2">
        <v>1</v>
      </c>
      <c r="N383" s="2">
        <v>0.47299999999999998</v>
      </c>
      <c r="O383" s="3" t="s">
        <v>140</v>
      </c>
      <c r="P383" s="3" t="s">
        <v>29</v>
      </c>
      <c r="Q383" s="5">
        <v>14.5</v>
      </c>
      <c r="R383" s="5">
        <v>1</v>
      </c>
      <c r="S383" s="6">
        <v>11.53</v>
      </c>
      <c r="T383" s="5">
        <v>0.4</v>
      </c>
      <c r="U383" s="6">
        <v>11.93</v>
      </c>
      <c r="V383" s="2">
        <v>18.850000000000001</v>
      </c>
      <c r="W383" s="8"/>
      <c r="X383" s="10" t="s">
        <v>29</v>
      </c>
      <c r="Y383" s="7">
        <v>43800</v>
      </c>
    </row>
    <row r="384" spans="1:25" hidden="1" x14ac:dyDescent="0.25">
      <c r="A384" s="2">
        <v>483156</v>
      </c>
      <c r="B384" s="3" t="s">
        <v>341</v>
      </c>
      <c r="C384" s="3" t="s">
        <v>458</v>
      </c>
      <c r="D384" s="3" t="s">
        <v>354</v>
      </c>
      <c r="E384" s="3" t="s">
        <v>28</v>
      </c>
      <c r="F384" s="3" t="s">
        <v>29</v>
      </c>
      <c r="H384" s="3" t="s">
        <v>38</v>
      </c>
      <c r="I384" s="3" t="s">
        <v>29</v>
      </c>
      <c r="J384" s="3" t="s">
        <v>31</v>
      </c>
      <c r="K384" s="4">
        <v>72.12</v>
      </c>
      <c r="L384" s="2">
        <v>4</v>
      </c>
      <c r="M384" s="2">
        <v>6</v>
      </c>
      <c r="N384" s="2">
        <v>0.47299999999999998</v>
      </c>
      <c r="O384" s="3" t="s">
        <v>140</v>
      </c>
      <c r="P384" s="3" t="s">
        <v>29</v>
      </c>
      <c r="Q384" s="5">
        <v>21.7</v>
      </c>
      <c r="S384" s="6">
        <v>18.739999999999998</v>
      </c>
      <c r="T384" s="5">
        <v>0.4</v>
      </c>
      <c r="U384" s="6">
        <v>19.14</v>
      </c>
      <c r="V384" s="2">
        <v>28.2</v>
      </c>
      <c r="W384" s="8">
        <v>2.3999999999999986</v>
      </c>
      <c r="X384" s="9" t="s">
        <v>3216</v>
      </c>
      <c r="Y384" s="7">
        <v>43789</v>
      </c>
    </row>
    <row r="385" spans="1:25" hidden="1" x14ac:dyDescent="0.25">
      <c r="A385" s="2">
        <v>765544</v>
      </c>
      <c r="B385" s="3" t="s">
        <v>341</v>
      </c>
      <c r="C385" s="3" t="s">
        <v>459</v>
      </c>
      <c r="D385" s="3" t="s">
        <v>354</v>
      </c>
      <c r="E385" s="3" t="s">
        <v>28</v>
      </c>
      <c r="F385" s="3" t="s">
        <v>29</v>
      </c>
      <c r="H385" s="3" t="s">
        <v>38</v>
      </c>
      <c r="I385" s="3" t="s">
        <v>29</v>
      </c>
      <c r="J385" s="3" t="s">
        <v>39</v>
      </c>
      <c r="K385" s="4">
        <v>62.97</v>
      </c>
      <c r="L385" s="2">
        <v>4</v>
      </c>
      <c r="M385" s="2">
        <v>6</v>
      </c>
      <c r="N385" s="2">
        <v>0.47299999999999998</v>
      </c>
      <c r="O385" s="3" t="s">
        <v>140</v>
      </c>
      <c r="P385" s="3" t="s">
        <v>29</v>
      </c>
      <c r="Q385" s="5">
        <v>19.3</v>
      </c>
      <c r="S385" s="6">
        <v>16.63</v>
      </c>
      <c r="T385" s="5">
        <v>0.4</v>
      </c>
      <c r="U385" s="6">
        <v>17.03</v>
      </c>
      <c r="V385" s="2">
        <v>25.1</v>
      </c>
      <c r="W385" s="8"/>
      <c r="X385" s="10" t="s">
        <v>29</v>
      </c>
      <c r="Y385" s="7">
        <v>43698</v>
      </c>
    </row>
    <row r="386" spans="1:25" hidden="1" x14ac:dyDescent="0.25">
      <c r="A386" s="2">
        <v>765542</v>
      </c>
      <c r="B386" s="3" t="s">
        <v>341</v>
      </c>
      <c r="C386" s="3" t="s">
        <v>460</v>
      </c>
      <c r="D386" s="3" t="s">
        <v>354</v>
      </c>
      <c r="E386" s="3" t="s">
        <v>28</v>
      </c>
      <c r="F386" s="3" t="s">
        <v>29</v>
      </c>
      <c r="H386" s="3" t="s">
        <v>38</v>
      </c>
      <c r="I386" s="3" t="s">
        <v>29</v>
      </c>
      <c r="J386" s="3" t="s">
        <v>39</v>
      </c>
      <c r="K386" s="4">
        <v>63.01</v>
      </c>
      <c r="L386" s="2">
        <v>4</v>
      </c>
      <c r="M386" s="2">
        <v>6</v>
      </c>
      <c r="N386" s="2">
        <v>0.47299999999999998</v>
      </c>
      <c r="O386" s="3" t="s">
        <v>140</v>
      </c>
      <c r="P386" s="3" t="s">
        <v>29</v>
      </c>
      <c r="Q386" s="5">
        <v>19.3</v>
      </c>
      <c r="S386" s="6">
        <v>16.63</v>
      </c>
      <c r="T386" s="5">
        <v>0.4</v>
      </c>
      <c r="U386" s="6">
        <v>17.03</v>
      </c>
      <c r="V386" s="2">
        <v>25.1</v>
      </c>
      <c r="W386" s="8"/>
      <c r="X386" s="10" t="s">
        <v>29</v>
      </c>
      <c r="Y386" s="7">
        <v>43698</v>
      </c>
    </row>
    <row r="387" spans="1:25" hidden="1" x14ac:dyDescent="0.25">
      <c r="A387" s="2">
        <v>509224</v>
      </c>
      <c r="B387" s="3" t="s">
        <v>341</v>
      </c>
      <c r="C387" s="3" t="s">
        <v>461</v>
      </c>
      <c r="D387" s="3" t="s">
        <v>354</v>
      </c>
      <c r="E387" s="3" t="s">
        <v>28</v>
      </c>
      <c r="F387" s="3" t="s">
        <v>29</v>
      </c>
      <c r="H387" s="3" t="s">
        <v>38</v>
      </c>
      <c r="I387" s="3" t="s">
        <v>34</v>
      </c>
      <c r="J387" s="3" t="s">
        <v>31</v>
      </c>
      <c r="K387" s="4">
        <v>72.12</v>
      </c>
      <c r="L387" s="2">
        <v>4</v>
      </c>
      <c r="M387" s="2">
        <v>6</v>
      </c>
      <c r="N387" s="2">
        <v>0.47299999999999998</v>
      </c>
      <c r="O387" s="3" t="s">
        <v>140</v>
      </c>
      <c r="P387" s="3" t="s">
        <v>29</v>
      </c>
      <c r="Q387" s="5">
        <v>21.7</v>
      </c>
      <c r="S387" s="6">
        <v>18.739999999999998</v>
      </c>
      <c r="T387" s="5">
        <v>0.4</v>
      </c>
      <c r="U387" s="6">
        <v>19.14</v>
      </c>
      <c r="V387" s="2">
        <v>28.2</v>
      </c>
      <c r="W387" s="8">
        <v>2.3999999999999986</v>
      </c>
      <c r="X387" s="9" t="s">
        <v>3216</v>
      </c>
      <c r="Y387" s="7">
        <v>43789</v>
      </c>
    </row>
    <row r="388" spans="1:25" hidden="1" x14ac:dyDescent="0.25">
      <c r="A388" s="2">
        <v>822618</v>
      </c>
      <c r="B388" s="3" t="s">
        <v>341</v>
      </c>
      <c r="C388" s="3" t="s">
        <v>462</v>
      </c>
      <c r="D388" s="3" t="s">
        <v>343</v>
      </c>
      <c r="E388" s="3" t="s">
        <v>28</v>
      </c>
      <c r="F388" s="3" t="s">
        <v>29</v>
      </c>
      <c r="H388" s="3" t="s">
        <v>38</v>
      </c>
      <c r="I388" s="3" t="s">
        <v>29</v>
      </c>
      <c r="J388" s="3" t="s">
        <v>39</v>
      </c>
      <c r="K388" s="4">
        <v>80.13</v>
      </c>
      <c r="L388" s="2">
        <v>1</v>
      </c>
      <c r="M388" s="2">
        <v>24</v>
      </c>
      <c r="N388" s="2">
        <v>0.47299999999999998</v>
      </c>
      <c r="O388" s="3" t="s">
        <v>140</v>
      </c>
      <c r="P388" s="3" t="s">
        <v>29</v>
      </c>
      <c r="Q388" s="5">
        <v>5.9</v>
      </c>
      <c r="S388" s="6">
        <v>5.0999999999999996</v>
      </c>
      <c r="T388" s="5">
        <v>0.1</v>
      </c>
      <c r="U388" s="6">
        <v>5.2</v>
      </c>
      <c r="V388" s="2">
        <v>7.65</v>
      </c>
      <c r="W388" s="8"/>
      <c r="X388" s="10" t="s">
        <v>29</v>
      </c>
      <c r="Y388" s="7">
        <v>43698</v>
      </c>
    </row>
    <row r="389" spans="1:25" hidden="1" x14ac:dyDescent="0.25">
      <c r="A389" s="2">
        <v>795126</v>
      </c>
      <c r="B389" s="3" t="s">
        <v>341</v>
      </c>
      <c r="C389" s="3" t="s">
        <v>463</v>
      </c>
      <c r="D389" s="3" t="s">
        <v>354</v>
      </c>
      <c r="E389" s="3" t="s">
        <v>28</v>
      </c>
      <c r="F389" s="3" t="s">
        <v>29</v>
      </c>
      <c r="H389" s="3" t="s">
        <v>38</v>
      </c>
      <c r="I389" s="3" t="s">
        <v>29</v>
      </c>
      <c r="J389" s="3" t="s">
        <v>39</v>
      </c>
      <c r="K389" s="4">
        <v>80.13</v>
      </c>
      <c r="L389" s="2">
        <v>4</v>
      </c>
      <c r="M389" s="2">
        <v>6</v>
      </c>
      <c r="N389" s="2">
        <v>0.47299999999999998</v>
      </c>
      <c r="O389" s="3" t="s">
        <v>140</v>
      </c>
      <c r="P389" s="3" t="s">
        <v>29</v>
      </c>
      <c r="Q389" s="5">
        <v>23.15</v>
      </c>
      <c r="S389" s="6">
        <v>20.02</v>
      </c>
      <c r="T389" s="5">
        <v>0.4</v>
      </c>
      <c r="U389" s="6">
        <v>20.420000000000002</v>
      </c>
      <c r="V389" s="2">
        <v>30.1</v>
      </c>
      <c r="W389" s="8"/>
      <c r="X389" s="10" t="s">
        <v>29</v>
      </c>
      <c r="Y389" s="7">
        <v>43698</v>
      </c>
    </row>
    <row r="390" spans="1:25" hidden="1" x14ac:dyDescent="0.25">
      <c r="A390" s="2">
        <v>765547</v>
      </c>
      <c r="B390" s="3" t="s">
        <v>341</v>
      </c>
      <c r="C390" s="3" t="s">
        <v>464</v>
      </c>
      <c r="D390" s="3" t="s">
        <v>354</v>
      </c>
      <c r="E390" s="3" t="s">
        <v>28</v>
      </c>
      <c r="F390" s="3" t="s">
        <v>29</v>
      </c>
      <c r="H390" s="3" t="s">
        <v>38</v>
      </c>
      <c r="I390" s="3" t="s">
        <v>29</v>
      </c>
      <c r="J390" s="3" t="s">
        <v>39</v>
      </c>
      <c r="K390" s="4">
        <v>62.97</v>
      </c>
      <c r="L390" s="2">
        <v>4</v>
      </c>
      <c r="M390" s="2">
        <v>6</v>
      </c>
      <c r="N390" s="2">
        <v>0.47299999999999998</v>
      </c>
      <c r="O390" s="3" t="s">
        <v>140</v>
      </c>
      <c r="P390" s="3" t="s">
        <v>29</v>
      </c>
      <c r="Q390" s="5">
        <v>19.3</v>
      </c>
      <c r="S390" s="6">
        <v>16.63</v>
      </c>
      <c r="T390" s="5">
        <v>0.4</v>
      </c>
      <c r="U390" s="6">
        <v>17.03</v>
      </c>
      <c r="V390" s="2">
        <v>25.1</v>
      </c>
      <c r="W390" s="8"/>
      <c r="X390" s="10" t="s">
        <v>29</v>
      </c>
      <c r="Y390" s="7">
        <v>43698</v>
      </c>
    </row>
    <row r="391" spans="1:25" hidden="1" x14ac:dyDescent="0.25">
      <c r="A391" s="2">
        <v>877787</v>
      </c>
      <c r="B391" s="3" t="s">
        <v>341</v>
      </c>
      <c r="C391" s="3" t="s">
        <v>465</v>
      </c>
      <c r="D391" s="3" t="s">
        <v>354</v>
      </c>
      <c r="E391" s="3" t="s">
        <v>28</v>
      </c>
      <c r="F391" s="3" t="s">
        <v>51</v>
      </c>
      <c r="H391" s="3" t="s">
        <v>38</v>
      </c>
      <c r="I391" s="3" t="s">
        <v>73</v>
      </c>
      <c r="J391" s="3" t="s">
        <v>31</v>
      </c>
      <c r="K391" s="4">
        <v>72.12</v>
      </c>
      <c r="L391" s="2">
        <v>4</v>
      </c>
      <c r="M391" s="2">
        <v>6</v>
      </c>
      <c r="N391" s="2">
        <v>0.47299999999999998</v>
      </c>
      <c r="O391" s="3" t="s">
        <v>140</v>
      </c>
      <c r="P391" s="3" t="s">
        <v>29</v>
      </c>
      <c r="Q391" s="5">
        <v>19.3</v>
      </c>
      <c r="S391" s="6">
        <v>16.63</v>
      </c>
      <c r="T391" s="5">
        <v>0.4</v>
      </c>
      <c r="U391" s="6">
        <v>17.03</v>
      </c>
      <c r="V391" s="2">
        <v>25.1</v>
      </c>
      <c r="W391" s="8"/>
      <c r="X391" s="10" t="s">
        <v>29</v>
      </c>
      <c r="Y391" s="7">
        <v>43749</v>
      </c>
    </row>
    <row r="392" spans="1:25" hidden="1" x14ac:dyDescent="0.25">
      <c r="A392" s="2">
        <v>821202</v>
      </c>
      <c r="B392" s="3" t="s">
        <v>341</v>
      </c>
      <c r="C392" s="3" t="s">
        <v>466</v>
      </c>
      <c r="D392" s="3" t="s">
        <v>354</v>
      </c>
      <c r="E392" s="3" t="s">
        <v>28</v>
      </c>
      <c r="F392" s="3" t="s">
        <v>29</v>
      </c>
      <c r="H392" s="3" t="s">
        <v>38</v>
      </c>
      <c r="I392" s="3" t="s">
        <v>29</v>
      </c>
      <c r="J392" s="3" t="s">
        <v>39</v>
      </c>
      <c r="K392" s="4">
        <v>62.97</v>
      </c>
      <c r="L392" s="2">
        <v>4</v>
      </c>
      <c r="M392" s="2">
        <v>6</v>
      </c>
      <c r="N392" s="2">
        <v>0.47299999999999998</v>
      </c>
      <c r="O392" s="3" t="s">
        <v>140</v>
      </c>
      <c r="P392" s="3" t="s">
        <v>29</v>
      </c>
      <c r="Q392" s="5">
        <v>19.3</v>
      </c>
      <c r="S392" s="6">
        <v>16.63</v>
      </c>
      <c r="T392" s="5">
        <v>0.4</v>
      </c>
      <c r="U392" s="6">
        <v>17.03</v>
      </c>
      <c r="V392" s="2">
        <v>25.1</v>
      </c>
      <c r="W392" s="8"/>
      <c r="X392" s="10" t="s">
        <v>29</v>
      </c>
      <c r="Y392" s="7">
        <v>43698</v>
      </c>
    </row>
    <row r="393" spans="1:25" hidden="1" x14ac:dyDescent="0.25">
      <c r="A393" s="2">
        <v>765545</v>
      </c>
      <c r="B393" s="3" t="s">
        <v>341</v>
      </c>
      <c r="C393" s="3" t="s">
        <v>467</v>
      </c>
      <c r="D393" s="3" t="s">
        <v>354</v>
      </c>
      <c r="E393" s="3" t="s">
        <v>28</v>
      </c>
      <c r="F393" s="3" t="s">
        <v>29</v>
      </c>
      <c r="H393" s="3" t="s">
        <v>38</v>
      </c>
      <c r="I393" s="3" t="s">
        <v>29</v>
      </c>
      <c r="J393" s="3" t="s">
        <v>39</v>
      </c>
      <c r="K393" s="4">
        <v>62.97</v>
      </c>
      <c r="L393" s="2">
        <v>4</v>
      </c>
      <c r="M393" s="2">
        <v>6</v>
      </c>
      <c r="N393" s="2">
        <v>0.47299999999999998</v>
      </c>
      <c r="O393" s="3" t="s">
        <v>140</v>
      </c>
      <c r="P393" s="3" t="s">
        <v>29</v>
      </c>
      <c r="Q393" s="5">
        <v>19.3</v>
      </c>
      <c r="S393" s="6">
        <v>16.63</v>
      </c>
      <c r="T393" s="5">
        <v>0.4</v>
      </c>
      <c r="U393" s="6">
        <v>17.03</v>
      </c>
      <c r="V393" s="2">
        <v>25.1</v>
      </c>
      <c r="W393" s="8"/>
      <c r="X393" s="10" t="s">
        <v>29</v>
      </c>
      <c r="Y393" s="7">
        <v>43698</v>
      </c>
    </row>
    <row r="394" spans="1:25" hidden="1" x14ac:dyDescent="0.25">
      <c r="A394" s="2">
        <v>46052</v>
      </c>
      <c r="B394" s="3" t="s">
        <v>341</v>
      </c>
      <c r="C394" s="3" t="s">
        <v>468</v>
      </c>
      <c r="D394" s="3" t="s">
        <v>354</v>
      </c>
      <c r="E394" s="3" t="s">
        <v>28</v>
      </c>
      <c r="F394" s="3" t="s">
        <v>29</v>
      </c>
      <c r="H394" s="3" t="s">
        <v>38</v>
      </c>
      <c r="I394" s="3" t="s">
        <v>56</v>
      </c>
      <c r="J394" s="3" t="s">
        <v>31</v>
      </c>
      <c r="K394" s="4">
        <v>72.12</v>
      </c>
      <c r="L394" s="2">
        <v>4</v>
      </c>
      <c r="M394" s="2">
        <v>6</v>
      </c>
      <c r="N394" s="2">
        <v>0.47299999999999998</v>
      </c>
      <c r="O394" s="3" t="s">
        <v>140</v>
      </c>
      <c r="P394" s="3" t="s">
        <v>29</v>
      </c>
      <c r="Q394" s="5">
        <v>21.7</v>
      </c>
      <c r="S394" s="6">
        <v>18.739999999999998</v>
      </c>
      <c r="T394" s="5">
        <v>0.4</v>
      </c>
      <c r="U394" s="6">
        <v>19.14</v>
      </c>
      <c r="V394" s="2">
        <v>28.2</v>
      </c>
      <c r="W394" s="8">
        <v>2.3999999999999986</v>
      </c>
      <c r="X394" s="9" t="s">
        <v>3216</v>
      </c>
      <c r="Y394" s="7">
        <v>43789</v>
      </c>
    </row>
    <row r="395" spans="1:25" hidden="1" x14ac:dyDescent="0.25">
      <c r="A395" s="2">
        <v>797944</v>
      </c>
      <c r="B395" s="3" t="s">
        <v>341</v>
      </c>
      <c r="C395" s="3" t="s">
        <v>469</v>
      </c>
      <c r="D395" s="3" t="s">
        <v>354</v>
      </c>
      <c r="E395" s="3" t="s">
        <v>28</v>
      </c>
      <c r="F395" s="3" t="s">
        <v>29</v>
      </c>
      <c r="H395" s="3" t="s">
        <v>38</v>
      </c>
      <c r="I395" s="3" t="s">
        <v>29</v>
      </c>
      <c r="J395" s="3" t="s">
        <v>39</v>
      </c>
      <c r="K395" s="4">
        <v>80.13</v>
      </c>
      <c r="L395" s="2">
        <v>4</v>
      </c>
      <c r="M395" s="2">
        <v>6</v>
      </c>
      <c r="N395" s="2">
        <v>0.47299999999999998</v>
      </c>
      <c r="O395" s="3" t="s">
        <v>140</v>
      </c>
      <c r="P395" s="3" t="s">
        <v>29</v>
      </c>
      <c r="Q395" s="5">
        <v>23.15</v>
      </c>
      <c r="S395" s="6">
        <v>20.02</v>
      </c>
      <c r="T395" s="5">
        <v>0.4</v>
      </c>
      <c r="U395" s="6">
        <v>20.420000000000002</v>
      </c>
      <c r="V395" s="2">
        <v>30.1</v>
      </c>
      <c r="W395" s="8"/>
      <c r="X395" s="10" t="s">
        <v>29</v>
      </c>
      <c r="Y395" s="7">
        <v>43698</v>
      </c>
    </row>
    <row r="396" spans="1:25" hidden="1" x14ac:dyDescent="0.25">
      <c r="A396" s="2">
        <v>781363</v>
      </c>
      <c r="B396" s="3" t="s">
        <v>341</v>
      </c>
      <c r="C396" s="3" t="s">
        <v>470</v>
      </c>
      <c r="D396" s="3" t="s">
        <v>354</v>
      </c>
      <c r="E396" s="3" t="s">
        <v>28</v>
      </c>
      <c r="F396" s="3" t="s">
        <v>29</v>
      </c>
      <c r="H396" s="3" t="s">
        <v>38</v>
      </c>
      <c r="I396" s="3" t="s">
        <v>29</v>
      </c>
      <c r="J396" s="3" t="s">
        <v>39</v>
      </c>
      <c r="K396" s="4">
        <v>62.97</v>
      </c>
      <c r="L396" s="2">
        <v>4</v>
      </c>
      <c r="M396" s="2">
        <v>6</v>
      </c>
      <c r="N396" s="2">
        <v>0.47299999999999998</v>
      </c>
      <c r="O396" s="3" t="s">
        <v>140</v>
      </c>
      <c r="P396" s="3" t="s">
        <v>29</v>
      </c>
      <c r="Q396" s="5">
        <v>19.3</v>
      </c>
      <c r="S396" s="6">
        <v>16.63</v>
      </c>
      <c r="T396" s="5">
        <v>0.4</v>
      </c>
      <c r="U396" s="6">
        <v>17.03</v>
      </c>
      <c r="V396" s="2">
        <v>25.1</v>
      </c>
      <c r="W396" s="8"/>
      <c r="X396" s="10" t="s">
        <v>29</v>
      </c>
      <c r="Y396" s="7">
        <v>43698</v>
      </c>
    </row>
    <row r="397" spans="1:25" hidden="1" x14ac:dyDescent="0.25">
      <c r="A397" s="2">
        <v>775492</v>
      </c>
      <c r="B397" s="3" t="s">
        <v>341</v>
      </c>
      <c r="C397" s="3" t="s">
        <v>471</v>
      </c>
      <c r="D397" s="3" t="s">
        <v>343</v>
      </c>
      <c r="E397" s="3" t="s">
        <v>37</v>
      </c>
      <c r="F397" s="3" t="s">
        <v>29</v>
      </c>
      <c r="G397" s="2">
        <v>5.9</v>
      </c>
      <c r="H397" s="3" t="s">
        <v>38</v>
      </c>
      <c r="I397" s="3" t="s">
        <v>34</v>
      </c>
      <c r="J397" s="3" t="s">
        <v>39</v>
      </c>
      <c r="K397" s="4">
        <v>21.55</v>
      </c>
      <c r="L397" s="2">
        <v>1</v>
      </c>
      <c r="M397" s="2">
        <v>12</v>
      </c>
      <c r="N397" s="2">
        <v>0.47299999999999998</v>
      </c>
      <c r="O397" s="3" t="s">
        <v>140</v>
      </c>
      <c r="P397" s="3" t="s">
        <v>29</v>
      </c>
      <c r="Q397" s="5">
        <v>3.75</v>
      </c>
      <c r="S397" s="6">
        <v>3.21</v>
      </c>
      <c r="T397" s="5">
        <v>0.1</v>
      </c>
      <c r="U397" s="6">
        <v>3.31</v>
      </c>
      <c r="V397" s="2">
        <v>4.9000000000000004</v>
      </c>
      <c r="W397" s="8"/>
      <c r="X397" s="10" t="s">
        <v>29</v>
      </c>
      <c r="Y397" s="7">
        <v>43758</v>
      </c>
    </row>
    <row r="398" spans="1:25" hidden="1" x14ac:dyDescent="0.25">
      <c r="A398" s="2">
        <v>800743</v>
      </c>
      <c r="B398" s="3" t="s">
        <v>341</v>
      </c>
      <c r="C398" s="3" t="s">
        <v>472</v>
      </c>
      <c r="D398" s="3" t="s">
        <v>343</v>
      </c>
      <c r="E398" s="3" t="s">
        <v>37</v>
      </c>
      <c r="F398" s="3" t="s">
        <v>29</v>
      </c>
      <c r="G398" s="2">
        <v>4.5999999999999996</v>
      </c>
      <c r="H398" s="3" t="s">
        <v>38</v>
      </c>
      <c r="I398" s="3" t="s">
        <v>29</v>
      </c>
      <c r="J398" s="3" t="s">
        <v>39</v>
      </c>
      <c r="K398" s="4">
        <v>21.55</v>
      </c>
      <c r="L398" s="2">
        <v>1</v>
      </c>
      <c r="M398" s="2">
        <v>12</v>
      </c>
      <c r="N398" s="2">
        <v>0.47299999999999998</v>
      </c>
      <c r="O398" s="3" t="s">
        <v>140</v>
      </c>
      <c r="P398" s="3" t="s">
        <v>29</v>
      </c>
      <c r="Q398" s="5">
        <v>3.75</v>
      </c>
      <c r="S398" s="6">
        <v>3.21</v>
      </c>
      <c r="T398" s="5">
        <v>0.1</v>
      </c>
      <c r="U398" s="6">
        <v>3.31</v>
      </c>
      <c r="V398" s="2">
        <v>4.9000000000000004</v>
      </c>
      <c r="W398" s="8"/>
      <c r="X398" s="10" t="s">
        <v>29</v>
      </c>
      <c r="Y398" s="7">
        <v>43466</v>
      </c>
    </row>
    <row r="399" spans="1:25" hidden="1" x14ac:dyDescent="0.25">
      <c r="A399" s="2">
        <v>535294</v>
      </c>
      <c r="B399" s="3" t="s">
        <v>341</v>
      </c>
      <c r="C399" s="3" t="s">
        <v>185</v>
      </c>
      <c r="D399" s="3" t="s">
        <v>64</v>
      </c>
      <c r="E399" s="3" t="s">
        <v>28</v>
      </c>
      <c r="F399" s="3" t="s">
        <v>210</v>
      </c>
      <c r="G399" s="2">
        <v>5</v>
      </c>
      <c r="H399" s="3" t="s">
        <v>186</v>
      </c>
      <c r="I399" s="3" t="s">
        <v>48</v>
      </c>
      <c r="J399" s="3" t="s">
        <v>31</v>
      </c>
      <c r="K399" s="4">
        <v>30</v>
      </c>
      <c r="L399" s="2">
        <v>1</v>
      </c>
      <c r="M399" s="2">
        <v>24</v>
      </c>
      <c r="N399" s="2">
        <v>0.5</v>
      </c>
      <c r="O399" s="3" t="s">
        <v>140</v>
      </c>
      <c r="P399" s="3" t="s">
        <v>29</v>
      </c>
      <c r="Q399" s="5">
        <v>3.2</v>
      </c>
      <c r="S399" s="6">
        <v>2.73</v>
      </c>
      <c r="T399" s="5">
        <v>0.1</v>
      </c>
      <c r="U399" s="6">
        <v>2.83</v>
      </c>
      <c r="V399" s="2">
        <v>4.1500000000000004</v>
      </c>
      <c r="W399" s="8">
        <v>0.10000000000000009</v>
      </c>
      <c r="X399" s="9" t="s">
        <v>3216</v>
      </c>
      <c r="Y399" s="7">
        <v>43789</v>
      </c>
    </row>
    <row r="400" spans="1:25" hidden="1" x14ac:dyDescent="0.25">
      <c r="A400" s="2">
        <v>740000</v>
      </c>
      <c r="B400" s="3" t="s">
        <v>341</v>
      </c>
      <c r="C400" s="3" t="s">
        <v>185</v>
      </c>
      <c r="D400" s="3" t="s">
        <v>473</v>
      </c>
      <c r="E400" s="3" t="s">
        <v>37</v>
      </c>
      <c r="F400" s="3" t="s">
        <v>29</v>
      </c>
      <c r="G400" s="2">
        <v>5</v>
      </c>
      <c r="H400" s="3" t="s">
        <v>186</v>
      </c>
      <c r="I400" s="3" t="s">
        <v>48</v>
      </c>
      <c r="J400" s="3" t="s">
        <v>39</v>
      </c>
      <c r="K400" s="4">
        <v>26.86</v>
      </c>
      <c r="L400" s="2">
        <v>4</v>
      </c>
      <c r="M400" s="2">
        <v>6</v>
      </c>
      <c r="N400" s="2">
        <v>0.5</v>
      </c>
      <c r="O400" s="3" t="s">
        <v>140</v>
      </c>
      <c r="P400" s="3" t="s">
        <v>29</v>
      </c>
      <c r="Q400" s="5">
        <v>11.6</v>
      </c>
      <c r="S400" s="6">
        <v>9.86</v>
      </c>
      <c r="T400" s="5">
        <v>0.4</v>
      </c>
      <c r="U400" s="6">
        <v>10.26</v>
      </c>
      <c r="V400" s="2">
        <v>15.1</v>
      </c>
      <c r="W400" s="8"/>
      <c r="X400" s="10" t="s">
        <v>29</v>
      </c>
      <c r="Y400" s="7">
        <v>43799</v>
      </c>
    </row>
    <row r="401" spans="1:25" hidden="1" x14ac:dyDescent="0.25">
      <c r="A401" s="2">
        <v>814210</v>
      </c>
      <c r="B401" s="3" t="s">
        <v>341</v>
      </c>
      <c r="C401" s="3" t="s">
        <v>474</v>
      </c>
      <c r="D401" s="3" t="s">
        <v>473</v>
      </c>
      <c r="E401" s="3" t="s">
        <v>28</v>
      </c>
      <c r="F401" s="3" t="s">
        <v>29</v>
      </c>
      <c r="G401" s="2">
        <v>5</v>
      </c>
      <c r="H401" s="3" t="s">
        <v>186</v>
      </c>
      <c r="I401" s="3" t="s">
        <v>29</v>
      </c>
      <c r="J401" s="3" t="s">
        <v>39</v>
      </c>
      <c r="K401" s="4">
        <v>28.49</v>
      </c>
      <c r="L401" s="2">
        <v>4</v>
      </c>
      <c r="M401" s="2">
        <v>6</v>
      </c>
      <c r="N401" s="2">
        <v>0.5</v>
      </c>
      <c r="O401" s="3" t="s">
        <v>140</v>
      </c>
      <c r="P401" s="3" t="s">
        <v>29</v>
      </c>
      <c r="Q401" s="5">
        <v>11.75</v>
      </c>
      <c r="S401" s="6">
        <v>9.99</v>
      </c>
      <c r="T401" s="5">
        <v>0.4</v>
      </c>
      <c r="U401" s="6">
        <v>10.39</v>
      </c>
      <c r="V401" s="2">
        <v>15.3</v>
      </c>
      <c r="W401" s="8"/>
      <c r="X401" s="10" t="s">
        <v>29</v>
      </c>
      <c r="Y401" s="7">
        <v>43761</v>
      </c>
    </row>
    <row r="402" spans="1:25" hidden="1" x14ac:dyDescent="0.25">
      <c r="A402" s="2">
        <v>813598</v>
      </c>
      <c r="B402" s="3" t="s">
        <v>341</v>
      </c>
      <c r="C402" s="3" t="s">
        <v>475</v>
      </c>
      <c r="D402" s="3" t="s">
        <v>64</v>
      </c>
      <c r="E402" s="3" t="s">
        <v>28</v>
      </c>
      <c r="F402" s="3" t="s">
        <v>29</v>
      </c>
      <c r="G402" s="2">
        <v>5</v>
      </c>
      <c r="H402" s="3" t="s">
        <v>186</v>
      </c>
      <c r="I402" s="3" t="s">
        <v>29</v>
      </c>
      <c r="J402" s="3" t="s">
        <v>39</v>
      </c>
      <c r="K402" s="4">
        <v>37.090000000000003</v>
      </c>
      <c r="L402" s="2">
        <v>1</v>
      </c>
      <c r="M402" s="2">
        <v>24</v>
      </c>
      <c r="N402" s="2">
        <v>0.5</v>
      </c>
      <c r="O402" s="3" t="s">
        <v>140</v>
      </c>
      <c r="P402" s="3" t="s">
        <v>29</v>
      </c>
      <c r="Q402" s="5">
        <v>3.5</v>
      </c>
      <c r="S402" s="6">
        <v>2.99</v>
      </c>
      <c r="T402" s="5">
        <v>0.1</v>
      </c>
      <c r="U402" s="6">
        <v>3.09</v>
      </c>
      <c r="V402" s="2">
        <v>4.55</v>
      </c>
      <c r="W402" s="8"/>
      <c r="X402" s="10" t="s">
        <v>29</v>
      </c>
      <c r="Y402" s="7">
        <v>43760</v>
      </c>
    </row>
    <row r="403" spans="1:25" hidden="1" x14ac:dyDescent="0.25">
      <c r="A403" s="2">
        <v>216356</v>
      </c>
      <c r="B403" s="3" t="s">
        <v>341</v>
      </c>
      <c r="C403" s="3" t="s">
        <v>476</v>
      </c>
      <c r="D403" s="3" t="s">
        <v>360</v>
      </c>
      <c r="E403" s="3" t="s">
        <v>28</v>
      </c>
      <c r="F403" s="3" t="s">
        <v>29</v>
      </c>
      <c r="H403" s="3" t="s">
        <v>30</v>
      </c>
      <c r="I403" s="3" t="s">
        <v>29</v>
      </c>
      <c r="J403" s="3" t="s">
        <v>31</v>
      </c>
      <c r="K403" s="4">
        <v>67.02</v>
      </c>
      <c r="L403" s="2">
        <v>4</v>
      </c>
      <c r="M403" s="2">
        <v>6</v>
      </c>
      <c r="N403" s="2">
        <v>0.35499999999999998</v>
      </c>
      <c r="O403" s="3" t="s">
        <v>140</v>
      </c>
      <c r="P403" s="3" t="s">
        <v>3211</v>
      </c>
      <c r="Q403" s="5">
        <v>16.75</v>
      </c>
      <c r="S403" s="6">
        <v>14.39</v>
      </c>
      <c r="T403" s="5">
        <v>0.4</v>
      </c>
      <c r="U403" s="6">
        <v>14.79</v>
      </c>
      <c r="V403" s="2">
        <v>21.8</v>
      </c>
      <c r="W403" s="8">
        <v>-5.0000000000000711E-2</v>
      </c>
      <c r="X403" s="9" t="s">
        <v>3215</v>
      </c>
      <c r="Y403" s="7">
        <v>43789</v>
      </c>
    </row>
    <row r="404" spans="1:25" hidden="1" x14ac:dyDescent="0.25">
      <c r="A404" s="2">
        <v>820869</v>
      </c>
      <c r="B404" s="3" t="s">
        <v>341</v>
      </c>
      <c r="C404" s="3" t="s">
        <v>477</v>
      </c>
      <c r="D404" s="3" t="s">
        <v>354</v>
      </c>
      <c r="E404" s="3" t="s">
        <v>28</v>
      </c>
      <c r="F404" s="3" t="s">
        <v>29</v>
      </c>
      <c r="G404" s="2">
        <v>4.7</v>
      </c>
      <c r="H404" s="3" t="s">
        <v>30</v>
      </c>
      <c r="I404" s="3" t="s">
        <v>99</v>
      </c>
      <c r="J404" s="3" t="s">
        <v>39</v>
      </c>
      <c r="K404" s="4">
        <v>60.09</v>
      </c>
      <c r="L404" s="2">
        <v>4</v>
      </c>
      <c r="M404" s="2">
        <v>6</v>
      </c>
      <c r="N404" s="2">
        <v>0.47299999999999998</v>
      </c>
      <c r="O404" s="3" t="s">
        <v>140</v>
      </c>
      <c r="P404" s="3" t="s">
        <v>3213</v>
      </c>
      <c r="Q404" s="5">
        <v>15.4</v>
      </c>
      <c r="S404" s="6">
        <v>13.2</v>
      </c>
      <c r="T404" s="5">
        <v>0.4</v>
      </c>
      <c r="U404" s="6">
        <v>13.6</v>
      </c>
      <c r="V404" s="2">
        <v>20</v>
      </c>
      <c r="W404" s="8"/>
      <c r="X404" s="10" t="s">
        <v>29</v>
      </c>
      <c r="Y404" s="7">
        <v>43728</v>
      </c>
    </row>
    <row r="405" spans="1:25" hidden="1" x14ac:dyDescent="0.25">
      <c r="A405" s="2">
        <v>820871</v>
      </c>
      <c r="B405" s="3" t="s">
        <v>341</v>
      </c>
      <c r="C405" s="3" t="s">
        <v>478</v>
      </c>
      <c r="D405" s="3" t="s">
        <v>354</v>
      </c>
      <c r="E405" s="3" t="s">
        <v>28</v>
      </c>
      <c r="F405" s="3" t="s">
        <v>29</v>
      </c>
      <c r="G405" s="2">
        <v>6</v>
      </c>
      <c r="H405" s="3" t="s">
        <v>30</v>
      </c>
      <c r="I405" s="3" t="s">
        <v>73</v>
      </c>
      <c r="J405" s="3" t="s">
        <v>39</v>
      </c>
      <c r="K405" s="4">
        <v>85.77</v>
      </c>
      <c r="L405" s="2">
        <v>4</v>
      </c>
      <c r="M405" s="2">
        <v>6</v>
      </c>
      <c r="N405" s="2">
        <v>0.47299999999999998</v>
      </c>
      <c r="O405" s="3" t="s">
        <v>140</v>
      </c>
      <c r="P405" s="3" t="s">
        <v>3213</v>
      </c>
      <c r="Q405" s="5">
        <v>21.1</v>
      </c>
      <c r="S405" s="6">
        <v>18.22</v>
      </c>
      <c r="T405" s="5">
        <v>0.4</v>
      </c>
      <c r="U405" s="6">
        <v>18.62</v>
      </c>
      <c r="V405" s="2">
        <v>27.45</v>
      </c>
      <c r="W405" s="8"/>
      <c r="X405" s="10" t="s">
        <v>29</v>
      </c>
      <c r="Y405" s="7">
        <v>43699</v>
      </c>
    </row>
    <row r="406" spans="1:25" hidden="1" x14ac:dyDescent="0.25">
      <c r="A406" s="2">
        <v>773950</v>
      </c>
      <c r="B406" s="3" t="s">
        <v>341</v>
      </c>
      <c r="C406" s="3" t="s">
        <v>479</v>
      </c>
      <c r="D406" s="3" t="s">
        <v>343</v>
      </c>
      <c r="E406" s="3" t="s">
        <v>28</v>
      </c>
      <c r="F406" s="3" t="s">
        <v>29</v>
      </c>
      <c r="G406" s="2">
        <v>5</v>
      </c>
      <c r="H406" s="3" t="s">
        <v>30</v>
      </c>
      <c r="I406" s="3" t="s">
        <v>48</v>
      </c>
      <c r="J406" s="3" t="s">
        <v>39</v>
      </c>
      <c r="K406" s="4">
        <v>26.89</v>
      </c>
      <c r="L406" s="2">
        <v>1</v>
      </c>
      <c r="M406" s="2">
        <v>24</v>
      </c>
      <c r="N406" s="2">
        <v>0.47299999999999998</v>
      </c>
      <c r="O406" s="3" t="s">
        <v>140</v>
      </c>
      <c r="P406" s="3" t="s">
        <v>3213</v>
      </c>
      <c r="Q406" s="5">
        <v>2.85</v>
      </c>
      <c r="S406" s="6">
        <v>2.42</v>
      </c>
      <c r="T406" s="5">
        <v>0.1</v>
      </c>
      <c r="U406" s="6">
        <v>2.52</v>
      </c>
      <c r="V406" s="2">
        <v>3.7</v>
      </c>
      <c r="W406" s="8"/>
      <c r="X406" s="10" t="s">
        <v>29</v>
      </c>
      <c r="Y406" s="7">
        <v>43773</v>
      </c>
    </row>
    <row r="407" spans="1:25" hidden="1" x14ac:dyDescent="0.25">
      <c r="A407" s="2">
        <v>814246</v>
      </c>
      <c r="B407" s="3" t="s">
        <v>341</v>
      </c>
      <c r="C407" s="3" t="s">
        <v>479</v>
      </c>
      <c r="D407" s="3" t="s">
        <v>354</v>
      </c>
      <c r="E407" s="3" t="s">
        <v>28</v>
      </c>
      <c r="F407" s="3" t="s">
        <v>29</v>
      </c>
      <c r="G407" s="2">
        <v>5</v>
      </c>
      <c r="H407" s="3" t="s">
        <v>30</v>
      </c>
      <c r="I407" s="3" t="s">
        <v>48</v>
      </c>
      <c r="J407" s="3" t="s">
        <v>39</v>
      </c>
      <c r="K407" s="4">
        <v>33.33</v>
      </c>
      <c r="L407" s="2">
        <v>4</v>
      </c>
      <c r="M407" s="2">
        <v>6</v>
      </c>
      <c r="N407" s="2">
        <v>0.47299999999999998</v>
      </c>
      <c r="O407" s="3" t="s">
        <v>140</v>
      </c>
      <c r="P407" s="3" t="s">
        <v>3213</v>
      </c>
      <c r="Q407" s="5">
        <v>12.8</v>
      </c>
      <c r="S407" s="6">
        <v>10.91</v>
      </c>
      <c r="T407" s="5">
        <v>0.4</v>
      </c>
      <c r="U407" s="6">
        <v>11.31</v>
      </c>
      <c r="V407" s="2">
        <v>16.649999999999999</v>
      </c>
      <c r="W407" s="8"/>
      <c r="X407" s="10" t="s">
        <v>29</v>
      </c>
      <c r="Y407" s="7">
        <v>43729</v>
      </c>
    </row>
    <row r="408" spans="1:25" hidden="1" x14ac:dyDescent="0.25">
      <c r="A408" s="2">
        <v>296244</v>
      </c>
      <c r="B408" s="3" t="s">
        <v>341</v>
      </c>
      <c r="C408" s="3" t="s">
        <v>480</v>
      </c>
      <c r="D408" s="3" t="s">
        <v>481</v>
      </c>
      <c r="E408" s="3" t="s">
        <v>37</v>
      </c>
      <c r="F408" s="3" t="s">
        <v>29</v>
      </c>
      <c r="G408" s="2">
        <v>4.0999999999999996</v>
      </c>
      <c r="H408" s="3" t="s">
        <v>482</v>
      </c>
      <c r="I408" s="3" t="s">
        <v>122</v>
      </c>
      <c r="J408" s="3" t="s">
        <v>31</v>
      </c>
      <c r="K408" s="4">
        <v>48.96</v>
      </c>
      <c r="L408" s="2">
        <v>4</v>
      </c>
      <c r="M408" s="2">
        <v>6</v>
      </c>
      <c r="N408" s="2">
        <v>0.44</v>
      </c>
      <c r="O408" s="3" t="s">
        <v>140</v>
      </c>
      <c r="P408" s="3" t="s">
        <v>29</v>
      </c>
      <c r="Q408" s="5">
        <v>16.2</v>
      </c>
      <c r="S408" s="6">
        <v>13.9</v>
      </c>
      <c r="T408" s="5">
        <v>0.4</v>
      </c>
      <c r="U408" s="6">
        <v>14.3</v>
      </c>
      <c r="V408" s="2">
        <v>21.05</v>
      </c>
      <c r="W408" s="8"/>
      <c r="X408" s="10" t="s">
        <v>29</v>
      </c>
      <c r="Y408" s="7">
        <v>43678</v>
      </c>
    </row>
    <row r="409" spans="1:25" hidden="1" x14ac:dyDescent="0.25">
      <c r="A409" s="2">
        <v>780519</v>
      </c>
      <c r="B409" s="3" t="s">
        <v>341</v>
      </c>
      <c r="C409" s="3" t="s">
        <v>483</v>
      </c>
      <c r="D409" s="3" t="s">
        <v>343</v>
      </c>
      <c r="E409" s="3" t="s">
        <v>28</v>
      </c>
      <c r="F409" s="3" t="s">
        <v>29</v>
      </c>
      <c r="G409" s="2">
        <v>6</v>
      </c>
      <c r="H409" s="3" t="s">
        <v>38</v>
      </c>
      <c r="I409" s="3" t="s">
        <v>29</v>
      </c>
      <c r="J409" s="3" t="s">
        <v>39</v>
      </c>
      <c r="K409" s="4">
        <v>53.07</v>
      </c>
      <c r="L409" s="2">
        <v>1</v>
      </c>
      <c r="M409" s="2">
        <v>24</v>
      </c>
      <c r="N409" s="2">
        <v>0.47299999999999998</v>
      </c>
      <c r="O409" s="3" t="s">
        <v>140</v>
      </c>
      <c r="P409" s="3" t="s">
        <v>29</v>
      </c>
      <c r="Q409" s="5">
        <v>4.3</v>
      </c>
      <c r="S409" s="6">
        <v>3.7</v>
      </c>
      <c r="T409" s="5">
        <v>0.1</v>
      </c>
      <c r="U409" s="6">
        <v>3.8</v>
      </c>
      <c r="V409" s="2">
        <v>5.6</v>
      </c>
      <c r="W409" s="8"/>
      <c r="X409" s="10" t="s">
        <v>29</v>
      </c>
      <c r="Y409" s="7">
        <v>43718</v>
      </c>
    </row>
    <row r="410" spans="1:25" hidden="1" x14ac:dyDescent="0.25">
      <c r="A410" s="2">
        <v>210468</v>
      </c>
      <c r="B410" s="3" t="s">
        <v>341</v>
      </c>
      <c r="C410" s="3" t="s">
        <v>484</v>
      </c>
      <c r="D410" s="3" t="s">
        <v>64</v>
      </c>
      <c r="E410" s="3" t="s">
        <v>28</v>
      </c>
      <c r="F410" s="3" t="s">
        <v>29</v>
      </c>
      <c r="G410" s="2">
        <v>5</v>
      </c>
      <c r="H410" s="3" t="s">
        <v>61</v>
      </c>
      <c r="I410" s="3" t="s">
        <v>29</v>
      </c>
      <c r="J410" s="3" t="s">
        <v>31</v>
      </c>
      <c r="K410" s="4">
        <v>34.08</v>
      </c>
      <c r="L410" s="2">
        <v>1</v>
      </c>
      <c r="M410" s="2">
        <v>24</v>
      </c>
      <c r="N410" s="2">
        <v>0.5</v>
      </c>
      <c r="O410" s="3" t="s">
        <v>140</v>
      </c>
      <c r="P410" s="3" t="s">
        <v>29</v>
      </c>
      <c r="Q410" s="5">
        <v>3.15</v>
      </c>
      <c r="S410" s="6">
        <v>2.68</v>
      </c>
      <c r="T410" s="5">
        <v>0.1</v>
      </c>
      <c r="U410" s="6">
        <v>2.78</v>
      </c>
      <c r="V410" s="2">
        <v>4.0999999999999996</v>
      </c>
      <c r="W410" s="8">
        <v>-0.20000000000000018</v>
      </c>
      <c r="X410" s="9" t="s">
        <v>3215</v>
      </c>
      <c r="Y410" s="7">
        <v>43789</v>
      </c>
    </row>
    <row r="411" spans="1:25" hidden="1" x14ac:dyDescent="0.25">
      <c r="A411" s="2">
        <v>337949</v>
      </c>
      <c r="B411" s="3" t="s">
        <v>341</v>
      </c>
      <c r="C411" s="3" t="s">
        <v>485</v>
      </c>
      <c r="D411" s="3" t="s">
        <v>64</v>
      </c>
      <c r="E411" s="3" t="s">
        <v>37</v>
      </c>
      <c r="F411" s="3" t="s">
        <v>29</v>
      </c>
      <c r="G411" s="2">
        <v>5</v>
      </c>
      <c r="H411" s="3" t="s">
        <v>191</v>
      </c>
      <c r="I411" s="3" t="s">
        <v>48</v>
      </c>
      <c r="J411" s="3" t="s">
        <v>31</v>
      </c>
      <c r="K411" s="4">
        <v>43.92</v>
      </c>
      <c r="L411" s="2">
        <v>1</v>
      </c>
      <c r="M411" s="2">
        <v>24</v>
      </c>
      <c r="N411" s="2">
        <v>0.5</v>
      </c>
      <c r="O411" s="3" t="s">
        <v>140</v>
      </c>
      <c r="P411" s="3" t="s">
        <v>29</v>
      </c>
      <c r="Q411" s="5">
        <v>3.35</v>
      </c>
      <c r="S411" s="6">
        <v>2.86</v>
      </c>
      <c r="T411" s="5">
        <v>0.1</v>
      </c>
      <c r="U411" s="6">
        <v>2.96</v>
      </c>
      <c r="V411" s="2">
        <v>4.3499999999999996</v>
      </c>
      <c r="W411" s="8"/>
      <c r="X411" s="10" t="s">
        <v>29</v>
      </c>
      <c r="Y411" s="7">
        <v>43466</v>
      </c>
    </row>
    <row r="412" spans="1:25" hidden="1" x14ac:dyDescent="0.25">
      <c r="A412" s="2">
        <v>71126</v>
      </c>
      <c r="B412" s="3" t="s">
        <v>341</v>
      </c>
      <c r="C412" s="3" t="s">
        <v>486</v>
      </c>
      <c r="D412" s="3" t="s">
        <v>46</v>
      </c>
      <c r="E412" s="3" t="s">
        <v>37</v>
      </c>
      <c r="F412" s="3" t="s">
        <v>29</v>
      </c>
      <c r="G412" s="2">
        <v>5</v>
      </c>
      <c r="H412" s="3" t="s">
        <v>191</v>
      </c>
      <c r="I412" s="3" t="s">
        <v>48</v>
      </c>
      <c r="J412" s="3" t="s">
        <v>31</v>
      </c>
      <c r="K412" s="4">
        <v>39.04</v>
      </c>
      <c r="L412" s="2">
        <v>6</v>
      </c>
      <c r="M412" s="2">
        <v>4</v>
      </c>
      <c r="N412" s="2">
        <v>0.33</v>
      </c>
      <c r="O412" s="3" t="s">
        <v>140</v>
      </c>
      <c r="P412" s="3" t="s">
        <v>29</v>
      </c>
      <c r="Q412" s="5">
        <v>18.3</v>
      </c>
      <c r="S412" s="6">
        <v>15.58</v>
      </c>
      <c r="T412" s="5">
        <v>0.6</v>
      </c>
      <c r="U412" s="6">
        <v>16.18</v>
      </c>
      <c r="V412" s="2">
        <v>23.8</v>
      </c>
      <c r="W412" s="8"/>
      <c r="X412" s="10" t="s">
        <v>29</v>
      </c>
      <c r="Y412" s="7">
        <v>43555</v>
      </c>
    </row>
    <row r="413" spans="1:25" hidden="1" x14ac:dyDescent="0.25">
      <c r="A413" s="2">
        <v>314328</v>
      </c>
      <c r="B413" s="3" t="s">
        <v>341</v>
      </c>
      <c r="C413" s="3" t="s">
        <v>487</v>
      </c>
      <c r="D413" s="3" t="s">
        <v>139</v>
      </c>
      <c r="E413" s="3" t="s">
        <v>28</v>
      </c>
      <c r="F413" s="3" t="s">
        <v>29</v>
      </c>
      <c r="G413" s="2">
        <v>5</v>
      </c>
      <c r="H413" s="3" t="s">
        <v>38</v>
      </c>
      <c r="I413" s="3" t="s">
        <v>48</v>
      </c>
      <c r="J413" s="3" t="s">
        <v>31</v>
      </c>
      <c r="K413" s="4">
        <v>17</v>
      </c>
      <c r="L413" s="2">
        <v>6</v>
      </c>
      <c r="M413" s="2">
        <v>4</v>
      </c>
      <c r="N413" s="2">
        <v>0.35499999999999998</v>
      </c>
      <c r="O413" s="3" t="s">
        <v>140</v>
      </c>
      <c r="P413" s="3" t="s">
        <v>29</v>
      </c>
      <c r="Q413" s="5">
        <v>12.2</v>
      </c>
      <c r="S413" s="6">
        <v>10.210000000000001</v>
      </c>
      <c r="T413" s="5">
        <v>0.6</v>
      </c>
      <c r="U413" s="6">
        <v>10.81</v>
      </c>
      <c r="V413" s="2">
        <v>15.85</v>
      </c>
      <c r="W413" s="8"/>
      <c r="X413" s="10" t="s">
        <v>29</v>
      </c>
      <c r="Y413" s="7">
        <v>43721</v>
      </c>
    </row>
    <row r="414" spans="1:25" hidden="1" x14ac:dyDescent="0.25">
      <c r="A414" s="2">
        <v>336438</v>
      </c>
      <c r="B414" s="3" t="s">
        <v>341</v>
      </c>
      <c r="C414" s="3" t="s">
        <v>488</v>
      </c>
      <c r="D414" s="3" t="s">
        <v>139</v>
      </c>
      <c r="E414" s="3" t="s">
        <v>28</v>
      </c>
      <c r="F414" s="3" t="s">
        <v>29</v>
      </c>
      <c r="G414" s="2">
        <v>5</v>
      </c>
      <c r="H414" s="3" t="s">
        <v>38</v>
      </c>
      <c r="I414" s="3" t="s">
        <v>48</v>
      </c>
      <c r="J414" s="3" t="s">
        <v>31</v>
      </c>
      <c r="K414" s="4">
        <v>17</v>
      </c>
      <c r="L414" s="2">
        <v>6</v>
      </c>
      <c r="M414" s="2">
        <v>4</v>
      </c>
      <c r="N414" s="2">
        <v>0.35499999999999998</v>
      </c>
      <c r="O414" s="3" t="s">
        <v>140</v>
      </c>
      <c r="P414" s="3" t="s">
        <v>29</v>
      </c>
      <c r="Q414" s="5">
        <v>12.2</v>
      </c>
      <c r="S414" s="6">
        <v>10.210000000000001</v>
      </c>
      <c r="T414" s="5">
        <v>0.6</v>
      </c>
      <c r="U414" s="6">
        <v>10.81</v>
      </c>
      <c r="V414" s="2">
        <v>15.85</v>
      </c>
      <c r="W414" s="8"/>
      <c r="X414" s="10" t="s">
        <v>29</v>
      </c>
      <c r="Y414" s="7">
        <v>43721</v>
      </c>
    </row>
    <row r="415" spans="1:25" hidden="1" x14ac:dyDescent="0.25">
      <c r="A415" s="2">
        <v>799730</v>
      </c>
      <c r="B415" s="3" t="s">
        <v>341</v>
      </c>
      <c r="C415" s="3" t="s">
        <v>489</v>
      </c>
      <c r="D415" s="3" t="s">
        <v>354</v>
      </c>
      <c r="E415" s="3" t="s">
        <v>28</v>
      </c>
      <c r="F415" s="3" t="s">
        <v>29</v>
      </c>
      <c r="H415" s="3" t="s">
        <v>38</v>
      </c>
      <c r="I415" s="3" t="s">
        <v>34</v>
      </c>
      <c r="J415" s="3" t="s">
        <v>39</v>
      </c>
      <c r="K415" s="4">
        <v>43.77</v>
      </c>
      <c r="L415" s="2">
        <v>4</v>
      </c>
      <c r="M415" s="2">
        <v>6</v>
      </c>
      <c r="N415" s="2">
        <v>0.47299999999999998</v>
      </c>
      <c r="O415" s="3" t="s">
        <v>140</v>
      </c>
      <c r="P415" s="3" t="s">
        <v>29</v>
      </c>
      <c r="Q415" s="5">
        <v>15.1</v>
      </c>
      <c r="S415" s="6">
        <v>12.94</v>
      </c>
      <c r="T415" s="5">
        <v>0.4</v>
      </c>
      <c r="U415" s="6">
        <v>13.34</v>
      </c>
      <c r="V415" s="2">
        <v>19.649999999999999</v>
      </c>
      <c r="W415" s="8"/>
      <c r="X415" s="10" t="s">
        <v>29</v>
      </c>
      <c r="Y415" s="7">
        <v>43745</v>
      </c>
    </row>
    <row r="416" spans="1:25" hidden="1" x14ac:dyDescent="0.25">
      <c r="A416" s="2">
        <v>793896</v>
      </c>
      <c r="B416" s="3" t="s">
        <v>341</v>
      </c>
      <c r="C416" s="3" t="s">
        <v>490</v>
      </c>
      <c r="D416" s="3" t="s">
        <v>64</v>
      </c>
      <c r="E416" s="3" t="s">
        <v>28</v>
      </c>
      <c r="F416" s="3" t="s">
        <v>29</v>
      </c>
      <c r="G416" s="2">
        <v>5</v>
      </c>
      <c r="H416" s="3" t="s">
        <v>482</v>
      </c>
      <c r="I416" s="3" t="s">
        <v>48</v>
      </c>
      <c r="J416" s="3" t="s">
        <v>39</v>
      </c>
      <c r="K416" s="4">
        <v>51.63</v>
      </c>
      <c r="L416" s="2">
        <v>1</v>
      </c>
      <c r="M416" s="2">
        <v>24</v>
      </c>
      <c r="N416" s="2">
        <v>0.5</v>
      </c>
      <c r="O416" s="3" t="s">
        <v>140</v>
      </c>
      <c r="P416" s="3" t="s">
        <v>29</v>
      </c>
      <c r="Q416" s="5">
        <v>4.3</v>
      </c>
      <c r="S416" s="6">
        <v>3.7</v>
      </c>
      <c r="T416" s="5">
        <v>0.1</v>
      </c>
      <c r="U416" s="6">
        <v>3.8</v>
      </c>
      <c r="V416" s="2">
        <v>5.6</v>
      </c>
      <c r="W416" s="8"/>
      <c r="X416" s="10" t="s">
        <v>29</v>
      </c>
      <c r="Y416" s="7">
        <v>43718</v>
      </c>
    </row>
    <row r="417" spans="1:25" hidden="1" x14ac:dyDescent="0.25">
      <c r="A417" s="2">
        <v>170756</v>
      </c>
      <c r="B417" s="3" t="s">
        <v>341</v>
      </c>
      <c r="C417" s="3" t="s">
        <v>491</v>
      </c>
      <c r="D417" s="3" t="s">
        <v>139</v>
      </c>
      <c r="E417" s="3" t="s">
        <v>28</v>
      </c>
      <c r="F417" s="3" t="s">
        <v>29</v>
      </c>
      <c r="G417" s="2">
        <v>6</v>
      </c>
      <c r="H417" s="3" t="s">
        <v>38</v>
      </c>
      <c r="I417" s="3" t="s">
        <v>29</v>
      </c>
      <c r="J417" s="3" t="s">
        <v>31</v>
      </c>
      <c r="K417" s="4">
        <v>37.24</v>
      </c>
      <c r="L417" s="2">
        <v>6</v>
      </c>
      <c r="M417" s="2">
        <v>4</v>
      </c>
      <c r="N417" s="2">
        <v>0.35499999999999998</v>
      </c>
      <c r="O417" s="3" t="s">
        <v>140</v>
      </c>
      <c r="P417" s="3" t="s">
        <v>29</v>
      </c>
      <c r="Q417" s="5">
        <v>18.95</v>
      </c>
      <c r="S417" s="6">
        <v>16.149999999999999</v>
      </c>
      <c r="T417" s="5">
        <v>0.6</v>
      </c>
      <c r="U417" s="6">
        <v>16.75</v>
      </c>
      <c r="V417" s="2">
        <v>24.65</v>
      </c>
      <c r="W417" s="8"/>
      <c r="X417" s="10" t="s">
        <v>29</v>
      </c>
      <c r="Y417" s="7">
        <v>43721</v>
      </c>
    </row>
    <row r="418" spans="1:25" hidden="1" x14ac:dyDescent="0.25">
      <c r="A418" s="2">
        <v>34278</v>
      </c>
      <c r="B418" s="3" t="s">
        <v>341</v>
      </c>
      <c r="C418" s="3" t="s">
        <v>492</v>
      </c>
      <c r="D418" s="3" t="s">
        <v>139</v>
      </c>
      <c r="E418" s="3" t="s">
        <v>28</v>
      </c>
      <c r="F418" s="3" t="s">
        <v>29</v>
      </c>
      <c r="G418" s="2">
        <v>5.2</v>
      </c>
      <c r="H418" s="3" t="s">
        <v>38</v>
      </c>
      <c r="I418" s="3" t="s">
        <v>62</v>
      </c>
      <c r="J418" s="3" t="s">
        <v>31</v>
      </c>
      <c r="K418" s="4">
        <v>34.840000000000003</v>
      </c>
      <c r="L418" s="2">
        <v>6</v>
      </c>
      <c r="M418" s="2">
        <v>4</v>
      </c>
      <c r="N418" s="2">
        <v>0.35499999999999998</v>
      </c>
      <c r="O418" s="3" t="s">
        <v>140</v>
      </c>
      <c r="P418" s="3" t="s">
        <v>29</v>
      </c>
      <c r="Q418" s="5">
        <v>18.149999999999999</v>
      </c>
      <c r="S418" s="6">
        <v>15.44</v>
      </c>
      <c r="T418" s="5">
        <v>0.6</v>
      </c>
      <c r="U418" s="6">
        <v>16.04</v>
      </c>
      <c r="V418" s="2">
        <v>23.6</v>
      </c>
      <c r="W418" s="8"/>
      <c r="X418" s="10" t="s">
        <v>29</v>
      </c>
      <c r="Y418" s="7">
        <v>43721</v>
      </c>
    </row>
    <row r="419" spans="1:25" hidden="1" x14ac:dyDescent="0.25">
      <c r="A419" s="2">
        <v>36132</v>
      </c>
      <c r="B419" s="3" t="s">
        <v>341</v>
      </c>
      <c r="C419" s="3" t="s">
        <v>493</v>
      </c>
      <c r="D419" s="3" t="s">
        <v>139</v>
      </c>
      <c r="E419" s="3" t="s">
        <v>28</v>
      </c>
      <c r="F419" s="3" t="s">
        <v>29</v>
      </c>
      <c r="G419" s="2">
        <v>5</v>
      </c>
      <c r="H419" s="3" t="s">
        <v>38</v>
      </c>
      <c r="I419" s="3" t="s">
        <v>29</v>
      </c>
      <c r="J419" s="3" t="s">
        <v>31</v>
      </c>
      <c r="K419" s="4">
        <v>36.08</v>
      </c>
      <c r="L419" s="2">
        <v>6</v>
      </c>
      <c r="M419" s="2">
        <v>4</v>
      </c>
      <c r="N419" s="2">
        <v>0.35499999999999998</v>
      </c>
      <c r="O419" s="3" t="s">
        <v>140</v>
      </c>
      <c r="P419" s="3" t="s">
        <v>29</v>
      </c>
      <c r="Q419" s="5">
        <v>18.55</v>
      </c>
      <c r="S419" s="6">
        <v>15.8</v>
      </c>
      <c r="T419" s="5">
        <v>0.6</v>
      </c>
      <c r="U419" s="6">
        <v>16.399999999999999</v>
      </c>
      <c r="V419" s="2">
        <v>24.1</v>
      </c>
      <c r="W419" s="8"/>
      <c r="X419" s="10" t="s">
        <v>29</v>
      </c>
      <c r="Y419" s="7">
        <v>43721</v>
      </c>
    </row>
    <row r="420" spans="1:25" hidden="1" x14ac:dyDescent="0.25">
      <c r="A420" s="2">
        <v>793810</v>
      </c>
      <c r="B420" s="3" t="s">
        <v>341</v>
      </c>
      <c r="C420" s="3" t="s">
        <v>494</v>
      </c>
      <c r="D420" s="3" t="s">
        <v>473</v>
      </c>
      <c r="E420" s="3" t="s">
        <v>37</v>
      </c>
      <c r="F420" s="3" t="s">
        <v>29</v>
      </c>
      <c r="G420" s="2">
        <v>4.5</v>
      </c>
      <c r="H420" s="3" t="s">
        <v>482</v>
      </c>
      <c r="I420" s="3" t="s">
        <v>34</v>
      </c>
      <c r="J420" s="3" t="s">
        <v>31</v>
      </c>
      <c r="K420" s="4">
        <v>45.3</v>
      </c>
      <c r="L420" s="2">
        <v>4</v>
      </c>
      <c r="M420" s="2">
        <v>6</v>
      </c>
      <c r="N420" s="2">
        <v>0.5</v>
      </c>
      <c r="O420" s="3" t="s">
        <v>140</v>
      </c>
      <c r="P420" s="3" t="s">
        <v>29</v>
      </c>
      <c r="Q420" s="5">
        <v>16.05</v>
      </c>
      <c r="S420" s="6">
        <v>13.77</v>
      </c>
      <c r="T420" s="5">
        <v>0.4</v>
      </c>
      <c r="U420" s="6">
        <v>14.17</v>
      </c>
      <c r="V420" s="2">
        <v>20.85</v>
      </c>
      <c r="W420" s="8"/>
      <c r="X420" s="10" t="s">
        <v>29</v>
      </c>
      <c r="Y420" s="7">
        <v>43709</v>
      </c>
    </row>
    <row r="421" spans="1:25" hidden="1" x14ac:dyDescent="0.25">
      <c r="A421" s="2">
        <v>904664</v>
      </c>
      <c r="B421" s="3" t="s">
        <v>341</v>
      </c>
      <c r="C421" s="3" t="s">
        <v>495</v>
      </c>
      <c r="D421" s="3" t="s">
        <v>139</v>
      </c>
      <c r="E421" s="3" t="s">
        <v>37</v>
      </c>
      <c r="F421" s="3" t="s">
        <v>29</v>
      </c>
      <c r="G421" s="2">
        <v>5</v>
      </c>
      <c r="H421" s="3" t="s">
        <v>38</v>
      </c>
      <c r="I421" s="3" t="s">
        <v>48</v>
      </c>
      <c r="J421" s="3" t="s">
        <v>39</v>
      </c>
      <c r="K421" s="4">
        <v>4.83</v>
      </c>
      <c r="L421" s="2">
        <v>6</v>
      </c>
      <c r="M421" s="2">
        <v>1</v>
      </c>
      <c r="N421" s="2">
        <v>0.35499999999999998</v>
      </c>
      <c r="O421" s="3" t="s">
        <v>140</v>
      </c>
      <c r="P421" s="3" t="s">
        <v>29</v>
      </c>
      <c r="Q421" s="5">
        <v>12.65</v>
      </c>
      <c r="S421" s="6">
        <v>10.6</v>
      </c>
      <c r="T421" s="5">
        <v>0.6</v>
      </c>
      <c r="U421" s="6">
        <v>11.2</v>
      </c>
      <c r="V421" s="2">
        <v>16.45</v>
      </c>
      <c r="W421" s="8"/>
      <c r="X421" s="10" t="s">
        <v>29</v>
      </c>
      <c r="Y421" s="7">
        <v>43466</v>
      </c>
    </row>
    <row r="422" spans="1:25" hidden="1" x14ac:dyDescent="0.25">
      <c r="A422" s="2">
        <v>945543</v>
      </c>
      <c r="B422" s="3" t="s">
        <v>341</v>
      </c>
      <c r="C422" s="3" t="s">
        <v>495</v>
      </c>
      <c r="D422" s="3" t="s">
        <v>350</v>
      </c>
      <c r="E422" s="3" t="s">
        <v>37</v>
      </c>
      <c r="F422" s="3" t="s">
        <v>29</v>
      </c>
      <c r="G422" s="2">
        <v>5</v>
      </c>
      <c r="H422" s="3" t="s">
        <v>38</v>
      </c>
      <c r="I422" s="3" t="s">
        <v>48</v>
      </c>
      <c r="J422" s="3" t="s">
        <v>39</v>
      </c>
      <c r="K422" s="4">
        <v>10.029999999999999</v>
      </c>
      <c r="L422" s="2">
        <v>15</v>
      </c>
      <c r="M422" s="2">
        <v>1</v>
      </c>
      <c r="N422" s="2">
        <v>0.35499999999999998</v>
      </c>
      <c r="O422" s="3" t="s">
        <v>140</v>
      </c>
      <c r="P422" s="3" t="s">
        <v>29</v>
      </c>
      <c r="Q422" s="5">
        <v>28.85</v>
      </c>
      <c r="S422" s="6">
        <v>24.07</v>
      </c>
      <c r="T422" s="5">
        <v>1.5</v>
      </c>
      <c r="U422" s="6">
        <v>25.57</v>
      </c>
      <c r="V422" s="2">
        <v>37.5</v>
      </c>
      <c r="W422" s="8"/>
      <c r="X422" s="10" t="s">
        <v>29</v>
      </c>
      <c r="Y422" s="7">
        <v>43466</v>
      </c>
    </row>
    <row r="423" spans="1:25" hidden="1" x14ac:dyDescent="0.25">
      <c r="A423" s="2">
        <v>919373</v>
      </c>
      <c r="B423" s="3" t="s">
        <v>341</v>
      </c>
      <c r="C423" s="3" t="s">
        <v>495</v>
      </c>
      <c r="D423" s="3" t="s">
        <v>386</v>
      </c>
      <c r="E423" s="3" t="s">
        <v>37</v>
      </c>
      <c r="F423" s="3" t="s">
        <v>29</v>
      </c>
      <c r="G423" s="2">
        <v>5</v>
      </c>
      <c r="H423" s="3" t="s">
        <v>38</v>
      </c>
      <c r="I423" s="3" t="s">
        <v>48</v>
      </c>
      <c r="J423" s="3" t="s">
        <v>39</v>
      </c>
      <c r="K423" s="4">
        <v>15.16</v>
      </c>
      <c r="L423" s="2">
        <v>24</v>
      </c>
      <c r="M423" s="2">
        <v>1</v>
      </c>
      <c r="N423" s="2">
        <v>0.35499999999999998</v>
      </c>
      <c r="O423" s="3" t="s">
        <v>140</v>
      </c>
      <c r="P423" s="3" t="s">
        <v>29</v>
      </c>
      <c r="Q423" s="5">
        <v>44.9</v>
      </c>
      <c r="S423" s="6">
        <v>37.4</v>
      </c>
      <c r="T423" s="5">
        <v>2.4</v>
      </c>
      <c r="U423" s="6">
        <v>39.799999999999997</v>
      </c>
      <c r="V423" s="2">
        <v>58.35</v>
      </c>
      <c r="W423" s="8"/>
      <c r="X423" s="10" t="s">
        <v>29</v>
      </c>
      <c r="Y423" s="7">
        <v>43466</v>
      </c>
    </row>
    <row r="424" spans="1:25" hidden="1" x14ac:dyDescent="0.25">
      <c r="A424" s="2">
        <v>904771</v>
      </c>
      <c r="B424" s="3" t="s">
        <v>341</v>
      </c>
      <c r="C424" s="3" t="s">
        <v>496</v>
      </c>
      <c r="D424" s="3" t="s">
        <v>391</v>
      </c>
      <c r="E424" s="3" t="s">
        <v>37</v>
      </c>
      <c r="F424" s="3" t="s">
        <v>29</v>
      </c>
      <c r="G424" s="2">
        <v>5</v>
      </c>
      <c r="H424" s="3" t="s">
        <v>38</v>
      </c>
      <c r="I424" s="3" t="s">
        <v>48</v>
      </c>
      <c r="J424" s="3" t="s">
        <v>39</v>
      </c>
      <c r="K424" s="4">
        <v>6.15</v>
      </c>
      <c r="L424" s="2">
        <v>6</v>
      </c>
      <c r="M424" s="2">
        <v>1</v>
      </c>
      <c r="N424" s="2">
        <v>0.47299999999999998</v>
      </c>
      <c r="O424" s="3" t="s">
        <v>140</v>
      </c>
      <c r="P424" s="3" t="s">
        <v>29</v>
      </c>
      <c r="Q424" s="5">
        <v>16.25</v>
      </c>
      <c r="S424" s="6">
        <v>13.77</v>
      </c>
      <c r="T424" s="5">
        <v>0.6</v>
      </c>
      <c r="U424" s="6">
        <v>14.37</v>
      </c>
      <c r="V424" s="2">
        <v>21.1</v>
      </c>
      <c r="W424" s="8"/>
      <c r="X424" s="10" t="s">
        <v>29</v>
      </c>
      <c r="Y424" s="7">
        <v>43466</v>
      </c>
    </row>
    <row r="425" spans="1:25" hidden="1" x14ac:dyDescent="0.25">
      <c r="A425" s="2">
        <v>646273</v>
      </c>
      <c r="B425" s="3" t="s">
        <v>341</v>
      </c>
      <c r="C425" s="3" t="s">
        <v>497</v>
      </c>
      <c r="D425" s="3" t="s">
        <v>388</v>
      </c>
      <c r="E425" s="3" t="s">
        <v>37</v>
      </c>
      <c r="F425" s="3" t="s">
        <v>29</v>
      </c>
      <c r="G425" s="2">
        <v>5</v>
      </c>
      <c r="H425" s="3" t="s">
        <v>38</v>
      </c>
      <c r="I425" s="3" t="s">
        <v>48</v>
      </c>
      <c r="J425" s="3" t="s">
        <v>39</v>
      </c>
      <c r="K425" s="4">
        <v>1.79</v>
      </c>
      <c r="L425" s="2">
        <v>1</v>
      </c>
      <c r="M425" s="2">
        <v>1</v>
      </c>
      <c r="N425" s="2">
        <v>0.74</v>
      </c>
      <c r="O425" s="3" t="s">
        <v>140</v>
      </c>
      <c r="P425" s="3" t="s">
        <v>29</v>
      </c>
      <c r="Q425" s="5">
        <v>4.45</v>
      </c>
      <c r="S425" s="6">
        <v>3.83</v>
      </c>
      <c r="T425" s="5">
        <v>0.1</v>
      </c>
      <c r="U425" s="6">
        <v>3.93</v>
      </c>
      <c r="V425" s="2">
        <v>5.8</v>
      </c>
      <c r="W425" s="8"/>
      <c r="X425" s="10" t="s">
        <v>29</v>
      </c>
      <c r="Y425" s="7">
        <v>43466</v>
      </c>
    </row>
    <row r="426" spans="1:25" ht="30" hidden="1" x14ac:dyDescent="0.25">
      <c r="A426" s="2">
        <v>881144</v>
      </c>
      <c r="B426" s="3" t="s">
        <v>341</v>
      </c>
      <c r="C426" s="3" t="s">
        <v>498</v>
      </c>
      <c r="D426" s="3" t="s">
        <v>64</v>
      </c>
      <c r="E426" s="3" t="s">
        <v>37</v>
      </c>
      <c r="F426" s="3" t="s">
        <v>29</v>
      </c>
      <c r="G426" s="2">
        <v>4.9000000000000004</v>
      </c>
      <c r="H426" s="3" t="s">
        <v>124</v>
      </c>
      <c r="I426" s="3" t="s">
        <v>62</v>
      </c>
      <c r="J426" s="3" t="s">
        <v>39</v>
      </c>
      <c r="K426" s="4">
        <v>25.29</v>
      </c>
      <c r="L426" s="2">
        <v>1</v>
      </c>
      <c r="M426" s="2">
        <v>24</v>
      </c>
      <c r="N426" s="2">
        <v>0.5</v>
      </c>
      <c r="O426" s="3" t="s">
        <v>140</v>
      </c>
      <c r="P426" s="3" t="s">
        <v>29</v>
      </c>
      <c r="Q426" s="5">
        <v>2.85</v>
      </c>
      <c r="S426" s="6">
        <v>2.42</v>
      </c>
      <c r="T426" s="5">
        <v>0.1</v>
      </c>
      <c r="U426" s="6">
        <v>2.52</v>
      </c>
      <c r="V426" s="2">
        <v>3.7</v>
      </c>
      <c r="W426" s="8"/>
      <c r="X426" s="10" t="s">
        <v>29</v>
      </c>
      <c r="Y426" s="7">
        <v>43708</v>
      </c>
    </row>
    <row r="427" spans="1:25" hidden="1" x14ac:dyDescent="0.25">
      <c r="A427" s="2">
        <v>685594</v>
      </c>
      <c r="B427" s="3" t="s">
        <v>341</v>
      </c>
      <c r="C427" s="3" t="s">
        <v>499</v>
      </c>
      <c r="D427" s="3" t="s">
        <v>64</v>
      </c>
      <c r="E427" s="3" t="s">
        <v>37</v>
      </c>
      <c r="F427" s="3" t="s">
        <v>29</v>
      </c>
      <c r="G427" s="2">
        <v>5</v>
      </c>
      <c r="H427" s="3" t="s">
        <v>204</v>
      </c>
      <c r="I427" s="3" t="s">
        <v>48</v>
      </c>
      <c r="J427" s="3" t="s">
        <v>31</v>
      </c>
      <c r="K427" s="4">
        <v>36.72</v>
      </c>
      <c r="L427" s="2">
        <v>1</v>
      </c>
      <c r="M427" s="2">
        <v>24</v>
      </c>
      <c r="N427" s="2">
        <v>0.5</v>
      </c>
      <c r="O427" s="3" t="s">
        <v>140</v>
      </c>
      <c r="P427" s="3" t="s">
        <v>29</v>
      </c>
      <c r="Q427" s="5">
        <v>3.6</v>
      </c>
      <c r="S427" s="6">
        <v>3.08</v>
      </c>
      <c r="T427" s="5">
        <v>0.1</v>
      </c>
      <c r="U427" s="6">
        <v>3.18</v>
      </c>
      <c r="V427" s="2">
        <v>4.7</v>
      </c>
      <c r="W427" s="8"/>
      <c r="X427" s="10" t="s">
        <v>29</v>
      </c>
      <c r="Y427" s="7">
        <v>43616</v>
      </c>
    </row>
    <row r="428" spans="1:25" hidden="1" x14ac:dyDescent="0.25">
      <c r="A428" s="2">
        <v>904318</v>
      </c>
      <c r="B428" s="3" t="s">
        <v>341</v>
      </c>
      <c r="C428" s="3" t="s">
        <v>500</v>
      </c>
      <c r="D428" s="3" t="s">
        <v>139</v>
      </c>
      <c r="E428" s="3" t="s">
        <v>37</v>
      </c>
      <c r="F428" s="3" t="s">
        <v>29</v>
      </c>
      <c r="G428" s="2">
        <v>5</v>
      </c>
      <c r="H428" s="3" t="s">
        <v>38</v>
      </c>
      <c r="I428" s="3" t="s">
        <v>48</v>
      </c>
      <c r="J428" s="3" t="s">
        <v>39</v>
      </c>
      <c r="K428" s="4">
        <v>4.8600000000000003</v>
      </c>
      <c r="L428" s="2">
        <v>6</v>
      </c>
      <c r="M428" s="2">
        <v>1</v>
      </c>
      <c r="N428" s="2">
        <v>0.35499999999999998</v>
      </c>
      <c r="O428" s="3" t="s">
        <v>140</v>
      </c>
      <c r="P428" s="3" t="s">
        <v>29</v>
      </c>
      <c r="Q428" s="5">
        <v>12.7</v>
      </c>
      <c r="S428" s="6">
        <v>10.65</v>
      </c>
      <c r="T428" s="5">
        <v>0.6</v>
      </c>
      <c r="U428" s="6">
        <v>11.25</v>
      </c>
      <c r="V428" s="2">
        <v>16.5</v>
      </c>
      <c r="W428" s="8"/>
      <c r="X428" s="10" t="s">
        <v>29</v>
      </c>
      <c r="Y428" s="7">
        <v>43466</v>
      </c>
    </row>
    <row r="429" spans="1:25" hidden="1" x14ac:dyDescent="0.25">
      <c r="A429" s="2">
        <v>935155</v>
      </c>
      <c r="B429" s="3" t="s">
        <v>341</v>
      </c>
      <c r="C429" s="3" t="s">
        <v>500</v>
      </c>
      <c r="D429" s="3" t="s">
        <v>350</v>
      </c>
      <c r="E429" s="3" t="s">
        <v>37</v>
      </c>
      <c r="F429" s="3" t="s">
        <v>29</v>
      </c>
      <c r="G429" s="2">
        <v>5</v>
      </c>
      <c r="H429" s="3" t="s">
        <v>38</v>
      </c>
      <c r="I429" s="3" t="s">
        <v>48</v>
      </c>
      <c r="J429" s="3" t="s">
        <v>39</v>
      </c>
      <c r="K429" s="4">
        <v>10.029999999999999</v>
      </c>
      <c r="L429" s="2">
        <v>15</v>
      </c>
      <c r="M429" s="2">
        <v>1</v>
      </c>
      <c r="N429" s="2">
        <v>0.35499999999999998</v>
      </c>
      <c r="O429" s="3" t="s">
        <v>140</v>
      </c>
      <c r="P429" s="3" t="s">
        <v>29</v>
      </c>
      <c r="Q429" s="5">
        <v>28.85</v>
      </c>
      <c r="S429" s="6">
        <v>24.07</v>
      </c>
      <c r="T429" s="5">
        <v>1.5</v>
      </c>
      <c r="U429" s="6">
        <v>25.57</v>
      </c>
      <c r="V429" s="2">
        <v>37.5</v>
      </c>
      <c r="W429" s="8"/>
      <c r="X429" s="10" t="s">
        <v>29</v>
      </c>
      <c r="Y429" s="7">
        <v>43466</v>
      </c>
    </row>
    <row r="430" spans="1:25" hidden="1" x14ac:dyDescent="0.25">
      <c r="A430" s="2">
        <v>128975</v>
      </c>
      <c r="B430" s="3" t="s">
        <v>341</v>
      </c>
      <c r="C430" s="3" t="s">
        <v>501</v>
      </c>
      <c r="D430" s="3" t="s">
        <v>139</v>
      </c>
      <c r="E430" s="3" t="s">
        <v>28</v>
      </c>
      <c r="F430" s="3" t="s">
        <v>29</v>
      </c>
      <c r="H430" s="3" t="s">
        <v>38</v>
      </c>
      <c r="I430" s="3" t="s">
        <v>29</v>
      </c>
      <c r="J430" s="3" t="s">
        <v>31</v>
      </c>
      <c r="K430" s="4">
        <v>31.24</v>
      </c>
      <c r="L430" s="2">
        <v>6</v>
      </c>
      <c r="M430" s="2">
        <v>4</v>
      </c>
      <c r="N430" s="2">
        <v>0.35499999999999998</v>
      </c>
      <c r="O430" s="3" t="s">
        <v>140</v>
      </c>
      <c r="P430" s="3" t="s">
        <v>29</v>
      </c>
      <c r="Q430" s="5">
        <v>16.95</v>
      </c>
      <c r="S430" s="6">
        <v>14.39</v>
      </c>
      <c r="T430" s="5">
        <v>0.6</v>
      </c>
      <c r="U430" s="6">
        <v>14.99</v>
      </c>
      <c r="V430" s="2">
        <v>22.05</v>
      </c>
      <c r="W430" s="8">
        <v>0.75</v>
      </c>
      <c r="X430" s="9" t="s">
        <v>3216</v>
      </c>
      <c r="Y430" s="7">
        <v>43789</v>
      </c>
    </row>
    <row r="431" spans="1:25" hidden="1" x14ac:dyDescent="0.25">
      <c r="A431" s="2">
        <v>128892</v>
      </c>
      <c r="B431" s="3" t="s">
        <v>341</v>
      </c>
      <c r="C431" s="3" t="s">
        <v>502</v>
      </c>
      <c r="D431" s="3" t="s">
        <v>139</v>
      </c>
      <c r="E431" s="3" t="s">
        <v>28</v>
      </c>
      <c r="F431" s="3" t="s">
        <v>29</v>
      </c>
      <c r="G431" s="2">
        <v>5.2</v>
      </c>
      <c r="H431" s="3" t="s">
        <v>38</v>
      </c>
      <c r="I431" s="3" t="s">
        <v>29</v>
      </c>
      <c r="J431" s="3" t="s">
        <v>31</v>
      </c>
      <c r="K431" s="4">
        <v>37.56</v>
      </c>
      <c r="L431" s="2">
        <v>6</v>
      </c>
      <c r="M431" s="2">
        <v>4</v>
      </c>
      <c r="N431" s="2">
        <v>0.35499999999999998</v>
      </c>
      <c r="O431" s="3" t="s">
        <v>140</v>
      </c>
      <c r="P431" s="3" t="s">
        <v>29</v>
      </c>
      <c r="Q431" s="5">
        <v>19.05</v>
      </c>
      <c r="S431" s="6">
        <v>16.239999999999998</v>
      </c>
      <c r="T431" s="5">
        <v>0.6</v>
      </c>
      <c r="U431" s="6">
        <v>16.84</v>
      </c>
      <c r="V431" s="2">
        <v>24.75</v>
      </c>
      <c r="W431" s="8">
        <v>5.0000000000000711E-2</v>
      </c>
      <c r="X431" s="9" t="s">
        <v>3216</v>
      </c>
      <c r="Y431" s="7">
        <v>43789</v>
      </c>
    </row>
    <row r="432" spans="1:25" hidden="1" x14ac:dyDescent="0.25">
      <c r="A432" s="2">
        <v>783780</v>
      </c>
      <c r="B432" s="3" t="s">
        <v>341</v>
      </c>
      <c r="C432" s="3" t="s">
        <v>503</v>
      </c>
      <c r="D432" s="3" t="s">
        <v>139</v>
      </c>
      <c r="E432" s="3" t="s">
        <v>28</v>
      </c>
      <c r="F432" s="3" t="s">
        <v>51</v>
      </c>
      <c r="G432" s="2">
        <v>6.5</v>
      </c>
      <c r="H432" s="3" t="s">
        <v>38</v>
      </c>
      <c r="I432" s="3" t="s">
        <v>73</v>
      </c>
      <c r="J432" s="3" t="s">
        <v>39</v>
      </c>
      <c r="K432" s="4">
        <v>49.71</v>
      </c>
      <c r="L432" s="2">
        <v>6</v>
      </c>
      <c r="M432" s="2">
        <v>4</v>
      </c>
      <c r="N432" s="2">
        <v>0.35499999999999998</v>
      </c>
      <c r="O432" s="3" t="s">
        <v>140</v>
      </c>
      <c r="P432" s="3" t="s">
        <v>3213</v>
      </c>
      <c r="Q432" s="5">
        <v>19</v>
      </c>
      <c r="S432" s="6">
        <v>16.190000000000001</v>
      </c>
      <c r="T432" s="5">
        <v>0.6</v>
      </c>
      <c r="U432" s="6">
        <v>16.79</v>
      </c>
      <c r="V432" s="2">
        <v>24.7</v>
      </c>
      <c r="W432" s="8"/>
      <c r="X432" s="10" t="s">
        <v>29</v>
      </c>
      <c r="Y432" s="7">
        <v>43718</v>
      </c>
    </row>
    <row r="433" spans="1:25" hidden="1" x14ac:dyDescent="0.25">
      <c r="A433" s="2">
        <v>801848</v>
      </c>
      <c r="B433" s="3" t="s">
        <v>341</v>
      </c>
      <c r="C433" s="3" t="s">
        <v>504</v>
      </c>
      <c r="D433" s="3" t="s">
        <v>139</v>
      </c>
      <c r="E433" s="3" t="s">
        <v>28</v>
      </c>
      <c r="F433" s="3" t="s">
        <v>29</v>
      </c>
      <c r="H433" s="3" t="s">
        <v>30</v>
      </c>
      <c r="I433" s="3" t="s">
        <v>69</v>
      </c>
      <c r="J433" s="3" t="s">
        <v>39</v>
      </c>
      <c r="K433" s="4">
        <v>37.270000000000003</v>
      </c>
      <c r="L433" s="2">
        <v>6</v>
      </c>
      <c r="M433" s="2">
        <v>4</v>
      </c>
      <c r="N433" s="2">
        <v>0.35499999999999998</v>
      </c>
      <c r="O433" s="3" t="s">
        <v>140</v>
      </c>
      <c r="P433" s="3" t="s">
        <v>29</v>
      </c>
      <c r="Q433" s="5">
        <v>18.600000000000001</v>
      </c>
      <c r="S433" s="6">
        <v>15.84</v>
      </c>
      <c r="T433" s="5">
        <v>0.6</v>
      </c>
      <c r="U433" s="6">
        <v>16.440000000000001</v>
      </c>
      <c r="V433" s="2">
        <v>24.2</v>
      </c>
      <c r="W433" s="8"/>
      <c r="X433" s="10" t="s">
        <v>29</v>
      </c>
      <c r="Y433" s="7">
        <v>43718</v>
      </c>
    </row>
    <row r="434" spans="1:25" hidden="1" x14ac:dyDescent="0.25">
      <c r="A434" s="2">
        <v>801842</v>
      </c>
      <c r="B434" s="3" t="s">
        <v>341</v>
      </c>
      <c r="C434" s="3" t="s">
        <v>505</v>
      </c>
      <c r="D434" s="3" t="s">
        <v>139</v>
      </c>
      <c r="E434" s="3" t="s">
        <v>28</v>
      </c>
      <c r="F434" s="3" t="s">
        <v>29</v>
      </c>
      <c r="G434" s="2">
        <v>5</v>
      </c>
      <c r="H434" s="3" t="s">
        <v>30</v>
      </c>
      <c r="I434" s="3" t="s">
        <v>69</v>
      </c>
      <c r="J434" s="3" t="s">
        <v>39</v>
      </c>
      <c r="K434" s="4">
        <v>37.270000000000003</v>
      </c>
      <c r="L434" s="2">
        <v>6</v>
      </c>
      <c r="M434" s="2">
        <v>4</v>
      </c>
      <c r="N434" s="2">
        <v>0.35499999999999998</v>
      </c>
      <c r="O434" s="3" t="s">
        <v>140</v>
      </c>
      <c r="P434" s="3" t="s">
        <v>29</v>
      </c>
      <c r="Q434" s="5">
        <v>18.600000000000001</v>
      </c>
      <c r="S434" s="6">
        <v>15.84</v>
      </c>
      <c r="T434" s="5">
        <v>0.6</v>
      </c>
      <c r="U434" s="6">
        <v>16.440000000000001</v>
      </c>
      <c r="V434" s="2">
        <v>24.2</v>
      </c>
      <c r="W434" s="8"/>
      <c r="X434" s="10" t="s">
        <v>29</v>
      </c>
      <c r="Y434" s="7">
        <v>43718</v>
      </c>
    </row>
    <row r="435" spans="1:25" hidden="1" x14ac:dyDescent="0.25">
      <c r="A435" s="2">
        <v>682930</v>
      </c>
      <c r="B435" s="3" t="s">
        <v>341</v>
      </c>
      <c r="C435" s="3" t="s">
        <v>506</v>
      </c>
      <c r="D435" s="3" t="s">
        <v>350</v>
      </c>
      <c r="E435" s="3" t="s">
        <v>37</v>
      </c>
      <c r="F435" s="3" t="s">
        <v>29</v>
      </c>
      <c r="G435" s="2">
        <v>5</v>
      </c>
      <c r="H435" s="3" t="s">
        <v>38</v>
      </c>
      <c r="I435" s="3" t="s">
        <v>48</v>
      </c>
      <c r="J435" s="3" t="s">
        <v>39</v>
      </c>
      <c r="K435" s="4">
        <v>10.029999999999999</v>
      </c>
      <c r="L435" s="2">
        <v>15</v>
      </c>
      <c r="M435" s="2">
        <v>1</v>
      </c>
      <c r="N435" s="2">
        <v>0.35499999999999998</v>
      </c>
      <c r="O435" s="3" t="s">
        <v>140</v>
      </c>
      <c r="P435" s="3" t="s">
        <v>29</v>
      </c>
      <c r="Q435" s="5">
        <v>28.85</v>
      </c>
      <c r="S435" s="6">
        <v>24.07</v>
      </c>
      <c r="T435" s="5">
        <v>1.5</v>
      </c>
      <c r="U435" s="6">
        <v>25.57</v>
      </c>
      <c r="V435" s="2">
        <v>37.5</v>
      </c>
      <c r="W435" s="8"/>
      <c r="X435" s="10" t="s">
        <v>29</v>
      </c>
      <c r="Y435" s="7">
        <v>43466</v>
      </c>
    </row>
    <row r="436" spans="1:25" x14ac:dyDescent="0.25">
      <c r="A436" s="2">
        <v>194679</v>
      </c>
      <c r="B436" s="3" t="s">
        <v>341</v>
      </c>
      <c r="C436" s="3" t="s">
        <v>507</v>
      </c>
      <c r="D436" s="3" t="s">
        <v>354</v>
      </c>
      <c r="E436" s="3" t="s">
        <v>28</v>
      </c>
      <c r="F436" s="3" t="s">
        <v>29</v>
      </c>
      <c r="G436" s="2">
        <v>5</v>
      </c>
      <c r="H436" s="3" t="s">
        <v>38</v>
      </c>
      <c r="I436" s="3" t="s">
        <v>34</v>
      </c>
      <c r="J436" s="3" t="s">
        <v>31</v>
      </c>
      <c r="K436" s="4">
        <v>52.08</v>
      </c>
      <c r="L436" s="2">
        <v>4</v>
      </c>
      <c r="M436" s="2">
        <v>6</v>
      </c>
      <c r="N436" s="2">
        <v>0.47299999999999998</v>
      </c>
      <c r="O436" s="3" t="s">
        <v>140</v>
      </c>
      <c r="P436" s="3" t="s">
        <v>29</v>
      </c>
      <c r="Q436" s="5">
        <v>17.2</v>
      </c>
      <c r="S436" s="6">
        <v>14.78</v>
      </c>
      <c r="T436" s="5">
        <v>0.4</v>
      </c>
      <c r="U436" s="6">
        <v>15.18</v>
      </c>
      <c r="V436" s="2">
        <v>22.35</v>
      </c>
      <c r="W436" s="8"/>
      <c r="X436" s="9" t="s">
        <v>3214</v>
      </c>
      <c r="Y436" s="7">
        <v>43795</v>
      </c>
    </row>
    <row r="437" spans="1:25" x14ac:dyDescent="0.25">
      <c r="A437" s="2">
        <v>194673</v>
      </c>
      <c r="B437" s="3" t="s">
        <v>341</v>
      </c>
      <c r="C437" s="3" t="s">
        <v>508</v>
      </c>
      <c r="D437" s="3" t="s">
        <v>354</v>
      </c>
      <c r="E437" s="3" t="s">
        <v>28</v>
      </c>
      <c r="F437" s="3" t="s">
        <v>29</v>
      </c>
      <c r="G437" s="2">
        <v>5</v>
      </c>
      <c r="H437" s="3" t="s">
        <v>38</v>
      </c>
      <c r="I437" s="3" t="s">
        <v>122</v>
      </c>
      <c r="J437" s="3" t="s">
        <v>31</v>
      </c>
      <c r="K437" s="4">
        <v>52.08</v>
      </c>
      <c r="L437" s="2">
        <v>4</v>
      </c>
      <c r="M437" s="2">
        <v>6</v>
      </c>
      <c r="N437" s="2">
        <v>0.47299999999999998</v>
      </c>
      <c r="O437" s="3" t="s">
        <v>140</v>
      </c>
      <c r="P437" s="3" t="s">
        <v>29</v>
      </c>
      <c r="Q437" s="5">
        <v>17.2</v>
      </c>
      <c r="S437" s="6">
        <v>14.78</v>
      </c>
      <c r="T437" s="5">
        <v>0.4</v>
      </c>
      <c r="U437" s="6">
        <v>15.18</v>
      </c>
      <c r="V437" s="2">
        <v>22.35</v>
      </c>
      <c r="W437" s="8"/>
      <c r="X437" s="9" t="s">
        <v>3214</v>
      </c>
      <c r="Y437" s="7">
        <v>43795</v>
      </c>
    </row>
    <row r="438" spans="1:25" hidden="1" x14ac:dyDescent="0.25">
      <c r="A438" s="2">
        <v>802902</v>
      </c>
      <c r="B438" s="3" t="s">
        <v>341</v>
      </c>
      <c r="C438" s="3" t="s">
        <v>509</v>
      </c>
      <c r="D438" s="3" t="s">
        <v>343</v>
      </c>
      <c r="E438" s="3" t="s">
        <v>37</v>
      </c>
      <c r="F438" s="3" t="s">
        <v>29</v>
      </c>
      <c r="G438" s="2">
        <v>4</v>
      </c>
      <c r="H438" s="3" t="s">
        <v>38</v>
      </c>
      <c r="I438" s="3" t="s">
        <v>29</v>
      </c>
      <c r="J438" s="3" t="s">
        <v>39</v>
      </c>
      <c r="K438" s="4">
        <v>36.549999999999997</v>
      </c>
      <c r="L438" s="2">
        <v>1</v>
      </c>
      <c r="M438" s="2">
        <v>24</v>
      </c>
      <c r="N438" s="2">
        <v>0.47299999999999998</v>
      </c>
      <c r="O438" s="3" t="s">
        <v>140</v>
      </c>
      <c r="P438" s="3" t="s">
        <v>29</v>
      </c>
      <c r="Q438" s="5">
        <v>3.4</v>
      </c>
      <c r="S438" s="6">
        <v>2.9</v>
      </c>
      <c r="T438" s="5">
        <v>0.1</v>
      </c>
      <c r="U438" s="6">
        <v>3</v>
      </c>
      <c r="V438" s="2">
        <v>4.4000000000000004</v>
      </c>
      <c r="W438" s="8"/>
      <c r="X438" s="10" t="s">
        <v>29</v>
      </c>
      <c r="Y438" s="7">
        <v>43466</v>
      </c>
    </row>
    <row r="439" spans="1:25" hidden="1" x14ac:dyDescent="0.25">
      <c r="A439" s="2">
        <v>801200</v>
      </c>
      <c r="B439" s="3" t="s">
        <v>341</v>
      </c>
      <c r="C439" s="3" t="s">
        <v>510</v>
      </c>
      <c r="D439" s="3" t="s">
        <v>350</v>
      </c>
      <c r="E439" s="3" t="s">
        <v>37</v>
      </c>
      <c r="F439" s="3" t="s">
        <v>423</v>
      </c>
      <c r="G439" s="2">
        <v>5</v>
      </c>
      <c r="H439" s="3" t="s">
        <v>38</v>
      </c>
      <c r="I439" s="3" t="s">
        <v>29</v>
      </c>
      <c r="J439" s="3" t="s">
        <v>39</v>
      </c>
      <c r="K439" s="4">
        <v>14.48</v>
      </c>
      <c r="L439" s="2">
        <v>15</v>
      </c>
      <c r="M439" s="2">
        <v>1</v>
      </c>
      <c r="N439" s="2">
        <v>0.35499999999999998</v>
      </c>
      <c r="O439" s="3" t="s">
        <v>140</v>
      </c>
      <c r="P439" s="3" t="s">
        <v>29</v>
      </c>
      <c r="Q439" s="5">
        <v>34.75</v>
      </c>
      <c r="S439" s="6">
        <v>29.26</v>
      </c>
      <c r="T439" s="5">
        <v>1.5</v>
      </c>
      <c r="U439" s="6">
        <v>30.76</v>
      </c>
      <c r="V439" s="2">
        <v>45.2</v>
      </c>
      <c r="W439" s="8"/>
      <c r="X439" s="10" t="s">
        <v>29</v>
      </c>
      <c r="Y439" s="7">
        <v>43466</v>
      </c>
    </row>
    <row r="440" spans="1:25" hidden="1" x14ac:dyDescent="0.25">
      <c r="A440" s="2">
        <v>947358</v>
      </c>
      <c r="B440" s="3" t="s">
        <v>341</v>
      </c>
      <c r="C440" s="3" t="s">
        <v>511</v>
      </c>
      <c r="D440" s="3" t="s">
        <v>343</v>
      </c>
      <c r="E440" s="3" t="s">
        <v>37</v>
      </c>
      <c r="F440" s="3" t="s">
        <v>29</v>
      </c>
      <c r="G440" s="2">
        <v>5</v>
      </c>
      <c r="H440" s="3" t="s">
        <v>38</v>
      </c>
      <c r="I440" s="3" t="s">
        <v>48</v>
      </c>
      <c r="J440" s="3" t="s">
        <v>39</v>
      </c>
      <c r="K440" s="4">
        <v>20.7</v>
      </c>
      <c r="L440" s="2">
        <v>1</v>
      </c>
      <c r="M440" s="2">
        <v>12</v>
      </c>
      <c r="N440" s="2">
        <v>0.47299999999999998</v>
      </c>
      <c r="O440" s="3" t="s">
        <v>140</v>
      </c>
      <c r="P440" s="3" t="s">
        <v>29</v>
      </c>
      <c r="Q440" s="5">
        <v>3.65</v>
      </c>
      <c r="S440" s="6">
        <v>3.12</v>
      </c>
      <c r="T440" s="5">
        <v>0.1</v>
      </c>
      <c r="U440" s="6">
        <v>3.22</v>
      </c>
      <c r="V440" s="2">
        <v>4.75</v>
      </c>
      <c r="W440" s="8"/>
      <c r="X440" s="10" t="s">
        <v>29</v>
      </c>
      <c r="Y440" s="7">
        <v>43466</v>
      </c>
    </row>
    <row r="441" spans="1:25" hidden="1" x14ac:dyDescent="0.25">
      <c r="A441" s="2">
        <v>277400</v>
      </c>
      <c r="B441" s="3" t="s">
        <v>341</v>
      </c>
      <c r="C441" s="3" t="s">
        <v>512</v>
      </c>
      <c r="D441" s="3" t="s">
        <v>513</v>
      </c>
      <c r="E441" s="3" t="s">
        <v>37</v>
      </c>
      <c r="F441" s="3" t="s">
        <v>29</v>
      </c>
      <c r="G441" s="2">
        <v>4.2</v>
      </c>
      <c r="H441" s="3" t="s">
        <v>38</v>
      </c>
      <c r="I441" s="3" t="s">
        <v>122</v>
      </c>
      <c r="J441" s="3" t="s">
        <v>39</v>
      </c>
      <c r="K441" s="4">
        <v>22.3</v>
      </c>
      <c r="L441" s="2">
        <v>1</v>
      </c>
      <c r="M441" s="2">
        <v>12</v>
      </c>
      <c r="N441" s="2">
        <v>0.44</v>
      </c>
      <c r="O441" s="3" t="s">
        <v>140</v>
      </c>
      <c r="P441" s="3" t="s">
        <v>29</v>
      </c>
      <c r="Q441" s="5">
        <v>3.75</v>
      </c>
      <c r="S441" s="6">
        <v>3.21</v>
      </c>
      <c r="T441" s="5">
        <v>0.1</v>
      </c>
      <c r="U441" s="6">
        <v>3.31</v>
      </c>
      <c r="V441" s="2">
        <v>4.9000000000000004</v>
      </c>
      <c r="W441" s="8"/>
      <c r="X441" s="10" t="s">
        <v>29</v>
      </c>
      <c r="Y441" s="7">
        <v>43466</v>
      </c>
    </row>
    <row r="442" spans="1:25" hidden="1" x14ac:dyDescent="0.25">
      <c r="A442" s="2">
        <v>840496</v>
      </c>
      <c r="B442" s="3" t="s">
        <v>341</v>
      </c>
      <c r="C442" s="3" t="s">
        <v>514</v>
      </c>
      <c r="D442" s="3" t="s">
        <v>343</v>
      </c>
      <c r="E442" s="3" t="s">
        <v>37</v>
      </c>
      <c r="F442" s="3" t="s">
        <v>29</v>
      </c>
      <c r="G442" s="2">
        <v>4.2</v>
      </c>
      <c r="H442" s="3" t="s">
        <v>38</v>
      </c>
      <c r="I442" s="3" t="s">
        <v>48</v>
      </c>
      <c r="J442" s="3" t="s">
        <v>39</v>
      </c>
      <c r="K442" s="4">
        <v>20.7</v>
      </c>
      <c r="L442" s="2">
        <v>1</v>
      </c>
      <c r="M442" s="2">
        <v>12</v>
      </c>
      <c r="N442" s="2">
        <v>0.47299999999999998</v>
      </c>
      <c r="O442" s="3" t="s">
        <v>140</v>
      </c>
      <c r="P442" s="3" t="s">
        <v>29</v>
      </c>
      <c r="Q442" s="5">
        <v>3.65</v>
      </c>
      <c r="S442" s="6">
        <v>3.12</v>
      </c>
      <c r="T442" s="5">
        <v>0.1</v>
      </c>
      <c r="U442" s="6">
        <v>3.22</v>
      </c>
      <c r="V442" s="2">
        <v>4.75</v>
      </c>
      <c r="W442" s="8"/>
      <c r="X442" s="10" t="s">
        <v>29</v>
      </c>
      <c r="Y442" s="7">
        <v>43466</v>
      </c>
    </row>
    <row r="443" spans="1:25" hidden="1" x14ac:dyDescent="0.25">
      <c r="A443" s="2">
        <v>536615</v>
      </c>
      <c r="B443" s="3" t="s">
        <v>341</v>
      </c>
      <c r="C443" s="3" t="s">
        <v>515</v>
      </c>
      <c r="D443" s="3" t="s">
        <v>343</v>
      </c>
      <c r="E443" s="3" t="s">
        <v>37</v>
      </c>
      <c r="F443" s="3" t="s">
        <v>29</v>
      </c>
      <c r="G443" s="2">
        <v>5.2</v>
      </c>
      <c r="H443" s="3" t="s">
        <v>38</v>
      </c>
      <c r="I443" s="3" t="s">
        <v>73</v>
      </c>
      <c r="J443" s="3" t="s">
        <v>39</v>
      </c>
      <c r="K443" s="4">
        <v>21.55</v>
      </c>
      <c r="L443" s="2">
        <v>1</v>
      </c>
      <c r="M443" s="2">
        <v>12</v>
      </c>
      <c r="N443" s="2">
        <v>0.47299999999999998</v>
      </c>
      <c r="O443" s="3" t="s">
        <v>140</v>
      </c>
      <c r="P443" s="3" t="s">
        <v>29</v>
      </c>
      <c r="Q443" s="5">
        <v>3.75</v>
      </c>
      <c r="S443" s="6">
        <v>3.21</v>
      </c>
      <c r="T443" s="5">
        <v>0.1</v>
      </c>
      <c r="U443" s="6">
        <v>3.31</v>
      </c>
      <c r="V443" s="2">
        <v>4.9000000000000004</v>
      </c>
      <c r="W443" s="8"/>
      <c r="X443" s="10" t="s">
        <v>29</v>
      </c>
      <c r="Y443" s="7">
        <v>43466</v>
      </c>
    </row>
    <row r="444" spans="1:25" hidden="1" x14ac:dyDescent="0.25">
      <c r="A444" s="2">
        <v>120796</v>
      </c>
      <c r="B444" s="3" t="s">
        <v>341</v>
      </c>
      <c r="C444" s="3" t="s">
        <v>516</v>
      </c>
      <c r="D444" s="3" t="s">
        <v>139</v>
      </c>
      <c r="E444" s="3" t="s">
        <v>28</v>
      </c>
      <c r="F444" s="3" t="s">
        <v>29</v>
      </c>
      <c r="G444" s="2">
        <v>4.5999999999999996</v>
      </c>
      <c r="H444" s="3" t="s">
        <v>38</v>
      </c>
      <c r="I444" s="3" t="s">
        <v>29</v>
      </c>
      <c r="J444" s="3" t="s">
        <v>39</v>
      </c>
      <c r="K444" s="4">
        <v>4.84</v>
      </c>
      <c r="L444" s="2">
        <v>6</v>
      </c>
      <c r="M444" s="2">
        <v>1</v>
      </c>
      <c r="N444" s="2">
        <v>0.35499999999999998</v>
      </c>
      <c r="O444" s="3" t="s">
        <v>140</v>
      </c>
      <c r="P444" s="3" t="s">
        <v>29</v>
      </c>
      <c r="Q444" s="5">
        <v>12.65</v>
      </c>
      <c r="S444" s="6">
        <v>10.6</v>
      </c>
      <c r="T444" s="5">
        <v>0.6</v>
      </c>
      <c r="U444" s="6">
        <v>11.2</v>
      </c>
      <c r="V444" s="2">
        <v>16.45</v>
      </c>
      <c r="W444" s="8"/>
      <c r="X444" s="10" t="s">
        <v>29</v>
      </c>
      <c r="Y444" s="7">
        <v>43703</v>
      </c>
    </row>
    <row r="445" spans="1:25" hidden="1" x14ac:dyDescent="0.25">
      <c r="A445" s="2">
        <v>797307</v>
      </c>
      <c r="B445" s="3" t="s">
        <v>341</v>
      </c>
      <c r="C445" s="3" t="s">
        <v>516</v>
      </c>
      <c r="D445" s="3" t="s">
        <v>350</v>
      </c>
      <c r="E445" s="3" t="s">
        <v>37</v>
      </c>
      <c r="F445" s="3" t="s">
        <v>104</v>
      </c>
      <c r="G445" s="2">
        <v>4.5999999999999996</v>
      </c>
      <c r="H445" s="3" t="s">
        <v>38</v>
      </c>
      <c r="I445" s="3" t="s">
        <v>48</v>
      </c>
      <c r="J445" s="3" t="s">
        <v>39</v>
      </c>
      <c r="K445" s="4">
        <v>9.61</v>
      </c>
      <c r="L445" s="2">
        <v>15</v>
      </c>
      <c r="M445" s="2">
        <v>1</v>
      </c>
      <c r="N445" s="2">
        <v>0.35499999999999998</v>
      </c>
      <c r="O445" s="3" t="s">
        <v>140</v>
      </c>
      <c r="P445" s="3" t="s">
        <v>29</v>
      </c>
      <c r="Q445" s="5">
        <v>28.25</v>
      </c>
      <c r="R445" s="5">
        <v>2</v>
      </c>
      <c r="S445" s="6">
        <v>21.78</v>
      </c>
      <c r="T445" s="5">
        <v>1.5</v>
      </c>
      <c r="U445" s="6">
        <v>23.28</v>
      </c>
      <c r="V445" s="2">
        <v>36.700000000000003</v>
      </c>
      <c r="W445" s="8"/>
      <c r="X445" s="10" t="s">
        <v>29</v>
      </c>
      <c r="Y445" s="7">
        <v>43800</v>
      </c>
    </row>
    <row r="446" spans="1:25" hidden="1" x14ac:dyDescent="0.25">
      <c r="A446" s="2">
        <v>797302</v>
      </c>
      <c r="B446" s="3" t="s">
        <v>341</v>
      </c>
      <c r="C446" s="3" t="s">
        <v>517</v>
      </c>
      <c r="D446" s="3" t="s">
        <v>386</v>
      </c>
      <c r="E446" s="3" t="s">
        <v>28</v>
      </c>
      <c r="F446" s="3" t="s">
        <v>29</v>
      </c>
      <c r="G446" s="2">
        <v>5</v>
      </c>
      <c r="H446" s="3" t="s">
        <v>38</v>
      </c>
      <c r="I446" s="3" t="s">
        <v>48</v>
      </c>
      <c r="J446" s="3" t="s">
        <v>39</v>
      </c>
      <c r="K446" s="4">
        <v>17.100000000000001</v>
      </c>
      <c r="L446" s="2">
        <v>24</v>
      </c>
      <c r="M446" s="2">
        <v>1</v>
      </c>
      <c r="N446" s="2">
        <v>0.35499999999999998</v>
      </c>
      <c r="O446" s="3" t="s">
        <v>140</v>
      </c>
      <c r="P446" s="3" t="s">
        <v>29</v>
      </c>
      <c r="Q446" s="5">
        <v>47.5</v>
      </c>
      <c r="S446" s="6">
        <v>39.69</v>
      </c>
      <c r="T446" s="5">
        <v>2.4</v>
      </c>
      <c r="U446" s="6">
        <v>42.09</v>
      </c>
      <c r="V446" s="2">
        <v>61.75</v>
      </c>
      <c r="W446" s="8">
        <v>2.1499999999999986</v>
      </c>
      <c r="X446" s="9" t="s">
        <v>3216</v>
      </c>
      <c r="Y446" s="7">
        <v>43789</v>
      </c>
    </row>
    <row r="447" spans="1:25" hidden="1" x14ac:dyDescent="0.25">
      <c r="A447" s="2">
        <v>822601</v>
      </c>
      <c r="B447" s="3" t="s">
        <v>341</v>
      </c>
      <c r="C447" s="3" t="s">
        <v>518</v>
      </c>
      <c r="D447" s="3" t="s">
        <v>354</v>
      </c>
      <c r="E447" s="3" t="s">
        <v>28</v>
      </c>
      <c r="F447" s="3" t="s">
        <v>29</v>
      </c>
      <c r="G447" s="2">
        <v>4.5999999999999996</v>
      </c>
      <c r="H447" s="3" t="s">
        <v>38</v>
      </c>
      <c r="I447" s="3" t="s">
        <v>170</v>
      </c>
      <c r="J447" s="3" t="s">
        <v>39</v>
      </c>
      <c r="K447" s="4">
        <v>4.8</v>
      </c>
      <c r="L447" s="2">
        <v>4</v>
      </c>
      <c r="M447" s="2">
        <v>1</v>
      </c>
      <c r="N447" s="2">
        <v>0.47299999999999998</v>
      </c>
      <c r="O447" s="3" t="s">
        <v>140</v>
      </c>
      <c r="P447" s="3" t="s">
        <v>29</v>
      </c>
      <c r="Q447" s="5">
        <v>11.75</v>
      </c>
      <c r="S447" s="6">
        <v>9.99</v>
      </c>
      <c r="T447" s="5">
        <v>0.4</v>
      </c>
      <c r="U447" s="6">
        <v>10.39</v>
      </c>
      <c r="V447" s="2">
        <v>15.3</v>
      </c>
      <c r="W447" s="8"/>
      <c r="X447" s="10" t="s">
        <v>29</v>
      </c>
      <c r="Y447" s="7">
        <v>43756</v>
      </c>
    </row>
    <row r="448" spans="1:25" hidden="1" x14ac:dyDescent="0.25">
      <c r="A448" s="2">
        <v>823512</v>
      </c>
      <c r="B448" s="3" t="s">
        <v>341</v>
      </c>
      <c r="C448" s="3" t="s">
        <v>519</v>
      </c>
      <c r="D448" s="3" t="s">
        <v>230</v>
      </c>
      <c r="E448" s="3" t="s">
        <v>28</v>
      </c>
      <c r="F448" s="3" t="s">
        <v>29</v>
      </c>
      <c r="G448" s="2">
        <v>3</v>
      </c>
      <c r="H448" s="3" t="s">
        <v>38</v>
      </c>
      <c r="I448" s="3" t="s">
        <v>48</v>
      </c>
      <c r="J448" s="3" t="s">
        <v>39</v>
      </c>
      <c r="K448" s="4">
        <v>11.58</v>
      </c>
      <c r="L448" s="2">
        <v>12</v>
      </c>
      <c r="M448" s="2">
        <v>1</v>
      </c>
      <c r="N448" s="2">
        <v>0.35499999999999998</v>
      </c>
      <c r="O448" s="3" t="s">
        <v>140</v>
      </c>
      <c r="P448" s="3" t="s">
        <v>29</v>
      </c>
      <c r="Q448" s="5">
        <v>27.8</v>
      </c>
      <c r="S448" s="6">
        <v>23.41</v>
      </c>
      <c r="T448" s="5">
        <v>1.2</v>
      </c>
      <c r="U448" s="6">
        <v>24.61</v>
      </c>
      <c r="V448" s="2">
        <v>36.15</v>
      </c>
      <c r="W448" s="8"/>
      <c r="X448" s="10" t="s">
        <v>29</v>
      </c>
      <c r="Y448" s="7">
        <v>43756</v>
      </c>
    </row>
    <row r="449" spans="1:25" hidden="1" x14ac:dyDescent="0.25">
      <c r="A449" s="2">
        <v>18424</v>
      </c>
      <c r="B449" s="3" t="s">
        <v>341</v>
      </c>
      <c r="C449" s="3" t="s">
        <v>520</v>
      </c>
      <c r="D449" s="3" t="s">
        <v>349</v>
      </c>
      <c r="E449" s="3" t="s">
        <v>28</v>
      </c>
      <c r="F449" s="3" t="s">
        <v>97</v>
      </c>
      <c r="G449" s="2">
        <v>5</v>
      </c>
      <c r="H449" s="3" t="s">
        <v>38</v>
      </c>
      <c r="I449" s="3" t="s">
        <v>48</v>
      </c>
      <c r="J449" s="3" t="s">
        <v>31</v>
      </c>
      <c r="K449" s="4">
        <v>28.38</v>
      </c>
      <c r="L449" s="2">
        <v>8</v>
      </c>
      <c r="M449" s="2">
        <v>3</v>
      </c>
      <c r="N449" s="2">
        <v>0.35499999999999998</v>
      </c>
      <c r="O449" s="3" t="s">
        <v>140</v>
      </c>
      <c r="P449" s="3" t="s">
        <v>29</v>
      </c>
      <c r="Q449" s="5">
        <v>21.45</v>
      </c>
      <c r="S449" s="6">
        <v>18.170000000000002</v>
      </c>
      <c r="T449" s="5">
        <v>0.8</v>
      </c>
      <c r="U449" s="6">
        <v>18.97</v>
      </c>
      <c r="V449" s="2">
        <v>27.9</v>
      </c>
      <c r="W449" s="8"/>
      <c r="X449" s="10" t="s">
        <v>29</v>
      </c>
      <c r="Y449" s="7">
        <v>43700</v>
      </c>
    </row>
    <row r="450" spans="1:25" hidden="1" x14ac:dyDescent="0.25">
      <c r="A450" s="2">
        <v>383414</v>
      </c>
      <c r="B450" s="3" t="s">
        <v>341</v>
      </c>
      <c r="C450" s="3" t="s">
        <v>234</v>
      </c>
      <c r="D450" s="3" t="s">
        <v>350</v>
      </c>
      <c r="E450" s="3" t="s">
        <v>28</v>
      </c>
      <c r="F450" s="3" t="s">
        <v>29</v>
      </c>
      <c r="H450" s="3" t="s">
        <v>38</v>
      </c>
      <c r="I450" s="3" t="s">
        <v>48</v>
      </c>
      <c r="J450" s="3" t="s">
        <v>31</v>
      </c>
      <c r="K450" s="4">
        <v>14.71</v>
      </c>
      <c r="L450" s="2">
        <v>15</v>
      </c>
      <c r="M450" s="2">
        <v>1</v>
      </c>
      <c r="N450" s="2">
        <v>0.35499999999999998</v>
      </c>
      <c r="O450" s="3" t="s">
        <v>140</v>
      </c>
      <c r="P450" s="3" t="s">
        <v>29</v>
      </c>
      <c r="Q450" s="5">
        <v>36.1</v>
      </c>
      <c r="S450" s="6">
        <v>30.45</v>
      </c>
      <c r="T450" s="5">
        <v>1.5</v>
      </c>
      <c r="U450" s="6">
        <v>31.95</v>
      </c>
      <c r="V450" s="2">
        <v>46.95</v>
      </c>
      <c r="W450" s="8"/>
      <c r="X450" s="10" t="s">
        <v>29</v>
      </c>
      <c r="Y450" s="7">
        <v>43700</v>
      </c>
    </row>
    <row r="451" spans="1:25" hidden="1" x14ac:dyDescent="0.25">
      <c r="A451" s="2">
        <v>224881</v>
      </c>
      <c r="B451" s="3" t="s">
        <v>341</v>
      </c>
      <c r="C451" s="3" t="s">
        <v>521</v>
      </c>
      <c r="D451" s="3" t="s">
        <v>139</v>
      </c>
      <c r="E451" s="3" t="s">
        <v>28</v>
      </c>
      <c r="F451" s="3" t="s">
        <v>29</v>
      </c>
      <c r="G451" s="2">
        <v>6</v>
      </c>
      <c r="H451" s="3" t="s">
        <v>38</v>
      </c>
      <c r="I451" s="3" t="s">
        <v>29</v>
      </c>
      <c r="J451" s="3" t="s">
        <v>31</v>
      </c>
      <c r="K451" s="4">
        <v>38.6</v>
      </c>
      <c r="L451" s="2">
        <v>6</v>
      </c>
      <c r="M451" s="2">
        <v>4</v>
      </c>
      <c r="N451" s="2">
        <v>0.35499999999999998</v>
      </c>
      <c r="O451" s="3" t="s">
        <v>32</v>
      </c>
      <c r="P451" s="3" t="s">
        <v>3211</v>
      </c>
      <c r="Q451" s="5">
        <v>15.7</v>
      </c>
      <c r="S451" s="6">
        <v>13.29</v>
      </c>
      <c r="T451" s="5">
        <v>0.6</v>
      </c>
      <c r="U451" s="6">
        <v>13.89</v>
      </c>
      <c r="V451" s="2">
        <v>20.399999999999999</v>
      </c>
      <c r="W451" s="8"/>
      <c r="X451" s="10" t="s">
        <v>29</v>
      </c>
      <c r="Y451" s="7">
        <v>43770</v>
      </c>
    </row>
    <row r="452" spans="1:25" hidden="1" x14ac:dyDescent="0.25">
      <c r="A452" s="2">
        <v>155036</v>
      </c>
      <c r="B452" s="3" t="s">
        <v>341</v>
      </c>
      <c r="C452" s="3" t="s">
        <v>522</v>
      </c>
      <c r="D452" s="3" t="s">
        <v>139</v>
      </c>
      <c r="E452" s="3" t="s">
        <v>28</v>
      </c>
      <c r="F452" s="3" t="s">
        <v>29</v>
      </c>
      <c r="H452" s="3" t="s">
        <v>38</v>
      </c>
      <c r="I452" s="3" t="s">
        <v>34</v>
      </c>
      <c r="J452" s="3" t="s">
        <v>31</v>
      </c>
      <c r="K452" s="4">
        <v>38.56</v>
      </c>
      <c r="L452" s="2">
        <v>6</v>
      </c>
      <c r="M452" s="2">
        <v>4</v>
      </c>
      <c r="N452" s="2">
        <v>0.35499999999999998</v>
      </c>
      <c r="O452" s="3" t="s">
        <v>140</v>
      </c>
      <c r="P452" s="3" t="s">
        <v>3211</v>
      </c>
      <c r="Q452" s="5">
        <v>15.7</v>
      </c>
      <c r="S452" s="6">
        <v>13.29</v>
      </c>
      <c r="T452" s="5">
        <v>0.6</v>
      </c>
      <c r="U452" s="6">
        <v>13.89</v>
      </c>
      <c r="V452" s="2">
        <v>20.399999999999999</v>
      </c>
      <c r="W452" s="8"/>
      <c r="X452" s="10" t="s">
        <v>29</v>
      </c>
      <c r="Y452" s="7">
        <v>43770</v>
      </c>
    </row>
    <row r="453" spans="1:25" hidden="1" x14ac:dyDescent="0.25">
      <c r="A453" s="2">
        <v>479725</v>
      </c>
      <c r="B453" s="3" t="s">
        <v>341</v>
      </c>
      <c r="C453" s="3" t="s">
        <v>241</v>
      </c>
      <c r="D453" s="3" t="s">
        <v>230</v>
      </c>
      <c r="E453" s="3" t="s">
        <v>28</v>
      </c>
      <c r="F453" s="3" t="s">
        <v>29</v>
      </c>
      <c r="G453" s="2">
        <v>5</v>
      </c>
      <c r="H453" s="3" t="s">
        <v>38</v>
      </c>
      <c r="I453" s="3" t="s">
        <v>29</v>
      </c>
      <c r="J453" s="3" t="s">
        <v>31</v>
      </c>
      <c r="K453" s="4">
        <v>14.25</v>
      </c>
      <c r="L453" s="2">
        <v>12</v>
      </c>
      <c r="M453" s="2">
        <v>1</v>
      </c>
      <c r="N453" s="2">
        <v>0.35499999999999998</v>
      </c>
      <c r="O453" s="3" t="s">
        <v>140</v>
      </c>
      <c r="P453" s="3" t="s">
        <v>29</v>
      </c>
      <c r="Q453" s="5">
        <v>32.200000000000003</v>
      </c>
      <c r="S453" s="6">
        <v>27.28</v>
      </c>
      <c r="T453" s="5">
        <v>1.2</v>
      </c>
      <c r="U453" s="6">
        <v>28.48</v>
      </c>
      <c r="V453" s="2">
        <v>41.85</v>
      </c>
      <c r="W453" s="8"/>
      <c r="X453" s="10" t="s">
        <v>29</v>
      </c>
      <c r="Y453" s="7">
        <v>43693</v>
      </c>
    </row>
    <row r="454" spans="1:25" hidden="1" x14ac:dyDescent="0.25">
      <c r="A454" s="2">
        <v>681858</v>
      </c>
      <c r="B454" s="3" t="s">
        <v>341</v>
      </c>
      <c r="C454" s="3" t="s">
        <v>523</v>
      </c>
      <c r="D454" s="3" t="s">
        <v>230</v>
      </c>
      <c r="E454" s="3" t="s">
        <v>28</v>
      </c>
      <c r="F454" s="3" t="s">
        <v>29</v>
      </c>
      <c r="H454" s="3" t="s">
        <v>38</v>
      </c>
      <c r="I454" s="3" t="s">
        <v>29</v>
      </c>
      <c r="J454" s="3" t="s">
        <v>31</v>
      </c>
      <c r="K454" s="4">
        <v>14</v>
      </c>
      <c r="L454" s="2">
        <v>12</v>
      </c>
      <c r="M454" s="2">
        <v>1</v>
      </c>
      <c r="N454" s="2">
        <v>0.35499999999999998</v>
      </c>
      <c r="O454" s="3" t="s">
        <v>140</v>
      </c>
      <c r="P454" s="3" t="s">
        <v>29</v>
      </c>
      <c r="Q454" s="5">
        <v>31.85</v>
      </c>
      <c r="S454" s="6">
        <v>26.97</v>
      </c>
      <c r="T454" s="5">
        <v>1.2</v>
      </c>
      <c r="U454" s="6">
        <v>28.17</v>
      </c>
      <c r="V454" s="2">
        <v>41.4</v>
      </c>
      <c r="W454" s="8"/>
      <c r="X454" s="10" t="s">
        <v>29</v>
      </c>
      <c r="Y454" s="7">
        <v>43693</v>
      </c>
    </row>
    <row r="455" spans="1:25" hidden="1" x14ac:dyDescent="0.25">
      <c r="A455" s="2">
        <v>560987</v>
      </c>
      <c r="B455" s="3" t="s">
        <v>341</v>
      </c>
      <c r="C455" s="3" t="s">
        <v>524</v>
      </c>
      <c r="D455" s="3" t="s">
        <v>230</v>
      </c>
      <c r="E455" s="3" t="s">
        <v>28</v>
      </c>
      <c r="F455" s="3" t="s">
        <v>29</v>
      </c>
      <c r="H455" s="3" t="s">
        <v>38</v>
      </c>
      <c r="I455" s="3" t="s">
        <v>29</v>
      </c>
      <c r="J455" s="3" t="s">
        <v>31</v>
      </c>
      <c r="K455" s="4">
        <v>9.0399999999999991</v>
      </c>
      <c r="L455" s="2">
        <v>12</v>
      </c>
      <c r="M455" s="2">
        <v>1</v>
      </c>
      <c r="N455" s="2">
        <v>0.35499999999999998</v>
      </c>
      <c r="O455" s="3" t="s">
        <v>140</v>
      </c>
      <c r="P455" s="3" t="s">
        <v>29</v>
      </c>
      <c r="Q455" s="5">
        <v>25.1</v>
      </c>
      <c r="S455" s="6">
        <v>21.03</v>
      </c>
      <c r="T455" s="5">
        <v>1.2</v>
      </c>
      <c r="U455" s="6">
        <v>22.23</v>
      </c>
      <c r="V455" s="2">
        <v>32.65</v>
      </c>
      <c r="W455" s="8"/>
      <c r="X455" s="10" t="s">
        <v>29</v>
      </c>
      <c r="Y455" s="7">
        <v>43739</v>
      </c>
    </row>
    <row r="456" spans="1:25" hidden="1" x14ac:dyDescent="0.25">
      <c r="A456" s="2">
        <v>606285</v>
      </c>
      <c r="B456" s="3" t="s">
        <v>341</v>
      </c>
      <c r="C456" s="3" t="s">
        <v>525</v>
      </c>
      <c r="D456" s="3" t="s">
        <v>350</v>
      </c>
      <c r="E456" s="3" t="s">
        <v>28</v>
      </c>
      <c r="F456" s="3" t="s">
        <v>29</v>
      </c>
      <c r="H456" s="3" t="s">
        <v>38</v>
      </c>
      <c r="I456" s="3" t="s">
        <v>29</v>
      </c>
      <c r="J456" s="3" t="s">
        <v>31</v>
      </c>
      <c r="K456" s="4">
        <v>10.58</v>
      </c>
      <c r="L456" s="2">
        <v>15</v>
      </c>
      <c r="M456" s="2">
        <v>1</v>
      </c>
      <c r="N456" s="2">
        <v>0.35499999999999998</v>
      </c>
      <c r="O456" s="3" t="s">
        <v>140</v>
      </c>
      <c r="P456" s="3" t="s">
        <v>29</v>
      </c>
      <c r="Q456" s="5">
        <v>30.4</v>
      </c>
      <c r="S456" s="6">
        <v>25.43</v>
      </c>
      <c r="T456" s="5">
        <v>1.5</v>
      </c>
      <c r="U456" s="6">
        <v>26.93</v>
      </c>
      <c r="V456" s="2">
        <v>39.5</v>
      </c>
      <c r="W456" s="8"/>
      <c r="X456" s="10" t="s">
        <v>29</v>
      </c>
      <c r="Y456" s="7">
        <v>43739</v>
      </c>
    </row>
    <row r="457" spans="1:25" hidden="1" x14ac:dyDescent="0.25">
      <c r="A457" s="2">
        <v>904540</v>
      </c>
      <c r="B457" s="3" t="s">
        <v>341</v>
      </c>
      <c r="C457" s="3" t="s">
        <v>526</v>
      </c>
      <c r="D457" s="3" t="s">
        <v>139</v>
      </c>
      <c r="E457" s="3" t="s">
        <v>37</v>
      </c>
      <c r="F457" s="3" t="s">
        <v>29</v>
      </c>
      <c r="G457" s="2">
        <v>5</v>
      </c>
      <c r="H457" s="3" t="s">
        <v>38</v>
      </c>
      <c r="I457" s="3" t="s">
        <v>62</v>
      </c>
      <c r="J457" s="3" t="s">
        <v>39</v>
      </c>
      <c r="K457" s="4">
        <v>4.84</v>
      </c>
      <c r="L457" s="2">
        <v>6</v>
      </c>
      <c r="M457" s="2">
        <v>1</v>
      </c>
      <c r="N457" s="2">
        <v>0.35499999999999998</v>
      </c>
      <c r="O457" s="3" t="s">
        <v>140</v>
      </c>
      <c r="P457" s="3" t="s">
        <v>29</v>
      </c>
      <c r="Q457" s="5">
        <v>12.65</v>
      </c>
      <c r="S457" s="6">
        <v>10.6</v>
      </c>
      <c r="T457" s="5">
        <v>0.6</v>
      </c>
      <c r="U457" s="6">
        <v>11.2</v>
      </c>
      <c r="V457" s="2">
        <v>16.45</v>
      </c>
      <c r="W457" s="8"/>
      <c r="X457" s="10" t="s">
        <v>29</v>
      </c>
      <c r="Y457" s="7">
        <v>43466</v>
      </c>
    </row>
    <row r="458" spans="1:25" hidden="1" x14ac:dyDescent="0.25">
      <c r="A458" s="2">
        <v>929661</v>
      </c>
      <c r="B458" s="3" t="s">
        <v>341</v>
      </c>
      <c r="C458" s="3" t="s">
        <v>526</v>
      </c>
      <c r="D458" s="3" t="s">
        <v>350</v>
      </c>
      <c r="E458" s="3" t="s">
        <v>37</v>
      </c>
      <c r="F458" s="3" t="s">
        <v>29</v>
      </c>
      <c r="G458" s="2">
        <v>5</v>
      </c>
      <c r="H458" s="3" t="s">
        <v>38</v>
      </c>
      <c r="I458" s="3" t="s">
        <v>62</v>
      </c>
      <c r="J458" s="3" t="s">
        <v>39</v>
      </c>
      <c r="K458" s="4">
        <v>10.16</v>
      </c>
      <c r="L458" s="2">
        <v>15</v>
      </c>
      <c r="M458" s="2">
        <v>1</v>
      </c>
      <c r="N458" s="2">
        <v>0.35499999999999998</v>
      </c>
      <c r="O458" s="3" t="s">
        <v>140</v>
      </c>
      <c r="P458" s="3" t="s">
        <v>29</v>
      </c>
      <c r="Q458" s="5">
        <v>29</v>
      </c>
      <c r="S458" s="6">
        <v>24.2</v>
      </c>
      <c r="T458" s="5">
        <v>1.5</v>
      </c>
      <c r="U458" s="6">
        <v>25.7</v>
      </c>
      <c r="V458" s="2">
        <v>37.700000000000003</v>
      </c>
      <c r="W458" s="8"/>
      <c r="X458" s="10" t="s">
        <v>29</v>
      </c>
      <c r="Y458" s="7">
        <v>43769</v>
      </c>
    </row>
    <row r="459" spans="1:25" hidden="1" x14ac:dyDescent="0.25">
      <c r="A459" s="2">
        <v>76646</v>
      </c>
      <c r="B459" s="3" t="s">
        <v>341</v>
      </c>
      <c r="C459" s="3" t="s">
        <v>527</v>
      </c>
      <c r="D459" s="3" t="s">
        <v>139</v>
      </c>
      <c r="E459" s="3" t="s">
        <v>28</v>
      </c>
      <c r="F459" s="3" t="s">
        <v>29</v>
      </c>
      <c r="G459" s="2">
        <v>5</v>
      </c>
      <c r="H459" s="3" t="s">
        <v>38</v>
      </c>
      <c r="I459" s="3" t="s">
        <v>34</v>
      </c>
      <c r="J459" s="3" t="s">
        <v>31</v>
      </c>
      <c r="K459" s="4">
        <v>41.76</v>
      </c>
      <c r="L459" s="2">
        <v>6</v>
      </c>
      <c r="M459" s="2">
        <v>4</v>
      </c>
      <c r="N459" s="2">
        <v>0.35499999999999998</v>
      </c>
      <c r="O459" s="3" t="s">
        <v>528</v>
      </c>
      <c r="P459" s="3" t="s">
        <v>3211</v>
      </c>
      <c r="Q459" s="5">
        <v>16.75</v>
      </c>
      <c r="S459" s="6">
        <v>14.21</v>
      </c>
      <c r="T459" s="5">
        <v>0.6</v>
      </c>
      <c r="U459" s="6">
        <v>14.81</v>
      </c>
      <c r="V459" s="2">
        <v>21.8</v>
      </c>
      <c r="W459" s="8"/>
      <c r="X459" s="10" t="s">
        <v>29</v>
      </c>
      <c r="Y459" s="7">
        <v>43727</v>
      </c>
    </row>
    <row r="460" spans="1:25" hidden="1" x14ac:dyDescent="0.25">
      <c r="A460" s="2">
        <v>212215</v>
      </c>
      <c r="B460" s="3" t="s">
        <v>341</v>
      </c>
      <c r="C460" s="3" t="s">
        <v>529</v>
      </c>
      <c r="D460" s="3" t="s">
        <v>139</v>
      </c>
      <c r="E460" s="3" t="s">
        <v>28</v>
      </c>
      <c r="F460" s="3" t="s">
        <v>29</v>
      </c>
      <c r="G460" s="2">
        <v>5</v>
      </c>
      <c r="H460" s="3" t="s">
        <v>38</v>
      </c>
      <c r="I460" s="3" t="s">
        <v>29</v>
      </c>
      <c r="J460" s="3" t="s">
        <v>31</v>
      </c>
      <c r="K460" s="4">
        <v>41.76</v>
      </c>
      <c r="L460" s="2">
        <v>6</v>
      </c>
      <c r="M460" s="2">
        <v>4</v>
      </c>
      <c r="N460" s="2">
        <v>0.35499999999999998</v>
      </c>
      <c r="O460" s="3" t="s">
        <v>528</v>
      </c>
      <c r="P460" s="3" t="s">
        <v>3211</v>
      </c>
      <c r="Q460" s="5">
        <v>16.75</v>
      </c>
      <c r="S460" s="6">
        <v>14.21</v>
      </c>
      <c r="T460" s="5">
        <v>0.6</v>
      </c>
      <c r="U460" s="6">
        <v>14.81</v>
      </c>
      <c r="V460" s="2">
        <v>21.8</v>
      </c>
      <c r="W460" s="8"/>
      <c r="X460" s="10" t="s">
        <v>29</v>
      </c>
      <c r="Y460" s="7">
        <v>43727</v>
      </c>
    </row>
    <row r="461" spans="1:25" hidden="1" x14ac:dyDescent="0.25">
      <c r="A461" s="2">
        <v>212220</v>
      </c>
      <c r="B461" s="3" t="s">
        <v>341</v>
      </c>
      <c r="C461" s="3" t="s">
        <v>530</v>
      </c>
      <c r="D461" s="3" t="s">
        <v>354</v>
      </c>
      <c r="E461" s="3" t="s">
        <v>28</v>
      </c>
      <c r="F461" s="3" t="s">
        <v>29</v>
      </c>
      <c r="H461" s="3" t="s">
        <v>38</v>
      </c>
      <c r="I461" s="3" t="s">
        <v>122</v>
      </c>
      <c r="J461" s="3" t="s">
        <v>31</v>
      </c>
      <c r="K461" s="4">
        <v>66.260000000000005</v>
      </c>
      <c r="L461" s="2">
        <v>4</v>
      </c>
      <c r="M461" s="2">
        <v>6</v>
      </c>
      <c r="N461" s="2">
        <v>0.47299999999999998</v>
      </c>
      <c r="O461" s="3" t="s">
        <v>528</v>
      </c>
      <c r="P461" s="3" t="s">
        <v>3211</v>
      </c>
      <c r="Q461" s="5">
        <v>17.100000000000001</v>
      </c>
      <c r="S461" s="6">
        <v>14.7</v>
      </c>
      <c r="T461" s="5">
        <v>0.4</v>
      </c>
      <c r="U461" s="6">
        <v>15.1</v>
      </c>
      <c r="V461" s="2">
        <v>22.25</v>
      </c>
      <c r="W461" s="8"/>
      <c r="X461" s="10" t="s">
        <v>29</v>
      </c>
      <c r="Y461" s="7">
        <v>43727</v>
      </c>
    </row>
    <row r="462" spans="1:25" hidden="1" x14ac:dyDescent="0.25">
      <c r="A462" s="2">
        <v>126990</v>
      </c>
      <c r="B462" s="3" t="s">
        <v>341</v>
      </c>
      <c r="C462" s="3" t="s">
        <v>531</v>
      </c>
      <c r="D462" s="3" t="s">
        <v>343</v>
      </c>
      <c r="E462" s="3" t="s">
        <v>28</v>
      </c>
      <c r="F462" s="3" t="s">
        <v>29</v>
      </c>
      <c r="G462" s="2">
        <v>5</v>
      </c>
      <c r="H462" s="3" t="s">
        <v>38</v>
      </c>
      <c r="I462" s="3" t="s">
        <v>29</v>
      </c>
      <c r="J462" s="3" t="s">
        <v>31</v>
      </c>
      <c r="K462" s="4">
        <v>44.16</v>
      </c>
      <c r="L462" s="2">
        <v>1</v>
      </c>
      <c r="M462" s="2">
        <v>24</v>
      </c>
      <c r="N462" s="2">
        <v>0.47299999999999998</v>
      </c>
      <c r="O462" s="3" t="s">
        <v>140</v>
      </c>
      <c r="P462" s="3" t="s">
        <v>3211</v>
      </c>
      <c r="Q462" s="5">
        <v>3.1</v>
      </c>
      <c r="S462" s="6">
        <v>2.64</v>
      </c>
      <c r="T462" s="5">
        <v>0.1</v>
      </c>
      <c r="U462" s="6">
        <v>2.74</v>
      </c>
      <c r="V462" s="2">
        <v>4.05</v>
      </c>
      <c r="W462" s="8">
        <v>-0.69999999999999973</v>
      </c>
      <c r="X462" s="9" t="s">
        <v>3215</v>
      </c>
      <c r="Y462" s="7">
        <v>43789</v>
      </c>
    </row>
    <row r="463" spans="1:25" hidden="1" x14ac:dyDescent="0.25">
      <c r="A463" s="2">
        <v>555250</v>
      </c>
      <c r="B463" s="3" t="s">
        <v>341</v>
      </c>
      <c r="C463" s="3" t="s">
        <v>532</v>
      </c>
      <c r="D463" s="3" t="s">
        <v>139</v>
      </c>
      <c r="E463" s="3" t="s">
        <v>28</v>
      </c>
      <c r="F463" s="3" t="s">
        <v>29</v>
      </c>
      <c r="H463" s="3" t="s">
        <v>38</v>
      </c>
      <c r="I463" s="3" t="s">
        <v>29</v>
      </c>
      <c r="J463" s="3" t="s">
        <v>31</v>
      </c>
      <c r="K463" s="4">
        <v>39.86</v>
      </c>
      <c r="L463" s="2">
        <v>6</v>
      </c>
      <c r="M463" s="2">
        <v>4</v>
      </c>
      <c r="N463" s="2">
        <v>0.35499999999999998</v>
      </c>
      <c r="O463" s="3" t="s">
        <v>528</v>
      </c>
      <c r="P463" s="3" t="s">
        <v>3211</v>
      </c>
      <c r="Q463" s="5">
        <v>16.149999999999999</v>
      </c>
      <c r="S463" s="6">
        <v>13.68</v>
      </c>
      <c r="T463" s="5">
        <v>0.6</v>
      </c>
      <c r="U463" s="6">
        <v>14.28</v>
      </c>
      <c r="V463" s="2">
        <v>21</v>
      </c>
      <c r="W463" s="8"/>
      <c r="X463" s="10" t="s">
        <v>29</v>
      </c>
      <c r="Y463" s="7">
        <v>43727</v>
      </c>
    </row>
    <row r="464" spans="1:25" hidden="1" x14ac:dyDescent="0.25">
      <c r="A464" s="2">
        <v>207456</v>
      </c>
      <c r="B464" s="3" t="s">
        <v>341</v>
      </c>
      <c r="C464" s="3" t="s">
        <v>533</v>
      </c>
      <c r="D464" s="3" t="s">
        <v>139</v>
      </c>
      <c r="E464" s="3" t="s">
        <v>28</v>
      </c>
      <c r="F464" s="3" t="s">
        <v>29</v>
      </c>
      <c r="G464" s="2">
        <v>5</v>
      </c>
      <c r="H464" s="3" t="s">
        <v>38</v>
      </c>
      <c r="I464" s="3" t="s">
        <v>34</v>
      </c>
      <c r="J464" s="3" t="s">
        <v>31</v>
      </c>
      <c r="K464" s="4">
        <v>41.76</v>
      </c>
      <c r="L464" s="2">
        <v>6</v>
      </c>
      <c r="M464" s="2">
        <v>4</v>
      </c>
      <c r="N464" s="2">
        <v>0.35499999999999998</v>
      </c>
      <c r="O464" s="3" t="s">
        <v>528</v>
      </c>
      <c r="P464" s="3" t="s">
        <v>3211</v>
      </c>
      <c r="Q464" s="5">
        <v>16.75</v>
      </c>
      <c r="S464" s="6">
        <v>14.21</v>
      </c>
      <c r="T464" s="5">
        <v>0.6</v>
      </c>
      <c r="U464" s="6">
        <v>14.81</v>
      </c>
      <c r="V464" s="2">
        <v>21.8</v>
      </c>
      <c r="W464" s="8"/>
      <c r="X464" s="10" t="s">
        <v>29</v>
      </c>
      <c r="Y464" s="7">
        <v>43727</v>
      </c>
    </row>
    <row r="465" spans="1:25" hidden="1" x14ac:dyDescent="0.25">
      <c r="A465" s="2">
        <v>93738</v>
      </c>
      <c r="B465" s="3" t="s">
        <v>341</v>
      </c>
      <c r="C465" s="3" t="s">
        <v>534</v>
      </c>
      <c r="D465" s="3" t="s">
        <v>354</v>
      </c>
      <c r="E465" s="3" t="s">
        <v>28</v>
      </c>
      <c r="F465" s="3" t="s">
        <v>29</v>
      </c>
      <c r="G465" s="2">
        <v>5</v>
      </c>
      <c r="H465" s="3" t="s">
        <v>38</v>
      </c>
      <c r="I465" s="3" t="s">
        <v>29</v>
      </c>
      <c r="J465" s="3" t="s">
        <v>31</v>
      </c>
      <c r="K465" s="4">
        <v>62</v>
      </c>
      <c r="L465" s="2">
        <v>4</v>
      </c>
      <c r="M465" s="2">
        <v>6</v>
      </c>
      <c r="N465" s="2">
        <v>0.47299999999999998</v>
      </c>
      <c r="O465" s="3" t="s">
        <v>140</v>
      </c>
      <c r="P465" s="3" t="s">
        <v>3211</v>
      </c>
      <c r="Q465" s="5">
        <v>16.149999999999999</v>
      </c>
      <c r="S465" s="6">
        <v>13.86</v>
      </c>
      <c r="T465" s="5">
        <v>0.4</v>
      </c>
      <c r="U465" s="6">
        <v>14.26</v>
      </c>
      <c r="V465" s="2">
        <v>21</v>
      </c>
      <c r="W465" s="8"/>
      <c r="X465" s="10" t="s">
        <v>29</v>
      </c>
      <c r="Y465" s="7">
        <v>43690</v>
      </c>
    </row>
    <row r="466" spans="1:25" hidden="1" x14ac:dyDescent="0.25">
      <c r="A466" s="2">
        <v>212206</v>
      </c>
      <c r="B466" s="3" t="s">
        <v>341</v>
      </c>
      <c r="C466" s="3" t="s">
        <v>534</v>
      </c>
      <c r="D466" s="3" t="s">
        <v>139</v>
      </c>
      <c r="E466" s="3" t="s">
        <v>28</v>
      </c>
      <c r="F466" s="3" t="s">
        <v>29</v>
      </c>
      <c r="G466" s="2">
        <v>5</v>
      </c>
      <c r="H466" s="3" t="s">
        <v>38</v>
      </c>
      <c r="I466" s="3" t="s">
        <v>29</v>
      </c>
      <c r="J466" s="3" t="s">
        <v>31</v>
      </c>
      <c r="K466" s="4">
        <v>38</v>
      </c>
      <c r="L466" s="2">
        <v>6</v>
      </c>
      <c r="M466" s="2">
        <v>4</v>
      </c>
      <c r="N466" s="2">
        <v>0.35499999999999998</v>
      </c>
      <c r="O466" s="3" t="s">
        <v>528</v>
      </c>
      <c r="P466" s="3" t="s">
        <v>3211</v>
      </c>
      <c r="Q466" s="5">
        <v>15.5</v>
      </c>
      <c r="S466" s="6">
        <v>13.11</v>
      </c>
      <c r="T466" s="5">
        <v>0.6</v>
      </c>
      <c r="U466" s="6">
        <v>13.71</v>
      </c>
      <c r="V466" s="2">
        <v>20.149999999999999</v>
      </c>
      <c r="W466" s="8"/>
      <c r="X466" s="10" t="s">
        <v>29</v>
      </c>
      <c r="Y466" s="7">
        <v>43690</v>
      </c>
    </row>
    <row r="467" spans="1:25" hidden="1" x14ac:dyDescent="0.25">
      <c r="A467" s="2">
        <v>849992</v>
      </c>
      <c r="B467" s="3" t="s">
        <v>341</v>
      </c>
      <c r="C467" s="3" t="s">
        <v>247</v>
      </c>
      <c r="D467" s="3" t="s">
        <v>354</v>
      </c>
      <c r="E467" s="3" t="s">
        <v>28</v>
      </c>
      <c r="F467" s="3" t="s">
        <v>29</v>
      </c>
      <c r="G467" s="2">
        <v>5</v>
      </c>
      <c r="H467" s="3" t="s">
        <v>38</v>
      </c>
      <c r="I467" s="3" t="s">
        <v>122</v>
      </c>
      <c r="J467" s="3" t="s">
        <v>31</v>
      </c>
      <c r="K467" s="4">
        <v>62</v>
      </c>
      <c r="L467" s="2">
        <v>4</v>
      </c>
      <c r="M467" s="2">
        <v>6</v>
      </c>
      <c r="N467" s="2">
        <v>0.47299999999999998</v>
      </c>
      <c r="O467" s="3" t="s">
        <v>528</v>
      </c>
      <c r="P467" s="3" t="s">
        <v>3211</v>
      </c>
      <c r="Q467" s="5">
        <v>16.149999999999999</v>
      </c>
      <c r="S467" s="6">
        <v>13.86</v>
      </c>
      <c r="T467" s="5">
        <v>0.4</v>
      </c>
      <c r="U467" s="6">
        <v>14.26</v>
      </c>
      <c r="V467" s="2">
        <v>21</v>
      </c>
      <c r="W467" s="8"/>
      <c r="X467" s="10" t="s">
        <v>29</v>
      </c>
      <c r="Y467" s="7">
        <v>43690</v>
      </c>
    </row>
    <row r="468" spans="1:25" hidden="1" x14ac:dyDescent="0.25">
      <c r="A468" s="2">
        <v>169081</v>
      </c>
      <c r="B468" s="3" t="s">
        <v>341</v>
      </c>
      <c r="C468" s="3" t="s">
        <v>247</v>
      </c>
      <c r="D468" s="3" t="s">
        <v>139</v>
      </c>
      <c r="E468" s="3" t="s">
        <v>28</v>
      </c>
      <c r="F468" s="3" t="s">
        <v>104</v>
      </c>
      <c r="G468" s="2">
        <v>5</v>
      </c>
      <c r="H468" s="3" t="s">
        <v>38</v>
      </c>
      <c r="I468" s="3" t="s">
        <v>29</v>
      </c>
      <c r="J468" s="3" t="s">
        <v>31</v>
      </c>
      <c r="K468" s="4">
        <v>39.86</v>
      </c>
      <c r="L468" s="2">
        <v>6</v>
      </c>
      <c r="M468" s="2">
        <v>4</v>
      </c>
      <c r="N468" s="2">
        <v>0.35499999999999998</v>
      </c>
      <c r="O468" s="3" t="s">
        <v>528</v>
      </c>
      <c r="P468" s="3" t="s">
        <v>3211</v>
      </c>
      <c r="Q468" s="5">
        <v>16.149999999999999</v>
      </c>
      <c r="R468" s="5">
        <v>2.5</v>
      </c>
      <c r="S468" s="6">
        <v>11.48</v>
      </c>
      <c r="T468" s="5">
        <v>0.6</v>
      </c>
      <c r="U468" s="6">
        <v>12.08</v>
      </c>
      <c r="V468" s="2">
        <v>21</v>
      </c>
      <c r="W468" s="8"/>
      <c r="X468" s="10" t="s">
        <v>29</v>
      </c>
      <c r="Y468" s="7">
        <v>43800</v>
      </c>
    </row>
    <row r="469" spans="1:25" hidden="1" x14ac:dyDescent="0.25">
      <c r="A469" s="2">
        <v>656801</v>
      </c>
      <c r="B469" s="3" t="s">
        <v>341</v>
      </c>
      <c r="C469" s="3" t="s">
        <v>535</v>
      </c>
      <c r="D469" s="3" t="s">
        <v>230</v>
      </c>
      <c r="E469" s="3" t="s">
        <v>28</v>
      </c>
      <c r="F469" s="3" t="s">
        <v>29</v>
      </c>
      <c r="H469" s="3" t="s">
        <v>38</v>
      </c>
      <c r="I469" s="3" t="s">
        <v>29</v>
      </c>
      <c r="J469" s="3" t="s">
        <v>31</v>
      </c>
      <c r="K469" s="4">
        <v>37.53</v>
      </c>
      <c r="L469" s="2">
        <v>12</v>
      </c>
      <c r="M469" s="2">
        <v>2</v>
      </c>
      <c r="N469" s="2">
        <v>0.35499999999999998</v>
      </c>
      <c r="O469" s="3" t="s">
        <v>140</v>
      </c>
      <c r="P469" s="3" t="s">
        <v>3211</v>
      </c>
      <c r="Q469" s="5">
        <v>30.65</v>
      </c>
      <c r="S469" s="6">
        <v>25.92</v>
      </c>
      <c r="T469" s="5">
        <v>1.2</v>
      </c>
      <c r="U469" s="6">
        <v>27.12</v>
      </c>
      <c r="V469" s="2">
        <v>39.85</v>
      </c>
      <c r="W469" s="8"/>
      <c r="X469" s="10" t="s">
        <v>29</v>
      </c>
      <c r="Y469" s="7">
        <v>43727</v>
      </c>
    </row>
    <row r="470" spans="1:25" hidden="1" x14ac:dyDescent="0.25">
      <c r="A470" s="2">
        <v>222227</v>
      </c>
      <c r="B470" s="3" t="s">
        <v>341</v>
      </c>
      <c r="C470" s="3" t="s">
        <v>536</v>
      </c>
      <c r="D470" s="3" t="s">
        <v>343</v>
      </c>
      <c r="E470" s="3" t="s">
        <v>28</v>
      </c>
      <c r="F470" s="3" t="s">
        <v>29</v>
      </c>
      <c r="G470" s="2">
        <v>5</v>
      </c>
      <c r="H470" s="3" t="s">
        <v>38</v>
      </c>
      <c r="I470" s="3" t="s">
        <v>29</v>
      </c>
      <c r="J470" s="3" t="s">
        <v>31</v>
      </c>
      <c r="K470" s="4">
        <v>56.76</v>
      </c>
      <c r="L470" s="2">
        <v>1</v>
      </c>
      <c r="M470" s="2">
        <v>24</v>
      </c>
      <c r="N470" s="2">
        <v>0.47299999999999998</v>
      </c>
      <c r="O470" s="3" t="s">
        <v>140</v>
      </c>
      <c r="P470" s="3" t="s">
        <v>3211</v>
      </c>
      <c r="Q470" s="5">
        <v>3.8</v>
      </c>
      <c r="S470" s="6">
        <v>3.26</v>
      </c>
      <c r="T470" s="5">
        <v>0.1</v>
      </c>
      <c r="U470" s="6">
        <v>3.36</v>
      </c>
      <c r="V470" s="2">
        <v>4.95</v>
      </c>
      <c r="W470" s="8"/>
      <c r="X470" s="10" t="s">
        <v>29</v>
      </c>
      <c r="Y470" s="7">
        <v>43727</v>
      </c>
    </row>
    <row r="471" spans="1:25" hidden="1" x14ac:dyDescent="0.25">
      <c r="A471" s="2">
        <v>27640</v>
      </c>
      <c r="B471" s="3" t="s">
        <v>341</v>
      </c>
      <c r="C471" s="3" t="s">
        <v>537</v>
      </c>
      <c r="D471" s="3" t="s">
        <v>139</v>
      </c>
      <c r="E471" s="3" t="s">
        <v>28</v>
      </c>
      <c r="F471" s="3" t="s">
        <v>29</v>
      </c>
      <c r="H471" s="3" t="s">
        <v>38</v>
      </c>
      <c r="I471" s="3" t="s">
        <v>73</v>
      </c>
      <c r="J471" s="3" t="s">
        <v>31</v>
      </c>
      <c r="K471" s="4">
        <v>43.69</v>
      </c>
      <c r="L471" s="2">
        <v>6</v>
      </c>
      <c r="M471" s="2">
        <v>4</v>
      </c>
      <c r="N471" s="2">
        <v>0.35499999999999998</v>
      </c>
      <c r="O471" s="3" t="s">
        <v>528</v>
      </c>
      <c r="P471" s="3" t="s">
        <v>3211</v>
      </c>
      <c r="Q471" s="5">
        <v>17.399999999999999</v>
      </c>
      <c r="S471" s="6">
        <v>14.78</v>
      </c>
      <c r="T471" s="5">
        <v>0.6</v>
      </c>
      <c r="U471" s="6">
        <v>15.38</v>
      </c>
      <c r="V471" s="2">
        <v>22.6</v>
      </c>
      <c r="W471" s="8"/>
      <c r="X471" s="10" t="s">
        <v>29</v>
      </c>
      <c r="Y471" s="7">
        <v>43727</v>
      </c>
    </row>
    <row r="472" spans="1:25" hidden="1" x14ac:dyDescent="0.25">
      <c r="A472" s="2">
        <v>166825</v>
      </c>
      <c r="B472" s="3" t="s">
        <v>341</v>
      </c>
      <c r="C472" s="3" t="s">
        <v>538</v>
      </c>
      <c r="D472" s="3" t="s">
        <v>343</v>
      </c>
      <c r="E472" s="3" t="s">
        <v>28</v>
      </c>
      <c r="F472" s="3" t="s">
        <v>29</v>
      </c>
      <c r="G472" s="2">
        <v>6.5</v>
      </c>
      <c r="H472" s="3" t="s">
        <v>38</v>
      </c>
      <c r="I472" s="3" t="s">
        <v>34</v>
      </c>
      <c r="J472" s="3" t="s">
        <v>31</v>
      </c>
      <c r="K472" s="4">
        <v>48.96</v>
      </c>
      <c r="L472" s="2">
        <v>1</v>
      </c>
      <c r="M472" s="2">
        <v>24</v>
      </c>
      <c r="N472" s="2">
        <v>0.47299999999999998</v>
      </c>
      <c r="O472" s="3" t="s">
        <v>140</v>
      </c>
      <c r="P472" s="3" t="s">
        <v>29</v>
      </c>
      <c r="Q472" s="5">
        <v>4.3</v>
      </c>
      <c r="S472" s="6">
        <v>3.7</v>
      </c>
      <c r="T472" s="5">
        <v>0.1</v>
      </c>
      <c r="U472" s="6">
        <v>3.8</v>
      </c>
      <c r="V472" s="2">
        <v>5.6</v>
      </c>
      <c r="W472" s="8"/>
      <c r="X472" s="10" t="s">
        <v>29</v>
      </c>
      <c r="Y472" s="7">
        <v>43718</v>
      </c>
    </row>
    <row r="473" spans="1:25" hidden="1" x14ac:dyDescent="0.25">
      <c r="A473" s="2">
        <v>175612</v>
      </c>
      <c r="B473" s="3" t="s">
        <v>341</v>
      </c>
      <c r="C473" s="3" t="s">
        <v>539</v>
      </c>
      <c r="D473" s="3" t="s">
        <v>350</v>
      </c>
      <c r="E473" s="3" t="s">
        <v>37</v>
      </c>
      <c r="F473" s="3" t="s">
        <v>29</v>
      </c>
      <c r="G473" s="2">
        <v>4.9000000000000004</v>
      </c>
      <c r="H473" s="3" t="s">
        <v>38</v>
      </c>
      <c r="I473" s="3" t="s">
        <v>48</v>
      </c>
      <c r="J473" s="3" t="s">
        <v>31</v>
      </c>
      <c r="K473" s="4">
        <v>10.91</v>
      </c>
      <c r="L473" s="2">
        <v>15</v>
      </c>
      <c r="M473" s="2">
        <v>1</v>
      </c>
      <c r="N473" s="2">
        <v>0.35499999999999998</v>
      </c>
      <c r="O473" s="3" t="s">
        <v>140</v>
      </c>
      <c r="P473" s="3" t="s">
        <v>29</v>
      </c>
      <c r="Q473" s="5">
        <v>30.85</v>
      </c>
      <c r="S473" s="6">
        <v>25.83</v>
      </c>
      <c r="T473" s="5">
        <v>1.5</v>
      </c>
      <c r="U473" s="6">
        <v>27.33</v>
      </c>
      <c r="V473" s="2">
        <v>40.1</v>
      </c>
      <c r="W473" s="8"/>
      <c r="X473" s="10" t="s">
        <v>29</v>
      </c>
      <c r="Y473" s="7">
        <v>43801</v>
      </c>
    </row>
    <row r="474" spans="1:25" hidden="1" x14ac:dyDescent="0.25">
      <c r="A474" s="2">
        <v>82787</v>
      </c>
      <c r="B474" s="3" t="s">
        <v>341</v>
      </c>
      <c r="C474" s="3" t="s">
        <v>540</v>
      </c>
      <c r="D474" s="3" t="s">
        <v>343</v>
      </c>
      <c r="E474" s="3" t="s">
        <v>28</v>
      </c>
      <c r="F474" s="3" t="s">
        <v>29</v>
      </c>
      <c r="G474" s="2">
        <v>5</v>
      </c>
      <c r="H474" s="3" t="s">
        <v>38</v>
      </c>
      <c r="I474" s="3" t="s">
        <v>29</v>
      </c>
      <c r="J474" s="3" t="s">
        <v>31</v>
      </c>
      <c r="K474" s="4">
        <v>45.84</v>
      </c>
      <c r="L474" s="2">
        <v>1</v>
      </c>
      <c r="M474" s="2">
        <v>24</v>
      </c>
      <c r="N474" s="2">
        <v>0.47299999999999998</v>
      </c>
      <c r="O474" s="3" t="s">
        <v>140</v>
      </c>
      <c r="P474" s="3" t="s">
        <v>29</v>
      </c>
      <c r="Q474" s="5">
        <v>4</v>
      </c>
      <c r="S474" s="6">
        <v>3.43</v>
      </c>
      <c r="T474" s="5">
        <v>0.1</v>
      </c>
      <c r="U474" s="6">
        <v>3.53</v>
      </c>
      <c r="V474" s="2">
        <v>5.2</v>
      </c>
      <c r="W474" s="8"/>
      <c r="X474" s="10" t="s">
        <v>29</v>
      </c>
      <c r="Y474" s="7">
        <v>43721</v>
      </c>
    </row>
    <row r="475" spans="1:25" hidden="1" x14ac:dyDescent="0.25">
      <c r="A475" s="2">
        <v>82950</v>
      </c>
      <c r="B475" s="3" t="s">
        <v>341</v>
      </c>
      <c r="C475" s="3" t="s">
        <v>541</v>
      </c>
      <c r="D475" s="3" t="s">
        <v>343</v>
      </c>
      <c r="E475" s="3" t="s">
        <v>28</v>
      </c>
      <c r="F475" s="3" t="s">
        <v>29</v>
      </c>
      <c r="G475" s="2">
        <v>8</v>
      </c>
      <c r="H475" s="3" t="s">
        <v>38</v>
      </c>
      <c r="I475" s="3" t="s">
        <v>29</v>
      </c>
      <c r="J475" s="3" t="s">
        <v>31</v>
      </c>
      <c r="K475" s="4">
        <v>45.84</v>
      </c>
      <c r="L475" s="2">
        <v>1</v>
      </c>
      <c r="M475" s="2">
        <v>24</v>
      </c>
      <c r="N475" s="2">
        <v>0.47299999999999998</v>
      </c>
      <c r="O475" s="3" t="s">
        <v>140</v>
      </c>
      <c r="P475" s="3" t="s">
        <v>29</v>
      </c>
      <c r="Q475" s="5">
        <v>4</v>
      </c>
      <c r="S475" s="6">
        <v>3.43</v>
      </c>
      <c r="T475" s="5">
        <v>0.1</v>
      </c>
      <c r="U475" s="6">
        <v>3.53</v>
      </c>
      <c r="V475" s="2">
        <v>5.2</v>
      </c>
      <c r="W475" s="8"/>
      <c r="X475" s="10" t="s">
        <v>29</v>
      </c>
      <c r="Y475" s="7">
        <v>43721</v>
      </c>
    </row>
    <row r="476" spans="1:25" hidden="1" x14ac:dyDescent="0.25">
      <c r="A476" s="2">
        <v>195236</v>
      </c>
      <c r="B476" s="3" t="s">
        <v>341</v>
      </c>
      <c r="C476" s="3" t="s">
        <v>542</v>
      </c>
      <c r="D476" s="3" t="s">
        <v>343</v>
      </c>
      <c r="E476" s="3" t="s">
        <v>28</v>
      </c>
      <c r="F476" s="3" t="s">
        <v>29</v>
      </c>
      <c r="G476" s="2">
        <v>7.2</v>
      </c>
      <c r="H476" s="3" t="s">
        <v>38</v>
      </c>
      <c r="I476" s="3" t="s">
        <v>29</v>
      </c>
      <c r="J476" s="3" t="s">
        <v>31</v>
      </c>
      <c r="K476" s="4">
        <v>45.6</v>
      </c>
      <c r="L476" s="2">
        <v>1</v>
      </c>
      <c r="M476" s="2">
        <v>24</v>
      </c>
      <c r="N476" s="2">
        <v>0.47299999999999998</v>
      </c>
      <c r="O476" s="3" t="s">
        <v>140</v>
      </c>
      <c r="P476" s="3" t="s">
        <v>29</v>
      </c>
      <c r="Q476" s="5">
        <v>4</v>
      </c>
      <c r="S476" s="6">
        <v>3.43</v>
      </c>
      <c r="T476" s="5">
        <v>0.1</v>
      </c>
      <c r="U476" s="6">
        <v>3.53</v>
      </c>
      <c r="V476" s="2">
        <v>5.2</v>
      </c>
      <c r="W476" s="8"/>
      <c r="X476" s="10" t="s">
        <v>29</v>
      </c>
      <c r="Y476" s="7">
        <v>43721</v>
      </c>
    </row>
    <row r="477" spans="1:25" hidden="1" x14ac:dyDescent="0.25">
      <c r="A477" s="2">
        <v>181600</v>
      </c>
      <c r="B477" s="3" t="s">
        <v>341</v>
      </c>
      <c r="C477" s="3" t="s">
        <v>543</v>
      </c>
      <c r="D477" s="3" t="s">
        <v>354</v>
      </c>
      <c r="E477" s="3" t="s">
        <v>28</v>
      </c>
      <c r="F477" s="3" t="s">
        <v>29</v>
      </c>
      <c r="G477" s="2">
        <v>2.4</v>
      </c>
      <c r="H477" s="3" t="s">
        <v>38</v>
      </c>
      <c r="I477" s="3" t="s">
        <v>29</v>
      </c>
      <c r="J477" s="3" t="s">
        <v>31</v>
      </c>
      <c r="K477" s="4">
        <v>44.1</v>
      </c>
      <c r="L477" s="2">
        <v>4</v>
      </c>
      <c r="M477" s="2">
        <v>6</v>
      </c>
      <c r="N477" s="2">
        <v>0.47299999999999998</v>
      </c>
      <c r="O477" s="3" t="s">
        <v>140</v>
      </c>
      <c r="P477" s="3" t="s">
        <v>29</v>
      </c>
      <c r="Q477" s="5">
        <v>15.5</v>
      </c>
      <c r="S477" s="6">
        <v>13.29</v>
      </c>
      <c r="T477" s="5">
        <v>0.4</v>
      </c>
      <c r="U477" s="6">
        <v>13.69</v>
      </c>
      <c r="V477" s="2">
        <v>20.149999999999999</v>
      </c>
      <c r="W477" s="8"/>
      <c r="X477" s="10" t="s">
        <v>29</v>
      </c>
      <c r="Y477" s="7">
        <v>43721</v>
      </c>
    </row>
    <row r="478" spans="1:25" hidden="1" x14ac:dyDescent="0.25">
      <c r="A478" s="2">
        <v>670216</v>
      </c>
      <c r="B478" s="3" t="s">
        <v>341</v>
      </c>
      <c r="C478" s="3" t="s">
        <v>544</v>
      </c>
      <c r="D478" s="3" t="s">
        <v>343</v>
      </c>
      <c r="E478" s="3" t="s">
        <v>28</v>
      </c>
      <c r="F478" s="3" t="s">
        <v>29</v>
      </c>
      <c r="G478" s="2">
        <v>5</v>
      </c>
      <c r="H478" s="3" t="s">
        <v>38</v>
      </c>
      <c r="I478" s="3" t="s">
        <v>29</v>
      </c>
      <c r="J478" s="3" t="s">
        <v>31</v>
      </c>
      <c r="K478" s="4">
        <v>45.6</v>
      </c>
      <c r="L478" s="2">
        <v>1</v>
      </c>
      <c r="M478" s="2">
        <v>24</v>
      </c>
      <c r="N478" s="2">
        <v>0.47299999999999998</v>
      </c>
      <c r="O478" s="3" t="s">
        <v>140</v>
      </c>
      <c r="P478" s="3" t="s">
        <v>29</v>
      </c>
      <c r="Q478" s="5">
        <v>4.3</v>
      </c>
      <c r="S478" s="6">
        <v>3.7</v>
      </c>
      <c r="T478" s="5">
        <v>0.1</v>
      </c>
      <c r="U478" s="6">
        <v>3.8</v>
      </c>
      <c r="V478" s="2">
        <v>5.6</v>
      </c>
      <c r="W478" s="8"/>
      <c r="X478" s="10" t="s">
        <v>29</v>
      </c>
      <c r="Y478" s="7">
        <v>43718</v>
      </c>
    </row>
    <row r="479" spans="1:25" hidden="1" x14ac:dyDescent="0.25">
      <c r="A479" s="2">
        <v>823205</v>
      </c>
      <c r="B479" s="3" t="s">
        <v>341</v>
      </c>
      <c r="C479" s="3" t="s">
        <v>545</v>
      </c>
      <c r="D479" s="3" t="s">
        <v>139</v>
      </c>
      <c r="E479" s="3" t="s">
        <v>28</v>
      </c>
      <c r="F479" s="3" t="s">
        <v>51</v>
      </c>
      <c r="G479" s="2">
        <v>5</v>
      </c>
      <c r="H479" s="3" t="s">
        <v>38</v>
      </c>
      <c r="I479" s="3" t="s">
        <v>29</v>
      </c>
      <c r="J479" s="3" t="s">
        <v>39</v>
      </c>
      <c r="K479" s="4">
        <v>42.31</v>
      </c>
      <c r="L479" s="2">
        <v>6</v>
      </c>
      <c r="M479" s="2">
        <v>4</v>
      </c>
      <c r="N479" s="2">
        <v>0.35499999999999998</v>
      </c>
      <c r="O479" s="3" t="s">
        <v>32</v>
      </c>
      <c r="P479" s="3" t="s">
        <v>29</v>
      </c>
      <c r="Q479" s="5">
        <v>20.3</v>
      </c>
      <c r="S479" s="6">
        <v>17.34</v>
      </c>
      <c r="T479" s="5">
        <v>0.6</v>
      </c>
      <c r="U479" s="6">
        <v>17.940000000000001</v>
      </c>
      <c r="V479" s="2">
        <v>26.4</v>
      </c>
      <c r="W479" s="8"/>
      <c r="X479" s="10" t="s">
        <v>29</v>
      </c>
      <c r="Y479" s="7">
        <v>43729</v>
      </c>
    </row>
    <row r="480" spans="1:25" ht="30" x14ac:dyDescent="0.25">
      <c r="A480" s="2">
        <v>234760</v>
      </c>
      <c r="B480" s="3" t="s">
        <v>341</v>
      </c>
      <c r="C480" s="3" t="s">
        <v>546</v>
      </c>
      <c r="D480" s="3" t="s">
        <v>343</v>
      </c>
      <c r="E480" s="3" t="s">
        <v>28</v>
      </c>
      <c r="F480" s="3" t="s">
        <v>29</v>
      </c>
      <c r="G480" s="2">
        <v>9.1999999999999993</v>
      </c>
      <c r="H480" s="3" t="s">
        <v>38</v>
      </c>
      <c r="I480" s="3" t="s">
        <v>73</v>
      </c>
      <c r="J480" s="3" t="s">
        <v>31</v>
      </c>
      <c r="K480" s="4">
        <v>45.8</v>
      </c>
      <c r="L480" s="2">
        <v>1</v>
      </c>
      <c r="M480" s="2">
        <v>24</v>
      </c>
      <c r="N480" s="2">
        <v>0.47299999999999998</v>
      </c>
      <c r="O480" s="3" t="s">
        <v>140</v>
      </c>
      <c r="P480" s="3" t="s">
        <v>29</v>
      </c>
      <c r="Q480" s="5">
        <v>4</v>
      </c>
      <c r="S480" s="6">
        <v>3.43</v>
      </c>
      <c r="T480" s="5">
        <v>0.1</v>
      </c>
      <c r="U480" s="6">
        <v>3.53</v>
      </c>
      <c r="V480" s="2">
        <v>5.2</v>
      </c>
      <c r="W480" s="8"/>
      <c r="X480" s="9" t="s">
        <v>3214</v>
      </c>
      <c r="Y480" s="7">
        <v>43721</v>
      </c>
    </row>
    <row r="481" spans="1:25" hidden="1" x14ac:dyDescent="0.25">
      <c r="A481" s="2">
        <v>145827</v>
      </c>
      <c r="B481" s="3" t="s">
        <v>341</v>
      </c>
      <c r="C481" s="3" t="s">
        <v>547</v>
      </c>
      <c r="D481" s="3" t="s">
        <v>343</v>
      </c>
      <c r="E481" s="3" t="s">
        <v>28</v>
      </c>
      <c r="F481" s="3" t="s">
        <v>29</v>
      </c>
      <c r="G481" s="2">
        <v>5.5</v>
      </c>
      <c r="H481" s="3" t="s">
        <v>38</v>
      </c>
      <c r="I481" s="3" t="s">
        <v>73</v>
      </c>
      <c r="J481" s="3" t="s">
        <v>31</v>
      </c>
      <c r="K481" s="4">
        <v>45.6</v>
      </c>
      <c r="L481" s="2">
        <v>1</v>
      </c>
      <c r="M481" s="2">
        <v>24</v>
      </c>
      <c r="N481" s="2">
        <v>0.47299999999999998</v>
      </c>
      <c r="O481" s="3" t="s">
        <v>140</v>
      </c>
      <c r="P481" s="3" t="s">
        <v>29</v>
      </c>
      <c r="Q481" s="5">
        <v>4</v>
      </c>
      <c r="S481" s="6">
        <v>3.43</v>
      </c>
      <c r="T481" s="5">
        <v>0.1</v>
      </c>
      <c r="U481" s="6">
        <v>3.53</v>
      </c>
      <c r="V481" s="2">
        <v>5.2</v>
      </c>
      <c r="W481" s="8"/>
      <c r="X481" s="10" t="s">
        <v>29</v>
      </c>
      <c r="Y481" s="7">
        <v>43721</v>
      </c>
    </row>
    <row r="482" spans="1:25" hidden="1" x14ac:dyDescent="0.25">
      <c r="A482" s="2">
        <v>762237</v>
      </c>
      <c r="B482" s="3" t="s">
        <v>341</v>
      </c>
      <c r="C482" s="3" t="s">
        <v>548</v>
      </c>
      <c r="D482" s="3" t="s">
        <v>139</v>
      </c>
      <c r="E482" s="3" t="s">
        <v>28</v>
      </c>
      <c r="F482" s="3" t="s">
        <v>29</v>
      </c>
      <c r="G482" s="2">
        <v>5</v>
      </c>
      <c r="H482" s="3" t="s">
        <v>38</v>
      </c>
      <c r="I482" s="3" t="s">
        <v>48</v>
      </c>
      <c r="J482" s="3" t="s">
        <v>31</v>
      </c>
      <c r="K482" s="4">
        <v>44.56</v>
      </c>
      <c r="L482" s="2">
        <v>6</v>
      </c>
      <c r="M482" s="2">
        <v>4</v>
      </c>
      <c r="N482" s="2">
        <v>0.35499999999999998</v>
      </c>
      <c r="O482" s="3" t="s">
        <v>140</v>
      </c>
      <c r="P482" s="3" t="s">
        <v>3211</v>
      </c>
      <c r="Q482" s="5">
        <v>16.55</v>
      </c>
      <c r="S482" s="6">
        <v>14.04</v>
      </c>
      <c r="T482" s="5">
        <v>0.6</v>
      </c>
      <c r="U482" s="6">
        <v>14.64</v>
      </c>
      <c r="V482" s="2">
        <v>21.5</v>
      </c>
      <c r="W482" s="8">
        <v>1.0500000000000007</v>
      </c>
      <c r="X482" s="9" t="s">
        <v>3216</v>
      </c>
      <c r="Y482" s="7">
        <v>43789</v>
      </c>
    </row>
    <row r="483" spans="1:25" x14ac:dyDescent="0.25">
      <c r="A483" s="2">
        <v>37339</v>
      </c>
      <c r="B483" s="3" t="s">
        <v>341</v>
      </c>
      <c r="C483" s="3" t="s">
        <v>549</v>
      </c>
      <c r="D483" s="3" t="s">
        <v>354</v>
      </c>
      <c r="E483" s="3" t="s">
        <v>28</v>
      </c>
      <c r="F483" s="3" t="s">
        <v>29</v>
      </c>
      <c r="H483" s="3" t="s">
        <v>38</v>
      </c>
      <c r="I483" s="3" t="s">
        <v>73</v>
      </c>
      <c r="J483" s="3" t="s">
        <v>31</v>
      </c>
      <c r="K483" s="4">
        <v>78.55</v>
      </c>
      <c r="L483" s="2">
        <v>4</v>
      </c>
      <c r="M483" s="2">
        <v>6</v>
      </c>
      <c r="N483" s="2">
        <v>0.47299999999999998</v>
      </c>
      <c r="O483" s="3" t="s">
        <v>140</v>
      </c>
      <c r="P483" s="3" t="s">
        <v>3211</v>
      </c>
      <c r="Q483" s="5">
        <v>18.8</v>
      </c>
      <c r="S483" s="6">
        <v>16.190000000000001</v>
      </c>
      <c r="T483" s="5">
        <v>0.4</v>
      </c>
      <c r="U483" s="6">
        <v>16.59</v>
      </c>
      <c r="V483" s="2">
        <v>24.45</v>
      </c>
      <c r="W483" s="8"/>
      <c r="X483" s="9" t="s">
        <v>3214</v>
      </c>
      <c r="Y483" s="7">
        <v>43789</v>
      </c>
    </row>
    <row r="484" spans="1:25" hidden="1" x14ac:dyDescent="0.25">
      <c r="A484" s="2">
        <v>196244</v>
      </c>
      <c r="B484" s="3" t="s">
        <v>341</v>
      </c>
      <c r="C484" s="3" t="s">
        <v>550</v>
      </c>
      <c r="D484" s="3" t="s">
        <v>139</v>
      </c>
      <c r="E484" s="3" t="s">
        <v>28</v>
      </c>
      <c r="F484" s="3" t="s">
        <v>29</v>
      </c>
      <c r="G484" s="2">
        <v>5</v>
      </c>
      <c r="H484" s="3" t="s">
        <v>38</v>
      </c>
      <c r="I484" s="3" t="s">
        <v>29</v>
      </c>
      <c r="J484" s="3" t="s">
        <v>31</v>
      </c>
      <c r="K484" s="4">
        <v>39</v>
      </c>
      <c r="L484" s="2">
        <v>6</v>
      </c>
      <c r="M484" s="2">
        <v>4</v>
      </c>
      <c r="N484" s="2">
        <v>0.35499999999999998</v>
      </c>
      <c r="O484" s="3" t="s">
        <v>140</v>
      </c>
      <c r="P484" s="3" t="s">
        <v>3211</v>
      </c>
      <c r="Q484" s="5">
        <v>15.85</v>
      </c>
      <c r="S484" s="6">
        <v>13.42</v>
      </c>
      <c r="T484" s="5">
        <v>0.6</v>
      </c>
      <c r="U484" s="6">
        <v>14.02</v>
      </c>
      <c r="V484" s="2">
        <v>20.6</v>
      </c>
      <c r="W484" s="8"/>
      <c r="X484" s="10" t="s">
        <v>29</v>
      </c>
      <c r="Y484" s="7">
        <v>43719</v>
      </c>
    </row>
    <row r="485" spans="1:25" x14ac:dyDescent="0.25">
      <c r="A485" s="2">
        <v>51522</v>
      </c>
      <c r="B485" s="3" t="s">
        <v>341</v>
      </c>
      <c r="C485" s="3" t="s">
        <v>551</v>
      </c>
      <c r="D485" s="3" t="s">
        <v>354</v>
      </c>
      <c r="E485" s="3" t="s">
        <v>28</v>
      </c>
      <c r="F485" s="3" t="s">
        <v>29</v>
      </c>
      <c r="H485" s="3" t="s">
        <v>38</v>
      </c>
      <c r="I485" s="3" t="s">
        <v>73</v>
      </c>
      <c r="J485" s="3" t="s">
        <v>31</v>
      </c>
      <c r="K485" s="4">
        <v>66.55</v>
      </c>
      <c r="L485" s="2">
        <v>4</v>
      </c>
      <c r="M485" s="2">
        <v>6</v>
      </c>
      <c r="N485" s="2">
        <v>0.47299999999999998</v>
      </c>
      <c r="O485" s="3" t="s">
        <v>140</v>
      </c>
      <c r="P485" s="3" t="s">
        <v>3211</v>
      </c>
      <c r="Q485" s="5">
        <v>16.149999999999999</v>
      </c>
      <c r="S485" s="6">
        <v>13.86</v>
      </c>
      <c r="T485" s="5">
        <v>0.4</v>
      </c>
      <c r="U485" s="6">
        <v>14.26</v>
      </c>
      <c r="V485" s="2">
        <v>21</v>
      </c>
      <c r="W485" s="8"/>
      <c r="X485" s="9" t="s">
        <v>3214</v>
      </c>
      <c r="Y485" s="7">
        <v>43789</v>
      </c>
    </row>
    <row r="486" spans="1:25" hidden="1" x14ac:dyDescent="0.25">
      <c r="A486" s="2">
        <v>813749</v>
      </c>
      <c r="B486" s="3" t="s">
        <v>341</v>
      </c>
      <c r="C486" s="3" t="s">
        <v>552</v>
      </c>
      <c r="D486" s="3" t="s">
        <v>354</v>
      </c>
      <c r="E486" s="3" t="s">
        <v>28</v>
      </c>
      <c r="F486" s="3" t="s">
        <v>29</v>
      </c>
      <c r="H486" s="3" t="s">
        <v>38</v>
      </c>
      <c r="I486" s="3" t="s">
        <v>122</v>
      </c>
      <c r="J486" s="3" t="s">
        <v>31</v>
      </c>
      <c r="K486" s="4">
        <v>58.55</v>
      </c>
      <c r="L486" s="2">
        <v>4</v>
      </c>
      <c r="M486" s="2">
        <v>6</v>
      </c>
      <c r="N486" s="2">
        <v>0.47299999999999998</v>
      </c>
      <c r="O486" s="3" t="s">
        <v>140</v>
      </c>
      <c r="P486" s="3" t="s">
        <v>3211</v>
      </c>
      <c r="Q486" s="5">
        <v>14.4</v>
      </c>
      <c r="S486" s="6">
        <v>12.32</v>
      </c>
      <c r="T486" s="5">
        <v>0.4</v>
      </c>
      <c r="U486" s="6">
        <v>12.72</v>
      </c>
      <c r="V486" s="2">
        <v>18.7</v>
      </c>
      <c r="W486" s="8">
        <v>5.0000000000000711E-2</v>
      </c>
      <c r="X486" s="9" t="s">
        <v>3216</v>
      </c>
      <c r="Y486" s="7">
        <v>43789</v>
      </c>
    </row>
    <row r="487" spans="1:25" hidden="1" x14ac:dyDescent="0.25">
      <c r="A487" s="2">
        <v>62851</v>
      </c>
      <c r="B487" s="3" t="s">
        <v>341</v>
      </c>
      <c r="C487" s="3" t="s">
        <v>553</v>
      </c>
      <c r="D487" s="3" t="s">
        <v>139</v>
      </c>
      <c r="E487" s="3" t="s">
        <v>28</v>
      </c>
      <c r="F487" s="3" t="s">
        <v>29</v>
      </c>
      <c r="G487" s="2">
        <v>5</v>
      </c>
      <c r="H487" s="3" t="s">
        <v>38</v>
      </c>
      <c r="I487" s="3" t="s">
        <v>29</v>
      </c>
      <c r="J487" s="3" t="s">
        <v>31</v>
      </c>
      <c r="K487" s="4">
        <v>38</v>
      </c>
      <c r="L487" s="2">
        <v>6</v>
      </c>
      <c r="M487" s="2">
        <v>4</v>
      </c>
      <c r="N487" s="2">
        <v>0.35499999999999998</v>
      </c>
      <c r="O487" s="3" t="s">
        <v>140</v>
      </c>
      <c r="P487" s="3" t="s">
        <v>3211</v>
      </c>
      <c r="Q487" s="5">
        <v>15.5</v>
      </c>
      <c r="S487" s="6">
        <v>13.11</v>
      </c>
      <c r="T487" s="5">
        <v>0.6</v>
      </c>
      <c r="U487" s="6">
        <v>13.71</v>
      </c>
      <c r="V487" s="2">
        <v>20.149999999999999</v>
      </c>
      <c r="W487" s="8"/>
      <c r="X487" s="10" t="s">
        <v>29</v>
      </c>
      <c r="Y487" s="7">
        <v>43719</v>
      </c>
    </row>
    <row r="488" spans="1:25" hidden="1" x14ac:dyDescent="0.25">
      <c r="A488" s="2">
        <v>437608</v>
      </c>
      <c r="B488" s="3" t="s">
        <v>341</v>
      </c>
      <c r="C488" s="3" t="s">
        <v>263</v>
      </c>
      <c r="D488" s="3" t="s">
        <v>139</v>
      </c>
      <c r="E488" s="3" t="s">
        <v>28</v>
      </c>
      <c r="F488" s="3" t="s">
        <v>29</v>
      </c>
      <c r="G488" s="2">
        <v>5</v>
      </c>
      <c r="H488" s="3" t="s">
        <v>38</v>
      </c>
      <c r="I488" s="3" t="s">
        <v>29</v>
      </c>
      <c r="J488" s="3" t="s">
        <v>31</v>
      </c>
      <c r="K488" s="4">
        <v>39</v>
      </c>
      <c r="L488" s="2">
        <v>6</v>
      </c>
      <c r="M488" s="2">
        <v>4</v>
      </c>
      <c r="N488" s="2">
        <v>0.35499999999999998</v>
      </c>
      <c r="O488" s="3" t="s">
        <v>140</v>
      </c>
      <c r="P488" s="3" t="s">
        <v>3211</v>
      </c>
      <c r="Q488" s="5">
        <v>15.85</v>
      </c>
      <c r="S488" s="6">
        <v>13.42</v>
      </c>
      <c r="T488" s="5">
        <v>0.6</v>
      </c>
      <c r="U488" s="6">
        <v>14.02</v>
      </c>
      <c r="V488" s="2">
        <v>20.6</v>
      </c>
      <c r="W488" s="8"/>
      <c r="X488" s="10" t="s">
        <v>29</v>
      </c>
      <c r="Y488" s="7">
        <v>43719</v>
      </c>
    </row>
    <row r="489" spans="1:25" hidden="1" x14ac:dyDescent="0.25">
      <c r="A489" s="2">
        <v>223261</v>
      </c>
      <c r="B489" s="3" t="s">
        <v>341</v>
      </c>
      <c r="C489" s="3" t="s">
        <v>554</v>
      </c>
      <c r="D489" s="3" t="s">
        <v>354</v>
      </c>
      <c r="E489" s="3" t="s">
        <v>28</v>
      </c>
      <c r="F489" s="3" t="s">
        <v>29</v>
      </c>
      <c r="H489" s="3" t="s">
        <v>38</v>
      </c>
      <c r="I489" s="3" t="s">
        <v>29</v>
      </c>
      <c r="J489" s="3" t="s">
        <v>31</v>
      </c>
      <c r="K489" s="4">
        <v>74.55</v>
      </c>
      <c r="L489" s="2">
        <v>4</v>
      </c>
      <c r="M489" s="2">
        <v>6</v>
      </c>
      <c r="N489" s="2">
        <v>0.47299999999999998</v>
      </c>
      <c r="O489" s="3" t="s">
        <v>140</v>
      </c>
      <c r="P489" s="3" t="s">
        <v>3211</v>
      </c>
      <c r="Q489" s="5">
        <v>17.95</v>
      </c>
      <c r="S489" s="6">
        <v>15.44</v>
      </c>
      <c r="T489" s="5">
        <v>0.4</v>
      </c>
      <c r="U489" s="6">
        <v>15.84</v>
      </c>
      <c r="V489" s="2">
        <v>23.35</v>
      </c>
      <c r="W489" s="8">
        <v>0.94999999999999929</v>
      </c>
      <c r="X489" s="9" t="s">
        <v>3216</v>
      </c>
      <c r="Y489" s="7">
        <v>43789</v>
      </c>
    </row>
    <row r="490" spans="1:25" x14ac:dyDescent="0.25">
      <c r="A490" s="2">
        <v>51477</v>
      </c>
      <c r="B490" s="3" t="s">
        <v>341</v>
      </c>
      <c r="C490" s="3" t="s">
        <v>555</v>
      </c>
      <c r="D490" s="3" t="s">
        <v>354</v>
      </c>
      <c r="E490" s="3" t="s">
        <v>28</v>
      </c>
      <c r="F490" s="3" t="s">
        <v>29</v>
      </c>
      <c r="H490" s="3" t="s">
        <v>38</v>
      </c>
      <c r="I490" s="3" t="s">
        <v>43</v>
      </c>
      <c r="J490" s="3" t="s">
        <v>31</v>
      </c>
      <c r="K490" s="4">
        <v>78.55</v>
      </c>
      <c r="L490" s="2">
        <v>4</v>
      </c>
      <c r="M490" s="2">
        <v>6</v>
      </c>
      <c r="N490" s="2">
        <v>0.47299999999999998</v>
      </c>
      <c r="O490" s="3" t="s">
        <v>140</v>
      </c>
      <c r="P490" s="3" t="s">
        <v>3211</v>
      </c>
      <c r="Q490" s="5">
        <v>18.8</v>
      </c>
      <c r="S490" s="6">
        <v>16.190000000000001</v>
      </c>
      <c r="T490" s="5">
        <v>0.4</v>
      </c>
      <c r="U490" s="6">
        <v>16.59</v>
      </c>
      <c r="V490" s="2">
        <v>24.45</v>
      </c>
      <c r="W490" s="8"/>
      <c r="X490" s="9" t="s">
        <v>3214</v>
      </c>
      <c r="Y490" s="7">
        <v>43789</v>
      </c>
    </row>
    <row r="491" spans="1:25" hidden="1" x14ac:dyDescent="0.25">
      <c r="A491" s="2">
        <v>821788</v>
      </c>
      <c r="B491" s="3" t="s">
        <v>341</v>
      </c>
      <c r="C491" s="3" t="s">
        <v>556</v>
      </c>
      <c r="D491" s="3" t="s">
        <v>343</v>
      </c>
      <c r="E491" s="3" t="s">
        <v>28</v>
      </c>
      <c r="F491" s="3" t="s">
        <v>29</v>
      </c>
      <c r="H491" s="3" t="s">
        <v>38</v>
      </c>
      <c r="I491" s="3" t="s">
        <v>29</v>
      </c>
      <c r="J491" s="3" t="s">
        <v>39</v>
      </c>
      <c r="K491" s="4">
        <v>105.18</v>
      </c>
      <c r="L491" s="2">
        <v>1</v>
      </c>
      <c r="M491" s="2">
        <v>24</v>
      </c>
      <c r="N491" s="2">
        <v>0.47299999999999998</v>
      </c>
      <c r="O491" s="3" t="s">
        <v>140</v>
      </c>
      <c r="P491" s="3" t="s">
        <v>3211</v>
      </c>
      <c r="Q491" s="5">
        <v>6.35</v>
      </c>
      <c r="S491" s="6">
        <v>5.5</v>
      </c>
      <c r="T491" s="5">
        <v>0.1</v>
      </c>
      <c r="U491" s="6">
        <v>5.6</v>
      </c>
      <c r="V491" s="2">
        <v>8.25</v>
      </c>
      <c r="W491" s="8"/>
      <c r="X491" s="10" t="s">
        <v>29</v>
      </c>
      <c r="Y491" s="7">
        <v>43706</v>
      </c>
    </row>
    <row r="492" spans="1:25" hidden="1" x14ac:dyDescent="0.25">
      <c r="A492" s="2">
        <v>93862</v>
      </c>
      <c r="B492" s="3" t="s">
        <v>341</v>
      </c>
      <c r="C492" s="3" t="s">
        <v>557</v>
      </c>
      <c r="D492" s="3" t="s">
        <v>354</v>
      </c>
      <c r="E492" s="3" t="s">
        <v>28</v>
      </c>
      <c r="F492" s="3" t="s">
        <v>29</v>
      </c>
      <c r="H492" s="3" t="s">
        <v>38</v>
      </c>
      <c r="I492" s="3" t="s">
        <v>73</v>
      </c>
      <c r="J492" s="3" t="s">
        <v>31</v>
      </c>
      <c r="K492" s="4">
        <v>77.400000000000006</v>
      </c>
      <c r="L492" s="2">
        <v>4</v>
      </c>
      <c r="M492" s="2">
        <v>6</v>
      </c>
      <c r="N492" s="2">
        <v>0.47299999999999998</v>
      </c>
      <c r="O492" s="3" t="s">
        <v>140</v>
      </c>
      <c r="P492" s="3" t="s">
        <v>3211</v>
      </c>
      <c r="Q492" s="5">
        <v>19.600000000000001</v>
      </c>
      <c r="S492" s="6">
        <v>16.899999999999999</v>
      </c>
      <c r="T492" s="5">
        <v>0.4</v>
      </c>
      <c r="U492" s="6">
        <v>17.3</v>
      </c>
      <c r="V492" s="2">
        <v>25.5</v>
      </c>
      <c r="W492" s="8"/>
      <c r="X492" s="10" t="s">
        <v>29</v>
      </c>
      <c r="Y492" s="7">
        <v>43678</v>
      </c>
    </row>
    <row r="493" spans="1:25" hidden="1" x14ac:dyDescent="0.25">
      <c r="A493" s="2">
        <v>0</v>
      </c>
      <c r="B493" s="3" t="s">
        <v>341</v>
      </c>
      <c r="C493" s="3" t="s">
        <v>558</v>
      </c>
      <c r="D493" s="3" t="s">
        <v>354</v>
      </c>
      <c r="E493" s="3" t="s">
        <v>28</v>
      </c>
      <c r="F493" s="3" t="s">
        <v>29</v>
      </c>
      <c r="H493" s="3" t="s">
        <v>38</v>
      </c>
      <c r="I493" s="3" t="s">
        <v>29</v>
      </c>
      <c r="J493" s="3" t="s">
        <v>31</v>
      </c>
      <c r="K493" s="4">
        <v>73.5</v>
      </c>
      <c r="L493" s="2">
        <v>4</v>
      </c>
      <c r="M493" s="2">
        <v>6</v>
      </c>
      <c r="N493" s="2">
        <v>0.47299999999999998</v>
      </c>
      <c r="O493" s="3" t="s">
        <v>140</v>
      </c>
      <c r="P493" s="3" t="s">
        <v>3211</v>
      </c>
      <c r="Q493" s="5">
        <v>19.600000000000001</v>
      </c>
      <c r="S493" s="6">
        <v>16.899999999999999</v>
      </c>
      <c r="T493" s="5">
        <v>0.4</v>
      </c>
      <c r="U493" s="6">
        <v>17.3</v>
      </c>
      <c r="V493" s="2">
        <v>25.5</v>
      </c>
      <c r="W493" s="8">
        <v>8.4500000000000011</v>
      </c>
      <c r="X493" s="9" t="s">
        <v>3216</v>
      </c>
      <c r="Y493" s="7">
        <v>43678</v>
      </c>
    </row>
    <row r="494" spans="1:25" hidden="1" x14ac:dyDescent="0.25">
      <c r="A494" s="2">
        <v>813749</v>
      </c>
      <c r="B494" s="3" t="s">
        <v>341</v>
      </c>
      <c r="C494" s="3" t="s">
        <v>559</v>
      </c>
      <c r="D494" s="3" t="s">
        <v>343</v>
      </c>
      <c r="E494" s="3" t="s">
        <v>28</v>
      </c>
      <c r="F494" s="3" t="s">
        <v>29</v>
      </c>
      <c r="H494" s="3" t="s">
        <v>38</v>
      </c>
      <c r="I494" s="3" t="s">
        <v>29</v>
      </c>
      <c r="J494" s="3" t="s">
        <v>39</v>
      </c>
      <c r="K494" s="4">
        <v>76.319999999999993</v>
      </c>
      <c r="L494" s="2">
        <v>4</v>
      </c>
      <c r="M494" s="2">
        <v>24</v>
      </c>
      <c r="N494" s="2">
        <v>0.47299999999999998</v>
      </c>
      <c r="O494" s="3" t="s">
        <v>140</v>
      </c>
      <c r="P494" s="3" t="s">
        <v>3211</v>
      </c>
      <c r="Q494" s="5">
        <v>5.05</v>
      </c>
      <c r="S494" s="6">
        <v>4.09</v>
      </c>
      <c r="T494" s="5">
        <v>0.4</v>
      </c>
      <c r="U494" s="6">
        <v>4.49</v>
      </c>
      <c r="V494" s="2">
        <v>6.55</v>
      </c>
      <c r="W494" s="8">
        <v>-9.3000000000000007</v>
      </c>
      <c r="X494" s="9" t="s">
        <v>3215</v>
      </c>
      <c r="Y494" s="7">
        <v>43706</v>
      </c>
    </row>
    <row r="495" spans="1:25" hidden="1" x14ac:dyDescent="0.25">
      <c r="A495" s="2">
        <v>213582</v>
      </c>
      <c r="B495" s="3" t="s">
        <v>341</v>
      </c>
      <c r="C495" s="3" t="s">
        <v>560</v>
      </c>
      <c r="D495" s="3" t="s">
        <v>139</v>
      </c>
      <c r="E495" s="3" t="s">
        <v>28</v>
      </c>
      <c r="F495" s="3" t="s">
        <v>29</v>
      </c>
      <c r="H495" s="3" t="s">
        <v>30</v>
      </c>
      <c r="I495" s="3" t="s">
        <v>62</v>
      </c>
      <c r="J495" s="3" t="s">
        <v>31</v>
      </c>
      <c r="K495" s="4">
        <v>40.76</v>
      </c>
      <c r="L495" s="2">
        <v>6</v>
      </c>
      <c r="M495" s="2">
        <v>4</v>
      </c>
      <c r="N495" s="2">
        <v>0.35499999999999998</v>
      </c>
      <c r="O495" s="3" t="s">
        <v>140</v>
      </c>
      <c r="P495" s="3" t="s">
        <v>3212</v>
      </c>
      <c r="Q495" s="5">
        <v>17.25</v>
      </c>
      <c r="S495" s="6">
        <v>14.65</v>
      </c>
      <c r="T495" s="5">
        <v>0.6</v>
      </c>
      <c r="U495" s="6">
        <v>15.25</v>
      </c>
      <c r="V495" s="2">
        <v>22.4</v>
      </c>
      <c r="W495" s="8">
        <v>-2.8000000000000007</v>
      </c>
      <c r="X495" s="9" t="s">
        <v>3215</v>
      </c>
      <c r="Y495" s="7">
        <v>43789</v>
      </c>
    </row>
    <row r="496" spans="1:25" hidden="1" x14ac:dyDescent="0.25">
      <c r="A496" s="2">
        <v>793951</v>
      </c>
      <c r="B496" s="3" t="s">
        <v>341</v>
      </c>
      <c r="C496" s="3" t="s">
        <v>561</v>
      </c>
      <c r="D496" s="3" t="s">
        <v>354</v>
      </c>
      <c r="E496" s="3" t="s">
        <v>28</v>
      </c>
      <c r="F496" s="3" t="s">
        <v>29</v>
      </c>
      <c r="G496" s="2">
        <v>6</v>
      </c>
      <c r="H496" s="3" t="s">
        <v>38</v>
      </c>
      <c r="I496" s="3" t="s">
        <v>73</v>
      </c>
      <c r="J496" s="3" t="s">
        <v>39</v>
      </c>
      <c r="K496" s="4">
        <v>55.11</v>
      </c>
      <c r="L496" s="2">
        <v>4</v>
      </c>
      <c r="M496" s="2">
        <v>6</v>
      </c>
      <c r="N496" s="2">
        <v>0.47299999999999998</v>
      </c>
      <c r="O496" s="3" t="s">
        <v>140</v>
      </c>
      <c r="P496" s="3" t="s">
        <v>29</v>
      </c>
      <c r="Q496" s="5">
        <v>17.600000000000001</v>
      </c>
      <c r="S496" s="6">
        <v>15.14</v>
      </c>
      <c r="T496" s="5">
        <v>0.4</v>
      </c>
      <c r="U496" s="6">
        <v>15.54</v>
      </c>
      <c r="V496" s="2">
        <v>22.9</v>
      </c>
      <c r="W496" s="8"/>
      <c r="X496" s="10" t="s">
        <v>29</v>
      </c>
      <c r="Y496" s="7">
        <v>43719</v>
      </c>
    </row>
    <row r="497" spans="1:25" hidden="1" x14ac:dyDescent="0.25">
      <c r="A497" s="2">
        <v>782752</v>
      </c>
      <c r="B497" s="3" t="s">
        <v>341</v>
      </c>
      <c r="C497" s="3" t="s">
        <v>562</v>
      </c>
      <c r="D497" s="3" t="s">
        <v>139</v>
      </c>
      <c r="E497" s="3" t="s">
        <v>28</v>
      </c>
      <c r="F497" s="3" t="s">
        <v>29</v>
      </c>
      <c r="H497" s="3" t="s">
        <v>38</v>
      </c>
      <c r="I497" s="3" t="s">
        <v>563</v>
      </c>
      <c r="J497" s="3" t="s">
        <v>39</v>
      </c>
      <c r="K497" s="4">
        <v>31.59</v>
      </c>
      <c r="L497" s="2">
        <v>6</v>
      </c>
      <c r="M497" s="2">
        <v>4</v>
      </c>
      <c r="N497" s="2">
        <v>0.35499999999999998</v>
      </c>
      <c r="O497" s="3" t="s">
        <v>140</v>
      </c>
      <c r="P497" s="3" t="s">
        <v>29</v>
      </c>
      <c r="Q497" s="5">
        <v>16.7</v>
      </c>
      <c r="S497" s="6">
        <v>14.17</v>
      </c>
      <c r="T497" s="5">
        <v>0.6</v>
      </c>
      <c r="U497" s="6">
        <v>14.77</v>
      </c>
      <c r="V497" s="2">
        <v>21.7</v>
      </c>
      <c r="W497" s="8"/>
      <c r="X497" s="10" t="s">
        <v>29</v>
      </c>
      <c r="Y497" s="7">
        <v>43719</v>
      </c>
    </row>
    <row r="498" spans="1:25" hidden="1" x14ac:dyDescent="0.25">
      <c r="A498" s="2">
        <v>823898</v>
      </c>
      <c r="B498" s="3" t="s">
        <v>341</v>
      </c>
      <c r="C498" s="3" t="s">
        <v>564</v>
      </c>
      <c r="D498" s="3" t="s">
        <v>343</v>
      </c>
      <c r="E498" s="3" t="s">
        <v>28</v>
      </c>
      <c r="F498" s="3" t="s">
        <v>29</v>
      </c>
      <c r="G498" s="2">
        <v>5</v>
      </c>
      <c r="H498" s="3" t="s">
        <v>38</v>
      </c>
      <c r="I498" s="3" t="s">
        <v>69</v>
      </c>
      <c r="J498" s="3" t="s">
        <v>39</v>
      </c>
      <c r="K498" s="4">
        <v>47.49</v>
      </c>
      <c r="L498" s="2">
        <v>1</v>
      </c>
      <c r="M498" s="2">
        <v>24</v>
      </c>
      <c r="N498" s="2">
        <v>0.47299999999999998</v>
      </c>
      <c r="O498" s="3" t="s">
        <v>140</v>
      </c>
      <c r="P498" s="3" t="s">
        <v>29</v>
      </c>
      <c r="Q498" s="5">
        <v>4</v>
      </c>
      <c r="S498" s="6">
        <v>3.43</v>
      </c>
      <c r="T498" s="5">
        <v>0.1</v>
      </c>
      <c r="U498" s="6">
        <v>3.53</v>
      </c>
      <c r="V498" s="2">
        <v>5.2</v>
      </c>
      <c r="W498" s="8"/>
      <c r="X498" s="10" t="s">
        <v>29</v>
      </c>
      <c r="Y498" s="7">
        <v>43719</v>
      </c>
    </row>
    <row r="499" spans="1:25" hidden="1" x14ac:dyDescent="0.25">
      <c r="A499" s="2">
        <v>813861</v>
      </c>
      <c r="B499" s="3" t="s">
        <v>341</v>
      </c>
      <c r="C499" s="3" t="s">
        <v>565</v>
      </c>
      <c r="D499" s="3" t="s">
        <v>343</v>
      </c>
      <c r="E499" s="3" t="s">
        <v>28</v>
      </c>
      <c r="F499" s="3" t="s">
        <v>566</v>
      </c>
      <c r="H499" s="3" t="s">
        <v>38</v>
      </c>
      <c r="I499" s="3" t="s">
        <v>34</v>
      </c>
      <c r="J499" s="3" t="s">
        <v>39</v>
      </c>
      <c r="K499" s="4">
        <v>47.49</v>
      </c>
      <c r="L499" s="2">
        <v>1</v>
      </c>
      <c r="M499" s="2">
        <v>24</v>
      </c>
      <c r="N499" s="2">
        <v>0.47299999999999998</v>
      </c>
      <c r="O499" s="3" t="s">
        <v>140</v>
      </c>
      <c r="P499" s="3" t="s">
        <v>29</v>
      </c>
      <c r="Q499" s="5">
        <v>4</v>
      </c>
      <c r="S499" s="6">
        <v>3.43</v>
      </c>
      <c r="T499" s="5">
        <v>0.1</v>
      </c>
      <c r="U499" s="6">
        <v>3.53</v>
      </c>
      <c r="V499" s="2">
        <v>5.2</v>
      </c>
      <c r="W499" s="8"/>
      <c r="X499" s="10" t="s">
        <v>29</v>
      </c>
      <c r="Y499" s="7">
        <v>43719</v>
      </c>
    </row>
    <row r="500" spans="1:25" hidden="1" x14ac:dyDescent="0.25">
      <c r="A500" s="2">
        <v>808359</v>
      </c>
      <c r="B500" s="3" t="s">
        <v>341</v>
      </c>
      <c r="C500" s="3" t="s">
        <v>565</v>
      </c>
      <c r="D500" s="3" t="s">
        <v>354</v>
      </c>
      <c r="E500" s="3" t="s">
        <v>28</v>
      </c>
      <c r="F500" s="3" t="s">
        <v>566</v>
      </c>
      <c r="G500" s="2">
        <v>6</v>
      </c>
      <c r="H500" s="3" t="s">
        <v>38</v>
      </c>
      <c r="I500" s="3" t="s">
        <v>73</v>
      </c>
      <c r="J500" s="3" t="s">
        <v>39</v>
      </c>
      <c r="K500" s="4">
        <v>47.55</v>
      </c>
      <c r="L500" s="2">
        <v>4</v>
      </c>
      <c r="M500" s="2">
        <v>6</v>
      </c>
      <c r="N500" s="2">
        <v>0.47299999999999998</v>
      </c>
      <c r="O500" s="3" t="s">
        <v>140</v>
      </c>
      <c r="P500" s="3" t="s">
        <v>29</v>
      </c>
      <c r="Q500" s="5">
        <v>15.9</v>
      </c>
      <c r="S500" s="6">
        <v>13.64</v>
      </c>
      <c r="T500" s="5">
        <v>0.4</v>
      </c>
      <c r="U500" s="6">
        <v>14.04</v>
      </c>
      <c r="V500" s="2">
        <v>20.65</v>
      </c>
      <c r="W500" s="8"/>
      <c r="X500" s="10" t="s">
        <v>29</v>
      </c>
      <c r="Y500" s="7">
        <v>43719</v>
      </c>
    </row>
    <row r="501" spans="1:25" hidden="1" x14ac:dyDescent="0.25">
      <c r="A501" s="2">
        <v>610162</v>
      </c>
      <c r="B501" s="3" t="s">
        <v>341</v>
      </c>
      <c r="C501" s="3" t="s">
        <v>567</v>
      </c>
      <c r="D501" s="3" t="s">
        <v>354</v>
      </c>
      <c r="E501" s="3" t="s">
        <v>28</v>
      </c>
      <c r="F501" s="3" t="s">
        <v>29</v>
      </c>
      <c r="H501" s="3" t="s">
        <v>38</v>
      </c>
      <c r="I501" s="3" t="s">
        <v>73</v>
      </c>
      <c r="J501" s="3" t="s">
        <v>39</v>
      </c>
      <c r="K501" s="4">
        <v>47.55</v>
      </c>
      <c r="L501" s="2">
        <v>4</v>
      </c>
      <c r="M501" s="2">
        <v>6</v>
      </c>
      <c r="N501" s="2">
        <v>0.47299999999999998</v>
      </c>
      <c r="O501" s="3" t="s">
        <v>140</v>
      </c>
      <c r="P501" s="3" t="s">
        <v>29</v>
      </c>
      <c r="Q501" s="5">
        <v>15.9</v>
      </c>
      <c r="S501" s="6">
        <v>13.64</v>
      </c>
      <c r="T501" s="5">
        <v>0.4</v>
      </c>
      <c r="U501" s="6">
        <v>14.04</v>
      </c>
      <c r="V501" s="2">
        <v>20.65</v>
      </c>
      <c r="W501" s="8"/>
      <c r="X501" s="10" t="s">
        <v>29</v>
      </c>
      <c r="Y501" s="7">
        <v>43719</v>
      </c>
    </row>
    <row r="502" spans="1:25" hidden="1" x14ac:dyDescent="0.25">
      <c r="A502" s="2">
        <v>751444</v>
      </c>
      <c r="B502" s="3" t="s">
        <v>341</v>
      </c>
      <c r="C502" s="3" t="s">
        <v>266</v>
      </c>
      <c r="D502" s="3" t="s">
        <v>139</v>
      </c>
      <c r="E502" s="3" t="s">
        <v>28</v>
      </c>
      <c r="F502" s="3" t="s">
        <v>29</v>
      </c>
      <c r="G502" s="2">
        <v>5</v>
      </c>
      <c r="H502" s="3" t="s">
        <v>38</v>
      </c>
      <c r="I502" s="3" t="s">
        <v>34</v>
      </c>
      <c r="J502" s="3" t="s">
        <v>39</v>
      </c>
      <c r="K502" s="4">
        <v>31.59</v>
      </c>
      <c r="L502" s="2">
        <v>6</v>
      </c>
      <c r="M502" s="2">
        <v>4</v>
      </c>
      <c r="N502" s="2">
        <v>0.35499999999999998</v>
      </c>
      <c r="O502" s="3" t="s">
        <v>140</v>
      </c>
      <c r="P502" s="3" t="s">
        <v>29</v>
      </c>
      <c r="Q502" s="5">
        <v>16.7</v>
      </c>
      <c r="S502" s="6">
        <v>14.17</v>
      </c>
      <c r="T502" s="5">
        <v>0.6</v>
      </c>
      <c r="U502" s="6">
        <v>14.77</v>
      </c>
      <c r="V502" s="2">
        <v>21.7</v>
      </c>
      <c r="W502" s="8"/>
      <c r="X502" s="10" t="s">
        <v>29</v>
      </c>
      <c r="Y502" s="7">
        <v>43719</v>
      </c>
    </row>
    <row r="503" spans="1:25" hidden="1" x14ac:dyDescent="0.25">
      <c r="A503" s="2">
        <v>782962</v>
      </c>
      <c r="B503" s="3" t="s">
        <v>341</v>
      </c>
      <c r="C503" s="3" t="s">
        <v>568</v>
      </c>
      <c r="D503" s="3" t="s">
        <v>230</v>
      </c>
      <c r="E503" s="3" t="s">
        <v>28</v>
      </c>
      <c r="F503" s="3" t="s">
        <v>29</v>
      </c>
      <c r="H503" s="3" t="s">
        <v>38</v>
      </c>
      <c r="I503" s="3" t="s">
        <v>29</v>
      </c>
      <c r="J503" s="3" t="s">
        <v>39</v>
      </c>
      <c r="K503" s="4">
        <v>28.95</v>
      </c>
      <c r="L503" s="2">
        <v>12</v>
      </c>
      <c r="M503" s="2">
        <v>2</v>
      </c>
      <c r="N503" s="2">
        <v>0.35499999999999998</v>
      </c>
      <c r="O503" s="3" t="s">
        <v>140</v>
      </c>
      <c r="P503" s="3" t="s">
        <v>29</v>
      </c>
      <c r="Q503" s="5">
        <v>31.6</v>
      </c>
      <c r="S503" s="6">
        <v>26.75</v>
      </c>
      <c r="T503" s="5">
        <v>1.2</v>
      </c>
      <c r="U503" s="6">
        <v>27.95</v>
      </c>
      <c r="V503" s="2">
        <v>41.1</v>
      </c>
      <c r="W503" s="8"/>
      <c r="X503" s="10" t="s">
        <v>29</v>
      </c>
      <c r="Y503" s="7">
        <v>43719</v>
      </c>
    </row>
    <row r="504" spans="1:25" hidden="1" x14ac:dyDescent="0.25">
      <c r="A504" s="2">
        <v>791356</v>
      </c>
      <c r="B504" s="3" t="s">
        <v>341</v>
      </c>
      <c r="C504" s="3" t="s">
        <v>569</v>
      </c>
      <c r="D504" s="3" t="s">
        <v>139</v>
      </c>
      <c r="E504" s="3" t="s">
        <v>28</v>
      </c>
      <c r="F504" s="3" t="s">
        <v>29</v>
      </c>
      <c r="G504" s="2">
        <v>6.5</v>
      </c>
      <c r="H504" s="3" t="s">
        <v>38</v>
      </c>
      <c r="I504" s="3" t="s">
        <v>29</v>
      </c>
      <c r="J504" s="3" t="s">
        <v>39</v>
      </c>
      <c r="K504" s="4">
        <v>34.630000000000003</v>
      </c>
      <c r="L504" s="2">
        <v>6</v>
      </c>
      <c r="M504" s="2">
        <v>4</v>
      </c>
      <c r="N504" s="2">
        <v>0.35499999999999998</v>
      </c>
      <c r="O504" s="3" t="s">
        <v>140</v>
      </c>
      <c r="P504" s="3" t="s">
        <v>29</v>
      </c>
      <c r="Q504" s="5">
        <v>17.7</v>
      </c>
      <c r="S504" s="6">
        <v>15.05</v>
      </c>
      <c r="T504" s="5">
        <v>0.6</v>
      </c>
      <c r="U504" s="6">
        <v>15.65</v>
      </c>
      <c r="V504" s="2">
        <v>23</v>
      </c>
      <c r="W504" s="8"/>
      <c r="X504" s="10" t="s">
        <v>29</v>
      </c>
      <c r="Y504" s="7">
        <v>43719</v>
      </c>
    </row>
    <row r="505" spans="1:25" hidden="1" x14ac:dyDescent="0.25">
      <c r="A505" s="2">
        <v>786634</v>
      </c>
      <c r="B505" s="3" t="s">
        <v>341</v>
      </c>
      <c r="C505" s="3" t="s">
        <v>570</v>
      </c>
      <c r="D505" s="3" t="s">
        <v>139</v>
      </c>
      <c r="E505" s="3" t="s">
        <v>28</v>
      </c>
      <c r="F505" s="3" t="s">
        <v>208</v>
      </c>
      <c r="G505" s="2">
        <v>6.2</v>
      </c>
      <c r="H505" s="3" t="s">
        <v>38</v>
      </c>
      <c r="I505" s="3" t="s">
        <v>29</v>
      </c>
      <c r="J505" s="3" t="s">
        <v>39</v>
      </c>
      <c r="K505" s="4">
        <v>34.630000000000003</v>
      </c>
      <c r="L505" s="2">
        <v>6</v>
      </c>
      <c r="M505" s="2">
        <v>4</v>
      </c>
      <c r="N505" s="2">
        <v>0.35499999999999998</v>
      </c>
      <c r="O505" s="3" t="s">
        <v>140</v>
      </c>
      <c r="P505" s="3" t="s">
        <v>29</v>
      </c>
      <c r="Q505" s="5">
        <v>17.7</v>
      </c>
      <c r="S505" s="6">
        <v>15.05</v>
      </c>
      <c r="T505" s="5">
        <v>0.6</v>
      </c>
      <c r="U505" s="6">
        <v>15.65</v>
      </c>
      <c r="V505" s="2">
        <v>23</v>
      </c>
      <c r="W505" s="8"/>
      <c r="X505" s="10" t="s">
        <v>29</v>
      </c>
      <c r="Y505" s="7">
        <v>43719</v>
      </c>
    </row>
    <row r="506" spans="1:25" hidden="1" x14ac:dyDescent="0.25">
      <c r="A506" s="2">
        <v>824483</v>
      </c>
      <c r="B506" s="3" t="s">
        <v>341</v>
      </c>
      <c r="C506" s="3" t="s">
        <v>571</v>
      </c>
      <c r="D506" s="3" t="s">
        <v>139</v>
      </c>
      <c r="E506" s="3" t="s">
        <v>28</v>
      </c>
      <c r="F506" s="3" t="s">
        <v>29</v>
      </c>
      <c r="G506" s="2">
        <v>3.5</v>
      </c>
      <c r="H506" s="3" t="s">
        <v>38</v>
      </c>
      <c r="I506" s="3" t="s">
        <v>29</v>
      </c>
      <c r="J506" s="3" t="s">
        <v>39</v>
      </c>
      <c r="K506" s="4">
        <v>31.59</v>
      </c>
      <c r="L506" s="2">
        <v>6</v>
      </c>
      <c r="M506" s="2">
        <v>4</v>
      </c>
      <c r="N506" s="2">
        <v>0.35499999999999998</v>
      </c>
      <c r="O506" s="3" t="s">
        <v>140</v>
      </c>
      <c r="P506" s="3" t="s">
        <v>29</v>
      </c>
      <c r="Q506" s="5">
        <v>16.7</v>
      </c>
      <c r="S506" s="6">
        <v>14.17</v>
      </c>
      <c r="T506" s="5">
        <v>0.6</v>
      </c>
      <c r="U506" s="6">
        <v>14.77</v>
      </c>
      <c r="V506" s="2">
        <v>21.7</v>
      </c>
      <c r="W506" s="8"/>
      <c r="X506" s="10" t="s">
        <v>29</v>
      </c>
      <c r="Y506" s="7">
        <v>43719</v>
      </c>
    </row>
    <row r="507" spans="1:25" hidden="1" x14ac:dyDescent="0.25">
      <c r="A507" s="2">
        <v>824474</v>
      </c>
      <c r="B507" s="3" t="s">
        <v>341</v>
      </c>
      <c r="C507" s="3" t="s">
        <v>572</v>
      </c>
      <c r="D507" s="3" t="s">
        <v>139</v>
      </c>
      <c r="E507" s="3" t="s">
        <v>28</v>
      </c>
      <c r="F507" s="3" t="s">
        <v>29</v>
      </c>
      <c r="H507" s="3" t="s">
        <v>38</v>
      </c>
      <c r="I507" s="3" t="s">
        <v>29</v>
      </c>
      <c r="J507" s="3" t="s">
        <v>39</v>
      </c>
      <c r="K507" s="4">
        <v>31.59</v>
      </c>
      <c r="L507" s="2">
        <v>6</v>
      </c>
      <c r="M507" s="2">
        <v>4</v>
      </c>
      <c r="N507" s="2">
        <v>0.35499999999999998</v>
      </c>
      <c r="O507" s="3" t="s">
        <v>140</v>
      </c>
      <c r="P507" s="3" t="s">
        <v>29</v>
      </c>
      <c r="Q507" s="5">
        <v>16.7</v>
      </c>
      <c r="S507" s="6">
        <v>14.17</v>
      </c>
      <c r="T507" s="5">
        <v>0.6</v>
      </c>
      <c r="U507" s="6">
        <v>14.77</v>
      </c>
      <c r="V507" s="2">
        <v>21.7</v>
      </c>
      <c r="W507" s="8"/>
      <c r="X507" s="10" t="s">
        <v>29</v>
      </c>
      <c r="Y507" s="7">
        <v>43719</v>
      </c>
    </row>
    <row r="508" spans="1:25" hidden="1" x14ac:dyDescent="0.25">
      <c r="A508" s="2">
        <v>791440</v>
      </c>
      <c r="B508" s="3" t="s">
        <v>341</v>
      </c>
      <c r="C508" s="3" t="s">
        <v>573</v>
      </c>
      <c r="D508" s="3" t="s">
        <v>230</v>
      </c>
      <c r="E508" s="3" t="s">
        <v>28</v>
      </c>
      <c r="F508" s="3" t="s">
        <v>29</v>
      </c>
      <c r="H508" s="3" t="s">
        <v>38</v>
      </c>
      <c r="I508" s="3" t="s">
        <v>29</v>
      </c>
      <c r="J508" s="3" t="s">
        <v>39</v>
      </c>
      <c r="K508" s="4">
        <v>31.11</v>
      </c>
      <c r="L508" s="2">
        <v>12</v>
      </c>
      <c r="M508" s="2">
        <v>2</v>
      </c>
      <c r="N508" s="2">
        <v>0.35499999999999998</v>
      </c>
      <c r="O508" s="3" t="s">
        <v>140</v>
      </c>
      <c r="P508" s="3" t="s">
        <v>29</v>
      </c>
      <c r="Q508" s="5">
        <v>33</v>
      </c>
      <c r="S508" s="6">
        <v>27.98</v>
      </c>
      <c r="T508" s="5">
        <v>1.2</v>
      </c>
      <c r="U508" s="6">
        <v>29.18</v>
      </c>
      <c r="V508" s="2">
        <v>42.9</v>
      </c>
      <c r="W508" s="8"/>
      <c r="X508" s="10" t="s">
        <v>29</v>
      </c>
      <c r="Y508" s="7">
        <v>43719</v>
      </c>
    </row>
    <row r="509" spans="1:25" hidden="1" x14ac:dyDescent="0.25">
      <c r="A509" s="2">
        <v>70979</v>
      </c>
      <c r="B509" s="3" t="s">
        <v>341</v>
      </c>
      <c r="C509" s="3" t="s">
        <v>574</v>
      </c>
      <c r="D509" s="3" t="s">
        <v>139</v>
      </c>
      <c r="E509" s="3" t="s">
        <v>28</v>
      </c>
      <c r="F509" s="3" t="s">
        <v>29</v>
      </c>
      <c r="G509" s="2">
        <v>6.5</v>
      </c>
      <c r="H509" s="3" t="s">
        <v>38</v>
      </c>
      <c r="I509" s="3" t="s">
        <v>29</v>
      </c>
      <c r="J509" s="3" t="s">
        <v>39</v>
      </c>
      <c r="K509" s="4">
        <v>34.630000000000003</v>
      </c>
      <c r="L509" s="2">
        <v>6</v>
      </c>
      <c r="M509" s="2">
        <v>4</v>
      </c>
      <c r="N509" s="2">
        <v>0.35499999999999998</v>
      </c>
      <c r="O509" s="3" t="s">
        <v>140</v>
      </c>
      <c r="P509" s="3" t="s">
        <v>29</v>
      </c>
      <c r="Q509" s="5">
        <v>17.7</v>
      </c>
      <c r="S509" s="6">
        <v>15.05</v>
      </c>
      <c r="T509" s="5">
        <v>0.6</v>
      </c>
      <c r="U509" s="6">
        <v>15.65</v>
      </c>
      <c r="V509" s="2">
        <v>23</v>
      </c>
      <c r="W509" s="8"/>
      <c r="X509" s="10" t="s">
        <v>29</v>
      </c>
      <c r="Y509" s="7">
        <v>43719</v>
      </c>
    </row>
    <row r="510" spans="1:25" hidden="1" x14ac:dyDescent="0.25">
      <c r="A510" s="2">
        <v>814705</v>
      </c>
      <c r="B510" s="3" t="s">
        <v>341</v>
      </c>
      <c r="C510" s="3" t="s">
        <v>575</v>
      </c>
      <c r="D510" s="3" t="s">
        <v>427</v>
      </c>
      <c r="E510" s="3" t="s">
        <v>28</v>
      </c>
      <c r="F510" s="3" t="s">
        <v>29</v>
      </c>
      <c r="H510" s="3" t="s">
        <v>38</v>
      </c>
      <c r="I510" s="3" t="s">
        <v>29</v>
      </c>
      <c r="J510" s="3" t="s">
        <v>39</v>
      </c>
      <c r="K510" s="4">
        <v>34.979999999999997</v>
      </c>
      <c r="L510" s="2">
        <v>8</v>
      </c>
      <c r="M510" s="2">
        <v>3</v>
      </c>
      <c r="N510" s="2">
        <v>0.47299999999999998</v>
      </c>
      <c r="O510" s="3" t="s">
        <v>140</v>
      </c>
      <c r="P510" s="3" t="s">
        <v>29</v>
      </c>
      <c r="Q510" s="5">
        <v>26.2</v>
      </c>
      <c r="S510" s="6">
        <v>22.35</v>
      </c>
      <c r="T510" s="5">
        <v>0.8</v>
      </c>
      <c r="U510" s="6">
        <v>23.15</v>
      </c>
      <c r="V510" s="2">
        <v>34.049999999999997</v>
      </c>
      <c r="W510" s="8"/>
      <c r="X510" s="10" t="s">
        <v>29</v>
      </c>
      <c r="Y510" s="7">
        <v>43719</v>
      </c>
    </row>
    <row r="511" spans="1:25" hidden="1" x14ac:dyDescent="0.25">
      <c r="A511" s="2">
        <v>813676</v>
      </c>
      <c r="B511" s="3" t="s">
        <v>341</v>
      </c>
      <c r="C511" s="3" t="s">
        <v>576</v>
      </c>
      <c r="D511" s="3" t="s">
        <v>354</v>
      </c>
      <c r="E511" s="3" t="s">
        <v>28</v>
      </c>
      <c r="F511" s="3" t="s">
        <v>29</v>
      </c>
      <c r="H511" s="3" t="s">
        <v>38</v>
      </c>
      <c r="I511" s="3" t="s">
        <v>73</v>
      </c>
      <c r="J511" s="3" t="s">
        <v>39</v>
      </c>
      <c r="K511" s="4">
        <v>38.25</v>
      </c>
      <c r="L511" s="2">
        <v>4</v>
      </c>
      <c r="M511" s="2">
        <v>6</v>
      </c>
      <c r="N511" s="2">
        <v>0.47299999999999998</v>
      </c>
      <c r="O511" s="3" t="s">
        <v>140</v>
      </c>
      <c r="P511" s="3" t="s">
        <v>29</v>
      </c>
      <c r="Q511" s="5">
        <v>13.85</v>
      </c>
      <c r="S511" s="6">
        <v>11.84</v>
      </c>
      <c r="T511" s="5">
        <v>0.4</v>
      </c>
      <c r="U511" s="6">
        <v>12.24</v>
      </c>
      <c r="V511" s="2">
        <v>18</v>
      </c>
      <c r="W511" s="8"/>
      <c r="X511" s="10" t="s">
        <v>29</v>
      </c>
      <c r="Y511" s="7">
        <v>43719</v>
      </c>
    </row>
    <row r="512" spans="1:25" hidden="1" x14ac:dyDescent="0.25">
      <c r="A512" s="2">
        <v>813052</v>
      </c>
      <c r="B512" s="3" t="s">
        <v>341</v>
      </c>
      <c r="C512" s="3" t="s">
        <v>577</v>
      </c>
      <c r="D512" s="3" t="s">
        <v>230</v>
      </c>
      <c r="E512" s="3" t="s">
        <v>28</v>
      </c>
      <c r="F512" s="3" t="s">
        <v>29</v>
      </c>
      <c r="H512" s="3" t="s">
        <v>38</v>
      </c>
      <c r="I512" s="3" t="s">
        <v>29</v>
      </c>
      <c r="J512" s="3" t="s">
        <v>39</v>
      </c>
      <c r="K512" s="4">
        <v>13.71</v>
      </c>
      <c r="L512" s="2">
        <v>12</v>
      </c>
      <c r="M512" s="2">
        <v>2</v>
      </c>
      <c r="N512" s="2">
        <v>0.35499999999999998</v>
      </c>
      <c r="O512" s="3" t="s">
        <v>140</v>
      </c>
      <c r="P512" s="3" t="s">
        <v>29</v>
      </c>
      <c r="Q512" s="5">
        <v>21.45</v>
      </c>
      <c r="S512" s="6">
        <v>17.82</v>
      </c>
      <c r="T512" s="5">
        <v>1.2</v>
      </c>
      <c r="U512" s="6">
        <v>19.02</v>
      </c>
      <c r="V512" s="2">
        <v>27.9</v>
      </c>
      <c r="W512" s="8"/>
      <c r="X512" s="10" t="s">
        <v>29</v>
      </c>
      <c r="Y512" s="7">
        <v>43719</v>
      </c>
    </row>
    <row r="513" spans="1:25" hidden="1" x14ac:dyDescent="0.25">
      <c r="A513" s="2">
        <v>791357</v>
      </c>
      <c r="B513" s="3" t="s">
        <v>341</v>
      </c>
      <c r="C513" s="3" t="s">
        <v>578</v>
      </c>
      <c r="D513" s="3" t="s">
        <v>139</v>
      </c>
      <c r="E513" s="3" t="s">
        <v>28</v>
      </c>
      <c r="F513" s="3" t="s">
        <v>29</v>
      </c>
      <c r="H513" s="3" t="s">
        <v>38</v>
      </c>
      <c r="I513" s="3" t="s">
        <v>29</v>
      </c>
      <c r="J513" s="3" t="s">
        <v>39</v>
      </c>
      <c r="K513" s="4">
        <v>31.59</v>
      </c>
      <c r="L513" s="2">
        <v>6</v>
      </c>
      <c r="M513" s="2">
        <v>4</v>
      </c>
      <c r="N513" s="2">
        <v>0.35499999999999998</v>
      </c>
      <c r="O513" s="3" t="s">
        <v>140</v>
      </c>
      <c r="P513" s="3" t="s">
        <v>29</v>
      </c>
      <c r="Q513" s="5">
        <v>16.7</v>
      </c>
      <c r="S513" s="6">
        <v>14.17</v>
      </c>
      <c r="T513" s="5">
        <v>0.6</v>
      </c>
      <c r="U513" s="6">
        <v>14.77</v>
      </c>
      <c r="V513" s="2">
        <v>21.7</v>
      </c>
      <c r="W513" s="8"/>
      <c r="X513" s="10" t="s">
        <v>29</v>
      </c>
      <c r="Y513" s="7">
        <v>43719</v>
      </c>
    </row>
    <row r="514" spans="1:25" hidden="1" x14ac:dyDescent="0.25">
      <c r="A514" s="2">
        <v>429407</v>
      </c>
      <c r="B514" s="3" t="s">
        <v>341</v>
      </c>
      <c r="C514" s="3" t="s">
        <v>579</v>
      </c>
      <c r="D514" s="3" t="s">
        <v>354</v>
      </c>
      <c r="E514" s="3" t="s">
        <v>28</v>
      </c>
      <c r="F514" s="3" t="s">
        <v>29</v>
      </c>
      <c r="H514" s="3" t="s">
        <v>38</v>
      </c>
      <c r="I514" s="3" t="s">
        <v>73</v>
      </c>
      <c r="J514" s="3" t="s">
        <v>39</v>
      </c>
      <c r="K514" s="4">
        <v>47.55</v>
      </c>
      <c r="L514" s="2">
        <v>4</v>
      </c>
      <c r="M514" s="2">
        <v>6</v>
      </c>
      <c r="N514" s="2">
        <v>0.47299999999999998</v>
      </c>
      <c r="O514" s="3" t="s">
        <v>140</v>
      </c>
      <c r="P514" s="3" t="s">
        <v>29</v>
      </c>
      <c r="Q514" s="5">
        <v>15.9</v>
      </c>
      <c r="S514" s="6">
        <v>13.64</v>
      </c>
      <c r="T514" s="5">
        <v>0.4</v>
      </c>
      <c r="U514" s="6">
        <v>14.04</v>
      </c>
      <c r="V514" s="2">
        <v>20.65</v>
      </c>
      <c r="W514" s="8"/>
      <c r="X514" s="10" t="s">
        <v>29</v>
      </c>
      <c r="Y514" s="7">
        <v>43719</v>
      </c>
    </row>
    <row r="515" spans="1:25" hidden="1" x14ac:dyDescent="0.25">
      <c r="A515" s="2">
        <v>802542</v>
      </c>
      <c r="B515" s="3" t="s">
        <v>341</v>
      </c>
      <c r="C515" s="3" t="s">
        <v>580</v>
      </c>
      <c r="D515" s="3" t="s">
        <v>139</v>
      </c>
      <c r="E515" s="3" t="s">
        <v>28</v>
      </c>
      <c r="F515" s="3" t="s">
        <v>208</v>
      </c>
      <c r="H515" s="3" t="s">
        <v>38</v>
      </c>
      <c r="I515" s="3" t="s">
        <v>29</v>
      </c>
      <c r="J515" s="3" t="s">
        <v>39</v>
      </c>
      <c r="K515" s="4">
        <v>31.59</v>
      </c>
      <c r="L515" s="2">
        <v>6</v>
      </c>
      <c r="M515" s="2">
        <v>4</v>
      </c>
      <c r="N515" s="2">
        <v>0.35499999999999998</v>
      </c>
      <c r="O515" s="3" t="s">
        <v>140</v>
      </c>
      <c r="P515" s="3" t="s">
        <v>29</v>
      </c>
      <c r="Q515" s="5">
        <v>16.7</v>
      </c>
      <c r="S515" s="6">
        <v>14.17</v>
      </c>
      <c r="T515" s="5">
        <v>0.6</v>
      </c>
      <c r="U515" s="6">
        <v>14.77</v>
      </c>
      <c r="V515" s="2">
        <v>21.7</v>
      </c>
      <c r="W515" s="8"/>
      <c r="X515" s="10" t="s">
        <v>29</v>
      </c>
      <c r="Y515" s="7">
        <v>43719</v>
      </c>
    </row>
    <row r="516" spans="1:25" hidden="1" x14ac:dyDescent="0.25">
      <c r="A516" s="2">
        <v>813175</v>
      </c>
      <c r="B516" s="3" t="s">
        <v>341</v>
      </c>
      <c r="C516" s="3" t="s">
        <v>581</v>
      </c>
      <c r="D516" s="3" t="s">
        <v>139</v>
      </c>
      <c r="E516" s="3" t="s">
        <v>28</v>
      </c>
      <c r="F516" s="3" t="s">
        <v>29</v>
      </c>
      <c r="H516" s="3" t="s">
        <v>38</v>
      </c>
      <c r="I516" s="3" t="s">
        <v>29</v>
      </c>
      <c r="J516" s="3" t="s">
        <v>39</v>
      </c>
      <c r="K516" s="4">
        <v>31.59</v>
      </c>
      <c r="L516" s="2">
        <v>6</v>
      </c>
      <c r="M516" s="2">
        <v>4</v>
      </c>
      <c r="N516" s="2">
        <v>0.35499999999999998</v>
      </c>
      <c r="O516" s="3" t="s">
        <v>140</v>
      </c>
      <c r="P516" s="3" t="s">
        <v>29</v>
      </c>
      <c r="Q516" s="5">
        <v>16.7</v>
      </c>
      <c r="S516" s="6">
        <v>14.17</v>
      </c>
      <c r="T516" s="5">
        <v>0.6</v>
      </c>
      <c r="U516" s="6">
        <v>14.77</v>
      </c>
      <c r="V516" s="2">
        <v>21.7</v>
      </c>
      <c r="W516" s="8"/>
      <c r="X516" s="10" t="s">
        <v>29</v>
      </c>
      <c r="Y516" s="7">
        <v>43719</v>
      </c>
    </row>
    <row r="517" spans="1:25" hidden="1" x14ac:dyDescent="0.25">
      <c r="A517" s="2">
        <v>802112</v>
      </c>
      <c r="B517" s="3" t="s">
        <v>341</v>
      </c>
      <c r="C517" s="3" t="s">
        <v>582</v>
      </c>
      <c r="D517" s="3" t="s">
        <v>354</v>
      </c>
      <c r="E517" s="3" t="s">
        <v>28</v>
      </c>
      <c r="F517" s="3" t="s">
        <v>29</v>
      </c>
      <c r="H517" s="3" t="s">
        <v>38</v>
      </c>
      <c r="I517" s="3" t="s">
        <v>73</v>
      </c>
      <c r="J517" s="3" t="s">
        <v>39</v>
      </c>
      <c r="K517" s="4">
        <v>47.55</v>
      </c>
      <c r="L517" s="2">
        <v>4</v>
      </c>
      <c r="M517" s="2">
        <v>6</v>
      </c>
      <c r="N517" s="2">
        <v>0.47299999999999998</v>
      </c>
      <c r="O517" s="3" t="s">
        <v>140</v>
      </c>
      <c r="P517" s="3" t="s">
        <v>29</v>
      </c>
      <c r="Q517" s="5">
        <v>15.9</v>
      </c>
      <c r="S517" s="6">
        <v>13.64</v>
      </c>
      <c r="T517" s="5">
        <v>0.4</v>
      </c>
      <c r="U517" s="6">
        <v>14.04</v>
      </c>
      <c r="V517" s="2">
        <v>20.65</v>
      </c>
      <c r="W517" s="8"/>
      <c r="X517" s="10" t="s">
        <v>29</v>
      </c>
      <c r="Y517" s="7">
        <v>43719</v>
      </c>
    </row>
    <row r="518" spans="1:25" ht="30" hidden="1" x14ac:dyDescent="0.25">
      <c r="A518" s="2">
        <v>255380</v>
      </c>
      <c r="B518" s="3" t="s">
        <v>341</v>
      </c>
      <c r="C518" s="3" t="s">
        <v>270</v>
      </c>
      <c r="D518" s="3" t="s">
        <v>64</v>
      </c>
      <c r="E518" s="3" t="s">
        <v>37</v>
      </c>
      <c r="F518" s="3" t="s">
        <v>104</v>
      </c>
      <c r="G518" s="2">
        <v>4.0999999999999996</v>
      </c>
      <c r="H518" s="3" t="s">
        <v>124</v>
      </c>
      <c r="I518" s="3" t="s">
        <v>62</v>
      </c>
      <c r="J518" s="3" t="s">
        <v>39</v>
      </c>
      <c r="K518" s="4">
        <v>37.049999999999997</v>
      </c>
      <c r="L518" s="2">
        <v>1</v>
      </c>
      <c r="M518" s="2">
        <v>24</v>
      </c>
      <c r="N518" s="2">
        <v>0.5</v>
      </c>
      <c r="O518" s="3" t="s">
        <v>140</v>
      </c>
      <c r="P518" s="3" t="s">
        <v>29</v>
      </c>
      <c r="Q518" s="5">
        <v>3.5</v>
      </c>
      <c r="R518" s="5">
        <v>0.25</v>
      </c>
      <c r="S518" s="6">
        <v>2.77</v>
      </c>
      <c r="T518" s="5">
        <v>0.1</v>
      </c>
      <c r="U518" s="6">
        <v>2.87</v>
      </c>
      <c r="V518" s="2">
        <v>4.55</v>
      </c>
      <c r="W518" s="8"/>
      <c r="X518" s="10" t="s">
        <v>29</v>
      </c>
      <c r="Y518" s="7">
        <v>43800</v>
      </c>
    </row>
    <row r="519" spans="1:25" hidden="1" x14ac:dyDescent="0.25">
      <c r="A519" s="2">
        <v>123257</v>
      </c>
      <c r="B519" s="3" t="s">
        <v>341</v>
      </c>
      <c r="C519" s="3" t="s">
        <v>583</v>
      </c>
      <c r="D519" s="3" t="s">
        <v>64</v>
      </c>
      <c r="E519" s="3" t="s">
        <v>28</v>
      </c>
      <c r="F519" s="3" t="s">
        <v>29</v>
      </c>
      <c r="G519" s="2">
        <v>5</v>
      </c>
      <c r="H519" s="3" t="s">
        <v>61</v>
      </c>
      <c r="I519" s="3" t="s">
        <v>62</v>
      </c>
      <c r="J519" s="3" t="s">
        <v>31</v>
      </c>
      <c r="K519" s="4">
        <v>30.72</v>
      </c>
      <c r="L519" s="2">
        <v>1</v>
      </c>
      <c r="M519" s="2">
        <v>24</v>
      </c>
      <c r="N519" s="2">
        <v>0.5</v>
      </c>
      <c r="O519" s="3" t="s">
        <v>140</v>
      </c>
      <c r="P519" s="3" t="s">
        <v>29</v>
      </c>
      <c r="Q519" s="5">
        <v>3.25</v>
      </c>
      <c r="S519" s="6">
        <v>2.77</v>
      </c>
      <c r="T519" s="5">
        <v>0.1</v>
      </c>
      <c r="U519" s="6">
        <v>2.87</v>
      </c>
      <c r="V519" s="2">
        <v>4.2</v>
      </c>
      <c r="W519" s="8">
        <v>0.10000000000000009</v>
      </c>
      <c r="X519" s="9" t="s">
        <v>3216</v>
      </c>
      <c r="Y519" s="7">
        <v>43789</v>
      </c>
    </row>
    <row r="520" spans="1:25" hidden="1" x14ac:dyDescent="0.25">
      <c r="A520" s="2">
        <v>817907</v>
      </c>
      <c r="B520" s="3" t="s">
        <v>341</v>
      </c>
      <c r="C520" s="3" t="s">
        <v>584</v>
      </c>
      <c r="D520" s="3" t="s">
        <v>354</v>
      </c>
      <c r="E520" s="3" t="s">
        <v>28</v>
      </c>
      <c r="F520" s="3" t="s">
        <v>29</v>
      </c>
      <c r="H520" s="3" t="s">
        <v>38</v>
      </c>
      <c r="I520" s="3" t="s">
        <v>29</v>
      </c>
      <c r="J520" s="3" t="s">
        <v>39</v>
      </c>
      <c r="K520" s="4">
        <v>65.099999999999994</v>
      </c>
      <c r="L520" s="2">
        <v>4</v>
      </c>
      <c r="M520" s="2">
        <v>6</v>
      </c>
      <c r="N520" s="2">
        <v>0.47299999999999998</v>
      </c>
      <c r="O520" s="3" t="s">
        <v>140</v>
      </c>
      <c r="P520" s="3" t="s">
        <v>3211</v>
      </c>
      <c r="Q520" s="5">
        <v>16.5</v>
      </c>
      <c r="S520" s="6">
        <v>14.17</v>
      </c>
      <c r="T520" s="5">
        <v>0.4</v>
      </c>
      <c r="U520" s="6">
        <v>14.57</v>
      </c>
      <c r="V520" s="2">
        <v>21.45</v>
      </c>
      <c r="W520" s="8"/>
      <c r="X520" s="10" t="s">
        <v>29</v>
      </c>
      <c r="Y520" s="7">
        <v>43706</v>
      </c>
    </row>
    <row r="521" spans="1:25" hidden="1" x14ac:dyDescent="0.25">
      <c r="A521" s="2">
        <v>817905</v>
      </c>
      <c r="B521" s="3" t="s">
        <v>341</v>
      </c>
      <c r="C521" s="3" t="s">
        <v>585</v>
      </c>
      <c r="D521" s="3" t="s">
        <v>354</v>
      </c>
      <c r="E521" s="3" t="s">
        <v>28</v>
      </c>
      <c r="F521" s="3" t="s">
        <v>29</v>
      </c>
      <c r="H521" s="3" t="s">
        <v>38</v>
      </c>
      <c r="I521" s="3" t="s">
        <v>29</v>
      </c>
      <c r="J521" s="3" t="s">
        <v>39</v>
      </c>
      <c r="K521" s="4">
        <v>76.5</v>
      </c>
      <c r="L521" s="2">
        <v>4</v>
      </c>
      <c r="M521" s="2">
        <v>6</v>
      </c>
      <c r="N521" s="2">
        <v>0.47299999999999998</v>
      </c>
      <c r="O521" s="3" t="s">
        <v>140</v>
      </c>
      <c r="P521" s="3" t="s">
        <v>3211</v>
      </c>
      <c r="Q521" s="5">
        <v>19</v>
      </c>
      <c r="S521" s="6">
        <v>16.37</v>
      </c>
      <c r="T521" s="5">
        <v>0.4</v>
      </c>
      <c r="U521" s="6">
        <v>16.77</v>
      </c>
      <c r="V521" s="2">
        <v>24.7</v>
      </c>
      <c r="W521" s="8"/>
      <c r="X521" s="10" t="s">
        <v>29</v>
      </c>
      <c r="Y521" s="7">
        <v>43706</v>
      </c>
    </row>
    <row r="522" spans="1:25" hidden="1" x14ac:dyDescent="0.25">
      <c r="A522" s="2">
        <v>822189</v>
      </c>
      <c r="B522" s="3" t="s">
        <v>341</v>
      </c>
      <c r="C522" s="3" t="s">
        <v>586</v>
      </c>
      <c r="D522" s="3" t="s">
        <v>354</v>
      </c>
      <c r="E522" s="3" t="s">
        <v>28</v>
      </c>
      <c r="F522" s="3" t="s">
        <v>29</v>
      </c>
      <c r="H522" s="3" t="s">
        <v>38</v>
      </c>
      <c r="I522" s="3" t="s">
        <v>29</v>
      </c>
      <c r="J522" s="3" t="s">
        <v>39</v>
      </c>
      <c r="K522" s="4">
        <v>65.099999999999994</v>
      </c>
      <c r="L522" s="2">
        <v>4</v>
      </c>
      <c r="M522" s="2">
        <v>6</v>
      </c>
      <c r="N522" s="2">
        <v>0.47299999999999998</v>
      </c>
      <c r="O522" s="3" t="s">
        <v>140</v>
      </c>
      <c r="P522" s="3" t="s">
        <v>3211</v>
      </c>
      <c r="Q522" s="5">
        <v>16.5</v>
      </c>
      <c r="S522" s="6">
        <v>14.17</v>
      </c>
      <c r="T522" s="5">
        <v>0.4</v>
      </c>
      <c r="U522" s="6">
        <v>14.57</v>
      </c>
      <c r="V522" s="2">
        <v>21.45</v>
      </c>
      <c r="W522" s="8"/>
      <c r="X522" s="10" t="s">
        <v>29</v>
      </c>
      <c r="Y522" s="7">
        <v>43706</v>
      </c>
    </row>
    <row r="523" spans="1:25" hidden="1" x14ac:dyDescent="0.25">
      <c r="A523" s="2">
        <v>822188</v>
      </c>
      <c r="B523" s="3" t="s">
        <v>341</v>
      </c>
      <c r="C523" s="3" t="s">
        <v>587</v>
      </c>
      <c r="D523" s="3" t="s">
        <v>354</v>
      </c>
      <c r="E523" s="3" t="s">
        <v>28</v>
      </c>
      <c r="F523" s="3" t="s">
        <v>29</v>
      </c>
      <c r="H523" s="3" t="s">
        <v>38</v>
      </c>
      <c r="I523" s="3" t="s">
        <v>29</v>
      </c>
      <c r="J523" s="3" t="s">
        <v>39</v>
      </c>
      <c r="K523" s="4">
        <v>65.099999999999994</v>
      </c>
      <c r="L523" s="2">
        <v>4</v>
      </c>
      <c r="M523" s="2">
        <v>6</v>
      </c>
      <c r="N523" s="2">
        <v>0.47299999999999998</v>
      </c>
      <c r="O523" s="3" t="s">
        <v>140</v>
      </c>
      <c r="P523" s="3" t="s">
        <v>3211</v>
      </c>
      <c r="Q523" s="5">
        <v>16.5</v>
      </c>
      <c r="S523" s="6">
        <v>14.17</v>
      </c>
      <c r="T523" s="5">
        <v>0.4</v>
      </c>
      <c r="U523" s="6">
        <v>14.57</v>
      </c>
      <c r="V523" s="2">
        <v>21.45</v>
      </c>
      <c r="W523" s="8"/>
      <c r="X523" s="10" t="s">
        <v>29</v>
      </c>
      <c r="Y523" s="7">
        <v>43706</v>
      </c>
    </row>
    <row r="524" spans="1:25" hidden="1" x14ac:dyDescent="0.25">
      <c r="A524" s="2">
        <v>817908</v>
      </c>
      <c r="B524" s="3" t="s">
        <v>341</v>
      </c>
      <c r="C524" s="3" t="s">
        <v>588</v>
      </c>
      <c r="D524" s="3" t="s">
        <v>354</v>
      </c>
      <c r="E524" s="3" t="s">
        <v>28</v>
      </c>
      <c r="F524" s="3" t="s">
        <v>29</v>
      </c>
      <c r="H524" s="3" t="s">
        <v>38</v>
      </c>
      <c r="I524" s="3" t="s">
        <v>29</v>
      </c>
      <c r="J524" s="3" t="s">
        <v>39</v>
      </c>
      <c r="K524" s="4">
        <v>62.22</v>
      </c>
      <c r="L524" s="2">
        <v>4</v>
      </c>
      <c r="M524" s="2">
        <v>6</v>
      </c>
      <c r="N524" s="2">
        <v>0.47299999999999998</v>
      </c>
      <c r="O524" s="3" t="s">
        <v>140</v>
      </c>
      <c r="P524" s="3" t="s">
        <v>3211</v>
      </c>
      <c r="Q524" s="5">
        <v>15.85</v>
      </c>
      <c r="S524" s="6">
        <v>13.6</v>
      </c>
      <c r="T524" s="5">
        <v>0.4</v>
      </c>
      <c r="U524" s="6">
        <v>14</v>
      </c>
      <c r="V524" s="2">
        <v>20.6</v>
      </c>
      <c r="W524" s="8"/>
      <c r="X524" s="10" t="s">
        <v>29</v>
      </c>
      <c r="Y524" s="7">
        <v>43706</v>
      </c>
    </row>
    <row r="525" spans="1:25" hidden="1" x14ac:dyDescent="0.25">
      <c r="A525" s="2">
        <v>822191</v>
      </c>
      <c r="B525" s="3" t="s">
        <v>341</v>
      </c>
      <c r="C525" s="3" t="s">
        <v>589</v>
      </c>
      <c r="D525" s="3" t="s">
        <v>354</v>
      </c>
      <c r="E525" s="3" t="s">
        <v>28</v>
      </c>
      <c r="F525" s="3" t="s">
        <v>29</v>
      </c>
      <c r="H525" s="3" t="s">
        <v>38</v>
      </c>
      <c r="I525" s="3" t="s">
        <v>29</v>
      </c>
      <c r="J525" s="3" t="s">
        <v>39</v>
      </c>
      <c r="K525" s="4">
        <v>65.099999999999994</v>
      </c>
      <c r="L525" s="2">
        <v>4</v>
      </c>
      <c r="M525" s="2">
        <v>6</v>
      </c>
      <c r="N525" s="2">
        <v>0.47299999999999998</v>
      </c>
      <c r="O525" s="3" t="s">
        <v>140</v>
      </c>
      <c r="P525" s="3" t="s">
        <v>3211</v>
      </c>
      <c r="Q525" s="5">
        <v>16.5</v>
      </c>
      <c r="S525" s="6">
        <v>14.17</v>
      </c>
      <c r="T525" s="5">
        <v>0.4</v>
      </c>
      <c r="U525" s="6">
        <v>14.57</v>
      </c>
      <c r="V525" s="2">
        <v>21.45</v>
      </c>
      <c r="W525" s="8"/>
      <c r="X525" s="10" t="s">
        <v>29</v>
      </c>
      <c r="Y525" s="7">
        <v>43706</v>
      </c>
    </row>
    <row r="526" spans="1:25" hidden="1" x14ac:dyDescent="0.25">
      <c r="A526" s="2">
        <v>823131</v>
      </c>
      <c r="B526" s="3" t="s">
        <v>341</v>
      </c>
      <c r="C526" s="3" t="s">
        <v>590</v>
      </c>
      <c r="D526" s="3" t="s">
        <v>473</v>
      </c>
      <c r="E526" s="3" t="s">
        <v>28</v>
      </c>
      <c r="F526" s="3" t="s">
        <v>51</v>
      </c>
      <c r="G526" s="2">
        <v>6.5</v>
      </c>
      <c r="H526" s="3" t="s">
        <v>38</v>
      </c>
      <c r="I526" s="3" t="s">
        <v>34</v>
      </c>
      <c r="J526" s="3" t="s">
        <v>39</v>
      </c>
      <c r="K526" s="4">
        <v>40.799999999999997</v>
      </c>
      <c r="L526" s="2">
        <v>4</v>
      </c>
      <c r="M526" s="2">
        <v>6</v>
      </c>
      <c r="N526" s="2">
        <v>0.5</v>
      </c>
      <c r="O526" s="3" t="s">
        <v>140</v>
      </c>
      <c r="P526" s="3" t="s">
        <v>29</v>
      </c>
      <c r="Q526" s="5">
        <v>14.7</v>
      </c>
      <c r="S526" s="6">
        <v>12.58</v>
      </c>
      <c r="T526" s="5">
        <v>0.4</v>
      </c>
      <c r="U526" s="6">
        <v>12.98</v>
      </c>
      <c r="V526" s="2">
        <v>19.100000000000001</v>
      </c>
      <c r="W526" s="8"/>
      <c r="X526" s="10" t="s">
        <v>29</v>
      </c>
      <c r="Y526" s="7">
        <v>43726</v>
      </c>
    </row>
    <row r="527" spans="1:25" hidden="1" x14ac:dyDescent="0.25">
      <c r="A527" s="2">
        <v>809044</v>
      </c>
      <c r="B527" s="3" t="s">
        <v>341</v>
      </c>
      <c r="C527" s="3" t="s">
        <v>591</v>
      </c>
      <c r="D527" s="3" t="s">
        <v>592</v>
      </c>
      <c r="E527" s="3" t="s">
        <v>37</v>
      </c>
      <c r="F527" s="3" t="s">
        <v>104</v>
      </c>
      <c r="G527" s="2">
        <v>6.5</v>
      </c>
      <c r="H527" s="3" t="s">
        <v>38</v>
      </c>
      <c r="I527" s="3" t="s">
        <v>73</v>
      </c>
      <c r="J527" s="3" t="s">
        <v>39</v>
      </c>
      <c r="K527" s="4">
        <v>29</v>
      </c>
      <c r="L527" s="2">
        <v>6</v>
      </c>
      <c r="M527" s="2">
        <v>4</v>
      </c>
      <c r="N527" s="2">
        <v>0.5</v>
      </c>
      <c r="O527" s="3" t="s">
        <v>140</v>
      </c>
      <c r="P527" s="3" t="s">
        <v>29</v>
      </c>
      <c r="Q527" s="5">
        <v>18.149999999999999</v>
      </c>
      <c r="R527" s="5">
        <v>1.75</v>
      </c>
      <c r="S527" s="6">
        <v>13.9</v>
      </c>
      <c r="T527" s="5">
        <v>0.6</v>
      </c>
      <c r="U527" s="6">
        <v>14.5</v>
      </c>
      <c r="V527" s="2">
        <v>23.6</v>
      </c>
      <c r="W527" s="8"/>
      <c r="X527" s="10" t="s">
        <v>29</v>
      </c>
      <c r="Y527" s="7">
        <v>43781</v>
      </c>
    </row>
    <row r="528" spans="1:25" hidden="1" x14ac:dyDescent="0.25">
      <c r="A528" s="2">
        <v>807470</v>
      </c>
      <c r="B528" s="3" t="s">
        <v>341</v>
      </c>
      <c r="C528" s="3" t="s">
        <v>593</v>
      </c>
      <c r="D528" s="3" t="s">
        <v>592</v>
      </c>
      <c r="E528" s="3" t="s">
        <v>37</v>
      </c>
      <c r="F528" s="3" t="s">
        <v>104</v>
      </c>
      <c r="G528" s="2">
        <v>5</v>
      </c>
      <c r="H528" s="3" t="s">
        <v>38</v>
      </c>
      <c r="I528" s="3" t="s">
        <v>34</v>
      </c>
      <c r="J528" s="3" t="s">
        <v>39</v>
      </c>
      <c r="K528" s="4">
        <v>23</v>
      </c>
      <c r="L528" s="2">
        <v>6</v>
      </c>
      <c r="M528" s="2">
        <v>4</v>
      </c>
      <c r="N528" s="2">
        <v>0.5</v>
      </c>
      <c r="O528" s="3" t="s">
        <v>140</v>
      </c>
      <c r="P528" s="3" t="s">
        <v>29</v>
      </c>
      <c r="Q528" s="5">
        <v>16.149999999999999</v>
      </c>
      <c r="R528" s="5">
        <v>1.5</v>
      </c>
      <c r="S528" s="6">
        <v>12.36</v>
      </c>
      <c r="T528" s="5">
        <v>0.6</v>
      </c>
      <c r="U528" s="6">
        <v>12.96</v>
      </c>
      <c r="V528" s="2">
        <v>21</v>
      </c>
      <c r="W528" s="8"/>
      <c r="X528" s="10" t="s">
        <v>29</v>
      </c>
      <c r="Y528" s="7">
        <v>43800</v>
      </c>
    </row>
    <row r="529" spans="1:25" hidden="1" x14ac:dyDescent="0.25">
      <c r="A529" s="2">
        <v>809974</v>
      </c>
      <c r="B529" s="3" t="s">
        <v>341</v>
      </c>
      <c r="C529" s="3" t="s">
        <v>594</v>
      </c>
      <c r="D529" s="3" t="s">
        <v>592</v>
      </c>
      <c r="E529" s="3" t="s">
        <v>37</v>
      </c>
      <c r="F529" s="3" t="s">
        <v>104</v>
      </c>
      <c r="G529" s="2">
        <v>4</v>
      </c>
      <c r="H529" s="3" t="s">
        <v>38</v>
      </c>
      <c r="I529" s="3" t="s">
        <v>73</v>
      </c>
      <c r="J529" s="3" t="s">
        <v>39</v>
      </c>
      <c r="K529" s="4">
        <v>23</v>
      </c>
      <c r="L529" s="2">
        <v>6</v>
      </c>
      <c r="M529" s="2">
        <v>4</v>
      </c>
      <c r="N529" s="2">
        <v>0.5</v>
      </c>
      <c r="O529" s="3" t="s">
        <v>140</v>
      </c>
      <c r="P529" s="3" t="s">
        <v>29</v>
      </c>
      <c r="Q529" s="5">
        <v>16.149999999999999</v>
      </c>
      <c r="R529" s="5">
        <v>1.55</v>
      </c>
      <c r="S529" s="6">
        <v>12.32</v>
      </c>
      <c r="T529" s="5">
        <v>0.6</v>
      </c>
      <c r="U529" s="6">
        <v>12.92</v>
      </c>
      <c r="V529" s="2">
        <v>21</v>
      </c>
      <c r="W529" s="8"/>
      <c r="X529" s="10" t="s">
        <v>29</v>
      </c>
      <c r="Y529" s="7">
        <v>43781</v>
      </c>
    </row>
    <row r="530" spans="1:25" hidden="1" x14ac:dyDescent="0.25">
      <c r="A530" s="2">
        <v>818794</v>
      </c>
      <c r="B530" s="3" t="s">
        <v>341</v>
      </c>
      <c r="C530" s="3" t="s">
        <v>595</v>
      </c>
      <c r="D530" s="3" t="s">
        <v>596</v>
      </c>
      <c r="E530" s="3" t="s">
        <v>28</v>
      </c>
      <c r="F530" s="3" t="s">
        <v>29</v>
      </c>
      <c r="G530" s="2">
        <v>6.5</v>
      </c>
      <c r="H530" s="3" t="s">
        <v>38</v>
      </c>
      <c r="I530" s="3" t="s">
        <v>29</v>
      </c>
      <c r="J530" s="3" t="s">
        <v>39</v>
      </c>
      <c r="K530" s="4">
        <v>34.799999999999997</v>
      </c>
      <c r="L530" s="2">
        <v>8</v>
      </c>
      <c r="M530" s="2">
        <v>3</v>
      </c>
      <c r="N530" s="2">
        <v>0.5</v>
      </c>
      <c r="O530" s="3" t="s">
        <v>140</v>
      </c>
      <c r="P530" s="3" t="s">
        <v>29</v>
      </c>
      <c r="Q530" s="5">
        <v>26.75</v>
      </c>
      <c r="S530" s="6">
        <v>22.84</v>
      </c>
      <c r="T530" s="5">
        <v>0.8</v>
      </c>
      <c r="U530" s="6">
        <v>23.64</v>
      </c>
      <c r="V530" s="2">
        <v>34.799999999999997</v>
      </c>
      <c r="W530" s="8"/>
      <c r="X530" s="10" t="s">
        <v>29</v>
      </c>
      <c r="Y530" s="7">
        <v>43676</v>
      </c>
    </row>
    <row r="531" spans="1:25" hidden="1" x14ac:dyDescent="0.25">
      <c r="A531" s="2">
        <v>823132</v>
      </c>
      <c r="B531" s="3" t="s">
        <v>341</v>
      </c>
      <c r="C531" s="3" t="s">
        <v>597</v>
      </c>
      <c r="D531" s="3" t="s">
        <v>473</v>
      </c>
      <c r="E531" s="3" t="s">
        <v>28</v>
      </c>
      <c r="F531" s="3" t="s">
        <v>51</v>
      </c>
      <c r="G531" s="2">
        <v>6.5</v>
      </c>
      <c r="H531" s="3" t="s">
        <v>38</v>
      </c>
      <c r="I531" s="3" t="s">
        <v>29</v>
      </c>
      <c r="J531" s="3" t="s">
        <v>39</v>
      </c>
      <c r="K531" s="4">
        <v>41.64</v>
      </c>
      <c r="L531" s="2">
        <v>4</v>
      </c>
      <c r="M531" s="2">
        <v>6</v>
      </c>
      <c r="N531" s="2">
        <v>0.5</v>
      </c>
      <c r="O531" s="3" t="s">
        <v>140</v>
      </c>
      <c r="P531" s="3" t="s">
        <v>29</v>
      </c>
      <c r="Q531" s="5">
        <v>14.9</v>
      </c>
      <c r="S531" s="6">
        <v>12.76</v>
      </c>
      <c r="T531" s="5">
        <v>0.4</v>
      </c>
      <c r="U531" s="6">
        <v>13.16</v>
      </c>
      <c r="V531" s="2">
        <v>19.350000000000001</v>
      </c>
      <c r="W531" s="8"/>
      <c r="X531" s="10" t="s">
        <v>29</v>
      </c>
      <c r="Y531" s="7">
        <v>43726</v>
      </c>
    </row>
    <row r="532" spans="1:25" hidden="1" x14ac:dyDescent="0.25">
      <c r="A532" s="2">
        <v>192033</v>
      </c>
      <c r="B532" s="3" t="s">
        <v>341</v>
      </c>
      <c r="C532" s="3" t="s">
        <v>598</v>
      </c>
      <c r="D532" s="3" t="s">
        <v>349</v>
      </c>
      <c r="E532" s="3" t="s">
        <v>28</v>
      </c>
      <c r="F532" s="3" t="s">
        <v>29</v>
      </c>
      <c r="G532" s="2">
        <v>5.3</v>
      </c>
      <c r="H532" s="3" t="s">
        <v>38</v>
      </c>
      <c r="I532" s="3" t="s">
        <v>29</v>
      </c>
      <c r="J532" s="3" t="s">
        <v>31</v>
      </c>
      <c r="K532" s="4">
        <v>28.53</v>
      </c>
      <c r="L532" s="2">
        <v>8</v>
      </c>
      <c r="M532" s="2">
        <v>3</v>
      </c>
      <c r="N532" s="2">
        <v>0.35499999999999998</v>
      </c>
      <c r="O532" s="3" t="s">
        <v>140</v>
      </c>
      <c r="P532" s="3" t="s">
        <v>29</v>
      </c>
      <c r="Q532" s="5">
        <v>21.4</v>
      </c>
      <c r="S532" s="6">
        <v>18.13</v>
      </c>
      <c r="T532" s="5">
        <v>0.8</v>
      </c>
      <c r="U532" s="6">
        <v>18.93</v>
      </c>
      <c r="V532" s="2">
        <v>27.8</v>
      </c>
      <c r="W532" s="8"/>
      <c r="X532" s="10" t="s">
        <v>29</v>
      </c>
      <c r="Y532" s="7">
        <v>43721</v>
      </c>
    </row>
    <row r="533" spans="1:25" hidden="1" x14ac:dyDescent="0.25">
      <c r="A533" s="2">
        <v>136901</v>
      </c>
      <c r="B533" s="3" t="s">
        <v>341</v>
      </c>
      <c r="C533" s="3" t="s">
        <v>599</v>
      </c>
      <c r="D533" s="3" t="s">
        <v>349</v>
      </c>
      <c r="E533" s="3" t="s">
        <v>28</v>
      </c>
      <c r="F533" s="3" t="s">
        <v>29</v>
      </c>
      <c r="G533" s="2">
        <v>6.3</v>
      </c>
      <c r="H533" s="3" t="s">
        <v>38</v>
      </c>
      <c r="I533" s="3" t="s">
        <v>29</v>
      </c>
      <c r="J533" s="3" t="s">
        <v>31</v>
      </c>
      <c r="K533" s="4">
        <v>28.53</v>
      </c>
      <c r="L533" s="2">
        <v>8</v>
      </c>
      <c r="M533" s="2">
        <v>3</v>
      </c>
      <c r="N533" s="2">
        <v>0.35499999999999998</v>
      </c>
      <c r="O533" s="3" t="s">
        <v>140</v>
      </c>
      <c r="P533" s="3" t="s">
        <v>29</v>
      </c>
      <c r="Q533" s="5">
        <v>21.4</v>
      </c>
      <c r="S533" s="6">
        <v>18.13</v>
      </c>
      <c r="T533" s="5">
        <v>0.8</v>
      </c>
      <c r="U533" s="6">
        <v>18.93</v>
      </c>
      <c r="V533" s="2">
        <v>27.8</v>
      </c>
      <c r="W533" s="8"/>
      <c r="X533" s="10" t="s">
        <v>29</v>
      </c>
      <c r="Y533" s="7">
        <v>43721</v>
      </c>
    </row>
    <row r="534" spans="1:25" hidden="1" x14ac:dyDescent="0.25">
      <c r="A534" s="2">
        <v>157105</v>
      </c>
      <c r="B534" s="3" t="s">
        <v>341</v>
      </c>
      <c r="C534" s="3" t="s">
        <v>600</v>
      </c>
      <c r="D534" s="3" t="s">
        <v>349</v>
      </c>
      <c r="E534" s="3" t="s">
        <v>28</v>
      </c>
      <c r="F534" s="3" t="s">
        <v>29</v>
      </c>
      <c r="G534" s="2">
        <v>6.5</v>
      </c>
      <c r="H534" s="3" t="s">
        <v>38</v>
      </c>
      <c r="I534" s="3" t="s">
        <v>29</v>
      </c>
      <c r="J534" s="3" t="s">
        <v>31</v>
      </c>
      <c r="K534" s="4">
        <v>31.08</v>
      </c>
      <c r="L534" s="2">
        <v>8</v>
      </c>
      <c r="M534" s="2">
        <v>3</v>
      </c>
      <c r="N534" s="2">
        <v>0.35499999999999998</v>
      </c>
      <c r="O534" s="3" t="s">
        <v>140</v>
      </c>
      <c r="P534" s="3" t="s">
        <v>29</v>
      </c>
      <c r="Q534" s="5">
        <v>22.5</v>
      </c>
      <c r="S534" s="6">
        <v>19.100000000000001</v>
      </c>
      <c r="T534" s="5">
        <v>0.8</v>
      </c>
      <c r="U534" s="6">
        <v>19.899999999999999</v>
      </c>
      <c r="V534" s="2">
        <v>29.25</v>
      </c>
      <c r="W534" s="8"/>
      <c r="X534" s="10" t="s">
        <v>29</v>
      </c>
      <c r="Y534" s="7">
        <v>43721</v>
      </c>
    </row>
    <row r="535" spans="1:25" hidden="1" x14ac:dyDescent="0.25">
      <c r="A535" s="2">
        <v>4215</v>
      </c>
      <c r="B535" s="3" t="s">
        <v>341</v>
      </c>
      <c r="C535" s="3" t="s">
        <v>601</v>
      </c>
      <c r="D535" s="3" t="s">
        <v>349</v>
      </c>
      <c r="E535" s="3" t="s">
        <v>28</v>
      </c>
      <c r="F535" s="3" t="s">
        <v>29</v>
      </c>
      <c r="G535" s="2">
        <v>5</v>
      </c>
      <c r="H535" s="3" t="s">
        <v>38</v>
      </c>
      <c r="I535" s="3" t="s">
        <v>48</v>
      </c>
      <c r="J535" s="3" t="s">
        <v>31</v>
      </c>
      <c r="K535" s="4">
        <v>28.53</v>
      </c>
      <c r="L535" s="2">
        <v>8</v>
      </c>
      <c r="M535" s="2">
        <v>3</v>
      </c>
      <c r="N535" s="2">
        <v>0.35499999999999998</v>
      </c>
      <c r="O535" s="3" t="s">
        <v>140</v>
      </c>
      <c r="P535" s="3" t="s">
        <v>29</v>
      </c>
      <c r="Q535" s="5">
        <v>21.55</v>
      </c>
      <c r="S535" s="6">
        <v>18.260000000000002</v>
      </c>
      <c r="T535" s="5">
        <v>0.8</v>
      </c>
      <c r="U535" s="6">
        <v>19.059999999999999</v>
      </c>
      <c r="V535" s="2">
        <v>28</v>
      </c>
      <c r="W535" s="8"/>
      <c r="X535" s="10" t="s">
        <v>29</v>
      </c>
      <c r="Y535" s="7">
        <v>43678</v>
      </c>
    </row>
    <row r="536" spans="1:25" hidden="1" x14ac:dyDescent="0.25">
      <c r="A536" s="2">
        <v>131970</v>
      </c>
      <c r="B536" s="3" t="s">
        <v>341</v>
      </c>
      <c r="C536" s="3" t="s">
        <v>602</v>
      </c>
      <c r="D536" s="3" t="s">
        <v>349</v>
      </c>
      <c r="E536" s="3" t="s">
        <v>28</v>
      </c>
      <c r="F536" s="3" t="s">
        <v>29</v>
      </c>
      <c r="G536" s="2">
        <v>6.5</v>
      </c>
      <c r="H536" s="3" t="s">
        <v>38</v>
      </c>
      <c r="I536" s="3" t="s">
        <v>29</v>
      </c>
      <c r="J536" s="3" t="s">
        <v>31</v>
      </c>
      <c r="K536" s="4">
        <v>28.8</v>
      </c>
      <c r="L536" s="2">
        <v>8</v>
      </c>
      <c r="M536" s="2">
        <v>3</v>
      </c>
      <c r="N536" s="2">
        <v>0.35499999999999998</v>
      </c>
      <c r="O536" s="3" t="s">
        <v>140</v>
      </c>
      <c r="P536" s="3" t="s">
        <v>29</v>
      </c>
      <c r="Q536" s="5">
        <v>21.5</v>
      </c>
      <c r="S536" s="6">
        <v>18.22</v>
      </c>
      <c r="T536" s="5">
        <v>0.8</v>
      </c>
      <c r="U536" s="6">
        <v>19.02</v>
      </c>
      <c r="V536" s="2">
        <v>27.95</v>
      </c>
      <c r="W536" s="8"/>
      <c r="X536" s="10" t="s">
        <v>29</v>
      </c>
      <c r="Y536" s="7">
        <v>43721</v>
      </c>
    </row>
    <row r="537" spans="1:25" hidden="1" x14ac:dyDescent="0.25">
      <c r="A537" s="2">
        <v>207173</v>
      </c>
      <c r="B537" s="3" t="s">
        <v>341</v>
      </c>
      <c r="C537" s="3" t="s">
        <v>603</v>
      </c>
      <c r="D537" s="3" t="s">
        <v>604</v>
      </c>
      <c r="E537" s="3" t="s">
        <v>28</v>
      </c>
      <c r="F537" s="3" t="s">
        <v>51</v>
      </c>
      <c r="H537" s="3" t="s">
        <v>38</v>
      </c>
      <c r="I537" s="3" t="s">
        <v>605</v>
      </c>
      <c r="J537" s="3" t="s">
        <v>31</v>
      </c>
      <c r="K537" s="4">
        <v>50.88</v>
      </c>
      <c r="L537" s="2">
        <v>1</v>
      </c>
      <c r="M537" s="2">
        <v>24</v>
      </c>
      <c r="N537" s="2">
        <v>0.35499999999999998</v>
      </c>
      <c r="O537" s="3" t="s">
        <v>140</v>
      </c>
      <c r="P537" s="3" t="s">
        <v>3211</v>
      </c>
      <c r="Q537" s="5">
        <v>3.95</v>
      </c>
      <c r="S537" s="6">
        <v>3.39</v>
      </c>
      <c r="T537" s="5">
        <v>0.1</v>
      </c>
      <c r="U537" s="6">
        <v>3.49</v>
      </c>
      <c r="V537" s="2">
        <v>5.15</v>
      </c>
      <c r="W537" s="8"/>
      <c r="X537" s="10" t="s">
        <v>29</v>
      </c>
      <c r="Y537" s="7">
        <v>43685</v>
      </c>
    </row>
    <row r="538" spans="1:25" hidden="1" x14ac:dyDescent="0.25">
      <c r="A538" s="2">
        <v>779871</v>
      </c>
      <c r="B538" s="3" t="s">
        <v>341</v>
      </c>
      <c r="C538" s="3" t="s">
        <v>606</v>
      </c>
      <c r="D538" s="3" t="s">
        <v>230</v>
      </c>
      <c r="E538" s="3" t="s">
        <v>28</v>
      </c>
      <c r="F538" s="3" t="s">
        <v>29</v>
      </c>
      <c r="H538" s="3" t="s">
        <v>38</v>
      </c>
      <c r="I538" s="3" t="s">
        <v>29</v>
      </c>
      <c r="J538" s="3" t="s">
        <v>39</v>
      </c>
      <c r="K538" s="4">
        <v>9.44</v>
      </c>
      <c r="L538" s="2">
        <v>12</v>
      </c>
      <c r="M538" s="2">
        <v>1</v>
      </c>
      <c r="N538" s="2">
        <v>0.35499999999999998</v>
      </c>
      <c r="O538" s="3" t="s">
        <v>140</v>
      </c>
      <c r="P538" s="3" t="s">
        <v>29</v>
      </c>
      <c r="Q538" s="5">
        <v>26.15</v>
      </c>
      <c r="S538" s="6">
        <v>21.96</v>
      </c>
      <c r="T538" s="5">
        <v>1.2</v>
      </c>
      <c r="U538" s="6">
        <v>23.16</v>
      </c>
      <c r="V538" s="2">
        <v>34</v>
      </c>
      <c r="W538" s="8"/>
      <c r="X538" s="10" t="s">
        <v>29</v>
      </c>
      <c r="Y538" s="7">
        <v>43770</v>
      </c>
    </row>
    <row r="539" spans="1:25" hidden="1" x14ac:dyDescent="0.25">
      <c r="A539" s="2">
        <v>764603</v>
      </c>
      <c r="B539" s="3" t="s">
        <v>341</v>
      </c>
      <c r="C539" s="3" t="s">
        <v>607</v>
      </c>
      <c r="D539" s="3" t="s">
        <v>343</v>
      </c>
      <c r="E539" s="3" t="s">
        <v>37</v>
      </c>
      <c r="F539" s="3" t="s">
        <v>29</v>
      </c>
      <c r="G539" s="2">
        <v>5.2</v>
      </c>
      <c r="H539" s="3" t="s">
        <v>38</v>
      </c>
      <c r="I539" s="3" t="s">
        <v>29</v>
      </c>
      <c r="J539" s="3" t="s">
        <v>39</v>
      </c>
      <c r="K539" s="4">
        <v>36</v>
      </c>
      <c r="L539" s="2">
        <v>1</v>
      </c>
      <c r="M539" s="2">
        <v>24</v>
      </c>
      <c r="N539" s="2">
        <v>0.47299999999999998</v>
      </c>
      <c r="O539" s="3" t="s">
        <v>140</v>
      </c>
      <c r="P539" s="3" t="s">
        <v>29</v>
      </c>
      <c r="Q539" s="5">
        <v>3.35</v>
      </c>
      <c r="S539" s="6">
        <v>2.86</v>
      </c>
      <c r="T539" s="5">
        <v>0.1</v>
      </c>
      <c r="U539" s="6">
        <v>2.96</v>
      </c>
      <c r="V539" s="2">
        <v>4.3499999999999996</v>
      </c>
      <c r="W539" s="8"/>
      <c r="X539" s="10" t="s">
        <v>29</v>
      </c>
      <c r="Y539" s="7">
        <v>43466</v>
      </c>
    </row>
    <row r="540" spans="1:25" hidden="1" x14ac:dyDescent="0.25">
      <c r="A540" s="2">
        <v>300160</v>
      </c>
      <c r="B540" s="3" t="s">
        <v>341</v>
      </c>
      <c r="C540" s="3" t="s">
        <v>286</v>
      </c>
      <c r="D540" s="3" t="s">
        <v>139</v>
      </c>
      <c r="E540" s="3" t="s">
        <v>28</v>
      </c>
      <c r="F540" s="3" t="s">
        <v>210</v>
      </c>
      <c r="H540" s="3" t="s">
        <v>38</v>
      </c>
      <c r="I540" s="3" t="s">
        <v>29</v>
      </c>
      <c r="J540" s="3" t="s">
        <v>31</v>
      </c>
      <c r="K540" s="4">
        <v>30</v>
      </c>
      <c r="L540" s="2">
        <v>6</v>
      </c>
      <c r="M540" s="2">
        <v>4</v>
      </c>
      <c r="N540" s="2">
        <v>0.35499999999999998</v>
      </c>
      <c r="O540" s="3" t="s">
        <v>140</v>
      </c>
      <c r="P540" s="3" t="s">
        <v>29</v>
      </c>
      <c r="Q540" s="5">
        <v>16.55</v>
      </c>
      <c r="S540" s="6">
        <v>14.04</v>
      </c>
      <c r="T540" s="5">
        <v>0.6</v>
      </c>
      <c r="U540" s="6">
        <v>14.64</v>
      </c>
      <c r="V540" s="2">
        <v>21.5</v>
      </c>
      <c r="W540" s="8"/>
      <c r="X540" s="10" t="s">
        <v>29</v>
      </c>
      <c r="Y540" s="7">
        <v>43739</v>
      </c>
    </row>
    <row r="541" spans="1:25" hidden="1" x14ac:dyDescent="0.25">
      <c r="A541" s="2">
        <v>695437</v>
      </c>
      <c r="B541" s="3" t="s">
        <v>341</v>
      </c>
      <c r="C541" s="3" t="s">
        <v>286</v>
      </c>
      <c r="D541" s="3" t="s">
        <v>349</v>
      </c>
      <c r="E541" s="3" t="s">
        <v>28</v>
      </c>
      <c r="F541" s="3" t="s">
        <v>29</v>
      </c>
      <c r="G541" s="2">
        <v>4</v>
      </c>
      <c r="H541" s="3" t="s">
        <v>38</v>
      </c>
      <c r="I541" s="3" t="s">
        <v>29</v>
      </c>
      <c r="J541" s="3" t="s">
        <v>31</v>
      </c>
      <c r="K541" s="4">
        <v>8.6199999999999992</v>
      </c>
      <c r="L541" s="2">
        <v>8</v>
      </c>
      <c r="M541" s="2">
        <v>1</v>
      </c>
      <c r="N541" s="2">
        <v>0.35499999999999998</v>
      </c>
      <c r="O541" s="3" t="s">
        <v>140</v>
      </c>
      <c r="P541" s="3" t="s">
        <v>29</v>
      </c>
      <c r="Q541" s="5">
        <v>20.25</v>
      </c>
      <c r="S541" s="6">
        <v>17.12</v>
      </c>
      <c r="T541" s="5">
        <v>0.8</v>
      </c>
      <c r="U541" s="6">
        <v>17.920000000000002</v>
      </c>
      <c r="V541" s="2">
        <v>26.3</v>
      </c>
      <c r="W541" s="8"/>
      <c r="X541" s="10" t="s">
        <v>29</v>
      </c>
      <c r="Y541" s="7">
        <v>43783</v>
      </c>
    </row>
    <row r="542" spans="1:25" hidden="1" x14ac:dyDescent="0.25">
      <c r="A542" s="2">
        <v>643858</v>
      </c>
      <c r="B542" s="3" t="s">
        <v>341</v>
      </c>
      <c r="C542" s="3" t="s">
        <v>288</v>
      </c>
      <c r="D542" s="3" t="s">
        <v>139</v>
      </c>
      <c r="E542" s="3" t="s">
        <v>28</v>
      </c>
      <c r="F542" s="3" t="s">
        <v>29</v>
      </c>
      <c r="H542" s="3" t="s">
        <v>38</v>
      </c>
      <c r="I542" s="3" t="s">
        <v>29</v>
      </c>
      <c r="J542" s="3" t="s">
        <v>31</v>
      </c>
      <c r="K542" s="4">
        <v>31.52</v>
      </c>
      <c r="L542" s="2">
        <v>6</v>
      </c>
      <c r="M542" s="2">
        <v>4</v>
      </c>
      <c r="N542" s="2">
        <v>0.35499999999999998</v>
      </c>
      <c r="O542" s="3" t="s">
        <v>140</v>
      </c>
      <c r="P542" s="3" t="s">
        <v>29</v>
      </c>
      <c r="Q542" s="5">
        <v>17.149999999999999</v>
      </c>
      <c r="S542" s="6">
        <v>14.56</v>
      </c>
      <c r="T542" s="5">
        <v>0.6</v>
      </c>
      <c r="U542" s="6">
        <v>15.16</v>
      </c>
      <c r="V542" s="2">
        <v>22.3</v>
      </c>
      <c r="W542" s="8"/>
      <c r="X542" s="10" t="s">
        <v>29</v>
      </c>
      <c r="Y542" s="7">
        <v>43693</v>
      </c>
    </row>
    <row r="543" spans="1:25" hidden="1" x14ac:dyDescent="0.25">
      <c r="A543" s="2">
        <v>496547</v>
      </c>
      <c r="B543" s="3" t="s">
        <v>341</v>
      </c>
      <c r="C543" s="3" t="s">
        <v>289</v>
      </c>
      <c r="D543" s="3" t="s">
        <v>349</v>
      </c>
      <c r="E543" s="3" t="s">
        <v>28</v>
      </c>
      <c r="F543" s="3" t="s">
        <v>29</v>
      </c>
      <c r="G543" s="2">
        <v>5</v>
      </c>
      <c r="H543" s="3" t="s">
        <v>38</v>
      </c>
      <c r="I543" s="3" t="s">
        <v>29</v>
      </c>
      <c r="J543" s="3" t="s">
        <v>31</v>
      </c>
      <c r="K543" s="4">
        <v>7.52</v>
      </c>
      <c r="L543" s="2">
        <v>8</v>
      </c>
      <c r="M543" s="2">
        <v>1</v>
      </c>
      <c r="N543" s="2">
        <v>0.35499999999999998</v>
      </c>
      <c r="O543" s="3" t="s">
        <v>140</v>
      </c>
      <c r="P543" s="3" t="s">
        <v>29</v>
      </c>
      <c r="Q543" s="5">
        <v>18.8</v>
      </c>
      <c r="S543" s="6">
        <v>15.84</v>
      </c>
      <c r="T543" s="5">
        <v>0.8</v>
      </c>
      <c r="U543" s="6">
        <v>16.64</v>
      </c>
      <c r="V543" s="2">
        <v>24.45</v>
      </c>
      <c r="W543" s="8"/>
      <c r="X543" s="10" t="s">
        <v>29</v>
      </c>
      <c r="Y543" s="7">
        <v>43783</v>
      </c>
    </row>
    <row r="544" spans="1:25" hidden="1" x14ac:dyDescent="0.25">
      <c r="A544" s="2">
        <v>207431</v>
      </c>
      <c r="B544" s="3" t="s">
        <v>341</v>
      </c>
      <c r="C544" s="3" t="s">
        <v>289</v>
      </c>
      <c r="D544" s="3" t="s">
        <v>350</v>
      </c>
      <c r="E544" s="3" t="s">
        <v>28</v>
      </c>
      <c r="F544" s="3" t="s">
        <v>240</v>
      </c>
      <c r="H544" s="3" t="s">
        <v>38</v>
      </c>
      <c r="I544" s="3" t="s">
        <v>29</v>
      </c>
      <c r="J544" s="3" t="s">
        <v>31</v>
      </c>
      <c r="K544" s="4">
        <v>13.62</v>
      </c>
      <c r="L544" s="2">
        <v>15</v>
      </c>
      <c r="M544" s="2">
        <v>1</v>
      </c>
      <c r="N544" s="2">
        <v>0.35499999999999998</v>
      </c>
      <c r="O544" s="3" t="s">
        <v>140</v>
      </c>
      <c r="P544" s="3" t="s">
        <v>29</v>
      </c>
      <c r="Q544" s="5">
        <v>34.65</v>
      </c>
      <c r="S544" s="6">
        <v>29.17</v>
      </c>
      <c r="T544" s="5">
        <v>1.5</v>
      </c>
      <c r="U544" s="6">
        <v>30.67</v>
      </c>
      <c r="V544" s="2">
        <v>45.05</v>
      </c>
      <c r="W544" s="8"/>
      <c r="X544" s="10" t="s">
        <v>29</v>
      </c>
      <c r="Y544" s="7">
        <v>43693</v>
      </c>
    </row>
    <row r="545" spans="1:25" hidden="1" x14ac:dyDescent="0.25">
      <c r="A545" s="2">
        <v>315945</v>
      </c>
      <c r="B545" s="3" t="s">
        <v>341</v>
      </c>
      <c r="C545" s="3" t="s">
        <v>608</v>
      </c>
      <c r="D545" s="3" t="s">
        <v>230</v>
      </c>
      <c r="E545" s="3" t="s">
        <v>28</v>
      </c>
      <c r="F545" s="3" t="s">
        <v>29</v>
      </c>
      <c r="H545" s="3" t="s">
        <v>38</v>
      </c>
      <c r="I545" s="3" t="s">
        <v>29</v>
      </c>
      <c r="J545" s="3" t="s">
        <v>31</v>
      </c>
      <c r="K545" s="4">
        <v>14.25</v>
      </c>
      <c r="L545" s="2">
        <v>12</v>
      </c>
      <c r="M545" s="2">
        <v>1</v>
      </c>
      <c r="N545" s="2">
        <v>0.35499999999999998</v>
      </c>
      <c r="O545" s="3" t="s">
        <v>140</v>
      </c>
      <c r="P545" s="3" t="s">
        <v>29</v>
      </c>
      <c r="Q545" s="5">
        <v>32.200000000000003</v>
      </c>
      <c r="S545" s="6">
        <v>27.28</v>
      </c>
      <c r="T545" s="5">
        <v>1.2</v>
      </c>
      <c r="U545" s="6">
        <v>28.48</v>
      </c>
      <c r="V545" s="2">
        <v>41.85</v>
      </c>
      <c r="W545" s="8"/>
      <c r="X545" s="10" t="s">
        <v>29</v>
      </c>
      <c r="Y545" s="7">
        <v>43693</v>
      </c>
    </row>
    <row r="546" spans="1:25" hidden="1" x14ac:dyDescent="0.25">
      <c r="A546" s="2">
        <v>99275</v>
      </c>
      <c r="B546" s="3" t="s">
        <v>341</v>
      </c>
      <c r="C546" s="3" t="s">
        <v>292</v>
      </c>
      <c r="D546" s="3" t="s">
        <v>230</v>
      </c>
      <c r="E546" s="3" t="s">
        <v>28</v>
      </c>
      <c r="F546" s="3" t="s">
        <v>29</v>
      </c>
      <c r="H546" s="3" t="s">
        <v>38</v>
      </c>
      <c r="I546" s="3" t="s">
        <v>29</v>
      </c>
      <c r="J546" s="3" t="s">
        <v>31</v>
      </c>
      <c r="K546" s="4">
        <v>26.5</v>
      </c>
      <c r="L546" s="2">
        <v>12</v>
      </c>
      <c r="M546" s="2">
        <v>2</v>
      </c>
      <c r="N546" s="2">
        <v>0.35499999999999998</v>
      </c>
      <c r="O546" s="3" t="s">
        <v>140</v>
      </c>
      <c r="P546" s="3" t="s">
        <v>29</v>
      </c>
      <c r="Q546" s="5">
        <v>30.9</v>
      </c>
      <c r="S546" s="6">
        <v>26.14</v>
      </c>
      <c r="T546" s="5">
        <v>1.2</v>
      </c>
      <c r="U546" s="6">
        <v>27.34</v>
      </c>
      <c r="V546" s="2">
        <v>40.15</v>
      </c>
      <c r="W546" s="8"/>
      <c r="X546" s="10" t="s">
        <v>29</v>
      </c>
      <c r="Y546" s="7">
        <v>43693</v>
      </c>
    </row>
    <row r="547" spans="1:25" hidden="1" x14ac:dyDescent="0.25">
      <c r="A547" s="2">
        <v>929653</v>
      </c>
      <c r="B547" s="3" t="s">
        <v>341</v>
      </c>
      <c r="C547" s="3" t="s">
        <v>609</v>
      </c>
      <c r="D547" s="3" t="s">
        <v>350</v>
      </c>
      <c r="E547" s="3" t="s">
        <v>37</v>
      </c>
      <c r="F547" s="3" t="s">
        <v>29</v>
      </c>
      <c r="G547" s="2">
        <v>5.5</v>
      </c>
      <c r="H547" s="3" t="s">
        <v>38</v>
      </c>
      <c r="I547" s="3" t="s">
        <v>48</v>
      </c>
      <c r="J547" s="3" t="s">
        <v>39</v>
      </c>
      <c r="K547" s="4">
        <v>10.17</v>
      </c>
      <c r="L547" s="2">
        <v>15</v>
      </c>
      <c r="M547" s="2">
        <v>1</v>
      </c>
      <c r="N547" s="2">
        <v>0.35499999999999998</v>
      </c>
      <c r="O547" s="3" t="s">
        <v>140</v>
      </c>
      <c r="P547" s="3" t="s">
        <v>29</v>
      </c>
      <c r="Q547" s="5">
        <v>29</v>
      </c>
      <c r="S547" s="6">
        <v>24.2</v>
      </c>
      <c r="T547" s="5">
        <v>1.5</v>
      </c>
      <c r="U547" s="6">
        <v>25.7</v>
      </c>
      <c r="V547" s="2">
        <v>37.700000000000003</v>
      </c>
      <c r="W547" s="8"/>
      <c r="X547" s="10" t="s">
        <v>29</v>
      </c>
      <c r="Y547" s="7">
        <v>43466</v>
      </c>
    </row>
    <row r="548" spans="1:25" hidden="1" x14ac:dyDescent="0.25">
      <c r="A548" s="2">
        <v>508754</v>
      </c>
      <c r="B548" s="3" t="s">
        <v>341</v>
      </c>
      <c r="C548" s="3" t="s">
        <v>610</v>
      </c>
      <c r="D548" s="3" t="s">
        <v>64</v>
      </c>
      <c r="E548" s="3" t="s">
        <v>37</v>
      </c>
      <c r="F548" s="3" t="s">
        <v>29</v>
      </c>
      <c r="G548" s="2">
        <v>5.0999999999999996</v>
      </c>
      <c r="H548" s="3" t="s">
        <v>38</v>
      </c>
      <c r="I548" s="3" t="s">
        <v>34</v>
      </c>
      <c r="J548" s="3" t="s">
        <v>31</v>
      </c>
      <c r="K548" s="4">
        <v>36</v>
      </c>
      <c r="L548" s="2">
        <v>1</v>
      </c>
      <c r="M548" s="2">
        <v>24</v>
      </c>
      <c r="N548" s="2">
        <v>0.5</v>
      </c>
      <c r="O548" s="3" t="s">
        <v>140</v>
      </c>
      <c r="P548" s="3" t="s">
        <v>29</v>
      </c>
      <c r="Q548" s="5">
        <v>3.55</v>
      </c>
      <c r="R548" s="5">
        <v>0.35</v>
      </c>
      <c r="S548" s="6">
        <v>2.73</v>
      </c>
      <c r="T548" s="5">
        <v>0.1</v>
      </c>
      <c r="U548" s="6">
        <v>2.83</v>
      </c>
      <c r="V548" s="2">
        <v>4.5999999999999996</v>
      </c>
      <c r="W548" s="8"/>
      <c r="X548" s="10" t="s">
        <v>29</v>
      </c>
      <c r="Y548" s="7">
        <v>43796</v>
      </c>
    </row>
    <row r="549" spans="1:25" hidden="1" x14ac:dyDescent="0.25">
      <c r="A549" s="2">
        <v>119357</v>
      </c>
      <c r="B549" s="3" t="s">
        <v>341</v>
      </c>
      <c r="C549" s="3" t="s">
        <v>611</v>
      </c>
      <c r="D549" s="3" t="s">
        <v>230</v>
      </c>
      <c r="E549" s="3" t="s">
        <v>37</v>
      </c>
      <c r="F549" s="3" t="s">
        <v>29</v>
      </c>
      <c r="G549" s="2">
        <v>5</v>
      </c>
      <c r="H549" s="3" t="s">
        <v>38</v>
      </c>
      <c r="I549" s="3" t="s">
        <v>29</v>
      </c>
      <c r="J549" s="3" t="s">
        <v>39</v>
      </c>
      <c r="K549" s="4">
        <v>11.76</v>
      </c>
      <c r="L549" s="2">
        <v>12</v>
      </c>
      <c r="M549" s="2">
        <v>1</v>
      </c>
      <c r="N549" s="2">
        <v>0.35499999999999998</v>
      </c>
      <c r="O549" s="3" t="s">
        <v>140</v>
      </c>
      <c r="P549" s="3" t="s">
        <v>29</v>
      </c>
      <c r="Q549" s="5">
        <v>28.8</v>
      </c>
      <c r="R549" s="5">
        <v>2.75</v>
      </c>
      <c r="S549" s="6">
        <v>21.87</v>
      </c>
      <c r="T549" s="5">
        <v>1.2</v>
      </c>
      <c r="U549" s="6">
        <v>23.07</v>
      </c>
      <c r="V549" s="2">
        <v>37.450000000000003</v>
      </c>
      <c r="W549" s="8"/>
      <c r="X549" s="10" t="s">
        <v>29</v>
      </c>
      <c r="Y549" s="7">
        <v>43789</v>
      </c>
    </row>
    <row r="550" spans="1:25" hidden="1" x14ac:dyDescent="0.25">
      <c r="A550" s="2">
        <v>4278</v>
      </c>
      <c r="B550" s="3" t="s">
        <v>341</v>
      </c>
      <c r="C550" s="3" t="s">
        <v>612</v>
      </c>
      <c r="D550" s="3" t="s">
        <v>139</v>
      </c>
      <c r="E550" s="3" t="s">
        <v>37</v>
      </c>
      <c r="F550" s="3" t="s">
        <v>29</v>
      </c>
      <c r="G550" s="2">
        <v>4.4000000000000004</v>
      </c>
      <c r="H550" s="3" t="s">
        <v>38</v>
      </c>
      <c r="I550" s="3" t="s">
        <v>48</v>
      </c>
      <c r="J550" s="3" t="s">
        <v>39</v>
      </c>
      <c r="K550" s="4">
        <v>6.34</v>
      </c>
      <c r="L550" s="2">
        <v>6</v>
      </c>
      <c r="M550" s="2">
        <v>1</v>
      </c>
      <c r="N550" s="2">
        <v>0.35499999999999998</v>
      </c>
      <c r="O550" s="3" t="s">
        <v>140</v>
      </c>
      <c r="P550" s="3" t="s">
        <v>29</v>
      </c>
      <c r="Q550" s="5">
        <v>15.05</v>
      </c>
      <c r="R550" s="5">
        <v>2.9</v>
      </c>
      <c r="S550" s="6">
        <v>10.16</v>
      </c>
      <c r="T550" s="5">
        <v>0.6</v>
      </c>
      <c r="U550" s="6">
        <v>10.76</v>
      </c>
      <c r="V550" s="2">
        <v>19.55</v>
      </c>
      <c r="W550" s="8"/>
      <c r="X550" s="10" t="s">
        <v>29</v>
      </c>
      <c r="Y550" s="7">
        <v>43789</v>
      </c>
    </row>
    <row r="551" spans="1:25" hidden="1" x14ac:dyDescent="0.25">
      <c r="A551" s="2">
        <v>824129</v>
      </c>
      <c r="B551" s="3" t="s">
        <v>341</v>
      </c>
      <c r="C551" s="3" t="s">
        <v>613</v>
      </c>
      <c r="D551" s="3" t="s">
        <v>139</v>
      </c>
      <c r="E551" s="3" t="s">
        <v>28</v>
      </c>
      <c r="F551" s="3" t="s">
        <v>155</v>
      </c>
      <c r="G551" s="2">
        <v>5.2</v>
      </c>
      <c r="H551" s="3" t="s">
        <v>38</v>
      </c>
      <c r="I551" s="3" t="s">
        <v>29</v>
      </c>
      <c r="J551" s="3" t="s">
        <v>39</v>
      </c>
      <c r="K551" s="4">
        <v>7.18</v>
      </c>
      <c r="L551" s="2">
        <v>6</v>
      </c>
      <c r="M551" s="2">
        <v>1</v>
      </c>
      <c r="N551" s="2">
        <v>0.35499999999999998</v>
      </c>
      <c r="O551" s="3" t="s">
        <v>140</v>
      </c>
      <c r="P551" s="3" t="s">
        <v>29</v>
      </c>
      <c r="Q551" s="5">
        <v>16.149999999999999</v>
      </c>
      <c r="S551" s="6">
        <v>13.68</v>
      </c>
      <c r="T551" s="5">
        <v>0.6</v>
      </c>
      <c r="U551" s="6">
        <v>14.28</v>
      </c>
      <c r="V551" s="2">
        <v>21</v>
      </c>
      <c r="W551" s="8"/>
      <c r="X551" s="10" t="s">
        <v>29</v>
      </c>
      <c r="Y551" s="7">
        <v>43735</v>
      </c>
    </row>
    <row r="552" spans="1:25" hidden="1" x14ac:dyDescent="0.25">
      <c r="A552" s="2">
        <v>650879</v>
      </c>
      <c r="B552" s="3" t="s">
        <v>341</v>
      </c>
      <c r="C552" s="3" t="s">
        <v>614</v>
      </c>
      <c r="D552" s="3" t="s">
        <v>64</v>
      </c>
      <c r="E552" s="3" t="s">
        <v>37</v>
      </c>
      <c r="F552" s="3" t="s">
        <v>104</v>
      </c>
      <c r="G552" s="2">
        <v>5.0999999999999996</v>
      </c>
      <c r="H552" s="3" t="s">
        <v>38</v>
      </c>
      <c r="I552" s="3" t="s">
        <v>62</v>
      </c>
      <c r="J552" s="3" t="s">
        <v>39</v>
      </c>
      <c r="K552" s="4">
        <v>36</v>
      </c>
      <c r="L552" s="2">
        <v>1</v>
      </c>
      <c r="M552" s="2">
        <v>24</v>
      </c>
      <c r="N552" s="2">
        <v>0.5</v>
      </c>
      <c r="O552" s="3" t="s">
        <v>140</v>
      </c>
      <c r="P552" s="3" t="s">
        <v>29</v>
      </c>
      <c r="Q552" s="5">
        <v>3.55</v>
      </c>
      <c r="R552" s="5">
        <v>0.7</v>
      </c>
      <c r="S552" s="6">
        <v>2.42</v>
      </c>
      <c r="T552" s="5">
        <v>0.1</v>
      </c>
      <c r="U552" s="6">
        <v>2.52</v>
      </c>
      <c r="V552" s="2">
        <v>4.5999999999999996</v>
      </c>
      <c r="W552" s="8"/>
      <c r="X552" s="10" t="s">
        <v>29</v>
      </c>
      <c r="Y552" s="7">
        <v>43789</v>
      </c>
    </row>
    <row r="553" spans="1:25" hidden="1" x14ac:dyDescent="0.25">
      <c r="A553" s="2">
        <v>822185</v>
      </c>
      <c r="B553" s="3" t="s">
        <v>341</v>
      </c>
      <c r="C553" s="3" t="s">
        <v>615</v>
      </c>
      <c r="D553" s="3" t="s">
        <v>354</v>
      </c>
      <c r="E553" s="3" t="s">
        <v>37</v>
      </c>
      <c r="F553" s="3" t="s">
        <v>86</v>
      </c>
      <c r="G553" s="2">
        <v>6.2</v>
      </c>
      <c r="H553" s="3" t="s">
        <v>38</v>
      </c>
      <c r="I553" s="3" t="s">
        <v>73</v>
      </c>
      <c r="J553" s="3" t="s">
        <v>39</v>
      </c>
      <c r="K553" s="4">
        <v>34.450000000000003</v>
      </c>
      <c r="L553" s="2">
        <v>4</v>
      </c>
      <c r="M553" s="2">
        <v>6</v>
      </c>
      <c r="N553" s="2">
        <v>0.47299999999999998</v>
      </c>
      <c r="O553" s="3" t="s">
        <v>140</v>
      </c>
      <c r="P553" s="3" t="s">
        <v>29</v>
      </c>
      <c r="Q553" s="5">
        <v>13</v>
      </c>
      <c r="S553" s="6">
        <v>11.09</v>
      </c>
      <c r="T553" s="5">
        <v>0.4</v>
      </c>
      <c r="U553" s="6">
        <v>11.49</v>
      </c>
      <c r="V553" s="2">
        <v>16.899999999999999</v>
      </c>
      <c r="W553" s="8">
        <v>-0.19999999999999929</v>
      </c>
      <c r="X553" s="9" t="s">
        <v>3215</v>
      </c>
      <c r="Y553" s="7">
        <v>43753</v>
      </c>
    </row>
    <row r="554" spans="1:25" hidden="1" x14ac:dyDescent="0.25">
      <c r="A554" s="2">
        <v>818867</v>
      </c>
      <c r="B554" s="3" t="s">
        <v>341</v>
      </c>
      <c r="C554" s="3" t="s">
        <v>616</v>
      </c>
      <c r="D554" s="3" t="s">
        <v>139</v>
      </c>
      <c r="E554" s="3" t="s">
        <v>28</v>
      </c>
      <c r="F554" s="3" t="s">
        <v>29</v>
      </c>
      <c r="G554" s="2">
        <v>4</v>
      </c>
      <c r="H554" s="3" t="s">
        <v>38</v>
      </c>
      <c r="I554" s="3" t="s">
        <v>48</v>
      </c>
      <c r="J554" s="3" t="s">
        <v>39</v>
      </c>
      <c r="K554" s="4">
        <v>6.47</v>
      </c>
      <c r="L554" s="2">
        <v>6</v>
      </c>
      <c r="M554" s="2">
        <v>1</v>
      </c>
      <c r="N554" s="2">
        <v>0.35499999999999998</v>
      </c>
      <c r="O554" s="3" t="s">
        <v>140</v>
      </c>
      <c r="P554" s="3" t="s">
        <v>29</v>
      </c>
      <c r="Q554" s="5">
        <v>14.8</v>
      </c>
      <c r="S554" s="6">
        <v>12.5</v>
      </c>
      <c r="T554" s="5">
        <v>0.6</v>
      </c>
      <c r="U554" s="6">
        <v>13.1</v>
      </c>
      <c r="V554" s="2">
        <v>19.25</v>
      </c>
      <c r="W554" s="8"/>
      <c r="X554" s="10" t="s">
        <v>29</v>
      </c>
      <c r="Y554" s="7">
        <v>43735</v>
      </c>
    </row>
    <row r="555" spans="1:25" hidden="1" x14ac:dyDescent="0.25">
      <c r="A555" s="2">
        <v>198890</v>
      </c>
      <c r="B555" s="3" t="s">
        <v>341</v>
      </c>
      <c r="C555" s="3" t="s">
        <v>617</v>
      </c>
      <c r="D555" s="3" t="s">
        <v>343</v>
      </c>
      <c r="E555" s="3" t="s">
        <v>37</v>
      </c>
      <c r="F555" s="3" t="s">
        <v>97</v>
      </c>
      <c r="G555" s="2">
        <v>5.0999999999999996</v>
      </c>
      <c r="H555" s="3" t="s">
        <v>38</v>
      </c>
      <c r="I555" s="3" t="s">
        <v>62</v>
      </c>
      <c r="J555" s="3" t="s">
        <v>31</v>
      </c>
      <c r="K555" s="4">
        <v>36</v>
      </c>
      <c r="L555" s="2">
        <v>1</v>
      </c>
      <c r="M555" s="2">
        <v>24</v>
      </c>
      <c r="N555" s="2">
        <v>0.5</v>
      </c>
      <c r="O555" s="3" t="s">
        <v>140</v>
      </c>
      <c r="P555" s="3" t="s">
        <v>29</v>
      </c>
      <c r="Q555" s="5">
        <v>3.55</v>
      </c>
      <c r="R555" s="5">
        <v>0.7</v>
      </c>
      <c r="S555" s="6">
        <v>2.42</v>
      </c>
      <c r="T555" s="5">
        <v>0.1</v>
      </c>
      <c r="U555" s="6">
        <v>2.52</v>
      </c>
      <c r="V555" s="2">
        <v>4.5999999999999996</v>
      </c>
      <c r="W555" s="8"/>
      <c r="X555" s="10" t="s">
        <v>29</v>
      </c>
      <c r="Y555" s="7">
        <v>43796</v>
      </c>
    </row>
    <row r="556" spans="1:25" hidden="1" x14ac:dyDescent="0.25">
      <c r="A556" s="2">
        <v>195696</v>
      </c>
      <c r="B556" s="3" t="s">
        <v>341</v>
      </c>
      <c r="C556" s="3" t="s">
        <v>617</v>
      </c>
      <c r="D556" s="3" t="s">
        <v>139</v>
      </c>
      <c r="E556" s="3" t="s">
        <v>37</v>
      </c>
      <c r="F556" s="3" t="s">
        <v>29</v>
      </c>
      <c r="G556" s="2">
        <v>5.0999999999999996</v>
      </c>
      <c r="H556" s="3" t="s">
        <v>38</v>
      </c>
      <c r="I556" s="3" t="s">
        <v>29</v>
      </c>
      <c r="J556" s="3" t="s">
        <v>39</v>
      </c>
      <c r="K556" s="4">
        <v>20.329999999999998</v>
      </c>
      <c r="L556" s="2">
        <v>6</v>
      </c>
      <c r="M556" s="2">
        <v>4</v>
      </c>
      <c r="N556" s="2">
        <v>0.35499999999999998</v>
      </c>
      <c r="O556" s="3" t="s">
        <v>140</v>
      </c>
      <c r="P556" s="3" t="s">
        <v>29</v>
      </c>
      <c r="Q556" s="5">
        <v>13.35</v>
      </c>
      <c r="R556" s="5">
        <v>1.25</v>
      </c>
      <c r="S556" s="6">
        <v>10.119999999999999</v>
      </c>
      <c r="T556" s="5">
        <v>0.6</v>
      </c>
      <c r="U556" s="6">
        <v>10.72</v>
      </c>
      <c r="V556" s="2">
        <v>17.350000000000001</v>
      </c>
      <c r="W556" s="8"/>
      <c r="X556" s="10" t="s">
        <v>29</v>
      </c>
      <c r="Y556" s="7">
        <v>43789</v>
      </c>
    </row>
    <row r="557" spans="1:25" hidden="1" x14ac:dyDescent="0.25">
      <c r="A557" s="2">
        <v>198832</v>
      </c>
      <c r="B557" s="3" t="s">
        <v>341</v>
      </c>
      <c r="C557" s="3" t="s">
        <v>618</v>
      </c>
      <c r="D557" s="3" t="s">
        <v>343</v>
      </c>
      <c r="E557" s="3" t="s">
        <v>37</v>
      </c>
      <c r="F557" s="3" t="s">
        <v>29</v>
      </c>
      <c r="G557" s="2">
        <v>5.4</v>
      </c>
      <c r="H557" s="3" t="s">
        <v>38</v>
      </c>
      <c r="I557" s="3" t="s">
        <v>34</v>
      </c>
      <c r="J557" s="3" t="s">
        <v>31</v>
      </c>
      <c r="K557" s="4">
        <v>36</v>
      </c>
      <c r="L557" s="2">
        <v>1</v>
      </c>
      <c r="M557" s="2">
        <v>24</v>
      </c>
      <c r="N557" s="2">
        <v>0.47299999999999998</v>
      </c>
      <c r="O557" s="3" t="s">
        <v>140</v>
      </c>
      <c r="P557" s="3" t="s">
        <v>29</v>
      </c>
      <c r="Q557" s="5">
        <v>3.55</v>
      </c>
      <c r="R557" s="5">
        <v>0.35</v>
      </c>
      <c r="S557" s="6">
        <v>2.73</v>
      </c>
      <c r="T557" s="5">
        <v>0.1</v>
      </c>
      <c r="U557" s="6">
        <v>2.83</v>
      </c>
      <c r="V557" s="2">
        <v>4.5999999999999996</v>
      </c>
      <c r="W557" s="8"/>
      <c r="X557" s="10" t="s">
        <v>29</v>
      </c>
      <c r="Y557" s="7">
        <v>43789</v>
      </c>
    </row>
    <row r="558" spans="1:25" hidden="1" x14ac:dyDescent="0.25">
      <c r="A558" s="2">
        <v>817092</v>
      </c>
      <c r="B558" s="3" t="s">
        <v>341</v>
      </c>
      <c r="C558" s="3" t="s">
        <v>619</v>
      </c>
      <c r="D558" s="3" t="s">
        <v>343</v>
      </c>
      <c r="E558" s="3" t="s">
        <v>28</v>
      </c>
      <c r="F558" s="3" t="s">
        <v>29</v>
      </c>
      <c r="G558" s="2">
        <v>5</v>
      </c>
      <c r="H558" s="3" t="s">
        <v>30</v>
      </c>
      <c r="I558" s="3" t="s">
        <v>34</v>
      </c>
      <c r="J558" s="3" t="s">
        <v>39</v>
      </c>
      <c r="K558" s="4">
        <v>51.63</v>
      </c>
      <c r="L558" s="2">
        <v>1</v>
      </c>
      <c r="M558" s="2">
        <v>24</v>
      </c>
      <c r="N558" s="2">
        <v>0.47299999999999998</v>
      </c>
      <c r="O558" s="3" t="s">
        <v>140</v>
      </c>
      <c r="P558" s="3" t="s">
        <v>29</v>
      </c>
      <c r="Q558" s="5">
        <v>4.25</v>
      </c>
      <c r="S558" s="6">
        <v>3.65</v>
      </c>
      <c r="T558" s="5">
        <v>0.1</v>
      </c>
      <c r="U558" s="6">
        <v>3.75</v>
      </c>
      <c r="V558" s="2">
        <v>5.5</v>
      </c>
      <c r="W558" s="8"/>
      <c r="X558" s="10" t="s">
        <v>29</v>
      </c>
      <c r="Y558" s="7">
        <v>43732</v>
      </c>
    </row>
    <row r="559" spans="1:25" hidden="1" x14ac:dyDescent="0.25">
      <c r="A559" s="2">
        <v>818335</v>
      </c>
      <c r="B559" s="3" t="s">
        <v>341</v>
      </c>
      <c r="C559" s="3" t="s">
        <v>620</v>
      </c>
      <c r="D559" s="3" t="s">
        <v>343</v>
      </c>
      <c r="E559" s="3" t="s">
        <v>28</v>
      </c>
      <c r="F559" s="3" t="s">
        <v>29</v>
      </c>
      <c r="G559" s="2">
        <v>5</v>
      </c>
      <c r="H559" s="3" t="s">
        <v>38</v>
      </c>
      <c r="I559" s="3" t="s">
        <v>34</v>
      </c>
      <c r="J559" s="3" t="s">
        <v>39</v>
      </c>
      <c r="K559" s="4">
        <v>55.23</v>
      </c>
      <c r="L559" s="2">
        <v>1</v>
      </c>
      <c r="M559" s="2">
        <v>24</v>
      </c>
      <c r="N559" s="2">
        <v>0.47299999999999998</v>
      </c>
      <c r="O559" s="3" t="s">
        <v>140</v>
      </c>
      <c r="P559" s="3" t="s">
        <v>29</v>
      </c>
      <c r="Q559" s="5">
        <v>4.45</v>
      </c>
      <c r="S559" s="6">
        <v>3.83</v>
      </c>
      <c r="T559" s="5">
        <v>0.1</v>
      </c>
      <c r="U559" s="6">
        <v>3.93</v>
      </c>
      <c r="V559" s="2">
        <v>5.8</v>
      </c>
      <c r="W559" s="8"/>
      <c r="X559" s="10" t="s">
        <v>29</v>
      </c>
      <c r="Y559" s="7">
        <v>43732</v>
      </c>
    </row>
    <row r="560" spans="1:25" hidden="1" x14ac:dyDescent="0.25">
      <c r="A560" s="2">
        <v>492009</v>
      </c>
      <c r="B560" s="3" t="s">
        <v>341</v>
      </c>
      <c r="C560" s="3" t="s">
        <v>295</v>
      </c>
      <c r="D560" s="3" t="s">
        <v>343</v>
      </c>
      <c r="E560" s="3" t="s">
        <v>28</v>
      </c>
      <c r="F560" s="3" t="s">
        <v>29</v>
      </c>
      <c r="G560" s="2">
        <v>5</v>
      </c>
      <c r="H560" s="3" t="s">
        <v>38</v>
      </c>
      <c r="I560" s="3" t="s">
        <v>29</v>
      </c>
      <c r="J560" s="3" t="s">
        <v>39</v>
      </c>
      <c r="K560" s="4">
        <v>55.23</v>
      </c>
      <c r="L560" s="2">
        <v>1</v>
      </c>
      <c r="M560" s="2">
        <v>24</v>
      </c>
      <c r="N560" s="2">
        <v>0.47299999999999998</v>
      </c>
      <c r="O560" s="3" t="s">
        <v>140</v>
      </c>
      <c r="P560" s="3" t="s">
        <v>29</v>
      </c>
      <c r="Q560" s="5">
        <v>4.45</v>
      </c>
      <c r="S560" s="6">
        <v>3.83</v>
      </c>
      <c r="T560" s="5">
        <v>0.1</v>
      </c>
      <c r="U560" s="6">
        <v>3.93</v>
      </c>
      <c r="V560" s="2">
        <v>5.8</v>
      </c>
      <c r="W560" s="8"/>
      <c r="X560" s="10" t="s">
        <v>29</v>
      </c>
      <c r="Y560" s="7">
        <v>43732</v>
      </c>
    </row>
    <row r="561" spans="1:25" hidden="1" x14ac:dyDescent="0.25">
      <c r="A561" s="2">
        <v>551937</v>
      </c>
      <c r="B561" s="3" t="s">
        <v>341</v>
      </c>
      <c r="C561" s="3" t="s">
        <v>621</v>
      </c>
      <c r="D561" s="3" t="s">
        <v>343</v>
      </c>
      <c r="E561" s="3" t="s">
        <v>28</v>
      </c>
      <c r="F561" s="3" t="s">
        <v>29</v>
      </c>
      <c r="G561" s="2">
        <v>4.8</v>
      </c>
      <c r="H561" s="3" t="s">
        <v>38</v>
      </c>
      <c r="I561" s="3" t="s">
        <v>563</v>
      </c>
      <c r="J561" s="3" t="s">
        <v>31</v>
      </c>
      <c r="K561" s="4">
        <v>39.6</v>
      </c>
      <c r="L561" s="2">
        <v>1</v>
      </c>
      <c r="M561" s="2">
        <v>24</v>
      </c>
      <c r="N561" s="2">
        <v>0.47299999999999998</v>
      </c>
      <c r="O561" s="3" t="s">
        <v>140</v>
      </c>
      <c r="P561" s="3" t="s">
        <v>29</v>
      </c>
      <c r="Q561" s="5">
        <v>3.65</v>
      </c>
      <c r="S561" s="6">
        <v>3.12</v>
      </c>
      <c r="T561" s="5">
        <v>0.1</v>
      </c>
      <c r="U561" s="6">
        <v>3.22</v>
      </c>
      <c r="V561" s="2">
        <v>4.75</v>
      </c>
      <c r="W561" s="8"/>
      <c r="X561" s="10" t="s">
        <v>29</v>
      </c>
      <c r="Y561" s="7">
        <v>43721</v>
      </c>
    </row>
    <row r="562" spans="1:25" hidden="1" x14ac:dyDescent="0.25">
      <c r="A562" s="2">
        <v>177799</v>
      </c>
      <c r="B562" s="3" t="s">
        <v>341</v>
      </c>
      <c r="C562" s="3" t="s">
        <v>622</v>
      </c>
      <c r="D562" s="3" t="s">
        <v>343</v>
      </c>
      <c r="E562" s="3" t="s">
        <v>28</v>
      </c>
      <c r="F562" s="3" t="s">
        <v>29</v>
      </c>
      <c r="G562" s="2">
        <v>6.8</v>
      </c>
      <c r="H562" s="3" t="s">
        <v>38</v>
      </c>
      <c r="I562" s="3" t="s">
        <v>73</v>
      </c>
      <c r="J562" s="3" t="s">
        <v>31</v>
      </c>
      <c r="K562" s="4">
        <v>53.76</v>
      </c>
      <c r="L562" s="2">
        <v>1</v>
      </c>
      <c r="M562" s="2">
        <v>24</v>
      </c>
      <c r="N562" s="2">
        <v>0.47299999999999998</v>
      </c>
      <c r="O562" s="3" t="s">
        <v>140</v>
      </c>
      <c r="P562" s="3" t="s">
        <v>29</v>
      </c>
      <c r="Q562" s="5">
        <v>4.45</v>
      </c>
      <c r="S562" s="6">
        <v>3.83</v>
      </c>
      <c r="T562" s="5">
        <v>0.1</v>
      </c>
      <c r="U562" s="6">
        <v>3.93</v>
      </c>
      <c r="V562" s="2">
        <v>5.8</v>
      </c>
      <c r="W562" s="8"/>
      <c r="X562" s="10" t="s">
        <v>29</v>
      </c>
      <c r="Y562" s="7">
        <v>43721</v>
      </c>
    </row>
    <row r="563" spans="1:25" hidden="1" x14ac:dyDescent="0.25">
      <c r="A563" s="2">
        <v>652735</v>
      </c>
      <c r="B563" s="3" t="s">
        <v>341</v>
      </c>
      <c r="C563" s="3" t="s">
        <v>623</v>
      </c>
      <c r="D563" s="3" t="s">
        <v>343</v>
      </c>
      <c r="E563" s="3" t="s">
        <v>28</v>
      </c>
      <c r="F563" s="3" t="s">
        <v>29</v>
      </c>
      <c r="G563" s="2">
        <v>5.2</v>
      </c>
      <c r="H563" s="3" t="s">
        <v>38</v>
      </c>
      <c r="I563" s="3" t="s">
        <v>29</v>
      </c>
      <c r="J563" s="3" t="s">
        <v>31</v>
      </c>
      <c r="K563" s="4">
        <v>39.6</v>
      </c>
      <c r="L563" s="2">
        <v>1</v>
      </c>
      <c r="M563" s="2">
        <v>24</v>
      </c>
      <c r="N563" s="2">
        <v>0.47299999999999998</v>
      </c>
      <c r="O563" s="3" t="s">
        <v>140</v>
      </c>
      <c r="P563" s="3" t="s">
        <v>29</v>
      </c>
      <c r="Q563" s="5">
        <v>3.65</v>
      </c>
      <c r="S563" s="6">
        <v>3.12</v>
      </c>
      <c r="T563" s="5">
        <v>0.1</v>
      </c>
      <c r="U563" s="6">
        <v>3.22</v>
      </c>
      <c r="V563" s="2">
        <v>4.75</v>
      </c>
      <c r="W563" s="8"/>
      <c r="X563" s="10" t="s">
        <v>29</v>
      </c>
      <c r="Y563" s="7">
        <v>43721</v>
      </c>
    </row>
    <row r="564" spans="1:25" hidden="1" x14ac:dyDescent="0.25">
      <c r="A564" s="2">
        <v>487264</v>
      </c>
      <c r="B564" s="3" t="s">
        <v>341</v>
      </c>
      <c r="C564" s="3" t="s">
        <v>624</v>
      </c>
      <c r="D564" s="3" t="s">
        <v>64</v>
      </c>
      <c r="E564" s="3" t="s">
        <v>37</v>
      </c>
      <c r="F564" s="3" t="s">
        <v>29</v>
      </c>
      <c r="G564" s="2">
        <v>5.2</v>
      </c>
      <c r="H564" s="3" t="s">
        <v>98</v>
      </c>
      <c r="I564" s="3" t="s">
        <v>48</v>
      </c>
      <c r="J564" s="3" t="s">
        <v>39</v>
      </c>
      <c r="K564" s="4">
        <v>33.270000000000003</v>
      </c>
      <c r="L564" s="2">
        <v>1</v>
      </c>
      <c r="M564" s="2">
        <v>24</v>
      </c>
      <c r="N564" s="2">
        <v>0.5</v>
      </c>
      <c r="O564" s="3" t="s">
        <v>140</v>
      </c>
      <c r="P564" s="3" t="s">
        <v>29</v>
      </c>
      <c r="Q564" s="5">
        <v>3.3</v>
      </c>
      <c r="S564" s="6">
        <v>2.82</v>
      </c>
      <c r="T564" s="5">
        <v>0.1</v>
      </c>
      <c r="U564" s="6">
        <v>2.92</v>
      </c>
      <c r="V564" s="2">
        <v>4.3</v>
      </c>
      <c r="W564" s="8"/>
      <c r="X564" s="10" t="s">
        <v>29</v>
      </c>
      <c r="Y564" s="7">
        <v>43466</v>
      </c>
    </row>
    <row r="565" spans="1:25" hidden="1" x14ac:dyDescent="0.25">
      <c r="A565" s="2">
        <v>521468</v>
      </c>
      <c r="B565" s="3" t="s">
        <v>341</v>
      </c>
      <c r="C565" s="3" t="s">
        <v>625</v>
      </c>
      <c r="D565" s="3" t="s">
        <v>64</v>
      </c>
      <c r="E565" s="3" t="s">
        <v>37</v>
      </c>
      <c r="F565" s="3" t="s">
        <v>29</v>
      </c>
      <c r="G565" s="2">
        <v>4.9000000000000004</v>
      </c>
      <c r="H565" s="3" t="s">
        <v>626</v>
      </c>
      <c r="I565" s="3" t="s">
        <v>48</v>
      </c>
      <c r="J565" s="3" t="s">
        <v>31</v>
      </c>
      <c r="K565" s="4">
        <v>38.159999999999997</v>
      </c>
      <c r="L565" s="2">
        <v>1</v>
      </c>
      <c r="M565" s="2">
        <v>24</v>
      </c>
      <c r="N565" s="2">
        <v>0.5</v>
      </c>
      <c r="O565" s="3" t="s">
        <v>140</v>
      </c>
      <c r="P565" s="3" t="s">
        <v>29</v>
      </c>
      <c r="Q565" s="5">
        <v>3.65</v>
      </c>
      <c r="S565" s="6">
        <v>3.12</v>
      </c>
      <c r="T565" s="5">
        <v>0.1</v>
      </c>
      <c r="U565" s="6">
        <v>3.22</v>
      </c>
      <c r="V565" s="2">
        <v>4.75</v>
      </c>
      <c r="W565" s="8"/>
      <c r="X565" s="10" t="s">
        <v>29</v>
      </c>
      <c r="Y565" s="7">
        <v>43709</v>
      </c>
    </row>
    <row r="566" spans="1:25" hidden="1" x14ac:dyDescent="0.25">
      <c r="A566" s="2">
        <v>319327</v>
      </c>
      <c r="B566" s="3" t="s">
        <v>341</v>
      </c>
      <c r="C566" s="3" t="s">
        <v>627</v>
      </c>
      <c r="D566" s="3" t="s">
        <v>64</v>
      </c>
      <c r="E566" s="3" t="s">
        <v>37</v>
      </c>
      <c r="F566" s="3" t="s">
        <v>29</v>
      </c>
      <c r="G566" s="2">
        <v>2.5</v>
      </c>
      <c r="H566" s="3" t="s">
        <v>626</v>
      </c>
      <c r="I566" s="3" t="s">
        <v>211</v>
      </c>
      <c r="J566" s="3" t="s">
        <v>31</v>
      </c>
      <c r="K566" s="4">
        <v>49.68</v>
      </c>
      <c r="L566" s="2">
        <v>1</v>
      </c>
      <c r="M566" s="2">
        <v>24</v>
      </c>
      <c r="N566" s="2">
        <v>0.5</v>
      </c>
      <c r="O566" s="3" t="s">
        <v>140</v>
      </c>
      <c r="P566" s="3" t="s">
        <v>29</v>
      </c>
      <c r="Q566" s="5">
        <v>4.3</v>
      </c>
      <c r="R566" s="5">
        <v>0.45</v>
      </c>
      <c r="S566" s="6">
        <v>3.3</v>
      </c>
      <c r="T566" s="5">
        <v>0.1</v>
      </c>
      <c r="U566" s="6">
        <v>3.4</v>
      </c>
      <c r="V566" s="2">
        <v>5.6</v>
      </c>
      <c r="W566" s="8"/>
      <c r="X566" s="10" t="s">
        <v>29</v>
      </c>
      <c r="Y566" s="7">
        <v>43794</v>
      </c>
    </row>
    <row r="567" spans="1:25" hidden="1" x14ac:dyDescent="0.25">
      <c r="A567" s="2">
        <v>801636</v>
      </c>
      <c r="B567" s="3" t="s">
        <v>341</v>
      </c>
      <c r="C567" s="3" t="s">
        <v>628</v>
      </c>
      <c r="D567" s="3" t="s">
        <v>64</v>
      </c>
      <c r="E567" s="3" t="s">
        <v>28</v>
      </c>
      <c r="F567" s="3" t="s">
        <v>29</v>
      </c>
      <c r="G567" s="2">
        <v>2.5</v>
      </c>
      <c r="H567" s="3" t="s">
        <v>626</v>
      </c>
      <c r="I567" s="3" t="s">
        <v>211</v>
      </c>
      <c r="J567" s="3" t="s">
        <v>39</v>
      </c>
      <c r="K567" s="4">
        <v>52.59</v>
      </c>
      <c r="L567" s="2">
        <v>1</v>
      </c>
      <c r="M567" s="2">
        <v>24</v>
      </c>
      <c r="N567" s="2">
        <v>0.5</v>
      </c>
      <c r="O567" s="3" t="s">
        <v>140</v>
      </c>
      <c r="P567" s="3" t="s">
        <v>29</v>
      </c>
      <c r="Q567" s="5">
        <v>4.3499999999999996</v>
      </c>
      <c r="S567" s="6">
        <v>3.74</v>
      </c>
      <c r="T567" s="5">
        <v>0.1</v>
      </c>
      <c r="U567" s="6">
        <v>3.84</v>
      </c>
      <c r="V567" s="2">
        <v>5.65</v>
      </c>
      <c r="W567" s="8"/>
      <c r="X567" s="10" t="s">
        <v>29</v>
      </c>
      <c r="Y567" s="7">
        <v>43753</v>
      </c>
    </row>
    <row r="568" spans="1:25" hidden="1" x14ac:dyDescent="0.25">
      <c r="A568" s="2">
        <v>809619</v>
      </c>
      <c r="B568" s="3" t="s">
        <v>341</v>
      </c>
      <c r="C568" s="3" t="s">
        <v>629</v>
      </c>
      <c r="D568" s="3" t="s">
        <v>354</v>
      </c>
      <c r="E568" s="3" t="s">
        <v>28</v>
      </c>
      <c r="F568" s="3" t="s">
        <v>51</v>
      </c>
      <c r="G568" s="2">
        <v>4.5</v>
      </c>
      <c r="H568" s="3" t="s">
        <v>38</v>
      </c>
      <c r="I568" s="3" t="s">
        <v>122</v>
      </c>
      <c r="J568" s="3" t="s">
        <v>39</v>
      </c>
      <c r="K568" s="4">
        <v>80.19</v>
      </c>
      <c r="L568" s="2">
        <v>4</v>
      </c>
      <c r="M568" s="2">
        <v>6</v>
      </c>
      <c r="N568" s="2">
        <v>0.47299999999999998</v>
      </c>
      <c r="O568" s="3" t="s">
        <v>140</v>
      </c>
      <c r="P568" s="3" t="s">
        <v>3213</v>
      </c>
      <c r="Q568" s="5">
        <v>19.850000000000001</v>
      </c>
      <c r="S568" s="6">
        <v>17.12</v>
      </c>
      <c r="T568" s="5">
        <v>0.4</v>
      </c>
      <c r="U568" s="6">
        <v>17.52</v>
      </c>
      <c r="V568" s="2">
        <v>25.8</v>
      </c>
      <c r="W568" s="8"/>
      <c r="X568" s="10" t="s">
        <v>29</v>
      </c>
      <c r="Y568" s="7">
        <v>43718</v>
      </c>
    </row>
    <row r="569" spans="1:25" hidden="1" x14ac:dyDescent="0.25">
      <c r="A569" s="2">
        <v>809621</v>
      </c>
      <c r="B569" s="3" t="s">
        <v>341</v>
      </c>
      <c r="C569" s="3" t="s">
        <v>630</v>
      </c>
      <c r="D569" s="3" t="s">
        <v>354</v>
      </c>
      <c r="E569" s="3" t="s">
        <v>28</v>
      </c>
      <c r="F569" s="3" t="s">
        <v>51</v>
      </c>
      <c r="G569" s="2">
        <v>6.5</v>
      </c>
      <c r="H569" s="3" t="s">
        <v>38</v>
      </c>
      <c r="I569" s="3" t="s">
        <v>73</v>
      </c>
      <c r="J569" s="3" t="s">
        <v>39</v>
      </c>
      <c r="K569" s="4">
        <v>80.19</v>
      </c>
      <c r="L569" s="2">
        <v>4</v>
      </c>
      <c r="M569" s="2">
        <v>6</v>
      </c>
      <c r="N569" s="2">
        <v>0.47299999999999998</v>
      </c>
      <c r="O569" s="3" t="s">
        <v>140</v>
      </c>
      <c r="P569" s="3" t="s">
        <v>3213</v>
      </c>
      <c r="Q569" s="5">
        <v>19.850000000000001</v>
      </c>
      <c r="S569" s="6">
        <v>17.12</v>
      </c>
      <c r="T569" s="5">
        <v>0.4</v>
      </c>
      <c r="U569" s="6">
        <v>17.52</v>
      </c>
      <c r="V569" s="2">
        <v>25.8</v>
      </c>
      <c r="W569" s="8"/>
      <c r="X569" s="10" t="s">
        <v>29</v>
      </c>
      <c r="Y569" s="7">
        <v>43718</v>
      </c>
    </row>
    <row r="570" spans="1:25" hidden="1" x14ac:dyDescent="0.25">
      <c r="A570" s="2">
        <v>225519</v>
      </c>
      <c r="B570" s="3" t="s">
        <v>341</v>
      </c>
      <c r="C570" s="3" t="s">
        <v>631</v>
      </c>
      <c r="D570" s="3" t="s">
        <v>343</v>
      </c>
      <c r="E570" s="3" t="s">
        <v>28</v>
      </c>
      <c r="F570" s="3" t="s">
        <v>29</v>
      </c>
      <c r="G570" s="2">
        <v>5</v>
      </c>
      <c r="H570" s="3" t="s">
        <v>38</v>
      </c>
      <c r="I570" s="3" t="s">
        <v>34</v>
      </c>
      <c r="J570" s="3" t="s">
        <v>31</v>
      </c>
      <c r="K570" s="4">
        <v>36.96</v>
      </c>
      <c r="L570" s="2">
        <v>1</v>
      </c>
      <c r="M570" s="2">
        <v>24</v>
      </c>
      <c r="N570" s="2">
        <v>0.47299999999999998</v>
      </c>
      <c r="O570" s="3" t="s">
        <v>140</v>
      </c>
      <c r="P570" s="3" t="s">
        <v>29</v>
      </c>
      <c r="Q570" s="5">
        <v>3.5</v>
      </c>
      <c r="S570" s="6">
        <v>2.99</v>
      </c>
      <c r="T570" s="5">
        <v>0.1</v>
      </c>
      <c r="U570" s="6">
        <v>3.09</v>
      </c>
      <c r="V570" s="2">
        <v>4.55</v>
      </c>
      <c r="W570" s="8"/>
      <c r="X570" s="10" t="s">
        <v>29</v>
      </c>
      <c r="Y570" s="7">
        <v>43683</v>
      </c>
    </row>
    <row r="571" spans="1:25" hidden="1" x14ac:dyDescent="0.25">
      <c r="A571" s="2">
        <v>163838</v>
      </c>
      <c r="B571" s="3" t="s">
        <v>341</v>
      </c>
      <c r="C571" s="3" t="s">
        <v>632</v>
      </c>
      <c r="D571" s="3" t="s">
        <v>354</v>
      </c>
      <c r="E571" s="3" t="s">
        <v>28</v>
      </c>
      <c r="F571" s="3" t="s">
        <v>29</v>
      </c>
      <c r="H571" s="3" t="s">
        <v>38</v>
      </c>
      <c r="I571" s="3" t="s">
        <v>29</v>
      </c>
      <c r="J571" s="3" t="s">
        <v>39</v>
      </c>
      <c r="K571" s="4">
        <v>6.64</v>
      </c>
      <c r="L571" s="2">
        <v>4</v>
      </c>
      <c r="M571" s="2">
        <v>1</v>
      </c>
      <c r="N571" s="2">
        <v>0.5</v>
      </c>
      <c r="O571" s="3" t="s">
        <v>140</v>
      </c>
      <c r="P571" s="3" t="s">
        <v>29</v>
      </c>
      <c r="Q571" s="5">
        <v>14.2</v>
      </c>
      <c r="S571" s="6">
        <v>12.14</v>
      </c>
      <c r="T571" s="5">
        <v>0.4</v>
      </c>
      <c r="U571" s="6">
        <v>12.54</v>
      </c>
      <c r="V571" s="2">
        <v>18.45</v>
      </c>
      <c r="W571" s="8"/>
      <c r="X571" s="10" t="s">
        <v>29</v>
      </c>
      <c r="Y571" s="7">
        <v>43769</v>
      </c>
    </row>
    <row r="572" spans="1:25" hidden="1" x14ac:dyDescent="0.25">
      <c r="A572" s="2">
        <v>159630</v>
      </c>
      <c r="B572" s="3" t="s">
        <v>341</v>
      </c>
      <c r="C572" s="3" t="s">
        <v>633</v>
      </c>
      <c r="D572" s="3" t="s">
        <v>354</v>
      </c>
      <c r="E572" s="3" t="s">
        <v>28</v>
      </c>
      <c r="F572" s="3" t="s">
        <v>29</v>
      </c>
      <c r="H572" s="3" t="s">
        <v>38</v>
      </c>
      <c r="I572" s="3" t="s">
        <v>29</v>
      </c>
      <c r="J572" s="3" t="s">
        <v>39</v>
      </c>
      <c r="K572" s="4">
        <v>6.64</v>
      </c>
      <c r="L572" s="2">
        <v>4</v>
      </c>
      <c r="M572" s="2">
        <v>1</v>
      </c>
      <c r="N572" s="2">
        <v>0.47299999999999998</v>
      </c>
      <c r="O572" s="3" t="s">
        <v>140</v>
      </c>
      <c r="P572" s="3" t="s">
        <v>29</v>
      </c>
      <c r="Q572" s="5">
        <v>14.2</v>
      </c>
      <c r="S572" s="6">
        <v>12.14</v>
      </c>
      <c r="T572" s="5">
        <v>0.4</v>
      </c>
      <c r="U572" s="6">
        <v>12.54</v>
      </c>
      <c r="V572" s="2">
        <v>18.45</v>
      </c>
      <c r="W572" s="8"/>
      <c r="X572" s="10" t="s">
        <v>29</v>
      </c>
      <c r="Y572" s="7">
        <v>43769</v>
      </c>
    </row>
    <row r="573" spans="1:25" hidden="1" x14ac:dyDescent="0.25">
      <c r="A573" s="2">
        <v>225527</v>
      </c>
      <c r="B573" s="3" t="s">
        <v>341</v>
      </c>
      <c r="C573" s="3" t="s">
        <v>634</v>
      </c>
      <c r="D573" s="3" t="s">
        <v>343</v>
      </c>
      <c r="E573" s="3" t="s">
        <v>28</v>
      </c>
      <c r="F573" s="3" t="s">
        <v>29</v>
      </c>
      <c r="H573" s="3" t="s">
        <v>38</v>
      </c>
      <c r="I573" s="3" t="s">
        <v>34</v>
      </c>
      <c r="J573" s="3" t="s">
        <v>31</v>
      </c>
      <c r="K573" s="4">
        <v>34.08</v>
      </c>
      <c r="L573" s="2">
        <v>1</v>
      </c>
      <c r="M573" s="2">
        <v>24</v>
      </c>
      <c r="N573" s="2">
        <v>0.47299999999999998</v>
      </c>
      <c r="O573" s="3" t="s">
        <v>140</v>
      </c>
      <c r="P573" s="3" t="s">
        <v>29</v>
      </c>
      <c r="Q573" s="5">
        <v>3.35</v>
      </c>
      <c r="S573" s="6">
        <v>2.86</v>
      </c>
      <c r="T573" s="5">
        <v>0.1</v>
      </c>
      <c r="U573" s="6">
        <v>2.96</v>
      </c>
      <c r="V573" s="2">
        <v>4.3499999999999996</v>
      </c>
      <c r="W573" s="8"/>
      <c r="X573" s="10" t="s">
        <v>29</v>
      </c>
      <c r="Y573" s="7">
        <v>43683</v>
      </c>
    </row>
    <row r="574" spans="1:25" ht="30" hidden="1" x14ac:dyDescent="0.25">
      <c r="A574" s="2">
        <v>225522</v>
      </c>
      <c r="B574" s="3" t="s">
        <v>341</v>
      </c>
      <c r="C574" s="3" t="s">
        <v>635</v>
      </c>
      <c r="D574" s="3" t="s">
        <v>343</v>
      </c>
      <c r="E574" s="3" t="s">
        <v>28</v>
      </c>
      <c r="F574" s="3" t="s">
        <v>29</v>
      </c>
      <c r="H574" s="3" t="s">
        <v>38</v>
      </c>
      <c r="I574" s="3" t="s">
        <v>34</v>
      </c>
      <c r="J574" s="3" t="s">
        <v>31</v>
      </c>
      <c r="K574" s="4">
        <v>36.96</v>
      </c>
      <c r="L574" s="2">
        <v>1</v>
      </c>
      <c r="M574" s="2">
        <v>24</v>
      </c>
      <c r="N574" s="2">
        <v>0.47299999999999998</v>
      </c>
      <c r="O574" s="3" t="s">
        <v>140</v>
      </c>
      <c r="P574" s="3" t="s">
        <v>29</v>
      </c>
      <c r="Q574" s="5">
        <v>3.5</v>
      </c>
      <c r="S574" s="6">
        <v>2.99</v>
      </c>
      <c r="T574" s="5">
        <v>0.1</v>
      </c>
      <c r="U574" s="6">
        <v>3.09</v>
      </c>
      <c r="V574" s="2">
        <v>4.55</v>
      </c>
      <c r="W574" s="8"/>
      <c r="X574" s="10" t="s">
        <v>29</v>
      </c>
      <c r="Y574" s="7">
        <v>43683</v>
      </c>
    </row>
    <row r="575" spans="1:25" hidden="1" x14ac:dyDescent="0.25">
      <c r="A575" s="2">
        <v>526897</v>
      </c>
      <c r="B575" s="3" t="s">
        <v>341</v>
      </c>
      <c r="C575" s="3" t="s">
        <v>636</v>
      </c>
      <c r="D575" s="3" t="s">
        <v>139</v>
      </c>
      <c r="E575" s="3" t="s">
        <v>28</v>
      </c>
      <c r="F575" s="3" t="s">
        <v>29</v>
      </c>
      <c r="H575" s="3" t="s">
        <v>38</v>
      </c>
      <c r="I575" s="3" t="s">
        <v>29</v>
      </c>
      <c r="J575" s="3" t="s">
        <v>31</v>
      </c>
      <c r="K575" s="4">
        <v>36.200000000000003</v>
      </c>
      <c r="L575" s="2">
        <v>6</v>
      </c>
      <c r="M575" s="2">
        <v>4</v>
      </c>
      <c r="N575" s="2">
        <v>0.35499999999999998</v>
      </c>
      <c r="O575" s="3" t="s">
        <v>140</v>
      </c>
      <c r="P575" s="3" t="s">
        <v>29</v>
      </c>
      <c r="Q575" s="5">
        <v>18.7</v>
      </c>
      <c r="S575" s="6">
        <v>15.93</v>
      </c>
      <c r="T575" s="5">
        <v>0.6</v>
      </c>
      <c r="U575" s="6">
        <v>16.53</v>
      </c>
      <c r="V575" s="2">
        <v>24.3</v>
      </c>
      <c r="W575" s="8"/>
      <c r="X575" s="10" t="s">
        <v>29</v>
      </c>
      <c r="Y575" s="7">
        <v>43739</v>
      </c>
    </row>
    <row r="576" spans="1:25" hidden="1" x14ac:dyDescent="0.25">
      <c r="A576" s="2">
        <v>859132</v>
      </c>
      <c r="B576" s="3" t="s">
        <v>341</v>
      </c>
      <c r="C576" s="3" t="s">
        <v>637</v>
      </c>
      <c r="D576" s="3" t="s">
        <v>64</v>
      </c>
      <c r="E576" s="3" t="s">
        <v>37</v>
      </c>
      <c r="F576" s="3" t="s">
        <v>29</v>
      </c>
      <c r="G576" s="2">
        <v>5.5</v>
      </c>
      <c r="H576" s="3" t="s">
        <v>638</v>
      </c>
      <c r="I576" s="3" t="s">
        <v>48</v>
      </c>
      <c r="J576" s="3" t="s">
        <v>31</v>
      </c>
      <c r="K576" s="4">
        <v>24.72</v>
      </c>
      <c r="L576" s="2">
        <v>1</v>
      </c>
      <c r="M576" s="2">
        <v>24</v>
      </c>
      <c r="N576" s="2">
        <v>0.5</v>
      </c>
      <c r="O576" s="3" t="s">
        <v>140</v>
      </c>
      <c r="P576" s="3" t="s">
        <v>29</v>
      </c>
      <c r="Q576" s="5">
        <v>2.9</v>
      </c>
      <c r="S576" s="6">
        <v>2.46</v>
      </c>
      <c r="T576" s="5">
        <v>0.1</v>
      </c>
      <c r="U576" s="6">
        <v>2.56</v>
      </c>
      <c r="V576" s="2">
        <v>3.75</v>
      </c>
      <c r="W576" s="8"/>
      <c r="X576" s="10" t="s">
        <v>29</v>
      </c>
      <c r="Y576" s="7">
        <v>43586</v>
      </c>
    </row>
    <row r="577" spans="1:25" hidden="1" x14ac:dyDescent="0.25">
      <c r="A577" s="2">
        <v>796587</v>
      </c>
      <c r="B577" s="3" t="s">
        <v>341</v>
      </c>
      <c r="C577" s="3" t="s">
        <v>639</v>
      </c>
      <c r="D577" s="3" t="s">
        <v>354</v>
      </c>
      <c r="E577" s="3" t="s">
        <v>28</v>
      </c>
      <c r="F577" s="3" t="s">
        <v>29</v>
      </c>
      <c r="H577" s="3" t="s">
        <v>38</v>
      </c>
      <c r="I577" s="3" t="s">
        <v>29</v>
      </c>
      <c r="J577" s="3" t="s">
        <v>39</v>
      </c>
      <c r="K577" s="4">
        <v>70.41</v>
      </c>
      <c r="L577" s="2">
        <v>4</v>
      </c>
      <c r="M577" s="2">
        <v>6</v>
      </c>
      <c r="N577" s="2">
        <v>0.47299999999999998</v>
      </c>
      <c r="O577" s="3" t="s">
        <v>140</v>
      </c>
      <c r="P577" s="3" t="s">
        <v>3213</v>
      </c>
      <c r="Q577" s="5">
        <v>17.649999999999999</v>
      </c>
      <c r="S577" s="6">
        <v>15.18</v>
      </c>
      <c r="T577" s="5">
        <v>0.4</v>
      </c>
      <c r="U577" s="6">
        <v>15.58</v>
      </c>
      <c r="V577" s="2">
        <v>22.95</v>
      </c>
      <c r="W577" s="8"/>
      <c r="X577" s="10" t="s">
        <v>29</v>
      </c>
      <c r="Y577" s="7">
        <v>43706</v>
      </c>
    </row>
    <row r="578" spans="1:25" hidden="1" x14ac:dyDescent="0.25">
      <c r="A578" s="2">
        <v>811636</v>
      </c>
      <c r="B578" s="3" t="s">
        <v>341</v>
      </c>
      <c r="C578" s="3" t="s">
        <v>640</v>
      </c>
      <c r="D578" s="3" t="s">
        <v>354</v>
      </c>
      <c r="E578" s="3" t="s">
        <v>28</v>
      </c>
      <c r="F578" s="3" t="s">
        <v>51</v>
      </c>
      <c r="G578" s="2">
        <v>6.5</v>
      </c>
      <c r="H578" s="3" t="s">
        <v>38</v>
      </c>
      <c r="I578" s="3" t="s">
        <v>29</v>
      </c>
      <c r="J578" s="3" t="s">
        <v>39</v>
      </c>
      <c r="K578" s="4">
        <v>77.55</v>
      </c>
      <c r="L578" s="2">
        <v>4</v>
      </c>
      <c r="M578" s="2">
        <v>6</v>
      </c>
      <c r="N578" s="2">
        <v>0.47299999999999998</v>
      </c>
      <c r="O578" s="3" t="s">
        <v>140</v>
      </c>
      <c r="P578" s="3" t="s">
        <v>3213</v>
      </c>
      <c r="Q578" s="5">
        <v>18.95</v>
      </c>
      <c r="S578" s="6">
        <v>16.32</v>
      </c>
      <c r="T578" s="5">
        <v>0.4</v>
      </c>
      <c r="U578" s="6">
        <v>16.72</v>
      </c>
      <c r="V578" s="2">
        <v>24.65</v>
      </c>
      <c r="W578" s="8"/>
      <c r="X578" s="10" t="s">
        <v>29</v>
      </c>
      <c r="Y578" s="7">
        <v>43706</v>
      </c>
    </row>
    <row r="579" spans="1:25" hidden="1" x14ac:dyDescent="0.25">
      <c r="A579" s="2">
        <v>816542</v>
      </c>
      <c r="B579" s="3" t="s">
        <v>341</v>
      </c>
      <c r="C579" s="3" t="s">
        <v>641</v>
      </c>
      <c r="D579" s="3" t="s">
        <v>354</v>
      </c>
      <c r="E579" s="3" t="s">
        <v>28</v>
      </c>
      <c r="F579" s="3" t="s">
        <v>29</v>
      </c>
      <c r="H579" s="3" t="s">
        <v>38</v>
      </c>
      <c r="I579" s="3" t="s">
        <v>29</v>
      </c>
      <c r="J579" s="3" t="s">
        <v>39</v>
      </c>
      <c r="K579" s="4">
        <v>93.72</v>
      </c>
      <c r="L579" s="2">
        <v>4</v>
      </c>
      <c r="M579" s="2">
        <v>6</v>
      </c>
      <c r="N579" s="2">
        <v>0.47299999999999998</v>
      </c>
      <c r="O579" s="3" t="s">
        <v>140</v>
      </c>
      <c r="P579" s="3" t="s">
        <v>3213</v>
      </c>
      <c r="Q579" s="5">
        <v>22.8</v>
      </c>
      <c r="S579" s="6">
        <v>19.71</v>
      </c>
      <c r="T579" s="5">
        <v>0.4</v>
      </c>
      <c r="U579" s="6">
        <v>20.11</v>
      </c>
      <c r="V579" s="2">
        <v>29.65</v>
      </c>
      <c r="W579" s="8"/>
      <c r="X579" s="10" t="s">
        <v>29</v>
      </c>
      <c r="Y579" s="7">
        <v>43706</v>
      </c>
    </row>
    <row r="580" spans="1:25" hidden="1" x14ac:dyDescent="0.25">
      <c r="A580" s="2">
        <v>164379</v>
      </c>
      <c r="B580" s="3" t="s">
        <v>341</v>
      </c>
      <c r="C580" s="3" t="s">
        <v>642</v>
      </c>
      <c r="D580" s="3" t="s">
        <v>354</v>
      </c>
      <c r="E580" s="3" t="s">
        <v>28</v>
      </c>
      <c r="F580" s="3" t="s">
        <v>29</v>
      </c>
      <c r="G580" s="2">
        <v>6</v>
      </c>
      <c r="H580" s="3" t="s">
        <v>38</v>
      </c>
      <c r="I580" s="3" t="s">
        <v>73</v>
      </c>
      <c r="J580" s="3" t="s">
        <v>31</v>
      </c>
      <c r="K580" s="4">
        <v>54.9</v>
      </c>
      <c r="L580" s="2">
        <v>1</v>
      </c>
      <c r="M580" s="2">
        <v>6</v>
      </c>
      <c r="N580" s="2">
        <v>0.47299999999999998</v>
      </c>
      <c r="O580" s="3" t="s">
        <v>140</v>
      </c>
      <c r="P580" s="3" t="s">
        <v>29</v>
      </c>
      <c r="Q580" s="5">
        <v>17.899999999999999</v>
      </c>
      <c r="S580" s="6">
        <v>15.4</v>
      </c>
      <c r="T580" s="5">
        <v>0.4</v>
      </c>
      <c r="U580" s="6">
        <v>15.8</v>
      </c>
      <c r="V580" s="2">
        <v>23.25</v>
      </c>
      <c r="W580" s="8"/>
      <c r="X580" s="10" t="s">
        <v>29</v>
      </c>
      <c r="Y580" s="7">
        <v>43746</v>
      </c>
    </row>
    <row r="581" spans="1:25" hidden="1" x14ac:dyDescent="0.25">
      <c r="A581" s="2">
        <v>184364</v>
      </c>
      <c r="B581" s="3" t="s">
        <v>341</v>
      </c>
      <c r="C581" s="3" t="s">
        <v>642</v>
      </c>
      <c r="D581" s="3" t="s">
        <v>343</v>
      </c>
      <c r="E581" s="3" t="s">
        <v>28</v>
      </c>
      <c r="F581" s="3" t="s">
        <v>29</v>
      </c>
      <c r="G581" s="2">
        <v>6</v>
      </c>
      <c r="H581" s="3" t="s">
        <v>38</v>
      </c>
      <c r="I581" s="3" t="s">
        <v>73</v>
      </c>
      <c r="J581" s="3" t="s">
        <v>31</v>
      </c>
      <c r="K581" s="4">
        <v>54.96</v>
      </c>
      <c r="L581" s="2">
        <v>1</v>
      </c>
      <c r="M581" s="2">
        <v>24</v>
      </c>
      <c r="N581" s="2">
        <v>0.47299999999999998</v>
      </c>
      <c r="O581" s="3" t="s">
        <v>140</v>
      </c>
      <c r="P581" s="3" t="s">
        <v>29</v>
      </c>
      <c r="Q581" s="5">
        <v>4.5</v>
      </c>
      <c r="S581" s="6">
        <v>3.87</v>
      </c>
      <c r="T581" s="5">
        <v>0.1</v>
      </c>
      <c r="U581" s="6">
        <v>3.97</v>
      </c>
      <c r="V581" s="2">
        <v>5.85</v>
      </c>
      <c r="W581" s="8"/>
      <c r="X581" s="10" t="s">
        <v>29</v>
      </c>
      <c r="Y581" s="7">
        <v>43721</v>
      </c>
    </row>
    <row r="582" spans="1:25" hidden="1" x14ac:dyDescent="0.25">
      <c r="A582" s="2">
        <v>184372</v>
      </c>
      <c r="B582" s="3" t="s">
        <v>341</v>
      </c>
      <c r="C582" s="3" t="s">
        <v>643</v>
      </c>
      <c r="D582" s="3" t="s">
        <v>343</v>
      </c>
      <c r="E582" s="3" t="s">
        <v>28</v>
      </c>
      <c r="F582" s="3" t="s">
        <v>29</v>
      </c>
      <c r="G582" s="2">
        <v>5.4</v>
      </c>
      <c r="H582" s="3" t="s">
        <v>38</v>
      </c>
      <c r="I582" s="3" t="s">
        <v>73</v>
      </c>
      <c r="J582" s="3" t="s">
        <v>31</v>
      </c>
      <c r="K582" s="4">
        <v>49.68</v>
      </c>
      <c r="L582" s="2">
        <v>1</v>
      </c>
      <c r="M582" s="2">
        <v>24</v>
      </c>
      <c r="N582" s="2">
        <v>0.47299999999999998</v>
      </c>
      <c r="O582" s="3" t="s">
        <v>140</v>
      </c>
      <c r="P582" s="3" t="s">
        <v>29</v>
      </c>
      <c r="Q582" s="5">
        <v>4.2</v>
      </c>
      <c r="S582" s="6">
        <v>3.61</v>
      </c>
      <c r="T582" s="5">
        <v>0.1</v>
      </c>
      <c r="U582" s="6">
        <v>3.71</v>
      </c>
      <c r="V582" s="2">
        <v>5.45</v>
      </c>
      <c r="W582" s="8"/>
      <c r="X582" s="10" t="s">
        <v>29</v>
      </c>
      <c r="Y582" s="7">
        <v>43721</v>
      </c>
    </row>
    <row r="583" spans="1:25" hidden="1" x14ac:dyDescent="0.25">
      <c r="A583" s="2">
        <v>164374</v>
      </c>
      <c r="B583" s="3" t="s">
        <v>341</v>
      </c>
      <c r="C583" s="3" t="s">
        <v>643</v>
      </c>
      <c r="D583" s="3" t="s">
        <v>354</v>
      </c>
      <c r="E583" s="3" t="s">
        <v>28</v>
      </c>
      <c r="F583" s="3" t="s">
        <v>29</v>
      </c>
      <c r="G583" s="2">
        <v>5.4</v>
      </c>
      <c r="H583" s="3" t="s">
        <v>38</v>
      </c>
      <c r="I583" s="3" t="s">
        <v>73</v>
      </c>
      <c r="J583" s="3" t="s">
        <v>31</v>
      </c>
      <c r="K583" s="4">
        <v>49.62</v>
      </c>
      <c r="L583" s="2">
        <v>1</v>
      </c>
      <c r="M583" s="2">
        <v>6</v>
      </c>
      <c r="N583" s="2">
        <v>0.47299999999999998</v>
      </c>
      <c r="O583" s="3" t="s">
        <v>140</v>
      </c>
      <c r="P583" s="3" t="s">
        <v>29</v>
      </c>
      <c r="Q583" s="5">
        <v>16.75</v>
      </c>
      <c r="S583" s="6">
        <v>14.39</v>
      </c>
      <c r="T583" s="5">
        <v>0.4</v>
      </c>
      <c r="U583" s="6">
        <v>14.79</v>
      </c>
      <c r="V583" s="2">
        <v>21.8</v>
      </c>
      <c r="W583" s="8"/>
      <c r="X583" s="10" t="s">
        <v>29</v>
      </c>
      <c r="Y583" s="7">
        <v>43746</v>
      </c>
    </row>
    <row r="584" spans="1:25" ht="30" hidden="1" x14ac:dyDescent="0.25">
      <c r="A584" s="2">
        <v>126766</v>
      </c>
      <c r="B584" s="3" t="s">
        <v>341</v>
      </c>
      <c r="C584" s="3" t="s">
        <v>644</v>
      </c>
      <c r="D584" s="3" t="s">
        <v>139</v>
      </c>
      <c r="E584" s="3" t="s">
        <v>28</v>
      </c>
      <c r="F584" s="3" t="s">
        <v>29</v>
      </c>
      <c r="G584" s="2">
        <v>5.4</v>
      </c>
      <c r="H584" s="3" t="s">
        <v>38</v>
      </c>
      <c r="I584" s="3" t="s">
        <v>29</v>
      </c>
      <c r="J584" s="3" t="s">
        <v>31</v>
      </c>
      <c r="K584" s="4">
        <v>35.08</v>
      </c>
      <c r="L584" s="2">
        <v>6</v>
      </c>
      <c r="M584" s="2">
        <v>4</v>
      </c>
      <c r="N584" s="2">
        <v>0.35499999999999998</v>
      </c>
      <c r="O584" s="3" t="s">
        <v>140</v>
      </c>
      <c r="P584" s="3" t="s">
        <v>29</v>
      </c>
      <c r="Q584" s="5">
        <v>18.25</v>
      </c>
      <c r="S584" s="6">
        <v>15.53</v>
      </c>
      <c r="T584" s="5">
        <v>0.6</v>
      </c>
      <c r="U584" s="6">
        <v>16.13</v>
      </c>
      <c r="V584" s="2">
        <v>23.7</v>
      </c>
      <c r="W584" s="8"/>
      <c r="X584" s="10" t="s">
        <v>29</v>
      </c>
      <c r="Y584" s="7">
        <v>43721</v>
      </c>
    </row>
    <row r="585" spans="1:25" hidden="1" x14ac:dyDescent="0.25">
      <c r="A585" s="2">
        <v>82407</v>
      </c>
      <c r="B585" s="3" t="s">
        <v>341</v>
      </c>
      <c r="C585" s="3" t="s">
        <v>645</v>
      </c>
      <c r="D585" s="3" t="s">
        <v>354</v>
      </c>
      <c r="E585" s="3" t="s">
        <v>28</v>
      </c>
      <c r="F585" s="3" t="s">
        <v>29</v>
      </c>
      <c r="G585" s="2">
        <v>2.4</v>
      </c>
      <c r="H585" s="3" t="s">
        <v>38</v>
      </c>
      <c r="I585" s="3" t="s">
        <v>29</v>
      </c>
      <c r="J585" s="3" t="s">
        <v>31</v>
      </c>
      <c r="K585" s="4">
        <v>44.04</v>
      </c>
      <c r="L585" s="2">
        <v>4</v>
      </c>
      <c r="M585" s="2">
        <v>6</v>
      </c>
      <c r="N585" s="2">
        <v>0.47299999999999998</v>
      </c>
      <c r="O585" s="3" t="s">
        <v>140</v>
      </c>
      <c r="P585" s="3" t="s">
        <v>29</v>
      </c>
      <c r="Q585" s="5">
        <v>15.45</v>
      </c>
      <c r="S585" s="6">
        <v>13.24</v>
      </c>
      <c r="T585" s="5">
        <v>0.4</v>
      </c>
      <c r="U585" s="6">
        <v>13.64</v>
      </c>
      <c r="V585" s="2">
        <v>20.100000000000001</v>
      </c>
      <c r="W585" s="8"/>
      <c r="X585" s="10" t="s">
        <v>29</v>
      </c>
      <c r="Y585" s="7">
        <v>43721</v>
      </c>
    </row>
    <row r="586" spans="1:25" hidden="1" x14ac:dyDescent="0.25">
      <c r="A586" s="2">
        <v>589283</v>
      </c>
      <c r="B586" s="3" t="s">
        <v>341</v>
      </c>
      <c r="C586" s="3" t="s">
        <v>646</v>
      </c>
      <c r="D586" s="3" t="s">
        <v>139</v>
      </c>
      <c r="E586" s="3" t="s">
        <v>28</v>
      </c>
      <c r="F586" s="3" t="s">
        <v>29</v>
      </c>
      <c r="G586" s="2">
        <v>5</v>
      </c>
      <c r="H586" s="3" t="s">
        <v>38</v>
      </c>
      <c r="I586" s="3" t="s">
        <v>48</v>
      </c>
      <c r="J586" s="3" t="s">
        <v>31</v>
      </c>
      <c r="K586" s="4">
        <v>30.44</v>
      </c>
      <c r="L586" s="2">
        <v>6</v>
      </c>
      <c r="M586" s="2">
        <v>4</v>
      </c>
      <c r="N586" s="2">
        <v>0.35499999999999998</v>
      </c>
      <c r="O586" s="3" t="s">
        <v>140</v>
      </c>
      <c r="P586" s="3" t="s">
        <v>29</v>
      </c>
      <c r="Q586" s="5">
        <v>16.7</v>
      </c>
      <c r="S586" s="6">
        <v>14.17</v>
      </c>
      <c r="T586" s="5">
        <v>0.6</v>
      </c>
      <c r="U586" s="6">
        <v>14.77</v>
      </c>
      <c r="V586" s="2">
        <v>21.7</v>
      </c>
      <c r="W586" s="8"/>
      <c r="X586" s="10" t="s">
        <v>29</v>
      </c>
      <c r="Y586" s="7">
        <v>43721</v>
      </c>
    </row>
    <row r="587" spans="1:25" hidden="1" x14ac:dyDescent="0.25">
      <c r="A587" s="2">
        <v>602326</v>
      </c>
      <c r="B587" s="3" t="s">
        <v>341</v>
      </c>
      <c r="C587" s="3" t="s">
        <v>320</v>
      </c>
      <c r="D587" s="3" t="s">
        <v>139</v>
      </c>
      <c r="E587" s="3" t="s">
        <v>28</v>
      </c>
      <c r="F587" s="3" t="s">
        <v>97</v>
      </c>
      <c r="G587" s="2">
        <v>5</v>
      </c>
      <c r="H587" s="3" t="s">
        <v>38</v>
      </c>
      <c r="I587" s="3" t="s">
        <v>48</v>
      </c>
      <c r="J587" s="3" t="s">
        <v>39</v>
      </c>
      <c r="K587" s="4">
        <v>31.05</v>
      </c>
      <c r="L587" s="2">
        <v>6</v>
      </c>
      <c r="M587" s="2">
        <v>4</v>
      </c>
      <c r="N587" s="2">
        <v>0.35499999999999998</v>
      </c>
      <c r="O587" s="3" t="s">
        <v>140</v>
      </c>
      <c r="P587" s="3" t="s">
        <v>29</v>
      </c>
      <c r="Q587" s="5">
        <v>16.5</v>
      </c>
      <c r="S587" s="6">
        <v>13.99</v>
      </c>
      <c r="T587" s="5">
        <v>0.6</v>
      </c>
      <c r="U587" s="6">
        <v>14.59</v>
      </c>
      <c r="V587" s="2">
        <v>21.45</v>
      </c>
      <c r="W587" s="8"/>
      <c r="X587" s="10" t="s">
        <v>29</v>
      </c>
      <c r="Y587" s="7">
        <v>43731</v>
      </c>
    </row>
    <row r="588" spans="1:25" hidden="1" x14ac:dyDescent="0.25">
      <c r="A588" s="2">
        <v>813836</v>
      </c>
      <c r="B588" s="3" t="s">
        <v>341</v>
      </c>
      <c r="C588" s="3" t="s">
        <v>647</v>
      </c>
      <c r="D588" s="3" t="s">
        <v>343</v>
      </c>
      <c r="E588" s="3" t="s">
        <v>28</v>
      </c>
      <c r="F588" s="3" t="s">
        <v>29</v>
      </c>
      <c r="H588" s="3" t="s">
        <v>38</v>
      </c>
      <c r="I588" s="3" t="s">
        <v>29</v>
      </c>
      <c r="J588" s="3" t="s">
        <v>39</v>
      </c>
      <c r="K588" s="4">
        <v>38.75</v>
      </c>
      <c r="L588" s="2">
        <v>1</v>
      </c>
      <c r="M588" s="2">
        <v>24</v>
      </c>
      <c r="N588" s="2">
        <v>0.47299999999999998</v>
      </c>
      <c r="O588" s="3" t="s">
        <v>140</v>
      </c>
      <c r="P588" s="3" t="s">
        <v>29</v>
      </c>
      <c r="Q588" s="5">
        <v>3.5</v>
      </c>
      <c r="S588" s="6">
        <v>2.99</v>
      </c>
      <c r="T588" s="5">
        <v>0.1</v>
      </c>
      <c r="U588" s="6">
        <v>3.09</v>
      </c>
      <c r="V588" s="2">
        <v>4.55</v>
      </c>
      <c r="W588" s="8"/>
      <c r="X588" s="10" t="s">
        <v>29</v>
      </c>
      <c r="Y588" s="7">
        <v>43731</v>
      </c>
    </row>
    <row r="589" spans="1:25" hidden="1" x14ac:dyDescent="0.25">
      <c r="A589" s="2">
        <v>198932</v>
      </c>
      <c r="B589" s="3" t="s">
        <v>341</v>
      </c>
      <c r="C589" s="3" t="s">
        <v>648</v>
      </c>
      <c r="D589" s="3" t="s">
        <v>343</v>
      </c>
      <c r="E589" s="3" t="s">
        <v>28</v>
      </c>
      <c r="F589" s="3" t="s">
        <v>29</v>
      </c>
      <c r="H589" s="3" t="s">
        <v>38</v>
      </c>
      <c r="I589" s="3" t="s">
        <v>29</v>
      </c>
      <c r="J589" s="3" t="s">
        <v>31</v>
      </c>
      <c r="K589" s="4">
        <v>35.869999999999997</v>
      </c>
      <c r="L589" s="2">
        <v>1</v>
      </c>
      <c r="M589" s="2">
        <v>24</v>
      </c>
      <c r="N589" s="2">
        <v>0.47299999999999998</v>
      </c>
      <c r="O589" s="3" t="s">
        <v>140</v>
      </c>
      <c r="P589" s="3" t="s">
        <v>29</v>
      </c>
      <c r="Q589" s="5">
        <v>3.35</v>
      </c>
      <c r="S589" s="6">
        <v>2.86</v>
      </c>
      <c r="T589" s="5">
        <v>0.1</v>
      </c>
      <c r="U589" s="6">
        <v>2.96</v>
      </c>
      <c r="V589" s="2">
        <v>4.3499999999999996</v>
      </c>
      <c r="W589" s="8"/>
      <c r="X589" s="10" t="s">
        <v>29</v>
      </c>
      <c r="Y589" s="7">
        <v>43731</v>
      </c>
    </row>
    <row r="590" spans="1:25" hidden="1" x14ac:dyDescent="0.25">
      <c r="A590" s="2">
        <v>12506</v>
      </c>
      <c r="B590" s="3" t="s">
        <v>341</v>
      </c>
      <c r="C590" s="3" t="s">
        <v>648</v>
      </c>
      <c r="D590" s="3" t="s">
        <v>64</v>
      </c>
      <c r="E590" s="3" t="s">
        <v>28</v>
      </c>
      <c r="F590" s="3" t="s">
        <v>210</v>
      </c>
      <c r="G590" s="2">
        <v>5</v>
      </c>
      <c r="H590" s="3" t="s">
        <v>38</v>
      </c>
      <c r="I590" s="3" t="s">
        <v>34</v>
      </c>
      <c r="J590" s="3" t="s">
        <v>39</v>
      </c>
      <c r="K590" s="4">
        <v>35.630000000000003</v>
      </c>
      <c r="L590" s="2">
        <v>1</v>
      </c>
      <c r="M590" s="2">
        <v>24</v>
      </c>
      <c r="N590" s="2">
        <v>0.5</v>
      </c>
      <c r="O590" s="3" t="s">
        <v>140</v>
      </c>
      <c r="P590" s="3" t="s">
        <v>29</v>
      </c>
      <c r="Q590" s="5">
        <v>3.4</v>
      </c>
      <c r="S590" s="6">
        <v>2.9</v>
      </c>
      <c r="T590" s="5">
        <v>0.1</v>
      </c>
      <c r="U590" s="6">
        <v>3</v>
      </c>
      <c r="V590" s="2">
        <v>4.4000000000000004</v>
      </c>
      <c r="W590" s="8"/>
      <c r="X590" s="10" t="s">
        <v>29</v>
      </c>
      <c r="Y590" s="7">
        <v>43731</v>
      </c>
    </row>
    <row r="591" spans="1:25" hidden="1" x14ac:dyDescent="0.25">
      <c r="A591" s="2">
        <v>238964</v>
      </c>
      <c r="B591" s="3" t="s">
        <v>341</v>
      </c>
      <c r="C591" s="3" t="s">
        <v>324</v>
      </c>
      <c r="D591" s="3" t="s">
        <v>139</v>
      </c>
      <c r="E591" s="3" t="s">
        <v>28</v>
      </c>
      <c r="F591" s="3" t="s">
        <v>208</v>
      </c>
      <c r="G591" s="2">
        <v>5</v>
      </c>
      <c r="H591" s="3" t="s">
        <v>38</v>
      </c>
      <c r="I591" s="3" t="s">
        <v>34</v>
      </c>
      <c r="J591" s="3" t="s">
        <v>39</v>
      </c>
      <c r="K591" s="4">
        <v>31.05</v>
      </c>
      <c r="L591" s="2">
        <v>6</v>
      </c>
      <c r="M591" s="2">
        <v>4</v>
      </c>
      <c r="N591" s="2">
        <v>0.35499999999999998</v>
      </c>
      <c r="O591" s="3" t="s">
        <v>140</v>
      </c>
      <c r="P591" s="3" t="s">
        <v>29</v>
      </c>
      <c r="Q591" s="5">
        <v>16.5</v>
      </c>
      <c r="S591" s="6">
        <v>13.99</v>
      </c>
      <c r="T591" s="5">
        <v>0.6</v>
      </c>
      <c r="U591" s="6">
        <v>14.59</v>
      </c>
      <c r="V591" s="2">
        <v>21.45</v>
      </c>
      <c r="W591" s="8"/>
      <c r="X591" s="10" t="s">
        <v>29</v>
      </c>
      <c r="Y591" s="7">
        <v>43731</v>
      </c>
    </row>
    <row r="592" spans="1:25" hidden="1" x14ac:dyDescent="0.25">
      <c r="A592" s="2">
        <v>813838</v>
      </c>
      <c r="B592" s="3" t="s">
        <v>341</v>
      </c>
      <c r="C592" s="3" t="s">
        <v>649</v>
      </c>
      <c r="D592" s="3" t="s">
        <v>354</v>
      </c>
      <c r="E592" s="3" t="s">
        <v>28</v>
      </c>
      <c r="F592" s="3" t="s">
        <v>29</v>
      </c>
      <c r="H592" s="3" t="s">
        <v>38</v>
      </c>
      <c r="I592" s="3" t="s">
        <v>29</v>
      </c>
      <c r="J592" s="3" t="s">
        <v>39</v>
      </c>
      <c r="K592" s="4">
        <v>48.56</v>
      </c>
      <c r="L592" s="2">
        <v>4</v>
      </c>
      <c r="M592" s="2">
        <v>6</v>
      </c>
      <c r="N592" s="2">
        <v>0.47299999999999998</v>
      </c>
      <c r="O592" s="3" t="s">
        <v>140</v>
      </c>
      <c r="P592" s="3" t="s">
        <v>29</v>
      </c>
      <c r="Q592" s="5">
        <v>16.149999999999999</v>
      </c>
      <c r="S592" s="6">
        <v>13.86</v>
      </c>
      <c r="T592" s="5">
        <v>0.4</v>
      </c>
      <c r="U592" s="6">
        <v>14.26</v>
      </c>
      <c r="V592" s="2">
        <v>21</v>
      </c>
      <c r="W592" s="8"/>
      <c r="X592" s="10" t="s">
        <v>29</v>
      </c>
      <c r="Y592" s="7">
        <v>43731</v>
      </c>
    </row>
    <row r="593" spans="1:25" hidden="1" x14ac:dyDescent="0.25">
      <c r="A593" s="2">
        <v>865485</v>
      </c>
      <c r="B593" s="3" t="s">
        <v>341</v>
      </c>
      <c r="C593" s="3" t="s">
        <v>650</v>
      </c>
      <c r="D593" s="3" t="s">
        <v>139</v>
      </c>
      <c r="E593" s="3" t="s">
        <v>28</v>
      </c>
      <c r="F593" s="3" t="s">
        <v>97</v>
      </c>
      <c r="G593" s="2">
        <v>5</v>
      </c>
      <c r="H593" s="3" t="s">
        <v>38</v>
      </c>
      <c r="I593" s="3" t="s">
        <v>34</v>
      </c>
      <c r="J593" s="3" t="s">
        <v>39</v>
      </c>
      <c r="K593" s="4">
        <v>25.37</v>
      </c>
      <c r="L593" s="2">
        <v>6</v>
      </c>
      <c r="M593" s="2">
        <v>4</v>
      </c>
      <c r="N593" s="2">
        <v>0.35499999999999998</v>
      </c>
      <c r="O593" s="3" t="s">
        <v>140</v>
      </c>
      <c r="P593" s="3" t="s">
        <v>29</v>
      </c>
      <c r="Q593" s="5">
        <v>14.6</v>
      </c>
      <c r="S593" s="6">
        <v>12.32</v>
      </c>
      <c r="T593" s="5">
        <v>0.6</v>
      </c>
      <c r="U593" s="6">
        <v>12.92</v>
      </c>
      <c r="V593" s="2">
        <v>19</v>
      </c>
      <c r="W593" s="8"/>
      <c r="X593" s="10" t="s">
        <v>29</v>
      </c>
      <c r="Y593" s="7">
        <v>43731</v>
      </c>
    </row>
    <row r="594" spans="1:25" hidden="1" x14ac:dyDescent="0.25">
      <c r="A594" s="2">
        <v>777446</v>
      </c>
      <c r="B594" s="3" t="s">
        <v>341</v>
      </c>
      <c r="C594" s="3" t="s">
        <v>651</v>
      </c>
      <c r="D594" s="3" t="s">
        <v>354</v>
      </c>
      <c r="E594" s="3" t="s">
        <v>28</v>
      </c>
      <c r="F594" s="3" t="s">
        <v>29</v>
      </c>
      <c r="G594" s="2">
        <v>6.8</v>
      </c>
      <c r="H594" s="3" t="s">
        <v>38</v>
      </c>
      <c r="I594" s="3" t="s">
        <v>170</v>
      </c>
      <c r="J594" s="3" t="s">
        <v>127</v>
      </c>
      <c r="K594" s="4">
        <v>74.94</v>
      </c>
      <c r="L594" s="2">
        <v>4</v>
      </c>
      <c r="M594" s="2">
        <v>6</v>
      </c>
      <c r="N594" s="2">
        <v>0.47299999999999998</v>
      </c>
      <c r="O594" s="3" t="s">
        <v>140</v>
      </c>
      <c r="P594" s="3" t="s">
        <v>3211</v>
      </c>
      <c r="Q594" s="5">
        <v>18</v>
      </c>
      <c r="S594" s="6">
        <v>15.49</v>
      </c>
      <c r="T594" s="5">
        <v>0.4</v>
      </c>
      <c r="U594" s="6">
        <v>15.89</v>
      </c>
      <c r="V594" s="2">
        <v>23.4</v>
      </c>
      <c r="W594" s="8"/>
      <c r="X594" s="10" t="s">
        <v>29</v>
      </c>
      <c r="Y594" s="7">
        <v>43740</v>
      </c>
    </row>
    <row r="595" spans="1:25" hidden="1" x14ac:dyDescent="0.25">
      <c r="A595" s="2">
        <v>777451</v>
      </c>
      <c r="B595" s="3" t="s">
        <v>341</v>
      </c>
      <c r="C595" s="3" t="s">
        <v>652</v>
      </c>
      <c r="D595" s="3" t="s">
        <v>354</v>
      </c>
      <c r="E595" s="3" t="s">
        <v>28</v>
      </c>
      <c r="F595" s="3" t="s">
        <v>29</v>
      </c>
      <c r="G595" s="2">
        <v>7</v>
      </c>
      <c r="H595" s="3" t="s">
        <v>38</v>
      </c>
      <c r="I595" s="3" t="s">
        <v>73</v>
      </c>
      <c r="J595" s="3" t="s">
        <v>127</v>
      </c>
      <c r="K595" s="4">
        <v>93</v>
      </c>
      <c r="L595" s="2">
        <v>4</v>
      </c>
      <c r="M595" s="2">
        <v>6</v>
      </c>
      <c r="N595" s="2">
        <v>0.47299999999999998</v>
      </c>
      <c r="O595" s="3" t="s">
        <v>140</v>
      </c>
      <c r="P595" s="3" t="s">
        <v>3211</v>
      </c>
      <c r="Q595" s="5">
        <v>22</v>
      </c>
      <c r="S595" s="6">
        <v>19.010000000000002</v>
      </c>
      <c r="T595" s="5">
        <v>0.4</v>
      </c>
      <c r="U595" s="6">
        <v>19.41</v>
      </c>
      <c r="V595" s="2">
        <v>28.6</v>
      </c>
      <c r="W595" s="8"/>
      <c r="X595" s="10" t="s">
        <v>29</v>
      </c>
      <c r="Y595" s="7">
        <v>43740</v>
      </c>
    </row>
    <row r="596" spans="1:25" hidden="1" x14ac:dyDescent="0.25">
      <c r="A596" s="2">
        <v>777452</v>
      </c>
      <c r="B596" s="3" t="s">
        <v>341</v>
      </c>
      <c r="C596" s="3" t="s">
        <v>653</v>
      </c>
      <c r="D596" s="3" t="s">
        <v>354</v>
      </c>
      <c r="E596" s="3" t="s">
        <v>37</v>
      </c>
      <c r="F596" s="3" t="s">
        <v>29</v>
      </c>
      <c r="G596" s="2">
        <v>5.5</v>
      </c>
      <c r="H596" s="3" t="s">
        <v>38</v>
      </c>
      <c r="I596" s="3" t="s">
        <v>62</v>
      </c>
      <c r="J596" s="3" t="s">
        <v>127</v>
      </c>
      <c r="K596" s="4">
        <v>74.94</v>
      </c>
      <c r="L596" s="2">
        <v>4</v>
      </c>
      <c r="M596" s="2">
        <v>6</v>
      </c>
      <c r="N596" s="2">
        <v>0.47299999999999998</v>
      </c>
      <c r="O596" s="3" t="s">
        <v>140</v>
      </c>
      <c r="P596" s="3" t="s">
        <v>3211</v>
      </c>
      <c r="Q596" s="5">
        <v>18</v>
      </c>
      <c r="S596" s="6">
        <v>15.49</v>
      </c>
      <c r="T596" s="5">
        <v>0.4</v>
      </c>
      <c r="U596" s="6">
        <v>15.89</v>
      </c>
      <c r="V596" s="2">
        <v>23.4</v>
      </c>
      <c r="W596" s="8"/>
      <c r="X596" s="10" t="s">
        <v>29</v>
      </c>
      <c r="Y596" s="7">
        <v>43740</v>
      </c>
    </row>
    <row r="597" spans="1:25" hidden="1" x14ac:dyDescent="0.25">
      <c r="A597" s="2">
        <v>777448</v>
      </c>
      <c r="B597" s="3" t="s">
        <v>341</v>
      </c>
      <c r="C597" s="3" t="s">
        <v>654</v>
      </c>
      <c r="D597" s="3" t="s">
        <v>354</v>
      </c>
      <c r="E597" s="3" t="s">
        <v>37</v>
      </c>
      <c r="F597" s="3" t="s">
        <v>29</v>
      </c>
      <c r="G597" s="2">
        <v>6</v>
      </c>
      <c r="H597" s="3" t="s">
        <v>38</v>
      </c>
      <c r="I597" s="3" t="s">
        <v>170</v>
      </c>
      <c r="J597" s="3" t="s">
        <v>127</v>
      </c>
      <c r="K597" s="4">
        <v>74.94</v>
      </c>
      <c r="L597" s="2">
        <v>4</v>
      </c>
      <c r="M597" s="2">
        <v>6</v>
      </c>
      <c r="N597" s="2">
        <v>0.47299999999999998</v>
      </c>
      <c r="O597" s="3" t="s">
        <v>140</v>
      </c>
      <c r="P597" s="3" t="s">
        <v>3211</v>
      </c>
      <c r="Q597" s="5">
        <v>18</v>
      </c>
      <c r="S597" s="6">
        <v>15.49</v>
      </c>
      <c r="T597" s="5">
        <v>0.4</v>
      </c>
      <c r="U597" s="6">
        <v>15.89</v>
      </c>
      <c r="V597" s="2">
        <v>23.4</v>
      </c>
      <c r="W597" s="8"/>
      <c r="X597" s="10" t="s">
        <v>29</v>
      </c>
      <c r="Y597" s="7">
        <v>43740</v>
      </c>
    </row>
    <row r="598" spans="1:25" hidden="1" x14ac:dyDescent="0.25">
      <c r="A598" s="2">
        <v>777447</v>
      </c>
      <c r="B598" s="3" t="s">
        <v>341</v>
      </c>
      <c r="C598" s="3" t="s">
        <v>655</v>
      </c>
      <c r="D598" s="3" t="s">
        <v>354</v>
      </c>
      <c r="E598" s="3" t="s">
        <v>28</v>
      </c>
      <c r="F598" s="3" t="s">
        <v>29</v>
      </c>
      <c r="G598" s="2">
        <v>6</v>
      </c>
      <c r="H598" s="3" t="s">
        <v>38</v>
      </c>
      <c r="I598" s="3" t="s">
        <v>73</v>
      </c>
      <c r="J598" s="3" t="s">
        <v>127</v>
      </c>
      <c r="K598" s="4">
        <v>93</v>
      </c>
      <c r="L598" s="2">
        <v>4</v>
      </c>
      <c r="M598" s="2">
        <v>6</v>
      </c>
      <c r="N598" s="2">
        <v>0.47299999999999998</v>
      </c>
      <c r="O598" s="3" t="s">
        <v>140</v>
      </c>
      <c r="P598" s="3" t="s">
        <v>3211</v>
      </c>
      <c r="Q598" s="5">
        <v>22</v>
      </c>
      <c r="S598" s="6">
        <v>19.010000000000002</v>
      </c>
      <c r="T598" s="5">
        <v>0.4</v>
      </c>
      <c r="U598" s="6">
        <v>19.41</v>
      </c>
      <c r="V598" s="2">
        <v>28.6</v>
      </c>
      <c r="W598" s="8"/>
      <c r="X598" s="10" t="s">
        <v>29</v>
      </c>
      <c r="Y598" s="7">
        <v>43740</v>
      </c>
    </row>
    <row r="599" spans="1:25" hidden="1" x14ac:dyDescent="0.25">
      <c r="A599" s="2">
        <v>777443</v>
      </c>
      <c r="B599" s="3" t="s">
        <v>341</v>
      </c>
      <c r="C599" s="3" t="s">
        <v>656</v>
      </c>
      <c r="D599" s="3" t="s">
        <v>354</v>
      </c>
      <c r="E599" s="3" t="s">
        <v>37</v>
      </c>
      <c r="F599" s="3" t="s">
        <v>29</v>
      </c>
      <c r="G599" s="2">
        <v>6</v>
      </c>
      <c r="H599" s="3" t="s">
        <v>38</v>
      </c>
      <c r="I599" s="3" t="s">
        <v>211</v>
      </c>
      <c r="J599" s="3" t="s">
        <v>127</v>
      </c>
      <c r="K599" s="4">
        <v>74.94</v>
      </c>
      <c r="L599" s="2">
        <v>4</v>
      </c>
      <c r="M599" s="2">
        <v>6</v>
      </c>
      <c r="N599" s="2">
        <v>0.47299999999999998</v>
      </c>
      <c r="O599" s="3" t="s">
        <v>140</v>
      </c>
      <c r="P599" s="3" t="s">
        <v>3211</v>
      </c>
      <c r="Q599" s="5">
        <v>18</v>
      </c>
      <c r="S599" s="6">
        <v>15.49</v>
      </c>
      <c r="T599" s="5">
        <v>0.4</v>
      </c>
      <c r="U599" s="6">
        <v>15.89</v>
      </c>
      <c r="V599" s="2">
        <v>23.4</v>
      </c>
      <c r="W599" s="8"/>
      <c r="X599" s="10" t="s">
        <v>29</v>
      </c>
      <c r="Y599" s="7">
        <v>43739</v>
      </c>
    </row>
    <row r="600" spans="1:25" hidden="1" x14ac:dyDescent="0.25">
      <c r="A600" s="2">
        <v>777438</v>
      </c>
      <c r="B600" s="3" t="s">
        <v>341</v>
      </c>
      <c r="C600" s="3" t="s">
        <v>657</v>
      </c>
      <c r="D600" s="3" t="s">
        <v>354</v>
      </c>
      <c r="E600" s="3" t="s">
        <v>37</v>
      </c>
      <c r="F600" s="3" t="s">
        <v>29</v>
      </c>
      <c r="G600" s="2">
        <v>5</v>
      </c>
      <c r="H600" s="3" t="s">
        <v>38</v>
      </c>
      <c r="I600" s="3" t="s">
        <v>34</v>
      </c>
      <c r="J600" s="3" t="s">
        <v>127</v>
      </c>
      <c r="K600" s="4">
        <v>74.94</v>
      </c>
      <c r="L600" s="2">
        <v>4</v>
      </c>
      <c r="M600" s="2">
        <v>6</v>
      </c>
      <c r="N600" s="2">
        <v>0.47299999999999998</v>
      </c>
      <c r="O600" s="3" t="s">
        <v>140</v>
      </c>
      <c r="P600" s="3" t="s">
        <v>3211</v>
      </c>
      <c r="Q600" s="5">
        <v>18</v>
      </c>
      <c r="S600" s="6">
        <v>15.49</v>
      </c>
      <c r="T600" s="5">
        <v>0.4</v>
      </c>
      <c r="U600" s="6">
        <v>15.89</v>
      </c>
      <c r="V600" s="2">
        <v>23.4</v>
      </c>
      <c r="W600" s="8"/>
      <c r="X600" s="10" t="s">
        <v>29</v>
      </c>
      <c r="Y600" s="7">
        <v>43739</v>
      </c>
    </row>
    <row r="601" spans="1:25" hidden="1" x14ac:dyDescent="0.25">
      <c r="A601" s="2">
        <v>777442</v>
      </c>
      <c r="B601" s="3" t="s">
        <v>341</v>
      </c>
      <c r="C601" s="3" t="s">
        <v>658</v>
      </c>
      <c r="D601" s="3" t="s">
        <v>354</v>
      </c>
      <c r="E601" s="3" t="s">
        <v>37</v>
      </c>
      <c r="F601" s="3" t="s">
        <v>29</v>
      </c>
      <c r="G601" s="2">
        <v>8.5</v>
      </c>
      <c r="H601" s="3" t="s">
        <v>38</v>
      </c>
      <c r="I601" s="3" t="s">
        <v>73</v>
      </c>
      <c r="J601" s="3" t="s">
        <v>127</v>
      </c>
      <c r="K601" s="4">
        <v>88.5</v>
      </c>
      <c r="L601" s="2">
        <v>4</v>
      </c>
      <c r="M601" s="2">
        <v>6</v>
      </c>
      <c r="N601" s="2">
        <v>0.47299999999999998</v>
      </c>
      <c r="O601" s="3" t="s">
        <v>140</v>
      </c>
      <c r="P601" s="3" t="s">
        <v>3211</v>
      </c>
      <c r="Q601" s="5">
        <v>21</v>
      </c>
      <c r="S601" s="6">
        <v>18.13</v>
      </c>
      <c r="T601" s="5">
        <v>0.4</v>
      </c>
      <c r="U601" s="6">
        <v>18.53</v>
      </c>
      <c r="V601" s="2">
        <v>27.3</v>
      </c>
      <c r="W601" s="8"/>
      <c r="X601" s="10" t="s">
        <v>29</v>
      </c>
      <c r="Y601" s="7">
        <v>43739</v>
      </c>
    </row>
    <row r="602" spans="1:25" hidden="1" x14ac:dyDescent="0.25">
      <c r="A602" s="2">
        <v>777445</v>
      </c>
      <c r="B602" s="3" t="s">
        <v>341</v>
      </c>
      <c r="C602" s="3" t="s">
        <v>659</v>
      </c>
      <c r="D602" s="3" t="s">
        <v>354</v>
      </c>
      <c r="E602" s="3" t="s">
        <v>28</v>
      </c>
      <c r="F602" s="3" t="s">
        <v>29</v>
      </c>
      <c r="G602" s="2">
        <v>8.5</v>
      </c>
      <c r="H602" s="3" t="s">
        <v>38</v>
      </c>
      <c r="I602" s="3" t="s">
        <v>43</v>
      </c>
      <c r="J602" s="3" t="s">
        <v>127</v>
      </c>
      <c r="K602" s="4">
        <v>88.5</v>
      </c>
      <c r="L602" s="2">
        <v>4</v>
      </c>
      <c r="M602" s="2">
        <v>6</v>
      </c>
      <c r="N602" s="2">
        <v>0.47299999999999998</v>
      </c>
      <c r="O602" s="3" t="s">
        <v>140</v>
      </c>
      <c r="P602" s="3" t="s">
        <v>3211</v>
      </c>
      <c r="Q602" s="5">
        <v>21</v>
      </c>
      <c r="S602" s="6">
        <v>18.13</v>
      </c>
      <c r="T602" s="5">
        <v>0.4</v>
      </c>
      <c r="U602" s="6">
        <v>18.53</v>
      </c>
      <c r="V602" s="2">
        <v>27.3</v>
      </c>
      <c r="W602" s="8"/>
      <c r="X602" s="10" t="s">
        <v>29</v>
      </c>
      <c r="Y602" s="7">
        <v>43741</v>
      </c>
    </row>
    <row r="603" spans="1:25" hidden="1" x14ac:dyDescent="0.25">
      <c r="A603" s="2">
        <v>777441</v>
      </c>
      <c r="B603" s="3" t="s">
        <v>341</v>
      </c>
      <c r="C603" s="3" t="s">
        <v>660</v>
      </c>
      <c r="D603" s="3" t="s">
        <v>354</v>
      </c>
      <c r="E603" s="3" t="s">
        <v>28</v>
      </c>
      <c r="F603" s="3" t="s">
        <v>29</v>
      </c>
      <c r="G603" s="2">
        <v>7</v>
      </c>
      <c r="H603" s="3" t="s">
        <v>38</v>
      </c>
      <c r="I603" s="3" t="s">
        <v>73</v>
      </c>
      <c r="J603" s="3" t="s">
        <v>127</v>
      </c>
      <c r="K603" s="4">
        <v>82.8</v>
      </c>
      <c r="L603" s="2">
        <v>4</v>
      </c>
      <c r="M603" s="2">
        <v>6</v>
      </c>
      <c r="N603" s="2">
        <v>0.47299999999999998</v>
      </c>
      <c r="O603" s="3" t="s">
        <v>140</v>
      </c>
      <c r="P603" s="3" t="s">
        <v>3211</v>
      </c>
      <c r="Q603" s="5">
        <v>19.75</v>
      </c>
      <c r="S603" s="6">
        <v>17.03</v>
      </c>
      <c r="T603" s="5">
        <v>0.4</v>
      </c>
      <c r="U603" s="6">
        <v>17.43</v>
      </c>
      <c r="V603" s="2">
        <v>25.7</v>
      </c>
      <c r="W603" s="8"/>
      <c r="X603" s="10" t="s">
        <v>29</v>
      </c>
      <c r="Y603" s="7">
        <v>43739</v>
      </c>
    </row>
    <row r="604" spans="1:25" ht="30" hidden="1" x14ac:dyDescent="0.25">
      <c r="A604" s="2">
        <v>777444</v>
      </c>
      <c r="B604" s="3" t="s">
        <v>341</v>
      </c>
      <c r="C604" s="3" t="s">
        <v>661</v>
      </c>
      <c r="D604" s="3" t="s">
        <v>354</v>
      </c>
      <c r="E604" s="3" t="s">
        <v>37</v>
      </c>
      <c r="F604" s="3" t="s">
        <v>29</v>
      </c>
      <c r="G604" s="2">
        <v>5.5</v>
      </c>
      <c r="H604" s="3" t="s">
        <v>38</v>
      </c>
      <c r="I604" s="3" t="s">
        <v>122</v>
      </c>
      <c r="J604" s="3" t="s">
        <v>127</v>
      </c>
      <c r="K604" s="4">
        <v>74.94</v>
      </c>
      <c r="L604" s="2">
        <v>4</v>
      </c>
      <c r="M604" s="2">
        <v>6</v>
      </c>
      <c r="N604" s="2">
        <v>0.47299999999999998</v>
      </c>
      <c r="O604" s="3" t="s">
        <v>140</v>
      </c>
      <c r="P604" s="3" t="s">
        <v>3211</v>
      </c>
      <c r="Q604" s="5">
        <v>18</v>
      </c>
      <c r="S604" s="6">
        <v>15.49</v>
      </c>
      <c r="T604" s="5">
        <v>0.4</v>
      </c>
      <c r="U604" s="6">
        <v>15.89</v>
      </c>
      <c r="V604" s="2">
        <v>23.4</v>
      </c>
      <c r="W604" s="8"/>
      <c r="X604" s="10" t="s">
        <v>29</v>
      </c>
      <c r="Y604" s="7">
        <v>43739</v>
      </c>
    </row>
    <row r="605" spans="1:25" x14ac:dyDescent="0.25">
      <c r="A605" s="2">
        <v>777453</v>
      </c>
      <c r="B605" s="3" t="s">
        <v>341</v>
      </c>
      <c r="C605" s="3" t="s">
        <v>662</v>
      </c>
      <c r="D605" s="3" t="s">
        <v>354</v>
      </c>
      <c r="E605" s="3" t="s">
        <v>28</v>
      </c>
      <c r="F605" s="3" t="s">
        <v>29</v>
      </c>
      <c r="G605" s="2">
        <v>7</v>
      </c>
      <c r="H605" s="3" t="s">
        <v>38</v>
      </c>
      <c r="I605" s="3" t="s">
        <v>73</v>
      </c>
      <c r="J605" s="3" t="s">
        <v>127</v>
      </c>
      <c r="K605" s="4">
        <v>93</v>
      </c>
      <c r="L605" s="2">
        <v>4</v>
      </c>
      <c r="M605" s="2">
        <v>6</v>
      </c>
      <c r="N605" s="2">
        <v>0.47299999999999998</v>
      </c>
      <c r="O605" s="3" t="s">
        <v>140</v>
      </c>
      <c r="P605" s="3" t="s">
        <v>3211</v>
      </c>
      <c r="Q605" s="5">
        <v>22</v>
      </c>
      <c r="S605" s="6">
        <v>19.010000000000002</v>
      </c>
      <c r="T605" s="5">
        <v>0.4</v>
      </c>
      <c r="U605" s="6">
        <v>19.41</v>
      </c>
      <c r="V605" s="2">
        <v>28.6</v>
      </c>
      <c r="W605" s="8"/>
      <c r="X605" s="9" t="s">
        <v>3214</v>
      </c>
      <c r="Y605" s="7">
        <v>43740</v>
      </c>
    </row>
    <row r="606" spans="1:25" hidden="1" x14ac:dyDescent="0.25">
      <c r="A606" s="2">
        <v>777439</v>
      </c>
      <c r="B606" s="3" t="s">
        <v>341</v>
      </c>
      <c r="C606" s="3" t="s">
        <v>663</v>
      </c>
      <c r="D606" s="3" t="s">
        <v>354</v>
      </c>
      <c r="E606" s="3" t="s">
        <v>37</v>
      </c>
      <c r="F606" s="3" t="s">
        <v>29</v>
      </c>
      <c r="G606" s="2">
        <v>6.5</v>
      </c>
      <c r="H606" s="3" t="s">
        <v>38</v>
      </c>
      <c r="I606" s="3" t="s">
        <v>73</v>
      </c>
      <c r="J606" s="3" t="s">
        <v>127</v>
      </c>
      <c r="K606" s="4">
        <v>78.3</v>
      </c>
      <c r="L606" s="2">
        <v>4</v>
      </c>
      <c r="M606" s="2">
        <v>6</v>
      </c>
      <c r="N606" s="2">
        <v>0.47299999999999998</v>
      </c>
      <c r="O606" s="3" t="s">
        <v>140</v>
      </c>
      <c r="P606" s="3" t="s">
        <v>3211</v>
      </c>
      <c r="Q606" s="5">
        <v>18.75</v>
      </c>
      <c r="S606" s="6">
        <v>16.149999999999999</v>
      </c>
      <c r="T606" s="5">
        <v>0.4</v>
      </c>
      <c r="U606" s="6">
        <v>16.55</v>
      </c>
      <c r="V606" s="2">
        <v>24.4</v>
      </c>
      <c r="W606" s="8"/>
      <c r="X606" s="10" t="s">
        <v>29</v>
      </c>
      <c r="Y606" s="7">
        <v>43739</v>
      </c>
    </row>
    <row r="607" spans="1:25" hidden="1" x14ac:dyDescent="0.25">
      <c r="A607" s="2">
        <v>577551</v>
      </c>
      <c r="B607" s="3" t="s">
        <v>341</v>
      </c>
      <c r="C607" s="3" t="s">
        <v>664</v>
      </c>
      <c r="D607" s="3" t="s">
        <v>64</v>
      </c>
      <c r="E607" s="3" t="s">
        <v>28</v>
      </c>
      <c r="F607" s="3" t="s">
        <v>97</v>
      </c>
      <c r="G607" s="2">
        <v>4.5</v>
      </c>
      <c r="H607" s="3" t="s">
        <v>307</v>
      </c>
      <c r="I607" s="3" t="s">
        <v>48</v>
      </c>
      <c r="J607" s="3" t="s">
        <v>31</v>
      </c>
      <c r="K607" s="4">
        <v>13.32</v>
      </c>
      <c r="L607" s="2">
        <v>1</v>
      </c>
      <c r="M607" s="2">
        <v>12</v>
      </c>
      <c r="N607" s="2">
        <v>0.5</v>
      </c>
      <c r="O607" s="3" t="s">
        <v>140</v>
      </c>
      <c r="P607" s="3" t="s">
        <v>29</v>
      </c>
      <c r="Q607" s="5">
        <v>3</v>
      </c>
      <c r="S607" s="6">
        <v>2.5499999999999998</v>
      </c>
      <c r="T607" s="5">
        <v>0.1</v>
      </c>
      <c r="U607" s="6">
        <v>2.65</v>
      </c>
      <c r="V607" s="2">
        <v>3.9</v>
      </c>
      <c r="W607" s="8">
        <v>-0.95000000000000018</v>
      </c>
      <c r="X607" s="9" t="s">
        <v>3215</v>
      </c>
      <c r="Y607" s="7">
        <v>43789</v>
      </c>
    </row>
    <row r="608" spans="1:25" hidden="1" x14ac:dyDescent="0.25">
      <c r="A608" s="2">
        <v>777085</v>
      </c>
      <c r="B608" s="3" t="s">
        <v>341</v>
      </c>
      <c r="C608" s="3" t="s">
        <v>665</v>
      </c>
      <c r="D608" s="3" t="s">
        <v>343</v>
      </c>
      <c r="E608" s="3" t="s">
        <v>37</v>
      </c>
      <c r="F608" s="3" t="s">
        <v>29</v>
      </c>
      <c r="G608" s="2">
        <v>6.7</v>
      </c>
      <c r="H608" s="3" t="s">
        <v>38</v>
      </c>
      <c r="I608" s="3" t="s">
        <v>73</v>
      </c>
      <c r="J608" s="3" t="s">
        <v>127</v>
      </c>
      <c r="K608" s="4">
        <v>63.6</v>
      </c>
      <c r="L608" s="2">
        <v>1</v>
      </c>
      <c r="M608" s="2">
        <v>24</v>
      </c>
      <c r="N608" s="2">
        <v>0.47299999999999998</v>
      </c>
      <c r="O608" s="3" t="s">
        <v>140</v>
      </c>
      <c r="P608" s="3" t="s">
        <v>3211</v>
      </c>
      <c r="Q608" s="5">
        <v>3.85</v>
      </c>
      <c r="S608" s="6">
        <v>3.3</v>
      </c>
      <c r="T608" s="5">
        <v>0.1</v>
      </c>
      <c r="U608" s="6">
        <v>3.4</v>
      </c>
      <c r="V608" s="2">
        <v>5</v>
      </c>
      <c r="W608" s="8"/>
      <c r="X608" s="10" t="s">
        <v>29</v>
      </c>
      <c r="Y608" s="7">
        <v>43556</v>
      </c>
    </row>
    <row r="609" spans="1:25" ht="30" x14ac:dyDescent="0.25">
      <c r="A609" s="2">
        <v>777293</v>
      </c>
      <c r="B609" s="3" t="s">
        <v>341</v>
      </c>
      <c r="C609" s="3" t="s">
        <v>666</v>
      </c>
      <c r="D609" s="3" t="s">
        <v>343</v>
      </c>
      <c r="E609" s="3" t="s">
        <v>28</v>
      </c>
      <c r="F609" s="3" t="s">
        <v>321</v>
      </c>
      <c r="G609" s="2">
        <v>9.5</v>
      </c>
      <c r="H609" s="3" t="s">
        <v>38</v>
      </c>
      <c r="I609" s="3" t="s">
        <v>122</v>
      </c>
      <c r="J609" s="3" t="s">
        <v>127</v>
      </c>
      <c r="K609" s="4">
        <v>95</v>
      </c>
      <c r="L609" s="2">
        <v>1</v>
      </c>
      <c r="M609" s="2">
        <v>24</v>
      </c>
      <c r="N609" s="2">
        <v>0.47299999999999998</v>
      </c>
      <c r="O609" s="3" t="s">
        <v>140</v>
      </c>
      <c r="P609" s="3" t="s">
        <v>3211</v>
      </c>
      <c r="Q609" s="5">
        <v>5.6</v>
      </c>
      <c r="S609" s="6">
        <v>4.84</v>
      </c>
      <c r="T609" s="5">
        <v>0.1</v>
      </c>
      <c r="U609" s="6">
        <v>4.9400000000000004</v>
      </c>
      <c r="V609" s="2">
        <v>7.3</v>
      </c>
      <c r="W609" s="8"/>
      <c r="X609" s="9" t="s">
        <v>3214</v>
      </c>
      <c r="Y609" s="7">
        <v>43790</v>
      </c>
    </row>
    <row r="610" spans="1:25" hidden="1" x14ac:dyDescent="0.25">
      <c r="A610" s="2">
        <v>777001</v>
      </c>
      <c r="B610" s="3" t="s">
        <v>341</v>
      </c>
      <c r="C610" s="3" t="s">
        <v>332</v>
      </c>
      <c r="D610" s="3" t="s">
        <v>139</v>
      </c>
      <c r="E610" s="3" t="s">
        <v>37</v>
      </c>
      <c r="F610" s="3" t="s">
        <v>29</v>
      </c>
      <c r="G610" s="2">
        <v>5</v>
      </c>
      <c r="H610" s="3" t="s">
        <v>38</v>
      </c>
      <c r="I610" s="3" t="s">
        <v>99</v>
      </c>
      <c r="J610" s="3" t="s">
        <v>127</v>
      </c>
      <c r="K610" s="4">
        <v>11.12</v>
      </c>
      <c r="L610" s="2">
        <v>6</v>
      </c>
      <c r="M610" s="2">
        <v>1</v>
      </c>
      <c r="N610" s="2">
        <v>0.35499999999999998</v>
      </c>
      <c r="O610" s="3" t="s">
        <v>140</v>
      </c>
      <c r="P610" s="3" t="s">
        <v>3211</v>
      </c>
      <c r="Q610" s="5">
        <v>16.5</v>
      </c>
      <c r="S610" s="6">
        <v>13.99</v>
      </c>
      <c r="T610" s="5">
        <v>0.6</v>
      </c>
      <c r="U610" s="6">
        <v>14.59</v>
      </c>
      <c r="V610" s="2">
        <v>21.45</v>
      </c>
      <c r="W610" s="8"/>
      <c r="X610" s="10" t="s">
        <v>29</v>
      </c>
      <c r="Y610" s="7">
        <v>43556</v>
      </c>
    </row>
    <row r="611" spans="1:25" hidden="1" x14ac:dyDescent="0.25">
      <c r="A611" s="2">
        <v>693705</v>
      </c>
      <c r="B611" s="3" t="s">
        <v>341</v>
      </c>
      <c r="C611" s="3" t="s">
        <v>333</v>
      </c>
      <c r="D611" s="3" t="s">
        <v>139</v>
      </c>
      <c r="E611" s="3" t="s">
        <v>37</v>
      </c>
      <c r="F611" s="3" t="s">
        <v>29</v>
      </c>
      <c r="G611" s="2">
        <v>5</v>
      </c>
      <c r="H611" s="3" t="s">
        <v>38</v>
      </c>
      <c r="I611" s="3" t="s">
        <v>48</v>
      </c>
      <c r="J611" s="3" t="s">
        <v>127</v>
      </c>
      <c r="K611" s="4">
        <v>9.01</v>
      </c>
      <c r="L611" s="2">
        <v>6</v>
      </c>
      <c r="M611" s="2">
        <v>1</v>
      </c>
      <c r="N611" s="2">
        <v>0.35499999999999998</v>
      </c>
      <c r="O611" s="3" t="s">
        <v>140</v>
      </c>
      <c r="P611" s="3" t="s">
        <v>3211</v>
      </c>
      <c r="Q611" s="5">
        <v>13.7</v>
      </c>
      <c r="S611" s="6">
        <v>11.53</v>
      </c>
      <c r="T611" s="5">
        <v>0.6</v>
      </c>
      <c r="U611" s="6">
        <v>12.13</v>
      </c>
      <c r="V611" s="2">
        <v>17.8</v>
      </c>
      <c r="W611" s="8"/>
      <c r="X611" s="10" t="s">
        <v>29</v>
      </c>
      <c r="Y611" s="7">
        <v>43556</v>
      </c>
    </row>
    <row r="612" spans="1:25" hidden="1" x14ac:dyDescent="0.25">
      <c r="A612" s="2">
        <v>777183</v>
      </c>
      <c r="B612" s="3" t="s">
        <v>341</v>
      </c>
      <c r="C612" s="3" t="s">
        <v>333</v>
      </c>
      <c r="D612" s="3" t="s">
        <v>350</v>
      </c>
      <c r="E612" s="3" t="s">
        <v>37</v>
      </c>
      <c r="F612" s="3" t="s">
        <v>29</v>
      </c>
      <c r="G612" s="2">
        <v>5</v>
      </c>
      <c r="H612" s="3" t="s">
        <v>38</v>
      </c>
      <c r="I612" s="3" t="s">
        <v>48</v>
      </c>
      <c r="J612" s="3" t="s">
        <v>127</v>
      </c>
      <c r="K612" s="4">
        <v>19.7</v>
      </c>
      <c r="L612" s="2">
        <v>15</v>
      </c>
      <c r="M612" s="2">
        <v>1</v>
      </c>
      <c r="N612" s="2">
        <v>0.35499999999999998</v>
      </c>
      <c r="O612" s="3" t="s">
        <v>140</v>
      </c>
      <c r="P612" s="3" t="s">
        <v>3211</v>
      </c>
      <c r="Q612" s="5">
        <v>30.5</v>
      </c>
      <c r="S612" s="6">
        <v>25.52</v>
      </c>
      <c r="T612" s="5">
        <v>1.5</v>
      </c>
      <c r="U612" s="6">
        <v>27.02</v>
      </c>
      <c r="V612" s="2">
        <v>39.65</v>
      </c>
      <c r="W612" s="8"/>
      <c r="X612" s="10" t="s">
        <v>29</v>
      </c>
      <c r="Y612" s="7">
        <v>43556</v>
      </c>
    </row>
    <row r="613" spans="1:25" hidden="1" x14ac:dyDescent="0.25">
      <c r="A613" s="2">
        <v>777292</v>
      </c>
      <c r="B613" s="3" t="s">
        <v>341</v>
      </c>
      <c r="C613" s="3" t="s">
        <v>667</v>
      </c>
      <c r="D613" s="3" t="s">
        <v>343</v>
      </c>
      <c r="E613" s="3" t="s">
        <v>37</v>
      </c>
      <c r="F613" s="3" t="s">
        <v>321</v>
      </c>
      <c r="G613" s="2">
        <v>6</v>
      </c>
      <c r="H613" s="3" t="s">
        <v>38</v>
      </c>
      <c r="I613" s="3" t="s">
        <v>29</v>
      </c>
      <c r="J613" s="3" t="s">
        <v>127</v>
      </c>
      <c r="K613" s="4">
        <v>63.6</v>
      </c>
      <c r="L613" s="2">
        <v>1</v>
      </c>
      <c r="M613" s="2">
        <v>24</v>
      </c>
      <c r="N613" s="2">
        <v>0.47299999999999998</v>
      </c>
      <c r="O613" s="3" t="s">
        <v>140</v>
      </c>
      <c r="P613" s="3" t="s">
        <v>3211</v>
      </c>
      <c r="Q613" s="5">
        <v>3.85</v>
      </c>
      <c r="S613" s="6">
        <v>3.3</v>
      </c>
      <c r="T613" s="5">
        <v>0.1</v>
      </c>
      <c r="U613" s="6">
        <v>3.4</v>
      </c>
      <c r="V613" s="2">
        <v>5</v>
      </c>
      <c r="W613" s="8"/>
      <c r="X613" s="10" t="s">
        <v>29</v>
      </c>
      <c r="Y613" s="7">
        <v>43689</v>
      </c>
    </row>
    <row r="614" spans="1:25" hidden="1" x14ac:dyDescent="0.25">
      <c r="A614" s="2">
        <v>784070</v>
      </c>
      <c r="B614" s="3" t="s">
        <v>341</v>
      </c>
      <c r="C614" s="3" t="s">
        <v>668</v>
      </c>
      <c r="D614" s="3" t="s">
        <v>343</v>
      </c>
      <c r="E614" s="3" t="s">
        <v>37</v>
      </c>
      <c r="F614" s="3" t="s">
        <v>321</v>
      </c>
      <c r="G614" s="2">
        <v>5.7</v>
      </c>
      <c r="H614" s="3" t="s">
        <v>38</v>
      </c>
      <c r="I614" s="3" t="s">
        <v>29</v>
      </c>
      <c r="J614" s="3" t="s">
        <v>127</v>
      </c>
      <c r="K614" s="4">
        <v>63.6</v>
      </c>
      <c r="L614" s="2">
        <v>1</v>
      </c>
      <c r="M614" s="2">
        <v>24</v>
      </c>
      <c r="N614" s="2">
        <v>0.47299999999999998</v>
      </c>
      <c r="O614" s="3" t="s">
        <v>140</v>
      </c>
      <c r="P614" s="3" t="s">
        <v>3211</v>
      </c>
      <c r="Q614" s="5">
        <v>3.85</v>
      </c>
      <c r="S614" s="6">
        <v>3.3</v>
      </c>
      <c r="T614" s="5">
        <v>0.1</v>
      </c>
      <c r="U614" s="6">
        <v>3.4</v>
      </c>
      <c r="V614" s="2">
        <v>5</v>
      </c>
      <c r="W614" s="8"/>
      <c r="X614" s="10" t="s">
        <v>29</v>
      </c>
      <c r="Y614" s="7">
        <v>43556</v>
      </c>
    </row>
    <row r="615" spans="1:25" hidden="1" x14ac:dyDescent="0.25">
      <c r="A615" s="2">
        <v>777271</v>
      </c>
      <c r="B615" s="3" t="s">
        <v>341</v>
      </c>
      <c r="C615" s="3" t="s">
        <v>669</v>
      </c>
      <c r="D615" s="3" t="s">
        <v>343</v>
      </c>
      <c r="E615" s="3" t="s">
        <v>37</v>
      </c>
      <c r="F615" s="3" t="s">
        <v>29</v>
      </c>
      <c r="G615" s="2">
        <v>4.7</v>
      </c>
      <c r="H615" s="3" t="s">
        <v>38</v>
      </c>
      <c r="I615" s="3" t="s">
        <v>69</v>
      </c>
      <c r="J615" s="3" t="s">
        <v>127</v>
      </c>
      <c r="K615" s="4">
        <v>63.6</v>
      </c>
      <c r="L615" s="2">
        <v>1</v>
      </c>
      <c r="M615" s="2">
        <v>24</v>
      </c>
      <c r="N615" s="2">
        <v>0.47299999999999998</v>
      </c>
      <c r="O615" s="3" t="s">
        <v>140</v>
      </c>
      <c r="P615" s="3" t="s">
        <v>3211</v>
      </c>
      <c r="Q615" s="5">
        <v>3.85</v>
      </c>
      <c r="S615" s="6">
        <v>3.3</v>
      </c>
      <c r="T615" s="5">
        <v>0.1</v>
      </c>
      <c r="U615" s="6">
        <v>3.4</v>
      </c>
      <c r="V615" s="2">
        <v>5</v>
      </c>
      <c r="W615" s="8"/>
      <c r="X615" s="10" t="s">
        <v>29</v>
      </c>
      <c r="Y615" s="7">
        <v>43556</v>
      </c>
    </row>
    <row r="616" spans="1:25" hidden="1" x14ac:dyDescent="0.25">
      <c r="A616" s="2">
        <v>777272</v>
      </c>
      <c r="B616" s="3" t="s">
        <v>341</v>
      </c>
      <c r="C616" s="3" t="s">
        <v>670</v>
      </c>
      <c r="D616" s="3" t="s">
        <v>343</v>
      </c>
      <c r="E616" s="3" t="s">
        <v>37</v>
      </c>
      <c r="F616" s="3" t="s">
        <v>29</v>
      </c>
      <c r="G616" s="2">
        <v>5</v>
      </c>
      <c r="H616" s="3" t="s">
        <v>38</v>
      </c>
      <c r="I616" s="3" t="s">
        <v>563</v>
      </c>
      <c r="J616" s="3" t="s">
        <v>127</v>
      </c>
      <c r="K616" s="4">
        <v>63.6</v>
      </c>
      <c r="L616" s="2">
        <v>1</v>
      </c>
      <c r="M616" s="2">
        <v>24</v>
      </c>
      <c r="N616" s="2">
        <v>0.47299999999999998</v>
      </c>
      <c r="O616" s="3" t="s">
        <v>140</v>
      </c>
      <c r="P616" s="3" t="s">
        <v>3211</v>
      </c>
      <c r="Q616" s="5">
        <v>3.85</v>
      </c>
      <c r="S616" s="6">
        <v>3.3</v>
      </c>
      <c r="T616" s="5">
        <v>0.1</v>
      </c>
      <c r="U616" s="6">
        <v>3.4</v>
      </c>
      <c r="V616" s="2">
        <v>5</v>
      </c>
      <c r="W616" s="8"/>
      <c r="X616" s="10" t="s">
        <v>29</v>
      </c>
      <c r="Y616" s="7">
        <v>43556</v>
      </c>
    </row>
    <row r="617" spans="1:25" hidden="1" x14ac:dyDescent="0.25">
      <c r="A617" s="2">
        <v>777189</v>
      </c>
      <c r="B617" s="3" t="s">
        <v>341</v>
      </c>
      <c r="C617" s="3" t="s">
        <v>335</v>
      </c>
      <c r="D617" s="3" t="s">
        <v>139</v>
      </c>
      <c r="E617" s="3" t="s">
        <v>37</v>
      </c>
      <c r="F617" s="3" t="s">
        <v>29</v>
      </c>
      <c r="G617" s="2">
        <v>5</v>
      </c>
      <c r="H617" s="3" t="s">
        <v>38</v>
      </c>
      <c r="I617" s="3" t="s">
        <v>73</v>
      </c>
      <c r="J617" s="3" t="s">
        <v>127</v>
      </c>
      <c r="K617" s="4">
        <v>11.12</v>
      </c>
      <c r="L617" s="2">
        <v>6</v>
      </c>
      <c r="M617" s="2">
        <v>1</v>
      </c>
      <c r="N617" s="2">
        <v>0.35499999999999998</v>
      </c>
      <c r="O617" s="3" t="s">
        <v>140</v>
      </c>
      <c r="P617" s="3" t="s">
        <v>3211</v>
      </c>
      <c r="Q617" s="5">
        <v>16.5</v>
      </c>
      <c r="S617" s="6">
        <v>13.99</v>
      </c>
      <c r="T617" s="5">
        <v>0.6</v>
      </c>
      <c r="U617" s="6">
        <v>14.59</v>
      </c>
      <c r="V617" s="2">
        <v>21.45</v>
      </c>
      <c r="W617" s="8"/>
      <c r="X617" s="10" t="s">
        <v>29</v>
      </c>
      <c r="Y617" s="7">
        <v>43556</v>
      </c>
    </row>
    <row r="618" spans="1:25" hidden="1" x14ac:dyDescent="0.25">
      <c r="A618" s="2">
        <v>777215</v>
      </c>
      <c r="B618" s="3" t="s">
        <v>341</v>
      </c>
      <c r="C618" s="3" t="s">
        <v>671</v>
      </c>
      <c r="D618" s="3" t="s">
        <v>350</v>
      </c>
      <c r="E618" s="3" t="s">
        <v>37</v>
      </c>
      <c r="F618" s="3" t="s">
        <v>29</v>
      </c>
      <c r="G618" s="2">
        <v>5</v>
      </c>
      <c r="H618" s="3" t="s">
        <v>38</v>
      </c>
      <c r="I618" s="3" t="s">
        <v>73</v>
      </c>
      <c r="J618" s="3" t="s">
        <v>127</v>
      </c>
      <c r="K618" s="4">
        <v>26.05</v>
      </c>
      <c r="L618" s="2">
        <v>15</v>
      </c>
      <c r="M618" s="2">
        <v>1</v>
      </c>
      <c r="N618" s="2">
        <v>0.35499999999999998</v>
      </c>
      <c r="O618" s="3" t="s">
        <v>140</v>
      </c>
      <c r="P618" s="3" t="s">
        <v>3211</v>
      </c>
      <c r="Q618" s="5">
        <v>38.950000000000003</v>
      </c>
      <c r="S618" s="6">
        <v>32.96</v>
      </c>
      <c r="T618" s="5">
        <v>1.5</v>
      </c>
      <c r="U618" s="6">
        <v>34.46</v>
      </c>
      <c r="V618" s="2">
        <v>50.65</v>
      </c>
      <c r="W618" s="8"/>
      <c r="X618" s="10" t="s">
        <v>29</v>
      </c>
      <c r="Y618" s="7">
        <v>43556</v>
      </c>
    </row>
    <row r="619" spans="1:25" hidden="1" x14ac:dyDescent="0.25">
      <c r="A619" s="2">
        <v>777002</v>
      </c>
      <c r="B619" s="3" t="s">
        <v>341</v>
      </c>
      <c r="C619" s="3" t="s">
        <v>672</v>
      </c>
      <c r="D619" s="3" t="s">
        <v>139</v>
      </c>
      <c r="E619" s="3" t="s">
        <v>37</v>
      </c>
      <c r="F619" s="3" t="s">
        <v>29</v>
      </c>
      <c r="G619" s="2">
        <v>3</v>
      </c>
      <c r="H619" s="3" t="s">
        <v>38</v>
      </c>
      <c r="I619" s="3" t="s">
        <v>48</v>
      </c>
      <c r="J619" s="3" t="s">
        <v>127</v>
      </c>
      <c r="K619" s="4">
        <v>11.12</v>
      </c>
      <c r="L619" s="2">
        <v>6</v>
      </c>
      <c r="M619" s="2">
        <v>1</v>
      </c>
      <c r="N619" s="2">
        <v>0.35499999999999998</v>
      </c>
      <c r="O619" s="3" t="s">
        <v>140</v>
      </c>
      <c r="P619" s="3" t="s">
        <v>3211</v>
      </c>
      <c r="Q619" s="5">
        <v>16.5</v>
      </c>
      <c r="S619" s="6">
        <v>13.99</v>
      </c>
      <c r="T619" s="5">
        <v>0.6</v>
      </c>
      <c r="U619" s="6">
        <v>14.59</v>
      </c>
      <c r="V619" s="2">
        <v>21.45</v>
      </c>
      <c r="W619" s="8"/>
      <c r="X619" s="10" t="s">
        <v>29</v>
      </c>
      <c r="Y619" s="7">
        <v>43556</v>
      </c>
    </row>
    <row r="620" spans="1:25" hidden="1" x14ac:dyDescent="0.25">
      <c r="A620" s="2">
        <v>777276</v>
      </c>
      <c r="B620" s="3" t="s">
        <v>341</v>
      </c>
      <c r="C620" s="3" t="s">
        <v>673</v>
      </c>
      <c r="D620" s="3" t="s">
        <v>343</v>
      </c>
      <c r="E620" s="3" t="s">
        <v>37</v>
      </c>
      <c r="F620" s="3" t="s">
        <v>29</v>
      </c>
      <c r="G620" s="2">
        <v>3</v>
      </c>
      <c r="H620" s="3" t="s">
        <v>38</v>
      </c>
      <c r="I620" s="3" t="s">
        <v>29</v>
      </c>
      <c r="J620" s="3" t="s">
        <v>127</v>
      </c>
      <c r="K620" s="4">
        <v>63.6</v>
      </c>
      <c r="L620" s="2">
        <v>1</v>
      </c>
      <c r="M620" s="2">
        <v>24</v>
      </c>
      <c r="N620" s="2">
        <v>0.47299999999999998</v>
      </c>
      <c r="O620" s="3" t="s">
        <v>140</v>
      </c>
      <c r="P620" s="3" t="s">
        <v>3211</v>
      </c>
      <c r="Q620" s="5">
        <v>3.85</v>
      </c>
      <c r="S620" s="6">
        <v>3.3</v>
      </c>
      <c r="T620" s="5">
        <v>0.1</v>
      </c>
      <c r="U620" s="6">
        <v>3.4</v>
      </c>
      <c r="V620" s="2">
        <v>5</v>
      </c>
      <c r="W620" s="8"/>
      <c r="X620" s="10" t="s">
        <v>29</v>
      </c>
      <c r="Y620" s="7">
        <v>43556</v>
      </c>
    </row>
    <row r="621" spans="1:25" hidden="1" x14ac:dyDescent="0.25">
      <c r="A621" s="2">
        <v>777279</v>
      </c>
      <c r="B621" s="3" t="s">
        <v>341</v>
      </c>
      <c r="C621" s="3" t="s">
        <v>674</v>
      </c>
      <c r="D621" s="3" t="s">
        <v>343</v>
      </c>
      <c r="E621" s="3" t="s">
        <v>28</v>
      </c>
      <c r="F621" s="3" t="s">
        <v>321</v>
      </c>
      <c r="G621" s="2">
        <v>6</v>
      </c>
      <c r="H621" s="3" t="s">
        <v>38</v>
      </c>
      <c r="I621" s="3" t="s">
        <v>29</v>
      </c>
      <c r="J621" s="3" t="s">
        <v>127</v>
      </c>
      <c r="K621" s="4">
        <v>63.6</v>
      </c>
      <c r="L621" s="2">
        <v>1</v>
      </c>
      <c r="M621" s="2">
        <v>24</v>
      </c>
      <c r="N621" s="2">
        <v>0.47299999999999998</v>
      </c>
      <c r="O621" s="3" t="s">
        <v>140</v>
      </c>
      <c r="P621" s="3" t="s">
        <v>3211</v>
      </c>
      <c r="Q621" s="5">
        <v>3.85</v>
      </c>
      <c r="S621" s="6">
        <v>3.3</v>
      </c>
      <c r="T621" s="5">
        <v>0.1</v>
      </c>
      <c r="U621" s="6">
        <v>3.4</v>
      </c>
      <c r="V621" s="2">
        <v>5</v>
      </c>
      <c r="W621" s="8"/>
      <c r="X621" s="10" t="s">
        <v>29</v>
      </c>
      <c r="Y621" s="7">
        <v>43689</v>
      </c>
    </row>
    <row r="622" spans="1:25" hidden="1" x14ac:dyDescent="0.25">
      <c r="A622" s="2">
        <v>777288</v>
      </c>
      <c r="B622" s="3" t="s">
        <v>341</v>
      </c>
      <c r="C622" s="3" t="s">
        <v>675</v>
      </c>
      <c r="D622" s="3" t="s">
        <v>343</v>
      </c>
      <c r="E622" s="3" t="s">
        <v>37</v>
      </c>
      <c r="F622" s="3" t="s">
        <v>321</v>
      </c>
      <c r="G622" s="2">
        <v>6.4</v>
      </c>
      <c r="H622" s="3" t="s">
        <v>38</v>
      </c>
      <c r="I622" s="3" t="s">
        <v>73</v>
      </c>
      <c r="J622" s="3" t="s">
        <v>127</v>
      </c>
      <c r="K622" s="4">
        <v>63.6</v>
      </c>
      <c r="L622" s="2">
        <v>1</v>
      </c>
      <c r="M622" s="2">
        <v>24</v>
      </c>
      <c r="N622" s="2">
        <v>0.47299999999999998</v>
      </c>
      <c r="O622" s="3" t="s">
        <v>140</v>
      </c>
      <c r="P622" s="3" t="s">
        <v>3211</v>
      </c>
      <c r="Q622" s="5">
        <v>3.85</v>
      </c>
      <c r="S622" s="6">
        <v>3.3</v>
      </c>
      <c r="T622" s="5">
        <v>0.1</v>
      </c>
      <c r="U622" s="6">
        <v>3.4</v>
      </c>
      <c r="V622" s="2">
        <v>5</v>
      </c>
      <c r="W622" s="8"/>
      <c r="X622" s="10" t="s">
        <v>29</v>
      </c>
      <c r="Y622" s="7">
        <v>43727</v>
      </c>
    </row>
    <row r="623" spans="1:25" hidden="1" x14ac:dyDescent="0.25">
      <c r="A623" s="2">
        <v>777274</v>
      </c>
      <c r="B623" s="3" t="s">
        <v>341</v>
      </c>
      <c r="C623" s="3" t="s">
        <v>676</v>
      </c>
      <c r="D623" s="3" t="s">
        <v>230</v>
      </c>
      <c r="E623" s="3" t="s">
        <v>37</v>
      </c>
      <c r="F623" s="3" t="s">
        <v>29</v>
      </c>
      <c r="G623" s="2">
        <v>5</v>
      </c>
      <c r="H623" s="3" t="s">
        <v>38</v>
      </c>
      <c r="I623" s="3" t="s">
        <v>29</v>
      </c>
      <c r="J623" s="3" t="s">
        <v>127</v>
      </c>
      <c r="K623" s="4">
        <v>21.47</v>
      </c>
      <c r="L623" s="2">
        <v>12</v>
      </c>
      <c r="M623" s="2">
        <v>1</v>
      </c>
      <c r="N623" s="2">
        <v>0.35499999999999998</v>
      </c>
      <c r="O623" s="3" t="s">
        <v>140</v>
      </c>
      <c r="P623" s="3" t="s">
        <v>3211</v>
      </c>
      <c r="Q623" s="5">
        <v>32</v>
      </c>
      <c r="S623" s="6">
        <v>27.1</v>
      </c>
      <c r="T623" s="5">
        <v>1.2</v>
      </c>
      <c r="U623" s="6">
        <v>28.3</v>
      </c>
      <c r="V623" s="2">
        <v>41.6</v>
      </c>
      <c r="W623" s="8"/>
      <c r="X623" s="10" t="s">
        <v>29</v>
      </c>
      <c r="Y623" s="7">
        <v>43556</v>
      </c>
    </row>
    <row r="624" spans="1:25" hidden="1" x14ac:dyDescent="0.25">
      <c r="A624" s="2">
        <v>777184</v>
      </c>
      <c r="B624" s="3" t="s">
        <v>341</v>
      </c>
      <c r="C624" s="3" t="s">
        <v>339</v>
      </c>
      <c r="D624" s="3" t="s">
        <v>139</v>
      </c>
      <c r="E624" s="3" t="s">
        <v>37</v>
      </c>
      <c r="F624" s="3" t="s">
        <v>29</v>
      </c>
      <c r="G624" s="2">
        <v>5</v>
      </c>
      <c r="H624" s="3" t="s">
        <v>38</v>
      </c>
      <c r="I624" s="3" t="s">
        <v>34</v>
      </c>
      <c r="J624" s="3" t="s">
        <v>127</v>
      </c>
      <c r="K624" s="4">
        <v>10.74</v>
      </c>
      <c r="L624" s="2">
        <v>6</v>
      </c>
      <c r="M624" s="2">
        <v>1</v>
      </c>
      <c r="N624" s="2">
        <v>0.35499999999999998</v>
      </c>
      <c r="O624" s="3" t="s">
        <v>140</v>
      </c>
      <c r="P624" s="3" t="s">
        <v>3211</v>
      </c>
      <c r="Q624" s="5">
        <v>16</v>
      </c>
      <c r="S624" s="6">
        <v>13.55</v>
      </c>
      <c r="T624" s="5">
        <v>0.6</v>
      </c>
      <c r="U624" s="6">
        <v>14.15</v>
      </c>
      <c r="V624" s="2">
        <v>20.8</v>
      </c>
      <c r="W624" s="8"/>
      <c r="X624" s="10" t="s">
        <v>29</v>
      </c>
      <c r="Y624" s="7">
        <v>43556</v>
      </c>
    </row>
    <row r="625" spans="1:25" hidden="1" x14ac:dyDescent="0.25">
      <c r="A625" s="2">
        <v>777148</v>
      </c>
      <c r="B625" s="3" t="s">
        <v>341</v>
      </c>
      <c r="C625" s="3" t="s">
        <v>339</v>
      </c>
      <c r="D625" s="3" t="s">
        <v>350</v>
      </c>
      <c r="E625" s="3" t="s">
        <v>37</v>
      </c>
      <c r="F625" s="3" t="s">
        <v>29</v>
      </c>
      <c r="G625" s="2">
        <v>5</v>
      </c>
      <c r="H625" s="3" t="s">
        <v>38</v>
      </c>
      <c r="I625" s="3" t="s">
        <v>34</v>
      </c>
      <c r="J625" s="3" t="s">
        <v>127</v>
      </c>
      <c r="K625" s="4">
        <v>24.55</v>
      </c>
      <c r="L625" s="2">
        <v>15</v>
      </c>
      <c r="M625" s="2">
        <v>1</v>
      </c>
      <c r="N625" s="2">
        <v>0.35499999999999998</v>
      </c>
      <c r="O625" s="3" t="s">
        <v>140</v>
      </c>
      <c r="P625" s="3" t="s">
        <v>3211</v>
      </c>
      <c r="Q625" s="5">
        <v>36.950000000000003</v>
      </c>
      <c r="S625" s="6">
        <v>31.2</v>
      </c>
      <c r="T625" s="5">
        <v>1.5</v>
      </c>
      <c r="U625" s="6">
        <v>32.700000000000003</v>
      </c>
      <c r="V625" s="2">
        <v>48.05</v>
      </c>
      <c r="W625" s="8"/>
      <c r="X625" s="10" t="s">
        <v>29</v>
      </c>
      <c r="Y625" s="7">
        <v>43556</v>
      </c>
    </row>
    <row r="626" spans="1:25" hidden="1" x14ac:dyDescent="0.25">
      <c r="A626" s="2">
        <v>777187</v>
      </c>
      <c r="B626" s="3" t="s">
        <v>341</v>
      </c>
      <c r="C626" s="3" t="s">
        <v>340</v>
      </c>
      <c r="D626" s="3" t="s">
        <v>139</v>
      </c>
      <c r="E626" s="3" t="s">
        <v>37</v>
      </c>
      <c r="F626" s="3" t="s">
        <v>29</v>
      </c>
      <c r="G626" s="2">
        <v>5</v>
      </c>
      <c r="H626" s="3" t="s">
        <v>38</v>
      </c>
      <c r="I626" s="3" t="s">
        <v>56</v>
      </c>
      <c r="J626" s="3" t="s">
        <v>127</v>
      </c>
      <c r="K626" s="4">
        <v>10.74</v>
      </c>
      <c r="L626" s="2">
        <v>6</v>
      </c>
      <c r="M626" s="2">
        <v>1</v>
      </c>
      <c r="N626" s="2">
        <v>0.35499999999999998</v>
      </c>
      <c r="O626" s="3" t="s">
        <v>140</v>
      </c>
      <c r="P626" s="3" t="s">
        <v>3211</v>
      </c>
      <c r="Q626" s="5">
        <v>16</v>
      </c>
      <c r="S626" s="6">
        <v>13.55</v>
      </c>
      <c r="T626" s="5">
        <v>0.6</v>
      </c>
      <c r="U626" s="6">
        <v>14.15</v>
      </c>
      <c r="V626" s="2">
        <v>20.8</v>
      </c>
      <c r="W626" s="8"/>
      <c r="X626" s="10" t="s">
        <v>29</v>
      </c>
      <c r="Y626" s="7">
        <v>43556</v>
      </c>
    </row>
    <row r="627" spans="1:25" hidden="1" x14ac:dyDescent="0.25">
      <c r="A627" s="2">
        <v>786775</v>
      </c>
      <c r="B627" s="3" t="s">
        <v>341</v>
      </c>
      <c r="C627" s="3" t="s">
        <v>677</v>
      </c>
      <c r="D627" s="3" t="s">
        <v>354</v>
      </c>
      <c r="E627" s="3" t="s">
        <v>28</v>
      </c>
      <c r="F627" s="3" t="s">
        <v>51</v>
      </c>
      <c r="G627" s="2">
        <v>5.2</v>
      </c>
      <c r="H627" s="3" t="s">
        <v>38</v>
      </c>
      <c r="I627" s="3" t="s">
        <v>34</v>
      </c>
      <c r="J627" s="3" t="s">
        <v>39</v>
      </c>
      <c r="K627" s="4">
        <v>74.25</v>
      </c>
      <c r="L627" s="2">
        <v>4</v>
      </c>
      <c r="M627" s="2">
        <v>6</v>
      </c>
      <c r="N627" s="2">
        <v>0.47299999999999998</v>
      </c>
      <c r="O627" s="3" t="s">
        <v>140</v>
      </c>
      <c r="P627" s="3" t="s">
        <v>3213</v>
      </c>
      <c r="Q627" s="5">
        <v>18.5</v>
      </c>
      <c r="S627" s="6">
        <v>15.93</v>
      </c>
      <c r="T627" s="5">
        <v>0.4</v>
      </c>
      <c r="U627" s="6">
        <v>16.329999999999998</v>
      </c>
      <c r="V627" s="2">
        <v>24.05</v>
      </c>
      <c r="W627" s="8"/>
      <c r="X627" s="10" t="s">
        <v>29</v>
      </c>
      <c r="Y627" s="7">
        <v>43718</v>
      </c>
    </row>
    <row r="628" spans="1:25" hidden="1" x14ac:dyDescent="0.25">
      <c r="A628" s="2">
        <v>793486</v>
      </c>
      <c r="B628" s="3" t="s">
        <v>341</v>
      </c>
      <c r="C628" s="3" t="s">
        <v>678</v>
      </c>
      <c r="D628" s="3" t="s">
        <v>354</v>
      </c>
      <c r="E628" s="3" t="s">
        <v>28</v>
      </c>
      <c r="F628" s="3" t="s">
        <v>51</v>
      </c>
      <c r="G628" s="2">
        <v>4.8</v>
      </c>
      <c r="H628" s="3" t="s">
        <v>38</v>
      </c>
      <c r="I628" s="3" t="s">
        <v>69</v>
      </c>
      <c r="J628" s="3" t="s">
        <v>39</v>
      </c>
      <c r="K628" s="4">
        <v>74.25</v>
      </c>
      <c r="L628" s="2">
        <v>4</v>
      </c>
      <c r="M628" s="2">
        <v>6</v>
      </c>
      <c r="N628" s="2">
        <v>0.47299999999999998</v>
      </c>
      <c r="O628" s="3" t="s">
        <v>140</v>
      </c>
      <c r="P628" s="3" t="s">
        <v>3213</v>
      </c>
      <c r="Q628" s="5">
        <v>18.5</v>
      </c>
      <c r="S628" s="6">
        <v>15.93</v>
      </c>
      <c r="T628" s="5">
        <v>0.4</v>
      </c>
      <c r="U628" s="6">
        <v>16.329999999999998</v>
      </c>
      <c r="V628" s="2">
        <v>24.05</v>
      </c>
      <c r="W628" s="8"/>
      <c r="X628" s="10" t="s">
        <v>29</v>
      </c>
      <c r="Y628" s="7">
        <v>43718</v>
      </c>
    </row>
    <row r="629" spans="1:25" hidden="1" x14ac:dyDescent="0.25">
      <c r="A629" s="2">
        <v>940569</v>
      </c>
      <c r="B629" s="3" t="s">
        <v>679</v>
      </c>
      <c r="C629" s="3" t="s">
        <v>680</v>
      </c>
      <c r="D629" s="3" t="s">
        <v>681</v>
      </c>
      <c r="E629" s="3" t="s">
        <v>37</v>
      </c>
      <c r="F629" s="3" t="s">
        <v>29</v>
      </c>
      <c r="G629" s="2">
        <v>5</v>
      </c>
      <c r="H629" s="3" t="s">
        <v>38</v>
      </c>
      <c r="I629" s="3" t="s">
        <v>34</v>
      </c>
      <c r="J629" s="3" t="s">
        <v>39</v>
      </c>
      <c r="K629" s="4">
        <v>100.65</v>
      </c>
      <c r="L629" s="2">
        <v>1</v>
      </c>
      <c r="M629" s="2">
        <v>1</v>
      </c>
      <c r="N629" s="2">
        <v>58.670999999999999</v>
      </c>
      <c r="O629" s="3" t="s">
        <v>682</v>
      </c>
      <c r="P629" s="3" t="s">
        <v>29</v>
      </c>
      <c r="Q629" s="5">
        <v>251.85</v>
      </c>
      <c r="S629" s="6">
        <v>221.63</v>
      </c>
      <c r="T629" s="5">
        <v>0</v>
      </c>
      <c r="U629" s="6">
        <v>221.63</v>
      </c>
      <c r="V629" s="2">
        <v>0</v>
      </c>
      <c r="W629" s="8"/>
      <c r="X629" s="10" t="s">
        <v>29</v>
      </c>
      <c r="Y629" s="7">
        <v>43466</v>
      </c>
    </row>
    <row r="630" spans="1:25" hidden="1" x14ac:dyDescent="0.25">
      <c r="A630" s="2">
        <v>817174</v>
      </c>
      <c r="B630" s="3" t="s">
        <v>679</v>
      </c>
      <c r="C630" s="3" t="s">
        <v>683</v>
      </c>
      <c r="D630" s="3" t="s">
        <v>684</v>
      </c>
      <c r="E630" s="3" t="s">
        <v>28</v>
      </c>
      <c r="F630" s="3" t="s">
        <v>29</v>
      </c>
      <c r="G630" s="2">
        <v>4.8</v>
      </c>
      <c r="H630" s="3" t="s">
        <v>38</v>
      </c>
      <c r="I630" s="3" t="s">
        <v>43</v>
      </c>
      <c r="J630" s="3" t="s">
        <v>39</v>
      </c>
      <c r="K630" s="4">
        <v>261.64999999999998</v>
      </c>
      <c r="L630" s="2">
        <v>1</v>
      </c>
      <c r="M630" s="2">
        <v>1</v>
      </c>
      <c r="N630" s="2">
        <v>50</v>
      </c>
      <c r="O630" s="3" t="s">
        <v>682</v>
      </c>
      <c r="P630" s="3" t="s">
        <v>29</v>
      </c>
      <c r="Q630" s="5">
        <v>448.6</v>
      </c>
      <c r="S630" s="6">
        <v>394.77</v>
      </c>
      <c r="T630" s="5">
        <v>0</v>
      </c>
      <c r="U630" s="6">
        <v>394.77</v>
      </c>
      <c r="V630" s="2">
        <v>0</v>
      </c>
      <c r="W630" s="8"/>
      <c r="X630" s="10" t="s">
        <v>29</v>
      </c>
      <c r="Y630" s="7">
        <v>43720</v>
      </c>
    </row>
    <row r="631" spans="1:25" hidden="1" x14ac:dyDescent="0.25">
      <c r="A631" s="2">
        <v>812932</v>
      </c>
      <c r="B631" s="3" t="s">
        <v>679</v>
      </c>
      <c r="C631" s="3" t="s">
        <v>685</v>
      </c>
      <c r="D631" s="3" t="s">
        <v>686</v>
      </c>
      <c r="E631" s="3" t="s">
        <v>28</v>
      </c>
      <c r="F631" s="3" t="s">
        <v>29</v>
      </c>
      <c r="H631" s="3" t="s">
        <v>38</v>
      </c>
      <c r="I631" s="3" t="s">
        <v>34</v>
      </c>
      <c r="J631" s="3" t="s">
        <v>39</v>
      </c>
      <c r="K631" s="4">
        <v>255.67</v>
      </c>
      <c r="L631" s="2">
        <v>1</v>
      </c>
      <c r="M631" s="2">
        <v>1</v>
      </c>
      <c r="N631" s="2">
        <v>20</v>
      </c>
      <c r="O631" s="3" t="s">
        <v>682</v>
      </c>
      <c r="P631" s="3" t="s">
        <v>29</v>
      </c>
      <c r="Q631" s="5">
        <v>381.05</v>
      </c>
      <c r="S631" s="6">
        <v>335.32</v>
      </c>
      <c r="T631" s="5">
        <v>0</v>
      </c>
      <c r="U631" s="6">
        <v>335.32</v>
      </c>
      <c r="V631" s="2">
        <v>0</v>
      </c>
      <c r="W631" s="8"/>
      <c r="X631" s="10" t="s">
        <v>29</v>
      </c>
      <c r="Y631" s="7">
        <v>43670</v>
      </c>
    </row>
    <row r="632" spans="1:25" hidden="1" x14ac:dyDescent="0.25">
      <c r="A632" s="2">
        <v>794824</v>
      </c>
      <c r="B632" s="3" t="s">
        <v>679</v>
      </c>
      <c r="C632" s="3" t="s">
        <v>687</v>
      </c>
      <c r="D632" s="3" t="s">
        <v>686</v>
      </c>
      <c r="E632" s="3" t="s">
        <v>28</v>
      </c>
      <c r="F632" s="3" t="s">
        <v>29</v>
      </c>
      <c r="H632" s="3" t="s">
        <v>38</v>
      </c>
      <c r="I632" s="3" t="s">
        <v>34</v>
      </c>
      <c r="J632" s="3" t="s">
        <v>39</v>
      </c>
      <c r="K632" s="4">
        <v>231.15</v>
      </c>
      <c r="L632" s="2">
        <v>1</v>
      </c>
      <c r="M632" s="2">
        <v>1</v>
      </c>
      <c r="N632" s="2">
        <v>20</v>
      </c>
      <c r="O632" s="3" t="s">
        <v>682</v>
      </c>
      <c r="P632" s="3" t="s">
        <v>29</v>
      </c>
      <c r="Q632" s="5">
        <v>348.45</v>
      </c>
      <c r="S632" s="6">
        <v>306.64</v>
      </c>
      <c r="T632" s="5">
        <v>0</v>
      </c>
      <c r="U632" s="6">
        <v>306.64</v>
      </c>
      <c r="V632" s="2">
        <v>0</v>
      </c>
      <c r="W632" s="8"/>
      <c r="X632" s="10" t="s">
        <v>29</v>
      </c>
      <c r="Y632" s="7">
        <v>43670</v>
      </c>
    </row>
    <row r="633" spans="1:25" hidden="1" x14ac:dyDescent="0.25">
      <c r="A633" s="2">
        <v>807597</v>
      </c>
      <c r="B633" s="3" t="s">
        <v>679</v>
      </c>
      <c r="C633" s="3" t="s">
        <v>57</v>
      </c>
      <c r="D633" s="3" t="s">
        <v>688</v>
      </c>
      <c r="E633" s="3" t="s">
        <v>28</v>
      </c>
      <c r="F633" s="3" t="s">
        <v>29</v>
      </c>
      <c r="H633" s="3" t="s">
        <v>38</v>
      </c>
      <c r="I633" s="3" t="s">
        <v>73</v>
      </c>
      <c r="J633" s="3" t="s">
        <v>39</v>
      </c>
      <c r="K633" s="4">
        <v>189</v>
      </c>
      <c r="L633" s="2">
        <v>1</v>
      </c>
      <c r="M633" s="2">
        <v>1</v>
      </c>
      <c r="N633" s="2">
        <v>30</v>
      </c>
      <c r="O633" s="3" t="s">
        <v>682</v>
      </c>
      <c r="P633" s="3" t="s">
        <v>29</v>
      </c>
      <c r="Q633" s="5">
        <v>313.2</v>
      </c>
      <c r="S633" s="6">
        <v>275.62</v>
      </c>
      <c r="T633" s="5">
        <v>0</v>
      </c>
      <c r="U633" s="6">
        <v>275.62</v>
      </c>
      <c r="V633" s="2">
        <v>0</v>
      </c>
      <c r="W633" s="8"/>
      <c r="X633" s="10" t="s">
        <v>29</v>
      </c>
      <c r="Y633" s="7">
        <v>43727</v>
      </c>
    </row>
    <row r="634" spans="1:25" hidden="1" x14ac:dyDescent="0.25">
      <c r="A634" s="2">
        <v>786641</v>
      </c>
      <c r="B634" s="3" t="s">
        <v>679</v>
      </c>
      <c r="C634" s="3" t="s">
        <v>58</v>
      </c>
      <c r="D634" s="3" t="s">
        <v>688</v>
      </c>
      <c r="E634" s="3" t="s">
        <v>28</v>
      </c>
      <c r="F634" s="3" t="s">
        <v>29</v>
      </c>
      <c r="G634" s="2">
        <v>5</v>
      </c>
      <c r="H634" s="3" t="s">
        <v>38</v>
      </c>
      <c r="I634" s="3" t="s">
        <v>29</v>
      </c>
      <c r="J634" s="3" t="s">
        <v>39</v>
      </c>
      <c r="K634" s="4">
        <v>189</v>
      </c>
      <c r="L634" s="2">
        <v>1</v>
      </c>
      <c r="M634" s="2">
        <v>1</v>
      </c>
      <c r="N634" s="2">
        <v>30</v>
      </c>
      <c r="O634" s="3" t="s">
        <v>682</v>
      </c>
      <c r="P634" s="3" t="s">
        <v>29</v>
      </c>
      <c r="Q634" s="5">
        <v>313.2</v>
      </c>
      <c r="S634" s="6">
        <v>275.62</v>
      </c>
      <c r="T634" s="5">
        <v>0</v>
      </c>
      <c r="U634" s="6">
        <v>275.62</v>
      </c>
      <c r="V634" s="2">
        <v>0</v>
      </c>
      <c r="W634" s="8"/>
      <c r="X634" s="10" t="s">
        <v>29</v>
      </c>
      <c r="Y634" s="7">
        <v>43746</v>
      </c>
    </row>
    <row r="635" spans="1:25" hidden="1" x14ac:dyDescent="0.25">
      <c r="A635" s="2">
        <v>811790</v>
      </c>
      <c r="B635" s="3" t="s">
        <v>679</v>
      </c>
      <c r="C635" s="3" t="s">
        <v>689</v>
      </c>
      <c r="D635" s="3" t="s">
        <v>684</v>
      </c>
      <c r="E635" s="3" t="s">
        <v>28</v>
      </c>
      <c r="F635" s="3" t="s">
        <v>29</v>
      </c>
      <c r="G635" s="2">
        <v>5</v>
      </c>
      <c r="H635" s="3" t="s">
        <v>38</v>
      </c>
      <c r="I635" s="3" t="s">
        <v>29</v>
      </c>
      <c r="J635" s="3" t="s">
        <v>39</v>
      </c>
      <c r="K635" s="4">
        <v>105</v>
      </c>
      <c r="L635" s="2">
        <v>1</v>
      </c>
      <c r="M635" s="2">
        <v>1</v>
      </c>
      <c r="N635" s="2">
        <v>50</v>
      </c>
      <c r="O635" s="3" t="s">
        <v>682</v>
      </c>
      <c r="P635" s="3" t="s">
        <v>29</v>
      </c>
      <c r="Q635" s="5">
        <v>240.35</v>
      </c>
      <c r="S635" s="6">
        <v>211.51</v>
      </c>
      <c r="T635" s="5">
        <v>0</v>
      </c>
      <c r="U635" s="6">
        <v>211.51</v>
      </c>
      <c r="V635" s="2">
        <v>0</v>
      </c>
      <c r="W635" s="8"/>
      <c r="X635" s="10" t="s">
        <v>29</v>
      </c>
      <c r="Y635" s="7">
        <v>43707</v>
      </c>
    </row>
    <row r="636" spans="1:25" hidden="1" x14ac:dyDescent="0.25">
      <c r="A636" s="2">
        <v>789114</v>
      </c>
      <c r="B636" s="3" t="s">
        <v>679</v>
      </c>
      <c r="C636" s="3" t="s">
        <v>690</v>
      </c>
      <c r="D636" s="3" t="s">
        <v>684</v>
      </c>
      <c r="E636" s="3" t="s">
        <v>28</v>
      </c>
      <c r="F636" s="3" t="s">
        <v>29</v>
      </c>
      <c r="G636" s="2">
        <v>5</v>
      </c>
      <c r="H636" s="3" t="s">
        <v>38</v>
      </c>
      <c r="I636" s="3" t="s">
        <v>29</v>
      </c>
      <c r="J636" s="3" t="s">
        <v>39</v>
      </c>
      <c r="K636" s="4">
        <v>105</v>
      </c>
      <c r="L636" s="2">
        <v>1</v>
      </c>
      <c r="M636" s="2">
        <v>1</v>
      </c>
      <c r="N636" s="2">
        <v>50</v>
      </c>
      <c r="O636" s="3" t="s">
        <v>682</v>
      </c>
      <c r="P636" s="3" t="s">
        <v>29</v>
      </c>
      <c r="Q636" s="5">
        <v>240.35</v>
      </c>
      <c r="S636" s="6">
        <v>211.51</v>
      </c>
      <c r="T636" s="5">
        <v>0</v>
      </c>
      <c r="U636" s="6">
        <v>211.51</v>
      </c>
      <c r="V636" s="2">
        <v>0</v>
      </c>
      <c r="W636" s="8"/>
      <c r="X636" s="10" t="s">
        <v>29</v>
      </c>
      <c r="Y636" s="7">
        <v>43707</v>
      </c>
    </row>
    <row r="637" spans="1:25" hidden="1" x14ac:dyDescent="0.25">
      <c r="A637" s="2">
        <v>819380</v>
      </c>
      <c r="B637" s="3" t="s">
        <v>679</v>
      </c>
      <c r="C637" s="3" t="s">
        <v>691</v>
      </c>
      <c r="D637" s="3" t="s">
        <v>688</v>
      </c>
      <c r="E637" s="3" t="s">
        <v>28</v>
      </c>
      <c r="F637" s="3" t="s">
        <v>29</v>
      </c>
      <c r="G637" s="2">
        <v>5.6</v>
      </c>
      <c r="H637" s="3" t="s">
        <v>38</v>
      </c>
      <c r="I637" s="3" t="s">
        <v>211</v>
      </c>
      <c r="J637" s="3" t="s">
        <v>39</v>
      </c>
      <c r="K637" s="4">
        <v>291.05</v>
      </c>
      <c r="L637" s="2">
        <v>1</v>
      </c>
      <c r="M637" s="2">
        <v>1</v>
      </c>
      <c r="N637" s="2">
        <v>30</v>
      </c>
      <c r="O637" s="3" t="s">
        <v>682</v>
      </c>
      <c r="P637" s="3" t="s">
        <v>3211</v>
      </c>
      <c r="Q637" s="5">
        <v>413</v>
      </c>
      <c r="S637" s="6">
        <v>363.44</v>
      </c>
      <c r="T637" s="5">
        <v>0</v>
      </c>
      <c r="U637" s="6">
        <v>363.44</v>
      </c>
      <c r="V637" s="2">
        <v>0</v>
      </c>
      <c r="W637" s="8"/>
      <c r="X637" s="10" t="s">
        <v>29</v>
      </c>
      <c r="Y637" s="7">
        <v>43657</v>
      </c>
    </row>
    <row r="638" spans="1:25" hidden="1" x14ac:dyDescent="0.25">
      <c r="A638" s="2">
        <v>693622</v>
      </c>
      <c r="B638" s="3" t="s">
        <v>679</v>
      </c>
      <c r="C638" s="3" t="s">
        <v>366</v>
      </c>
      <c r="D638" s="3" t="s">
        <v>681</v>
      </c>
      <c r="E638" s="3" t="s">
        <v>28</v>
      </c>
      <c r="F638" s="3" t="s">
        <v>29</v>
      </c>
      <c r="G638" s="2">
        <v>5</v>
      </c>
      <c r="H638" s="3" t="s">
        <v>30</v>
      </c>
      <c r="I638" s="3" t="s">
        <v>48</v>
      </c>
      <c r="J638" s="3" t="s">
        <v>39</v>
      </c>
      <c r="K638" s="4">
        <v>54.7</v>
      </c>
      <c r="L638" s="2">
        <v>1</v>
      </c>
      <c r="M638" s="2">
        <v>1</v>
      </c>
      <c r="N638" s="2">
        <v>58.670999999999999</v>
      </c>
      <c r="O638" s="3" t="s">
        <v>682</v>
      </c>
      <c r="P638" s="3" t="s">
        <v>29</v>
      </c>
      <c r="Q638" s="5">
        <v>190.75</v>
      </c>
      <c r="S638" s="6">
        <v>167.86</v>
      </c>
      <c r="T638" s="5">
        <v>0</v>
      </c>
      <c r="U638" s="6">
        <v>167.86</v>
      </c>
      <c r="V638" s="2">
        <v>0</v>
      </c>
      <c r="W638" s="8"/>
      <c r="X638" s="10" t="s">
        <v>29</v>
      </c>
      <c r="Y638" s="7">
        <v>43745</v>
      </c>
    </row>
    <row r="639" spans="1:25" hidden="1" x14ac:dyDescent="0.25">
      <c r="A639" s="2">
        <v>771562</v>
      </c>
      <c r="B639" s="3" t="s">
        <v>679</v>
      </c>
      <c r="C639" s="3" t="s">
        <v>367</v>
      </c>
      <c r="D639" s="3" t="s">
        <v>681</v>
      </c>
      <c r="E639" s="3" t="s">
        <v>28</v>
      </c>
      <c r="F639" s="3" t="s">
        <v>29</v>
      </c>
      <c r="G639" s="2">
        <v>4</v>
      </c>
      <c r="H639" s="3" t="s">
        <v>38</v>
      </c>
      <c r="I639" s="3" t="s">
        <v>48</v>
      </c>
      <c r="J639" s="3" t="s">
        <v>39</v>
      </c>
      <c r="K639" s="4">
        <v>54.7</v>
      </c>
      <c r="L639" s="2">
        <v>1</v>
      </c>
      <c r="M639" s="2">
        <v>1</v>
      </c>
      <c r="N639" s="2">
        <v>58.670999999999999</v>
      </c>
      <c r="O639" s="3" t="s">
        <v>682</v>
      </c>
      <c r="P639" s="3" t="s">
        <v>29</v>
      </c>
      <c r="Q639" s="5">
        <v>190.75</v>
      </c>
      <c r="S639" s="6">
        <v>167.86</v>
      </c>
      <c r="T639" s="5">
        <v>0</v>
      </c>
      <c r="U639" s="6">
        <v>167.86</v>
      </c>
      <c r="V639" s="2">
        <v>0</v>
      </c>
      <c r="W639" s="8"/>
      <c r="X639" s="10" t="s">
        <v>29</v>
      </c>
      <c r="Y639" s="7">
        <v>43745</v>
      </c>
    </row>
    <row r="640" spans="1:25" hidden="1" x14ac:dyDescent="0.25">
      <c r="A640" s="2">
        <v>690479</v>
      </c>
      <c r="B640" s="3" t="s">
        <v>679</v>
      </c>
      <c r="C640" s="3" t="s">
        <v>692</v>
      </c>
      <c r="D640" s="3" t="s">
        <v>681</v>
      </c>
      <c r="E640" s="3" t="s">
        <v>28</v>
      </c>
      <c r="F640" s="3" t="s">
        <v>29</v>
      </c>
      <c r="G640" s="2">
        <v>5.5</v>
      </c>
      <c r="H640" s="3" t="s">
        <v>30</v>
      </c>
      <c r="I640" s="3" t="s">
        <v>605</v>
      </c>
      <c r="J640" s="3" t="s">
        <v>39</v>
      </c>
      <c r="K640" s="4">
        <v>114.5</v>
      </c>
      <c r="L640" s="2">
        <v>1</v>
      </c>
      <c r="M640" s="2">
        <v>1</v>
      </c>
      <c r="N640" s="2">
        <v>58.670999999999999</v>
      </c>
      <c r="O640" s="3" t="s">
        <v>682</v>
      </c>
      <c r="P640" s="3" t="s">
        <v>29</v>
      </c>
      <c r="Q640" s="5">
        <v>270.25</v>
      </c>
      <c r="S640" s="6">
        <v>237.82</v>
      </c>
      <c r="T640" s="5">
        <v>0</v>
      </c>
      <c r="U640" s="6">
        <v>237.82</v>
      </c>
      <c r="V640" s="2">
        <v>0</v>
      </c>
      <c r="W640" s="8"/>
      <c r="X640" s="10" t="s">
        <v>29</v>
      </c>
      <c r="Y640" s="7">
        <v>43745</v>
      </c>
    </row>
    <row r="641" spans="1:25" hidden="1" x14ac:dyDescent="0.25">
      <c r="A641" s="2">
        <v>778588</v>
      </c>
      <c r="B641" s="3" t="s">
        <v>679</v>
      </c>
      <c r="C641" s="3" t="s">
        <v>693</v>
      </c>
      <c r="D641" s="3" t="s">
        <v>681</v>
      </c>
      <c r="E641" s="3" t="s">
        <v>28</v>
      </c>
      <c r="F641" s="3" t="s">
        <v>29</v>
      </c>
      <c r="G641" s="2">
        <v>6</v>
      </c>
      <c r="H641" s="3" t="s">
        <v>30</v>
      </c>
      <c r="I641" s="3" t="s">
        <v>73</v>
      </c>
      <c r="J641" s="3" t="s">
        <v>39</v>
      </c>
      <c r="K641" s="4">
        <v>114.5</v>
      </c>
      <c r="L641" s="2">
        <v>1</v>
      </c>
      <c r="M641" s="2">
        <v>1</v>
      </c>
      <c r="N641" s="2">
        <v>58.670999999999999</v>
      </c>
      <c r="O641" s="3" t="s">
        <v>682</v>
      </c>
      <c r="P641" s="3" t="s">
        <v>29</v>
      </c>
      <c r="Q641" s="5">
        <v>270.25</v>
      </c>
      <c r="S641" s="6">
        <v>237.82</v>
      </c>
      <c r="T641" s="5">
        <v>0</v>
      </c>
      <c r="U641" s="6">
        <v>237.82</v>
      </c>
      <c r="V641" s="2">
        <v>0</v>
      </c>
      <c r="W641" s="8"/>
      <c r="X641" s="10" t="s">
        <v>29</v>
      </c>
      <c r="Y641" s="7">
        <v>43745</v>
      </c>
    </row>
    <row r="642" spans="1:25" hidden="1" x14ac:dyDescent="0.25">
      <c r="A642" s="2">
        <v>815387</v>
      </c>
      <c r="B642" s="3" t="s">
        <v>679</v>
      </c>
      <c r="C642" s="3" t="s">
        <v>369</v>
      </c>
      <c r="D642" s="3" t="s">
        <v>681</v>
      </c>
      <c r="E642" s="3" t="s">
        <v>28</v>
      </c>
      <c r="F642" s="3" t="s">
        <v>29</v>
      </c>
      <c r="G642" s="2">
        <v>4.8</v>
      </c>
      <c r="H642" s="3" t="s">
        <v>30</v>
      </c>
      <c r="I642" s="3" t="s">
        <v>605</v>
      </c>
      <c r="J642" s="3" t="s">
        <v>39</v>
      </c>
      <c r="K642" s="4">
        <v>114.5</v>
      </c>
      <c r="L642" s="2">
        <v>1</v>
      </c>
      <c r="M642" s="2">
        <v>1</v>
      </c>
      <c r="N642" s="2">
        <v>58.670999999999999</v>
      </c>
      <c r="O642" s="3" t="s">
        <v>682</v>
      </c>
      <c r="P642" s="3" t="s">
        <v>29</v>
      </c>
      <c r="Q642" s="5">
        <v>270.25</v>
      </c>
      <c r="S642" s="6">
        <v>237.82</v>
      </c>
      <c r="T642" s="5">
        <v>0</v>
      </c>
      <c r="U642" s="6">
        <v>237.82</v>
      </c>
      <c r="V642" s="2">
        <v>0</v>
      </c>
      <c r="W642" s="8"/>
      <c r="X642" s="10" t="s">
        <v>29</v>
      </c>
      <c r="Y642" s="7">
        <v>43745</v>
      </c>
    </row>
    <row r="643" spans="1:25" hidden="1" x14ac:dyDescent="0.25">
      <c r="A643" s="2">
        <v>940173</v>
      </c>
      <c r="B643" s="3" t="s">
        <v>679</v>
      </c>
      <c r="C643" s="3" t="s">
        <v>68</v>
      </c>
      <c r="D643" s="3" t="s">
        <v>681</v>
      </c>
      <c r="E643" s="3" t="s">
        <v>28</v>
      </c>
      <c r="F643" s="3" t="s">
        <v>29</v>
      </c>
      <c r="G643" s="2">
        <v>5</v>
      </c>
      <c r="H643" s="3" t="s">
        <v>38</v>
      </c>
      <c r="I643" s="3" t="s">
        <v>69</v>
      </c>
      <c r="J643" s="3" t="s">
        <v>39</v>
      </c>
      <c r="K643" s="4">
        <v>114.5</v>
      </c>
      <c r="L643" s="2">
        <v>1</v>
      </c>
      <c r="M643" s="2">
        <v>1</v>
      </c>
      <c r="N643" s="2">
        <v>58.670999999999999</v>
      </c>
      <c r="O643" s="3" t="s">
        <v>682</v>
      </c>
      <c r="P643" s="3" t="s">
        <v>29</v>
      </c>
      <c r="Q643" s="5">
        <v>270.25</v>
      </c>
      <c r="S643" s="6">
        <v>237.82</v>
      </c>
      <c r="T643" s="5">
        <v>0</v>
      </c>
      <c r="U643" s="6">
        <v>237.82</v>
      </c>
      <c r="V643" s="2">
        <v>0</v>
      </c>
      <c r="W643" s="8"/>
      <c r="X643" s="10" t="s">
        <v>29</v>
      </c>
      <c r="Y643" s="7">
        <v>43745</v>
      </c>
    </row>
    <row r="644" spans="1:25" hidden="1" x14ac:dyDescent="0.25">
      <c r="A644" s="2">
        <v>633511</v>
      </c>
      <c r="B644" s="3" t="s">
        <v>679</v>
      </c>
      <c r="C644" s="3" t="s">
        <v>71</v>
      </c>
      <c r="D644" s="3" t="s">
        <v>681</v>
      </c>
      <c r="E644" s="3" t="s">
        <v>28</v>
      </c>
      <c r="F644" s="3" t="s">
        <v>29</v>
      </c>
      <c r="G644" s="2">
        <v>5</v>
      </c>
      <c r="H644" s="3" t="s">
        <v>38</v>
      </c>
      <c r="I644" s="3" t="s">
        <v>48</v>
      </c>
      <c r="J644" s="3" t="s">
        <v>39</v>
      </c>
      <c r="K644" s="4">
        <v>114.5</v>
      </c>
      <c r="L644" s="2">
        <v>1</v>
      </c>
      <c r="M644" s="2">
        <v>1</v>
      </c>
      <c r="N644" s="2">
        <v>58.670999999999999</v>
      </c>
      <c r="O644" s="3" t="s">
        <v>682</v>
      </c>
      <c r="P644" s="3" t="s">
        <v>29</v>
      </c>
      <c r="Q644" s="5">
        <v>270.25</v>
      </c>
      <c r="S644" s="6">
        <v>237.82</v>
      </c>
      <c r="T644" s="5">
        <v>0</v>
      </c>
      <c r="U644" s="6">
        <v>237.82</v>
      </c>
      <c r="V644" s="2">
        <v>0</v>
      </c>
      <c r="W644" s="8"/>
      <c r="X644" s="10" t="s">
        <v>29</v>
      </c>
      <c r="Y644" s="7">
        <v>43745</v>
      </c>
    </row>
    <row r="645" spans="1:25" hidden="1" x14ac:dyDescent="0.25">
      <c r="A645" s="2">
        <v>625335</v>
      </c>
      <c r="B645" s="3" t="s">
        <v>679</v>
      </c>
      <c r="C645" s="3" t="s">
        <v>694</v>
      </c>
      <c r="D645" s="3" t="s">
        <v>681</v>
      </c>
      <c r="E645" s="3" t="s">
        <v>28</v>
      </c>
      <c r="F645" s="3" t="s">
        <v>29</v>
      </c>
      <c r="G645" s="2">
        <v>5.5</v>
      </c>
      <c r="H645" s="3" t="s">
        <v>30</v>
      </c>
      <c r="I645" s="3" t="s">
        <v>73</v>
      </c>
      <c r="J645" s="3" t="s">
        <v>39</v>
      </c>
      <c r="K645" s="4">
        <v>114.5</v>
      </c>
      <c r="L645" s="2">
        <v>1</v>
      </c>
      <c r="M645" s="2">
        <v>1</v>
      </c>
      <c r="N645" s="2">
        <v>58.670999999999999</v>
      </c>
      <c r="O645" s="3" t="s">
        <v>682</v>
      </c>
      <c r="P645" s="3" t="s">
        <v>29</v>
      </c>
      <c r="Q645" s="5">
        <v>270.25</v>
      </c>
      <c r="S645" s="6">
        <v>237.82</v>
      </c>
      <c r="T645" s="5">
        <v>0</v>
      </c>
      <c r="U645" s="6">
        <v>237.82</v>
      </c>
      <c r="V645" s="2">
        <v>0</v>
      </c>
      <c r="W645" s="8"/>
      <c r="X645" s="10" t="s">
        <v>29</v>
      </c>
      <c r="Y645" s="7">
        <v>43745</v>
      </c>
    </row>
    <row r="646" spans="1:25" hidden="1" x14ac:dyDescent="0.25">
      <c r="A646" s="2">
        <v>767035</v>
      </c>
      <c r="B646" s="3" t="s">
        <v>679</v>
      </c>
      <c r="C646" s="3" t="s">
        <v>695</v>
      </c>
      <c r="D646" s="3" t="s">
        <v>681</v>
      </c>
      <c r="E646" s="3" t="s">
        <v>28</v>
      </c>
      <c r="F646" s="3" t="s">
        <v>29</v>
      </c>
      <c r="G646" s="2">
        <v>4.5999999999999996</v>
      </c>
      <c r="H646" s="3" t="s">
        <v>30</v>
      </c>
      <c r="I646" s="3" t="s">
        <v>48</v>
      </c>
      <c r="J646" s="3" t="s">
        <v>39</v>
      </c>
      <c r="K646" s="4">
        <v>114.5</v>
      </c>
      <c r="L646" s="2">
        <v>1</v>
      </c>
      <c r="M646" s="2">
        <v>1</v>
      </c>
      <c r="N646" s="2">
        <v>58.670999999999999</v>
      </c>
      <c r="O646" s="3" t="s">
        <v>682</v>
      </c>
      <c r="P646" s="3" t="s">
        <v>29</v>
      </c>
      <c r="Q646" s="5">
        <v>270.25</v>
      </c>
      <c r="S646" s="6">
        <v>237.82</v>
      </c>
      <c r="T646" s="5">
        <v>0</v>
      </c>
      <c r="U646" s="6">
        <v>237.82</v>
      </c>
      <c r="V646" s="2">
        <v>0</v>
      </c>
      <c r="W646" s="8"/>
      <c r="X646" s="10" t="s">
        <v>29</v>
      </c>
      <c r="Y646" s="7">
        <v>43745</v>
      </c>
    </row>
    <row r="647" spans="1:25" hidden="1" x14ac:dyDescent="0.25">
      <c r="A647" s="2">
        <v>907287</v>
      </c>
      <c r="B647" s="3" t="s">
        <v>679</v>
      </c>
      <c r="C647" s="3" t="s">
        <v>77</v>
      </c>
      <c r="D647" s="3" t="s">
        <v>681</v>
      </c>
      <c r="E647" s="3" t="s">
        <v>28</v>
      </c>
      <c r="F647" s="3" t="s">
        <v>29</v>
      </c>
      <c r="G647" s="2">
        <v>5</v>
      </c>
      <c r="H647" s="3" t="s">
        <v>38</v>
      </c>
      <c r="I647" s="3" t="s">
        <v>34</v>
      </c>
      <c r="J647" s="3" t="s">
        <v>39</v>
      </c>
      <c r="K647" s="4">
        <v>114.5</v>
      </c>
      <c r="L647" s="2">
        <v>1</v>
      </c>
      <c r="M647" s="2">
        <v>1</v>
      </c>
      <c r="N647" s="2">
        <v>58.670999999999999</v>
      </c>
      <c r="O647" s="3" t="s">
        <v>682</v>
      </c>
      <c r="P647" s="3" t="s">
        <v>29</v>
      </c>
      <c r="Q647" s="5">
        <v>270.25</v>
      </c>
      <c r="S647" s="6">
        <v>237.82</v>
      </c>
      <c r="T647" s="5">
        <v>0</v>
      </c>
      <c r="U647" s="6">
        <v>237.82</v>
      </c>
      <c r="V647" s="2">
        <v>0</v>
      </c>
      <c r="W647" s="8"/>
      <c r="X647" s="10" t="s">
        <v>29</v>
      </c>
      <c r="Y647" s="7">
        <v>43745</v>
      </c>
    </row>
    <row r="648" spans="1:25" hidden="1" x14ac:dyDescent="0.25">
      <c r="A648" s="2">
        <v>818800</v>
      </c>
      <c r="B648" s="3" t="s">
        <v>679</v>
      </c>
      <c r="C648" s="3" t="s">
        <v>696</v>
      </c>
      <c r="D648" s="3" t="s">
        <v>684</v>
      </c>
      <c r="E648" s="3" t="s">
        <v>28</v>
      </c>
      <c r="F648" s="3" t="s">
        <v>29</v>
      </c>
      <c r="H648" s="3" t="s">
        <v>38</v>
      </c>
      <c r="I648" s="3" t="s">
        <v>62</v>
      </c>
      <c r="J648" s="3" t="s">
        <v>39</v>
      </c>
      <c r="K648" s="4">
        <v>238.08</v>
      </c>
      <c r="L648" s="2">
        <v>1</v>
      </c>
      <c r="M648" s="2">
        <v>1</v>
      </c>
      <c r="N648" s="2">
        <v>50</v>
      </c>
      <c r="O648" s="3" t="s">
        <v>682</v>
      </c>
      <c r="P648" s="3" t="s">
        <v>3211</v>
      </c>
      <c r="Q648" s="5">
        <v>357.45</v>
      </c>
      <c r="S648" s="6">
        <v>314.56</v>
      </c>
      <c r="T648" s="5">
        <v>0</v>
      </c>
      <c r="U648" s="6">
        <v>314.56</v>
      </c>
      <c r="V648" s="2">
        <v>0</v>
      </c>
      <c r="W648" s="8"/>
      <c r="X648" s="10" t="s">
        <v>29</v>
      </c>
      <c r="Y648" s="7">
        <v>43774</v>
      </c>
    </row>
    <row r="649" spans="1:25" hidden="1" x14ac:dyDescent="0.25">
      <c r="A649" s="2">
        <v>273094</v>
      </c>
      <c r="B649" s="3" t="s">
        <v>679</v>
      </c>
      <c r="C649" s="3" t="s">
        <v>697</v>
      </c>
      <c r="D649" s="3" t="s">
        <v>684</v>
      </c>
      <c r="E649" s="3" t="s">
        <v>28</v>
      </c>
      <c r="F649" s="3" t="s">
        <v>29</v>
      </c>
      <c r="H649" s="3" t="s">
        <v>30</v>
      </c>
      <c r="I649" s="3" t="s">
        <v>29</v>
      </c>
      <c r="J649" s="3" t="s">
        <v>31</v>
      </c>
      <c r="K649" s="4">
        <v>308.08</v>
      </c>
      <c r="L649" s="2">
        <v>1</v>
      </c>
      <c r="M649" s="2">
        <v>1</v>
      </c>
      <c r="N649" s="2">
        <v>50</v>
      </c>
      <c r="O649" s="3" t="s">
        <v>682</v>
      </c>
      <c r="P649" s="3" t="s">
        <v>29</v>
      </c>
      <c r="Q649" s="5">
        <v>552.4</v>
      </c>
      <c r="S649" s="6">
        <v>486.11</v>
      </c>
      <c r="T649" s="5">
        <v>0</v>
      </c>
      <c r="U649" s="6">
        <v>486.11</v>
      </c>
      <c r="V649" s="2">
        <v>0</v>
      </c>
      <c r="W649" s="8"/>
      <c r="X649" s="10" t="s">
        <v>29</v>
      </c>
      <c r="Y649" s="7">
        <v>43698</v>
      </c>
    </row>
    <row r="650" spans="1:25" hidden="1" x14ac:dyDescent="0.25">
      <c r="A650" s="2">
        <v>997023</v>
      </c>
      <c r="B650" s="3" t="s">
        <v>679</v>
      </c>
      <c r="C650" s="3" t="s">
        <v>698</v>
      </c>
      <c r="D650" s="3" t="s">
        <v>684</v>
      </c>
      <c r="E650" s="3" t="s">
        <v>28</v>
      </c>
      <c r="F650" s="3" t="s">
        <v>29</v>
      </c>
      <c r="H650" s="3" t="s">
        <v>30</v>
      </c>
      <c r="I650" s="3" t="s">
        <v>29</v>
      </c>
      <c r="J650" s="3" t="s">
        <v>31</v>
      </c>
      <c r="K650" s="4">
        <v>266.08</v>
      </c>
      <c r="L650" s="2">
        <v>1</v>
      </c>
      <c r="M650" s="2">
        <v>1</v>
      </c>
      <c r="N650" s="2">
        <v>50</v>
      </c>
      <c r="O650" s="3" t="s">
        <v>682</v>
      </c>
      <c r="P650" s="3" t="s">
        <v>29</v>
      </c>
      <c r="Q650" s="5">
        <v>466.6</v>
      </c>
      <c r="S650" s="6">
        <v>410.61</v>
      </c>
      <c r="T650" s="5">
        <v>0</v>
      </c>
      <c r="U650" s="6">
        <v>410.61</v>
      </c>
      <c r="V650" s="2">
        <v>0</v>
      </c>
      <c r="W650" s="8">
        <v>0.55000000000001137</v>
      </c>
      <c r="X650" s="9" t="s">
        <v>3216</v>
      </c>
      <c r="Y650" s="7">
        <v>43789</v>
      </c>
    </row>
    <row r="651" spans="1:25" hidden="1" x14ac:dyDescent="0.25">
      <c r="A651" s="2">
        <v>126362</v>
      </c>
      <c r="B651" s="3" t="s">
        <v>679</v>
      </c>
      <c r="C651" s="3" t="s">
        <v>699</v>
      </c>
      <c r="D651" s="3" t="s">
        <v>684</v>
      </c>
      <c r="E651" s="3" t="s">
        <v>28</v>
      </c>
      <c r="F651" s="3" t="s">
        <v>29</v>
      </c>
      <c r="H651" s="3" t="s">
        <v>30</v>
      </c>
      <c r="I651" s="3" t="s">
        <v>29</v>
      </c>
      <c r="J651" s="3" t="s">
        <v>31</v>
      </c>
      <c r="K651" s="4">
        <v>275.20999999999998</v>
      </c>
      <c r="L651" s="2">
        <v>1</v>
      </c>
      <c r="M651" s="2">
        <v>1</v>
      </c>
      <c r="N651" s="2">
        <v>50</v>
      </c>
      <c r="O651" s="3" t="s">
        <v>682</v>
      </c>
      <c r="P651" s="3" t="s">
        <v>29</v>
      </c>
      <c r="Q651" s="5">
        <v>478.7</v>
      </c>
      <c r="S651" s="6">
        <v>421.26</v>
      </c>
      <c r="T651" s="5">
        <v>0</v>
      </c>
      <c r="U651" s="6">
        <v>421.26</v>
      </c>
      <c r="V651" s="2">
        <v>0</v>
      </c>
      <c r="W651" s="8">
        <v>12.550000000000011</v>
      </c>
      <c r="X651" s="9" t="s">
        <v>3216</v>
      </c>
      <c r="Y651" s="7">
        <v>43789</v>
      </c>
    </row>
    <row r="652" spans="1:25" hidden="1" x14ac:dyDescent="0.25">
      <c r="A652" s="2">
        <v>855494</v>
      </c>
      <c r="B652" s="3" t="s">
        <v>679</v>
      </c>
      <c r="C652" s="3" t="s">
        <v>700</v>
      </c>
      <c r="D652" s="3" t="s">
        <v>684</v>
      </c>
      <c r="E652" s="3" t="s">
        <v>28</v>
      </c>
      <c r="F652" s="3" t="s">
        <v>29</v>
      </c>
      <c r="H652" s="3" t="s">
        <v>30</v>
      </c>
      <c r="I652" s="3" t="s">
        <v>29</v>
      </c>
      <c r="J652" s="3" t="s">
        <v>31</v>
      </c>
      <c r="K652" s="4">
        <v>266.08</v>
      </c>
      <c r="L652" s="2">
        <v>1</v>
      </c>
      <c r="M652" s="2">
        <v>1</v>
      </c>
      <c r="N652" s="2">
        <v>50</v>
      </c>
      <c r="O652" s="3" t="s">
        <v>682</v>
      </c>
      <c r="P652" s="3" t="s">
        <v>29</v>
      </c>
      <c r="Q652" s="5">
        <v>466.6</v>
      </c>
      <c r="S652" s="6">
        <v>410.61</v>
      </c>
      <c r="T652" s="5">
        <v>0</v>
      </c>
      <c r="U652" s="6">
        <v>410.61</v>
      </c>
      <c r="V652" s="2">
        <v>0</v>
      </c>
      <c r="W652" s="8">
        <v>0.55000000000001137</v>
      </c>
      <c r="X652" s="9" t="s">
        <v>3216</v>
      </c>
      <c r="Y652" s="7">
        <v>43789</v>
      </c>
    </row>
    <row r="653" spans="1:25" hidden="1" x14ac:dyDescent="0.25">
      <c r="A653" s="2">
        <v>33726</v>
      </c>
      <c r="B653" s="3" t="s">
        <v>679</v>
      </c>
      <c r="C653" s="3" t="s">
        <v>701</v>
      </c>
      <c r="D653" s="3" t="s">
        <v>684</v>
      </c>
      <c r="E653" s="3" t="s">
        <v>28</v>
      </c>
      <c r="F653" s="3" t="s">
        <v>29</v>
      </c>
      <c r="H653" s="3" t="s">
        <v>30</v>
      </c>
      <c r="I653" s="3" t="s">
        <v>29</v>
      </c>
      <c r="J653" s="3" t="s">
        <v>31</v>
      </c>
      <c r="K653" s="4">
        <v>276.58</v>
      </c>
      <c r="L653" s="2">
        <v>1</v>
      </c>
      <c r="M653" s="2">
        <v>1</v>
      </c>
      <c r="N653" s="2">
        <v>50</v>
      </c>
      <c r="O653" s="3" t="s">
        <v>682</v>
      </c>
      <c r="P653" s="3" t="s">
        <v>29</v>
      </c>
      <c r="Q653" s="5">
        <v>480.55</v>
      </c>
      <c r="S653" s="6">
        <v>422.88</v>
      </c>
      <c r="T653" s="5">
        <v>0</v>
      </c>
      <c r="U653" s="6">
        <v>422.88</v>
      </c>
      <c r="V653" s="2">
        <v>0</v>
      </c>
      <c r="W653" s="8">
        <v>0.5</v>
      </c>
      <c r="X653" s="9" t="s">
        <v>3216</v>
      </c>
      <c r="Y653" s="7">
        <v>43789</v>
      </c>
    </row>
    <row r="654" spans="1:25" hidden="1" x14ac:dyDescent="0.25">
      <c r="A654" s="2">
        <v>307512</v>
      </c>
      <c r="B654" s="3" t="s">
        <v>679</v>
      </c>
      <c r="C654" s="3" t="s">
        <v>702</v>
      </c>
      <c r="D654" s="3" t="s">
        <v>684</v>
      </c>
      <c r="E654" s="3" t="s">
        <v>28</v>
      </c>
      <c r="F654" s="3" t="s">
        <v>29</v>
      </c>
      <c r="H654" s="3" t="s">
        <v>30</v>
      </c>
      <c r="I654" s="3" t="s">
        <v>29</v>
      </c>
      <c r="J654" s="3" t="s">
        <v>31</v>
      </c>
      <c r="K654" s="4">
        <v>266.08</v>
      </c>
      <c r="L654" s="2">
        <v>1</v>
      </c>
      <c r="M654" s="2">
        <v>1</v>
      </c>
      <c r="N654" s="2">
        <v>50</v>
      </c>
      <c r="O654" s="3" t="s">
        <v>682</v>
      </c>
      <c r="P654" s="3" t="s">
        <v>29</v>
      </c>
      <c r="Q654" s="5">
        <v>466.6</v>
      </c>
      <c r="S654" s="6">
        <v>410.61</v>
      </c>
      <c r="T654" s="5">
        <v>0</v>
      </c>
      <c r="U654" s="6">
        <v>410.61</v>
      </c>
      <c r="V654" s="2">
        <v>0</v>
      </c>
      <c r="W654" s="8">
        <v>0.55000000000001137</v>
      </c>
      <c r="X654" s="9" t="s">
        <v>3216</v>
      </c>
      <c r="Y654" s="7">
        <v>43789</v>
      </c>
    </row>
    <row r="655" spans="1:25" hidden="1" x14ac:dyDescent="0.25">
      <c r="A655" s="2">
        <v>312702</v>
      </c>
      <c r="B655" s="3" t="s">
        <v>679</v>
      </c>
      <c r="C655" s="3" t="s">
        <v>703</v>
      </c>
      <c r="D655" s="3" t="s">
        <v>684</v>
      </c>
      <c r="E655" s="3" t="s">
        <v>28</v>
      </c>
      <c r="F655" s="3" t="s">
        <v>29</v>
      </c>
      <c r="H655" s="3" t="s">
        <v>30</v>
      </c>
      <c r="I655" s="3" t="s">
        <v>29</v>
      </c>
      <c r="J655" s="3" t="s">
        <v>31</v>
      </c>
      <c r="K655" s="4">
        <v>276.58</v>
      </c>
      <c r="L655" s="2">
        <v>1</v>
      </c>
      <c r="M655" s="2">
        <v>1</v>
      </c>
      <c r="N655" s="2">
        <v>50</v>
      </c>
      <c r="O655" s="3" t="s">
        <v>682</v>
      </c>
      <c r="P655" s="3" t="s">
        <v>29</v>
      </c>
      <c r="Q655" s="5">
        <v>480.55</v>
      </c>
      <c r="S655" s="6">
        <v>422.88</v>
      </c>
      <c r="T655" s="5">
        <v>0</v>
      </c>
      <c r="U655" s="6">
        <v>422.88</v>
      </c>
      <c r="V655" s="2">
        <v>0</v>
      </c>
      <c r="W655" s="8">
        <v>0.5</v>
      </c>
      <c r="X655" s="9" t="s">
        <v>3216</v>
      </c>
      <c r="Y655" s="7">
        <v>43789</v>
      </c>
    </row>
    <row r="656" spans="1:25" hidden="1" x14ac:dyDescent="0.25">
      <c r="A656" s="2">
        <v>228095</v>
      </c>
      <c r="B656" s="3" t="s">
        <v>679</v>
      </c>
      <c r="C656" s="3" t="s">
        <v>704</v>
      </c>
      <c r="D656" s="3" t="s">
        <v>684</v>
      </c>
      <c r="E656" s="3" t="s">
        <v>28</v>
      </c>
      <c r="F656" s="3" t="s">
        <v>29</v>
      </c>
      <c r="G656" s="2">
        <v>11.8</v>
      </c>
      <c r="H656" s="3" t="s">
        <v>30</v>
      </c>
      <c r="I656" s="3" t="s">
        <v>29</v>
      </c>
      <c r="J656" s="3" t="s">
        <v>31</v>
      </c>
      <c r="K656" s="4">
        <v>415.3</v>
      </c>
      <c r="L656" s="2">
        <v>1</v>
      </c>
      <c r="M656" s="2">
        <v>1</v>
      </c>
      <c r="N656" s="2">
        <v>50</v>
      </c>
      <c r="O656" s="3" t="s">
        <v>682</v>
      </c>
      <c r="P656" s="3" t="s">
        <v>29</v>
      </c>
      <c r="Q656" s="5">
        <v>665</v>
      </c>
      <c r="S656" s="6">
        <v>585.20000000000005</v>
      </c>
      <c r="T656" s="5">
        <v>0</v>
      </c>
      <c r="U656" s="6">
        <v>585.20000000000005</v>
      </c>
      <c r="V656" s="2">
        <v>0</v>
      </c>
      <c r="W656" s="8"/>
      <c r="X656" s="10" t="s">
        <v>29</v>
      </c>
      <c r="Y656" s="7">
        <v>43686</v>
      </c>
    </row>
    <row r="657" spans="1:25" hidden="1" x14ac:dyDescent="0.25">
      <c r="A657" s="2">
        <v>20771</v>
      </c>
      <c r="B657" s="3" t="s">
        <v>679</v>
      </c>
      <c r="C657" s="3" t="s">
        <v>705</v>
      </c>
      <c r="D657" s="3" t="s">
        <v>684</v>
      </c>
      <c r="E657" s="3" t="s">
        <v>28</v>
      </c>
      <c r="F657" s="3" t="s">
        <v>29</v>
      </c>
      <c r="H657" s="3" t="s">
        <v>30</v>
      </c>
      <c r="I657" s="3" t="s">
        <v>29</v>
      </c>
      <c r="J657" s="3" t="s">
        <v>31</v>
      </c>
      <c r="K657" s="4">
        <v>308.08</v>
      </c>
      <c r="L657" s="2">
        <v>1</v>
      </c>
      <c r="M657" s="2">
        <v>1</v>
      </c>
      <c r="N657" s="2">
        <v>50</v>
      </c>
      <c r="O657" s="3" t="s">
        <v>682</v>
      </c>
      <c r="P657" s="3" t="s">
        <v>29</v>
      </c>
      <c r="Q657" s="5">
        <v>522.4</v>
      </c>
      <c r="S657" s="6">
        <v>459.71</v>
      </c>
      <c r="T657" s="5">
        <v>0</v>
      </c>
      <c r="U657" s="6">
        <v>459.71</v>
      </c>
      <c r="V657" s="2">
        <v>0</v>
      </c>
      <c r="W657" s="8">
        <v>0.5</v>
      </c>
      <c r="X657" s="9" t="s">
        <v>3216</v>
      </c>
      <c r="Y657" s="7">
        <v>43789</v>
      </c>
    </row>
    <row r="658" spans="1:25" hidden="1" x14ac:dyDescent="0.25">
      <c r="A658" s="2">
        <v>260539</v>
      </c>
      <c r="B658" s="3" t="s">
        <v>679</v>
      </c>
      <c r="C658" s="3" t="s">
        <v>706</v>
      </c>
      <c r="D658" s="3" t="s">
        <v>684</v>
      </c>
      <c r="E658" s="3" t="s">
        <v>28</v>
      </c>
      <c r="F658" s="3" t="s">
        <v>29</v>
      </c>
      <c r="H658" s="3" t="s">
        <v>30</v>
      </c>
      <c r="I658" s="3" t="s">
        <v>29</v>
      </c>
      <c r="J658" s="3" t="s">
        <v>31</v>
      </c>
      <c r="K658" s="4">
        <v>276.58</v>
      </c>
      <c r="L658" s="2">
        <v>1</v>
      </c>
      <c r="M658" s="2">
        <v>1</v>
      </c>
      <c r="N658" s="2">
        <v>50</v>
      </c>
      <c r="O658" s="3" t="s">
        <v>682</v>
      </c>
      <c r="P658" s="3" t="s">
        <v>29</v>
      </c>
      <c r="Q658" s="5">
        <v>480.55</v>
      </c>
      <c r="S658" s="6">
        <v>422.88</v>
      </c>
      <c r="T658" s="5">
        <v>0</v>
      </c>
      <c r="U658" s="6">
        <v>422.88</v>
      </c>
      <c r="V658" s="2">
        <v>0</v>
      </c>
      <c r="W658" s="8">
        <v>0.5</v>
      </c>
      <c r="X658" s="9" t="s">
        <v>3216</v>
      </c>
      <c r="Y658" s="7">
        <v>43789</v>
      </c>
    </row>
    <row r="659" spans="1:25" hidden="1" x14ac:dyDescent="0.25">
      <c r="A659" s="2">
        <v>644401</v>
      </c>
      <c r="B659" s="3" t="s">
        <v>679</v>
      </c>
      <c r="C659" s="3" t="s">
        <v>707</v>
      </c>
      <c r="D659" s="3" t="s">
        <v>684</v>
      </c>
      <c r="E659" s="3" t="s">
        <v>28</v>
      </c>
      <c r="F659" s="3" t="s">
        <v>29</v>
      </c>
      <c r="H659" s="3" t="s">
        <v>30</v>
      </c>
      <c r="I659" s="3" t="s">
        <v>29</v>
      </c>
      <c r="J659" s="3" t="s">
        <v>31</v>
      </c>
      <c r="K659" s="4">
        <v>314.33</v>
      </c>
      <c r="L659" s="2">
        <v>1</v>
      </c>
      <c r="M659" s="2">
        <v>1</v>
      </c>
      <c r="N659" s="2">
        <v>50</v>
      </c>
      <c r="O659" s="3" t="s">
        <v>682</v>
      </c>
      <c r="P659" s="3" t="s">
        <v>29</v>
      </c>
      <c r="Q659" s="5">
        <v>530.75</v>
      </c>
      <c r="S659" s="6">
        <v>467.06</v>
      </c>
      <c r="T659" s="5">
        <v>0</v>
      </c>
      <c r="U659" s="6">
        <v>467.06</v>
      </c>
      <c r="V659" s="2">
        <v>0</v>
      </c>
      <c r="W659" s="8">
        <v>12.25</v>
      </c>
      <c r="X659" s="9" t="s">
        <v>3216</v>
      </c>
      <c r="Y659" s="7">
        <v>43789</v>
      </c>
    </row>
    <row r="660" spans="1:25" hidden="1" x14ac:dyDescent="0.25">
      <c r="A660" s="2">
        <v>849836</v>
      </c>
      <c r="B660" s="3" t="s">
        <v>679</v>
      </c>
      <c r="C660" s="3" t="s">
        <v>708</v>
      </c>
      <c r="D660" s="3" t="s">
        <v>684</v>
      </c>
      <c r="E660" s="3" t="s">
        <v>28</v>
      </c>
      <c r="F660" s="3" t="s">
        <v>29</v>
      </c>
      <c r="G660" s="2">
        <v>6.7</v>
      </c>
      <c r="H660" s="3" t="s">
        <v>30</v>
      </c>
      <c r="I660" s="3" t="s">
        <v>29</v>
      </c>
      <c r="J660" s="3" t="s">
        <v>31</v>
      </c>
      <c r="K660" s="4">
        <v>293.33</v>
      </c>
      <c r="L660" s="2">
        <v>1</v>
      </c>
      <c r="M660" s="2">
        <v>1</v>
      </c>
      <c r="N660" s="2">
        <v>50</v>
      </c>
      <c r="O660" s="3" t="s">
        <v>682</v>
      </c>
      <c r="P660" s="3" t="s">
        <v>29</v>
      </c>
      <c r="Q660" s="5">
        <v>502.8</v>
      </c>
      <c r="S660" s="6">
        <v>442.46</v>
      </c>
      <c r="T660" s="5">
        <v>0</v>
      </c>
      <c r="U660" s="6">
        <v>442.46</v>
      </c>
      <c r="V660" s="2">
        <v>0</v>
      </c>
      <c r="W660" s="8">
        <v>4.8000000000000114</v>
      </c>
      <c r="X660" s="9" t="s">
        <v>3216</v>
      </c>
      <c r="Y660" s="7">
        <v>43789</v>
      </c>
    </row>
    <row r="661" spans="1:25" hidden="1" x14ac:dyDescent="0.25">
      <c r="A661" s="2">
        <v>911511</v>
      </c>
      <c r="B661" s="3" t="s">
        <v>679</v>
      </c>
      <c r="C661" s="3" t="s">
        <v>709</v>
      </c>
      <c r="D661" s="3" t="s">
        <v>681</v>
      </c>
      <c r="E661" s="3" t="s">
        <v>37</v>
      </c>
      <c r="F661" s="3" t="s">
        <v>29</v>
      </c>
      <c r="G661" s="2">
        <v>5</v>
      </c>
      <c r="H661" s="3" t="s">
        <v>38</v>
      </c>
      <c r="I661" s="3" t="s">
        <v>48</v>
      </c>
      <c r="J661" s="3" t="s">
        <v>39</v>
      </c>
      <c r="K661" s="4">
        <v>77.56</v>
      </c>
      <c r="L661" s="2">
        <v>1</v>
      </c>
      <c r="M661" s="2">
        <v>1</v>
      </c>
      <c r="N661" s="2">
        <v>58.670999999999999</v>
      </c>
      <c r="O661" s="3" t="s">
        <v>682</v>
      </c>
      <c r="P661" s="3" t="s">
        <v>29</v>
      </c>
      <c r="Q661" s="5">
        <v>221.15</v>
      </c>
      <c r="S661" s="6">
        <v>194.61</v>
      </c>
      <c r="T661" s="5">
        <v>0</v>
      </c>
      <c r="U661" s="6">
        <v>194.61</v>
      </c>
      <c r="V661" s="2">
        <v>0</v>
      </c>
      <c r="W661" s="8"/>
      <c r="X661" s="10" t="s">
        <v>29</v>
      </c>
      <c r="Y661" s="7">
        <v>43466</v>
      </c>
    </row>
    <row r="662" spans="1:25" hidden="1" x14ac:dyDescent="0.25">
      <c r="A662" s="2">
        <v>421602</v>
      </c>
      <c r="B662" s="3" t="s">
        <v>679</v>
      </c>
      <c r="C662" s="3" t="s">
        <v>710</v>
      </c>
      <c r="D662" s="3" t="s">
        <v>684</v>
      </c>
      <c r="E662" s="3" t="s">
        <v>37</v>
      </c>
      <c r="F662" s="3" t="s">
        <v>29</v>
      </c>
      <c r="G662" s="2">
        <v>5.3</v>
      </c>
      <c r="H662" s="3" t="s">
        <v>196</v>
      </c>
      <c r="I662" s="3" t="s">
        <v>711</v>
      </c>
      <c r="J662" s="3" t="s">
        <v>31</v>
      </c>
      <c r="K662" s="4">
        <v>133.27000000000001</v>
      </c>
      <c r="L662" s="2">
        <v>1</v>
      </c>
      <c r="M662" s="2">
        <v>1</v>
      </c>
      <c r="N662" s="2">
        <v>50</v>
      </c>
      <c r="O662" s="3" t="s">
        <v>682</v>
      </c>
      <c r="P662" s="3" t="s">
        <v>29</v>
      </c>
      <c r="Q662" s="5">
        <v>290</v>
      </c>
      <c r="S662" s="6">
        <v>255.2</v>
      </c>
      <c r="T662" s="5">
        <v>0</v>
      </c>
      <c r="U662" s="6">
        <v>255.2</v>
      </c>
      <c r="V662" s="2">
        <v>0</v>
      </c>
      <c r="W662" s="8"/>
      <c r="X662" s="10" t="s">
        <v>29</v>
      </c>
      <c r="Y662" s="7">
        <v>43466</v>
      </c>
    </row>
    <row r="663" spans="1:25" hidden="1" x14ac:dyDescent="0.25">
      <c r="A663" s="2">
        <v>909820</v>
      </c>
      <c r="B663" s="3" t="s">
        <v>679</v>
      </c>
      <c r="C663" s="3" t="s">
        <v>712</v>
      </c>
      <c r="D663" s="3" t="s">
        <v>681</v>
      </c>
      <c r="E663" s="3" t="s">
        <v>37</v>
      </c>
      <c r="F663" s="3" t="s">
        <v>29</v>
      </c>
      <c r="G663" s="2">
        <v>5</v>
      </c>
      <c r="H663" s="3" t="s">
        <v>38</v>
      </c>
      <c r="I663" s="3" t="s">
        <v>48</v>
      </c>
      <c r="J663" s="3" t="s">
        <v>39</v>
      </c>
      <c r="K663" s="4">
        <v>65.52</v>
      </c>
      <c r="L663" s="2">
        <v>1</v>
      </c>
      <c r="M663" s="2">
        <v>1</v>
      </c>
      <c r="N663" s="2">
        <v>58.670999999999999</v>
      </c>
      <c r="O663" s="3" t="s">
        <v>682</v>
      </c>
      <c r="P663" s="3" t="s">
        <v>29</v>
      </c>
      <c r="Q663" s="5">
        <v>205.15</v>
      </c>
      <c r="S663" s="6">
        <v>180.53</v>
      </c>
      <c r="T663" s="5">
        <v>0</v>
      </c>
      <c r="U663" s="6">
        <v>180.53</v>
      </c>
      <c r="V663" s="2">
        <v>0</v>
      </c>
      <c r="W663" s="8"/>
      <c r="X663" s="10" t="s">
        <v>29</v>
      </c>
      <c r="Y663" s="7">
        <v>43466</v>
      </c>
    </row>
    <row r="664" spans="1:25" hidden="1" x14ac:dyDescent="0.25">
      <c r="A664" s="2">
        <v>252034</v>
      </c>
      <c r="B664" s="3" t="s">
        <v>679</v>
      </c>
      <c r="C664" s="3" t="s">
        <v>713</v>
      </c>
      <c r="D664" s="3" t="s">
        <v>688</v>
      </c>
      <c r="E664" s="3" t="s">
        <v>28</v>
      </c>
      <c r="F664" s="3" t="s">
        <v>29</v>
      </c>
      <c r="H664" s="3" t="s">
        <v>38</v>
      </c>
      <c r="I664" s="3" t="s">
        <v>29</v>
      </c>
      <c r="J664" s="3" t="s">
        <v>31</v>
      </c>
      <c r="K664" s="4">
        <v>155</v>
      </c>
      <c r="L664" s="2">
        <v>1</v>
      </c>
      <c r="M664" s="2">
        <v>1</v>
      </c>
      <c r="N664" s="2">
        <v>30</v>
      </c>
      <c r="O664" s="3" t="s">
        <v>682</v>
      </c>
      <c r="P664" s="3" t="s">
        <v>3211</v>
      </c>
      <c r="Q664" s="5">
        <v>239.75</v>
      </c>
      <c r="S664" s="6">
        <v>210.98</v>
      </c>
      <c r="T664" s="5">
        <v>0</v>
      </c>
      <c r="U664" s="6">
        <v>210.98</v>
      </c>
      <c r="V664" s="2">
        <v>0</v>
      </c>
      <c r="W664" s="8"/>
      <c r="X664" s="10" t="s">
        <v>29</v>
      </c>
      <c r="Y664" s="7">
        <v>43691</v>
      </c>
    </row>
    <row r="665" spans="1:25" hidden="1" x14ac:dyDescent="0.25">
      <c r="A665" s="2">
        <v>252043</v>
      </c>
      <c r="B665" s="3" t="s">
        <v>679</v>
      </c>
      <c r="C665" s="3" t="s">
        <v>714</v>
      </c>
      <c r="D665" s="3" t="s">
        <v>688</v>
      </c>
      <c r="E665" s="3" t="s">
        <v>28</v>
      </c>
      <c r="F665" s="3" t="s">
        <v>29</v>
      </c>
      <c r="H665" s="3" t="s">
        <v>38</v>
      </c>
      <c r="I665" s="3" t="s">
        <v>29</v>
      </c>
      <c r="J665" s="3" t="s">
        <v>31</v>
      </c>
      <c r="K665" s="4">
        <v>155</v>
      </c>
      <c r="L665" s="2">
        <v>1</v>
      </c>
      <c r="M665" s="2">
        <v>1</v>
      </c>
      <c r="N665" s="2">
        <v>30</v>
      </c>
      <c r="O665" s="3" t="s">
        <v>682</v>
      </c>
      <c r="P665" s="3" t="s">
        <v>3211</v>
      </c>
      <c r="Q665" s="5">
        <v>239.75</v>
      </c>
      <c r="S665" s="6">
        <v>210.98</v>
      </c>
      <c r="T665" s="5">
        <v>0</v>
      </c>
      <c r="U665" s="6">
        <v>210.98</v>
      </c>
      <c r="V665" s="2">
        <v>0</v>
      </c>
      <c r="W665" s="8"/>
      <c r="X665" s="10" t="s">
        <v>29</v>
      </c>
      <c r="Y665" s="7">
        <v>43691</v>
      </c>
    </row>
    <row r="666" spans="1:25" hidden="1" x14ac:dyDescent="0.25">
      <c r="A666" s="2">
        <v>252035</v>
      </c>
      <c r="B666" s="3" t="s">
        <v>679</v>
      </c>
      <c r="C666" s="3" t="s">
        <v>92</v>
      </c>
      <c r="D666" s="3" t="s">
        <v>688</v>
      </c>
      <c r="E666" s="3" t="s">
        <v>28</v>
      </c>
      <c r="F666" s="3" t="s">
        <v>29</v>
      </c>
      <c r="H666" s="3" t="s">
        <v>38</v>
      </c>
      <c r="I666" s="3" t="s">
        <v>29</v>
      </c>
      <c r="J666" s="3" t="s">
        <v>31</v>
      </c>
      <c r="K666" s="4">
        <v>165</v>
      </c>
      <c r="L666" s="2">
        <v>1</v>
      </c>
      <c r="M666" s="2">
        <v>1</v>
      </c>
      <c r="N666" s="2">
        <v>30</v>
      </c>
      <c r="O666" s="3" t="s">
        <v>682</v>
      </c>
      <c r="P666" s="3" t="s">
        <v>3211</v>
      </c>
      <c r="Q666" s="5">
        <v>253.05</v>
      </c>
      <c r="S666" s="6">
        <v>222.68</v>
      </c>
      <c r="T666" s="5">
        <v>0</v>
      </c>
      <c r="U666" s="6">
        <v>222.68</v>
      </c>
      <c r="V666" s="2">
        <v>0</v>
      </c>
      <c r="W666" s="8"/>
      <c r="X666" s="10" t="s">
        <v>29</v>
      </c>
      <c r="Y666" s="7">
        <v>43691</v>
      </c>
    </row>
    <row r="667" spans="1:25" hidden="1" x14ac:dyDescent="0.25">
      <c r="A667" s="2">
        <v>252053</v>
      </c>
      <c r="B667" s="3" t="s">
        <v>679</v>
      </c>
      <c r="C667" s="3" t="s">
        <v>394</v>
      </c>
      <c r="D667" s="3" t="s">
        <v>688</v>
      </c>
      <c r="E667" s="3" t="s">
        <v>28</v>
      </c>
      <c r="F667" s="3" t="s">
        <v>29</v>
      </c>
      <c r="H667" s="3" t="s">
        <v>38</v>
      </c>
      <c r="I667" s="3" t="s">
        <v>73</v>
      </c>
      <c r="J667" s="3" t="s">
        <v>31</v>
      </c>
      <c r="K667" s="4">
        <v>155</v>
      </c>
      <c r="L667" s="2">
        <v>1</v>
      </c>
      <c r="M667" s="2">
        <v>1</v>
      </c>
      <c r="N667" s="2">
        <v>30</v>
      </c>
      <c r="O667" s="3" t="s">
        <v>682</v>
      </c>
      <c r="P667" s="3" t="s">
        <v>3211</v>
      </c>
      <c r="Q667" s="5">
        <v>239.75</v>
      </c>
      <c r="S667" s="6">
        <v>210.98</v>
      </c>
      <c r="T667" s="5">
        <v>0</v>
      </c>
      <c r="U667" s="6">
        <v>210.98</v>
      </c>
      <c r="V667" s="2">
        <v>0</v>
      </c>
      <c r="W667" s="8"/>
      <c r="X667" s="10" t="s">
        <v>29</v>
      </c>
      <c r="Y667" s="7">
        <v>43691</v>
      </c>
    </row>
    <row r="668" spans="1:25" hidden="1" x14ac:dyDescent="0.25">
      <c r="A668" s="2">
        <v>252036</v>
      </c>
      <c r="B668" s="3" t="s">
        <v>679</v>
      </c>
      <c r="C668" s="3" t="s">
        <v>715</v>
      </c>
      <c r="D668" s="3" t="s">
        <v>688</v>
      </c>
      <c r="E668" s="3" t="s">
        <v>28</v>
      </c>
      <c r="F668" s="3" t="s">
        <v>29</v>
      </c>
      <c r="H668" s="3" t="s">
        <v>38</v>
      </c>
      <c r="I668" s="3" t="s">
        <v>29</v>
      </c>
      <c r="J668" s="3" t="s">
        <v>31</v>
      </c>
      <c r="K668" s="4">
        <v>165</v>
      </c>
      <c r="L668" s="2">
        <v>1</v>
      </c>
      <c r="M668" s="2">
        <v>1</v>
      </c>
      <c r="N668" s="2">
        <v>30</v>
      </c>
      <c r="O668" s="3" t="s">
        <v>682</v>
      </c>
      <c r="P668" s="3" t="s">
        <v>3211</v>
      </c>
      <c r="Q668" s="5">
        <v>253.05</v>
      </c>
      <c r="S668" s="6">
        <v>222.68</v>
      </c>
      <c r="T668" s="5">
        <v>0</v>
      </c>
      <c r="U668" s="6">
        <v>222.68</v>
      </c>
      <c r="V668" s="2">
        <v>0</v>
      </c>
      <c r="W668" s="8"/>
      <c r="X668" s="10" t="s">
        <v>29</v>
      </c>
      <c r="Y668" s="7">
        <v>43691</v>
      </c>
    </row>
    <row r="669" spans="1:25" hidden="1" x14ac:dyDescent="0.25">
      <c r="A669" s="2">
        <v>252037</v>
      </c>
      <c r="B669" s="3" t="s">
        <v>679</v>
      </c>
      <c r="C669" s="3" t="s">
        <v>398</v>
      </c>
      <c r="D669" s="3" t="s">
        <v>688</v>
      </c>
      <c r="E669" s="3" t="s">
        <v>28</v>
      </c>
      <c r="F669" s="3" t="s">
        <v>29</v>
      </c>
      <c r="H669" s="3" t="s">
        <v>38</v>
      </c>
      <c r="I669" s="3" t="s">
        <v>29</v>
      </c>
      <c r="J669" s="3" t="s">
        <v>31</v>
      </c>
      <c r="K669" s="4">
        <v>165</v>
      </c>
      <c r="L669" s="2">
        <v>1</v>
      </c>
      <c r="M669" s="2">
        <v>1</v>
      </c>
      <c r="N669" s="2">
        <v>30</v>
      </c>
      <c r="O669" s="3" t="s">
        <v>682</v>
      </c>
      <c r="P669" s="3" t="s">
        <v>3211</v>
      </c>
      <c r="Q669" s="5">
        <v>253.05</v>
      </c>
      <c r="S669" s="6">
        <v>222.68</v>
      </c>
      <c r="T669" s="5">
        <v>0</v>
      </c>
      <c r="U669" s="6">
        <v>222.68</v>
      </c>
      <c r="V669" s="2">
        <v>0</v>
      </c>
      <c r="W669" s="8"/>
      <c r="X669" s="10" t="s">
        <v>29</v>
      </c>
      <c r="Y669" s="7">
        <v>43691</v>
      </c>
    </row>
    <row r="670" spans="1:25" hidden="1" x14ac:dyDescent="0.25">
      <c r="A670" s="2">
        <v>252038</v>
      </c>
      <c r="B670" s="3" t="s">
        <v>679</v>
      </c>
      <c r="C670" s="3" t="s">
        <v>93</v>
      </c>
      <c r="D670" s="3" t="s">
        <v>688</v>
      </c>
      <c r="E670" s="3" t="s">
        <v>28</v>
      </c>
      <c r="F670" s="3" t="s">
        <v>29</v>
      </c>
      <c r="H670" s="3" t="s">
        <v>38</v>
      </c>
      <c r="I670" s="3" t="s">
        <v>29</v>
      </c>
      <c r="J670" s="3" t="s">
        <v>31</v>
      </c>
      <c r="K670" s="4">
        <v>165</v>
      </c>
      <c r="L670" s="2">
        <v>1</v>
      </c>
      <c r="M670" s="2">
        <v>1</v>
      </c>
      <c r="N670" s="2">
        <v>30</v>
      </c>
      <c r="O670" s="3" t="s">
        <v>682</v>
      </c>
      <c r="P670" s="3" t="s">
        <v>3211</v>
      </c>
      <c r="Q670" s="5">
        <v>253.05</v>
      </c>
      <c r="S670" s="6">
        <v>222.68</v>
      </c>
      <c r="T670" s="5">
        <v>0</v>
      </c>
      <c r="U670" s="6">
        <v>222.68</v>
      </c>
      <c r="V670" s="2">
        <v>0</v>
      </c>
      <c r="W670" s="8"/>
      <c r="X670" s="10" t="s">
        <v>29</v>
      </c>
      <c r="Y670" s="7">
        <v>43691</v>
      </c>
    </row>
    <row r="671" spans="1:25" hidden="1" x14ac:dyDescent="0.25">
      <c r="A671" s="2">
        <v>252039</v>
      </c>
      <c r="B671" s="3" t="s">
        <v>679</v>
      </c>
      <c r="C671" s="3" t="s">
        <v>716</v>
      </c>
      <c r="D671" s="3" t="s">
        <v>688</v>
      </c>
      <c r="E671" s="3" t="s">
        <v>28</v>
      </c>
      <c r="F671" s="3" t="s">
        <v>29</v>
      </c>
      <c r="H671" s="3" t="s">
        <v>38</v>
      </c>
      <c r="I671" s="3" t="s">
        <v>29</v>
      </c>
      <c r="J671" s="3" t="s">
        <v>31</v>
      </c>
      <c r="K671" s="4">
        <v>165</v>
      </c>
      <c r="L671" s="2">
        <v>1</v>
      </c>
      <c r="M671" s="2">
        <v>1</v>
      </c>
      <c r="N671" s="2">
        <v>30</v>
      </c>
      <c r="O671" s="3" t="s">
        <v>682</v>
      </c>
      <c r="P671" s="3" t="s">
        <v>3211</v>
      </c>
      <c r="Q671" s="5">
        <v>253.05</v>
      </c>
      <c r="S671" s="6">
        <v>222.68</v>
      </c>
      <c r="T671" s="5">
        <v>0</v>
      </c>
      <c r="U671" s="6">
        <v>222.68</v>
      </c>
      <c r="V671" s="2">
        <v>0</v>
      </c>
      <c r="W671" s="8"/>
      <c r="X671" s="10" t="s">
        <v>29</v>
      </c>
      <c r="Y671" s="7">
        <v>43691</v>
      </c>
    </row>
    <row r="672" spans="1:25" hidden="1" x14ac:dyDescent="0.25">
      <c r="A672" s="2">
        <v>252033</v>
      </c>
      <c r="B672" s="3" t="s">
        <v>679</v>
      </c>
      <c r="C672" s="3" t="s">
        <v>399</v>
      </c>
      <c r="D672" s="3" t="s">
        <v>688</v>
      </c>
      <c r="E672" s="3" t="s">
        <v>28</v>
      </c>
      <c r="F672" s="3" t="s">
        <v>29</v>
      </c>
      <c r="H672" s="3" t="s">
        <v>38</v>
      </c>
      <c r="I672" s="3" t="s">
        <v>73</v>
      </c>
      <c r="J672" s="3" t="s">
        <v>31</v>
      </c>
      <c r="K672" s="4">
        <v>155</v>
      </c>
      <c r="L672" s="2">
        <v>1</v>
      </c>
      <c r="M672" s="2">
        <v>1</v>
      </c>
      <c r="N672" s="2">
        <v>30</v>
      </c>
      <c r="O672" s="3" t="s">
        <v>682</v>
      </c>
      <c r="P672" s="3" t="s">
        <v>3211</v>
      </c>
      <c r="Q672" s="5">
        <v>239.75</v>
      </c>
      <c r="S672" s="6">
        <v>210.98</v>
      </c>
      <c r="T672" s="5">
        <v>0</v>
      </c>
      <c r="U672" s="6">
        <v>210.98</v>
      </c>
      <c r="V672" s="2">
        <v>0</v>
      </c>
      <c r="W672" s="8"/>
      <c r="X672" s="10" t="s">
        <v>29</v>
      </c>
      <c r="Y672" s="7">
        <v>43691</v>
      </c>
    </row>
    <row r="673" spans="1:25" hidden="1" x14ac:dyDescent="0.25">
      <c r="A673" s="2">
        <v>795686</v>
      </c>
      <c r="B673" s="3" t="s">
        <v>679</v>
      </c>
      <c r="C673" s="3" t="s">
        <v>717</v>
      </c>
      <c r="D673" s="3" t="s">
        <v>688</v>
      </c>
      <c r="E673" s="3" t="s">
        <v>28</v>
      </c>
      <c r="F673" s="3" t="s">
        <v>29</v>
      </c>
      <c r="H673" s="3" t="s">
        <v>30</v>
      </c>
      <c r="I673" s="3" t="s">
        <v>29</v>
      </c>
      <c r="J673" s="3" t="s">
        <v>39</v>
      </c>
      <c r="K673" s="4">
        <v>156.57</v>
      </c>
      <c r="L673" s="2">
        <v>1</v>
      </c>
      <c r="M673" s="2">
        <v>1</v>
      </c>
      <c r="N673" s="2">
        <v>30</v>
      </c>
      <c r="O673" s="3" t="s">
        <v>682</v>
      </c>
      <c r="P673" s="3" t="s">
        <v>29</v>
      </c>
      <c r="Q673" s="5">
        <v>270.10000000000002</v>
      </c>
      <c r="S673" s="6">
        <v>237.69</v>
      </c>
      <c r="T673" s="5">
        <v>0</v>
      </c>
      <c r="U673" s="6">
        <v>237.69</v>
      </c>
      <c r="V673" s="2">
        <v>0</v>
      </c>
      <c r="W673" s="8"/>
      <c r="X673" s="10" t="s">
        <v>29</v>
      </c>
      <c r="Y673" s="7">
        <v>43712</v>
      </c>
    </row>
    <row r="674" spans="1:25" hidden="1" x14ac:dyDescent="0.25">
      <c r="A674" s="2">
        <v>815250</v>
      </c>
      <c r="B674" s="3" t="s">
        <v>679</v>
      </c>
      <c r="C674" s="3" t="s">
        <v>409</v>
      </c>
      <c r="D674" s="3" t="s">
        <v>688</v>
      </c>
      <c r="E674" s="3" t="s">
        <v>28</v>
      </c>
      <c r="F674" s="3" t="s">
        <v>29</v>
      </c>
      <c r="H674" s="3" t="s">
        <v>30</v>
      </c>
      <c r="I674" s="3" t="s">
        <v>48</v>
      </c>
      <c r="J674" s="3" t="s">
        <v>39</v>
      </c>
      <c r="K674" s="4">
        <v>156.9</v>
      </c>
      <c r="L674" s="2">
        <v>1</v>
      </c>
      <c r="M674" s="2">
        <v>1</v>
      </c>
      <c r="N674" s="2">
        <v>30</v>
      </c>
      <c r="O674" s="3" t="s">
        <v>682</v>
      </c>
      <c r="P674" s="3" t="s">
        <v>29</v>
      </c>
      <c r="Q674" s="5">
        <v>270.55</v>
      </c>
      <c r="S674" s="6">
        <v>238.08</v>
      </c>
      <c r="T674" s="5">
        <v>0</v>
      </c>
      <c r="U674" s="6">
        <v>238.08</v>
      </c>
      <c r="V674" s="2">
        <v>0</v>
      </c>
      <c r="W674" s="8"/>
      <c r="X674" s="10" t="s">
        <v>29</v>
      </c>
      <c r="Y674" s="7">
        <v>43670</v>
      </c>
    </row>
    <row r="675" spans="1:25" hidden="1" x14ac:dyDescent="0.25">
      <c r="A675" s="2">
        <v>210802</v>
      </c>
      <c r="B675" s="3" t="s">
        <v>679</v>
      </c>
      <c r="C675" s="3" t="s">
        <v>718</v>
      </c>
      <c r="D675" s="3" t="s">
        <v>688</v>
      </c>
      <c r="E675" s="3" t="s">
        <v>28</v>
      </c>
      <c r="F675" s="3" t="s">
        <v>29</v>
      </c>
      <c r="H675" s="3" t="s">
        <v>30</v>
      </c>
      <c r="I675" s="3" t="s">
        <v>29</v>
      </c>
      <c r="J675" s="3" t="s">
        <v>31</v>
      </c>
      <c r="K675" s="4">
        <v>225.76</v>
      </c>
      <c r="L675" s="2">
        <v>1</v>
      </c>
      <c r="M675" s="2">
        <v>1</v>
      </c>
      <c r="N675" s="2">
        <v>30</v>
      </c>
      <c r="O675" s="3" t="s">
        <v>682</v>
      </c>
      <c r="P675" s="3" t="s">
        <v>29</v>
      </c>
      <c r="Q675" s="5">
        <v>369.7</v>
      </c>
      <c r="S675" s="6">
        <v>325.33999999999997</v>
      </c>
      <c r="T675" s="5">
        <v>0</v>
      </c>
      <c r="U675" s="6">
        <v>325.33999999999997</v>
      </c>
      <c r="V675" s="2">
        <v>0</v>
      </c>
      <c r="W675" s="8">
        <v>0.25</v>
      </c>
      <c r="X675" s="9" t="s">
        <v>3216</v>
      </c>
      <c r="Y675" s="7">
        <v>43789</v>
      </c>
    </row>
    <row r="676" spans="1:25" hidden="1" x14ac:dyDescent="0.25">
      <c r="A676" s="2">
        <v>810030</v>
      </c>
      <c r="B676" s="3" t="s">
        <v>679</v>
      </c>
      <c r="C676" s="3" t="s">
        <v>719</v>
      </c>
      <c r="D676" s="3" t="s">
        <v>688</v>
      </c>
      <c r="E676" s="3" t="s">
        <v>28</v>
      </c>
      <c r="F676" s="3" t="s">
        <v>29</v>
      </c>
      <c r="H676" s="3" t="s">
        <v>30</v>
      </c>
      <c r="I676" s="3" t="s">
        <v>73</v>
      </c>
      <c r="J676" s="3" t="s">
        <v>39</v>
      </c>
      <c r="K676" s="4">
        <v>175.95</v>
      </c>
      <c r="L676" s="2">
        <v>1</v>
      </c>
      <c r="M676" s="2">
        <v>1</v>
      </c>
      <c r="N676" s="2">
        <v>30</v>
      </c>
      <c r="O676" s="3" t="s">
        <v>682</v>
      </c>
      <c r="P676" s="3" t="s">
        <v>29</v>
      </c>
      <c r="Q676" s="5">
        <v>295.85000000000002</v>
      </c>
      <c r="S676" s="6">
        <v>260.35000000000002</v>
      </c>
      <c r="T676" s="5">
        <v>0</v>
      </c>
      <c r="U676" s="6">
        <v>260.35000000000002</v>
      </c>
      <c r="V676" s="2">
        <v>0</v>
      </c>
      <c r="W676" s="8"/>
      <c r="X676" s="10" t="s">
        <v>29</v>
      </c>
      <c r="Y676" s="7">
        <v>43663</v>
      </c>
    </row>
    <row r="677" spans="1:25" hidden="1" x14ac:dyDescent="0.25">
      <c r="A677" s="2">
        <v>298670</v>
      </c>
      <c r="B677" s="3" t="s">
        <v>679</v>
      </c>
      <c r="C677" s="3" t="s">
        <v>720</v>
      </c>
      <c r="D677" s="3" t="s">
        <v>688</v>
      </c>
      <c r="E677" s="3" t="s">
        <v>28</v>
      </c>
      <c r="F677" s="3" t="s">
        <v>29</v>
      </c>
      <c r="H677" s="3" t="s">
        <v>30</v>
      </c>
      <c r="I677" s="3" t="s">
        <v>29</v>
      </c>
      <c r="J677" s="3" t="s">
        <v>31</v>
      </c>
      <c r="K677" s="4">
        <v>188.12</v>
      </c>
      <c r="L677" s="2">
        <v>1</v>
      </c>
      <c r="M677" s="2">
        <v>1</v>
      </c>
      <c r="N677" s="2">
        <v>30</v>
      </c>
      <c r="O677" s="3" t="s">
        <v>682</v>
      </c>
      <c r="P677" s="3" t="s">
        <v>29</v>
      </c>
      <c r="Q677" s="5">
        <v>319.64999999999998</v>
      </c>
      <c r="S677" s="6">
        <v>281.29000000000002</v>
      </c>
      <c r="T677" s="5">
        <v>0</v>
      </c>
      <c r="U677" s="6">
        <v>281.29000000000002</v>
      </c>
      <c r="V677" s="2">
        <v>0</v>
      </c>
      <c r="W677" s="8">
        <v>0.25</v>
      </c>
      <c r="X677" s="9" t="s">
        <v>3216</v>
      </c>
      <c r="Y677" s="7">
        <v>43789</v>
      </c>
    </row>
    <row r="678" spans="1:25" hidden="1" x14ac:dyDescent="0.25">
      <c r="A678" s="2">
        <v>820958</v>
      </c>
      <c r="B678" s="3" t="s">
        <v>679</v>
      </c>
      <c r="C678" s="3" t="s">
        <v>721</v>
      </c>
      <c r="D678" s="3" t="s">
        <v>688</v>
      </c>
      <c r="E678" s="3" t="s">
        <v>28</v>
      </c>
      <c r="F678" s="3" t="s">
        <v>29</v>
      </c>
      <c r="H678" s="3" t="s">
        <v>30</v>
      </c>
      <c r="I678" s="3" t="s">
        <v>73</v>
      </c>
      <c r="J678" s="3" t="s">
        <v>39</v>
      </c>
      <c r="K678" s="4">
        <v>156.57</v>
      </c>
      <c r="L678" s="2">
        <v>1</v>
      </c>
      <c r="M678" s="2">
        <v>1</v>
      </c>
      <c r="N678" s="2">
        <v>30</v>
      </c>
      <c r="O678" s="3" t="s">
        <v>682</v>
      </c>
      <c r="P678" s="3" t="s">
        <v>29</v>
      </c>
      <c r="Q678" s="5">
        <v>270.10000000000002</v>
      </c>
      <c r="S678" s="6">
        <v>237.69</v>
      </c>
      <c r="T678" s="5">
        <v>0</v>
      </c>
      <c r="U678" s="6">
        <v>237.69</v>
      </c>
      <c r="V678" s="2">
        <v>0</v>
      </c>
      <c r="W678" s="8"/>
      <c r="X678" s="10" t="s">
        <v>29</v>
      </c>
      <c r="Y678" s="7">
        <v>43663</v>
      </c>
    </row>
    <row r="679" spans="1:25" hidden="1" x14ac:dyDescent="0.25">
      <c r="A679" s="2">
        <v>791586</v>
      </c>
      <c r="B679" s="3" t="s">
        <v>679</v>
      </c>
      <c r="C679" s="3" t="s">
        <v>722</v>
      </c>
      <c r="D679" s="3" t="s">
        <v>688</v>
      </c>
      <c r="E679" s="3" t="s">
        <v>28</v>
      </c>
      <c r="F679" s="3" t="s">
        <v>29</v>
      </c>
      <c r="H679" s="3" t="s">
        <v>30</v>
      </c>
      <c r="I679" s="3" t="s">
        <v>62</v>
      </c>
      <c r="J679" s="3" t="s">
        <v>39</v>
      </c>
      <c r="K679" s="4">
        <v>156.57</v>
      </c>
      <c r="L679" s="2">
        <v>1</v>
      </c>
      <c r="M679" s="2">
        <v>1</v>
      </c>
      <c r="N679" s="2">
        <v>30</v>
      </c>
      <c r="O679" s="3" t="s">
        <v>682</v>
      </c>
      <c r="P679" s="3" t="s">
        <v>29</v>
      </c>
      <c r="Q679" s="5">
        <v>270.10000000000002</v>
      </c>
      <c r="S679" s="6">
        <v>237.69</v>
      </c>
      <c r="T679" s="5">
        <v>0</v>
      </c>
      <c r="U679" s="6">
        <v>237.69</v>
      </c>
      <c r="V679" s="2">
        <v>0</v>
      </c>
      <c r="W679" s="8"/>
      <c r="X679" s="10" t="s">
        <v>29</v>
      </c>
      <c r="Y679" s="7">
        <v>43657</v>
      </c>
    </row>
    <row r="680" spans="1:25" hidden="1" x14ac:dyDescent="0.25">
      <c r="A680" s="2">
        <v>795686</v>
      </c>
      <c r="B680" s="3" t="s">
        <v>679</v>
      </c>
      <c r="C680" s="3" t="s">
        <v>723</v>
      </c>
      <c r="D680" s="3" t="s">
        <v>688</v>
      </c>
      <c r="E680" s="3" t="s">
        <v>28</v>
      </c>
      <c r="F680" s="3" t="s">
        <v>29</v>
      </c>
      <c r="H680" s="3" t="s">
        <v>30</v>
      </c>
      <c r="I680" s="3" t="s">
        <v>73</v>
      </c>
      <c r="J680" s="3" t="s">
        <v>39</v>
      </c>
      <c r="K680" s="4">
        <v>156.57</v>
      </c>
      <c r="L680" s="2">
        <v>1</v>
      </c>
      <c r="M680" s="2">
        <v>1</v>
      </c>
      <c r="N680" s="2">
        <v>30</v>
      </c>
      <c r="O680" s="3" t="s">
        <v>682</v>
      </c>
      <c r="P680" s="3" t="s">
        <v>29</v>
      </c>
      <c r="Q680" s="5">
        <v>270.10000000000002</v>
      </c>
      <c r="S680" s="6">
        <v>237.69</v>
      </c>
      <c r="T680" s="5">
        <v>0</v>
      </c>
      <c r="U680" s="6">
        <v>237.69</v>
      </c>
      <c r="V680" s="2">
        <v>0</v>
      </c>
      <c r="W680" s="8"/>
      <c r="X680" s="10" t="s">
        <v>29</v>
      </c>
      <c r="Y680" s="7">
        <v>43663</v>
      </c>
    </row>
    <row r="681" spans="1:25" hidden="1" x14ac:dyDescent="0.25">
      <c r="A681" s="2">
        <v>810029</v>
      </c>
      <c r="B681" s="3" t="s">
        <v>679</v>
      </c>
      <c r="C681" s="3" t="s">
        <v>724</v>
      </c>
      <c r="D681" s="3" t="s">
        <v>688</v>
      </c>
      <c r="E681" s="3" t="s">
        <v>28</v>
      </c>
      <c r="F681" s="3" t="s">
        <v>29</v>
      </c>
      <c r="H681" s="3" t="s">
        <v>30</v>
      </c>
      <c r="I681" s="3" t="s">
        <v>211</v>
      </c>
      <c r="J681" s="3" t="s">
        <v>39</v>
      </c>
      <c r="K681" s="4">
        <v>156.56</v>
      </c>
      <c r="L681" s="2">
        <v>1</v>
      </c>
      <c r="M681" s="2">
        <v>1</v>
      </c>
      <c r="N681" s="2">
        <v>30</v>
      </c>
      <c r="O681" s="3" t="s">
        <v>682</v>
      </c>
      <c r="P681" s="3" t="s">
        <v>29</v>
      </c>
      <c r="Q681" s="5">
        <v>270.10000000000002</v>
      </c>
      <c r="S681" s="6">
        <v>237.69</v>
      </c>
      <c r="T681" s="5">
        <v>0</v>
      </c>
      <c r="U681" s="6">
        <v>237.69</v>
      </c>
      <c r="V681" s="2">
        <v>0</v>
      </c>
      <c r="W681" s="8"/>
      <c r="X681" s="10" t="s">
        <v>29</v>
      </c>
      <c r="Y681" s="7">
        <v>43657</v>
      </c>
    </row>
    <row r="682" spans="1:25" hidden="1" x14ac:dyDescent="0.25">
      <c r="A682" s="2">
        <v>37047</v>
      </c>
      <c r="B682" s="3" t="s">
        <v>679</v>
      </c>
      <c r="C682" s="3" t="s">
        <v>725</v>
      </c>
      <c r="D682" s="3" t="s">
        <v>688</v>
      </c>
      <c r="E682" s="3" t="s">
        <v>28</v>
      </c>
      <c r="F682" s="3" t="s">
        <v>29</v>
      </c>
      <c r="H682" s="3" t="s">
        <v>30</v>
      </c>
      <c r="I682" s="3" t="s">
        <v>73</v>
      </c>
      <c r="J682" s="3" t="s">
        <v>31</v>
      </c>
      <c r="K682" s="4">
        <v>211.64</v>
      </c>
      <c r="L682" s="2">
        <v>1</v>
      </c>
      <c r="M682" s="2">
        <v>1</v>
      </c>
      <c r="N682" s="2">
        <v>30</v>
      </c>
      <c r="O682" s="3" t="s">
        <v>682</v>
      </c>
      <c r="P682" s="3" t="s">
        <v>3212</v>
      </c>
      <c r="Q682" s="5">
        <v>327</v>
      </c>
      <c r="S682" s="6">
        <v>287.76</v>
      </c>
      <c r="T682" s="5">
        <v>0</v>
      </c>
      <c r="U682" s="6">
        <v>287.76</v>
      </c>
      <c r="V682" s="2">
        <v>0</v>
      </c>
      <c r="W682" s="8">
        <v>0.30000000000001137</v>
      </c>
      <c r="X682" s="9" t="s">
        <v>3216</v>
      </c>
      <c r="Y682" s="7">
        <v>43789</v>
      </c>
    </row>
    <row r="683" spans="1:25" hidden="1" x14ac:dyDescent="0.25">
      <c r="A683" s="2">
        <v>37042</v>
      </c>
      <c r="B683" s="3" t="s">
        <v>679</v>
      </c>
      <c r="C683" s="3" t="s">
        <v>726</v>
      </c>
      <c r="D683" s="3" t="s">
        <v>688</v>
      </c>
      <c r="E683" s="3" t="s">
        <v>28</v>
      </c>
      <c r="F683" s="3" t="s">
        <v>29</v>
      </c>
      <c r="H683" s="3" t="s">
        <v>30</v>
      </c>
      <c r="I683" s="3" t="s">
        <v>29</v>
      </c>
      <c r="J683" s="3" t="s">
        <v>31</v>
      </c>
      <c r="K683" s="4">
        <v>211.64</v>
      </c>
      <c r="L683" s="2">
        <v>1</v>
      </c>
      <c r="M683" s="2">
        <v>1</v>
      </c>
      <c r="N683" s="2">
        <v>30</v>
      </c>
      <c r="O683" s="3" t="s">
        <v>682</v>
      </c>
      <c r="P683" s="3" t="s">
        <v>3212</v>
      </c>
      <c r="Q683" s="5">
        <v>327</v>
      </c>
      <c r="S683" s="6">
        <v>287.76</v>
      </c>
      <c r="T683" s="5">
        <v>0</v>
      </c>
      <c r="U683" s="6">
        <v>287.76</v>
      </c>
      <c r="V683" s="2">
        <v>0</v>
      </c>
      <c r="W683" s="8">
        <v>0.30000000000001137</v>
      </c>
      <c r="X683" s="9" t="s">
        <v>3216</v>
      </c>
      <c r="Y683" s="7">
        <v>43789</v>
      </c>
    </row>
    <row r="684" spans="1:25" hidden="1" x14ac:dyDescent="0.25">
      <c r="A684" s="2">
        <v>854794</v>
      </c>
      <c r="B684" s="3" t="s">
        <v>679</v>
      </c>
      <c r="C684" s="3" t="s">
        <v>727</v>
      </c>
      <c r="D684" s="3" t="s">
        <v>684</v>
      </c>
      <c r="E684" s="3" t="s">
        <v>28</v>
      </c>
      <c r="F684" s="3" t="s">
        <v>29</v>
      </c>
      <c r="H684" s="3" t="s">
        <v>38</v>
      </c>
      <c r="I684" s="3" t="s">
        <v>73</v>
      </c>
      <c r="J684" s="3" t="s">
        <v>31</v>
      </c>
      <c r="K684" s="4">
        <v>293.91000000000003</v>
      </c>
      <c r="L684" s="2">
        <v>1</v>
      </c>
      <c r="M684" s="2">
        <v>1</v>
      </c>
      <c r="N684" s="2">
        <v>50</v>
      </c>
      <c r="O684" s="3" t="s">
        <v>682</v>
      </c>
      <c r="P684" s="3" t="s">
        <v>3211</v>
      </c>
      <c r="Q684" s="5">
        <v>443.75</v>
      </c>
      <c r="S684" s="6">
        <v>390.5</v>
      </c>
      <c r="T684" s="5">
        <v>0</v>
      </c>
      <c r="U684" s="6">
        <v>390.5</v>
      </c>
      <c r="V684" s="2">
        <v>0</v>
      </c>
      <c r="W684" s="8">
        <v>0.5</v>
      </c>
      <c r="X684" s="9" t="s">
        <v>3216</v>
      </c>
      <c r="Y684" s="7">
        <v>43789</v>
      </c>
    </row>
    <row r="685" spans="1:25" hidden="1" x14ac:dyDescent="0.25">
      <c r="A685" s="2">
        <v>472308</v>
      </c>
      <c r="B685" s="3" t="s">
        <v>679</v>
      </c>
      <c r="C685" s="3" t="s">
        <v>728</v>
      </c>
      <c r="D685" s="3" t="s">
        <v>684</v>
      </c>
      <c r="E685" s="3" t="s">
        <v>28</v>
      </c>
      <c r="F685" s="3" t="s">
        <v>29</v>
      </c>
      <c r="H685" s="3" t="s">
        <v>224</v>
      </c>
      <c r="I685" s="3" t="s">
        <v>29</v>
      </c>
      <c r="J685" s="3" t="s">
        <v>31</v>
      </c>
      <c r="K685" s="4">
        <v>293.91000000000003</v>
      </c>
      <c r="L685" s="2">
        <v>1</v>
      </c>
      <c r="M685" s="2">
        <v>1</v>
      </c>
      <c r="N685" s="2">
        <v>50</v>
      </c>
      <c r="O685" s="3" t="s">
        <v>682</v>
      </c>
      <c r="P685" s="3" t="s">
        <v>3211</v>
      </c>
      <c r="Q685" s="5">
        <v>443.75</v>
      </c>
      <c r="S685" s="6">
        <v>390.5</v>
      </c>
      <c r="T685" s="5">
        <v>0</v>
      </c>
      <c r="U685" s="6">
        <v>390.5</v>
      </c>
      <c r="V685" s="2">
        <v>0</v>
      </c>
      <c r="W685" s="8">
        <v>0.5</v>
      </c>
      <c r="X685" s="9" t="s">
        <v>3216</v>
      </c>
      <c r="Y685" s="7">
        <v>43789</v>
      </c>
    </row>
    <row r="686" spans="1:25" hidden="1" x14ac:dyDescent="0.25">
      <c r="A686" s="2">
        <v>290221</v>
      </c>
      <c r="B686" s="3" t="s">
        <v>679</v>
      </c>
      <c r="C686" s="3" t="s">
        <v>729</v>
      </c>
      <c r="D686" s="3" t="s">
        <v>684</v>
      </c>
      <c r="E686" s="3" t="s">
        <v>28</v>
      </c>
      <c r="F686" s="3" t="s">
        <v>29</v>
      </c>
      <c r="H686" s="3" t="s">
        <v>224</v>
      </c>
      <c r="I686" s="3" t="s">
        <v>29</v>
      </c>
      <c r="J686" s="3" t="s">
        <v>31</v>
      </c>
      <c r="K686" s="4">
        <v>293.91000000000003</v>
      </c>
      <c r="L686" s="2">
        <v>1</v>
      </c>
      <c r="M686" s="2">
        <v>1</v>
      </c>
      <c r="N686" s="2">
        <v>50</v>
      </c>
      <c r="O686" s="3" t="s">
        <v>682</v>
      </c>
      <c r="P686" s="3" t="s">
        <v>3211</v>
      </c>
      <c r="Q686" s="5">
        <v>443.75</v>
      </c>
      <c r="S686" s="6">
        <v>390.5</v>
      </c>
      <c r="T686" s="5">
        <v>0</v>
      </c>
      <c r="U686" s="6">
        <v>390.5</v>
      </c>
      <c r="V686" s="2">
        <v>0</v>
      </c>
      <c r="W686" s="8">
        <v>0.5</v>
      </c>
      <c r="X686" s="9" t="s">
        <v>3216</v>
      </c>
      <c r="Y686" s="7">
        <v>43789</v>
      </c>
    </row>
    <row r="687" spans="1:25" hidden="1" x14ac:dyDescent="0.25">
      <c r="A687" s="2">
        <v>193279</v>
      </c>
      <c r="B687" s="3" t="s">
        <v>679</v>
      </c>
      <c r="C687" s="3" t="s">
        <v>730</v>
      </c>
      <c r="D687" s="3" t="s">
        <v>684</v>
      </c>
      <c r="E687" s="3" t="s">
        <v>28</v>
      </c>
      <c r="F687" s="3" t="s">
        <v>29</v>
      </c>
      <c r="H687" s="3" t="s">
        <v>38</v>
      </c>
      <c r="I687" s="3" t="s">
        <v>73</v>
      </c>
      <c r="J687" s="3" t="s">
        <v>31</v>
      </c>
      <c r="K687" s="4">
        <v>230.33</v>
      </c>
      <c r="L687" s="2">
        <v>1</v>
      </c>
      <c r="M687" s="2">
        <v>1</v>
      </c>
      <c r="N687" s="2">
        <v>50</v>
      </c>
      <c r="O687" s="3" t="s">
        <v>682</v>
      </c>
      <c r="P687" s="3" t="s">
        <v>3211</v>
      </c>
      <c r="Q687" s="5">
        <v>359.2</v>
      </c>
      <c r="S687" s="6">
        <v>316.10000000000002</v>
      </c>
      <c r="T687" s="5">
        <v>0</v>
      </c>
      <c r="U687" s="6">
        <v>316.10000000000002</v>
      </c>
      <c r="V687" s="2">
        <v>0</v>
      </c>
      <c r="W687" s="8">
        <v>0.5</v>
      </c>
      <c r="X687" s="9" t="s">
        <v>3216</v>
      </c>
      <c r="Y687" s="7">
        <v>43789</v>
      </c>
    </row>
    <row r="688" spans="1:25" hidden="1" x14ac:dyDescent="0.25">
      <c r="A688" s="2">
        <v>879478</v>
      </c>
      <c r="B688" s="3" t="s">
        <v>679</v>
      </c>
      <c r="C688" s="3" t="s">
        <v>731</v>
      </c>
      <c r="D688" s="3" t="s">
        <v>684</v>
      </c>
      <c r="E688" s="3" t="s">
        <v>28</v>
      </c>
      <c r="F688" s="3" t="s">
        <v>29</v>
      </c>
      <c r="H688" s="3" t="s">
        <v>38</v>
      </c>
      <c r="I688" s="3" t="s">
        <v>29</v>
      </c>
      <c r="J688" s="3" t="s">
        <v>31</v>
      </c>
      <c r="K688" s="4">
        <v>272.91000000000003</v>
      </c>
      <c r="L688" s="2">
        <v>1</v>
      </c>
      <c r="M688" s="2">
        <v>1</v>
      </c>
      <c r="N688" s="2">
        <v>50</v>
      </c>
      <c r="O688" s="3" t="s">
        <v>682</v>
      </c>
      <c r="P688" s="3" t="s">
        <v>3211</v>
      </c>
      <c r="Q688" s="5">
        <v>415.85</v>
      </c>
      <c r="S688" s="6">
        <v>365.95</v>
      </c>
      <c r="T688" s="5">
        <v>0</v>
      </c>
      <c r="U688" s="6">
        <v>365.95</v>
      </c>
      <c r="V688" s="2">
        <v>0</v>
      </c>
      <c r="W688" s="8">
        <v>0.55000000000001137</v>
      </c>
      <c r="X688" s="9" t="s">
        <v>3216</v>
      </c>
      <c r="Y688" s="7">
        <v>43789</v>
      </c>
    </row>
    <row r="689" spans="1:25" hidden="1" x14ac:dyDescent="0.25">
      <c r="A689" s="2">
        <v>77909</v>
      </c>
      <c r="B689" s="3" t="s">
        <v>679</v>
      </c>
      <c r="C689" s="3" t="s">
        <v>732</v>
      </c>
      <c r="D689" s="3" t="s">
        <v>684</v>
      </c>
      <c r="E689" s="3" t="s">
        <v>28</v>
      </c>
      <c r="F689" s="3" t="s">
        <v>29</v>
      </c>
      <c r="H689" s="3" t="s">
        <v>224</v>
      </c>
      <c r="I689" s="3" t="s">
        <v>29</v>
      </c>
      <c r="J689" s="3" t="s">
        <v>31</v>
      </c>
      <c r="K689" s="4">
        <v>272.91000000000003</v>
      </c>
      <c r="L689" s="2">
        <v>1</v>
      </c>
      <c r="M689" s="2">
        <v>1</v>
      </c>
      <c r="N689" s="2">
        <v>50</v>
      </c>
      <c r="O689" s="3" t="s">
        <v>682</v>
      </c>
      <c r="P689" s="3" t="s">
        <v>3211</v>
      </c>
      <c r="Q689" s="5">
        <v>415.85</v>
      </c>
      <c r="S689" s="6">
        <v>365.95</v>
      </c>
      <c r="T689" s="5">
        <v>0</v>
      </c>
      <c r="U689" s="6">
        <v>365.95</v>
      </c>
      <c r="V689" s="2">
        <v>0</v>
      </c>
      <c r="W689" s="8">
        <v>0.55000000000001137</v>
      </c>
      <c r="X689" s="9" t="s">
        <v>3216</v>
      </c>
      <c r="Y689" s="7">
        <v>43789</v>
      </c>
    </row>
    <row r="690" spans="1:25" hidden="1" x14ac:dyDescent="0.25">
      <c r="A690" s="2">
        <v>738856</v>
      </c>
      <c r="B690" s="3" t="s">
        <v>679</v>
      </c>
      <c r="C690" s="3" t="s">
        <v>733</v>
      </c>
      <c r="D690" s="3" t="s">
        <v>684</v>
      </c>
      <c r="E690" s="3" t="s">
        <v>28</v>
      </c>
      <c r="F690" s="3" t="s">
        <v>29</v>
      </c>
      <c r="H690" s="3" t="s">
        <v>30</v>
      </c>
      <c r="I690" s="3" t="s">
        <v>29</v>
      </c>
      <c r="J690" s="3" t="s">
        <v>31</v>
      </c>
      <c r="K690" s="4">
        <v>304.41000000000003</v>
      </c>
      <c r="L690" s="2">
        <v>1</v>
      </c>
      <c r="M690" s="2">
        <v>1</v>
      </c>
      <c r="N690" s="2">
        <v>50</v>
      </c>
      <c r="O690" s="3" t="s">
        <v>682</v>
      </c>
      <c r="P690" s="3" t="s">
        <v>3211</v>
      </c>
      <c r="Q690" s="5">
        <v>457.7</v>
      </c>
      <c r="S690" s="6">
        <v>402.78</v>
      </c>
      <c r="T690" s="5">
        <v>0</v>
      </c>
      <c r="U690" s="6">
        <v>402.78</v>
      </c>
      <c r="V690" s="2">
        <v>0</v>
      </c>
      <c r="W690" s="8">
        <v>0.5</v>
      </c>
      <c r="X690" s="9" t="s">
        <v>3216</v>
      </c>
      <c r="Y690" s="7">
        <v>43789</v>
      </c>
    </row>
    <row r="691" spans="1:25" hidden="1" x14ac:dyDescent="0.25">
      <c r="A691" s="2">
        <v>174210</v>
      </c>
      <c r="B691" s="3" t="s">
        <v>679</v>
      </c>
      <c r="C691" s="3" t="s">
        <v>734</v>
      </c>
      <c r="D691" s="3" t="s">
        <v>735</v>
      </c>
      <c r="E691" s="3" t="s">
        <v>28</v>
      </c>
      <c r="F691" s="3" t="s">
        <v>29</v>
      </c>
      <c r="G691" s="2">
        <v>5</v>
      </c>
      <c r="H691" s="3" t="s">
        <v>38</v>
      </c>
      <c r="I691" s="3" t="s">
        <v>62</v>
      </c>
      <c r="J691" s="3" t="s">
        <v>31</v>
      </c>
      <c r="K691" s="4">
        <v>70</v>
      </c>
      <c r="L691" s="2">
        <v>1</v>
      </c>
      <c r="M691" s="2">
        <v>1</v>
      </c>
      <c r="N691" s="2">
        <v>19.5</v>
      </c>
      <c r="O691" s="3" t="s">
        <v>682</v>
      </c>
      <c r="P691" s="3" t="s">
        <v>3212</v>
      </c>
      <c r="Q691" s="5">
        <v>122.25</v>
      </c>
      <c r="S691" s="6">
        <v>107.58</v>
      </c>
      <c r="T691" s="5">
        <v>0</v>
      </c>
      <c r="U691" s="6">
        <v>107.58</v>
      </c>
      <c r="V691" s="2">
        <v>0</v>
      </c>
      <c r="W691" s="8"/>
      <c r="X691" s="10" t="s">
        <v>29</v>
      </c>
      <c r="Y691" s="7">
        <v>43734</v>
      </c>
    </row>
    <row r="692" spans="1:25" hidden="1" x14ac:dyDescent="0.25">
      <c r="A692" s="2">
        <v>817197</v>
      </c>
      <c r="B692" s="3" t="s">
        <v>679</v>
      </c>
      <c r="C692" s="3" t="s">
        <v>736</v>
      </c>
      <c r="D692" s="3" t="s">
        <v>735</v>
      </c>
      <c r="E692" s="3" t="s">
        <v>28</v>
      </c>
      <c r="F692" s="3" t="s">
        <v>737</v>
      </c>
      <c r="G692" s="2">
        <v>6</v>
      </c>
      <c r="H692" s="3" t="s">
        <v>38</v>
      </c>
      <c r="I692" s="3" t="s">
        <v>170</v>
      </c>
      <c r="J692" s="3" t="s">
        <v>31</v>
      </c>
      <c r="K692" s="4">
        <v>73.5</v>
      </c>
      <c r="L692" s="2">
        <v>1</v>
      </c>
      <c r="M692" s="2">
        <v>1</v>
      </c>
      <c r="N692" s="2">
        <v>19.5</v>
      </c>
      <c r="O692" s="3" t="s">
        <v>682</v>
      </c>
      <c r="P692" s="3" t="s">
        <v>3212</v>
      </c>
      <c r="Q692" s="5">
        <v>126.95</v>
      </c>
      <c r="S692" s="6">
        <v>111.72</v>
      </c>
      <c r="T692" s="5">
        <v>0</v>
      </c>
      <c r="U692" s="6">
        <v>111.72</v>
      </c>
      <c r="V692" s="2">
        <v>0</v>
      </c>
      <c r="W692" s="8"/>
      <c r="X692" s="10" t="s">
        <v>29</v>
      </c>
      <c r="Y692" s="7">
        <v>43740</v>
      </c>
    </row>
    <row r="693" spans="1:25" hidden="1" x14ac:dyDescent="0.25">
      <c r="A693" s="2">
        <v>550624</v>
      </c>
      <c r="B693" s="3" t="s">
        <v>679</v>
      </c>
      <c r="C693" s="3" t="s">
        <v>736</v>
      </c>
      <c r="D693" s="3" t="s">
        <v>684</v>
      </c>
      <c r="E693" s="3" t="s">
        <v>28</v>
      </c>
      <c r="F693" s="3" t="s">
        <v>737</v>
      </c>
      <c r="G693" s="2">
        <v>6</v>
      </c>
      <c r="H693" s="3" t="s">
        <v>38</v>
      </c>
      <c r="I693" s="3" t="s">
        <v>29</v>
      </c>
      <c r="J693" s="3" t="s">
        <v>31</v>
      </c>
      <c r="K693" s="4">
        <v>158</v>
      </c>
      <c r="L693" s="2">
        <v>1</v>
      </c>
      <c r="M693" s="2">
        <v>1</v>
      </c>
      <c r="N693" s="2">
        <v>50</v>
      </c>
      <c r="O693" s="3" t="s">
        <v>682</v>
      </c>
      <c r="P693" s="3" t="s">
        <v>3212</v>
      </c>
      <c r="Q693" s="5">
        <v>283</v>
      </c>
      <c r="S693" s="6">
        <v>249.04</v>
      </c>
      <c r="T693" s="5">
        <v>0</v>
      </c>
      <c r="U693" s="6">
        <v>249.04</v>
      </c>
      <c r="V693" s="2">
        <v>0</v>
      </c>
      <c r="W693" s="8"/>
      <c r="X693" s="10" t="s">
        <v>29</v>
      </c>
      <c r="Y693" s="7">
        <v>43686</v>
      </c>
    </row>
    <row r="694" spans="1:25" hidden="1" x14ac:dyDescent="0.25">
      <c r="A694" s="2">
        <v>187909</v>
      </c>
      <c r="B694" s="3" t="s">
        <v>679</v>
      </c>
      <c r="C694" s="3" t="s">
        <v>738</v>
      </c>
      <c r="D694" s="3" t="s">
        <v>735</v>
      </c>
      <c r="E694" s="3" t="s">
        <v>28</v>
      </c>
      <c r="F694" s="3" t="s">
        <v>29</v>
      </c>
      <c r="G694" s="2">
        <v>5</v>
      </c>
      <c r="H694" s="3" t="s">
        <v>38</v>
      </c>
      <c r="I694" s="3" t="s">
        <v>34</v>
      </c>
      <c r="J694" s="3" t="s">
        <v>31</v>
      </c>
      <c r="K694" s="4">
        <v>70</v>
      </c>
      <c r="L694" s="2">
        <v>1</v>
      </c>
      <c r="M694" s="2">
        <v>1</v>
      </c>
      <c r="N694" s="2">
        <v>19.5</v>
      </c>
      <c r="O694" s="3" t="s">
        <v>682</v>
      </c>
      <c r="P694" s="3" t="s">
        <v>3212</v>
      </c>
      <c r="Q694" s="5">
        <v>122.25</v>
      </c>
      <c r="S694" s="6">
        <v>107.58</v>
      </c>
      <c r="T694" s="5">
        <v>0</v>
      </c>
      <c r="U694" s="6">
        <v>107.58</v>
      </c>
      <c r="V694" s="2">
        <v>0</v>
      </c>
      <c r="W694" s="8"/>
      <c r="X694" s="10" t="s">
        <v>29</v>
      </c>
      <c r="Y694" s="7">
        <v>43734</v>
      </c>
    </row>
    <row r="695" spans="1:25" hidden="1" x14ac:dyDescent="0.25">
      <c r="A695" s="2">
        <v>187870</v>
      </c>
      <c r="B695" s="3" t="s">
        <v>679</v>
      </c>
      <c r="C695" s="3" t="s">
        <v>148</v>
      </c>
      <c r="D695" s="3" t="s">
        <v>735</v>
      </c>
      <c r="E695" s="3" t="s">
        <v>28</v>
      </c>
      <c r="F695" s="3" t="s">
        <v>29</v>
      </c>
      <c r="G695" s="2">
        <v>5.5</v>
      </c>
      <c r="H695" s="3" t="s">
        <v>38</v>
      </c>
      <c r="I695" s="3" t="s">
        <v>82</v>
      </c>
      <c r="J695" s="3" t="s">
        <v>31</v>
      </c>
      <c r="K695" s="4">
        <v>70</v>
      </c>
      <c r="L695" s="2">
        <v>1</v>
      </c>
      <c r="M695" s="2">
        <v>1</v>
      </c>
      <c r="N695" s="2">
        <v>19.5</v>
      </c>
      <c r="O695" s="3" t="s">
        <v>682</v>
      </c>
      <c r="P695" s="3" t="s">
        <v>3212</v>
      </c>
      <c r="Q695" s="5">
        <v>122.25</v>
      </c>
      <c r="S695" s="6">
        <v>107.58</v>
      </c>
      <c r="T695" s="5">
        <v>0</v>
      </c>
      <c r="U695" s="6">
        <v>107.58</v>
      </c>
      <c r="V695" s="2">
        <v>0</v>
      </c>
      <c r="W695" s="8"/>
      <c r="X695" s="10" t="s">
        <v>29</v>
      </c>
      <c r="Y695" s="7">
        <v>43734</v>
      </c>
    </row>
    <row r="696" spans="1:25" hidden="1" x14ac:dyDescent="0.25">
      <c r="A696" s="2">
        <v>236439</v>
      </c>
      <c r="B696" s="3" t="s">
        <v>679</v>
      </c>
      <c r="C696" s="3" t="s">
        <v>421</v>
      </c>
      <c r="D696" s="3" t="s">
        <v>735</v>
      </c>
      <c r="E696" s="3" t="s">
        <v>28</v>
      </c>
      <c r="F696" s="3" t="s">
        <v>29</v>
      </c>
      <c r="G696" s="2">
        <v>7</v>
      </c>
      <c r="H696" s="3" t="s">
        <v>38</v>
      </c>
      <c r="I696" s="3" t="s">
        <v>73</v>
      </c>
      <c r="J696" s="3" t="s">
        <v>31</v>
      </c>
      <c r="K696" s="4">
        <v>73.5</v>
      </c>
      <c r="L696" s="2">
        <v>1</v>
      </c>
      <c r="M696" s="2">
        <v>1</v>
      </c>
      <c r="N696" s="2">
        <v>19.5</v>
      </c>
      <c r="O696" s="3" t="s">
        <v>682</v>
      </c>
      <c r="P696" s="3" t="s">
        <v>3212</v>
      </c>
      <c r="Q696" s="5">
        <v>126.95</v>
      </c>
      <c r="S696" s="6">
        <v>111.72</v>
      </c>
      <c r="T696" s="5">
        <v>0</v>
      </c>
      <c r="U696" s="6">
        <v>111.72</v>
      </c>
      <c r="V696" s="2">
        <v>0</v>
      </c>
      <c r="W696" s="8"/>
      <c r="X696" s="10" t="s">
        <v>29</v>
      </c>
      <c r="Y696" s="7">
        <v>43734</v>
      </c>
    </row>
    <row r="697" spans="1:25" hidden="1" x14ac:dyDescent="0.25">
      <c r="A697" s="2">
        <v>87163</v>
      </c>
      <c r="B697" s="3" t="s">
        <v>679</v>
      </c>
      <c r="C697" s="3" t="s">
        <v>421</v>
      </c>
      <c r="D697" s="3" t="s">
        <v>684</v>
      </c>
      <c r="E697" s="3" t="s">
        <v>37</v>
      </c>
      <c r="F697" s="3" t="s">
        <v>29</v>
      </c>
      <c r="G697" s="2">
        <v>7</v>
      </c>
      <c r="H697" s="3" t="s">
        <v>38</v>
      </c>
      <c r="I697" s="3" t="s">
        <v>29</v>
      </c>
      <c r="J697" s="3" t="s">
        <v>31</v>
      </c>
      <c r="K697" s="4">
        <v>158</v>
      </c>
      <c r="L697" s="2">
        <v>1</v>
      </c>
      <c r="M697" s="2">
        <v>1</v>
      </c>
      <c r="N697" s="2">
        <v>50</v>
      </c>
      <c r="O697" s="3" t="s">
        <v>682</v>
      </c>
      <c r="P697" s="3" t="s">
        <v>3212</v>
      </c>
      <c r="Q697" s="5">
        <v>283</v>
      </c>
      <c r="S697" s="6">
        <v>249.04</v>
      </c>
      <c r="T697" s="5">
        <v>0</v>
      </c>
      <c r="U697" s="6">
        <v>249.04</v>
      </c>
      <c r="V697" s="2">
        <v>0</v>
      </c>
      <c r="W697" s="8"/>
      <c r="X697" s="10" t="s">
        <v>29</v>
      </c>
      <c r="Y697" s="7">
        <v>43560</v>
      </c>
    </row>
    <row r="698" spans="1:25" hidden="1" x14ac:dyDescent="0.25">
      <c r="A698" s="2">
        <v>162558</v>
      </c>
      <c r="B698" s="3" t="s">
        <v>679</v>
      </c>
      <c r="C698" s="3" t="s">
        <v>739</v>
      </c>
      <c r="D698" s="3" t="s">
        <v>684</v>
      </c>
      <c r="E698" s="3" t="s">
        <v>28</v>
      </c>
      <c r="F698" s="3" t="s">
        <v>29</v>
      </c>
      <c r="G698" s="2">
        <v>3</v>
      </c>
      <c r="H698" s="3" t="s">
        <v>38</v>
      </c>
      <c r="I698" s="3" t="s">
        <v>29</v>
      </c>
      <c r="J698" s="3" t="s">
        <v>31</v>
      </c>
      <c r="K698" s="4">
        <v>122.78</v>
      </c>
      <c r="L698" s="2">
        <v>1</v>
      </c>
      <c r="M698" s="2">
        <v>1</v>
      </c>
      <c r="N698" s="2">
        <v>50</v>
      </c>
      <c r="O698" s="3" t="s">
        <v>682</v>
      </c>
      <c r="P698" s="3" t="s">
        <v>3212</v>
      </c>
      <c r="Q698" s="5">
        <v>236.15</v>
      </c>
      <c r="S698" s="6">
        <v>207.81</v>
      </c>
      <c r="T698" s="5">
        <v>0</v>
      </c>
      <c r="U698" s="6">
        <v>207.81</v>
      </c>
      <c r="V698" s="2">
        <v>0</v>
      </c>
      <c r="W698" s="8"/>
      <c r="X698" s="10" t="s">
        <v>29</v>
      </c>
      <c r="Y698" s="7">
        <v>43686</v>
      </c>
    </row>
    <row r="699" spans="1:25" hidden="1" x14ac:dyDescent="0.25">
      <c r="A699" s="2">
        <v>187875</v>
      </c>
      <c r="B699" s="3" t="s">
        <v>679</v>
      </c>
      <c r="C699" s="3" t="s">
        <v>740</v>
      </c>
      <c r="D699" s="3" t="s">
        <v>735</v>
      </c>
      <c r="E699" s="3" t="s">
        <v>28</v>
      </c>
      <c r="F699" s="3" t="s">
        <v>29</v>
      </c>
      <c r="G699" s="2">
        <v>6.5</v>
      </c>
      <c r="H699" s="3" t="s">
        <v>38</v>
      </c>
      <c r="I699" s="3" t="s">
        <v>34</v>
      </c>
      <c r="J699" s="3" t="s">
        <v>31</v>
      </c>
      <c r="K699" s="4">
        <v>73.5</v>
      </c>
      <c r="L699" s="2">
        <v>1</v>
      </c>
      <c r="M699" s="2">
        <v>1</v>
      </c>
      <c r="N699" s="2">
        <v>19.5</v>
      </c>
      <c r="O699" s="3" t="s">
        <v>682</v>
      </c>
      <c r="P699" s="3" t="s">
        <v>3212</v>
      </c>
      <c r="Q699" s="5">
        <v>126.95</v>
      </c>
      <c r="S699" s="6">
        <v>111.72</v>
      </c>
      <c r="T699" s="5">
        <v>0</v>
      </c>
      <c r="U699" s="6">
        <v>111.72</v>
      </c>
      <c r="V699" s="2">
        <v>0</v>
      </c>
      <c r="W699" s="8"/>
      <c r="X699" s="10" t="s">
        <v>29</v>
      </c>
      <c r="Y699" s="7">
        <v>43734</v>
      </c>
    </row>
    <row r="700" spans="1:25" hidden="1" x14ac:dyDescent="0.25">
      <c r="A700" s="2">
        <v>187776</v>
      </c>
      <c r="B700" s="3" t="s">
        <v>679</v>
      </c>
      <c r="C700" s="3" t="s">
        <v>741</v>
      </c>
      <c r="D700" s="3" t="s">
        <v>735</v>
      </c>
      <c r="E700" s="3" t="s">
        <v>28</v>
      </c>
      <c r="F700" s="3" t="s">
        <v>29</v>
      </c>
      <c r="G700" s="2">
        <v>5</v>
      </c>
      <c r="H700" s="3" t="s">
        <v>38</v>
      </c>
      <c r="I700" s="3" t="s">
        <v>34</v>
      </c>
      <c r="J700" s="3" t="s">
        <v>31</v>
      </c>
      <c r="K700" s="4">
        <v>70</v>
      </c>
      <c r="L700" s="2">
        <v>1</v>
      </c>
      <c r="M700" s="2">
        <v>1</v>
      </c>
      <c r="N700" s="2">
        <v>19.5</v>
      </c>
      <c r="O700" s="3" t="s">
        <v>682</v>
      </c>
      <c r="P700" s="3" t="s">
        <v>3212</v>
      </c>
      <c r="Q700" s="5">
        <v>122.25</v>
      </c>
      <c r="S700" s="6">
        <v>107.58</v>
      </c>
      <c r="T700" s="5">
        <v>0</v>
      </c>
      <c r="U700" s="6">
        <v>107.58</v>
      </c>
      <c r="V700" s="2">
        <v>0</v>
      </c>
      <c r="W700" s="8"/>
      <c r="X700" s="10" t="s">
        <v>29</v>
      </c>
      <c r="Y700" s="7">
        <v>43734</v>
      </c>
    </row>
    <row r="701" spans="1:25" hidden="1" x14ac:dyDescent="0.25">
      <c r="A701" s="2">
        <v>137313</v>
      </c>
      <c r="B701" s="3" t="s">
        <v>679</v>
      </c>
      <c r="C701" s="3" t="s">
        <v>424</v>
      </c>
      <c r="D701" s="3" t="s">
        <v>684</v>
      </c>
      <c r="E701" s="3" t="s">
        <v>28</v>
      </c>
      <c r="F701" s="3" t="s">
        <v>29</v>
      </c>
      <c r="G701" s="2">
        <v>7</v>
      </c>
      <c r="H701" s="3" t="s">
        <v>38</v>
      </c>
      <c r="I701" s="3" t="s">
        <v>29</v>
      </c>
      <c r="J701" s="3" t="s">
        <v>31</v>
      </c>
      <c r="K701" s="4">
        <v>158</v>
      </c>
      <c r="L701" s="2">
        <v>1</v>
      </c>
      <c r="M701" s="2">
        <v>1</v>
      </c>
      <c r="N701" s="2">
        <v>50</v>
      </c>
      <c r="O701" s="3" t="s">
        <v>682</v>
      </c>
      <c r="P701" s="3" t="s">
        <v>3212</v>
      </c>
      <c r="Q701" s="5">
        <v>283</v>
      </c>
      <c r="S701" s="6">
        <v>249.04</v>
      </c>
      <c r="T701" s="5">
        <v>0</v>
      </c>
      <c r="U701" s="6">
        <v>249.04</v>
      </c>
      <c r="V701" s="2">
        <v>0</v>
      </c>
      <c r="W701" s="8"/>
      <c r="X701" s="10" t="s">
        <v>29</v>
      </c>
      <c r="Y701" s="7">
        <v>43686</v>
      </c>
    </row>
    <row r="702" spans="1:25" hidden="1" x14ac:dyDescent="0.25">
      <c r="A702" s="2">
        <v>187784</v>
      </c>
      <c r="B702" s="3" t="s">
        <v>679</v>
      </c>
      <c r="C702" s="3" t="s">
        <v>742</v>
      </c>
      <c r="D702" s="3" t="s">
        <v>735</v>
      </c>
      <c r="E702" s="3" t="s">
        <v>28</v>
      </c>
      <c r="F702" s="3" t="s">
        <v>29</v>
      </c>
      <c r="G702" s="2">
        <v>7</v>
      </c>
      <c r="H702" s="3" t="s">
        <v>38</v>
      </c>
      <c r="I702" s="3" t="s">
        <v>73</v>
      </c>
      <c r="J702" s="3" t="s">
        <v>31</v>
      </c>
      <c r="K702" s="4">
        <v>73.5</v>
      </c>
      <c r="L702" s="2">
        <v>1</v>
      </c>
      <c r="M702" s="2">
        <v>1</v>
      </c>
      <c r="N702" s="2">
        <v>19.5</v>
      </c>
      <c r="O702" s="3" t="s">
        <v>682</v>
      </c>
      <c r="P702" s="3" t="s">
        <v>3212</v>
      </c>
      <c r="Q702" s="5">
        <v>126.95</v>
      </c>
      <c r="S702" s="6">
        <v>111.72</v>
      </c>
      <c r="T702" s="5">
        <v>0</v>
      </c>
      <c r="U702" s="6">
        <v>111.72</v>
      </c>
      <c r="V702" s="2">
        <v>0</v>
      </c>
      <c r="W702" s="8"/>
      <c r="X702" s="10" t="s">
        <v>29</v>
      </c>
      <c r="Y702" s="7">
        <v>43734</v>
      </c>
    </row>
    <row r="703" spans="1:25" hidden="1" x14ac:dyDescent="0.25">
      <c r="A703" s="2">
        <v>187779</v>
      </c>
      <c r="B703" s="3" t="s">
        <v>679</v>
      </c>
      <c r="C703" s="3" t="s">
        <v>743</v>
      </c>
      <c r="D703" s="3" t="s">
        <v>735</v>
      </c>
      <c r="E703" s="3" t="s">
        <v>28</v>
      </c>
      <c r="F703" s="3" t="s">
        <v>29</v>
      </c>
      <c r="G703" s="2">
        <v>5</v>
      </c>
      <c r="H703" s="3" t="s">
        <v>38</v>
      </c>
      <c r="I703" s="3" t="s">
        <v>69</v>
      </c>
      <c r="J703" s="3" t="s">
        <v>31</v>
      </c>
      <c r="K703" s="4">
        <v>70</v>
      </c>
      <c r="L703" s="2">
        <v>1</v>
      </c>
      <c r="M703" s="2">
        <v>1</v>
      </c>
      <c r="N703" s="2">
        <v>19.5</v>
      </c>
      <c r="O703" s="3" t="s">
        <v>682</v>
      </c>
      <c r="P703" s="3" t="s">
        <v>3212</v>
      </c>
      <c r="Q703" s="5">
        <v>122.25</v>
      </c>
      <c r="S703" s="6">
        <v>107.58</v>
      </c>
      <c r="T703" s="5">
        <v>0</v>
      </c>
      <c r="U703" s="6">
        <v>107.58</v>
      </c>
      <c r="V703" s="2">
        <v>0</v>
      </c>
      <c r="W703" s="8"/>
      <c r="X703" s="10" t="s">
        <v>29</v>
      </c>
      <c r="Y703" s="7">
        <v>43734</v>
      </c>
    </row>
    <row r="704" spans="1:25" hidden="1" x14ac:dyDescent="0.25">
      <c r="A704" s="2">
        <v>168878</v>
      </c>
      <c r="B704" s="3" t="s">
        <v>679</v>
      </c>
      <c r="C704" s="3" t="s">
        <v>744</v>
      </c>
      <c r="D704" s="3" t="s">
        <v>686</v>
      </c>
      <c r="E704" s="3" t="s">
        <v>28</v>
      </c>
      <c r="F704" s="3" t="s">
        <v>29</v>
      </c>
      <c r="H704" s="3" t="s">
        <v>30</v>
      </c>
      <c r="I704" s="3" t="s">
        <v>29</v>
      </c>
      <c r="J704" s="3" t="s">
        <v>31</v>
      </c>
      <c r="K704" s="4">
        <v>156.04</v>
      </c>
      <c r="L704" s="2">
        <v>1</v>
      </c>
      <c r="M704" s="2">
        <v>1</v>
      </c>
      <c r="N704" s="2">
        <v>20</v>
      </c>
      <c r="O704" s="3" t="s">
        <v>682</v>
      </c>
      <c r="P704" s="3" t="s">
        <v>3211</v>
      </c>
      <c r="Q704" s="5">
        <v>229.3</v>
      </c>
      <c r="S704" s="6">
        <v>201.78</v>
      </c>
      <c r="T704" s="5">
        <v>0</v>
      </c>
      <c r="U704" s="6">
        <v>201.78</v>
      </c>
      <c r="V704" s="2">
        <v>0</v>
      </c>
      <c r="W704" s="8">
        <v>0.20000000000001705</v>
      </c>
      <c r="X704" s="9" t="s">
        <v>3216</v>
      </c>
      <c r="Y704" s="7">
        <v>43789</v>
      </c>
    </row>
    <row r="705" spans="1:25" hidden="1" x14ac:dyDescent="0.25">
      <c r="A705" s="2">
        <v>806501</v>
      </c>
      <c r="B705" s="3" t="s">
        <v>679</v>
      </c>
      <c r="C705" s="3" t="s">
        <v>745</v>
      </c>
      <c r="D705" s="3" t="s">
        <v>684</v>
      </c>
      <c r="E705" s="3" t="s">
        <v>28</v>
      </c>
      <c r="F705" s="3" t="s">
        <v>29</v>
      </c>
      <c r="G705" s="2">
        <v>5.2</v>
      </c>
      <c r="H705" s="3" t="s">
        <v>38</v>
      </c>
      <c r="I705" s="3" t="s">
        <v>29</v>
      </c>
      <c r="J705" s="3" t="s">
        <v>39</v>
      </c>
      <c r="K705" s="4">
        <v>265.45999999999998</v>
      </c>
      <c r="L705" s="2">
        <v>1</v>
      </c>
      <c r="M705" s="2">
        <v>1</v>
      </c>
      <c r="N705" s="2">
        <v>50</v>
      </c>
      <c r="O705" s="3" t="s">
        <v>682</v>
      </c>
      <c r="P705" s="3" t="s">
        <v>29</v>
      </c>
      <c r="Q705" s="5">
        <v>453.7</v>
      </c>
      <c r="S705" s="6">
        <v>399.26</v>
      </c>
      <c r="T705" s="5">
        <v>0</v>
      </c>
      <c r="U705" s="6">
        <v>399.26</v>
      </c>
      <c r="V705" s="2">
        <v>0</v>
      </c>
      <c r="W705" s="8"/>
      <c r="X705" s="10" t="s">
        <v>29</v>
      </c>
      <c r="Y705" s="7">
        <v>43732</v>
      </c>
    </row>
    <row r="706" spans="1:25" hidden="1" x14ac:dyDescent="0.25">
      <c r="A706" s="2">
        <v>784314</v>
      </c>
      <c r="B706" s="3" t="s">
        <v>679</v>
      </c>
      <c r="C706" s="3" t="s">
        <v>443</v>
      </c>
      <c r="D706" s="3" t="s">
        <v>735</v>
      </c>
      <c r="E706" s="3" t="s">
        <v>28</v>
      </c>
      <c r="F706" s="3" t="s">
        <v>29</v>
      </c>
      <c r="H706" s="3" t="s">
        <v>38</v>
      </c>
      <c r="I706" s="3" t="s">
        <v>34</v>
      </c>
      <c r="J706" s="3" t="s">
        <v>31</v>
      </c>
      <c r="K706" s="4">
        <v>73.2</v>
      </c>
      <c r="L706" s="2">
        <v>1</v>
      </c>
      <c r="M706" s="2">
        <v>1</v>
      </c>
      <c r="N706" s="2">
        <v>19.5</v>
      </c>
      <c r="O706" s="3" t="s">
        <v>682</v>
      </c>
      <c r="P706" s="3" t="s">
        <v>3211</v>
      </c>
      <c r="Q706" s="5">
        <v>118.75</v>
      </c>
      <c r="S706" s="6">
        <v>104.5</v>
      </c>
      <c r="T706" s="5">
        <v>0</v>
      </c>
      <c r="U706" s="6">
        <v>104.5</v>
      </c>
      <c r="V706" s="2">
        <v>0</v>
      </c>
      <c r="W706" s="8"/>
      <c r="X706" s="10" t="s">
        <v>29</v>
      </c>
      <c r="Y706" s="7">
        <v>43693</v>
      </c>
    </row>
    <row r="707" spans="1:25" hidden="1" x14ac:dyDescent="0.25">
      <c r="A707" s="2">
        <v>444661</v>
      </c>
      <c r="B707" s="3" t="s">
        <v>679</v>
      </c>
      <c r="C707" s="3" t="s">
        <v>443</v>
      </c>
      <c r="D707" s="3" t="s">
        <v>684</v>
      </c>
      <c r="E707" s="3" t="s">
        <v>28</v>
      </c>
      <c r="F707" s="3" t="s">
        <v>29</v>
      </c>
      <c r="H707" s="3" t="s">
        <v>38</v>
      </c>
      <c r="I707" s="3" t="s">
        <v>82</v>
      </c>
      <c r="J707" s="3" t="s">
        <v>31</v>
      </c>
      <c r="K707" s="4">
        <v>155</v>
      </c>
      <c r="L707" s="2">
        <v>1</v>
      </c>
      <c r="M707" s="2">
        <v>1</v>
      </c>
      <c r="N707" s="2">
        <v>50</v>
      </c>
      <c r="O707" s="3" t="s">
        <v>682</v>
      </c>
      <c r="P707" s="3" t="s">
        <v>3211</v>
      </c>
      <c r="Q707" s="5">
        <v>259.05</v>
      </c>
      <c r="S707" s="6">
        <v>227.96</v>
      </c>
      <c r="T707" s="5">
        <v>0</v>
      </c>
      <c r="U707" s="6">
        <v>227.96</v>
      </c>
      <c r="V707" s="2">
        <v>0</v>
      </c>
      <c r="W707" s="8"/>
      <c r="X707" s="10" t="s">
        <v>29</v>
      </c>
      <c r="Y707" s="7">
        <v>43693</v>
      </c>
    </row>
    <row r="708" spans="1:25" hidden="1" x14ac:dyDescent="0.25">
      <c r="A708" s="2">
        <v>530311</v>
      </c>
      <c r="B708" s="3" t="s">
        <v>679</v>
      </c>
      <c r="C708" s="3" t="s">
        <v>444</v>
      </c>
      <c r="D708" s="3" t="s">
        <v>735</v>
      </c>
      <c r="E708" s="3" t="s">
        <v>28</v>
      </c>
      <c r="F708" s="3" t="s">
        <v>29</v>
      </c>
      <c r="H708" s="3" t="s">
        <v>38</v>
      </c>
      <c r="I708" s="3" t="s">
        <v>34</v>
      </c>
      <c r="J708" s="3" t="s">
        <v>31</v>
      </c>
      <c r="K708" s="4">
        <v>73.2</v>
      </c>
      <c r="L708" s="2">
        <v>1</v>
      </c>
      <c r="M708" s="2">
        <v>1</v>
      </c>
      <c r="N708" s="2">
        <v>19.5</v>
      </c>
      <c r="O708" s="3" t="s">
        <v>682</v>
      </c>
      <c r="P708" s="3" t="s">
        <v>3211</v>
      </c>
      <c r="Q708" s="5">
        <v>118.75</v>
      </c>
      <c r="S708" s="6">
        <v>104.5</v>
      </c>
      <c r="T708" s="5">
        <v>0</v>
      </c>
      <c r="U708" s="6">
        <v>104.5</v>
      </c>
      <c r="V708" s="2">
        <v>0</v>
      </c>
      <c r="W708" s="8"/>
      <c r="X708" s="10" t="s">
        <v>29</v>
      </c>
      <c r="Y708" s="7">
        <v>43693</v>
      </c>
    </row>
    <row r="709" spans="1:25" hidden="1" x14ac:dyDescent="0.25">
      <c r="A709" s="2">
        <v>589317</v>
      </c>
      <c r="B709" s="3" t="s">
        <v>679</v>
      </c>
      <c r="C709" s="3" t="s">
        <v>444</v>
      </c>
      <c r="D709" s="3" t="s">
        <v>684</v>
      </c>
      <c r="E709" s="3" t="s">
        <v>28</v>
      </c>
      <c r="F709" s="3" t="s">
        <v>29</v>
      </c>
      <c r="H709" s="3" t="s">
        <v>38</v>
      </c>
      <c r="I709" s="3" t="s">
        <v>82</v>
      </c>
      <c r="J709" s="3" t="s">
        <v>31</v>
      </c>
      <c r="K709" s="4">
        <v>155</v>
      </c>
      <c r="L709" s="2">
        <v>1</v>
      </c>
      <c r="M709" s="2">
        <v>1</v>
      </c>
      <c r="N709" s="2">
        <v>50</v>
      </c>
      <c r="O709" s="3" t="s">
        <v>682</v>
      </c>
      <c r="P709" s="3" t="s">
        <v>3211</v>
      </c>
      <c r="Q709" s="5">
        <v>259.05</v>
      </c>
      <c r="S709" s="6">
        <v>227.96</v>
      </c>
      <c r="T709" s="5">
        <v>0</v>
      </c>
      <c r="U709" s="6">
        <v>227.96</v>
      </c>
      <c r="V709" s="2">
        <v>0</v>
      </c>
      <c r="W709" s="8"/>
      <c r="X709" s="10" t="s">
        <v>29</v>
      </c>
      <c r="Y709" s="7">
        <v>43693</v>
      </c>
    </row>
    <row r="710" spans="1:25" hidden="1" x14ac:dyDescent="0.25">
      <c r="A710" s="2">
        <v>65664</v>
      </c>
      <c r="B710" s="3" t="s">
        <v>679</v>
      </c>
      <c r="C710" s="3" t="s">
        <v>164</v>
      </c>
      <c r="D710" s="3" t="s">
        <v>735</v>
      </c>
      <c r="E710" s="3" t="s">
        <v>28</v>
      </c>
      <c r="F710" s="3" t="s">
        <v>29</v>
      </c>
      <c r="H710" s="3" t="s">
        <v>38</v>
      </c>
      <c r="I710" s="3" t="s">
        <v>29</v>
      </c>
      <c r="J710" s="3" t="s">
        <v>31</v>
      </c>
      <c r="K710" s="4">
        <v>77.2</v>
      </c>
      <c r="L710" s="2">
        <v>1</v>
      </c>
      <c r="M710" s="2">
        <v>1</v>
      </c>
      <c r="N710" s="2">
        <v>19.5</v>
      </c>
      <c r="O710" s="3" t="s">
        <v>682</v>
      </c>
      <c r="P710" s="3" t="s">
        <v>3211</v>
      </c>
      <c r="Q710" s="5">
        <v>118.75</v>
      </c>
      <c r="S710" s="6">
        <v>104.5</v>
      </c>
      <c r="T710" s="5">
        <v>0</v>
      </c>
      <c r="U710" s="6">
        <v>104.5</v>
      </c>
      <c r="V710" s="2">
        <v>0</v>
      </c>
      <c r="W710" s="8"/>
      <c r="X710" s="10" t="s">
        <v>29</v>
      </c>
      <c r="Y710" s="7">
        <v>43693</v>
      </c>
    </row>
    <row r="711" spans="1:25" hidden="1" x14ac:dyDescent="0.25">
      <c r="A711" s="2">
        <v>738138</v>
      </c>
      <c r="B711" s="3" t="s">
        <v>679</v>
      </c>
      <c r="C711" s="3" t="s">
        <v>164</v>
      </c>
      <c r="D711" s="3" t="s">
        <v>684</v>
      </c>
      <c r="E711" s="3" t="s">
        <v>28</v>
      </c>
      <c r="F711" s="3" t="s">
        <v>29</v>
      </c>
      <c r="H711" s="3" t="s">
        <v>38</v>
      </c>
      <c r="I711" s="3" t="s">
        <v>82</v>
      </c>
      <c r="J711" s="3" t="s">
        <v>31</v>
      </c>
      <c r="K711" s="4">
        <v>155</v>
      </c>
      <c r="L711" s="2">
        <v>1</v>
      </c>
      <c r="M711" s="2">
        <v>1</v>
      </c>
      <c r="N711" s="2">
        <v>50</v>
      </c>
      <c r="O711" s="3" t="s">
        <v>682</v>
      </c>
      <c r="P711" s="3" t="s">
        <v>3211</v>
      </c>
      <c r="Q711" s="5">
        <v>259.05</v>
      </c>
      <c r="S711" s="6">
        <v>227.96</v>
      </c>
      <c r="T711" s="5">
        <v>0</v>
      </c>
      <c r="U711" s="6">
        <v>227.96</v>
      </c>
      <c r="V711" s="2">
        <v>0</v>
      </c>
      <c r="W711" s="8"/>
      <c r="X711" s="10" t="s">
        <v>29</v>
      </c>
      <c r="Y711" s="7">
        <v>43693</v>
      </c>
    </row>
    <row r="712" spans="1:25" hidden="1" x14ac:dyDescent="0.25">
      <c r="A712" s="2">
        <v>655944</v>
      </c>
      <c r="B712" s="3" t="s">
        <v>679</v>
      </c>
      <c r="C712" s="3" t="s">
        <v>746</v>
      </c>
      <c r="D712" s="3" t="s">
        <v>735</v>
      </c>
      <c r="E712" s="3" t="s">
        <v>28</v>
      </c>
      <c r="F712" s="3" t="s">
        <v>29</v>
      </c>
      <c r="H712" s="3" t="s">
        <v>38</v>
      </c>
      <c r="I712" s="3" t="s">
        <v>82</v>
      </c>
      <c r="J712" s="3" t="s">
        <v>31</v>
      </c>
      <c r="K712" s="4">
        <v>73.2</v>
      </c>
      <c r="L712" s="2">
        <v>1</v>
      </c>
      <c r="M712" s="2">
        <v>1</v>
      </c>
      <c r="N712" s="2">
        <v>19.5</v>
      </c>
      <c r="O712" s="3" t="s">
        <v>682</v>
      </c>
      <c r="P712" s="3" t="s">
        <v>3211</v>
      </c>
      <c r="Q712" s="5">
        <v>118.75</v>
      </c>
      <c r="S712" s="6">
        <v>104.5</v>
      </c>
      <c r="T712" s="5">
        <v>0</v>
      </c>
      <c r="U712" s="6">
        <v>104.5</v>
      </c>
      <c r="V712" s="2">
        <v>0</v>
      </c>
      <c r="W712" s="8"/>
      <c r="X712" s="10" t="s">
        <v>29</v>
      </c>
      <c r="Y712" s="7">
        <v>43693</v>
      </c>
    </row>
    <row r="713" spans="1:25" hidden="1" x14ac:dyDescent="0.25">
      <c r="A713" s="2">
        <v>648238</v>
      </c>
      <c r="B713" s="3" t="s">
        <v>679</v>
      </c>
      <c r="C713" s="3" t="s">
        <v>746</v>
      </c>
      <c r="D713" s="3" t="s">
        <v>684</v>
      </c>
      <c r="E713" s="3" t="s">
        <v>28</v>
      </c>
      <c r="F713" s="3" t="s">
        <v>29</v>
      </c>
      <c r="H713" s="3" t="s">
        <v>38</v>
      </c>
      <c r="I713" s="3" t="s">
        <v>82</v>
      </c>
      <c r="J713" s="3" t="s">
        <v>31</v>
      </c>
      <c r="K713" s="4">
        <v>155</v>
      </c>
      <c r="L713" s="2">
        <v>1</v>
      </c>
      <c r="M713" s="2">
        <v>1</v>
      </c>
      <c r="N713" s="2">
        <v>50</v>
      </c>
      <c r="O713" s="3" t="s">
        <v>682</v>
      </c>
      <c r="P713" s="3" t="s">
        <v>3211</v>
      </c>
      <c r="Q713" s="5">
        <v>259.05</v>
      </c>
      <c r="S713" s="6">
        <v>227.96</v>
      </c>
      <c r="T713" s="5">
        <v>0</v>
      </c>
      <c r="U713" s="6">
        <v>227.96</v>
      </c>
      <c r="V713" s="2">
        <v>0</v>
      </c>
      <c r="W713" s="8"/>
      <c r="X713" s="10" t="s">
        <v>29</v>
      </c>
      <c r="Y713" s="7">
        <v>43693</v>
      </c>
    </row>
    <row r="714" spans="1:25" hidden="1" x14ac:dyDescent="0.25">
      <c r="A714" s="2">
        <v>373662</v>
      </c>
      <c r="B714" s="3" t="s">
        <v>679</v>
      </c>
      <c r="C714" s="3" t="s">
        <v>169</v>
      </c>
      <c r="D714" s="3" t="s">
        <v>735</v>
      </c>
      <c r="E714" s="3" t="s">
        <v>28</v>
      </c>
      <c r="F714" s="3" t="s">
        <v>29</v>
      </c>
      <c r="H714" s="3" t="s">
        <v>38</v>
      </c>
      <c r="I714" s="3" t="s">
        <v>170</v>
      </c>
      <c r="J714" s="3" t="s">
        <v>31</v>
      </c>
      <c r="K714" s="4">
        <v>73.2</v>
      </c>
      <c r="L714" s="2">
        <v>1</v>
      </c>
      <c r="M714" s="2">
        <v>1</v>
      </c>
      <c r="N714" s="2">
        <v>19.5</v>
      </c>
      <c r="O714" s="3" t="s">
        <v>682</v>
      </c>
      <c r="P714" s="3" t="s">
        <v>3211</v>
      </c>
      <c r="Q714" s="5">
        <v>118.75</v>
      </c>
      <c r="S714" s="6">
        <v>104.5</v>
      </c>
      <c r="T714" s="5">
        <v>0</v>
      </c>
      <c r="U714" s="6">
        <v>104.5</v>
      </c>
      <c r="V714" s="2">
        <v>0</v>
      </c>
      <c r="W714" s="8"/>
      <c r="X714" s="10" t="s">
        <v>29</v>
      </c>
      <c r="Y714" s="7">
        <v>43693</v>
      </c>
    </row>
    <row r="715" spans="1:25" hidden="1" x14ac:dyDescent="0.25">
      <c r="A715" s="2">
        <v>373704</v>
      </c>
      <c r="B715" s="3" t="s">
        <v>679</v>
      </c>
      <c r="C715" s="3" t="s">
        <v>169</v>
      </c>
      <c r="D715" s="3" t="s">
        <v>684</v>
      </c>
      <c r="E715" s="3" t="s">
        <v>28</v>
      </c>
      <c r="F715" s="3" t="s">
        <v>29</v>
      </c>
      <c r="H715" s="3" t="s">
        <v>38</v>
      </c>
      <c r="I715" s="3" t="s">
        <v>82</v>
      </c>
      <c r="J715" s="3" t="s">
        <v>31</v>
      </c>
      <c r="K715" s="4">
        <v>155</v>
      </c>
      <c r="L715" s="2">
        <v>1</v>
      </c>
      <c r="M715" s="2">
        <v>1</v>
      </c>
      <c r="N715" s="2">
        <v>50</v>
      </c>
      <c r="O715" s="3" t="s">
        <v>682</v>
      </c>
      <c r="P715" s="3" t="s">
        <v>3211</v>
      </c>
      <c r="Q715" s="5">
        <v>259.05</v>
      </c>
      <c r="S715" s="6">
        <v>227.96</v>
      </c>
      <c r="T715" s="5">
        <v>0</v>
      </c>
      <c r="U715" s="6">
        <v>227.96</v>
      </c>
      <c r="V715" s="2">
        <v>0</v>
      </c>
      <c r="W715" s="8"/>
      <c r="X715" s="10" t="s">
        <v>29</v>
      </c>
      <c r="Y715" s="7">
        <v>43693</v>
      </c>
    </row>
    <row r="716" spans="1:25" hidden="1" x14ac:dyDescent="0.25">
      <c r="A716" s="2">
        <v>879569</v>
      </c>
      <c r="B716" s="3" t="s">
        <v>679</v>
      </c>
      <c r="C716" s="3" t="s">
        <v>173</v>
      </c>
      <c r="D716" s="3" t="s">
        <v>735</v>
      </c>
      <c r="E716" s="3" t="s">
        <v>28</v>
      </c>
      <c r="F716" s="3" t="s">
        <v>29</v>
      </c>
      <c r="H716" s="3" t="s">
        <v>38</v>
      </c>
      <c r="I716" s="3" t="s">
        <v>34</v>
      </c>
      <c r="J716" s="3" t="s">
        <v>31</v>
      </c>
      <c r="K716" s="4">
        <v>73.2</v>
      </c>
      <c r="L716" s="2">
        <v>1</v>
      </c>
      <c r="M716" s="2">
        <v>1</v>
      </c>
      <c r="N716" s="2">
        <v>19.5</v>
      </c>
      <c r="O716" s="3" t="s">
        <v>682</v>
      </c>
      <c r="P716" s="3" t="s">
        <v>3211</v>
      </c>
      <c r="Q716" s="5">
        <v>118.75</v>
      </c>
      <c r="S716" s="6">
        <v>104.5</v>
      </c>
      <c r="T716" s="5">
        <v>0</v>
      </c>
      <c r="U716" s="6">
        <v>104.5</v>
      </c>
      <c r="V716" s="2">
        <v>0</v>
      </c>
      <c r="W716" s="8"/>
      <c r="X716" s="10" t="s">
        <v>29</v>
      </c>
      <c r="Y716" s="7">
        <v>43693</v>
      </c>
    </row>
    <row r="717" spans="1:25" hidden="1" x14ac:dyDescent="0.25">
      <c r="A717" s="2">
        <v>520296</v>
      </c>
      <c r="B717" s="3" t="s">
        <v>679</v>
      </c>
      <c r="C717" s="3" t="s">
        <v>173</v>
      </c>
      <c r="D717" s="3" t="s">
        <v>684</v>
      </c>
      <c r="E717" s="3" t="s">
        <v>28</v>
      </c>
      <c r="F717" s="3" t="s">
        <v>29</v>
      </c>
      <c r="H717" s="3" t="s">
        <v>38</v>
      </c>
      <c r="I717" s="3" t="s">
        <v>82</v>
      </c>
      <c r="J717" s="3" t="s">
        <v>31</v>
      </c>
      <c r="K717" s="4">
        <v>155</v>
      </c>
      <c r="L717" s="2">
        <v>1</v>
      </c>
      <c r="M717" s="2">
        <v>1</v>
      </c>
      <c r="N717" s="2">
        <v>50</v>
      </c>
      <c r="O717" s="3" t="s">
        <v>682</v>
      </c>
      <c r="P717" s="3" t="s">
        <v>3211</v>
      </c>
      <c r="Q717" s="5">
        <v>259.05</v>
      </c>
      <c r="S717" s="6">
        <v>227.96</v>
      </c>
      <c r="T717" s="5">
        <v>0</v>
      </c>
      <c r="U717" s="6">
        <v>227.96</v>
      </c>
      <c r="V717" s="2">
        <v>0</v>
      </c>
      <c r="W717" s="8"/>
      <c r="X717" s="10" t="s">
        <v>29</v>
      </c>
      <c r="Y717" s="7">
        <v>43693</v>
      </c>
    </row>
    <row r="718" spans="1:25" hidden="1" x14ac:dyDescent="0.25">
      <c r="A718" s="2">
        <v>69559</v>
      </c>
      <c r="B718" s="3" t="s">
        <v>679</v>
      </c>
      <c r="C718" s="3" t="s">
        <v>175</v>
      </c>
      <c r="D718" s="3" t="s">
        <v>735</v>
      </c>
      <c r="E718" s="3" t="s">
        <v>28</v>
      </c>
      <c r="F718" s="3" t="s">
        <v>29</v>
      </c>
      <c r="H718" s="3" t="s">
        <v>38</v>
      </c>
      <c r="I718" s="3" t="s">
        <v>34</v>
      </c>
      <c r="J718" s="3" t="s">
        <v>31</v>
      </c>
      <c r="K718" s="4">
        <v>73.2</v>
      </c>
      <c r="L718" s="2">
        <v>1</v>
      </c>
      <c r="M718" s="2">
        <v>1</v>
      </c>
      <c r="N718" s="2">
        <v>19.5</v>
      </c>
      <c r="O718" s="3" t="s">
        <v>682</v>
      </c>
      <c r="P718" s="3" t="s">
        <v>3211</v>
      </c>
      <c r="Q718" s="5">
        <v>118.75</v>
      </c>
      <c r="S718" s="6">
        <v>104.5</v>
      </c>
      <c r="T718" s="5">
        <v>0</v>
      </c>
      <c r="U718" s="6">
        <v>104.5</v>
      </c>
      <c r="V718" s="2">
        <v>0</v>
      </c>
      <c r="W718" s="8"/>
      <c r="X718" s="10" t="s">
        <v>29</v>
      </c>
      <c r="Y718" s="7">
        <v>43693</v>
      </c>
    </row>
    <row r="719" spans="1:25" hidden="1" x14ac:dyDescent="0.25">
      <c r="A719" s="2">
        <v>760512</v>
      </c>
      <c r="B719" s="3" t="s">
        <v>679</v>
      </c>
      <c r="C719" s="3" t="s">
        <v>175</v>
      </c>
      <c r="D719" s="3" t="s">
        <v>684</v>
      </c>
      <c r="E719" s="3" t="s">
        <v>28</v>
      </c>
      <c r="F719" s="3" t="s">
        <v>29</v>
      </c>
      <c r="H719" s="3" t="s">
        <v>38</v>
      </c>
      <c r="I719" s="3" t="s">
        <v>82</v>
      </c>
      <c r="J719" s="3" t="s">
        <v>31</v>
      </c>
      <c r="K719" s="4">
        <v>155</v>
      </c>
      <c r="L719" s="2">
        <v>1</v>
      </c>
      <c r="M719" s="2">
        <v>1</v>
      </c>
      <c r="N719" s="2">
        <v>50</v>
      </c>
      <c r="O719" s="3" t="s">
        <v>682</v>
      </c>
      <c r="P719" s="3" t="s">
        <v>3211</v>
      </c>
      <c r="Q719" s="5">
        <v>259.05</v>
      </c>
      <c r="S719" s="6">
        <v>227.96</v>
      </c>
      <c r="T719" s="5">
        <v>0</v>
      </c>
      <c r="U719" s="6">
        <v>227.96</v>
      </c>
      <c r="V719" s="2">
        <v>0</v>
      </c>
      <c r="W719" s="8"/>
      <c r="X719" s="10" t="s">
        <v>29</v>
      </c>
      <c r="Y719" s="7">
        <v>43693</v>
      </c>
    </row>
    <row r="720" spans="1:25" hidden="1" x14ac:dyDescent="0.25">
      <c r="A720" s="2">
        <v>340349</v>
      </c>
      <c r="B720" s="3" t="s">
        <v>679</v>
      </c>
      <c r="C720" s="3" t="s">
        <v>177</v>
      </c>
      <c r="D720" s="3" t="s">
        <v>735</v>
      </c>
      <c r="E720" s="3" t="s">
        <v>28</v>
      </c>
      <c r="F720" s="3" t="s">
        <v>29</v>
      </c>
      <c r="H720" s="3" t="s">
        <v>38</v>
      </c>
      <c r="I720" s="3" t="s">
        <v>34</v>
      </c>
      <c r="J720" s="3" t="s">
        <v>31</v>
      </c>
      <c r="K720" s="4">
        <v>73.2</v>
      </c>
      <c r="L720" s="2">
        <v>1</v>
      </c>
      <c r="M720" s="2">
        <v>1</v>
      </c>
      <c r="N720" s="2">
        <v>19.5</v>
      </c>
      <c r="O720" s="3" t="s">
        <v>682</v>
      </c>
      <c r="P720" s="3" t="s">
        <v>3211</v>
      </c>
      <c r="Q720" s="5">
        <v>118.75</v>
      </c>
      <c r="S720" s="6">
        <v>104.5</v>
      </c>
      <c r="T720" s="5">
        <v>0</v>
      </c>
      <c r="U720" s="6">
        <v>104.5</v>
      </c>
      <c r="V720" s="2">
        <v>0</v>
      </c>
      <c r="W720" s="8"/>
      <c r="X720" s="10" t="s">
        <v>29</v>
      </c>
      <c r="Y720" s="7">
        <v>43693</v>
      </c>
    </row>
    <row r="721" spans="1:25" hidden="1" x14ac:dyDescent="0.25">
      <c r="A721" s="2">
        <v>673111</v>
      </c>
      <c r="B721" s="3" t="s">
        <v>679</v>
      </c>
      <c r="C721" s="3" t="s">
        <v>177</v>
      </c>
      <c r="D721" s="3" t="s">
        <v>684</v>
      </c>
      <c r="E721" s="3" t="s">
        <v>28</v>
      </c>
      <c r="F721" s="3" t="s">
        <v>29</v>
      </c>
      <c r="H721" s="3" t="s">
        <v>38</v>
      </c>
      <c r="I721" s="3" t="s">
        <v>82</v>
      </c>
      <c r="J721" s="3" t="s">
        <v>31</v>
      </c>
      <c r="K721" s="4">
        <v>155</v>
      </c>
      <c r="L721" s="2">
        <v>1</v>
      </c>
      <c r="M721" s="2">
        <v>1</v>
      </c>
      <c r="N721" s="2">
        <v>50</v>
      </c>
      <c r="O721" s="3" t="s">
        <v>682</v>
      </c>
      <c r="P721" s="3" t="s">
        <v>3211</v>
      </c>
      <c r="Q721" s="5">
        <v>259.05</v>
      </c>
      <c r="S721" s="6">
        <v>227.96</v>
      </c>
      <c r="T721" s="5">
        <v>0</v>
      </c>
      <c r="U721" s="6">
        <v>227.96</v>
      </c>
      <c r="V721" s="2">
        <v>0</v>
      </c>
      <c r="W721" s="8"/>
      <c r="X721" s="10" t="s">
        <v>29</v>
      </c>
      <c r="Y721" s="7">
        <v>43693</v>
      </c>
    </row>
    <row r="722" spans="1:25" hidden="1" x14ac:dyDescent="0.25">
      <c r="A722" s="2">
        <v>84333</v>
      </c>
      <c r="B722" s="3" t="s">
        <v>679</v>
      </c>
      <c r="C722" s="3" t="s">
        <v>747</v>
      </c>
      <c r="D722" s="3" t="s">
        <v>735</v>
      </c>
      <c r="E722" s="3" t="s">
        <v>28</v>
      </c>
      <c r="F722" s="3" t="s">
        <v>29</v>
      </c>
      <c r="H722" s="3" t="s">
        <v>38</v>
      </c>
      <c r="I722" s="3" t="s">
        <v>82</v>
      </c>
      <c r="J722" s="3" t="s">
        <v>31</v>
      </c>
      <c r="K722" s="4">
        <v>73.2</v>
      </c>
      <c r="L722" s="2">
        <v>1</v>
      </c>
      <c r="M722" s="2">
        <v>1</v>
      </c>
      <c r="N722" s="2">
        <v>19.5</v>
      </c>
      <c r="O722" s="3" t="s">
        <v>682</v>
      </c>
      <c r="P722" s="3" t="s">
        <v>3211</v>
      </c>
      <c r="Q722" s="5">
        <v>118.75</v>
      </c>
      <c r="S722" s="6">
        <v>104.5</v>
      </c>
      <c r="T722" s="5">
        <v>0</v>
      </c>
      <c r="U722" s="6">
        <v>104.5</v>
      </c>
      <c r="V722" s="2">
        <v>0</v>
      </c>
      <c r="W722" s="8"/>
      <c r="X722" s="10" t="s">
        <v>29</v>
      </c>
      <c r="Y722" s="7">
        <v>43693</v>
      </c>
    </row>
    <row r="723" spans="1:25" hidden="1" x14ac:dyDescent="0.25">
      <c r="A723" s="2">
        <v>84338</v>
      </c>
      <c r="B723" s="3" t="s">
        <v>679</v>
      </c>
      <c r="C723" s="3" t="s">
        <v>747</v>
      </c>
      <c r="D723" s="3" t="s">
        <v>684</v>
      </c>
      <c r="E723" s="3" t="s">
        <v>28</v>
      </c>
      <c r="F723" s="3" t="s">
        <v>29</v>
      </c>
      <c r="H723" s="3" t="s">
        <v>38</v>
      </c>
      <c r="I723" s="3" t="s">
        <v>82</v>
      </c>
      <c r="J723" s="3" t="s">
        <v>31</v>
      </c>
      <c r="K723" s="4">
        <v>155</v>
      </c>
      <c r="L723" s="2">
        <v>1</v>
      </c>
      <c r="M723" s="2">
        <v>1</v>
      </c>
      <c r="N723" s="2">
        <v>50</v>
      </c>
      <c r="O723" s="3" t="s">
        <v>682</v>
      </c>
      <c r="P723" s="3" t="s">
        <v>3211</v>
      </c>
      <c r="Q723" s="5">
        <v>259.05</v>
      </c>
      <c r="S723" s="6">
        <v>227.96</v>
      </c>
      <c r="T723" s="5">
        <v>0</v>
      </c>
      <c r="U723" s="6">
        <v>227.96</v>
      </c>
      <c r="V723" s="2">
        <v>0</v>
      </c>
      <c r="W723" s="8"/>
      <c r="X723" s="10" t="s">
        <v>29</v>
      </c>
      <c r="Y723" s="7">
        <v>43693</v>
      </c>
    </row>
    <row r="724" spans="1:25" hidden="1" x14ac:dyDescent="0.25">
      <c r="A724" s="2">
        <v>18564</v>
      </c>
      <c r="B724" s="3" t="s">
        <v>679</v>
      </c>
      <c r="C724" s="3" t="s">
        <v>748</v>
      </c>
      <c r="D724" s="3" t="s">
        <v>684</v>
      </c>
      <c r="E724" s="3" t="s">
        <v>28</v>
      </c>
      <c r="F724" s="3" t="s">
        <v>29</v>
      </c>
      <c r="H724" s="3" t="s">
        <v>30</v>
      </c>
      <c r="I724" s="3" t="s">
        <v>29</v>
      </c>
      <c r="J724" s="3" t="s">
        <v>31</v>
      </c>
      <c r="K724" s="4">
        <v>327.10000000000002</v>
      </c>
      <c r="L724" s="2">
        <v>1</v>
      </c>
      <c r="M724" s="2">
        <v>1</v>
      </c>
      <c r="N724" s="2">
        <v>50</v>
      </c>
      <c r="O724" s="3" t="s">
        <v>682</v>
      </c>
      <c r="P724" s="3" t="s">
        <v>3211</v>
      </c>
      <c r="Q724" s="5">
        <v>487.9</v>
      </c>
      <c r="S724" s="6">
        <v>429.35</v>
      </c>
      <c r="T724" s="5">
        <v>0</v>
      </c>
      <c r="U724" s="6">
        <v>429.35</v>
      </c>
      <c r="V724" s="2">
        <v>0</v>
      </c>
      <c r="W724" s="8">
        <v>35.75</v>
      </c>
      <c r="X724" s="9" t="s">
        <v>3216</v>
      </c>
      <c r="Y724" s="7">
        <v>43789</v>
      </c>
    </row>
    <row r="725" spans="1:25" hidden="1" x14ac:dyDescent="0.25">
      <c r="A725" s="2">
        <v>215996</v>
      </c>
      <c r="B725" s="3" t="s">
        <v>679</v>
      </c>
      <c r="C725" s="3" t="s">
        <v>749</v>
      </c>
      <c r="D725" s="3" t="s">
        <v>684</v>
      </c>
      <c r="E725" s="3" t="s">
        <v>28</v>
      </c>
      <c r="F725" s="3" t="s">
        <v>29</v>
      </c>
      <c r="G725" s="2">
        <v>5</v>
      </c>
      <c r="H725" s="3" t="s">
        <v>482</v>
      </c>
      <c r="I725" s="3" t="s">
        <v>122</v>
      </c>
      <c r="J725" s="3" t="s">
        <v>31</v>
      </c>
      <c r="K725" s="4">
        <v>205.79</v>
      </c>
      <c r="L725" s="2">
        <v>1</v>
      </c>
      <c r="M725" s="2">
        <v>1</v>
      </c>
      <c r="N725" s="2">
        <v>50</v>
      </c>
      <c r="O725" s="3" t="s">
        <v>682</v>
      </c>
      <c r="P725" s="3" t="s">
        <v>29</v>
      </c>
      <c r="Q725" s="5">
        <v>386.4</v>
      </c>
      <c r="S725" s="6">
        <v>340.03</v>
      </c>
      <c r="T725" s="5">
        <v>0</v>
      </c>
      <c r="U725" s="6">
        <v>340.03</v>
      </c>
      <c r="V725" s="2">
        <v>0</v>
      </c>
      <c r="W725" s="8">
        <v>9.75</v>
      </c>
      <c r="X725" s="9" t="s">
        <v>3216</v>
      </c>
      <c r="Y725" s="7">
        <v>43789</v>
      </c>
    </row>
    <row r="726" spans="1:25" hidden="1" x14ac:dyDescent="0.25">
      <c r="A726" s="2">
        <v>19243</v>
      </c>
      <c r="B726" s="3" t="s">
        <v>679</v>
      </c>
      <c r="C726" s="3" t="s">
        <v>750</v>
      </c>
      <c r="D726" s="3" t="s">
        <v>688</v>
      </c>
      <c r="E726" s="3" t="s">
        <v>28</v>
      </c>
      <c r="F726" s="3" t="s">
        <v>29</v>
      </c>
      <c r="G726" s="2">
        <v>5</v>
      </c>
      <c r="H726" s="3" t="s">
        <v>38</v>
      </c>
      <c r="I726" s="3" t="s">
        <v>29</v>
      </c>
      <c r="J726" s="3" t="s">
        <v>39</v>
      </c>
      <c r="K726" s="4">
        <v>95</v>
      </c>
      <c r="L726" s="2">
        <v>1</v>
      </c>
      <c r="M726" s="2">
        <v>1</v>
      </c>
      <c r="N726" s="2">
        <v>30</v>
      </c>
      <c r="O726" s="3" t="s">
        <v>682</v>
      </c>
      <c r="P726" s="3" t="s">
        <v>29</v>
      </c>
      <c r="Q726" s="5">
        <v>188.25</v>
      </c>
      <c r="S726" s="6">
        <v>165.66</v>
      </c>
      <c r="T726" s="5">
        <v>0</v>
      </c>
      <c r="U726" s="6">
        <v>165.66</v>
      </c>
      <c r="V726" s="2">
        <v>0</v>
      </c>
      <c r="W726" s="8"/>
      <c r="X726" s="10" t="s">
        <v>29</v>
      </c>
      <c r="Y726" s="7">
        <v>43707</v>
      </c>
    </row>
    <row r="727" spans="1:25" hidden="1" x14ac:dyDescent="0.25">
      <c r="A727" s="2">
        <v>919415</v>
      </c>
      <c r="B727" s="3" t="s">
        <v>679</v>
      </c>
      <c r="C727" s="3" t="s">
        <v>751</v>
      </c>
      <c r="D727" s="3" t="s">
        <v>681</v>
      </c>
      <c r="E727" s="3" t="s">
        <v>37</v>
      </c>
      <c r="F727" s="3" t="s">
        <v>29</v>
      </c>
      <c r="G727" s="2">
        <v>5</v>
      </c>
      <c r="H727" s="3" t="s">
        <v>38</v>
      </c>
      <c r="I727" s="3" t="s">
        <v>48</v>
      </c>
      <c r="J727" s="3" t="s">
        <v>39</v>
      </c>
      <c r="K727" s="4">
        <v>77.56</v>
      </c>
      <c r="L727" s="2">
        <v>1</v>
      </c>
      <c r="M727" s="2">
        <v>1</v>
      </c>
      <c r="N727" s="2">
        <v>58.670999999999999</v>
      </c>
      <c r="O727" s="3" t="s">
        <v>682</v>
      </c>
      <c r="P727" s="3" t="s">
        <v>29</v>
      </c>
      <c r="Q727" s="5">
        <v>221.15</v>
      </c>
      <c r="S727" s="6">
        <v>194.61</v>
      </c>
      <c r="T727" s="5">
        <v>0</v>
      </c>
      <c r="U727" s="6">
        <v>194.61</v>
      </c>
      <c r="V727" s="2">
        <v>0</v>
      </c>
      <c r="W727" s="8"/>
      <c r="X727" s="10" t="s">
        <v>29</v>
      </c>
      <c r="Y727" s="7">
        <v>43466</v>
      </c>
    </row>
    <row r="728" spans="1:25" hidden="1" x14ac:dyDescent="0.25">
      <c r="A728" s="2">
        <v>789627</v>
      </c>
      <c r="B728" s="3" t="s">
        <v>679</v>
      </c>
      <c r="C728" s="3" t="s">
        <v>752</v>
      </c>
      <c r="D728" s="3" t="s">
        <v>688</v>
      </c>
      <c r="E728" s="3" t="s">
        <v>28</v>
      </c>
      <c r="F728" s="3" t="s">
        <v>29</v>
      </c>
      <c r="G728" s="2">
        <v>4.5</v>
      </c>
      <c r="H728" s="3" t="s">
        <v>204</v>
      </c>
      <c r="I728" s="3" t="s">
        <v>29</v>
      </c>
      <c r="J728" s="3" t="s">
        <v>39</v>
      </c>
      <c r="K728" s="4">
        <v>145.03</v>
      </c>
      <c r="L728" s="2">
        <v>1</v>
      </c>
      <c r="M728" s="2">
        <v>1</v>
      </c>
      <c r="N728" s="2">
        <v>30</v>
      </c>
      <c r="O728" s="3" t="s">
        <v>682</v>
      </c>
      <c r="P728" s="3" t="s">
        <v>29</v>
      </c>
      <c r="Q728" s="5">
        <v>254.75</v>
      </c>
      <c r="S728" s="6">
        <v>224.18</v>
      </c>
      <c r="T728" s="5">
        <v>0</v>
      </c>
      <c r="U728" s="6">
        <v>224.18</v>
      </c>
      <c r="V728" s="2">
        <v>0</v>
      </c>
      <c r="W728" s="8"/>
      <c r="X728" s="10" t="s">
        <v>29</v>
      </c>
      <c r="Y728" s="7">
        <v>43671</v>
      </c>
    </row>
    <row r="729" spans="1:25" hidden="1" x14ac:dyDescent="0.25">
      <c r="A729" s="2">
        <v>793583</v>
      </c>
      <c r="B729" s="3" t="s">
        <v>679</v>
      </c>
      <c r="C729" s="3" t="s">
        <v>753</v>
      </c>
      <c r="D729" s="3" t="s">
        <v>688</v>
      </c>
      <c r="E729" s="3" t="s">
        <v>28</v>
      </c>
      <c r="F729" s="3" t="s">
        <v>29</v>
      </c>
      <c r="H729" s="3" t="s">
        <v>38</v>
      </c>
      <c r="I729" s="3" t="s">
        <v>73</v>
      </c>
      <c r="J729" s="3" t="s">
        <v>39</v>
      </c>
      <c r="K729" s="4">
        <v>198.18</v>
      </c>
      <c r="L729" s="2">
        <v>1</v>
      </c>
      <c r="M729" s="2">
        <v>1</v>
      </c>
      <c r="N729" s="2">
        <v>30</v>
      </c>
      <c r="O729" s="3" t="s">
        <v>682</v>
      </c>
      <c r="P729" s="3" t="s">
        <v>3211</v>
      </c>
      <c r="Q729" s="5">
        <v>289.5</v>
      </c>
      <c r="S729" s="6">
        <v>254.76</v>
      </c>
      <c r="T729" s="5">
        <v>0</v>
      </c>
      <c r="U729" s="6">
        <v>254.76</v>
      </c>
      <c r="V729" s="2">
        <v>0</v>
      </c>
      <c r="W729" s="8"/>
      <c r="X729" s="10" t="s">
        <v>29</v>
      </c>
      <c r="Y729" s="7">
        <v>43663</v>
      </c>
    </row>
    <row r="730" spans="1:25" hidden="1" x14ac:dyDescent="0.25">
      <c r="A730" s="2">
        <v>812220</v>
      </c>
      <c r="B730" s="3" t="s">
        <v>679</v>
      </c>
      <c r="C730" s="3" t="s">
        <v>754</v>
      </c>
      <c r="D730" s="3" t="s">
        <v>688</v>
      </c>
      <c r="E730" s="3" t="s">
        <v>28</v>
      </c>
      <c r="F730" s="3" t="s">
        <v>29</v>
      </c>
      <c r="G730" s="2">
        <v>5.5</v>
      </c>
      <c r="H730" s="3" t="s">
        <v>38</v>
      </c>
      <c r="I730" s="3" t="s">
        <v>29</v>
      </c>
      <c r="J730" s="3" t="s">
        <v>39</v>
      </c>
      <c r="K730" s="4">
        <v>222.78</v>
      </c>
      <c r="L730" s="2">
        <v>1</v>
      </c>
      <c r="M730" s="2">
        <v>1</v>
      </c>
      <c r="N730" s="2">
        <v>30</v>
      </c>
      <c r="O730" s="3" t="s">
        <v>682</v>
      </c>
      <c r="P730" s="3" t="s">
        <v>3211</v>
      </c>
      <c r="Q730" s="5">
        <v>322.25</v>
      </c>
      <c r="S730" s="6">
        <v>283.58</v>
      </c>
      <c r="T730" s="5">
        <v>0</v>
      </c>
      <c r="U730" s="6">
        <v>283.58</v>
      </c>
      <c r="V730" s="2">
        <v>0</v>
      </c>
      <c r="W730" s="8"/>
      <c r="X730" s="10" t="s">
        <v>29</v>
      </c>
      <c r="Y730" s="7">
        <v>43727</v>
      </c>
    </row>
    <row r="731" spans="1:25" hidden="1" x14ac:dyDescent="0.25">
      <c r="A731" s="2">
        <v>784536</v>
      </c>
      <c r="B731" s="3" t="s">
        <v>679</v>
      </c>
      <c r="C731" s="3" t="s">
        <v>755</v>
      </c>
      <c r="D731" s="3" t="s">
        <v>688</v>
      </c>
      <c r="E731" s="3" t="s">
        <v>28</v>
      </c>
      <c r="F731" s="3" t="s">
        <v>29</v>
      </c>
      <c r="H731" s="3" t="s">
        <v>38</v>
      </c>
      <c r="I731" s="3" t="s">
        <v>29</v>
      </c>
      <c r="J731" s="3" t="s">
        <v>39</v>
      </c>
      <c r="K731" s="4">
        <v>208.18</v>
      </c>
      <c r="L731" s="2">
        <v>1</v>
      </c>
      <c r="M731" s="2">
        <v>1</v>
      </c>
      <c r="N731" s="2">
        <v>30</v>
      </c>
      <c r="O731" s="3" t="s">
        <v>682</v>
      </c>
      <c r="P731" s="3" t="s">
        <v>3211</v>
      </c>
      <c r="Q731" s="5">
        <v>302.8</v>
      </c>
      <c r="S731" s="6">
        <v>266.45999999999998</v>
      </c>
      <c r="T731" s="5">
        <v>0</v>
      </c>
      <c r="U731" s="6">
        <v>266.45999999999998</v>
      </c>
      <c r="V731" s="2">
        <v>0</v>
      </c>
      <c r="W731" s="8"/>
      <c r="X731" s="10" t="s">
        <v>29</v>
      </c>
      <c r="Y731" s="7">
        <v>43663</v>
      </c>
    </row>
    <row r="732" spans="1:25" hidden="1" x14ac:dyDescent="0.25">
      <c r="A732" s="2">
        <v>151597</v>
      </c>
      <c r="B732" s="3" t="s">
        <v>679</v>
      </c>
      <c r="C732" s="3" t="s">
        <v>228</v>
      </c>
      <c r="D732" s="3" t="s">
        <v>684</v>
      </c>
      <c r="E732" s="3" t="s">
        <v>37</v>
      </c>
      <c r="F732" s="3" t="s">
        <v>29</v>
      </c>
      <c r="G732" s="2">
        <v>4.2</v>
      </c>
      <c r="H732" s="3" t="s">
        <v>38</v>
      </c>
      <c r="I732" s="3" t="s">
        <v>48</v>
      </c>
      <c r="J732" s="3" t="s">
        <v>39</v>
      </c>
      <c r="K732" s="4">
        <v>137.08000000000001</v>
      </c>
      <c r="L732" s="2">
        <v>1</v>
      </c>
      <c r="M732" s="2">
        <v>1</v>
      </c>
      <c r="N732" s="2">
        <v>50</v>
      </c>
      <c r="O732" s="3" t="s">
        <v>682</v>
      </c>
      <c r="P732" s="3" t="s">
        <v>29</v>
      </c>
      <c r="Q732" s="5">
        <v>283</v>
      </c>
      <c r="S732" s="6">
        <v>249.04</v>
      </c>
      <c r="T732" s="5">
        <v>0</v>
      </c>
      <c r="U732" s="6">
        <v>249.04</v>
      </c>
      <c r="V732" s="2">
        <v>0</v>
      </c>
      <c r="W732" s="8"/>
      <c r="X732" s="10" t="s">
        <v>29</v>
      </c>
      <c r="Y732" s="7">
        <v>43466</v>
      </c>
    </row>
    <row r="733" spans="1:25" hidden="1" x14ac:dyDescent="0.25">
      <c r="A733" s="2">
        <v>822602</v>
      </c>
      <c r="B733" s="3" t="s">
        <v>679</v>
      </c>
      <c r="C733" s="3" t="s">
        <v>518</v>
      </c>
      <c r="D733" s="3" t="s">
        <v>686</v>
      </c>
      <c r="E733" s="3" t="s">
        <v>28</v>
      </c>
      <c r="F733" s="3" t="s">
        <v>29</v>
      </c>
      <c r="G733" s="2">
        <v>4.5999999999999996</v>
      </c>
      <c r="H733" s="3" t="s">
        <v>38</v>
      </c>
      <c r="I733" s="3" t="s">
        <v>29</v>
      </c>
      <c r="J733" s="3" t="s">
        <v>39</v>
      </c>
      <c r="K733" s="4">
        <v>22.38</v>
      </c>
      <c r="L733" s="2">
        <v>1</v>
      </c>
      <c r="M733" s="2">
        <v>1</v>
      </c>
      <c r="N733" s="2">
        <v>20</v>
      </c>
      <c r="O733" s="3" t="s">
        <v>29</v>
      </c>
      <c r="P733" s="3" t="s">
        <v>29</v>
      </c>
      <c r="Q733" s="5">
        <v>70.849999999999994</v>
      </c>
      <c r="S733" s="6">
        <v>62.35</v>
      </c>
      <c r="T733" s="5">
        <v>0</v>
      </c>
      <c r="U733" s="6">
        <v>62.35</v>
      </c>
      <c r="V733" s="2">
        <v>0</v>
      </c>
      <c r="W733" s="8"/>
      <c r="X733" s="10" t="s">
        <v>29</v>
      </c>
      <c r="Y733" s="7">
        <v>43770</v>
      </c>
    </row>
    <row r="734" spans="1:25" hidden="1" x14ac:dyDescent="0.25">
      <c r="A734" s="2">
        <v>121362</v>
      </c>
      <c r="B734" s="3" t="s">
        <v>679</v>
      </c>
      <c r="C734" s="3" t="s">
        <v>756</v>
      </c>
      <c r="D734" s="3" t="s">
        <v>688</v>
      </c>
      <c r="E734" s="3" t="s">
        <v>28</v>
      </c>
      <c r="F734" s="3" t="s">
        <v>29</v>
      </c>
      <c r="H734" s="3" t="s">
        <v>30</v>
      </c>
      <c r="I734" s="3" t="s">
        <v>29</v>
      </c>
      <c r="J734" s="3" t="s">
        <v>31</v>
      </c>
      <c r="K734" s="4">
        <v>209.12</v>
      </c>
      <c r="L734" s="2">
        <v>1</v>
      </c>
      <c r="M734" s="2">
        <v>1</v>
      </c>
      <c r="N734" s="2">
        <v>30</v>
      </c>
      <c r="O734" s="3" t="s">
        <v>682</v>
      </c>
      <c r="P734" s="3" t="s">
        <v>29</v>
      </c>
      <c r="Q734" s="5">
        <v>347.6</v>
      </c>
      <c r="S734" s="6">
        <v>305.89</v>
      </c>
      <c r="T734" s="5">
        <v>0</v>
      </c>
      <c r="U734" s="6">
        <v>305.89</v>
      </c>
      <c r="V734" s="2">
        <v>0</v>
      </c>
      <c r="W734" s="8">
        <v>0.30000000000001137</v>
      </c>
      <c r="X734" s="9" t="s">
        <v>3216</v>
      </c>
      <c r="Y734" s="7">
        <v>43789</v>
      </c>
    </row>
    <row r="735" spans="1:25" hidden="1" x14ac:dyDescent="0.25">
      <c r="A735" s="2">
        <v>20370</v>
      </c>
      <c r="B735" s="3" t="s">
        <v>679</v>
      </c>
      <c r="C735" s="3" t="s">
        <v>757</v>
      </c>
      <c r="D735" s="3" t="s">
        <v>688</v>
      </c>
      <c r="E735" s="3" t="s">
        <v>28</v>
      </c>
      <c r="F735" s="3" t="s">
        <v>29</v>
      </c>
      <c r="H735" s="3" t="s">
        <v>38</v>
      </c>
      <c r="I735" s="3" t="s">
        <v>29</v>
      </c>
      <c r="J735" s="3" t="s">
        <v>31</v>
      </c>
      <c r="K735" s="4">
        <v>74.599999999999994</v>
      </c>
      <c r="L735" s="2">
        <v>1</v>
      </c>
      <c r="M735" s="2">
        <v>1</v>
      </c>
      <c r="N735" s="2">
        <v>30</v>
      </c>
      <c r="O735" s="3" t="s">
        <v>682</v>
      </c>
      <c r="P735" s="3" t="s">
        <v>29</v>
      </c>
      <c r="Q735" s="5">
        <v>168.75</v>
      </c>
      <c r="S735" s="6">
        <v>148.5</v>
      </c>
      <c r="T735" s="5">
        <v>0</v>
      </c>
      <c r="U735" s="6">
        <v>148.5</v>
      </c>
      <c r="V735" s="2">
        <v>0</v>
      </c>
      <c r="W735" s="8"/>
      <c r="X735" s="10" t="s">
        <v>29</v>
      </c>
      <c r="Y735" s="7">
        <v>43739</v>
      </c>
    </row>
    <row r="736" spans="1:25" hidden="1" x14ac:dyDescent="0.25">
      <c r="A736" s="2">
        <v>619478</v>
      </c>
      <c r="B736" s="3" t="s">
        <v>679</v>
      </c>
      <c r="C736" s="3" t="s">
        <v>241</v>
      </c>
      <c r="D736" s="3" t="s">
        <v>684</v>
      </c>
      <c r="E736" s="3" t="s">
        <v>28</v>
      </c>
      <c r="F736" s="3" t="s">
        <v>29</v>
      </c>
      <c r="G736" s="2">
        <v>5.2</v>
      </c>
      <c r="H736" s="3" t="s">
        <v>38</v>
      </c>
      <c r="I736" s="3" t="s">
        <v>29</v>
      </c>
      <c r="J736" s="3" t="s">
        <v>31</v>
      </c>
      <c r="K736" s="4">
        <v>120</v>
      </c>
      <c r="L736" s="2">
        <v>1</v>
      </c>
      <c r="M736" s="2">
        <v>1</v>
      </c>
      <c r="N736" s="2">
        <v>50</v>
      </c>
      <c r="O736" s="3" t="s">
        <v>682</v>
      </c>
      <c r="P736" s="3" t="s">
        <v>29</v>
      </c>
      <c r="Q736" s="5">
        <v>272.35000000000002</v>
      </c>
      <c r="S736" s="6">
        <v>239.67</v>
      </c>
      <c r="T736" s="5">
        <v>0</v>
      </c>
      <c r="U736" s="6">
        <v>239.67</v>
      </c>
      <c r="V736" s="2">
        <v>0</v>
      </c>
      <c r="W736" s="8"/>
      <c r="X736" s="10" t="s">
        <v>29</v>
      </c>
      <c r="Y736" s="7">
        <v>43693</v>
      </c>
    </row>
    <row r="737" spans="1:25" hidden="1" x14ac:dyDescent="0.25">
      <c r="A737" s="2">
        <v>557389</v>
      </c>
      <c r="B737" s="3" t="s">
        <v>679</v>
      </c>
      <c r="C737" s="3" t="s">
        <v>758</v>
      </c>
      <c r="D737" s="3" t="s">
        <v>688</v>
      </c>
      <c r="E737" s="3" t="s">
        <v>28</v>
      </c>
      <c r="F737" s="3" t="s">
        <v>29</v>
      </c>
      <c r="H737" s="3" t="s">
        <v>38</v>
      </c>
      <c r="I737" s="3" t="s">
        <v>29</v>
      </c>
      <c r="J737" s="3" t="s">
        <v>31</v>
      </c>
      <c r="K737" s="4">
        <v>74.599999999999994</v>
      </c>
      <c r="L737" s="2">
        <v>1</v>
      </c>
      <c r="M737" s="2">
        <v>1</v>
      </c>
      <c r="N737" s="2">
        <v>30</v>
      </c>
      <c r="O737" s="3" t="s">
        <v>682</v>
      </c>
      <c r="P737" s="3" t="s">
        <v>29</v>
      </c>
      <c r="Q737" s="5">
        <v>168.75</v>
      </c>
      <c r="S737" s="6">
        <v>148.5</v>
      </c>
      <c r="T737" s="5">
        <v>0</v>
      </c>
      <c r="U737" s="6">
        <v>148.5</v>
      </c>
      <c r="V737" s="2">
        <v>0</v>
      </c>
      <c r="W737" s="8"/>
      <c r="X737" s="10" t="s">
        <v>29</v>
      </c>
      <c r="Y737" s="7">
        <v>43739</v>
      </c>
    </row>
    <row r="738" spans="1:25" hidden="1" x14ac:dyDescent="0.25">
      <c r="A738" s="2">
        <v>566745</v>
      </c>
      <c r="B738" s="3" t="s">
        <v>679</v>
      </c>
      <c r="C738" s="3" t="s">
        <v>759</v>
      </c>
      <c r="D738" s="3" t="s">
        <v>688</v>
      </c>
      <c r="E738" s="3" t="s">
        <v>28</v>
      </c>
      <c r="F738" s="3" t="s">
        <v>29</v>
      </c>
      <c r="H738" s="3" t="s">
        <v>38</v>
      </c>
      <c r="I738" s="3" t="s">
        <v>29</v>
      </c>
      <c r="J738" s="3" t="s">
        <v>31</v>
      </c>
      <c r="K738" s="4">
        <v>72.099999999999994</v>
      </c>
      <c r="L738" s="2">
        <v>1</v>
      </c>
      <c r="M738" s="2">
        <v>1</v>
      </c>
      <c r="N738" s="2">
        <v>30</v>
      </c>
      <c r="O738" s="3" t="s">
        <v>682</v>
      </c>
      <c r="P738" s="3" t="s">
        <v>29</v>
      </c>
      <c r="Q738" s="5">
        <v>165.4</v>
      </c>
      <c r="S738" s="6">
        <v>145.55000000000001</v>
      </c>
      <c r="T738" s="5">
        <v>0</v>
      </c>
      <c r="U738" s="6">
        <v>145.55000000000001</v>
      </c>
      <c r="V738" s="2">
        <v>0</v>
      </c>
      <c r="W738" s="8"/>
      <c r="X738" s="10" t="s">
        <v>29</v>
      </c>
      <c r="Y738" s="7">
        <v>43693</v>
      </c>
    </row>
    <row r="739" spans="1:25" hidden="1" x14ac:dyDescent="0.25">
      <c r="A739" s="2">
        <v>915488</v>
      </c>
      <c r="B739" s="3" t="s">
        <v>679</v>
      </c>
      <c r="C739" s="3" t="s">
        <v>760</v>
      </c>
      <c r="D739" s="3" t="s">
        <v>681</v>
      </c>
      <c r="E739" s="3" t="s">
        <v>37</v>
      </c>
      <c r="F739" s="3" t="s">
        <v>29</v>
      </c>
      <c r="G739" s="2">
        <v>5</v>
      </c>
      <c r="H739" s="3" t="s">
        <v>38</v>
      </c>
      <c r="I739" s="3" t="s">
        <v>62</v>
      </c>
      <c r="J739" s="3" t="s">
        <v>39</v>
      </c>
      <c r="K739" s="4">
        <v>65.52</v>
      </c>
      <c r="L739" s="2">
        <v>1</v>
      </c>
      <c r="M739" s="2">
        <v>1</v>
      </c>
      <c r="N739" s="2">
        <v>58.670999999999999</v>
      </c>
      <c r="O739" s="3" t="s">
        <v>682</v>
      </c>
      <c r="P739" s="3" t="s">
        <v>29</v>
      </c>
      <c r="Q739" s="5">
        <v>205.15</v>
      </c>
      <c r="S739" s="6">
        <v>180.53</v>
      </c>
      <c r="T739" s="5">
        <v>0</v>
      </c>
      <c r="U739" s="6">
        <v>180.53</v>
      </c>
      <c r="V739" s="2">
        <v>0</v>
      </c>
      <c r="W739" s="8"/>
      <c r="X739" s="10" t="s">
        <v>29</v>
      </c>
      <c r="Y739" s="7">
        <v>43466</v>
      </c>
    </row>
    <row r="740" spans="1:25" hidden="1" x14ac:dyDescent="0.25">
      <c r="A740" s="2">
        <v>169072</v>
      </c>
      <c r="B740" s="3" t="s">
        <v>679</v>
      </c>
      <c r="C740" s="3" t="s">
        <v>529</v>
      </c>
      <c r="D740" s="3" t="s">
        <v>686</v>
      </c>
      <c r="E740" s="3" t="s">
        <v>28</v>
      </c>
      <c r="F740" s="3" t="s">
        <v>29</v>
      </c>
      <c r="H740" s="3" t="s">
        <v>38</v>
      </c>
      <c r="I740" s="3" t="s">
        <v>48</v>
      </c>
      <c r="J740" s="3" t="s">
        <v>31</v>
      </c>
      <c r="K740" s="4">
        <v>90</v>
      </c>
      <c r="L740" s="2">
        <v>1</v>
      </c>
      <c r="M740" s="2">
        <v>1</v>
      </c>
      <c r="N740" s="2">
        <v>20</v>
      </c>
      <c r="O740" s="3" t="s">
        <v>682</v>
      </c>
      <c r="P740" s="3" t="s">
        <v>3211</v>
      </c>
      <c r="Q740" s="5">
        <v>141.5</v>
      </c>
      <c r="S740" s="6">
        <v>124.52</v>
      </c>
      <c r="T740" s="5">
        <v>0</v>
      </c>
      <c r="U740" s="6">
        <v>124.52</v>
      </c>
      <c r="V740" s="2">
        <v>0</v>
      </c>
      <c r="W740" s="8"/>
      <c r="X740" s="10" t="s">
        <v>29</v>
      </c>
      <c r="Y740" s="7">
        <v>43734</v>
      </c>
    </row>
    <row r="741" spans="1:25" hidden="1" x14ac:dyDescent="0.25">
      <c r="A741" s="2">
        <v>697367</v>
      </c>
      <c r="B741" s="3" t="s">
        <v>679</v>
      </c>
      <c r="C741" s="3" t="s">
        <v>761</v>
      </c>
      <c r="D741" s="3" t="s">
        <v>686</v>
      </c>
      <c r="E741" s="3" t="s">
        <v>28</v>
      </c>
      <c r="F741" s="3" t="s">
        <v>29</v>
      </c>
      <c r="H741" s="3" t="s">
        <v>38</v>
      </c>
      <c r="I741" s="3" t="s">
        <v>34</v>
      </c>
      <c r="J741" s="3" t="s">
        <v>31</v>
      </c>
      <c r="K741" s="4">
        <v>90</v>
      </c>
      <c r="L741" s="2">
        <v>1</v>
      </c>
      <c r="M741" s="2">
        <v>1</v>
      </c>
      <c r="N741" s="2">
        <v>20</v>
      </c>
      <c r="O741" s="3" t="s">
        <v>682</v>
      </c>
      <c r="P741" s="3" t="s">
        <v>3211</v>
      </c>
      <c r="Q741" s="5">
        <v>141.5</v>
      </c>
      <c r="S741" s="6">
        <v>124.52</v>
      </c>
      <c r="T741" s="5">
        <v>0</v>
      </c>
      <c r="U741" s="6">
        <v>124.52</v>
      </c>
      <c r="V741" s="2">
        <v>0</v>
      </c>
      <c r="W741" s="8"/>
      <c r="X741" s="10" t="s">
        <v>29</v>
      </c>
      <c r="Y741" s="7">
        <v>43734</v>
      </c>
    </row>
    <row r="742" spans="1:25" hidden="1" x14ac:dyDescent="0.25">
      <c r="A742" s="2">
        <v>586230</v>
      </c>
      <c r="B742" s="3" t="s">
        <v>679</v>
      </c>
      <c r="C742" s="3" t="s">
        <v>532</v>
      </c>
      <c r="D742" s="3" t="s">
        <v>686</v>
      </c>
      <c r="E742" s="3" t="s">
        <v>28</v>
      </c>
      <c r="F742" s="3" t="s">
        <v>29</v>
      </c>
      <c r="H742" s="3" t="s">
        <v>38</v>
      </c>
      <c r="I742" s="3" t="s">
        <v>29</v>
      </c>
      <c r="J742" s="3" t="s">
        <v>31</v>
      </c>
      <c r="K742" s="4">
        <v>95</v>
      </c>
      <c r="L742" s="2">
        <v>1</v>
      </c>
      <c r="M742" s="2">
        <v>1</v>
      </c>
      <c r="N742" s="2">
        <v>20</v>
      </c>
      <c r="O742" s="3" t="s">
        <v>682</v>
      </c>
      <c r="P742" s="3" t="s">
        <v>3211</v>
      </c>
      <c r="Q742" s="5">
        <v>148.15</v>
      </c>
      <c r="S742" s="6">
        <v>130.37</v>
      </c>
      <c r="T742" s="5">
        <v>0</v>
      </c>
      <c r="U742" s="6">
        <v>130.37</v>
      </c>
      <c r="V742" s="2">
        <v>0</v>
      </c>
      <c r="W742" s="8"/>
      <c r="X742" s="10" t="s">
        <v>29</v>
      </c>
      <c r="Y742" s="7">
        <v>43734</v>
      </c>
    </row>
    <row r="743" spans="1:25" hidden="1" x14ac:dyDescent="0.25">
      <c r="A743" s="2">
        <v>212212</v>
      </c>
      <c r="B743" s="3" t="s">
        <v>679</v>
      </c>
      <c r="C743" s="3" t="s">
        <v>534</v>
      </c>
      <c r="D743" s="3" t="s">
        <v>686</v>
      </c>
      <c r="E743" s="3" t="s">
        <v>28</v>
      </c>
      <c r="F743" s="3" t="s">
        <v>29</v>
      </c>
      <c r="G743" s="2">
        <v>5</v>
      </c>
      <c r="H743" s="3" t="s">
        <v>38</v>
      </c>
      <c r="I743" s="3" t="s">
        <v>34</v>
      </c>
      <c r="J743" s="3" t="s">
        <v>31</v>
      </c>
      <c r="K743" s="4">
        <v>85</v>
      </c>
      <c r="L743" s="2">
        <v>1</v>
      </c>
      <c r="M743" s="2">
        <v>1</v>
      </c>
      <c r="N743" s="2">
        <v>20</v>
      </c>
      <c r="O743" s="3" t="s">
        <v>682</v>
      </c>
      <c r="P743" s="3" t="s">
        <v>3211</v>
      </c>
      <c r="Q743" s="5">
        <v>134.85</v>
      </c>
      <c r="S743" s="6">
        <v>118.67</v>
      </c>
      <c r="T743" s="5">
        <v>0</v>
      </c>
      <c r="U743" s="6">
        <v>118.67</v>
      </c>
      <c r="V743" s="2">
        <v>0</v>
      </c>
      <c r="W743" s="8"/>
      <c r="X743" s="10" t="s">
        <v>29</v>
      </c>
      <c r="Y743" s="7">
        <v>43727</v>
      </c>
    </row>
    <row r="744" spans="1:25" hidden="1" x14ac:dyDescent="0.25">
      <c r="A744" s="2">
        <v>81051</v>
      </c>
      <c r="B744" s="3" t="s">
        <v>679</v>
      </c>
      <c r="C744" s="3" t="s">
        <v>534</v>
      </c>
      <c r="D744" s="3" t="s">
        <v>684</v>
      </c>
      <c r="E744" s="3" t="s">
        <v>28</v>
      </c>
      <c r="F744" s="3" t="s">
        <v>29</v>
      </c>
      <c r="H744" s="3" t="s">
        <v>38</v>
      </c>
      <c r="I744" s="3" t="s">
        <v>29</v>
      </c>
      <c r="J744" s="3" t="s">
        <v>31</v>
      </c>
      <c r="K744" s="4">
        <v>170</v>
      </c>
      <c r="L744" s="2">
        <v>1</v>
      </c>
      <c r="M744" s="2">
        <v>1</v>
      </c>
      <c r="N744" s="2">
        <v>50</v>
      </c>
      <c r="O744" s="3" t="s">
        <v>682</v>
      </c>
      <c r="P744" s="3" t="s">
        <v>3211</v>
      </c>
      <c r="Q744" s="5">
        <v>279</v>
      </c>
      <c r="S744" s="6">
        <v>245.52</v>
      </c>
      <c r="T744" s="5">
        <v>0</v>
      </c>
      <c r="U744" s="6">
        <v>245.52</v>
      </c>
      <c r="V744" s="2">
        <v>0</v>
      </c>
      <c r="W744" s="8"/>
      <c r="X744" s="10" t="s">
        <v>29</v>
      </c>
      <c r="Y744" s="7">
        <v>43734</v>
      </c>
    </row>
    <row r="745" spans="1:25" hidden="1" x14ac:dyDescent="0.25">
      <c r="A745" s="2">
        <v>57018</v>
      </c>
      <c r="B745" s="3" t="s">
        <v>679</v>
      </c>
      <c r="C745" s="3" t="s">
        <v>537</v>
      </c>
      <c r="D745" s="3" t="s">
        <v>686</v>
      </c>
      <c r="E745" s="3" t="s">
        <v>28</v>
      </c>
      <c r="F745" s="3" t="s">
        <v>29</v>
      </c>
      <c r="G745" s="2">
        <v>5</v>
      </c>
      <c r="H745" s="3" t="s">
        <v>38</v>
      </c>
      <c r="I745" s="3" t="s">
        <v>73</v>
      </c>
      <c r="J745" s="3" t="s">
        <v>31</v>
      </c>
      <c r="K745" s="4">
        <v>95</v>
      </c>
      <c r="L745" s="2">
        <v>1</v>
      </c>
      <c r="M745" s="2">
        <v>1</v>
      </c>
      <c r="N745" s="2">
        <v>20</v>
      </c>
      <c r="O745" s="3" t="s">
        <v>682</v>
      </c>
      <c r="P745" s="3" t="s">
        <v>3211</v>
      </c>
      <c r="Q745" s="5">
        <v>148.15</v>
      </c>
      <c r="S745" s="6">
        <v>130.37</v>
      </c>
      <c r="T745" s="5">
        <v>0</v>
      </c>
      <c r="U745" s="6">
        <v>130.37</v>
      </c>
      <c r="V745" s="2">
        <v>0</v>
      </c>
      <c r="W745" s="8"/>
      <c r="X745" s="10" t="s">
        <v>29</v>
      </c>
      <c r="Y745" s="7">
        <v>43727</v>
      </c>
    </row>
    <row r="746" spans="1:25" hidden="1" x14ac:dyDescent="0.25">
      <c r="A746" s="2">
        <v>815827</v>
      </c>
      <c r="B746" s="3" t="s">
        <v>679</v>
      </c>
      <c r="C746" s="3" t="s">
        <v>762</v>
      </c>
      <c r="D746" s="3" t="s">
        <v>686</v>
      </c>
      <c r="E746" s="3" t="s">
        <v>28</v>
      </c>
      <c r="F746" s="3" t="s">
        <v>29</v>
      </c>
      <c r="G746" s="2">
        <v>5.6</v>
      </c>
      <c r="H746" s="3" t="s">
        <v>38</v>
      </c>
      <c r="I746" s="3" t="s">
        <v>34</v>
      </c>
      <c r="J746" s="3" t="s">
        <v>39</v>
      </c>
      <c r="K746" s="4">
        <v>142.91999999999999</v>
      </c>
      <c r="L746" s="2">
        <v>1</v>
      </c>
      <c r="M746" s="2">
        <v>1</v>
      </c>
      <c r="N746" s="2">
        <v>20</v>
      </c>
      <c r="O746" s="3" t="s">
        <v>682</v>
      </c>
      <c r="P746" s="3" t="s">
        <v>3211</v>
      </c>
      <c r="Q746" s="5">
        <v>207.2</v>
      </c>
      <c r="S746" s="6">
        <v>182.34</v>
      </c>
      <c r="T746" s="5">
        <v>0</v>
      </c>
      <c r="U746" s="6">
        <v>182.34</v>
      </c>
      <c r="V746" s="2">
        <v>0</v>
      </c>
      <c r="W746" s="8"/>
      <c r="X746" s="10" t="s">
        <v>29</v>
      </c>
      <c r="Y746" s="7">
        <v>43671</v>
      </c>
    </row>
    <row r="747" spans="1:25" hidden="1" x14ac:dyDescent="0.25">
      <c r="A747" s="2">
        <v>815825</v>
      </c>
      <c r="B747" s="3" t="s">
        <v>679</v>
      </c>
      <c r="C747" s="3" t="s">
        <v>763</v>
      </c>
      <c r="D747" s="3" t="s">
        <v>686</v>
      </c>
      <c r="E747" s="3" t="s">
        <v>28</v>
      </c>
      <c r="F747" s="3" t="s">
        <v>29</v>
      </c>
      <c r="G747" s="2">
        <v>5.6</v>
      </c>
      <c r="H747" s="3" t="s">
        <v>38</v>
      </c>
      <c r="I747" s="3" t="s">
        <v>34</v>
      </c>
      <c r="J747" s="3" t="s">
        <v>39</v>
      </c>
      <c r="K747" s="4">
        <v>142.91999999999999</v>
      </c>
      <c r="L747" s="2">
        <v>1</v>
      </c>
      <c r="M747" s="2">
        <v>1</v>
      </c>
      <c r="N747" s="2">
        <v>20</v>
      </c>
      <c r="O747" s="3" t="s">
        <v>682</v>
      </c>
      <c r="P747" s="3" t="s">
        <v>3211</v>
      </c>
      <c r="Q747" s="5">
        <v>207.2</v>
      </c>
      <c r="S747" s="6">
        <v>182.34</v>
      </c>
      <c r="T747" s="5">
        <v>0</v>
      </c>
      <c r="U747" s="6">
        <v>182.34</v>
      </c>
      <c r="V747" s="2">
        <v>0</v>
      </c>
      <c r="W747" s="8"/>
      <c r="X747" s="10" t="s">
        <v>29</v>
      </c>
      <c r="Y747" s="7">
        <v>43670</v>
      </c>
    </row>
    <row r="748" spans="1:25" hidden="1" x14ac:dyDescent="0.25">
      <c r="A748" s="2">
        <v>223608</v>
      </c>
      <c r="B748" s="3" t="s">
        <v>679</v>
      </c>
      <c r="C748" s="3" t="s">
        <v>764</v>
      </c>
      <c r="D748" s="3" t="s">
        <v>686</v>
      </c>
      <c r="E748" s="3" t="s">
        <v>28</v>
      </c>
      <c r="F748" s="3" t="s">
        <v>29</v>
      </c>
      <c r="G748" s="2">
        <v>6.5</v>
      </c>
      <c r="H748" s="3" t="s">
        <v>38</v>
      </c>
      <c r="I748" s="3" t="s">
        <v>34</v>
      </c>
      <c r="J748" s="3" t="s">
        <v>31</v>
      </c>
      <c r="K748" s="4">
        <v>154.15</v>
      </c>
      <c r="L748" s="2">
        <v>1</v>
      </c>
      <c r="M748" s="2">
        <v>1</v>
      </c>
      <c r="N748" s="2">
        <v>20</v>
      </c>
      <c r="O748" s="3" t="s">
        <v>682</v>
      </c>
      <c r="P748" s="3" t="s">
        <v>3211</v>
      </c>
      <c r="Q748" s="5">
        <v>226.8</v>
      </c>
      <c r="S748" s="6">
        <v>199.58</v>
      </c>
      <c r="T748" s="5">
        <v>0</v>
      </c>
      <c r="U748" s="6">
        <v>199.58</v>
      </c>
      <c r="V748" s="2">
        <v>0</v>
      </c>
      <c r="W748" s="8"/>
      <c r="X748" s="10" t="s">
        <v>29</v>
      </c>
      <c r="Y748" s="7">
        <v>43698</v>
      </c>
    </row>
    <row r="749" spans="1:25" hidden="1" x14ac:dyDescent="0.25">
      <c r="A749" s="2">
        <v>165704</v>
      </c>
      <c r="B749" s="3" t="s">
        <v>679</v>
      </c>
      <c r="C749" s="3" t="s">
        <v>539</v>
      </c>
      <c r="D749" s="3" t="s">
        <v>684</v>
      </c>
      <c r="E749" s="3" t="s">
        <v>28</v>
      </c>
      <c r="F749" s="3" t="s">
        <v>29</v>
      </c>
      <c r="H749" s="3" t="s">
        <v>38</v>
      </c>
      <c r="I749" s="3" t="s">
        <v>29</v>
      </c>
      <c r="J749" s="3" t="s">
        <v>31</v>
      </c>
      <c r="K749" s="4">
        <v>82.26</v>
      </c>
      <c r="L749" s="2">
        <v>1</v>
      </c>
      <c r="M749" s="2">
        <v>1</v>
      </c>
      <c r="N749" s="2">
        <v>50</v>
      </c>
      <c r="O749" s="3" t="s">
        <v>682</v>
      </c>
      <c r="P749" s="3" t="s">
        <v>29</v>
      </c>
      <c r="Q749" s="5">
        <v>222.2</v>
      </c>
      <c r="S749" s="6">
        <v>195.54</v>
      </c>
      <c r="T749" s="5">
        <v>0</v>
      </c>
      <c r="U749" s="6">
        <v>195.54</v>
      </c>
      <c r="V749" s="2">
        <v>0</v>
      </c>
      <c r="W749" s="8"/>
      <c r="X749" s="10" t="s">
        <v>29</v>
      </c>
      <c r="Y749" s="7">
        <v>43693</v>
      </c>
    </row>
    <row r="750" spans="1:25" x14ac:dyDescent="0.25">
      <c r="A750" s="2">
        <v>851790</v>
      </c>
      <c r="B750" s="3" t="s">
        <v>679</v>
      </c>
      <c r="C750" s="3" t="s">
        <v>258</v>
      </c>
      <c r="D750" s="3" t="s">
        <v>688</v>
      </c>
      <c r="E750" s="3" t="s">
        <v>28</v>
      </c>
      <c r="F750" s="3" t="s">
        <v>29</v>
      </c>
      <c r="H750" s="3" t="s">
        <v>80</v>
      </c>
      <c r="I750" s="3" t="s">
        <v>48</v>
      </c>
      <c r="J750" s="3" t="s">
        <v>31</v>
      </c>
      <c r="K750" s="4">
        <v>133.97999999999999</v>
      </c>
      <c r="L750" s="2">
        <v>1</v>
      </c>
      <c r="M750" s="2">
        <v>1</v>
      </c>
      <c r="N750" s="2">
        <v>30</v>
      </c>
      <c r="O750" s="3" t="s">
        <v>682</v>
      </c>
      <c r="P750" s="3" t="s">
        <v>29</v>
      </c>
      <c r="Q750" s="5">
        <v>247.7</v>
      </c>
      <c r="S750" s="6">
        <v>217.98</v>
      </c>
      <c r="T750" s="5">
        <v>0</v>
      </c>
      <c r="U750" s="6">
        <v>217.98</v>
      </c>
      <c r="V750" s="2">
        <v>0</v>
      </c>
      <c r="W750" s="8"/>
      <c r="X750" s="9" t="s">
        <v>3214</v>
      </c>
      <c r="Y750" s="7">
        <v>43795</v>
      </c>
    </row>
    <row r="751" spans="1:25" hidden="1" x14ac:dyDescent="0.25">
      <c r="A751" s="2">
        <v>196256</v>
      </c>
      <c r="B751" s="3" t="s">
        <v>679</v>
      </c>
      <c r="C751" s="3" t="s">
        <v>550</v>
      </c>
      <c r="D751" s="3" t="s">
        <v>686</v>
      </c>
      <c r="E751" s="3" t="s">
        <v>28</v>
      </c>
      <c r="F751" s="3" t="s">
        <v>29</v>
      </c>
      <c r="H751" s="3" t="s">
        <v>38</v>
      </c>
      <c r="I751" s="3" t="s">
        <v>48</v>
      </c>
      <c r="J751" s="3" t="s">
        <v>31</v>
      </c>
      <c r="K751" s="4">
        <v>95</v>
      </c>
      <c r="L751" s="2">
        <v>1</v>
      </c>
      <c r="M751" s="2">
        <v>1</v>
      </c>
      <c r="N751" s="2">
        <v>20</v>
      </c>
      <c r="O751" s="3" t="s">
        <v>682</v>
      </c>
      <c r="P751" s="3" t="s">
        <v>3211</v>
      </c>
      <c r="Q751" s="5">
        <v>148.15</v>
      </c>
      <c r="S751" s="6">
        <v>130.37</v>
      </c>
      <c r="T751" s="5">
        <v>0</v>
      </c>
      <c r="U751" s="6">
        <v>130.37</v>
      </c>
      <c r="V751" s="2">
        <v>0</v>
      </c>
      <c r="W751" s="8"/>
      <c r="X751" s="10" t="s">
        <v>29</v>
      </c>
      <c r="Y751" s="7">
        <v>43719</v>
      </c>
    </row>
    <row r="752" spans="1:25" hidden="1" x14ac:dyDescent="0.25">
      <c r="A752" s="2">
        <v>196249</v>
      </c>
      <c r="B752" s="3" t="s">
        <v>679</v>
      </c>
      <c r="C752" s="3" t="s">
        <v>550</v>
      </c>
      <c r="D752" s="3" t="s">
        <v>684</v>
      </c>
      <c r="E752" s="3" t="s">
        <v>28</v>
      </c>
      <c r="F752" s="3" t="s">
        <v>29</v>
      </c>
      <c r="H752" s="3" t="s">
        <v>38</v>
      </c>
      <c r="I752" s="3" t="s">
        <v>48</v>
      </c>
      <c r="J752" s="3" t="s">
        <v>31</v>
      </c>
      <c r="K752" s="4">
        <v>210</v>
      </c>
      <c r="L752" s="2">
        <v>1</v>
      </c>
      <c r="M752" s="2">
        <v>1</v>
      </c>
      <c r="N752" s="2">
        <v>50</v>
      </c>
      <c r="O752" s="3" t="s">
        <v>682</v>
      </c>
      <c r="P752" s="3" t="s">
        <v>3211</v>
      </c>
      <c r="Q752" s="5">
        <v>332.2</v>
      </c>
      <c r="S752" s="6">
        <v>292.33999999999997</v>
      </c>
      <c r="T752" s="5">
        <v>0</v>
      </c>
      <c r="U752" s="6">
        <v>292.33999999999997</v>
      </c>
      <c r="V752" s="2">
        <v>0</v>
      </c>
      <c r="W752" s="8"/>
      <c r="X752" s="10" t="s">
        <v>29</v>
      </c>
      <c r="Y752" s="7">
        <v>43719</v>
      </c>
    </row>
    <row r="753" spans="1:25" hidden="1" x14ac:dyDescent="0.25">
      <c r="A753" s="2">
        <v>780114</v>
      </c>
      <c r="B753" s="3" t="s">
        <v>679</v>
      </c>
      <c r="C753" s="3" t="s">
        <v>765</v>
      </c>
      <c r="D753" s="3" t="s">
        <v>684</v>
      </c>
      <c r="E753" s="3" t="s">
        <v>28</v>
      </c>
      <c r="F753" s="3" t="s">
        <v>29</v>
      </c>
      <c r="H753" s="3" t="s">
        <v>38</v>
      </c>
      <c r="I753" s="3" t="s">
        <v>48</v>
      </c>
      <c r="J753" s="3" t="s">
        <v>31</v>
      </c>
      <c r="K753" s="4">
        <v>185</v>
      </c>
      <c r="L753" s="2">
        <v>1</v>
      </c>
      <c r="M753" s="2">
        <v>1</v>
      </c>
      <c r="N753" s="2">
        <v>50</v>
      </c>
      <c r="O753" s="3" t="s">
        <v>682</v>
      </c>
      <c r="P753" s="3" t="s">
        <v>3211</v>
      </c>
      <c r="Q753" s="5">
        <v>298.95</v>
      </c>
      <c r="S753" s="6">
        <v>263.08</v>
      </c>
      <c r="T753" s="5">
        <v>0</v>
      </c>
      <c r="U753" s="6">
        <v>263.08</v>
      </c>
      <c r="V753" s="2">
        <v>0</v>
      </c>
      <c r="W753" s="8"/>
      <c r="X753" s="10" t="s">
        <v>29</v>
      </c>
      <c r="Y753" s="7">
        <v>43719</v>
      </c>
    </row>
    <row r="754" spans="1:25" hidden="1" x14ac:dyDescent="0.25">
      <c r="A754" s="2">
        <v>768069</v>
      </c>
      <c r="B754" s="3" t="s">
        <v>679</v>
      </c>
      <c r="C754" s="3" t="s">
        <v>553</v>
      </c>
      <c r="D754" s="3" t="s">
        <v>686</v>
      </c>
      <c r="E754" s="3" t="s">
        <v>28</v>
      </c>
      <c r="F754" s="3" t="s">
        <v>29</v>
      </c>
      <c r="H754" s="3" t="s">
        <v>38</v>
      </c>
      <c r="I754" s="3" t="s">
        <v>48</v>
      </c>
      <c r="J754" s="3" t="s">
        <v>31</v>
      </c>
      <c r="K754" s="4">
        <v>84.5</v>
      </c>
      <c r="L754" s="2">
        <v>1</v>
      </c>
      <c r="M754" s="2">
        <v>1</v>
      </c>
      <c r="N754" s="2">
        <v>20</v>
      </c>
      <c r="O754" s="3" t="s">
        <v>682</v>
      </c>
      <c r="P754" s="3" t="s">
        <v>3211</v>
      </c>
      <c r="Q754" s="5">
        <v>134.19999999999999</v>
      </c>
      <c r="S754" s="6">
        <v>118.1</v>
      </c>
      <c r="T754" s="5">
        <v>0</v>
      </c>
      <c r="U754" s="6">
        <v>118.1</v>
      </c>
      <c r="V754" s="2">
        <v>0</v>
      </c>
      <c r="W754" s="8"/>
      <c r="X754" s="10" t="s">
        <v>29</v>
      </c>
      <c r="Y754" s="7">
        <v>43719</v>
      </c>
    </row>
    <row r="755" spans="1:25" hidden="1" x14ac:dyDescent="0.25">
      <c r="A755" s="2">
        <v>180340</v>
      </c>
      <c r="B755" s="3" t="s">
        <v>679</v>
      </c>
      <c r="C755" s="3" t="s">
        <v>260</v>
      </c>
      <c r="D755" s="3" t="s">
        <v>686</v>
      </c>
      <c r="E755" s="3" t="s">
        <v>28</v>
      </c>
      <c r="F755" s="3" t="s">
        <v>29</v>
      </c>
      <c r="H755" s="3" t="s">
        <v>38</v>
      </c>
      <c r="I755" s="3" t="s">
        <v>48</v>
      </c>
      <c r="J755" s="3" t="s">
        <v>31</v>
      </c>
      <c r="K755" s="4">
        <v>100</v>
      </c>
      <c r="L755" s="2">
        <v>1</v>
      </c>
      <c r="M755" s="2">
        <v>1</v>
      </c>
      <c r="N755" s="2">
        <v>20</v>
      </c>
      <c r="O755" s="3" t="s">
        <v>682</v>
      </c>
      <c r="P755" s="3" t="s">
        <v>3211</v>
      </c>
      <c r="Q755" s="5">
        <v>154.80000000000001</v>
      </c>
      <c r="S755" s="6">
        <v>136.22</v>
      </c>
      <c r="T755" s="5">
        <v>0</v>
      </c>
      <c r="U755" s="6">
        <v>136.22</v>
      </c>
      <c r="V755" s="2">
        <v>0</v>
      </c>
      <c r="W755" s="8"/>
      <c r="X755" s="10" t="s">
        <v>29</v>
      </c>
      <c r="Y755" s="7">
        <v>43719</v>
      </c>
    </row>
    <row r="756" spans="1:25" hidden="1" x14ac:dyDescent="0.25">
      <c r="A756" s="2">
        <v>803079</v>
      </c>
      <c r="B756" s="3" t="s">
        <v>679</v>
      </c>
      <c r="C756" s="3" t="s">
        <v>260</v>
      </c>
      <c r="D756" s="3" t="s">
        <v>684</v>
      </c>
      <c r="E756" s="3" t="s">
        <v>28</v>
      </c>
      <c r="F756" s="3" t="s">
        <v>29</v>
      </c>
      <c r="H756" s="3" t="s">
        <v>38</v>
      </c>
      <c r="I756" s="3" t="s">
        <v>73</v>
      </c>
      <c r="J756" s="3" t="s">
        <v>39</v>
      </c>
      <c r="K756" s="4">
        <v>250</v>
      </c>
      <c r="L756" s="2">
        <v>1</v>
      </c>
      <c r="M756" s="2">
        <v>1</v>
      </c>
      <c r="N756" s="2">
        <v>50</v>
      </c>
      <c r="O756" s="3" t="s">
        <v>682</v>
      </c>
      <c r="P756" s="3" t="s">
        <v>3211</v>
      </c>
      <c r="Q756" s="5">
        <v>373.3</v>
      </c>
      <c r="S756" s="6">
        <v>328.5</v>
      </c>
      <c r="T756" s="5">
        <v>0</v>
      </c>
      <c r="U756" s="6">
        <v>328.5</v>
      </c>
      <c r="V756" s="2">
        <v>0</v>
      </c>
      <c r="W756" s="8"/>
      <c r="X756" s="10" t="s">
        <v>29</v>
      </c>
      <c r="Y756" s="7">
        <v>43766</v>
      </c>
    </row>
    <row r="757" spans="1:25" hidden="1" x14ac:dyDescent="0.25">
      <c r="A757" s="2">
        <v>605402</v>
      </c>
      <c r="B757" s="3" t="s">
        <v>679</v>
      </c>
      <c r="C757" s="3" t="s">
        <v>263</v>
      </c>
      <c r="D757" s="3" t="s">
        <v>686</v>
      </c>
      <c r="E757" s="3" t="s">
        <v>28</v>
      </c>
      <c r="F757" s="3" t="s">
        <v>29</v>
      </c>
      <c r="H757" s="3" t="s">
        <v>38</v>
      </c>
      <c r="I757" s="3" t="s">
        <v>48</v>
      </c>
      <c r="J757" s="3" t="s">
        <v>31</v>
      </c>
      <c r="K757" s="4">
        <v>99</v>
      </c>
      <c r="L757" s="2">
        <v>1</v>
      </c>
      <c r="M757" s="2">
        <v>1</v>
      </c>
      <c r="N757" s="2">
        <v>20</v>
      </c>
      <c r="O757" s="3" t="s">
        <v>682</v>
      </c>
      <c r="P757" s="3" t="s">
        <v>3211</v>
      </c>
      <c r="Q757" s="5">
        <v>153.44999999999999</v>
      </c>
      <c r="S757" s="6">
        <v>135.04</v>
      </c>
      <c r="T757" s="5">
        <v>0</v>
      </c>
      <c r="U757" s="6">
        <v>135.04</v>
      </c>
      <c r="V757" s="2">
        <v>0</v>
      </c>
      <c r="W757" s="8"/>
      <c r="X757" s="10" t="s">
        <v>29</v>
      </c>
      <c r="Y757" s="7">
        <v>43719</v>
      </c>
    </row>
    <row r="758" spans="1:25" hidden="1" x14ac:dyDescent="0.25">
      <c r="A758" s="2">
        <v>428714</v>
      </c>
      <c r="B758" s="3" t="s">
        <v>679</v>
      </c>
      <c r="C758" s="3" t="s">
        <v>263</v>
      </c>
      <c r="D758" s="3" t="s">
        <v>684</v>
      </c>
      <c r="E758" s="3" t="s">
        <v>28</v>
      </c>
      <c r="F758" s="3" t="s">
        <v>29</v>
      </c>
      <c r="H758" s="3" t="s">
        <v>38</v>
      </c>
      <c r="I758" s="3" t="s">
        <v>48</v>
      </c>
      <c r="J758" s="3" t="s">
        <v>31</v>
      </c>
      <c r="K758" s="4">
        <v>220</v>
      </c>
      <c r="L758" s="2">
        <v>1</v>
      </c>
      <c r="M758" s="2">
        <v>1</v>
      </c>
      <c r="N758" s="2">
        <v>50</v>
      </c>
      <c r="O758" s="3" t="s">
        <v>682</v>
      </c>
      <c r="P758" s="3" t="s">
        <v>3211</v>
      </c>
      <c r="Q758" s="5">
        <v>345.5</v>
      </c>
      <c r="S758" s="6">
        <v>304.04000000000002</v>
      </c>
      <c r="T758" s="5">
        <v>0</v>
      </c>
      <c r="U758" s="6">
        <v>304.04000000000002</v>
      </c>
      <c r="V758" s="2">
        <v>0</v>
      </c>
      <c r="W758" s="8"/>
      <c r="X758" s="10" t="s">
        <v>29</v>
      </c>
      <c r="Y758" s="7">
        <v>43719</v>
      </c>
    </row>
    <row r="759" spans="1:25" hidden="1" x14ac:dyDescent="0.25">
      <c r="A759" s="2">
        <v>802937</v>
      </c>
      <c r="B759" s="3" t="s">
        <v>679</v>
      </c>
      <c r="C759" s="3" t="s">
        <v>766</v>
      </c>
      <c r="D759" s="3" t="s">
        <v>684</v>
      </c>
      <c r="E759" s="3" t="s">
        <v>28</v>
      </c>
      <c r="F759" s="3" t="s">
        <v>29</v>
      </c>
      <c r="H759" s="3" t="s">
        <v>38</v>
      </c>
      <c r="I759" s="3" t="s">
        <v>62</v>
      </c>
      <c r="J759" s="3" t="s">
        <v>39</v>
      </c>
      <c r="K759" s="4">
        <v>282.60000000000002</v>
      </c>
      <c r="L759" s="2">
        <v>1</v>
      </c>
      <c r="M759" s="2">
        <v>1</v>
      </c>
      <c r="N759" s="2">
        <v>50</v>
      </c>
      <c r="O759" s="3" t="s">
        <v>682</v>
      </c>
      <c r="P759" s="3" t="s">
        <v>3211</v>
      </c>
      <c r="Q759" s="5">
        <v>416.65</v>
      </c>
      <c r="S759" s="6">
        <v>366.65</v>
      </c>
      <c r="T759" s="5">
        <v>0</v>
      </c>
      <c r="U759" s="6">
        <v>366.65</v>
      </c>
      <c r="V759" s="2">
        <v>0</v>
      </c>
      <c r="W759" s="8"/>
      <c r="X759" s="10" t="s">
        <v>29</v>
      </c>
      <c r="Y759" s="7">
        <v>43663</v>
      </c>
    </row>
    <row r="760" spans="1:25" hidden="1" x14ac:dyDescent="0.25">
      <c r="A760" s="2">
        <v>633842</v>
      </c>
      <c r="B760" s="3" t="s">
        <v>679</v>
      </c>
      <c r="C760" s="3" t="s">
        <v>559</v>
      </c>
      <c r="D760" s="3" t="s">
        <v>686</v>
      </c>
      <c r="E760" s="3" t="s">
        <v>28</v>
      </c>
      <c r="F760" s="3" t="s">
        <v>29</v>
      </c>
      <c r="H760" s="3" t="s">
        <v>38</v>
      </c>
      <c r="I760" s="3" t="s">
        <v>48</v>
      </c>
      <c r="J760" s="3" t="s">
        <v>31</v>
      </c>
      <c r="K760" s="4">
        <v>100</v>
      </c>
      <c r="L760" s="2">
        <v>1</v>
      </c>
      <c r="M760" s="2">
        <v>1</v>
      </c>
      <c r="N760" s="2">
        <v>20</v>
      </c>
      <c r="O760" s="3" t="s">
        <v>682</v>
      </c>
      <c r="P760" s="3" t="s">
        <v>3211</v>
      </c>
      <c r="Q760" s="5">
        <v>154.80000000000001</v>
      </c>
      <c r="S760" s="6">
        <v>136.22</v>
      </c>
      <c r="T760" s="5">
        <v>0</v>
      </c>
      <c r="U760" s="6">
        <v>136.22</v>
      </c>
      <c r="V760" s="2">
        <v>0</v>
      </c>
      <c r="W760" s="8"/>
      <c r="X760" s="10" t="s">
        <v>29</v>
      </c>
      <c r="Y760" s="7">
        <v>43719</v>
      </c>
    </row>
    <row r="761" spans="1:25" hidden="1" x14ac:dyDescent="0.25">
      <c r="A761" s="2">
        <v>802941</v>
      </c>
      <c r="B761" s="3" t="s">
        <v>679</v>
      </c>
      <c r="C761" s="3" t="s">
        <v>559</v>
      </c>
      <c r="D761" s="3" t="s">
        <v>684</v>
      </c>
      <c r="E761" s="3" t="s">
        <v>28</v>
      </c>
      <c r="F761" s="3" t="s">
        <v>29</v>
      </c>
      <c r="H761" s="3" t="s">
        <v>38</v>
      </c>
      <c r="I761" s="3" t="s">
        <v>62</v>
      </c>
      <c r="J761" s="3" t="s">
        <v>39</v>
      </c>
      <c r="K761" s="4">
        <v>203.31</v>
      </c>
      <c r="L761" s="2">
        <v>1</v>
      </c>
      <c r="M761" s="2">
        <v>1</v>
      </c>
      <c r="N761" s="2">
        <v>50</v>
      </c>
      <c r="O761" s="3" t="s">
        <v>682</v>
      </c>
      <c r="P761" s="3" t="s">
        <v>3211</v>
      </c>
      <c r="Q761" s="5">
        <v>311.2</v>
      </c>
      <c r="S761" s="6">
        <v>273.86</v>
      </c>
      <c r="T761" s="5">
        <v>0</v>
      </c>
      <c r="U761" s="6">
        <v>273.86</v>
      </c>
      <c r="V761" s="2">
        <v>0</v>
      </c>
      <c r="W761" s="8"/>
      <c r="X761" s="10" t="s">
        <v>29</v>
      </c>
      <c r="Y761" s="7">
        <v>43663</v>
      </c>
    </row>
    <row r="762" spans="1:25" hidden="1" x14ac:dyDescent="0.25">
      <c r="A762" s="2">
        <v>389445</v>
      </c>
      <c r="B762" s="3" t="s">
        <v>679</v>
      </c>
      <c r="C762" s="3" t="s">
        <v>767</v>
      </c>
      <c r="D762" s="3" t="s">
        <v>684</v>
      </c>
      <c r="E762" s="3" t="s">
        <v>28</v>
      </c>
      <c r="F762" s="3" t="s">
        <v>29</v>
      </c>
      <c r="G762" s="2">
        <v>6.5</v>
      </c>
      <c r="H762" s="3" t="s">
        <v>30</v>
      </c>
      <c r="I762" s="3" t="s">
        <v>29</v>
      </c>
      <c r="J762" s="3" t="s">
        <v>31</v>
      </c>
      <c r="K762" s="4">
        <v>264.10000000000002</v>
      </c>
      <c r="L762" s="2">
        <v>1</v>
      </c>
      <c r="M762" s="2">
        <v>1</v>
      </c>
      <c r="N762" s="2">
        <v>50</v>
      </c>
      <c r="O762" s="3" t="s">
        <v>682</v>
      </c>
      <c r="P762" s="3" t="s">
        <v>3212</v>
      </c>
      <c r="Q762" s="5">
        <v>424.05</v>
      </c>
      <c r="S762" s="6">
        <v>373.16</v>
      </c>
      <c r="T762" s="5">
        <v>0</v>
      </c>
      <c r="U762" s="6">
        <v>373.16</v>
      </c>
      <c r="V762" s="2">
        <v>0</v>
      </c>
      <c r="W762" s="8">
        <v>15.25</v>
      </c>
      <c r="X762" s="9" t="s">
        <v>3216</v>
      </c>
      <c r="Y762" s="7">
        <v>43789</v>
      </c>
    </row>
    <row r="763" spans="1:25" hidden="1" x14ac:dyDescent="0.25">
      <c r="A763" s="2">
        <v>821470</v>
      </c>
      <c r="B763" s="3" t="s">
        <v>679</v>
      </c>
      <c r="C763" s="3" t="s">
        <v>768</v>
      </c>
      <c r="D763" s="3" t="s">
        <v>684</v>
      </c>
      <c r="E763" s="3" t="s">
        <v>28</v>
      </c>
      <c r="F763" s="3" t="s">
        <v>29</v>
      </c>
      <c r="H763" s="3" t="s">
        <v>30</v>
      </c>
      <c r="I763" s="3" t="s">
        <v>769</v>
      </c>
      <c r="J763" s="3" t="s">
        <v>31</v>
      </c>
      <c r="K763" s="4">
        <v>290.35000000000002</v>
      </c>
      <c r="L763" s="2">
        <v>1</v>
      </c>
      <c r="M763" s="2">
        <v>1</v>
      </c>
      <c r="N763" s="2">
        <v>50</v>
      </c>
      <c r="O763" s="3" t="s">
        <v>682</v>
      </c>
      <c r="P763" s="3" t="s">
        <v>3212</v>
      </c>
      <c r="Q763" s="5">
        <v>458.95</v>
      </c>
      <c r="S763" s="6">
        <v>403.88</v>
      </c>
      <c r="T763" s="5">
        <v>0</v>
      </c>
      <c r="U763" s="6">
        <v>403.88</v>
      </c>
      <c r="V763" s="2">
        <v>0</v>
      </c>
      <c r="W763" s="8">
        <v>21.75</v>
      </c>
      <c r="X763" s="9" t="s">
        <v>3216</v>
      </c>
      <c r="Y763" s="7">
        <v>43789</v>
      </c>
    </row>
    <row r="764" spans="1:25" hidden="1" x14ac:dyDescent="0.25">
      <c r="A764" s="2">
        <v>808998</v>
      </c>
      <c r="B764" s="3" t="s">
        <v>679</v>
      </c>
      <c r="C764" s="3" t="s">
        <v>565</v>
      </c>
      <c r="D764" s="3" t="s">
        <v>684</v>
      </c>
      <c r="E764" s="3" t="s">
        <v>28</v>
      </c>
      <c r="F764" s="3" t="s">
        <v>29</v>
      </c>
      <c r="H764" s="3" t="s">
        <v>38</v>
      </c>
      <c r="I764" s="3" t="s">
        <v>29</v>
      </c>
      <c r="J764" s="3" t="s">
        <v>39</v>
      </c>
      <c r="K764" s="4">
        <v>170.36</v>
      </c>
      <c r="L764" s="2">
        <v>1</v>
      </c>
      <c r="M764" s="2">
        <v>1</v>
      </c>
      <c r="N764" s="2">
        <v>50</v>
      </c>
      <c r="O764" s="3" t="s">
        <v>682</v>
      </c>
      <c r="P764" s="3" t="s">
        <v>29</v>
      </c>
      <c r="Q764" s="5">
        <v>327.25</v>
      </c>
      <c r="S764" s="6">
        <v>287.98</v>
      </c>
      <c r="T764" s="5">
        <v>0</v>
      </c>
      <c r="U764" s="6">
        <v>287.98</v>
      </c>
      <c r="V764" s="2">
        <v>0</v>
      </c>
      <c r="W764" s="8"/>
      <c r="X764" s="10" t="s">
        <v>29</v>
      </c>
      <c r="Y764" s="7">
        <v>43719</v>
      </c>
    </row>
    <row r="765" spans="1:25" hidden="1" x14ac:dyDescent="0.25">
      <c r="A765" s="2">
        <v>769531</v>
      </c>
      <c r="B765" s="3" t="s">
        <v>679</v>
      </c>
      <c r="C765" s="3" t="s">
        <v>266</v>
      </c>
      <c r="D765" s="3" t="s">
        <v>735</v>
      </c>
      <c r="E765" s="3" t="s">
        <v>28</v>
      </c>
      <c r="F765" s="3" t="s">
        <v>29</v>
      </c>
      <c r="H765" s="3" t="s">
        <v>38</v>
      </c>
      <c r="I765" s="3" t="s">
        <v>29</v>
      </c>
      <c r="J765" s="3" t="s">
        <v>39</v>
      </c>
      <c r="K765" s="4">
        <v>100.86</v>
      </c>
      <c r="L765" s="2">
        <v>1</v>
      </c>
      <c r="M765" s="2">
        <v>1</v>
      </c>
      <c r="N765" s="2">
        <v>19.5</v>
      </c>
      <c r="O765" s="3" t="s">
        <v>682</v>
      </c>
      <c r="P765" s="3" t="s">
        <v>29</v>
      </c>
      <c r="Q765" s="5">
        <v>174.3</v>
      </c>
      <c r="S765" s="6">
        <v>153.38</v>
      </c>
      <c r="T765" s="5">
        <v>0</v>
      </c>
      <c r="U765" s="6">
        <v>153.38</v>
      </c>
      <c r="V765" s="2">
        <v>0</v>
      </c>
      <c r="W765" s="8"/>
      <c r="X765" s="10" t="s">
        <v>29</v>
      </c>
      <c r="Y765" s="7">
        <v>43719</v>
      </c>
    </row>
    <row r="766" spans="1:25" hidden="1" x14ac:dyDescent="0.25">
      <c r="A766" s="2">
        <v>755486</v>
      </c>
      <c r="B766" s="3" t="s">
        <v>679</v>
      </c>
      <c r="C766" s="3" t="s">
        <v>266</v>
      </c>
      <c r="D766" s="3" t="s">
        <v>684</v>
      </c>
      <c r="E766" s="3" t="s">
        <v>28</v>
      </c>
      <c r="F766" s="3" t="s">
        <v>29</v>
      </c>
      <c r="H766" s="3" t="s">
        <v>38</v>
      </c>
      <c r="I766" s="3" t="s">
        <v>29</v>
      </c>
      <c r="J766" s="3" t="s">
        <v>39</v>
      </c>
      <c r="K766" s="4">
        <v>157.02000000000001</v>
      </c>
      <c r="L766" s="2">
        <v>1</v>
      </c>
      <c r="M766" s="2">
        <v>1</v>
      </c>
      <c r="N766" s="2">
        <v>50</v>
      </c>
      <c r="O766" s="3" t="s">
        <v>682</v>
      </c>
      <c r="P766" s="3" t="s">
        <v>29</v>
      </c>
      <c r="Q766" s="5">
        <v>309.5</v>
      </c>
      <c r="S766" s="6">
        <v>272.36</v>
      </c>
      <c r="T766" s="5">
        <v>0</v>
      </c>
      <c r="U766" s="6">
        <v>272.36</v>
      </c>
      <c r="V766" s="2">
        <v>0</v>
      </c>
      <c r="W766" s="8"/>
      <c r="X766" s="10" t="s">
        <v>29</v>
      </c>
      <c r="Y766" s="7">
        <v>43719</v>
      </c>
    </row>
    <row r="767" spans="1:25" hidden="1" x14ac:dyDescent="0.25">
      <c r="A767" s="2">
        <v>595793</v>
      </c>
      <c r="B767" s="3" t="s">
        <v>679</v>
      </c>
      <c r="C767" s="3" t="s">
        <v>770</v>
      </c>
      <c r="D767" s="3" t="s">
        <v>684</v>
      </c>
      <c r="E767" s="3" t="s">
        <v>28</v>
      </c>
      <c r="F767" s="3" t="s">
        <v>29</v>
      </c>
      <c r="H767" s="3" t="s">
        <v>38</v>
      </c>
      <c r="I767" s="3" t="s">
        <v>29</v>
      </c>
      <c r="J767" s="3" t="s">
        <v>39</v>
      </c>
      <c r="K767" s="4">
        <v>170.36</v>
      </c>
      <c r="L767" s="2">
        <v>1</v>
      </c>
      <c r="M767" s="2">
        <v>1</v>
      </c>
      <c r="N767" s="2">
        <v>50</v>
      </c>
      <c r="O767" s="3" t="s">
        <v>682</v>
      </c>
      <c r="P767" s="3" t="s">
        <v>29</v>
      </c>
      <c r="Q767" s="5">
        <v>327.25</v>
      </c>
      <c r="S767" s="6">
        <v>287.98</v>
      </c>
      <c r="T767" s="5">
        <v>0</v>
      </c>
      <c r="U767" s="6">
        <v>287.98</v>
      </c>
      <c r="V767" s="2">
        <v>0</v>
      </c>
      <c r="W767" s="8"/>
      <c r="X767" s="10" t="s">
        <v>29</v>
      </c>
      <c r="Y767" s="7">
        <v>43719</v>
      </c>
    </row>
    <row r="768" spans="1:25" hidden="1" x14ac:dyDescent="0.25">
      <c r="A768" s="2">
        <v>819009</v>
      </c>
      <c r="B768" s="3" t="s">
        <v>679</v>
      </c>
      <c r="C768" s="3" t="s">
        <v>771</v>
      </c>
      <c r="D768" s="3" t="s">
        <v>684</v>
      </c>
      <c r="E768" s="3" t="s">
        <v>28</v>
      </c>
      <c r="F768" s="3" t="s">
        <v>29</v>
      </c>
      <c r="H768" s="3" t="s">
        <v>38</v>
      </c>
      <c r="I768" s="3" t="s">
        <v>29</v>
      </c>
      <c r="J768" s="3" t="s">
        <v>39</v>
      </c>
      <c r="K768" s="4">
        <v>170.36</v>
      </c>
      <c r="L768" s="2">
        <v>1</v>
      </c>
      <c r="M768" s="2">
        <v>1</v>
      </c>
      <c r="N768" s="2">
        <v>50</v>
      </c>
      <c r="O768" s="3" t="s">
        <v>682</v>
      </c>
      <c r="P768" s="3" t="s">
        <v>29</v>
      </c>
      <c r="Q768" s="5">
        <v>327.25</v>
      </c>
      <c r="S768" s="6">
        <v>287.98</v>
      </c>
      <c r="T768" s="5">
        <v>0</v>
      </c>
      <c r="U768" s="6">
        <v>287.98</v>
      </c>
      <c r="V768" s="2">
        <v>0</v>
      </c>
      <c r="W768" s="8"/>
      <c r="X768" s="10" t="s">
        <v>29</v>
      </c>
      <c r="Y768" s="7">
        <v>43719</v>
      </c>
    </row>
    <row r="769" spans="1:25" hidden="1" x14ac:dyDescent="0.25">
      <c r="A769" s="2">
        <v>757881</v>
      </c>
      <c r="B769" s="3" t="s">
        <v>679</v>
      </c>
      <c r="C769" s="3" t="s">
        <v>772</v>
      </c>
      <c r="D769" s="3" t="s">
        <v>684</v>
      </c>
      <c r="E769" s="3" t="s">
        <v>28</v>
      </c>
      <c r="F769" s="3" t="s">
        <v>29</v>
      </c>
      <c r="H769" s="3" t="s">
        <v>38</v>
      </c>
      <c r="I769" s="3" t="s">
        <v>29</v>
      </c>
      <c r="J769" s="3" t="s">
        <v>39</v>
      </c>
      <c r="K769" s="4">
        <v>179.88</v>
      </c>
      <c r="L769" s="2">
        <v>1</v>
      </c>
      <c r="M769" s="2">
        <v>1</v>
      </c>
      <c r="N769" s="2">
        <v>50</v>
      </c>
      <c r="O769" s="3" t="s">
        <v>682</v>
      </c>
      <c r="P769" s="3" t="s">
        <v>29</v>
      </c>
      <c r="Q769" s="5">
        <v>339.9</v>
      </c>
      <c r="S769" s="6">
        <v>299.11</v>
      </c>
      <c r="T769" s="5">
        <v>0</v>
      </c>
      <c r="U769" s="6">
        <v>299.11</v>
      </c>
      <c r="V769" s="2">
        <v>0</v>
      </c>
      <c r="W769" s="8"/>
      <c r="X769" s="10" t="s">
        <v>29</v>
      </c>
      <c r="Y769" s="7">
        <v>43719</v>
      </c>
    </row>
    <row r="770" spans="1:25" hidden="1" x14ac:dyDescent="0.25">
      <c r="A770" s="2">
        <v>824479</v>
      </c>
      <c r="B770" s="3" t="s">
        <v>679</v>
      </c>
      <c r="C770" s="3" t="s">
        <v>572</v>
      </c>
      <c r="D770" s="3" t="s">
        <v>684</v>
      </c>
      <c r="E770" s="3" t="s">
        <v>28</v>
      </c>
      <c r="F770" s="3" t="s">
        <v>29</v>
      </c>
      <c r="H770" s="3" t="s">
        <v>38</v>
      </c>
      <c r="I770" s="3" t="s">
        <v>29</v>
      </c>
      <c r="J770" s="3" t="s">
        <v>39</v>
      </c>
      <c r="K770" s="4">
        <v>157.02000000000001</v>
      </c>
      <c r="L770" s="2">
        <v>1</v>
      </c>
      <c r="M770" s="2">
        <v>1</v>
      </c>
      <c r="N770" s="2">
        <v>50</v>
      </c>
      <c r="O770" s="3" t="s">
        <v>682</v>
      </c>
      <c r="P770" s="3" t="s">
        <v>29</v>
      </c>
      <c r="Q770" s="5">
        <v>309.5</v>
      </c>
      <c r="S770" s="6">
        <v>272.36</v>
      </c>
      <c r="T770" s="5">
        <v>0</v>
      </c>
      <c r="U770" s="6">
        <v>272.36</v>
      </c>
      <c r="V770" s="2">
        <v>0</v>
      </c>
      <c r="W770" s="8"/>
      <c r="X770" s="10" t="s">
        <v>29</v>
      </c>
      <c r="Y770" s="7">
        <v>43719</v>
      </c>
    </row>
    <row r="771" spans="1:25" hidden="1" x14ac:dyDescent="0.25">
      <c r="A771" s="2">
        <v>824486</v>
      </c>
      <c r="B771" s="3" t="s">
        <v>679</v>
      </c>
      <c r="C771" s="3" t="s">
        <v>576</v>
      </c>
      <c r="D771" s="3" t="s">
        <v>735</v>
      </c>
      <c r="E771" s="3" t="s">
        <v>28</v>
      </c>
      <c r="F771" s="3" t="s">
        <v>29</v>
      </c>
      <c r="H771" s="3" t="s">
        <v>38</v>
      </c>
      <c r="I771" s="3" t="s">
        <v>29</v>
      </c>
      <c r="J771" s="3" t="s">
        <v>39</v>
      </c>
      <c r="K771" s="4">
        <v>100.86</v>
      </c>
      <c r="L771" s="2">
        <v>1</v>
      </c>
      <c r="M771" s="2">
        <v>1</v>
      </c>
      <c r="N771" s="2">
        <v>19.5</v>
      </c>
      <c r="O771" s="3" t="s">
        <v>682</v>
      </c>
      <c r="P771" s="3" t="s">
        <v>29</v>
      </c>
      <c r="Q771" s="5">
        <v>174.3</v>
      </c>
      <c r="S771" s="6">
        <v>153.38</v>
      </c>
      <c r="T771" s="5">
        <v>0</v>
      </c>
      <c r="U771" s="6">
        <v>153.38</v>
      </c>
      <c r="V771" s="2">
        <v>0</v>
      </c>
      <c r="W771" s="8"/>
      <c r="X771" s="10" t="s">
        <v>29</v>
      </c>
      <c r="Y771" s="7">
        <v>43719</v>
      </c>
    </row>
    <row r="772" spans="1:25" hidden="1" x14ac:dyDescent="0.25">
      <c r="A772" s="2">
        <v>80432</v>
      </c>
      <c r="B772" s="3" t="s">
        <v>679</v>
      </c>
      <c r="C772" s="3" t="s">
        <v>577</v>
      </c>
      <c r="D772" s="3" t="s">
        <v>684</v>
      </c>
      <c r="E772" s="3" t="s">
        <v>28</v>
      </c>
      <c r="F772" s="3" t="s">
        <v>29</v>
      </c>
      <c r="H772" s="3" t="s">
        <v>38</v>
      </c>
      <c r="I772" s="3" t="s">
        <v>29</v>
      </c>
      <c r="J772" s="3" t="s">
        <v>39</v>
      </c>
      <c r="K772" s="4">
        <v>157.02000000000001</v>
      </c>
      <c r="L772" s="2">
        <v>1</v>
      </c>
      <c r="M772" s="2">
        <v>1</v>
      </c>
      <c r="N772" s="2">
        <v>50</v>
      </c>
      <c r="O772" s="3" t="s">
        <v>682</v>
      </c>
      <c r="P772" s="3" t="s">
        <v>29</v>
      </c>
      <c r="Q772" s="5">
        <v>309.5</v>
      </c>
      <c r="S772" s="6">
        <v>272.36</v>
      </c>
      <c r="T772" s="5">
        <v>0</v>
      </c>
      <c r="U772" s="6">
        <v>272.36</v>
      </c>
      <c r="V772" s="2">
        <v>0</v>
      </c>
      <c r="W772" s="8"/>
      <c r="X772" s="10" t="s">
        <v>29</v>
      </c>
      <c r="Y772" s="7">
        <v>43719</v>
      </c>
    </row>
    <row r="773" spans="1:25" hidden="1" x14ac:dyDescent="0.25">
      <c r="A773" s="2">
        <v>964734</v>
      </c>
      <c r="B773" s="3" t="s">
        <v>679</v>
      </c>
      <c r="C773" s="3" t="s">
        <v>773</v>
      </c>
      <c r="D773" s="3" t="s">
        <v>684</v>
      </c>
      <c r="E773" s="3" t="s">
        <v>28</v>
      </c>
      <c r="F773" s="3" t="s">
        <v>208</v>
      </c>
      <c r="H773" s="3" t="s">
        <v>38</v>
      </c>
      <c r="I773" s="3" t="s">
        <v>29</v>
      </c>
      <c r="J773" s="3" t="s">
        <v>39</v>
      </c>
      <c r="K773" s="4">
        <v>170.36</v>
      </c>
      <c r="L773" s="2">
        <v>1</v>
      </c>
      <c r="M773" s="2">
        <v>1</v>
      </c>
      <c r="N773" s="2">
        <v>50</v>
      </c>
      <c r="O773" s="3" t="s">
        <v>682</v>
      </c>
      <c r="P773" s="3" t="s">
        <v>29</v>
      </c>
      <c r="Q773" s="5">
        <v>327.25</v>
      </c>
      <c r="S773" s="6">
        <v>287.98</v>
      </c>
      <c r="T773" s="5">
        <v>0</v>
      </c>
      <c r="U773" s="6">
        <v>287.98</v>
      </c>
      <c r="V773" s="2">
        <v>0</v>
      </c>
      <c r="W773" s="8"/>
      <c r="X773" s="10" t="s">
        <v>29</v>
      </c>
      <c r="Y773" s="7">
        <v>43719</v>
      </c>
    </row>
    <row r="774" spans="1:25" hidden="1" x14ac:dyDescent="0.25">
      <c r="A774" s="2">
        <v>802114</v>
      </c>
      <c r="B774" s="3" t="s">
        <v>679</v>
      </c>
      <c r="C774" s="3" t="s">
        <v>774</v>
      </c>
      <c r="D774" s="3" t="s">
        <v>684</v>
      </c>
      <c r="E774" s="3" t="s">
        <v>28</v>
      </c>
      <c r="F774" s="3" t="s">
        <v>29</v>
      </c>
      <c r="H774" s="3" t="s">
        <v>38</v>
      </c>
      <c r="I774" s="3" t="s">
        <v>29</v>
      </c>
      <c r="J774" s="3" t="s">
        <v>39</v>
      </c>
      <c r="K774" s="4">
        <v>157.02000000000001</v>
      </c>
      <c r="L774" s="2">
        <v>1</v>
      </c>
      <c r="M774" s="2">
        <v>1</v>
      </c>
      <c r="N774" s="2">
        <v>50</v>
      </c>
      <c r="O774" s="3" t="s">
        <v>682</v>
      </c>
      <c r="P774" s="3" t="s">
        <v>29</v>
      </c>
      <c r="Q774" s="5">
        <v>309.5</v>
      </c>
      <c r="S774" s="6">
        <v>272.36</v>
      </c>
      <c r="T774" s="5">
        <v>0</v>
      </c>
      <c r="U774" s="6">
        <v>272.36</v>
      </c>
      <c r="V774" s="2">
        <v>0</v>
      </c>
      <c r="W774" s="8"/>
      <c r="X774" s="10" t="s">
        <v>29</v>
      </c>
      <c r="Y774" s="7">
        <v>43719</v>
      </c>
    </row>
    <row r="775" spans="1:25" hidden="1" x14ac:dyDescent="0.25">
      <c r="A775" s="2">
        <v>808472</v>
      </c>
      <c r="B775" s="3" t="s">
        <v>679</v>
      </c>
      <c r="C775" s="3" t="s">
        <v>775</v>
      </c>
      <c r="D775" s="3" t="s">
        <v>688</v>
      </c>
      <c r="E775" s="3" t="s">
        <v>28</v>
      </c>
      <c r="F775" s="3" t="s">
        <v>208</v>
      </c>
      <c r="G775" s="2">
        <v>6.5</v>
      </c>
      <c r="H775" s="3" t="s">
        <v>38</v>
      </c>
      <c r="I775" s="3" t="s">
        <v>29</v>
      </c>
      <c r="J775" s="3" t="s">
        <v>39</v>
      </c>
      <c r="K775" s="4">
        <v>95</v>
      </c>
      <c r="L775" s="2">
        <v>1</v>
      </c>
      <c r="M775" s="2">
        <v>1</v>
      </c>
      <c r="N775" s="2">
        <v>30</v>
      </c>
      <c r="O775" s="3" t="s">
        <v>682</v>
      </c>
      <c r="P775" s="3" t="s">
        <v>29</v>
      </c>
      <c r="Q775" s="5">
        <v>188.25</v>
      </c>
      <c r="S775" s="6">
        <v>165.66</v>
      </c>
      <c r="T775" s="5">
        <v>0</v>
      </c>
      <c r="U775" s="6">
        <v>165.66</v>
      </c>
      <c r="V775" s="2">
        <v>0</v>
      </c>
      <c r="W775" s="8"/>
      <c r="X775" s="10" t="s">
        <v>29</v>
      </c>
      <c r="Y775" s="7">
        <v>43706</v>
      </c>
    </row>
    <row r="776" spans="1:25" hidden="1" x14ac:dyDescent="0.25">
      <c r="A776" s="2">
        <v>812391</v>
      </c>
      <c r="B776" s="3" t="s">
        <v>679</v>
      </c>
      <c r="C776" s="3" t="s">
        <v>776</v>
      </c>
      <c r="D776" s="3" t="s">
        <v>684</v>
      </c>
      <c r="E776" s="3" t="s">
        <v>28</v>
      </c>
      <c r="F776" s="3" t="s">
        <v>29</v>
      </c>
      <c r="G776" s="2">
        <v>5</v>
      </c>
      <c r="H776" s="3" t="s">
        <v>38</v>
      </c>
      <c r="I776" s="3" t="s">
        <v>73</v>
      </c>
      <c r="J776" s="3" t="s">
        <v>39</v>
      </c>
      <c r="K776" s="4">
        <v>120</v>
      </c>
      <c r="L776" s="2">
        <v>1</v>
      </c>
      <c r="M776" s="2">
        <v>1</v>
      </c>
      <c r="N776" s="2">
        <v>50</v>
      </c>
      <c r="O776" s="3" t="s">
        <v>682</v>
      </c>
      <c r="P776" s="3" t="s">
        <v>29</v>
      </c>
      <c r="Q776" s="5">
        <v>260.3</v>
      </c>
      <c r="S776" s="6">
        <v>229.06</v>
      </c>
      <c r="T776" s="5">
        <v>0</v>
      </c>
      <c r="U776" s="6">
        <v>229.06</v>
      </c>
      <c r="V776" s="2">
        <v>0</v>
      </c>
      <c r="W776" s="8"/>
      <c r="X776" s="10" t="s">
        <v>29</v>
      </c>
      <c r="Y776" s="7">
        <v>43707</v>
      </c>
    </row>
    <row r="777" spans="1:25" hidden="1" x14ac:dyDescent="0.25">
      <c r="A777" s="2">
        <v>239491</v>
      </c>
      <c r="B777" s="3" t="s">
        <v>679</v>
      </c>
      <c r="C777" s="3" t="s">
        <v>591</v>
      </c>
      <c r="D777" s="3" t="s">
        <v>688</v>
      </c>
      <c r="E777" s="3" t="s">
        <v>28</v>
      </c>
      <c r="F777" s="3" t="s">
        <v>29</v>
      </c>
      <c r="H777" s="3" t="s">
        <v>38</v>
      </c>
      <c r="I777" s="3" t="s">
        <v>73</v>
      </c>
      <c r="J777" s="3" t="s">
        <v>39</v>
      </c>
      <c r="K777" s="4">
        <v>95</v>
      </c>
      <c r="L777" s="2">
        <v>1</v>
      </c>
      <c r="M777" s="2">
        <v>1</v>
      </c>
      <c r="N777" s="2">
        <v>30</v>
      </c>
      <c r="O777" s="3" t="s">
        <v>682</v>
      </c>
      <c r="P777" s="3" t="s">
        <v>29</v>
      </c>
      <c r="Q777" s="5">
        <v>188.25</v>
      </c>
      <c r="S777" s="6">
        <v>165.66</v>
      </c>
      <c r="T777" s="5">
        <v>0</v>
      </c>
      <c r="U777" s="6">
        <v>165.66</v>
      </c>
      <c r="V777" s="2">
        <v>0</v>
      </c>
      <c r="W777" s="8"/>
      <c r="X777" s="10" t="s">
        <v>29</v>
      </c>
      <c r="Y777" s="7">
        <v>43706</v>
      </c>
    </row>
    <row r="778" spans="1:25" hidden="1" x14ac:dyDescent="0.25">
      <c r="A778" s="2">
        <v>747823</v>
      </c>
      <c r="B778" s="3" t="s">
        <v>679</v>
      </c>
      <c r="C778" s="3" t="s">
        <v>591</v>
      </c>
      <c r="D778" s="3" t="s">
        <v>684</v>
      </c>
      <c r="E778" s="3" t="s">
        <v>28</v>
      </c>
      <c r="F778" s="3" t="s">
        <v>29</v>
      </c>
      <c r="G778" s="2">
        <v>5</v>
      </c>
      <c r="H778" s="3" t="s">
        <v>38</v>
      </c>
      <c r="I778" s="3" t="s">
        <v>73</v>
      </c>
      <c r="J778" s="3" t="s">
        <v>39</v>
      </c>
      <c r="K778" s="4">
        <v>130</v>
      </c>
      <c r="L778" s="2">
        <v>1</v>
      </c>
      <c r="M778" s="2">
        <v>1</v>
      </c>
      <c r="N778" s="2">
        <v>50</v>
      </c>
      <c r="O778" s="3" t="s">
        <v>682</v>
      </c>
      <c r="P778" s="3" t="s">
        <v>29</v>
      </c>
      <c r="Q778" s="5">
        <v>273.60000000000002</v>
      </c>
      <c r="S778" s="6">
        <v>240.77</v>
      </c>
      <c r="T778" s="5">
        <v>0</v>
      </c>
      <c r="U778" s="6">
        <v>240.77</v>
      </c>
      <c r="V778" s="2">
        <v>0</v>
      </c>
      <c r="W778" s="8"/>
      <c r="X778" s="10" t="s">
        <v>29</v>
      </c>
      <c r="Y778" s="7">
        <v>43706</v>
      </c>
    </row>
    <row r="779" spans="1:25" hidden="1" x14ac:dyDescent="0.25">
      <c r="A779" s="2">
        <v>802191</v>
      </c>
      <c r="B779" s="3" t="s">
        <v>679</v>
      </c>
      <c r="C779" s="3" t="s">
        <v>777</v>
      </c>
      <c r="D779" s="3" t="s">
        <v>688</v>
      </c>
      <c r="E779" s="3" t="s">
        <v>28</v>
      </c>
      <c r="F779" s="3" t="s">
        <v>208</v>
      </c>
      <c r="G779" s="2">
        <v>5</v>
      </c>
      <c r="H779" s="3" t="s">
        <v>38</v>
      </c>
      <c r="I779" s="3" t="s">
        <v>29</v>
      </c>
      <c r="J779" s="3" t="s">
        <v>39</v>
      </c>
      <c r="K779" s="4">
        <v>95</v>
      </c>
      <c r="L779" s="2">
        <v>1</v>
      </c>
      <c r="M779" s="2">
        <v>1</v>
      </c>
      <c r="N779" s="2">
        <v>30</v>
      </c>
      <c r="O779" s="3" t="s">
        <v>682</v>
      </c>
      <c r="P779" s="3" t="s">
        <v>29</v>
      </c>
      <c r="Q779" s="5">
        <v>188.25</v>
      </c>
      <c r="S779" s="6">
        <v>165.66</v>
      </c>
      <c r="T779" s="5">
        <v>0</v>
      </c>
      <c r="U779" s="6">
        <v>165.66</v>
      </c>
      <c r="V779" s="2">
        <v>0</v>
      </c>
      <c r="W779" s="8"/>
      <c r="X779" s="10" t="s">
        <v>29</v>
      </c>
      <c r="Y779" s="7">
        <v>43706</v>
      </c>
    </row>
    <row r="780" spans="1:25" hidden="1" x14ac:dyDescent="0.25">
      <c r="A780" s="2">
        <v>806565</v>
      </c>
      <c r="B780" s="3" t="s">
        <v>679</v>
      </c>
      <c r="C780" s="3" t="s">
        <v>778</v>
      </c>
      <c r="D780" s="3" t="s">
        <v>684</v>
      </c>
      <c r="E780" s="3" t="s">
        <v>28</v>
      </c>
      <c r="F780" s="3" t="s">
        <v>29</v>
      </c>
      <c r="G780" s="2">
        <v>3.5</v>
      </c>
      <c r="H780" s="3" t="s">
        <v>38</v>
      </c>
      <c r="I780" s="3" t="s">
        <v>29</v>
      </c>
      <c r="J780" s="3" t="s">
        <v>39</v>
      </c>
      <c r="K780" s="4">
        <v>115</v>
      </c>
      <c r="L780" s="2">
        <v>1</v>
      </c>
      <c r="M780" s="2">
        <v>1</v>
      </c>
      <c r="N780" s="2">
        <v>50</v>
      </c>
      <c r="O780" s="3" t="s">
        <v>682</v>
      </c>
      <c r="P780" s="3" t="s">
        <v>29</v>
      </c>
      <c r="Q780" s="5">
        <v>253.65</v>
      </c>
      <c r="S780" s="6">
        <v>223.21</v>
      </c>
      <c r="T780" s="5">
        <v>0</v>
      </c>
      <c r="U780" s="6">
        <v>223.21</v>
      </c>
      <c r="V780" s="2">
        <v>0</v>
      </c>
      <c r="W780" s="8"/>
      <c r="X780" s="10" t="s">
        <v>29</v>
      </c>
      <c r="Y780" s="7">
        <v>43707</v>
      </c>
    </row>
    <row r="781" spans="1:25" hidden="1" x14ac:dyDescent="0.25">
      <c r="A781" s="2">
        <v>624239</v>
      </c>
      <c r="B781" s="3" t="s">
        <v>679</v>
      </c>
      <c r="C781" s="3" t="s">
        <v>593</v>
      </c>
      <c r="D781" s="3" t="s">
        <v>688</v>
      </c>
      <c r="E781" s="3" t="s">
        <v>28</v>
      </c>
      <c r="F781" s="3" t="s">
        <v>29</v>
      </c>
      <c r="H781" s="3" t="s">
        <v>38</v>
      </c>
      <c r="I781" s="3" t="s">
        <v>34</v>
      </c>
      <c r="J781" s="3" t="s">
        <v>39</v>
      </c>
      <c r="K781" s="4">
        <v>89</v>
      </c>
      <c r="L781" s="2">
        <v>1</v>
      </c>
      <c r="M781" s="2">
        <v>1</v>
      </c>
      <c r="N781" s="2">
        <v>30</v>
      </c>
      <c r="O781" s="3" t="s">
        <v>682</v>
      </c>
      <c r="P781" s="3" t="s">
        <v>29</v>
      </c>
      <c r="Q781" s="5">
        <v>180.25</v>
      </c>
      <c r="S781" s="6">
        <v>158.62</v>
      </c>
      <c r="T781" s="5">
        <v>0</v>
      </c>
      <c r="U781" s="6">
        <v>158.62</v>
      </c>
      <c r="V781" s="2">
        <v>0</v>
      </c>
      <c r="W781" s="8"/>
      <c r="X781" s="10" t="s">
        <v>29</v>
      </c>
      <c r="Y781" s="7">
        <v>43706</v>
      </c>
    </row>
    <row r="782" spans="1:25" hidden="1" x14ac:dyDescent="0.25">
      <c r="A782" s="2">
        <v>759817</v>
      </c>
      <c r="B782" s="3" t="s">
        <v>679</v>
      </c>
      <c r="C782" s="3" t="s">
        <v>593</v>
      </c>
      <c r="D782" s="3" t="s">
        <v>684</v>
      </c>
      <c r="E782" s="3" t="s">
        <v>28</v>
      </c>
      <c r="F782" s="3" t="s">
        <v>29</v>
      </c>
      <c r="H782" s="3" t="s">
        <v>38</v>
      </c>
      <c r="I782" s="3" t="s">
        <v>29</v>
      </c>
      <c r="J782" s="3" t="s">
        <v>39</v>
      </c>
      <c r="K782" s="4">
        <v>115</v>
      </c>
      <c r="L782" s="2">
        <v>1</v>
      </c>
      <c r="M782" s="2">
        <v>1</v>
      </c>
      <c r="N782" s="2">
        <v>50</v>
      </c>
      <c r="O782" s="3" t="s">
        <v>682</v>
      </c>
      <c r="P782" s="3" t="s">
        <v>29</v>
      </c>
      <c r="Q782" s="5">
        <v>253.65</v>
      </c>
      <c r="S782" s="6">
        <v>223.21</v>
      </c>
      <c r="T782" s="5">
        <v>0</v>
      </c>
      <c r="U782" s="6">
        <v>223.21</v>
      </c>
      <c r="V782" s="2">
        <v>0</v>
      </c>
      <c r="W782" s="8"/>
      <c r="X782" s="10" t="s">
        <v>29</v>
      </c>
      <c r="Y782" s="7">
        <v>43706</v>
      </c>
    </row>
    <row r="783" spans="1:25" hidden="1" x14ac:dyDescent="0.25">
      <c r="A783" s="2">
        <v>34436</v>
      </c>
      <c r="B783" s="3" t="s">
        <v>679</v>
      </c>
      <c r="C783" s="3" t="s">
        <v>779</v>
      </c>
      <c r="D783" s="3" t="s">
        <v>688</v>
      </c>
      <c r="E783" s="3" t="s">
        <v>28</v>
      </c>
      <c r="F783" s="3" t="s">
        <v>29</v>
      </c>
      <c r="H783" s="3" t="s">
        <v>38</v>
      </c>
      <c r="I783" s="3" t="s">
        <v>62</v>
      </c>
      <c r="J783" s="3" t="s">
        <v>39</v>
      </c>
      <c r="K783" s="4">
        <v>85</v>
      </c>
      <c r="L783" s="2">
        <v>1</v>
      </c>
      <c r="M783" s="2">
        <v>1</v>
      </c>
      <c r="N783" s="2">
        <v>30</v>
      </c>
      <c r="O783" s="3" t="s">
        <v>682</v>
      </c>
      <c r="P783" s="3" t="s">
        <v>29</v>
      </c>
      <c r="Q783" s="5">
        <v>174.95</v>
      </c>
      <c r="S783" s="6">
        <v>153.96</v>
      </c>
      <c r="T783" s="5">
        <v>0</v>
      </c>
      <c r="U783" s="6">
        <v>153.96</v>
      </c>
      <c r="V783" s="2">
        <v>0</v>
      </c>
      <c r="W783" s="8"/>
      <c r="X783" s="10" t="s">
        <v>29</v>
      </c>
      <c r="Y783" s="7">
        <v>43706</v>
      </c>
    </row>
    <row r="784" spans="1:25" hidden="1" x14ac:dyDescent="0.25">
      <c r="A784" s="2">
        <v>759815</v>
      </c>
      <c r="B784" s="3" t="s">
        <v>679</v>
      </c>
      <c r="C784" s="3" t="s">
        <v>779</v>
      </c>
      <c r="D784" s="3" t="s">
        <v>684</v>
      </c>
      <c r="E784" s="3" t="s">
        <v>28</v>
      </c>
      <c r="F784" s="3" t="s">
        <v>29</v>
      </c>
      <c r="G784" s="2">
        <v>5</v>
      </c>
      <c r="H784" s="3" t="s">
        <v>38</v>
      </c>
      <c r="I784" s="3" t="s">
        <v>34</v>
      </c>
      <c r="J784" s="3" t="s">
        <v>39</v>
      </c>
      <c r="K784" s="4">
        <v>115</v>
      </c>
      <c r="L784" s="2">
        <v>1</v>
      </c>
      <c r="M784" s="2">
        <v>1</v>
      </c>
      <c r="N784" s="2">
        <v>50</v>
      </c>
      <c r="O784" s="3" t="s">
        <v>682</v>
      </c>
      <c r="P784" s="3" t="s">
        <v>29</v>
      </c>
      <c r="Q784" s="5">
        <v>253.65</v>
      </c>
      <c r="S784" s="6">
        <v>223.21</v>
      </c>
      <c r="T784" s="5">
        <v>0</v>
      </c>
      <c r="U784" s="6">
        <v>223.21</v>
      </c>
      <c r="V784" s="2">
        <v>0</v>
      </c>
      <c r="W784" s="8"/>
      <c r="X784" s="10" t="s">
        <v>29</v>
      </c>
      <c r="Y784" s="7">
        <v>43707</v>
      </c>
    </row>
    <row r="785" spans="1:25" hidden="1" x14ac:dyDescent="0.25">
      <c r="A785" s="2">
        <v>817198</v>
      </c>
      <c r="B785" s="3" t="s">
        <v>679</v>
      </c>
      <c r="C785" s="3" t="s">
        <v>780</v>
      </c>
      <c r="D785" s="3" t="s">
        <v>688</v>
      </c>
      <c r="E785" s="3" t="s">
        <v>28</v>
      </c>
      <c r="F785" s="3" t="s">
        <v>29</v>
      </c>
      <c r="G785" s="2">
        <v>5</v>
      </c>
      <c r="H785" s="3" t="s">
        <v>38</v>
      </c>
      <c r="I785" s="3" t="s">
        <v>29</v>
      </c>
      <c r="J785" s="3" t="s">
        <v>39</v>
      </c>
      <c r="K785" s="4">
        <v>95</v>
      </c>
      <c r="L785" s="2">
        <v>1</v>
      </c>
      <c r="M785" s="2">
        <v>1</v>
      </c>
      <c r="N785" s="2">
        <v>30</v>
      </c>
      <c r="O785" s="3" t="s">
        <v>682</v>
      </c>
      <c r="P785" s="3" t="s">
        <v>29</v>
      </c>
      <c r="Q785" s="5">
        <v>188.25</v>
      </c>
      <c r="S785" s="6">
        <v>165.66</v>
      </c>
      <c r="T785" s="5">
        <v>0</v>
      </c>
      <c r="U785" s="6">
        <v>165.66</v>
      </c>
      <c r="V785" s="2">
        <v>0</v>
      </c>
      <c r="W785" s="8"/>
      <c r="X785" s="10" t="s">
        <v>29</v>
      </c>
      <c r="Y785" s="7">
        <v>43706</v>
      </c>
    </row>
    <row r="786" spans="1:25" hidden="1" x14ac:dyDescent="0.25">
      <c r="A786" s="2">
        <v>809267</v>
      </c>
      <c r="B786" s="3" t="s">
        <v>679</v>
      </c>
      <c r="C786" s="3" t="s">
        <v>781</v>
      </c>
      <c r="D786" s="3" t="s">
        <v>688</v>
      </c>
      <c r="E786" s="3" t="s">
        <v>28</v>
      </c>
      <c r="F786" s="3" t="s">
        <v>208</v>
      </c>
      <c r="G786" s="2">
        <v>5</v>
      </c>
      <c r="H786" s="3" t="s">
        <v>38</v>
      </c>
      <c r="I786" s="3" t="s">
        <v>29</v>
      </c>
      <c r="J786" s="3" t="s">
        <v>39</v>
      </c>
      <c r="K786" s="4">
        <v>95</v>
      </c>
      <c r="L786" s="2">
        <v>1</v>
      </c>
      <c r="M786" s="2">
        <v>1</v>
      </c>
      <c r="N786" s="2">
        <v>30</v>
      </c>
      <c r="O786" s="3" t="s">
        <v>682</v>
      </c>
      <c r="P786" s="3" t="s">
        <v>29</v>
      </c>
      <c r="Q786" s="5">
        <v>188.25</v>
      </c>
      <c r="S786" s="6">
        <v>165.66</v>
      </c>
      <c r="T786" s="5">
        <v>0</v>
      </c>
      <c r="U786" s="6">
        <v>165.66</v>
      </c>
      <c r="V786" s="2">
        <v>0</v>
      </c>
      <c r="W786" s="8"/>
      <c r="X786" s="10" t="s">
        <v>29</v>
      </c>
      <c r="Y786" s="7">
        <v>43706</v>
      </c>
    </row>
    <row r="787" spans="1:25" hidden="1" x14ac:dyDescent="0.25">
      <c r="A787" s="2">
        <v>776865</v>
      </c>
      <c r="B787" s="3" t="s">
        <v>679</v>
      </c>
      <c r="C787" s="3" t="s">
        <v>782</v>
      </c>
      <c r="D787" s="3" t="s">
        <v>684</v>
      </c>
      <c r="E787" s="3" t="s">
        <v>28</v>
      </c>
      <c r="F787" s="3" t="s">
        <v>29</v>
      </c>
      <c r="G787" s="2">
        <v>6.5</v>
      </c>
      <c r="H787" s="3" t="s">
        <v>38</v>
      </c>
      <c r="I787" s="3" t="s">
        <v>73</v>
      </c>
      <c r="J787" s="3" t="s">
        <v>39</v>
      </c>
      <c r="K787" s="4">
        <v>130</v>
      </c>
      <c r="L787" s="2">
        <v>1</v>
      </c>
      <c r="M787" s="2">
        <v>1</v>
      </c>
      <c r="N787" s="2">
        <v>50</v>
      </c>
      <c r="O787" s="3" t="s">
        <v>682</v>
      </c>
      <c r="P787" s="3" t="s">
        <v>29</v>
      </c>
      <c r="Q787" s="5">
        <v>273.60000000000002</v>
      </c>
      <c r="S787" s="6">
        <v>240.77</v>
      </c>
      <c r="T787" s="5">
        <v>0</v>
      </c>
      <c r="U787" s="6">
        <v>240.77</v>
      </c>
      <c r="V787" s="2">
        <v>0</v>
      </c>
      <c r="W787" s="8"/>
      <c r="X787" s="10" t="s">
        <v>29</v>
      </c>
      <c r="Y787" s="7">
        <v>43706</v>
      </c>
    </row>
    <row r="788" spans="1:25" hidden="1" x14ac:dyDescent="0.25">
      <c r="A788" s="2">
        <v>806820</v>
      </c>
      <c r="B788" s="3" t="s">
        <v>679</v>
      </c>
      <c r="C788" s="3" t="s">
        <v>783</v>
      </c>
      <c r="D788" s="3" t="s">
        <v>688</v>
      </c>
      <c r="E788" s="3" t="s">
        <v>28</v>
      </c>
      <c r="F788" s="3" t="s">
        <v>29</v>
      </c>
      <c r="G788" s="2">
        <v>5.8</v>
      </c>
      <c r="H788" s="3" t="s">
        <v>38</v>
      </c>
      <c r="I788" s="3" t="s">
        <v>29</v>
      </c>
      <c r="J788" s="3" t="s">
        <v>39</v>
      </c>
      <c r="K788" s="4">
        <v>95</v>
      </c>
      <c r="L788" s="2">
        <v>1</v>
      </c>
      <c r="M788" s="2">
        <v>1</v>
      </c>
      <c r="N788" s="2">
        <v>30</v>
      </c>
      <c r="O788" s="3" t="s">
        <v>682</v>
      </c>
      <c r="P788" s="3" t="s">
        <v>29</v>
      </c>
      <c r="Q788" s="5">
        <v>188.25</v>
      </c>
      <c r="S788" s="6">
        <v>165.66</v>
      </c>
      <c r="T788" s="5">
        <v>0</v>
      </c>
      <c r="U788" s="6">
        <v>165.66</v>
      </c>
      <c r="V788" s="2">
        <v>0</v>
      </c>
      <c r="W788" s="8"/>
      <c r="X788" s="10" t="s">
        <v>29</v>
      </c>
      <c r="Y788" s="7">
        <v>43706</v>
      </c>
    </row>
    <row r="789" spans="1:25" hidden="1" x14ac:dyDescent="0.25">
      <c r="A789" s="2">
        <v>806564</v>
      </c>
      <c r="B789" s="3" t="s">
        <v>679</v>
      </c>
      <c r="C789" s="3" t="s">
        <v>784</v>
      </c>
      <c r="D789" s="3" t="s">
        <v>684</v>
      </c>
      <c r="E789" s="3" t="s">
        <v>28</v>
      </c>
      <c r="F789" s="3" t="s">
        <v>29</v>
      </c>
      <c r="H789" s="3" t="s">
        <v>38</v>
      </c>
      <c r="I789" s="3" t="s">
        <v>29</v>
      </c>
      <c r="J789" s="3" t="s">
        <v>39</v>
      </c>
      <c r="K789" s="4">
        <v>120</v>
      </c>
      <c r="L789" s="2">
        <v>1</v>
      </c>
      <c r="M789" s="2">
        <v>1</v>
      </c>
      <c r="N789" s="2">
        <v>50</v>
      </c>
      <c r="O789" s="3" t="s">
        <v>682</v>
      </c>
      <c r="P789" s="3" t="s">
        <v>29</v>
      </c>
      <c r="Q789" s="5">
        <v>260.3</v>
      </c>
      <c r="S789" s="6">
        <v>229.06</v>
      </c>
      <c r="T789" s="5">
        <v>0</v>
      </c>
      <c r="U789" s="6">
        <v>229.06</v>
      </c>
      <c r="V789" s="2">
        <v>0</v>
      </c>
      <c r="W789" s="8"/>
      <c r="X789" s="10" t="s">
        <v>29</v>
      </c>
      <c r="Y789" s="7">
        <v>43706</v>
      </c>
    </row>
    <row r="790" spans="1:25" hidden="1" x14ac:dyDescent="0.25">
      <c r="A790" s="2">
        <v>786961</v>
      </c>
      <c r="B790" s="3" t="s">
        <v>679</v>
      </c>
      <c r="C790" s="3" t="s">
        <v>785</v>
      </c>
      <c r="D790" s="3" t="s">
        <v>688</v>
      </c>
      <c r="E790" s="3" t="s">
        <v>28</v>
      </c>
      <c r="F790" s="3" t="s">
        <v>29</v>
      </c>
      <c r="H790" s="3" t="s">
        <v>30</v>
      </c>
      <c r="I790" s="3" t="s">
        <v>711</v>
      </c>
      <c r="J790" s="3" t="s">
        <v>39</v>
      </c>
      <c r="K790" s="4">
        <v>192.05</v>
      </c>
      <c r="L790" s="2">
        <v>1</v>
      </c>
      <c r="M790" s="2">
        <v>1</v>
      </c>
      <c r="N790" s="2">
        <v>30</v>
      </c>
      <c r="O790" s="3" t="s">
        <v>682</v>
      </c>
      <c r="P790" s="3" t="s">
        <v>29</v>
      </c>
      <c r="Q790" s="5">
        <v>317.25</v>
      </c>
      <c r="S790" s="6">
        <v>279.18</v>
      </c>
      <c r="T790" s="5">
        <v>0</v>
      </c>
      <c r="U790" s="6">
        <v>279.18</v>
      </c>
      <c r="V790" s="2">
        <v>0</v>
      </c>
      <c r="W790" s="8"/>
      <c r="X790" s="10" t="s">
        <v>29</v>
      </c>
      <c r="Y790" s="7">
        <v>43767</v>
      </c>
    </row>
    <row r="791" spans="1:25" hidden="1" x14ac:dyDescent="0.25">
      <c r="A791" s="2">
        <v>817896</v>
      </c>
      <c r="B791" s="3" t="s">
        <v>679</v>
      </c>
      <c r="C791" s="3" t="s">
        <v>786</v>
      </c>
      <c r="D791" s="3" t="s">
        <v>688</v>
      </c>
      <c r="E791" s="3" t="s">
        <v>28</v>
      </c>
      <c r="F791" s="3" t="s">
        <v>29</v>
      </c>
      <c r="H791" s="3" t="s">
        <v>30</v>
      </c>
      <c r="I791" s="3" t="s">
        <v>711</v>
      </c>
      <c r="J791" s="3" t="s">
        <v>39</v>
      </c>
      <c r="K791" s="4">
        <v>172.96</v>
      </c>
      <c r="L791" s="2">
        <v>1</v>
      </c>
      <c r="M791" s="2">
        <v>1</v>
      </c>
      <c r="N791" s="2">
        <v>30</v>
      </c>
      <c r="O791" s="3" t="s">
        <v>682</v>
      </c>
      <c r="P791" s="3" t="s">
        <v>29</v>
      </c>
      <c r="Q791" s="5">
        <v>291.89999999999998</v>
      </c>
      <c r="S791" s="6">
        <v>256.87</v>
      </c>
      <c r="T791" s="5">
        <v>0</v>
      </c>
      <c r="U791" s="6">
        <v>256.87</v>
      </c>
      <c r="V791" s="2">
        <v>0</v>
      </c>
      <c r="W791" s="8"/>
      <c r="X791" s="10" t="s">
        <v>29</v>
      </c>
      <c r="Y791" s="7">
        <v>43657</v>
      </c>
    </row>
    <row r="792" spans="1:25" hidden="1" x14ac:dyDescent="0.25">
      <c r="A792" s="2">
        <v>909853</v>
      </c>
      <c r="B792" s="3" t="s">
        <v>679</v>
      </c>
      <c r="C792" s="3" t="s">
        <v>787</v>
      </c>
      <c r="D792" s="3" t="s">
        <v>681</v>
      </c>
      <c r="E792" s="3" t="s">
        <v>37</v>
      </c>
      <c r="F792" s="3" t="s">
        <v>29</v>
      </c>
      <c r="G792" s="2">
        <v>5</v>
      </c>
      <c r="H792" s="3" t="s">
        <v>38</v>
      </c>
      <c r="I792" s="3" t="s">
        <v>56</v>
      </c>
      <c r="J792" s="3" t="s">
        <v>39</v>
      </c>
      <c r="K792" s="4">
        <v>67.430000000000007</v>
      </c>
      <c r="L792" s="2">
        <v>1</v>
      </c>
      <c r="M792" s="2">
        <v>1</v>
      </c>
      <c r="N792" s="2">
        <v>58.670999999999999</v>
      </c>
      <c r="O792" s="3" t="s">
        <v>682</v>
      </c>
      <c r="P792" s="3" t="s">
        <v>29</v>
      </c>
      <c r="Q792" s="5">
        <v>207.7</v>
      </c>
      <c r="S792" s="6">
        <v>182.78</v>
      </c>
      <c r="T792" s="5">
        <v>0</v>
      </c>
      <c r="U792" s="6">
        <v>182.78</v>
      </c>
      <c r="V792" s="2">
        <v>0</v>
      </c>
      <c r="W792" s="8"/>
      <c r="X792" s="10" t="s">
        <v>29</v>
      </c>
      <c r="Y792" s="7">
        <v>43466</v>
      </c>
    </row>
    <row r="793" spans="1:25" hidden="1" x14ac:dyDescent="0.25">
      <c r="A793" s="2">
        <v>154187</v>
      </c>
      <c r="B793" s="3" t="s">
        <v>679</v>
      </c>
      <c r="C793" s="3" t="s">
        <v>788</v>
      </c>
      <c r="D793" s="3" t="s">
        <v>688</v>
      </c>
      <c r="E793" s="3" t="s">
        <v>28</v>
      </c>
      <c r="F793" s="3" t="s">
        <v>29</v>
      </c>
      <c r="H793" s="3" t="s">
        <v>38</v>
      </c>
      <c r="I793" s="3" t="s">
        <v>29</v>
      </c>
      <c r="J793" s="3" t="s">
        <v>31</v>
      </c>
      <c r="K793" s="4">
        <v>74.599999999999994</v>
      </c>
      <c r="L793" s="2">
        <v>1</v>
      </c>
      <c r="M793" s="2">
        <v>1</v>
      </c>
      <c r="N793" s="2">
        <v>30</v>
      </c>
      <c r="O793" s="3" t="s">
        <v>682</v>
      </c>
      <c r="P793" s="3" t="s">
        <v>29</v>
      </c>
      <c r="Q793" s="5">
        <v>168.75</v>
      </c>
      <c r="S793" s="6">
        <v>148.5</v>
      </c>
      <c r="T793" s="5">
        <v>0</v>
      </c>
      <c r="U793" s="6">
        <v>148.5</v>
      </c>
      <c r="V793" s="2">
        <v>0</v>
      </c>
      <c r="W793" s="8"/>
      <c r="X793" s="10" t="s">
        <v>29</v>
      </c>
      <c r="Y793" s="7">
        <v>43739</v>
      </c>
    </row>
    <row r="794" spans="1:25" hidden="1" x14ac:dyDescent="0.25">
      <c r="A794" s="2">
        <v>162362</v>
      </c>
      <c r="B794" s="3" t="s">
        <v>679</v>
      </c>
      <c r="C794" s="3" t="s">
        <v>788</v>
      </c>
      <c r="D794" s="3" t="s">
        <v>684</v>
      </c>
      <c r="E794" s="3" t="s">
        <v>28</v>
      </c>
      <c r="F794" s="3" t="s">
        <v>29</v>
      </c>
      <c r="H794" s="3" t="s">
        <v>38</v>
      </c>
      <c r="I794" s="3" t="s">
        <v>29</v>
      </c>
      <c r="J794" s="3" t="s">
        <v>31</v>
      </c>
      <c r="K794" s="4">
        <v>120</v>
      </c>
      <c r="L794" s="2">
        <v>1</v>
      </c>
      <c r="M794" s="2">
        <v>1</v>
      </c>
      <c r="N794" s="2">
        <v>50</v>
      </c>
      <c r="O794" s="3" t="s">
        <v>682</v>
      </c>
      <c r="P794" s="3" t="s">
        <v>29</v>
      </c>
      <c r="Q794" s="5">
        <v>272.35000000000002</v>
      </c>
      <c r="S794" s="6">
        <v>239.67</v>
      </c>
      <c r="T794" s="5">
        <v>0</v>
      </c>
      <c r="U794" s="6">
        <v>239.67</v>
      </c>
      <c r="V794" s="2">
        <v>0</v>
      </c>
      <c r="W794" s="8"/>
      <c r="X794" s="10" t="s">
        <v>29</v>
      </c>
      <c r="Y794" s="7">
        <v>43739</v>
      </c>
    </row>
    <row r="795" spans="1:25" hidden="1" x14ac:dyDescent="0.25">
      <c r="A795" s="2">
        <v>681429</v>
      </c>
      <c r="B795" s="3" t="s">
        <v>679</v>
      </c>
      <c r="C795" s="3" t="s">
        <v>288</v>
      </c>
      <c r="D795" s="3" t="s">
        <v>684</v>
      </c>
      <c r="E795" s="3" t="s">
        <v>28</v>
      </c>
      <c r="F795" s="3" t="s">
        <v>29</v>
      </c>
      <c r="G795" s="2">
        <v>5.2</v>
      </c>
      <c r="H795" s="3" t="s">
        <v>38</v>
      </c>
      <c r="I795" s="3" t="s">
        <v>29</v>
      </c>
      <c r="J795" s="3" t="s">
        <v>31</v>
      </c>
      <c r="K795" s="4">
        <v>124</v>
      </c>
      <c r="L795" s="2">
        <v>1</v>
      </c>
      <c r="M795" s="2">
        <v>1</v>
      </c>
      <c r="N795" s="2">
        <v>50</v>
      </c>
      <c r="O795" s="3" t="s">
        <v>682</v>
      </c>
      <c r="P795" s="3" t="s">
        <v>29</v>
      </c>
      <c r="Q795" s="5">
        <v>277.64999999999998</v>
      </c>
      <c r="S795" s="6">
        <v>244.33</v>
      </c>
      <c r="T795" s="5">
        <v>0</v>
      </c>
      <c r="U795" s="6">
        <v>244.33</v>
      </c>
      <c r="V795" s="2">
        <v>0</v>
      </c>
      <c r="W795" s="8"/>
      <c r="X795" s="10" t="s">
        <v>29</v>
      </c>
      <c r="Y795" s="7">
        <v>43739</v>
      </c>
    </row>
    <row r="796" spans="1:25" hidden="1" x14ac:dyDescent="0.25">
      <c r="A796" s="2">
        <v>800811</v>
      </c>
      <c r="B796" s="3" t="s">
        <v>679</v>
      </c>
      <c r="C796" s="3" t="s">
        <v>789</v>
      </c>
      <c r="D796" s="3" t="s">
        <v>684</v>
      </c>
      <c r="E796" s="3" t="s">
        <v>28</v>
      </c>
      <c r="F796" s="3" t="s">
        <v>29</v>
      </c>
      <c r="G796" s="2">
        <v>5</v>
      </c>
      <c r="H796" s="3" t="s">
        <v>38</v>
      </c>
      <c r="I796" s="3" t="s">
        <v>62</v>
      </c>
      <c r="J796" s="3" t="s">
        <v>39</v>
      </c>
      <c r="K796" s="4">
        <v>234.98</v>
      </c>
      <c r="L796" s="2">
        <v>1</v>
      </c>
      <c r="M796" s="2">
        <v>1</v>
      </c>
      <c r="N796" s="2">
        <v>50</v>
      </c>
      <c r="O796" s="3" t="s">
        <v>682</v>
      </c>
      <c r="P796" s="3" t="s">
        <v>29</v>
      </c>
      <c r="Q796" s="5">
        <v>413.15</v>
      </c>
      <c r="S796" s="6">
        <v>363.57</v>
      </c>
      <c r="T796" s="5">
        <v>0</v>
      </c>
      <c r="U796" s="6">
        <v>363.57</v>
      </c>
      <c r="V796" s="2">
        <v>0</v>
      </c>
      <c r="W796" s="8"/>
      <c r="X796" s="10" t="s">
        <v>29</v>
      </c>
      <c r="Y796" s="7">
        <v>43720</v>
      </c>
    </row>
    <row r="797" spans="1:25" hidden="1" x14ac:dyDescent="0.25">
      <c r="A797" s="2">
        <v>817576</v>
      </c>
      <c r="B797" s="3" t="s">
        <v>679</v>
      </c>
      <c r="C797" s="3" t="s">
        <v>790</v>
      </c>
      <c r="D797" s="3" t="s">
        <v>684</v>
      </c>
      <c r="E797" s="3" t="s">
        <v>28</v>
      </c>
      <c r="F797" s="3" t="s">
        <v>29</v>
      </c>
      <c r="H797" s="3" t="s">
        <v>38</v>
      </c>
      <c r="I797" s="3" t="s">
        <v>34</v>
      </c>
      <c r="J797" s="3" t="s">
        <v>39</v>
      </c>
      <c r="K797" s="4">
        <v>254.03</v>
      </c>
      <c r="L797" s="2">
        <v>1</v>
      </c>
      <c r="M797" s="2">
        <v>1</v>
      </c>
      <c r="N797" s="2">
        <v>50</v>
      </c>
      <c r="O797" s="3" t="s">
        <v>682</v>
      </c>
      <c r="P797" s="3" t="s">
        <v>29</v>
      </c>
      <c r="Q797" s="5">
        <v>438.5</v>
      </c>
      <c r="S797" s="6">
        <v>385.88</v>
      </c>
      <c r="T797" s="5">
        <v>0</v>
      </c>
      <c r="U797" s="6">
        <v>385.88</v>
      </c>
      <c r="V797" s="2">
        <v>0</v>
      </c>
      <c r="W797" s="8"/>
      <c r="X797" s="10" t="s">
        <v>29</v>
      </c>
      <c r="Y797" s="7">
        <v>43781</v>
      </c>
    </row>
    <row r="798" spans="1:25" hidden="1" x14ac:dyDescent="0.25">
      <c r="A798" s="2">
        <v>712312</v>
      </c>
      <c r="B798" s="3" t="s">
        <v>679</v>
      </c>
      <c r="C798" s="3" t="s">
        <v>295</v>
      </c>
      <c r="D798" s="3" t="s">
        <v>684</v>
      </c>
      <c r="E798" s="3" t="s">
        <v>28</v>
      </c>
      <c r="F798" s="3" t="s">
        <v>29</v>
      </c>
      <c r="H798" s="3" t="s">
        <v>38</v>
      </c>
      <c r="I798" s="3" t="s">
        <v>62</v>
      </c>
      <c r="J798" s="3" t="s">
        <v>39</v>
      </c>
      <c r="K798" s="4">
        <v>229.89</v>
      </c>
      <c r="L798" s="2">
        <v>1</v>
      </c>
      <c r="M798" s="2">
        <v>1</v>
      </c>
      <c r="N798" s="2">
        <v>50</v>
      </c>
      <c r="O798" s="3" t="s">
        <v>682</v>
      </c>
      <c r="P798" s="3" t="s">
        <v>29</v>
      </c>
      <c r="Q798" s="5">
        <v>406.4</v>
      </c>
      <c r="S798" s="6">
        <v>357.63</v>
      </c>
      <c r="T798" s="5">
        <v>0</v>
      </c>
      <c r="U798" s="6">
        <v>357.63</v>
      </c>
      <c r="V798" s="2">
        <v>0</v>
      </c>
      <c r="W798" s="8"/>
      <c r="X798" s="10" t="s">
        <v>29</v>
      </c>
      <c r="Y798" s="7">
        <v>43732</v>
      </c>
    </row>
    <row r="799" spans="1:25" hidden="1" x14ac:dyDescent="0.25">
      <c r="A799" s="2">
        <v>769988</v>
      </c>
      <c r="B799" s="3" t="s">
        <v>679</v>
      </c>
      <c r="C799" s="3" t="s">
        <v>791</v>
      </c>
      <c r="D799" s="3" t="s">
        <v>684</v>
      </c>
      <c r="E799" s="3" t="s">
        <v>28</v>
      </c>
      <c r="F799" s="3" t="s">
        <v>29</v>
      </c>
      <c r="G799" s="2">
        <v>5.6</v>
      </c>
      <c r="H799" s="3" t="s">
        <v>38</v>
      </c>
      <c r="I799" s="3" t="s">
        <v>56</v>
      </c>
      <c r="J799" s="3" t="s">
        <v>39</v>
      </c>
      <c r="K799" s="4">
        <v>215.22</v>
      </c>
      <c r="L799" s="2">
        <v>1</v>
      </c>
      <c r="M799" s="2">
        <v>1</v>
      </c>
      <c r="N799" s="2">
        <v>50</v>
      </c>
      <c r="O799" s="3" t="s">
        <v>682</v>
      </c>
      <c r="P799" s="3" t="s">
        <v>29</v>
      </c>
      <c r="Q799" s="5">
        <v>386.9</v>
      </c>
      <c r="S799" s="6">
        <v>340.47</v>
      </c>
      <c r="T799" s="5">
        <v>0</v>
      </c>
      <c r="U799" s="6">
        <v>340.47</v>
      </c>
      <c r="V799" s="2">
        <v>0</v>
      </c>
      <c r="W799" s="8"/>
      <c r="X799" s="10" t="s">
        <v>29</v>
      </c>
      <c r="Y799" s="7">
        <v>43720</v>
      </c>
    </row>
    <row r="800" spans="1:25" hidden="1" x14ac:dyDescent="0.25">
      <c r="A800" s="2">
        <v>796883</v>
      </c>
      <c r="B800" s="3" t="s">
        <v>679</v>
      </c>
      <c r="C800" s="3" t="s">
        <v>792</v>
      </c>
      <c r="D800" s="3" t="s">
        <v>684</v>
      </c>
      <c r="E800" s="3" t="s">
        <v>28</v>
      </c>
      <c r="F800" s="3" t="s">
        <v>29</v>
      </c>
      <c r="H800" s="3" t="s">
        <v>38</v>
      </c>
      <c r="I800" s="3" t="s">
        <v>29</v>
      </c>
      <c r="J800" s="3" t="s">
        <v>39</v>
      </c>
      <c r="K800" s="4">
        <v>271.31</v>
      </c>
      <c r="L800" s="2">
        <v>1</v>
      </c>
      <c r="M800" s="2">
        <v>1</v>
      </c>
      <c r="N800" s="2">
        <v>50</v>
      </c>
      <c r="O800" s="3" t="s">
        <v>682</v>
      </c>
      <c r="P800" s="3" t="s">
        <v>3213</v>
      </c>
      <c r="Q800" s="5">
        <v>401.65</v>
      </c>
      <c r="S800" s="6">
        <v>353.45</v>
      </c>
      <c r="T800" s="5">
        <v>0</v>
      </c>
      <c r="U800" s="6">
        <v>353.45</v>
      </c>
      <c r="V800" s="2">
        <v>0</v>
      </c>
      <c r="W800" s="8"/>
      <c r="X800" s="10" t="s">
        <v>29</v>
      </c>
      <c r="Y800" s="7">
        <v>43670</v>
      </c>
    </row>
    <row r="801" spans="1:25" hidden="1" x14ac:dyDescent="0.25">
      <c r="A801" s="2">
        <v>813369</v>
      </c>
      <c r="B801" s="3" t="s">
        <v>679</v>
      </c>
      <c r="C801" s="3" t="s">
        <v>793</v>
      </c>
      <c r="D801" s="3" t="s">
        <v>684</v>
      </c>
      <c r="E801" s="3" t="s">
        <v>28</v>
      </c>
      <c r="F801" s="3" t="s">
        <v>29</v>
      </c>
      <c r="H801" s="3" t="s">
        <v>38</v>
      </c>
      <c r="I801" s="3" t="s">
        <v>29</v>
      </c>
      <c r="J801" s="3" t="s">
        <v>39</v>
      </c>
      <c r="K801" s="4">
        <v>294.7</v>
      </c>
      <c r="L801" s="2">
        <v>1</v>
      </c>
      <c r="M801" s="2">
        <v>1</v>
      </c>
      <c r="N801" s="2">
        <v>50</v>
      </c>
      <c r="O801" s="3" t="s">
        <v>682</v>
      </c>
      <c r="P801" s="3" t="s">
        <v>3213</v>
      </c>
      <c r="Q801" s="5">
        <v>432.75</v>
      </c>
      <c r="S801" s="6">
        <v>380.82</v>
      </c>
      <c r="T801" s="5">
        <v>0</v>
      </c>
      <c r="U801" s="6">
        <v>380.82</v>
      </c>
      <c r="V801" s="2">
        <v>0</v>
      </c>
      <c r="W801" s="8"/>
      <c r="X801" s="10" t="s">
        <v>29</v>
      </c>
      <c r="Y801" s="7">
        <v>43767</v>
      </c>
    </row>
    <row r="802" spans="1:25" hidden="1" x14ac:dyDescent="0.25">
      <c r="A802" s="2">
        <v>796882</v>
      </c>
      <c r="B802" s="3" t="s">
        <v>679</v>
      </c>
      <c r="C802" s="3" t="s">
        <v>641</v>
      </c>
      <c r="D802" s="3" t="s">
        <v>684</v>
      </c>
      <c r="E802" s="3" t="s">
        <v>28</v>
      </c>
      <c r="F802" s="3" t="s">
        <v>29</v>
      </c>
      <c r="H802" s="3" t="s">
        <v>38</v>
      </c>
      <c r="I802" s="3" t="s">
        <v>29</v>
      </c>
      <c r="J802" s="3" t="s">
        <v>39</v>
      </c>
      <c r="K802" s="4">
        <v>271.31</v>
      </c>
      <c r="L802" s="2">
        <v>1</v>
      </c>
      <c r="M802" s="2">
        <v>1</v>
      </c>
      <c r="N802" s="2">
        <v>50</v>
      </c>
      <c r="O802" s="3" t="s">
        <v>682</v>
      </c>
      <c r="P802" s="3" t="s">
        <v>3213</v>
      </c>
      <c r="Q802" s="5">
        <v>401.65</v>
      </c>
      <c r="S802" s="6">
        <v>353.45</v>
      </c>
      <c r="T802" s="5">
        <v>0</v>
      </c>
      <c r="U802" s="6">
        <v>353.45</v>
      </c>
      <c r="V802" s="2">
        <v>0</v>
      </c>
      <c r="W802" s="8"/>
      <c r="X802" s="10" t="s">
        <v>29</v>
      </c>
      <c r="Y802" s="7">
        <v>43670</v>
      </c>
    </row>
    <row r="803" spans="1:25" hidden="1" x14ac:dyDescent="0.25">
      <c r="A803" s="2">
        <v>777417</v>
      </c>
      <c r="B803" s="3" t="s">
        <v>679</v>
      </c>
      <c r="C803" s="3" t="s">
        <v>656</v>
      </c>
      <c r="D803" s="3" t="s">
        <v>681</v>
      </c>
      <c r="E803" s="3" t="s">
        <v>37</v>
      </c>
      <c r="F803" s="3" t="s">
        <v>29</v>
      </c>
      <c r="G803" s="2">
        <v>6</v>
      </c>
      <c r="H803" s="3" t="s">
        <v>38</v>
      </c>
      <c r="I803" s="3" t="s">
        <v>82</v>
      </c>
      <c r="J803" s="3" t="s">
        <v>127</v>
      </c>
      <c r="K803" s="4">
        <v>265</v>
      </c>
      <c r="L803" s="2">
        <v>1</v>
      </c>
      <c r="M803" s="2">
        <v>1</v>
      </c>
      <c r="N803" s="2">
        <v>58.670999999999999</v>
      </c>
      <c r="O803" s="3" t="s">
        <v>682</v>
      </c>
      <c r="P803" s="3" t="s">
        <v>3211</v>
      </c>
      <c r="Q803" s="5">
        <v>371.85</v>
      </c>
      <c r="S803" s="6">
        <v>327.23</v>
      </c>
      <c r="T803" s="5">
        <v>0</v>
      </c>
      <c r="U803" s="6">
        <v>327.23</v>
      </c>
      <c r="V803" s="2">
        <v>0</v>
      </c>
      <c r="W803" s="8"/>
      <c r="X803" s="10" t="s">
        <v>29</v>
      </c>
      <c r="Y803" s="7">
        <v>43466</v>
      </c>
    </row>
    <row r="804" spans="1:25" hidden="1" x14ac:dyDescent="0.25">
      <c r="A804" s="2">
        <v>777414</v>
      </c>
      <c r="B804" s="3" t="s">
        <v>679</v>
      </c>
      <c r="C804" s="3" t="s">
        <v>657</v>
      </c>
      <c r="D804" s="3" t="s">
        <v>681</v>
      </c>
      <c r="E804" s="3" t="s">
        <v>37</v>
      </c>
      <c r="F804" s="3" t="s">
        <v>29</v>
      </c>
      <c r="G804" s="2">
        <v>5</v>
      </c>
      <c r="H804" s="3" t="s">
        <v>38</v>
      </c>
      <c r="I804" s="3" t="s">
        <v>34</v>
      </c>
      <c r="J804" s="3" t="s">
        <v>127</v>
      </c>
      <c r="K804" s="4">
        <v>265</v>
      </c>
      <c r="L804" s="2">
        <v>1</v>
      </c>
      <c r="M804" s="2">
        <v>1</v>
      </c>
      <c r="N804" s="2">
        <v>58.670999999999999</v>
      </c>
      <c r="O804" s="3" t="s">
        <v>682</v>
      </c>
      <c r="P804" s="3" t="s">
        <v>3211</v>
      </c>
      <c r="Q804" s="5">
        <v>371.85</v>
      </c>
      <c r="S804" s="6">
        <v>327.23</v>
      </c>
      <c r="T804" s="5">
        <v>0</v>
      </c>
      <c r="U804" s="6">
        <v>327.23</v>
      </c>
      <c r="V804" s="2">
        <v>0</v>
      </c>
      <c r="W804" s="8"/>
      <c r="X804" s="10" t="s">
        <v>29</v>
      </c>
      <c r="Y804" s="7">
        <v>43466</v>
      </c>
    </row>
    <row r="805" spans="1:25" hidden="1" x14ac:dyDescent="0.25">
      <c r="A805" s="2">
        <v>777230</v>
      </c>
      <c r="B805" s="3" t="s">
        <v>679</v>
      </c>
      <c r="C805" s="3" t="s">
        <v>660</v>
      </c>
      <c r="D805" s="3" t="s">
        <v>681</v>
      </c>
      <c r="E805" s="3" t="s">
        <v>37</v>
      </c>
      <c r="F805" s="3" t="s">
        <v>29</v>
      </c>
      <c r="G805" s="2">
        <v>7</v>
      </c>
      <c r="H805" s="3" t="s">
        <v>38</v>
      </c>
      <c r="I805" s="3" t="s">
        <v>29</v>
      </c>
      <c r="J805" s="3" t="s">
        <v>127</v>
      </c>
      <c r="K805" s="4">
        <v>265</v>
      </c>
      <c r="L805" s="2">
        <v>1</v>
      </c>
      <c r="M805" s="2">
        <v>1</v>
      </c>
      <c r="N805" s="2">
        <v>58.670999999999999</v>
      </c>
      <c r="O805" s="3" t="s">
        <v>682</v>
      </c>
      <c r="P805" s="3" t="s">
        <v>3211</v>
      </c>
      <c r="Q805" s="5">
        <v>371.85</v>
      </c>
      <c r="S805" s="6">
        <v>327.23</v>
      </c>
      <c r="T805" s="5">
        <v>0</v>
      </c>
      <c r="U805" s="6">
        <v>327.23</v>
      </c>
      <c r="V805" s="2">
        <v>0</v>
      </c>
      <c r="W805" s="8"/>
      <c r="X805" s="10" t="s">
        <v>29</v>
      </c>
      <c r="Y805" s="7">
        <v>43466</v>
      </c>
    </row>
    <row r="806" spans="1:25" hidden="1" x14ac:dyDescent="0.25">
      <c r="A806" s="2">
        <v>777267</v>
      </c>
      <c r="B806" s="3" t="s">
        <v>679</v>
      </c>
      <c r="C806" s="3" t="s">
        <v>663</v>
      </c>
      <c r="D806" s="3" t="s">
        <v>681</v>
      </c>
      <c r="E806" s="3" t="s">
        <v>37</v>
      </c>
      <c r="F806" s="3" t="s">
        <v>29</v>
      </c>
      <c r="G806" s="2">
        <v>6.5</v>
      </c>
      <c r="H806" s="3" t="s">
        <v>38</v>
      </c>
      <c r="I806" s="3" t="s">
        <v>73</v>
      </c>
      <c r="J806" s="3" t="s">
        <v>127</v>
      </c>
      <c r="K806" s="4">
        <v>265</v>
      </c>
      <c r="L806" s="2">
        <v>1</v>
      </c>
      <c r="M806" s="2">
        <v>1</v>
      </c>
      <c r="N806" s="2">
        <v>58.670999999999999</v>
      </c>
      <c r="O806" s="3" t="s">
        <v>682</v>
      </c>
      <c r="P806" s="3" t="s">
        <v>3211</v>
      </c>
      <c r="Q806" s="5">
        <v>371.85</v>
      </c>
      <c r="S806" s="6">
        <v>327.23</v>
      </c>
      <c r="T806" s="5">
        <v>0</v>
      </c>
      <c r="U806" s="6">
        <v>327.23</v>
      </c>
      <c r="V806" s="2">
        <v>0</v>
      </c>
      <c r="W806" s="8"/>
      <c r="X806" s="10" t="s">
        <v>29</v>
      </c>
      <c r="Y806" s="7">
        <v>43466</v>
      </c>
    </row>
    <row r="807" spans="1:25" hidden="1" x14ac:dyDescent="0.25">
      <c r="A807" s="2">
        <v>778227</v>
      </c>
      <c r="B807" s="3" t="s">
        <v>679</v>
      </c>
      <c r="C807" s="3" t="s">
        <v>794</v>
      </c>
      <c r="D807" s="3" t="s">
        <v>686</v>
      </c>
      <c r="E807" s="3" t="s">
        <v>28</v>
      </c>
      <c r="F807" s="3" t="s">
        <v>51</v>
      </c>
      <c r="G807" s="2">
        <v>5</v>
      </c>
      <c r="H807" s="3" t="s">
        <v>38</v>
      </c>
      <c r="I807" s="3" t="s">
        <v>29</v>
      </c>
      <c r="J807" s="3" t="s">
        <v>127</v>
      </c>
      <c r="K807" s="4">
        <v>114.28</v>
      </c>
      <c r="L807" s="2">
        <v>1</v>
      </c>
      <c r="M807" s="2">
        <v>1</v>
      </c>
      <c r="N807" s="2">
        <v>20</v>
      </c>
      <c r="O807" s="3" t="s">
        <v>682</v>
      </c>
      <c r="P807" s="3" t="s">
        <v>3211</v>
      </c>
      <c r="Q807" s="5">
        <v>158.6</v>
      </c>
      <c r="S807" s="6">
        <v>139.57</v>
      </c>
      <c r="T807" s="5">
        <v>0</v>
      </c>
      <c r="U807" s="6">
        <v>139.57</v>
      </c>
      <c r="V807" s="2">
        <v>0</v>
      </c>
      <c r="W807" s="8"/>
      <c r="X807" s="10" t="s">
        <v>29</v>
      </c>
      <c r="Y807" s="7">
        <v>43747</v>
      </c>
    </row>
    <row r="808" spans="1:25" hidden="1" x14ac:dyDescent="0.25">
      <c r="A808" s="2">
        <v>682956</v>
      </c>
      <c r="B808" s="3" t="s">
        <v>679</v>
      </c>
      <c r="C808" s="3" t="s">
        <v>795</v>
      </c>
      <c r="D808" s="3" t="s">
        <v>681</v>
      </c>
      <c r="E808" s="3" t="s">
        <v>37</v>
      </c>
      <c r="F808" s="3" t="s">
        <v>29</v>
      </c>
      <c r="G808" s="2">
        <v>6.7</v>
      </c>
      <c r="H808" s="3" t="s">
        <v>38</v>
      </c>
      <c r="I808" s="3" t="s">
        <v>29</v>
      </c>
      <c r="J808" s="3" t="s">
        <v>127</v>
      </c>
      <c r="K808" s="4">
        <v>203.3</v>
      </c>
      <c r="L808" s="2">
        <v>1</v>
      </c>
      <c r="M808" s="2">
        <v>1</v>
      </c>
      <c r="N808" s="2">
        <v>58.670999999999999</v>
      </c>
      <c r="O808" s="3" t="s">
        <v>682</v>
      </c>
      <c r="P808" s="3" t="s">
        <v>3211</v>
      </c>
      <c r="Q808" s="5">
        <v>289.8</v>
      </c>
      <c r="S808" s="6">
        <v>255.02</v>
      </c>
      <c r="T808" s="5">
        <v>0</v>
      </c>
      <c r="U808" s="6">
        <v>255.02</v>
      </c>
      <c r="V808" s="2">
        <v>0</v>
      </c>
      <c r="W808" s="8"/>
      <c r="X808" s="10" t="s">
        <v>29</v>
      </c>
      <c r="Y808" s="7">
        <v>43769</v>
      </c>
    </row>
    <row r="809" spans="1:25" hidden="1" x14ac:dyDescent="0.25">
      <c r="A809" s="2">
        <v>777162</v>
      </c>
      <c r="B809" s="3" t="s">
        <v>679</v>
      </c>
      <c r="C809" s="3" t="s">
        <v>332</v>
      </c>
      <c r="D809" s="3" t="s">
        <v>681</v>
      </c>
      <c r="E809" s="3" t="s">
        <v>37</v>
      </c>
      <c r="F809" s="3" t="s">
        <v>29</v>
      </c>
      <c r="G809" s="2">
        <v>5</v>
      </c>
      <c r="H809" s="3" t="s">
        <v>38</v>
      </c>
      <c r="I809" s="3" t="s">
        <v>34</v>
      </c>
      <c r="J809" s="3" t="s">
        <v>127</v>
      </c>
      <c r="K809" s="4">
        <v>203.3</v>
      </c>
      <c r="L809" s="2">
        <v>1</v>
      </c>
      <c r="M809" s="2">
        <v>1</v>
      </c>
      <c r="N809" s="2">
        <v>58.670999999999999</v>
      </c>
      <c r="O809" s="3" t="s">
        <v>682</v>
      </c>
      <c r="P809" s="3" t="s">
        <v>3211</v>
      </c>
      <c r="Q809" s="5">
        <v>289.8</v>
      </c>
      <c r="S809" s="6">
        <v>255.02</v>
      </c>
      <c r="T809" s="5">
        <v>0</v>
      </c>
      <c r="U809" s="6">
        <v>255.02</v>
      </c>
      <c r="V809" s="2">
        <v>0</v>
      </c>
      <c r="W809" s="8"/>
      <c r="X809" s="10" t="s">
        <v>29</v>
      </c>
      <c r="Y809" s="7">
        <v>43747</v>
      </c>
    </row>
    <row r="810" spans="1:25" hidden="1" x14ac:dyDescent="0.25">
      <c r="A810" s="2">
        <v>777119</v>
      </c>
      <c r="B810" s="3" t="s">
        <v>679</v>
      </c>
      <c r="C810" s="3" t="s">
        <v>333</v>
      </c>
      <c r="D810" s="3" t="s">
        <v>681</v>
      </c>
      <c r="E810" s="3" t="s">
        <v>28</v>
      </c>
      <c r="F810" s="3" t="s">
        <v>29</v>
      </c>
      <c r="G810" s="2">
        <v>5</v>
      </c>
      <c r="H810" s="3" t="s">
        <v>38</v>
      </c>
      <c r="I810" s="3" t="s">
        <v>29</v>
      </c>
      <c r="J810" s="3" t="s">
        <v>127</v>
      </c>
      <c r="K810" s="4">
        <v>203.3</v>
      </c>
      <c r="L810" s="2">
        <v>1</v>
      </c>
      <c r="M810" s="2">
        <v>1</v>
      </c>
      <c r="N810" s="2">
        <v>58.670999999999999</v>
      </c>
      <c r="O810" s="3" t="s">
        <v>682</v>
      </c>
      <c r="P810" s="3" t="s">
        <v>3211</v>
      </c>
      <c r="Q810" s="5">
        <v>289.8</v>
      </c>
      <c r="S810" s="6">
        <v>255.02</v>
      </c>
      <c r="T810" s="5">
        <v>0</v>
      </c>
      <c r="U810" s="6">
        <v>255.02</v>
      </c>
      <c r="V810" s="2">
        <v>0</v>
      </c>
      <c r="W810" s="8"/>
      <c r="X810" s="10" t="s">
        <v>29</v>
      </c>
      <c r="Y810" s="7">
        <v>43769</v>
      </c>
    </row>
    <row r="811" spans="1:25" hidden="1" x14ac:dyDescent="0.25">
      <c r="A811" s="2">
        <v>750949</v>
      </c>
      <c r="B811" s="3" t="s">
        <v>679</v>
      </c>
      <c r="C811" s="3" t="s">
        <v>796</v>
      </c>
      <c r="D811" s="3" t="s">
        <v>797</v>
      </c>
      <c r="E811" s="3" t="s">
        <v>28</v>
      </c>
      <c r="F811" s="3" t="s">
        <v>29</v>
      </c>
      <c r="G811" s="2">
        <v>5</v>
      </c>
      <c r="H811" s="3" t="s">
        <v>38</v>
      </c>
      <c r="I811" s="3" t="s">
        <v>29</v>
      </c>
      <c r="J811" s="3" t="s">
        <v>127</v>
      </c>
      <c r="K811" s="4">
        <v>203.3</v>
      </c>
      <c r="L811" s="2">
        <v>1</v>
      </c>
      <c r="M811" s="2">
        <v>1</v>
      </c>
      <c r="N811" s="2">
        <v>40</v>
      </c>
      <c r="O811" s="3" t="s">
        <v>682</v>
      </c>
      <c r="P811" s="3" t="s">
        <v>3211</v>
      </c>
      <c r="Q811" s="5">
        <v>289.8</v>
      </c>
      <c r="S811" s="6">
        <v>255.02</v>
      </c>
      <c r="T811" s="5">
        <v>0</v>
      </c>
      <c r="U811" s="6">
        <v>255.02</v>
      </c>
      <c r="V811" s="2">
        <v>0</v>
      </c>
      <c r="W811" s="8"/>
      <c r="X811" s="10" t="s">
        <v>29</v>
      </c>
      <c r="Y811" s="7">
        <v>43747</v>
      </c>
    </row>
    <row r="812" spans="1:25" hidden="1" x14ac:dyDescent="0.25">
      <c r="A812" s="2">
        <v>683516</v>
      </c>
      <c r="B812" s="3" t="s">
        <v>679</v>
      </c>
      <c r="C812" s="3" t="s">
        <v>798</v>
      </c>
      <c r="D812" s="3" t="s">
        <v>681</v>
      </c>
      <c r="E812" s="3" t="s">
        <v>37</v>
      </c>
      <c r="F812" s="3" t="s">
        <v>29</v>
      </c>
      <c r="G812" s="2">
        <v>4.7</v>
      </c>
      <c r="H812" s="3" t="s">
        <v>38</v>
      </c>
      <c r="I812" s="3" t="s">
        <v>69</v>
      </c>
      <c r="J812" s="3" t="s">
        <v>127</v>
      </c>
      <c r="K812" s="4">
        <v>203.3</v>
      </c>
      <c r="L812" s="2">
        <v>1</v>
      </c>
      <c r="M812" s="2">
        <v>1</v>
      </c>
      <c r="N812" s="2">
        <v>58.670999999999999</v>
      </c>
      <c r="O812" s="3" t="s">
        <v>682</v>
      </c>
      <c r="P812" s="3" t="s">
        <v>3211</v>
      </c>
      <c r="Q812" s="5">
        <v>289.8</v>
      </c>
      <c r="S812" s="6">
        <v>255.02</v>
      </c>
      <c r="T812" s="5">
        <v>0</v>
      </c>
      <c r="U812" s="6">
        <v>255.02</v>
      </c>
      <c r="V812" s="2">
        <v>0</v>
      </c>
      <c r="W812" s="8"/>
      <c r="X812" s="10" t="s">
        <v>29</v>
      </c>
      <c r="Y812" s="7">
        <v>43747</v>
      </c>
    </row>
    <row r="813" spans="1:25" hidden="1" x14ac:dyDescent="0.25">
      <c r="A813" s="2">
        <v>777507</v>
      </c>
      <c r="B813" s="3" t="s">
        <v>679</v>
      </c>
      <c r="C813" s="3" t="s">
        <v>799</v>
      </c>
      <c r="D813" s="3" t="s">
        <v>681</v>
      </c>
      <c r="E813" s="3" t="s">
        <v>37</v>
      </c>
      <c r="F813" s="3" t="s">
        <v>29</v>
      </c>
      <c r="G813" s="2">
        <v>6</v>
      </c>
      <c r="H813" s="3" t="s">
        <v>38</v>
      </c>
      <c r="I813" s="3" t="s">
        <v>563</v>
      </c>
      <c r="J813" s="3" t="s">
        <v>127</v>
      </c>
      <c r="K813" s="4">
        <v>203.3</v>
      </c>
      <c r="L813" s="2">
        <v>1</v>
      </c>
      <c r="M813" s="2">
        <v>1</v>
      </c>
      <c r="N813" s="2">
        <v>58.670999999999999</v>
      </c>
      <c r="O813" s="3" t="s">
        <v>682</v>
      </c>
      <c r="P813" s="3" t="s">
        <v>3211</v>
      </c>
      <c r="Q813" s="5">
        <v>289.8</v>
      </c>
      <c r="S813" s="6">
        <v>255.02</v>
      </c>
      <c r="T813" s="5">
        <v>0</v>
      </c>
      <c r="U813" s="6">
        <v>255.02</v>
      </c>
      <c r="V813" s="2">
        <v>0</v>
      </c>
      <c r="W813" s="8"/>
      <c r="X813" s="10" t="s">
        <v>29</v>
      </c>
      <c r="Y813" s="7">
        <v>43747</v>
      </c>
    </row>
    <row r="814" spans="1:25" hidden="1" x14ac:dyDescent="0.25">
      <c r="A814" s="2">
        <v>777160</v>
      </c>
      <c r="B814" s="3" t="s">
        <v>679</v>
      </c>
      <c r="C814" s="3" t="s">
        <v>335</v>
      </c>
      <c r="D814" s="3" t="s">
        <v>681</v>
      </c>
      <c r="E814" s="3" t="s">
        <v>37</v>
      </c>
      <c r="F814" s="3" t="s">
        <v>29</v>
      </c>
      <c r="G814" s="2">
        <v>6</v>
      </c>
      <c r="H814" s="3" t="s">
        <v>38</v>
      </c>
      <c r="I814" s="3" t="s">
        <v>73</v>
      </c>
      <c r="J814" s="3" t="s">
        <v>127</v>
      </c>
      <c r="K814" s="4">
        <v>203.3</v>
      </c>
      <c r="L814" s="2">
        <v>1</v>
      </c>
      <c r="M814" s="2">
        <v>1</v>
      </c>
      <c r="N814" s="2">
        <v>58.670999999999999</v>
      </c>
      <c r="O814" s="3" t="s">
        <v>682</v>
      </c>
      <c r="P814" s="3" t="s">
        <v>3211</v>
      </c>
      <c r="Q814" s="5">
        <v>289.8</v>
      </c>
      <c r="S814" s="6">
        <v>255.02</v>
      </c>
      <c r="T814" s="5">
        <v>0</v>
      </c>
      <c r="U814" s="6">
        <v>255.02</v>
      </c>
      <c r="V814" s="2">
        <v>0</v>
      </c>
      <c r="W814" s="8"/>
      <c r="X814" s="10" t="s">
        <v>29</v>
      </c>
      <c r="Y814" s="7">
        <v>43747</v>
      </c>
    </row>
    <row r="815" spans="1:25" hidden="1" x14ac:dyDescent="0.25">
      <c r="A815" s="2">
        <v>777179</v>
      </c>
      <c r="B815" s="3" t="s">
        <v>679</v>
      </c>
      <c r="C815" s="3" t="s">
        <v>672</v>
      </c>
      <c r="D815" s="3" t="s">
        <v>681</v>
      </c>
      <c r="E815" s="3" t="s">
        <v>37</v>
      </c>
      <c r="F815" s="3" t="s">
        <v>208</v>
      </c>
      <c r="H815" s="3" t="s">
        <v>38</v>
      </c>
      <c r="I815" s="3" t="s">
        <v>29</v>
      </c>
      <c r="J815" s="3" t="s">
        <v>127</v>
      </c>
      <c r="K815" s="4">
        <v>198.98</v>
      </c>
      <c r="L815" s="2">
        <v>1</v>
      </c>
      <c r="M815" s="2">
        <v>1</v>
      </c>
      <c r="N815" s="2">
        <v>58.670999999999999</v>
      </c>
      <c r="O815" s="3" t="s">
        <v>682</v>
      </c>
      <c r="P815" s="3" t="s">
        <v>3211</v>
      </c>
      <c r="Q815" s="5">
        <v>284.05</v>
      </c>
      <c r="S815" s="6">
        <v>249.96</v>
      </c>
      <c r="T815" s="5">
        <v>0</v>
      </c>
      <c r="U815" s="6">
        <v>249.96</v>
      </c>
      <c r="V815" s="2">
        <v>0</v>
      </c>
      <c r="W815" s="8"/>
      <c r="X815" s="10" t="s">
        <v>29</v>
      </c>
      <c r="Y815" s="7">
        <v>43566</v>
      </c>
    </row>
    <row r="816" spans="1:25" hidden="1" x14ac:dyDescent="0.25">
      <c r="A816" s="2">
        <v>777508</v>
      </c>
      <c r="B816" s="3" t="s">
        <v>679</v>
      </c>
      <c r="C816" s="3" t="s">
        <v>800</v>
      </c>
      <c r="D816" s="3" t="s">
        <v>681</v>
      </c>
      <c r="E816" s="3" t="s">
        <v>28</v>
      </c>
      <c r="F816" s="3" t="s">
        <v>29</v>
      </c>
      <c r="H816" s="3" t="s">
        <v>38</v>
      </c>
      <c r="I816" s="3" t="s">
        <v>29</v>
      </c>
      <c r="J816" s="3" t="s">
        <v>127</v>
      </c>
      <c r="K816" s="4">
        <v>203.3</v>
      </c>
      <c r="L816" s="2">
        <v>1</v>
      </c>
      <c r="M816" s="2">
        <v>1</v>
      </c>
      <c r="N816" s="2">
        <v>58.670999999999999</v>
      </c>
      <c r="O816" s="3" t="s">
        <v>682</v>
      </c>
      <c r="P816" s="3" t="s">
        <v>3211</v>
      </c>
      <c r="Q816" s="5">
        <v>289.8</v>
      </c>
      <c r="S816" s="6">
        <v>255.02</v>
      </c>
      <c r="T816" s="5">
        <v>0</v>
      </c>
      <c r="U816" s="6">
        <v>255.02</v>
      </c>
      <c r="V816" s="2">
        <v>0</v>
      </c>
      <c r="W816" s="8"/>
      <c r="X816" s="10" t="s">
        <v>29</v>
      </c>
      <c r="Y816" s="7">
        <v>43747</v>
      </c>
    </row>
    <row r="817" spans="1:25" hidden="1" x14ac:dyDescent="0.25">
      <c r="A817" s="2">
        <v>777069</v>
      </c>
      <c r="B817" s="3" t="s">
        <v>679</v>
      </c>
      <c r="C817" s="3" t="s">
        <v>801</v>
      </c>
      <c r="D817" s="3" t="s">
        <v>681</v>
      </c>
      <c r="E817" s="3" t="s">
        <v>28</v>
      </c>
      <c r="F817" s="3" t="s">
        <v>29</v>
      </c>
      <c r="H817" s="3" t="s">
        <v>38</v>
      </c>
      <c r="I817" s="3" t="s">
        <v>29</v>
      </c>
      <c r="J817" s="3" t="s">
        <v>127</v>
      </c>
      <c r="K817" s="4">
        <v>203.3</v>
      </c>
      <c r="L817" s="2">
        <v>1</v>
      </c>
      <c r="M817" s="2">
        <v>1</v>
      </c>
      <c r="N817" s="2">
        <v>58.670999999999999</v>
      </c>
      <c r="O817" s="3" t="s">
        <v>682</v>
      </c>
      <c r="P817" s="3" t="s">
        <v>3211</v>
      </c>
      <c r="Q817" s="5">
        <v>289.8</v>
      </c>
      <c r="S817" s="6">
        <v>255.02</v>
      </c>
      <c r="T817" s="5">
        <v>0</v>
      </c>
      <c r="U817" s="6">
        <v>255.02</v>
      </c>
      <c r="V817" s="2">
        <v>0</v>
      </c>
      <c r="W817" s="8"/>
      <c r="X817" s="10" t="s">
        <v>29</v>
      </c>
      <c r="Y817" s="7">
        <v>43747</v>
      </c>
    </row>
    <row r="818" spans="1:25" hidden="1" x14ac:dyDescent="0.25">
      <c r="A818" s="2">
        <v>777070</v>
      </c>
      <c r="B818" s="3" t="s">
        <v>679</v>
      </c>
      <c r="C818" s="3" t="s">
        <v>802</v>
      </c>
      <c r="D818" s="3" t="s">
        <v>681</v>
      </c>
      <c r="E818" s="3" t="s">
        <v>28</v>
      </c>
      <c r="F818" s="3" t="s">
        <v>29</v>
      </c>
      <c r="H818" s="3" t="s">
        <v>38</v>
      </c>
      <c r="I818" s="3" t="s">
        <v>29</v>
      </c>
      <c r="J818" s="3" t="s">
        <v>127</v>
      </c>
      <c r="K818" s="4">
        <v>203.3</v>
      </c>
      <c r="L818" s="2">
        <v>1</v>
      </c>
      <c r="M818" s="2">
        <v>1</v>
      </c>
      <c r="N818" s="2">
        <v>58.670999999999999</v>
      </c>
      <c r="O818" s="3" t="s">
        <v>682</v>
      </c>
      <c r="P818" s="3" t="s">
        <v>3211</v>
      </c>
      <c r="Q818" s="5">
        <v>289.8</v>
      </c>
      <c r="S818" s="6">
        <v>255.02</v>
      </c>
      <c r="T818" s="5">
        <v>0</v>
      </c>
      <c r="U818" s="6">
        <v>255.02</v>
      </c>
      <c r="V818" s="2">
        <v>0</v>
      </c>
      <c r="W818" s="8"/>
      <c r="X818" s="10" t="s">
        <v>29</v>
      </c>
      <c r="Y818" s="7">
        <v>43747</v>
      </c>
    </row>
    <row r="819" spans="1:25" hidden="1" x14ac:dyDescent="0.25">
      <c r="A819" s="2">
        <v>682955</v>
      </c>
      <c r="B819" s="3" t="s">
        <v>679</v>
      </c>
      <c r="C819" s="3" t="s">
        <v>339</v>
      </c>
      <c r="D819" s="3" t="s">
        <v>681</v>
      </c>
      <c r="E819" s="3" t="s">
        <v>37</v>
      </c>
      <c r="F819" s="3" t="s">
        <v>29</v>
      </c>
      <c r="G819" s="2">
        <v>5</v>
      </c>
      <c r="H819" s="3" t="s">
        <v>38</v>
      </c>
      <c r="I819" s="3" t="s">
        <v>34</v>
      </c>
      <c r="J819" s="3" t="s">
        <v>127</v>
      </c>
      <c r="K819" s="4">
        <v>203.3</v>
      </c>
      <c r="L819" s="2">
        <v>1</v>
      </c>
      <c r="M819" s="2">
        <v>1</v>
      </c>
      <c r="N819" s="2">
        <v>58.670999999999999</v>
      </c>
      <c r="O819" s="3" t="s">
        <v>682</v>
      </c>
      <c r="P819" s="3" t="s">
        <v>3211</v>
      </c>
      <c r="Q819" s="5">
        <v>289.8</v>
      </c>
      <c r="S819" s="6">
        <v>255.02</v>
      </c>
      <c r="T819" s="5">
        <v>0</v>
      </c>
      <c r="U819" s="6">
        <v>255.02</v>
      </c>
      <c r="V819" s="2">
        <v>0</v>
      </c>
      <c r="W819" s="8"/>
      <c r="X819" s="10" t="s">
        <v>29</v>
      </c>
      <c r="Y819" s="7">
        <v>43747</v>
      </c>
    </row>
    <row r="820" spans="1:25" hidden="1" x14ac:dyDescent="0.25">
      <c r="A820" s="2">
        <v>682971</v>
      </c>
      <c r="B820" s="3" t="s">
        <v>679</v>
      </c>
      <c r="C820" s="3" t="s">
        <v>340</v>
      </c>
      <c r="D820" s="3" t="s">
        <v>681</v>
      </c>
      <c r="E820" s="3" t="s">
        <v>37</v>
      </c>
      <c r="F820" s="3" t="s">
        <v>29</v>
      </c>
      <c r="G820" s="2">
        <v>5.5</v>
      </c>
      <c r="H820" s="3" t="s">
        <v>38</v>
      </c>
      <c r="I820" s="3" t="s">
        <v>56</v>
      </c>
      <c r="J820" s="3" t="s">
        <v>127</v>
      </c>
      <c r="K820" s="4">
        <v>203.3</v>
      </c>
      <c r="L820" s="2">
        <v>1</v>
      </c>
      <c r="M820" s="2">
        <v>1</v>
      </c>
      <c r="N820" s="2">
        <v>58.670999999999999</v>
      </c>
      <c r="O820" s="3" t="s">
        <v>682</v>
      </c>
      <c r="P820" s="3" t="s">
        <v>3211</v>
      </c>
      <c r="Q820" s="5">
        <v>289.8</v>
      </c>
      <c r="S820" s="6">
        <v>255.02</v>
      </c>
      <c r="T820" s="5">
        <v>0</v>
      </c>
      <c r="U820" s="6">
        <v>255.02</v>
      </c>
      <c r="V820" s="2">
        <v>0</v>
      </c>
      <c r="W820" s="8"/>
      <c r="X820" s="10" t="s">
        <v>29</v>
      </c>
      <c r="Y820" s="7">
        <v>43747</v>
      </c>
    </row>
    <row r="821" spans="1:25" ht="30" hidden="1" x14ac:dyDescent="0.25">
      <c r="A821" s="2">
        <v>900527</v>
      </c>
      <c r="B821" s="3" t="s">
        <v>803</v>
      </c>
      <c r="C821" s="3" t="s">
        <v>804</v>
      </c>
      <c r="D821" s="3" t="s">
        <v>46</v>
      </c>
      <c r="E821" s="3" t="s">
        <v>37</v>
      </c>
      <c r="F821" s="3" t="s">
        <v>29</v>
      </c>
      <c r="G821" s="2">
        <v>0.5</v>
      </c>
      <c r="H821" s="3" t="s">
        <v>38</v>
      </c>
      <c r="I821" s="3" t="s">
        <v>29</v>
      </c>
      <c r="J821" s="3" t="s">
        <v>39</v>
      </c>
      <c r="K821" s="4">
        <v>6.2</v>
      </c>
      <c r="L821" s="2">
        <v>6</v>
      </c>
      <c r="M821" s="2">
        <v>1</v>
      </c>
      <c r="N821" s="2">
        <v>0.33</v>
      </c>
      <c r="O821" s="3" t="s">
        <v>32</v>
      </c>
      <c r="P821" s="3" t="s">
        <v>29</v>
      </c>
      <c r="Q821" s="5">
        <v>11.95</v>
      </c>
      <c r="S821" s="6">
        <v>9.99</v>
      </c>
      <c r="T821" s="5">
        <v>0.6</v>
      </c>
      <c r="U821" s="6">
        <v>10.59</v>
      </c>
      <c r="V821" s="2">
        <v>15.55</v>
      </c>
      <c r="W821" s="8"/>
      <c r="X821" s="10" t="s">
        <v>29</v>
      </c>
      <c r="Y821" s="7">
        <v>43466</v>
      </c>
    </row>
    <row r="822" spans="1:25" ht="30" hidden="1" x14ac:dyDescent="0.25">
      <c r="A822" s="2">
        <v>794141</v>
      </c>
      <c r="B822" s="3" t="s">
        <v>803</v>
      </c>
      <c r="C822" s="3" t="s">
        <v>805</v>
      </c>
      <c r="D822" s="3" t="s">
        <v>139</v>
      </c>
      <c r="E822" s="3" t="s">
        <v>28</v>
      </c>
      <c r="F822" s="3" t="s">
        <v>97</v>
      </c>
      <c r="G822" s="2">
        <v>0.5</v>
      </c>
      <c r="H822" s="3" t="s">
        <v>61</v>
      </c>
      <c r="I822" s="3" t="s">
        <v>29</v>
      </c>
      <c r="J822" s="3" t="s">
        <v>39</v>
      </c>
      <c r="K822" s="4">
        <v>18.27</v>
      </c>
      <c r="L822" s="2">
        <v>6</v>
      </c>
      <c r="M822" s="2">
        <v>4</v>
      </c>
      <c r="N822" s="2">
        <v>0.35499999999999998</v>
      </c>
      <c r="O822" s="3" t="s">
        <v>140</v>
      </c>
      <c r="P822" s="3" t="s">
        <v>29</v>
      </c>
      <c r="Q822" s="5">
        <v>9</v>
      </c>
      <c r="S822" s="6">
        <v>7.39</v>
      </c>
      <c r="T822" s="5">
        <v>0.6</v>
      </c>
      <c r="U822" s="6">
        <v>7.99</v>
      </c>
      <c r="V822" s="2">
        <v>11.7</v>
      </c>
      <c r="W822" s="8"/>
      <c r="X822" s="10" t="s">
        <v>29</v>
      </c>
      <c r="Y822" s="7">
        <v>43732</v>
      </c>
    </row>
    <row r="823" spans="1:25" ht="30" hidden="1" x14ac:dyDescent="0.25">
      <c r="A823" s="2">
        <v>290007</v>
      </c>
      <c r="B823" s="3" t="s">
        <v>803</v>
      </c>
      <c r="C823" s="3" t="s">
        <v>806</v>
      </c>
      <c r="D823" s="3" t="s">
        <v>139</v>
      </c>
      <c r="E823" s="3" t="s">
        <v>37</v>
      </c>
      <c r="F823" s="3" t="s">
        <v>29</v>
      </c>
      <c r="G823" s="2">
        <v>0</v>
      </c>
      <c r="H823" s="3" t="s">
        <v>38</v>
      </c>
      <c r="I823" s="3" t="s">
        <v>48</v>
      </c>
      <c r="J823" s="3" t="s">
        <v>39</v>
      </c>
      <c r="K823" s="4">
        <v>6.23</v>
      </c>
      <c r="L823" s="2">
        <v>6</v>
      </c>
      <c r="M823" s="2">
        <v>1</v>
      </c>
      <c r="N823" s="2">
        <v>0.35499999999999998</v>
      </c>
      <c r="O823" s="3" t="s">
        <v>140</v>
      </c>
      <c r="P823" s="3" t="s">
        <v>29</v>
      </c>
      <c r="Q823" s="5">
        <v>11.4</v>
      </c>
      <c r="S823" s="6">
        <v>9.5</v>
      </c>
      <c r="T823" s="5">
        <v>0.6</v>
      </c>
      <c r="U823" s="6">
        <v>10.1</v>
      </c>
      <c r="V823" s="2">
        <v>14.8</v>
      </c>
      <c r="W823" s="8"/>
      <c r="X823" s="10" t="s">
        <v>29</v>
      </c>
      <c r="Y823" s="7">
        <v>43466</v>
      </c>
    </row>
    <row r="824" spans="1:25" ht="30" hidden="1" x14ac:dyDescent="0.25">
      <c r="A824" s="2">
        <v>900663</v>
      </c>
      <c r="B824" s="3" t="s">
        <v>803</v>
      </c>
      <c r="C824" s="3" t="s">
        <v>807</v>
      </c>
      <c r="D824" s="3" t="s">
        <v>354</v>
      </c>
      <c r="E824" s="3" t="s">
        <v>28</v>
      </c>
      <c r="F824" s="3" t="s">
        <v>86</v>
      </c>
      <c r="H824" s="3" t="s">
        <v>38</v>
      </c>
      <c r="I824" s="3" t="s">
        <v>34</v>
      </c>
      <c r="J824" s="3" t="s">
        <v>39</v>
      </c>
      <c r="K824" s="4">
        <v>63.13</v>
      </c>
      <c r="L824" s="2">
        <v>4</v>
      </c>
      <c r="M824" s="2">
        <v>6</v>
      </c>
      <c r="N824" s="2">
        <v>0.47299999999999998</v>
      </c>
      <c r="O824" s="3" t="s">
        <v>140</v>
      </c>
      <c r="P824" s="3" t="s">
        <v>29</v>
      </c>
      <c r="Q824" s="5">
        <v>17.3</v>
      </c>
      <c r="S824" s="6">
        <v>14.87</v>
      </c>
      <c r="T824" s="5">
        <v>0.4</v>
      </c>
      <c r="U824" s="6">
        <v>15.27</v>
      </c>
      <c r="V824" s="2">
        <v>22.5</v>
      </c>
      <c r="W824" s="8"/>
      <c r="X824" s="10" t="s">
        <v>29</v>
      </c>
      <c r="Y824" s="7">
        <v>43697</v>
      </c>
    </row>
    <row r="825" spans="1:25" ht="30" hidden="1" x14ac:dyDescent="0.25">
      <c r="A825" s="2">
        <v>954144</v>
      </c>
      <c r="B825" s="3" t="s">
        <v>803</v>
      </c>
      <c r="C825" s="3" t="s">
        <v>808</v>
      </c>
      <c r="D825" s="3" t="s">
        <v>46</v>
      </c>
      <c r="E825" s="3" t="s">
        <v>37</v>
      </c>
      <c r="F825" s="3" t="s">
        <v>29</v>
      </c>
      <c r="G825" s="2">
        <v>0.5</v>
      </c>
      <c r="H825" s="3" t="s">
        <v>61</v>
      </c>
      <c r="I825" s="3" t="s">
        <v>29</v>
      </c>
      <c r="J825" s="3" t="s">
        <v>39</v>
      </c>
      <c r="K825" s="4">
        <v>33.43</v>
      </c>
      <c r="L825" s="2">
        <v>6</v>
      </c>
      <c r="M825" s="2">
        <v>4</v>
      </c>
      <c r="N825" s="2">
        <v>0.33</v>
      </c>
      <c r="O825" s="3" t="s">
        <v>32</v>
      </c>
      <c r="P825" s="3" t="s">
        <v>29</v>
      </c>
      <c r="Q825" s="5">
        <v>15.2</v>
      </c>
      <c r="S825" s="6">
        <v>12.85</v>
      </c>
      <c r="T825" s="5">
        <v>0.6</v>
      </c>
      <c r="U825" s="6">
        <v>13.45</v>
      </c>
      <c r="V825" s="2">
        <v>19.75</v>
      </c>
      <c r="W825" s="8"/>
      <c r="X825" s="10" t="s">
        <v>29</v>
      </c>
      <c r="Y825" s="7">
        <v>43466</v>
      </c>
    </row>
    <row r="826" spans="1:25" ht="30" hidden="1" x14ac:dyDescent="0.25">
      <c r="A826" s="2">
        <v>900652</v>
      </c>
      <c r="B826" s="3" t="s">
        <v>803</v>
      </c>
      <c r="C826" s="3" t="s">
        <v>809</v>
      </c>
      <c r="D826" s="3" t="s">
        <v>604</v>
      </c>
      <c r="E826" s="3" t="s">
        <v>37</v>
      </c>
      <c r="F826" s="3" t="s">
        <v>29</v>
      </c>
      <c r="G826" s="2">
        <v>5.3</v>
      </c>
      <c r="H826" s="3" t="s">
        <v>38</v>
      </c>
      <c r="I826" s="3" t="s">
        <v>29</v>
      </c>
      <c r="J826" s="3" t="s">
        <v>39</v>
      </c>
      <c r="K826" s="4">
        <v>35.5</v>
      </c>
      <c r="L826" s="2">
        <v>1</v>
      </c>
      <c r="M826" s="2">
        <v>24</v>
      </c>
      <c r="N826" s="2">
        <v>0.35499999999999998</v>
      </c>
      <c r="O826" s="3" t="s">
        <v>32</v>
      </c>
      <c r="P826" s="3" t="s">
        <v>29</v>
      </c>
      <c r="Q826" s="5">
        <v>2.7</v>
      </c>
      <c r="S826" s="6">
        <v>2.29</v>
      </c>
      <c r="T826" s="5">
        <v>0.1</v>
      </c>
      <c r="U826" s="6">
        <v>2.39</v>
      </c>
      <c r="V826" s="2">
        <v>3.5</v>
      </c>
      <c r="W826" s="8"/>
      <c r="X826" s="10" t="s">
        <v>29</v>
      </c>
      <c r="Y826" s="7">
        <v>43466</v>
      </c>
    </row>
    <row r="827" spans="1:25" ht="30" hidden="1" x14ac:dyDescent="0.25">
      <c r="A827" s="2">
        <v>804916</v>
      </c>
      <c r="B827" s="3" t="s">
        <v>803</v>
      </c>
      <c r="C827" s="3" t="s">
        <v>810</v>
      </c>
      <c r="D827" s="3" t="s">
        <v>64</v>
      </c>
      <c r="E827" s="3" t="s">
        <v>37</v>
      </c>
      <c r="F827" s="3" t="s">
        <v>86</v>
      </c>
      <c r="G827" s="2">
        <v>0.3</v>
      </c>
      <c r="H827" s="3" t="s">
        <v>61</v>
      </c>
      <c r="I827" s="3" t="s">
        <v>29</v>
      </c>
      <c r="J827" s="3" t="s">
        <v>39</v>
      </c>
      <c r="K827" s="4">
        <v>40.67</v>
      </c>
      <c r="L827" s="2">
        <v>1</v>
      </c>
      <c r="M827" s="2">
        <v>20</v>
      </c>
      <c r="N827" s="2">
        <v>0.5</v>
      </c>
      <c r="O827" s="3" t="s">
        <v>32</v>
      </c>
      <c r="P827" s="3" t="s">
        <v>29</v>
      </c>
      <c r="Q827" s="5">
        <v>3.65</v>
      </c>
      <c r="S827" s="6">
        <v>3.12</v>
      </c>
      <c r="T827" s="5">
        <v>0.1</v>
      </c>
      <c r="U827" s="6">
        <v>3.22</v>
      </c>
      <c r="V827" s="2">
        <v>4.75</v>
      </c>
      <c r="W827" s="8"/>
      <c r="X827" s="10" t="s">
        <v>29</v>
      </c>
      <c r="Y827" s="7">
        <v>43738</v>
      </c>
    </row>
    <row r="828" spans="1:25" ht="30" hidden="1" x14ac:dyDescent="0.25">
      <c r="A828" s="2">
        <v>310763</v>
      </c>
      <c r="B828" s="3" t="s">
        <v>803</v>
      </c>
      <c r="C828" s="3" t="s">
        <v>811</v>
      </c>
      <c r="D828" s="3" t="s">
        <v>46</v>
      </c>
      <c r="E828" s="3" t="s">
        <v>37</v>
      </c>
      <c r="F828" s="3" t="s">
        <v>29</v>
      </c>
      <c r="G828" s="2">
        <v>0.4</v>
      </c>
      <c r="H828" s="3" t="s">
        <v>61</v>
      </c>
      <c r="I828" s="3" t="s">
        <v>29</v>
      </c>
      <c r="J828" s="3" t="s">
        <v>39</v>
      </c>
      <c r="K828" s="4">
        <v>34.630000000000003</v>
      </c>
      <c r="L828" s="2">
        <v>6</v>
      </c>
      <c r="M828" s="2">
        <v>4</v>
      </c>
      <c r="N828" s="2">
        <v>0.33</v>
      </c>
      <c r="O828" s="3" t="s">
        <v>32</v>
      </c>
      <c r="P828" s="3" t="s">
        <v>29</v>
      </c>
      <c r="Q828" s="5">
        <v>14.1</v>
      </c>
      <c r="S828" s="6">
        <v>11.88</v>
      </c>
      <c r="T828" s="5">
        <v>0.6</v>
      </c>
      <c r="U828" s="6">
        <v>12.48</v>
      </c>
      <c r="V828" s="2">
        <v>18.350000000000001</v>
      </c>
      <c r="W828" s="8"/>
      <c r="X828" s="10" t="s">
        <v>29</v>
      </c>
      <c r="Y828" s="7">
        <v>43466</v>
      </c>
    </row>
    <row r="829" spans="1:25" ht="30" hidden="1" x14ac:dyDescent="0.25">
      <c r="A829" s="2">
        <v>879049</v>
      </c>
      <c r="B829" s="3" t="s">
        <v>812</v>
      </c>
      <c r="C829" s="3" t="s">
        <v>813</v>
      </c>
      <c r="D829" s="3" t="s">
        <v>139</v>
      </c>
      <c r="E829" s="3" t="s">
        <v>37</v>
      </c>
      <c r="F829" s="3" t="s">
        <v>29</v>
      </c>
      <c r="G829" s="2">
        <v>5</v>
      </c>
      <c r="H829" s="3" t="s">
        <v>30</v>
      </c>
      <c r="I829" s="3" t="s">
        <v>711</v>
      </c>
      <c r="J829" s="3" t="s">
        <v>31</v>
      </c>
      <c r="K829" s="4">
        <v>23.92</v>
      </c>
      <c r="L829" s="2">
        <v>6</v>
      </c>
      <c r="M829" s="2">
        <v>4</v>
      </c>
      <c r="N829" s="2">
        <v>0.35499999999999998</v>
      </c>
      <c r="O829" s="3" t="s">
        <v>32</v>
      </c>
      <c r="P829" s="3" t="s">
        <v>29</v>
      </c>
      <c r="Q829" s="5">
        <v>15.6</v>
      </c>
      <c r="S829" s="6">
        <v>13.2</v>
      </c>
      <c r="T829" s="5">
        <v>0.6</v>
      </c>
      <c r="U829" s="6">
        <v>13.8</v>
      </c>
      <c r="V829" s="2">
        <v>20.3</v>
      </c>
      <c r="W829" s="8"/>
      <c r="X829" s="10" t="s">
        <v>29</v>
      </c>
      <c r="Y829" s="7">
        <v>43678</v>
      </c>
    </row>
    <row r="830" spans="1:25" ht="30" hidden="1" x14ac:dyDescent="0.25">
      <c r="A830" s="2">
        <v>167861</v>
      </c>
      <c r="B830" s="3" t="s">
        <v>812</v>
      </c>
      <c r="C830" s="3" t="s">
        <v>814</v>
      </c>
      <c r="D830" s="3" t="s">
        <v>139</v>
      </c>
      <c r="E830" s="3" t="s">
        <v>28</v>
      </c>
      <c r="F830" s="3" t="s">
        <v>29</v>
      </c>
      <c r="G830" s="2">
        <v>5.5</v>
      </c>
      <c r="H830" s="3" t="s">
        <v>30</v>
      </c>
      <c r="I830" s="3" t="s">
        <v>711</v>
      </c>
      <c r="J830" s="3" t="s">
        <v>31</v>
      </c>
      <c r="K830" s="4">
        <v>23.92</v>
      </c>
      <c r="L830" s="2">
        <v>6</v>
      </c>
      <c r="M830" s="2">
        <v>4</v>
      </c>
      <c r="N830" s="2">
        <v>0.35499999999999998</v>
      </c>
      <c r="O830" s="3" t="s">
        <v>32</v>
      </c>
      <c r="P830" s="3" t="s">
        <v>29</v>
      </c>
      <c r="Q830" s="5">
        <v>15.6</v>
      </c>
      <c r="S830" s="6">
        <v>13.2</v>
      </c>
      <c r="T830" s="5">
        <v>0.6</v>
      </c>
      <c r="U830" s="6">
        <v>13.8</v>
      </c>
      <c r="V830" s="2">
        <v>20.3</v>
      </c>
      <c r="W830" s="8"/>
      <c r="X830" s="10" t="s">
        <v>29</v>
      </c>
      <c r="Y830" s="7">
        <v>43678</v>
      </c>
    </row>
    <row r="831" spans="1:25" ht="30" hidden="1" x14ac:dyDescent="0.25">
      <c r="A831" s="2">
        <v>673566</v>
      </c>
      <c r="B831" s="3" t="s">
        <v>812</v>
      </c>
      <c r="C831" s="3" t="s">
        <v>815</v>
      </c>
      <c r="D831" s="3" t="s">
        <v>139</v>
      </c>
      <c r="E831" s="3" t="s">
        <v>37</v>
      </c>
      <c r="F831" s="3" t="s">
        <v>29</v>
      </c>
      <c r="G831" s="2">
        <v>5.5</v>
      </c>
      <c r="H831" s="3" t="s">
        <v>38</v>
      </c>
      <c r="I831" s="3" t="s">
        <v>711</v>
      </c>
      <c r="J831" s="3" t="s">
        <v>39</v>
      </c>
      <c r="K831" s="4">
        <v>4.74</v>
      </c>
      <c r="L831" s="2">
        <v>6</v>
      </c>
      <c r="M831" s="2">
        <v>1</v>
      </c>
      <c r="N831" s="2">
        <v>0.35499999999999998</v>
      </c>
      <c r="O831" s="3" t="s">
        <v>140</v>
      </c>
      <c r="P831" s="3" t="s">
        <v>29</v>
      </c>
      <c r="Q831" s="5">
        <v>12.5</v>
      </c>
      <c r="S831" s="6">
        <v>10.47</v>
      </c>
      <c r="T831" s="5">
        <v>0.6</v>
      </c>
      <c r="U831" s="6">
        <v>11.07</v>
      </c>
      <c r="V831" s="2">
        <v>16.25</v>
      </c>
      <c r="W831" s="8"/>
      <c r="X831" s="10" t="s">
        <v>29</v>
      </c>
      <c r="Y831" s="7">
        <v>43769</v>
      </c>
    </row>
    <row r="832" spans="1:25" ht="30" hidden="1" x14ac:dyDescent="0.25">
      <c r="A832" s="2">
        <v>790996</v>
      </c>
      <c r="B832" s="3" t="s">
        <v>812</v>
      </c>
      <c r="C832" s="3" t="s">
        <v>816</v>
      </c>
      <c r="D832" s="3" t="s">
        <v>343</v>
      </c>
      <c r="E832" s="3" t="s">
        <v>28</v>
      </c>
      <c r="F832" s="3" t="s">
        <v>29</v>
      </c>
      <c r="G832" s="2">
        <v>5.5</v>
      </c>
      <c r="H832" s="3" t="s">
        <v>38</v>
      </c>
      <c r="I832" s="3" t="s">
        <v>605</v>
      </c>
      <c r="J832" s="3" t="s">
        <v>39</v>
      </c>
      <c r="K832" s="4">
        <v>1.84</v>
      </c>
      <c r="L832" s="2">
        <v>1</v>
      </c>
      <c r="M832" s="2">
        <v>1</v>
      </c>
      <c r="N832" s="2">
        <v>0.47299999999999998</v>
      </c>
      <c r="O832" s="3" t="s">
        <v>140</v>
      </c>
      <c r="P832" s="3" t="s">
        <v>29</v>
      </c>
      <c r="Q832" s="5">
        <v>3.8</v>
      </c>
      <c r="S832" s="6">
        <v>3.26</v>
      </c>
      <c r="T832" s="5">
        <v>0.1</v>
      </c>
      <c r="U832" s="6">
        <v>3.36</v>
      </c>
      <c r="V832" s="2">
        <v>4.95</v>
      </c>
      <c r="W832" s="8"/>
      <c r="X832" s="10" t="s">
        <v>29</v>
      </c>
      <c r="Y832" s="7">
        <v>43745</v>
      </c>
    </row>
    <row r="833" spans="1:25" ht="30" hidden="1" x14ac:dyDescent="0.25">
      <c r="A833" s="2">
        <v>769475</v>
      </c>
      <c r="B833" s="3" t="s">
        <v>812</v>
      </c>
      <c r="C833" s="3" t="s">
        <v>817</v>
      </c>
      <c r="D833" s="3" t="s">
        <v>343</v>
      </c>
      <c r="E833" s="3" t="s">
        <v>28</v>
      </c>
      <c r="F833" s="3" t="s">
        <v>29</v>
      </c>
      <c r="G833" s="2">
        <v>5.8</v>
      </c>
      <c r="H833" s="3" t="s">
        <v>38</v>
      </c>
      <c r="I833" s="3" t="s">
        <v>605</v>
      </c>
      <c r="J833" s="3" t="s">
        <v>39</v>
      </c>
      <c r="K833" s="4">
        <v>1.84</v>
      </c>
      <c r="L833" s="2">
        <v>1</v>
      </c>
      <c r="M833" s="2">
        <v>1</v>
      </c>
      <c r="N833" s="2">
        <v>0.47299999999999998</v>
      </c>
      <c r="O833" s="3" t="s">
        <v>140</v>
      </c>
      <c r="P833" s="3" t="s">
        <v>29</v>
      </c>
      <c r="Q833" s="5">
        <v>3.8</v>
      </c>
      <c r="S833" s="6">
        <v>3.26</v>
      </c>
      <c r="T833" s="5">
        <v>0.1</v>
      </c>
      <c r="U833" s="6">
        <v>3.36</v>
      </c>
      <c r="V833" s="2">
        <v>4.95</v>
      </c>
      <c r="W833" s="8"/>
      <c r="X833" s="10" t="s">
        <v>29</v>
      </c>
      <c r="Y833" s="7">
        <v>43745</v>
      </c>
    </row>
    <row r="834" spans="1:25" ht="30" hidden="1" x14ac:dyDescent="0.25">
      <c r="A834" s="2">
        <v>769474</v>
      </c>
      <c r="B834" s="3" t="s">
        <v>812</v>
      </c>
      <c r="C834" s="3" t="s">
        <v>817</v>
      </c>
      <c r="D834" s="3" t="s">
        <v>139</v>
      </c>
      <c r="E834" s="3" t="s">
        <v>28</v>
      </c>
      <c r="F834" s="3" t="s">
        <v>29</v>
      </c>
      <c r="G834" s="2">
        <v>5.8</v>
      </c>
      <c r="H834" s="3" t="s">
        <v>38</v>
      </c>
      <c r="I834" s="3" t="s">
        <v>711</v>
      </c>
      <c r="J834" s="3" t="s">
        <v>39</v>
      </c>
      <c r="K834" s="4">
        <v>4.74</v>
      </c>
      <c r="L834" s="2">
        <v>6</v>
      </c>
      <c r="M834" s="2">
        <v>1</v>
      </c>
      <c r="N834" s="2">
        <v>0.35499999999999998</v>
      </c>
      <c r="O834" s="3" t="s">
        <v>140</v>
      </c>
      <c r="P834" s="3" t="s">
        <v>29</v>
      </c>
      <c r="Q834" s="5">
        <v>12.5</v>
      </c>
      <c r="S834" s="6">
        <v>10.47</v>
      </c>
      <c r="T834" s="5">
        <v>0.6</v>
      </c>
      <c r="U834" s="6">
        <v>11.07</v>
      </c>
      <c r="V834" s="2">
        <v>16.25</v>
      </c>
      <c r="W834" s="8"/>
      <c r="X834" s="10" t="s">
        <v>29</v>
      </c>
      <c r="Y834" s="7">
        <v>43745</v>
      </c>
    </row>
    <row r="835" spans="1:25" ht="30" hidden="1" x14ac:dyDescent="0.25">
      <c r="A835" s="2">
        <v>811738</v>
      </c>
      <c r="B835" s="3" t="s">
        <v>812</v>
      </c>
      <c r="C835" s="3" t="s">
        <v>818</v>
      </c>
      <c r="D835" s="3" t="s">
        <v>46</v>
      </c>
      <c r="E835" s="3" t="s">
        <v>28</v>
      </c>
      <c r="F835" s="3" t="s">
        <v>29</v>
      </c>
      <c r="G835" s="2">
        <v>5.4</v>
      </c>
      <c r="H835" s="3" t="s">
        <v>38</v>
      </c>
      <c r="I835" s="3" t="s">
        <v>605</v>
      </c>
      <c r="J835" s="3" t="s">
        <v>39</v>
      </c>
      <c r="K835" s="4">
        <v>5.7</v>
      </c>
      <c r="L835" s="2">
        <v>6</v>
      </c>
      <c r="M835" s="2">
        <v>1</v>
      </c>
      <c r="N835" s="2">
        <v>0.33</v>
      </c>
      <c r="O835" s="3" t="s">
        <v>32</v>
      </c>
      <c r="P835" s="3" t="s">
        <v>29</v>
      </c>
      <c r="Q835" s="5">
        <v>14.05</v>
      </c>
      <c r="S835" s="6">
        <v>11.84</v>
      </c>
      <c r="T835" s="5">
        <v>0.6</v>
      </c>
      <c r="U835" s="6">
        <v>12.44</v>
      </c>
      <c r="V835" s="2">
        <v>18.25</v>
      </c>
      <c r="W835" s="8"/>
      <c r="X835" s="10" t="s">
        <v>29</v>
      </c>
      <c r="Y835" s="7">
        <v>43745</v>
      </c>
    </row>
    <row r="836" spans="1:25" ht="30" hidden="1" x14ac:dyDescent="0.25">
      <c r="A836" s="2">
        <v>753120</v>
      </c>
      <c r="B836" s="3" t="s">
        <v>812</v>
      </c>
      <c r="C836" s="3" t="s">
        <v>692</v>
      </c>
      <c r="D836" s="3" t="s">
        <v>343</v>
      </c>
      <c r="E836" s="3" t="s">
        <v>28</v>
      </c>
      <c r="F836" s="3" t="s">
        <v>29</v>
      </c>
      <c r="G836" s="2">
        <v>5.5</v>
      </c>
      <c r="H836" s="3" t="s">
        <v>38</v>
      </c>
      <c r="I836" s="3" t="s">
        <v>605</v>
      </c>
      <c r="J836" s="3" t="s">
        <v>39</v>
      </c>
      <c r="K836" s="4">
        <v>1.84</v>
      </c>
      <c r="L836" s="2">
        <v>1</v>
      </c>
      <c r="M836" s="2">
        <v>1</v>
      </c>
      <c r="N836" s="2">
        <v>0.47299999999999998</v>
      </c>
      <c r="O836" s="3" t="s">
        <v>140</v>
      </c>
      <c r="P836" s="3" t="s">
        <v>29</v>
      </c>
      <c r="Q836" s="5">
        <v>3.8</v>
      </c>
      <c r="S836" s="6">
        <v>3.26</v>
      </c>
      <c r="T836" s="5">
        <v>0.1</v>
      </c>
      <c r="U836" s="6">
        <v>3.36</v>
      </c>
      <c r="V836" s="2">
        <v>4.95</v>
      </c>
      <c r="W836" s="8"/>
      <c r="X836" s="10" t="s">
        <v>29</v>
      </c>
      <c r="Y836" s="7">
        <v>43745</v>
      </c>
    </row>
    <row r="837" spans="1:25" ht="30" hidden="1" x14ac:dyDescent="0.25">
      <c r="A837" s="2">
        <v>789214</v>
      </c>
      <c r="B837" s="3" t="s">
        <v>812</v>
      </c>
      <c r="C837" s="3" t="s">
        <v>819</v>
      </c>
      <c r="D837" s="3" t="s">
        <v>343</v>
      </c>
      <c r="E837" s="3" t="s">
        <v>28</v>
      </c>
      <c r="F837" s="3" t="s">
        <v>29</v>
      </c>
      <c r="G837" s="2">
        <v>5.5</v>
      </c>
      <c r="H837" s="3" t="s">
        <v>38</v>
      </c>
      <c r="I837" s="3" t="s">
        <v>605</v>
      </c>
      <c r="J837" s="3" t="s">
        <v>39</v>
      </c>
      <c r="K837" s="4">
        <v>1.84</v>
      </c>
      <c r="L837" s="2">
        <v>1</v>
      </c>
      <c r="M837" s="2">
        <v>1</v>
      </c>
      <c r="N837" s="2">
        <v>0.47299999999999998</v>
      </c>
      <c r="O837" s="3" t="s">
        <v>140</v>
      </c>
      <c r="P837" s="3" t="s">
        <v>29</v>
      </c>
      <c r="Q837" s="5">
        <v>3.8</v>
      </c>
      <c r="S837" s="6">
        <v>3.26</v>
      </c>
      <c r="T837" s="5">
        <v>0.1</v>
      </c>
      <c r="U837" s="6">
        <v>3.36</v>
      </c>
      <c r="V837" s="2">
        <v>4.95</v>
      </c>
      <c r="W837" s="8"/>
      <c r="X837" s="10" t="s">
        <v>29</v>
      </c>
      <c r="Y837" s="7">
        <v>43745</v>
      </c>
    </row>
    <row r="838" spans="1:25" ht="30" hidden="1" x14ac:dyDescent="0.25">
      <c r="A838" s="2">
        <v>812552</v>
      </c>
      <c r="B838" s="3" t="s">
        <v>812</v>
      </c>
      <c r="C838" s="3" t="s">
        <v>820</v>
      </c>
      <c r="D838" s="3" t="s">
        <v>230</v>
      </c>
      <c r="E838" s="3" t="s">
        <v>28</v>
      </c>
      <c r="F838" s="3" t="s">
        <v>29</v>
      </c>
      <c r="G838" s="2">
        <v>5.5</v>
      </c>
      <c r="H838" s="3" t="s">
        <v>38</v>
      </c>
      <c r="I838" s="3" t="s">
        <v>711</v>
      </c>
      <c r="J838" s="3" t="s">
        <v>39</v>
      </c>
      <c r="K838" s="4">
        <v>8.75</v>
      </c>
      <c r="L838" s="2">
        <v>12</v>
      </c>
      <c r="M838" s="2">
        <v>1</v>
      </c>
      <c r="N838" s="2">
        <v>0.35499999999999998</v>
      </c>
      <c r="O838" s="3" t="s">
        <v>140</v>
      </c>
      <c r="P838" s="3" t="s">
        <v>29</v>
      </c>
      <c r="Q838" s="5">
        <v>24.05</v>
      </c>
      <c r="S838" s="6">
        <v>20.11</v>
      </c>
      <c r="T838" s="5">
        <v>1.2</v>
      </c>
      <c r="U838" s="6">
        <v>21.31</v>
      </c>
      <c r="V838" s="2">
        <v>31.25</v>
      </c>
      <c r="W838" s="8"/>
      <c r="X838" s="10" t="s">
        <v>29</v>
      </c>
      <c r="Y838" s="7">
        <v>43745</v>
      </c>
    </row>
    <row r="839" spans="1:25" ht="30" hidden="1" x14ac:dyDescent="0.25">
      <c r="A839" s="2">
        <v>29289</v>
      </c>
      <c r="B839" s="3" t="s">
        <v>812</v>
      </c>
      <c r="C839" s="3" t="s">
        <v>821</v>
      </c>
      <c r="D839" s="3" t="s">
        <v>139</v>
      </c>
      <c r="E839" s="3" t="s">
        <v>37</v>
      </c>
      <c r="F839" s="3" t="s">
        <v>29</v>
      </c>
      <c r="G839" s="2">
        <v>5</v>
      </c>
      <c r="H839" s="3" t="s">
        <v>38</v>
      </c>
      <c r="I839" s="3" t="s">
        <v>711</v>
      </c>
      <c r="J839" s="3" t="s">
        <v>31</v>
      </c>
      <c r="K839" s="4">
        <v>25.2</v>
      </c>
      <c r="L839" s="2">
        <v>6</v>
      </c>
      <c r="M839" s="2">
        <v>4</v>
      </c>
      <c r="N839" s="2">
        <v>0.35499999999999998</v>
      </c>
      <c r="O839" s="3" t="s">
        <v>140</v>
      </c>
      <c r="P839" s="3" t="s">
        <v>29</v>
      </c>
      <c r="Q839" s="5">
        <v>15.05</v>
      </c>
      <c r="S839" s="6">
        <v>12.72</v>
      </c>
      <c r="T839" s="5">
        <v>0.6</v>
      </c>
      <c r="U839" s="6">
        <v>13.32</v>
      </c>
      <c r="V839" s="2">
        <v>19.55</v>
      </c>
      <c r="W839" s="8"/>
      <c r="X839" s="10" t="s">
        <v>29</v>
      </c>
      <c r="Y839" s="7">
        <v>43709</v>
      </c>
    </row>
    <row r="840" spans="1:25" ht="30" hidden="1" x14ac:dyDescent="0.25">
      <c r="A840" s="2">
        <v>635193</v>
      </c>
      <c r="B840" s="3" t="s">
        <v>812</v>
      </c>
      <c r="C840" s="3" t="s">
        <v>822</v>
      </c>
      <c r="D840" s="3" t="s">
        <v>46</v>
      </c>
      <c r="E840" s="3" t="s">
        <v>37</v>
      </c>
      <c r="F840" s="3" t="s">
        <v>29</v>
      </c>
      <c r="G840" s="2">
        <v>5</v>
      </c>
      <c r="H840" s="3" t="s">
        <v>196</v>
      </c>
      <c r="I840" s="3" t="s">
        <v>711</v>
      </c>
      <c r="J840" s="3" t="s">
        <v>31</v>
      </c>
      <c r="K840" s="4">
        <v>25.6</v>
      </c>
      <c r="L840" s="2">
        <v>6</v>
      </c>
      <c r="M840" s="2">
        <v>4</v>
      </c>
      <c r="N840" s="2">
        <v>0.33</v>
      </c>
      <c r="O840" s="3" t="s">
        <v>32</v>
      </c>
      <c r="P840" s="3" t="s">
        <v>29</v>
      </c>
      <c r="Q840" s="5">
        <v>15.7</v>
      </c>
      <c r="S840" s="6">
        <v>13.29</v>
      </c>
      <c r="T840" s="5">
        <v>0.6</v>
      </c>
      <c r="U840" s="6">
        <v>13.89</v>
      </c>
      <c r="V840" s="2">
        <v>20.399999999999999</v>
      </c>
      <c r="W840" s="8"/>
      <c r="X840" s="10" t="s">
        <v>29</v>
      </c>
      <c r="Y840" s="7">
        <v>43466</v>
      </c>
    </row>
    <row r="841" spans="1:25" ht="30" hidden="1" x14ac:dyDescent="0.25">
      <c r="A841" s="2">
        <v>622282</v>
      </c>
      <c r="B841" s="3" t="s">
        <v>812</v>
      </c>
      <c r="C841" s="3" t="s">
        <v>823</v>
      </c>
      <c r="D841" s="3" t="s">
        <v>473</v>
      </c>
      <c r="E841" s="3" t="s">
        <v>37</v>
      </c>
      <c r="F841" s="3" t="s">
        <v>29</v>
      </c>
      <c r="G841" s="2">
        <v>5.3</v>
      </c>
      <c r="H841" s="3" t="s">
        <v>196</v>
      </c>
      <c r="I841" s="3" t="s">
        <v>711</v>
      </c>
      <c r="J841" s="3" t="s">
        <v>31</v>
      </c>
      <c r="K841" s="4">
        <v>32.340000000000003</v>
      </c>
      <c r="L841" s="2">
        <v>4</v>
      </c>
      <c r="M841" s="2">
        <v>6</v>
      </c>
      <c r="N841" s="2">
        <v>0.5</v>
      </c>
      <c r="O841" s="3" t="s">
        <v>140</v>
      </c>
      <c r="P841" s="3" t="s">
        <v>29</v>
      </c>
      <c r="Q841" s="5">
        <v>13.2</v>
      </c>
      <c r="S841" s="6">
        <v>11.26</v>
      </c>
      <c r="T841" s="5">
        <v>0.4</v>
      </c>
      <c r="U841" s="6">
        <v>11.66</v>
      </c>
      <c r="V841" s="2">
        <v>17.149999999999999</v>
      </c>
      <c r="W841" s="8"/>
      <c r="X841" s="10" t="s">
        <v>29</v>
      </c>
      <c r="Y841" s="7">
        <v>43556</v>
      </c>
    </row>
    <row r="842" spans="1:25" ht="30" hidden="1" x14ac:dyDescent="0.25">
      <c r="A842" s="2">
        <v>539023</v>
      </c>
      <c r="B842" s="3" t="s">
        <v>812</v>
      </c>
      <c r="C842" s="3" t="s">
        <v>824</v>
      </c>
      <c r="D842" s="3" t="s">
        <v>481</v>
      </c>
      <c r="E842" s="3" t="s">
        <v>37</v>
      </c>
      <c r="F842" s="3" t="s">
        <v>29</v>
      </c>
      <c r="H842" s="3" t="s">
        <v>196</v>
      </c>
      <c r="I842" s="3" t="s">
        <v>605</v>
      </c>
      <c r="J842" s="3" t="s">
        <v>31</v>
      </c>
      <c r="K842" s="4">
        <v>29.64</v>
      </c>
      <c r="L842" s="2">
        <v>4</v>
      </c>
      <c r="M842" s="2">
        <v>6</v>
      </c>
      <c r="N842" s="2">
        <v>0.44</v>
      </c>
      <c r="O842" s="3" t="s">
        <v>140</v>
      </c>
      <c r="P842" s="3" t="s">
        <v>29</v>
      </c>
      <c r="Q842" s="5">
        <v>11.9</v>
      </c>
      <c r="S842" s="6">
        <v>10.119999999999999</v>
      </c>
      <c r="T842" s="5">
        <v>0.4</v>
      </c>
      <c r="U842" s="6">
        <v>10.52</v>
      </c>
      <c r="V842" s="2">
        <v>15.45</v>
      </c>
      <c r="W842" s="8"/>
      <c r="X842" s="10" t="s">
        <v>29</v>
      </c>
      <c r="Y842" s="7">
        <v>43556</v>
      </c>
    </row>
    <row r="843" spans="1:25" ht="30" hidden="1" x14ac:dyDescent="0.25">
      <c r="A843" s="2">
        <v>187099</v>
      </c>
      <c r="B843" s="3" t="s">
        <v>812</v>
      </c>
      <c r="C843" s="3" t="s">
        <v>825</v>
      </c>
      <c r="D843" s="3" t="s">
        <v>139</v>
      </c>
      <c r="E843" s="3" t="s">
        <v>37</v>
      </c>
      <c r="F843" s="3" t="s">
        <v>29</v>
      </c>
      <c r="G843" s="2">
        <v>7</v>
      </c>
      <c r="H843" s="3" t="s">
        <v>38</v>
      </c>
      <c r="I843" s="3" t="s">
        <v>711</v>
      </c>
      <c r="J843" s="3" t="s">
        <v>39</v>
      </c>
      <c r="K843" s="4">
        <v>16.239999999999998</v>
      </c>
      <c r="L843" s="2">
        <v>6</v>
      </c>
      <c r="M843" s="2">
        <v>4</v>
      </c>
      <c r="N843" s="2">
        <v>0.35499999999999998</v>
      </c>
      <c r="O843" s="3" t="s">
        <v>140</v>
      </c>
      <c r="P843" s="3" t="s">
        <v>29</v>
      </c>
      <c r="Q843" s="5">
        <v>11.6</v>
      </c>
      <c r="S843" s="6">
        <v>9.68</v>
      </c>
      <c r="T843" s="5">
        <v>0.6</v>
      </c>
      <c r="U843" s="6">
        <v>10.28</v>
      </c>
      <c r="V843" s="2">
        <v>15.1</v>
      </c>
      <c r="W843" s="8"/>
      <c r="X843" s="10" t="s">
        <v>29</v>
      </c>
      <c r="Y843" s="7">
        <v>43466</v>
      </c>
    </row>
    <row r="844" spans="1:25" ht="30" hidden="1" x14ac:dyDescent="0.25">
      <c r="A844" s="2">
        <v>187235</v>
      </c>
      <c r="B844" s="3" t="s">
        <v>812</v>
      </c>
      <c r="C844" s="3" t="s">
        <v>826</v>
      </c>
      <c r="D844" s="3" t="s">
        <v>139</v>
      </c>
      <c r="E844" s="3" t="s">
        <v>37</v>
      </c>
      <c r="F844" s="3" t="s">
        <v>29</v>
      </c>
      <c r="G844" s="2">
        <v>7</v>
      </c>
      <c r="H844" s="3" t="s">
        <v>38</v>
      </c>
      <c r="I844" s="3" t="s">
        <v>605</v>
      </c>
      <c r="J844" s="3" t="s">
        <v>39</v>
      </c>
      <c r="K844" s="4">
        <v>16.239999999999998</v>
      </c>
      <c r="L844" s="2">
        <v>6</v>
      </c>
      <c r="M844" s="2">
        <v>4</v>
      </c>
      <c r="N844" s="2">
        <v>0.35499999999999998</v>
      </c>
      <c r="O844" s="3" t="s">
        <v>140</v>
      </c>
      <c r="P844" s="3" t="s">
        <v>29</v>
      </c>
      <c r="Q844" s="5">
        <v>11.6</v>
      </c>
      <c r="S844" s="6">
        <v>9.68</v>
      </c>
      <c r="T844" s="5">
        <v>0.6</v>
      </c>
      <c r="U844" s="6">
        <v>10.28</v>
      </c>
      <c r="V844" s="2">
        <v>15.1</v>
      </c>
      <c r="W844" s="8"/>
      <c r="X844" s="10" t="s">
        <v>29</v>
      </c>
      <c r="Y844" s="7">
        <v>43466</v>
      </c>
    </row>
    <row r="845" spans="1:25" ht="30" hidden="1" x14ac:dyDescent="0.25">
      <c r="A845" s="2">
        <v>187232</v>
      </c>
      <c r="B845" s="3" t="s">
        <v>812</v>
      </c>
      <c r="C845" s="3" t="s">
        <v>827</v>
      </c>
      <c r="D845" s="3" t="s">
        <v>139</v>
      </c>
      <c r="E845" s="3" t="s">
        <v>37</v>
      </c>
      <c r="F845" s="3" t="s">
        <v>29</v>
      </c>
      <c r="G845" s="2">
        <v>7</v>
      </c>
      <c r="H845" s="3" t="s">
        <v>38</v>
      </c>
      <c r="I845" s="3" t="s">
        <v>605</v>
      </c>
      <c r="J845" s="3" t="s">
        <v>39</v>
      </c>
      <c r="K845" s="4">
        <v>16.239999999999998</v>
      </c>
      <c r="L845" s="2">
        <v>6</v>
      </c>
      <c r="M845" s="2">
        <v>4</v>
      </c>
      <c r="N845" s="2">
        <v>0.35499999999999998</v>
      </c>
      <c r="O845" s="3" t="s">
        <v>140</v>
      </c>
      <c r="P845" s="3" t="s">
        <v>29</v>
      </c>
      <c r="Q845" s="5">
        <v>11.6</v>
      </c>
      <c r="S845" s="6">
        <v>9.68</v>
      </c>
      <c r="T845" s="5">
        <v>0.6</v>
      </c>
      <c r="U845" s="6">
        <v>10.28</v>
      </c>
      <c r="V845" s="2">
        <v>15.1</v>
      </c>
      <c r="W845" s="8"/>
      <c r="X845" s="10" t="s">
        <v>29</v>
      </c>
      <c r="Y845" s="7">
        <v>43466</v>
      </c>
    </row>
    <row r="846" spans="1:25" ht="30" hidden="1" x14ac:dyDescent="0.25">
      <c r="A846" s="2">
        <v>218049</v>
      </c>
      <c r="B846" s="3" t="s">
        <v>812</v>
      </c>
      <c r="C846" s="3" t="s">
        <v>828</v>
      </c>
      <c r="D846" s="3" t="s">
        <v>139</v>
      </c>
      <c r="E846" s="3" t="s">
        <v>28</v>
      </c>
      <c r="F846" s="3" t="s">
        <v>29</v>
      </c>
      <c r="G846" s="2">
        <v>4.5</v>
      </c>
      <c r="H846" s="3" t="s">
        <v>38</v>
      </c>
      <c r="I846" s="3" t="s">
        <v>605</v>
      </c>
      <c r="J846" s="3" t="s">
        <v>31</v>
      </c>
      <c r="K846" s="4">
        <v>36.299999999999997</v>
      </c>
      <c r="L846" s="2">
        <v>6</v>
      </c>
      <c r="M846" s="2">
        <v>4</v>
      </c>
      <c r="N846" s="2">
        <v>0.35499999999999998</v>
      </c>
      <c r="O846" s="3" t="s">
        <v>140</v>
      </c>
      <c r="P846" s="3" t="s">
        <v>29</v>
      </c>
      <c r="Q846" s="5">
        <v>12.7</v>
      </c>
      <c r="S846" s="6">
        <v>10.65</v>
      </c>
      <c r="T846" s="5">
        <v>0.6</v>
      </c>
      <c r="U846" s="6">
        <v>11.25</v>
      </c>
      <c r="V846" s="2">
        <v>16.5</v>
      </c>
      <c r="W846" s="8"/>
      <c r="X846" s="10" t="s">
        <v>29</v>
      </c>
      <c r="Y846" s="7">
        <v>43777</v>
      </c>
    </row>
    <row r="847" spans="1:25" ht="30" hidden="1" x14ac:dyDescent="0.25">
      <c r="A847" s="2">
        <v>191902</v>
      </c>
      <c r="B847" s="3" t="s">
        <v>812</v>
      </c>
      <c r="C847" s="3" t="s">
        <v>829</v>
      </c>
      <c r="D847" s="3" t="s">
        <v>139</v>
      </c>
      <c r="E847" s="3" t="s">
        <v>28</v>
      </c>
      <c r="F847" s="3" t="s">
        <v>29</v>
      </c>
      <c r="G847" s="2">
        <v>4.5</v>
      </c>
      <c r="H847" s="3" t="s">
        <v>38</v>
      </c>
      <c r="I847" s="3" t="s">
        <v>605</v>
      </c>
      <c r="J847" s="3" t="s">
        <v>31</v>
      </c>
      <c r="K847" s="4">
        <v>36.299999999999997</v>
      </c>
      <c r="L847" s="2">
        <v>6</v>
      </c>
      <c r="M847" s="2">
        <v>4</v>
      </c>
      <c r="N847" s="2">
        <v>0.35499999999999998</v>
      </c>
      <c r="O847" s="3" t="s">
        <v>140</v>
      </c>
      <c r="P847" s="3" t="s">
        <v>29</v>
      </c>
      <c r="Q847" s="5">
        <v>12.7</v>
      </c>
      <c r="S847" s="6">
        <v>10.65</v>
      </c>
      <c r="T847" s="5">
        <v>0.6</v>
      </c>
      <c r="U847" s="6">
        <v>11.25</v>
      </c>
      <c r="V847" s="2">
        <v>16.5</v>
      </c>
      <c r="W847" s="8"/>
      <c r="X847" s="10" t="s">
        <v>29</v>
      </c>
      <c r="Y847" s="7">
        <v>43777</v>
      </c>
    </row>
    <row r="848" spans="1:25" ht="30" hidden="1" x14ac:dyDescent="0.25">
      <c r="A848" s="2">
        <v>218046</v>
      </c>
      <c r="B848" s="3" t="s">
        <v>812</v>
      </c>
      <c r="C848" s="3" t="s">
        <v>830</v>
      </c>
      <c r="D848" s="3" t="s">
        <v>139</v>
      </c>
      <c r="E848" s="3" t="s">
        <v>28</v>
      </c>
      <c r="F848" s="3" t="s">
        <v>29</v>
      </c>
      <c r="G848" s="2">
        <v>4.5</v>
      </c>
      <c r="H848" s="3" t="s">
        <v>38</v>
      </c>
      <c r="I848" s="3" t="s">
        <v>605</v>
      </c>
      <c r="J848" s="3" t="s">
        <v>31</v>
      </c>
      <c r="K848" s="4">
        <v>36.299999999999997</v>
      </c>
      <c r="L848" s="2">
        <v>6</v>
      </c>
      <c r="M848" s="2">
        <v>4</v>
      </c>
      <c r="N848" s="2">
        <v>0.35499999999999998</v>
      </c>
      <c r="O848" s="3" t="s">
        <v>140</v>
      </c>
      <c r="P848" s="3" t="s">
        <v>29</v>
      </c>
      <c r="Q848" s="5">
        <v>12.7</v>
      </c>
      <c r="S848" s="6">
        <v>10.65</v>
      </c>
      <c r="T848" s="5">
        <v>0.6</v>
      </c>
      <c r="U848" s="6">
        <v>11.25</v>
      </c>
      <c r="V848" s="2">
        <v>16.5</v>
      </c>
      <c r="W848" s="8"/>
      <c r="X848" s="10" t="s">
        <v>29</v>
      </c>
      <c r="Y848" s="7">
        <v>43777</v>
      </c>
    </row>
    <row r="849" spans="1:25" ht="30" hidden="1" x14ac:dyDescent="0.25">
      <c r="A849" s="2">
        <v>801788</v>
      </c>
      <c r="B849" s="3" t="s">
        <v>812</v>
      </c>
      <c r="C849" s="3" t="s">
        <v>831</v>
      </c>
      <c r="D849" s="3" t="s">
        <v>64</v>
      </c>
      <c r="E849" s="3" t="s">
        <v>28</v>
      </c>
      <c r="F849" s="3" t="s">
        <v>51</v>
      </c>
      <c r="G849" s="2">
        <v>6.5</v>
      </c>
      <c r="H849" s="3" t="s">
        <v>38</v>
      </c>
      <c r="I849" s="3" t="s">
        <v>711</v>
      </c>
      <c r="J849" s="3" t="s">
        <v>39</v>
      </c>
      <c r="K849" s="4">
        <v>78.150000000000006</v>
      </c>
      <c r="L849" s="2">
        <v>1</v>
      </c>
      <c r="M849" s="2">
        <v>12</v>
      </c>
      <c r="N849" s="2">
        <v>0.5</v>
      </c>
      <c r="O849" s="3" t="s">
        <v>32</v>
      </c>
      <c r="P849" s="3" t="s">
        <v>3211</v>
      </c>
      <c r="Q849" s="5">
        <v>9.4</v>
      </c>
      <c r="S849" s="6">
        <v>8.18</v>
      </c>
      <c r="T849" s="5">
        <v>0.1</v>
      </c>
      <c r="U849" s="6">
        <v>8.2799999999999994</v>
      </c>
      <c r="V849" s="2">
        <v>12.2</v>
      </c>
      <c r="W849" s="8"/>
      <c r="X849" s="10" t="s">
        <v>29</v>
      </c>
      <c r="Y849" s="7">
        <v>43705</v>
      </c>
    </row>
    <row r="850" spans="1:25" ht="30" hidden="1" x14ac:dyDescent="0.25">
      <c r="A850" s="2">
        <v>801787</v>
      </c>
      <c r="B850" s="3" t="s">
        <v>812</v>
      </c>
      <c r="C850" s="3" t="s">
        <v>832</v>
      </c>
      <c r="D850" s="3" t="s">
        <v>64</v>
      </c>
      <c r="E850" s="3" t="s">
        <v>28</v>
      </c>
      <c r="F850" s="3" t="s">
        <v>51</v>
      </c>
      <c r="G850" s="2">
        <v>6.5</v>
      </c>
      <c r="H850" s="3" t="s">
        <v>38</v>
      </c>
      <c r="I850" s="3" t="s">
        <v>711</v>
      </c>
      <c r="J850" s="3" t="s">
        <v>39</v>
      </c>
      <c r="K850" s="4">
        <v>66.75</v>
      </c>
      <c r="L850" s="2">
        <v>1</v>
      </c>
      <c r="M850" s="2">
        <v>12</v>
      </c>
      <c r="N850" s="2">
        <v>0.5</v>
      </c>
      <c r="O850" s="3" t="s">
        <v>32</v>
      </c>
      <c r="P850" s="3" t="s">
        <v>3211</v>
      </c>
      <c r="Q850" s="5">
        <v>8.1</v>
      </c>
      <c r="S850" s="6">
        <v>7.04</v>
      </c>
      <c r="T850" s="5">
        <v>0.1</v>
      </c>
      <c r="U850" s="6">
        <v>7.14</v>
      </c>
      <c r="V850" s="2">
        <v>10.55</v>
      </c>
      <c r="W850" s="8"/>
      <c r="X850" s="10" t="s">
        <v>29</v>
      </c>
      <c r="Y850" s="7">
        <v>43705</v>
      </c>
    </row>
    <row r="851" spans="1:25" ht="30" hidden="1" x14ac:dyDescent="0.25">
      <c r="A851" s="2">
        <v>216703</v>
      </c>
      <c r="B851" s="3" t="s">
        <v>812</v>
      </c>
      <c r="C851" s="3" t="s">
        <v>833</v>
      </c>
      <c r="D851" s="3" t="s">
        <v>834</v>
      </c>
      <c r="E851" s="3" t="s">
        <v>28</v>
      </c>
      <c r="F851" s="3" t="s">
        <v>97</v>
      </c>
      <c r="G851" s="2">
        <v>7</v>
      </c>
      <c r="H851" s="3" t="s">
        <v>38</v>
      </c>
      <c r="I851" s="3" t="s">
        <v>605</v>
      </c>
      <c r="J851" s="3" t="s">
        <v>31</v>
      </c>
      <c r="K851" s="4">
        <v>29.5</v>
      </c>
      <c r="L851" s="2">
        <v>1</v>
      </c>
      <c r="M851" s="2">
        <v>8</v>
      </c>
      <c r="N851" s="2">
        <v>2</v>
      </c>
      <c r="O851" s="3" t="s">
        <v>835</v>
      </c>
      <c r="P851" s="3" t="s">
        <v>29</v>
      </c>
      <c r="Q851" s="5">
        <v>10.9</v>
      </c>
      <c r="S851" s="6">
        <v>9.2799999999999994</v>
      </c>
      <c r="T851" s="5">
        <v>0.35</v>
      </c>
      <c r="U851" s="6">
        <v>9.6300000000000008</v>
      </c>
      <c r="V851" s="2">
        <v>14.15</v>
      </c>
      <c r="W851" s="8"/>
      <c r="X851" s="10" t="s">
        <v>29</v>
      </c>
      <c r="Y851" s="7">
        <v>43770</v>
      </c>
    </row>
    <row r="852" spans="1:25" ht="30" hidden="1" x14ac:dyDescent="0.25">
      <c r="A852" s="2">
        <v>107474</v>
      </c>
      <c r="B852" s="3" t="s">
        <v>812</v>
      </c>
      <c r="C852" s="3" t="s">
        <v>836</v>
      </c>
      <c r="D852" s="3" t="s">
        <v>834</v>
      </c>
      <c r="E852" s="3" t="s">
        <v>37</v>
      </c>
      <c r="F852" s="3" t="s">
        <v>29</v>
      </c>
      <c r="G852" s="2">
        <v>7</v>
      </c>
      <c r="H852" s="3" t="s">
        <v>38</v>
      </c>
      <c r="I852" s="3" t="s">
        <v>605</v>
      </c>
      <c r="J852" s="3" t="s">
        <v>31</v>
      </c>
      <c r="K852" s="4">
        <v>29.5</v>
      </c>
      <c r="L852" s="2">
        <v>1</v>
      </c>
      <c r="M852" s="2">
        <v>8</v>
      </c>
      <c r="N852" s="2">
        <v>2</v>
      </c>
      <c r="O852" s="3" t="s">
        <v>835</v>
      </c>
      <c r="P852" s="3" t="s">
        <v>29</v>
      </c>
      <c r="Q852" s="5">
        <v>10.9</v>
      </c>
      <c r="S852" s="6">
        <v>9.2799999999999994</v>
      </c>
      <c r="T852" s="5">
        <v>0.35</v>
      </c>
      <c r="U852" s="6">
        <v>9.6300000000000008</v>
      </c>
      <c r="V852" s="2">
        <v>14.15</v>
      </c>
      <c r="W852" s="8"/>
      <c r="X852" s="10" t="s">
        <v>29</v>
      </c>
      <c r="Y852" s="7">
        <v>43466</v>
      </c>
    </row>
    <row r="853" spans="1:25" ht="30" hidden="1" x14ac:dyDescent="0.25">
      <c r="A853" s="2">
        <v>3228</v>
      </c>
      <c r="B853" s="3" t="s">
        <v>812</v>
      </c>
      <c r="C853" s="3" t="s">
        <v>837</v>
      </c>
      <c r="D853" s="3" t="s">
        <v>46</v>
      </c>
      <c r="E853" s="3" t="s">
        <v>37</v>
      </c>
      <c r="F853" s="3" t="s">
        <v>29</v>
      </c>
      <c r="G853" s="2">
        <v>7</v>
      </c>
      <c r="H853" s="3" t="s">
        <v>38</v>
      </c>
      <c r="I853" s="3" t="s">
        <v>711</v>
      </c>
      <c r="J853" s="3" t="s">
        <v>31</v>
      </c>
      <c r="K853" s="4">
        <v>20.010000000000002</v>
      </c>
      <c r="L853" s="2">
        <v>6</v>
      </c>
      <c r="M853" s="2">
        <v>4</v>
      </c>
      <c r="N853" s="2">
        <v>0.33</v>
      </c>
      <c r="O853" s="3" t="s">
        <v>32</v>
      </c>
      <c r="P853" s="3" t="s">
        <v>29</v>
      </c>
      <c r="Q853" s="5">
        <v>13.85</v>
      </c>
      <c r="S853" s="6">
        <v>11.66</v>
      </c>
      <c r="T853" s="5">
        <v>0.6</v>
      </c>
      <c r="U853" s="6">
        <v>12.26</v>
      </c>
      <c r="V853" s="2">
        <v>18</v>
      </c>
      <c r="W853" s="8"/>
      <c r="X853" s="10" t="s">
        <v>29</v>
      </c>
      <c r="Y853" s="7">
        <v>43466</v>
      </c>
    </row>
    <row r="854" spans="1:25" ht="30" hidden="1" x14ac:dyDescent="0.25">
      <c r="A854" s="2">
        <v>34171</v>
      </c>
      <c r="B854" s="3" t="s">
        <v>812</v>
      </c>
      <c r="C854" s="3" t="s">
        <v>838</v>
      </c>
      <c r="D854" s="3" t="s">
        <v>139</v>
      </c>
      <c r="E854" s="3" t="s">
        <v>28</v>
      </c>
      <c r="F854" s="3" t="s">
        <v>29</v>
      </c>
      <c r="G854" s="2">
        <v>7</v>
      </c>
      <c r="H854" s="3" t="s">
        <v>38</v>
      </c>
      <c r="I854" s="3" t="s">
        <v>29</v>
      </c>
      <c r="J854" s="3" t="s">
        <v>31</v>
      </c>
      <c r="K854" s="4">
        <v>16.29</v>
      </c>
      <c r="L854" s="2">
        <v>6</v>
      </c>
      <c r="M854" s="2">
        <v>4</v>
      </c>
      <c r="N854" s="2">
        <v>0.35499999999999998</v>
      </c>
      <c r="O854" s="3" t="s">
        <v>140</v>
      </c>
      <c r="P854" s="3" t="s">
        <v>29</v>
      </c>
      <c r="Q854" s="5">
        <v>12.05</v>
      </c>
      <c r="S854" s="6">
        <v>10.08</v>
      </c>
      <c r="T854" s="5">
        <v>0.6</v>
      </c>
      <c r="U854" s="6">
        <v>10.68</v>
      </c>
      <c r="V854" s="2">
        <v>15.65</v>
      </c>
      <c r="W854" s="8"/>
      <c r="X854" s="10" t="s">
        <v>29</v>
      </c>
      <c r="Y854" s="7">
        <v>43738</v>
      </c>
    </row>
    <row r="855" spans="1:25" ht="30" hidden="1" x14ac:dyDescent="0.25">
      <c r="A855" s="2">
        <v>28203</v>
      </c>
      <c r="B855" s="3" t="s">
        <v>812</v>
      </c>
      <c r="C855" s="3" t="s">
        <v>839</v>
      </c>
      <c r="D855" s="3" t="s">
        <v>139</v>
      </c>
      <c r="E855" s="3" t="s">
        <v>37</v>
      </c>
      <c r="F855" s="3" t="s">
        <v>29</v>
      </c>
      <c r="G855" s="2">
        <v>7</v>
      </c>
      <c r="H855" s="3" t="s">
        <v>38</v>
      </c>
      <c r="I855" s="3" t="s">
        <v>605</v>
      </c>
      <c r="J855" s="3" t="s">
        <v>31</v>
      </c>
      <c r="K855" s="4">
        <v>16.29</v>
      </c>
      <c r="L855" s="2">
        <v>6</v>
      </c>
      <c r="M855" s="2">
        <v>4</v>
      </c>
      <c r="N855" s="2">
        <v>0.35499999999999998</v>
      </c>
      <c r="O855" s="3" t="s">
        <v>140</v>
      </c>
      <c r="P855" s="3" t="s">
        <v>29</v>
      </c>
      <c r="Q855" s="5">
        <v>12.05</v>
      </c>
      <c r="S855" s="6">
        <v>10.08</v>
      </c>
      <c r="T855" s="5">
        <v>0.6</v>
      </c>
      <c r="U855" s="6">
        <v>10.68</v>
      </c>
      <c r="V855" s="2">
        <v>15.65</v>
      </c>
      <c r="W855" s="8"/>
      <c r="X855" s="10" t="s">
        <v>29</v>
      </c>
      <c r="Y855" s="7">
        <v>43708</v>
      </c>
    </row>
    <row r="856" spans="1:25" ht="30" hidden="1" x14ac:dyDescent="0.25">
      <c r="A856" s="2">
        <v>180164</v>
      </c>
      <c r="B856" s="3" t="s">
        <v>812</v>
      </c>
      <c r="C856" s="3" t="s">
        <v>840</v>
      </c>
      <c r="D856" s="3" t="s">
        <v>139</v>
      </c>
      <c r="E856" s="3" t="s">
        <v>28</v>
      </c>
      <c r="F856" s="3" t="s">
        <v>86</v>
      </c>
      <c r="G856" s="2">
        <v>7</v>
      </c>
      <c r="H856" s="3" t="s">
        <v>38</v>
      </c>
      <c r="I856" s="3" t="s">
        <v>29</v>
      </c>
      <c r="J856" s="3" t="s">
        <v>31</v>
      </c>
      <c r="K856" s="4">
        <v>16.29</v>
      </c>
      <c r="L856" s="2">
        <v>6</v>
      </c>
      <c r="M856" s="2">
        <v>4</v>
      </c>
      <c r="N856" s="2">
        <v>0.35499999999999998</v>
      </c>
      <c r="O856" s="3" t="s">
        <v>140</v>
      </c>
      <c r="P856" s="3" t="s">
        <v>29</v>
      </c>
      <c r="Q856" s="5">
        <v>12.05</v>
      </c>
      <c r="S856" s="6">
        <v>10.08</v>
      </c>
      <c r="T856" s="5">
        <v>0.6</v>
      </c>
      <c r="U856" s="6">
        <v>10.68</v>
      </c>
      <c r="V856" s="2">
        <v>15.65</v>
      </c>
      <c r="W856" s="8"/>
      <c r="X856" s="10" t="s">
        <v>29</v>
      </c>
      <c r="Y856" s="7">
        <v>43738</v>
      </c>
    </row>
    <row r="857" spans="1:25" ht="30" hidden="1" x14ac:dyDescent="0.25">
      <c r="A857" s="2">
        <v>34179</v>
      </c>
      <c r="B857" s="3" t="s">
        <v>812</v>
      </c>
      <c r="C857" s="3" t="s">
        <v>841</v>
      </c>
      <c r="D857" s="3" t="s">
        <v>139</v>
      </c>
      <c r="E857" s="3" t="s">
        <v>37</v>
      </c>
      <c r="F857" s="3" t="s">
        <v>29</v>
      </c>
      <c r="G857" s="2">
        <v>7</v>
      </c>
      <c r="H857" s="3" t="s">
        <v>38</v>
      </c>
      <c r="I857" s="3" t="s">
        <v>605</v>
      </c>
      <c r="J857" s="3" t="s">
        <v>31</v>
      </c>
      <c r="K857" s="4">
        <v>16.29</v>
      </c>
      <c r="L857" s="2">
        <v>6</v>
      </c>
      <c r="M857" s="2">
        <v>4</v>
      </c>
      <c r="N857" s="2">
        <v>0.35499999999999998</v>
      </c>
      <c r="O857" s="3" t="s">
        <v>140</v>
      </c>
      <c r="P857" s="3" t="s">
        <v>29</v>
      </c>
      <c r="Q857" s="5">
        <v>12.05</v>
      </c>
      <c r="S857" s="6">
        <v>10.08</v>
      </c>
      <c r="T857" s="5">
        <v>0.6</v>
      </c>
      <c r="U857" s="6">
        <v>10.68</v>
      </c>
      <c r="V857" s="2">
        <v>15.65</v>
      </c>
      <c r="W857" s="8"/>
      <c r="X857" s="10" t="s">
        <v>29</v>
      </c>
      <c r="Y857" s="7">
        <v>43466</v>
      </c>
    </row>
    <row r="858" spans="1:25" ht="30" hidden="1" x14ac:dyDescent="0.25">
      <c r="A858" s="2">
        <v>307587</v>
      </c>
      <c r="B858" s="3" t="s">
        <v>812</v>
      </c>
      <c r="C858" s="3" t="s">
        <v>842</v>
      </c>
      <c r="D858" s="3" t="s">
        <v>46</v>
      </c>
      <c r="E858" s="3" t="s">
        <v>37</v>
      </c>
      <c r="F858" s="3" t="s">
        <v>29</v>
      </c>
      <c r="G858" s="2">
        <v>7</v>
      </c>
      <c r="H858" s="3" t="s">
        <v>38</v>
      </c>
      <c r="I858" s="3" t="s">
        <v>605</v>
      </c>
      <c r="J858" s="3" t="s">
        <v>31</v>
      </c>
      <c r="K858" s="4">
        <v>20.010000000000002</v>
      </c>
      <c r="L858" s="2">
        <v>6</v>
      </c>
      <c r="M858" s="2">
        <v>4</v>
      </c>
      <c r="N858" s="2">
        <v>0.33</v>
      </c>
      <c r="O858" s="3" t="s">
        <v>32</v>
      </c>
      <c r="P858" s="3" t="s">
        <v>29</v>
      </c>
      <c r="Q858" s="5">
        <v>13.85</v>
      </c>
      <c r="S858" s="6">
        <v>11.66</v>
      </c>
      <c r="T858" s="5">
        <v>0.6</v>
      </c>
      <c r="U858" s="6">
        <v>12.26</v>
      </c>
      <c r="V858" s="2">
        <v>18</v>
      </c>
      <c r="W858" s="8"/>
      <c r="X858" s="10" t="s">
        <v>29</v>
      </c>
      <c r="Y858" s="7">
        <v>43466</v>
      </c>
    </row>
    <row r="859" spans="1:25" ht="30" hidden="1" x14ac:dyDescent="0.25">
      <c r="A859" s="2">
        <v>344119</v>
      </c>
      <c r="B859" s="3" t="s">
        <v>812</v>
      </c>
      <c r="C859" s="3" t="s">
        <v>843</v>
      </c>
      <c r="D859" s="3" t="s">
        <v>834</v>
      </c>
      <c r="E859" s="3" t="s">
        <v>37</v>
      </c>
      <c r="F859" s="3" t="s">
        <v>29</v>
      </c>
      <c r="G859" s="2">
        <v>7</v>
      </c>
      <c r="H859" s="3" t="s">
        <v>38</v>
      </c>
      <c r="I859" s="3" t="s">
        <v>605</v>
      </c>
      <c r="J859" s="3" t="s">
        <v>31</v>
      </c>
      <c r="K859" s="4">
        <v>29.5</v>
      </c>
      <c r="L859" s="2">
        <v>1</v>
      </c>
      <c r="M859" s="2">
        <v>8</v>
      </c>
      <c r="N859" s="2">
        <v>2</v>
      </c>
      <c r="O859" s="3" t="s">
        <v>835</v>
      </c>
      <c r="P859" s="3" t="s">
        <v>29</v>
      </c>
      <c r="Q859" s="5">
        <v>10.9</v>
      </c>
      <c r="S859" s="6">
        <v>9.2799999999999994</v>
      </c>
      <c r="T859" s="5">
        <v>0.35</v>
      </c>
      <c r="U859" s="6">
        <v>9.6300000000000008</v>
      </c>
      <c r="V859" s="2">
        <v>14.15</v>
      </c>
      <c r="W859" s="8"/>
      <c r="X859" s="10" t="s">
        <v>29</v>
      </c>
      <c r="Y859" s="7">
        <v>43466</v>
      </c>
    </row>
    <row r="860" spans="1:25" ht="30" hidden="1" x14ac:dyDescent="0.25">
      <c r="A860" s="2">
        <v>307371</v>
      </c>
      <c r="B860" s="3" t="s">
        <v>812</v>
      </c>
      <c r="C860" s="3" t="s">
        <v>844</v>
      </c>
      <c r="D860" s="3" t="s">
        <v>834</v>
      </c>
      <c r="E860" s="3" t="s">
        <v>37</v>
      </c>
      <c r="F860" s="3" t="s">
        <v>29</v>
      </c>
      <c r="G860" s="2">
        <v>7</v>
      </c>
      <c r="H860" s="3" t="s">
        <v>38</v>
      </c>
      <c r="I860" s="3" t="s">
        <v>605</v>
      </c>
      <c r="J860" s="3" t="s">
        <v>31</v>
      </c>
      <c r="K860" s="4">
        <v>29.5</v>
      </c>
      <c r="L860" s="2">
        <v>1</v>
      </c>
      <c r="M860" s="2">
        <v>8</v>
      </c>
      <c r="N860" s="2">
        <v>2</v>
      </c>
      <c r="O860" s="3" t="s">
        <v>835</v>
      </c>
      <c r="P860" s="3" t="s">
        <v>29</v>
      </c>
      <c r="Q860" s="5">
        <v>10.9</v>
      </c>
      <c r="S860" s="6">
        <v>9.2799999999999994</v>
      </c>
      <c r="T860" s="5">
        <v>0.35</v>
      </c>
      <c r="U860" s="6">
        <v>9.6300000000000008</v>
      </c>
      <c r="V860" s="2">
        <v>14.15</v>
      </c>
      <c r="W860" s="8"/>
      <c r="X860" s="10" t="s">
        <v>29</v>
      </c>
      <c r="Y860" s="7">
        <v>43466</v>
      </c>
    </row>
    <row r="861" spans="1:25" ht="30" hidden="1" x14ac:dyDescent="0.25">
      <c r="A861" s="2">
        <v>34168</v>
      </c>
      <c r="B861" s="3" t="s">
        <v>812</v>
      </c>
      <c r="C861" s="3" t="s">
        <v>845</v>
      </c>
      <c r="D861" s="3" t="s">
        <v>139</v>
      </c>
      <c r="E861" s="3" t="s">
        <v>37</v>
      </c>
      <c r="F861" s="3" t="s">
        <v>97</v>
      </c>
      <c r="G861" s="2">
        <v>5</v>
      </c>
      <c r="H861" s="3" t="s">
        <v>38</v>
      </c>
      <c r="I861" s="3" t="s">
        <v>605</v>
      </c>
      <c r="J861" s="3" t="s">
        <v>31</v>
      </c>
      <c r="K861" s="4">
        <v>16.29</v>
      </c>
      <c r="L861" s="2">
        <v>6</v>
      </c>
      <c r="M861" s="2">
        <v>4</v>
      </c>
      <c r="N861" s="2">
        <v>0.35499999999999998</v>
      </c>
      <c r="O861" s="3" t="s">
        <v>140</v>
      </c>
      <c r="P861" s="3" t="s">
        <v>29</v>
      </c>
      <c r="Q861" s="5">
        <v>12.05</v>
      </c>
      <c r="S861" s="6">
        <v>10.08</v>
      </c>
      <c r="T861" s="5">
        <v>0.6</v>
      </c>
      <c r="U861" s="6">
        <v>10.68</v>
      </c>
      <c r="V861" s="2">
        <v>15.65</v>
      </c>
      <c r="W861" s="8"/>
      <c r="X861" s="10" t="s">
        <v>29</v>
      </c>
      <c r="Y861" s="7">
        <v>43708</v>
      </c>
    </row>
    <row r="862" spans="1:25" ht="30" hidden="1" x14ac:dyDescent="0.25">
      <c r="A862" s="2">
        <v>314906</v>
      </c>
      <c r="B862" s="3" t="s">
        <v>812</v>
      </c>
      <c r="C862" s="3" t="s">
        <v>846</v>
      </c>
      <c r="D862" s="3" t="s">
        <v>834</v>
      </c>
      <c r="E862" s="3" t="s">
        <v>37</v>
      </c>
      <c r="F862" s="3" t="s">
        <v>29</v>
      </c>
      <c r="G862" s="2">
        <v>7</v>
      </c>
      <c r="H862" s="3" t="s">
        <v>38</v>
      </c>
      <c r="I862" s="3" t="s">
        <v>605</v>
      </c>
      <c r="J862" s="3" t="s">
        <v>31</v>
      </c>
      <c r="K862" s="4">
        <v>29.5</v>
      </c>
      <c r="L862" s="2">
        <v>1</v>
      </c>
      <c r="M862" s="2">
        <v>8</v>
      </c>
      <c r="N862" s="2">
        <v>2</v>
      </c>
      <c r="O862" s="3" t="s">
        <v>835</v>
      </c>
      <c r="P862" s="3" t="s">
        <v>29</v>
      </c>
      <c r="Q862" s="5">
        <v>10.9</v>
      </c>
      <c r="S862" s="6">
        <v>9.2799999999999994</v>
      </c>
      <c r="T862" s="5">
        <v>0.35</v>
      </c>
      <c r="U862" s="6">
        <v>9.6300000000000008</v>
      </c>
      <c r="V862" s="2">
        <v>14.15</v>
      </c>
      <c r="W862" s="8"/>
      <c r="X862" s="10" t="s">
        <v>29</v>
      </c>
      <c r="Y862" s="7">
        <v>43466</v>
      </c>
    </row>
    <row r="863" spans="1:25" ht="30" hidden="1" x14ac:dyDescent="0.25">
      <c r="A863" s="2">
        <v>34155</v>
      </c>
      <c r="B863" s="3" t="s">
        <v>812</v>
      </c>
      <c r="C863" s="3" t="s">
        <v>847</v>
      </c>
      <c r="D863" s="3" t="s">
        <v>139</v>
      </c>
      <c r="E863" s="3" t="s">
        <v>37</v>
      </c>
      <c r="F863" s="3" t="s">
        <v>29</v>
      </c>
      <c r="G863" s="2">
        <v>5</v>
      </c>
      <c r="H863" s="3" t="s">
        <v>38</v>
      </c>
      <c r="I863" s="3" t="s">
        <v>605</v>
      </c>
      <c r="J863" s="3" t="s">
        <v>31</v>
      </c>
      <c r="K863" s="4">
        <v>16.29</v>
      </c>
      <c r="L863" s="2">
        <v>6</v>
      </c>
      <c r="M863" s="2">
        <v>4</v>
      </c>
      <c r="N863" s="2">
        <v>0.35499999999999998</v>
      </c>
      <c r="O863" s="3" t="s">
        <v>140</v>
      </c>
      <c r="P863" s="3" t="s">
        <v>29</v>
      </c>
      <c r="Q863" s="5">
        <v>12.05</v>
      </c>
      <c r="S863" s="6">
        <v>10.08</v>
      </c>
      <c r="T863" s="5">
        <v>0.6</v>
      </c>
      <c r="U863" s="6">
        <v>10.68</v>
      </c>
      <c r="V863" s="2">
        <v>15.65</v>
      </c>
      <c r="W863" s="8"/>
      <c r="X863" s="10" t="s">
        <v>29</v>
      </c>
      <c r="Y863" s="7">
        <v>43708</v>
      </c>
    </row>
    <row r="864" spans="1:25" ht="30" hidden="1" x14ac:dyDescent="0.25">
      <c r="A864" s="2">
        <v>239525</v>
      </c>
      <c r="B864" s="3" t="s">
        <v>812</v>
      </c>
      <c r="C864" s="3" t="s">
        <v>848</v>
      </c>
      <c r="D864" s="3" t="s">
        <v>139</v>
      </c>
      <c r="E864" s="3" t="s">
        <v>37</v>
      </c>
      <c r="F864" s="3" t="s">
        <v>29</v>
      </c>
      <c r="G864" s="2">
        <v>5.5</v>
      </c>
      <c r="H864" s="3" t="s">
        <v>38</v>
      </c>
      <c r="I864" s="3" t="s">
        <v>605</v>
      </c>
      <c r="J864" s="3" t="s">
        <v>39</v>
      </c>
      <c r="K864" s="4">
        <v>20.170000000000002</v>
      </c>
      <c r="L864" s="2">
        <v>6</v>
      </c>
      <c r="M864" s="2">
        <v>4</v>
      </c>
      <c r="N864" s="2">
        <v>0.35499999999999998</v>
      </c>
      <c r="O864" s="3" t="s">
        <v>140</v>
      </c>
      <c r="P864" s="3" t="s">
        <v>29</v>
      </c>
      <c r="Q864" s="5">
        <v>12.9</v>
      </c>
      <c r="S864" s="6">
        <v>10.82</v>
      </c>
      <c r="T864" s="5">
        <v>0.6</v>
      </c>
      <c r="U864" s="6">
        <v>11.42</v>
      </c>
      <c r="V864" s="2">
        <v>16.75</v>
      </c>
      <c r="W864" s="8"/>
      <c r="X864" s="10" t="s">
        <v>29</v>
      </c>
      <c r="Y864" s="7">
        <v>43556</v>
      </c>
    </row>
    <row r="865" spans="1:25" ht="30" hidden="1" x14ac:dyDescent="0.25">
      <c r="A865" s="2">
        <v>777631</v>
      </c>
      <c r="B865" s="3" t="s">
        <v>812</v>
      </c>
      <c r="C865" s="3" t="s">
        <v>849</v>
      </c>
      <c r="D865" s="3" t="s">
        <v>139</v>
      </c>
      <c r="E865" s="3" t="s">
        <v>37</v>
      </c>
      <c r="F865" s="3" t="s">
        <v>29</v>
      </c>
      <c r="G865" s="2">
        <v>5.5</v>
      </c>
      <c r="H865" s="3" t="s">
        <v>38</v>
      </c>
      <c r="I865" s="3" t="s">
        <v>605</v>
      </c>
      <c r="J865" s="3" t="s">
        <v>39</v>
      </c>
      <c r="K865" s="4">
        <v>20.170000000000002</v>
      </c>
      <c r="L865" s="2">
        <v>6</v>
      </c>
      <c r="M865" s="2">
        <v>4</v>
      </c>
      <c r="N865" s="2">
        <v>0.35499999999999998</v>
      </c>
      <c r="O865" s="3" t="s">
        <v>140</v>
      </c>
      <c r="P865" s="3" t="s">
        <v>29</v>
      </c>
      <c r="Q865" s="5">
        <v>12.9</v>
      </c>
      <c r="S865" s="6">
        <v>10.82</v>
      </c>
      <c r="T865" s="5">
        <v>0.6</v>
      </c>
      <c r="U865" s="6">
        <v>11.42</v>
      </c>
      <c r="V865" s="2">
        <v>16.75</v>
      </c>
      <c r="W865" s="8"/>
      <c r="X865" s="10" t="s">
        <v>29</v>
      </c>
      <c r="Y865" s="7">
        <v>43556</v>
      </c>
    </row>
    <row r="866" spans="1:25" ht="30" hidden="1" x14ac:dyDescent="0.25">
      <c r="A866" s="2">
        <v>206464</v>
      </c>
      <c r="B866" s="3" t="s">
        <v>812</v>
      </c>
      <c r="C866" s="3" t="s">
        <v>850</v>
      </c>
      <c r="D866" s="3" t="s">
        <v>354</v>
      </c>
      <c r="E866" s="3" t="s">
        <v>37</v>
      </c>
      <c r="F866" s="3" t="s">
        <v>97</v>
      </c>
      <c r="G866" s="2">
        <v>5.5</v>
      </c>
      <c r="H866" s="3" t="s">
        <v>38</v>
      </c>
      <c r="I866" s="3" t="s">
        <v>605</v>
      </c>
      <c r="J866" s="3" t="s">
        <v>39</v>
      </c>
      <c r="K866" s="4">
        <v>33.5</v>
      </c>
      <c r="L866" s="2">
        <v>4</v>
      </c>
      <c r="M866" s="2">
        <v>6</v>
      </c>
      <c r="N866" s="2">
        <v>0.47299999999999998</v>
      </c>
      <c r="O866" s="3" t="s">
        <v>140</v>
      </c>
      <c r="P866" s="3" t="s">
        <v>29</v>
      </c>
      <c r="Q866" s="5">
        <v>12.8</v>
      </c>
      <c r="S866" s="6">
        <v>10.91</v>
      </c>
      <c r="T866" s="5">
        <v>0.4</v>
      </c>
      <c r="U866" s="6">
        <v>11.31</v>
      </c>
      <c r="V866" s="2">
        <v>16.649999999999999</v>
      </c>
      <c r="W866" s="8"/>
      <c r="X866" s="10" t="s">
        <v>29</v>
      </c>
      <c r="Y866" s="7">
        <v>43738</v>
      </c>
    </row>
    <row r="867" spans="1:25" ht="30" hidden="1" x14ac:dyDescent="0.25">
      <c r="A867" s="2">
        <v>794347</v>
      </c>
      <c r="B867" s="3" t="s">
        <v>812</v>
      </c>
      <c r="C867" s="3" t="s">
        <v>851</v>
      </c>
      <c r="D867" s="3" t="s">
        <v>139</v>
      </c>
      <c r="E867" s="3" t="s">
        <v>37</v>
      </c>
      <c r="F867" s="3" t="s">
        <v>97</v>
      </c>
      <c r="G867" s="2">
        <v>5.5</v>
      </c>
      <c r="H867" s="3" t="s">
        <v>38</v>
      </c>
      <c r="I867" s="3" t="s">
        <v>605</v>
      </c>
      <c r="J867" s="3" t="s">
        <v>39</v>
      </c>
      <c r="K867" s="4">
        <v>20.170000000000002</v>
      </c>
      <c r="L867" s="2">
        <v>6</v>
      </c>
      <c r="M867" s="2">
        <v>4</v>
      </c>
      <c r="N867" s="2">
        <v>0.35499999999999998</v>
      </c>
      <c r="O867" s="3" t="s">
        <v>140</v>
      </c>
      <c r="P867" s="3" t="s">
        <v>29</v>
      </c>
      <c r="Q867" s="5">
        <v>12.9</v>
      </c>
      <c r="S867" s="6">
        <v>10.82</v>
      </c>
      <c r="T867" s="5">
        <v>0.6</v>
      </c>
      <c r="U867" s="6">
        <v>11.42</v>
      </c>
      <c r="V867" s="2">
        <v>16.75</v>
      </c>
      <c r="W867" s="8"/>
      <c r="X867" s="10" t="s">
        <v>29</v>
      </c>
      <c r="Y867" s="7">
        <v>43556</v>
      </c>
    </row>
    <row r="868" spans="1:25" ht="30" hidden="1" x14ac:dyDescent="0.25">
      <c r="A868" s="2">
        <v>168773</v>
      </c>
      <c r="B868" s="3" t="s">
        <v>812</v>
      </c>
      <c r="C868" s="3" t="s">
        <v>852</v>
      </c>
      <c r="D868" s="3" t="s">
        <v>139</v>
      </c>
      <c r="E868" s="3" t="s">
        <v>37</v>
      </c>
      <c r="F868" s="3" t="s">
        <v>29</v>
      </c>
      <c r="G868" s="2">
        <v>5.5</v>
      </c>
      <c r="H868" s="3" t="s">
        <v>38</v>
      </c>
      <c r="I868" s="3" t="s">
        <v>711</v>
      </c>
      <c r="J868" s="3" t="s">
        <v>39</v>
      </c>
      <c r="K868" s="4">
        <v>20.170000000000002</v>
      </c>
      <c r="L868" s="2">
        <v>6</v>
      </c>
      <c r="M868" s="2">
        <v>4</v>
      </c>
      <c r="N868" s="2">
        <v>0.35499999999999998</v>
      </c>
      <c r="O868" s="3" t="s">
        <v>140</v>
      </c>
      <c r="P868" s="3" t="s">
        <v>29</v>
      </c>
      <c r="Q868" s="5">
        <v>12.9</v>
      </c>
      <c r="S868" s="6">
        <v>10.82</v>
      </c>
      <c r="T868" s="5">
        <v>0.6</v>
      </c>
      <c r="U868" s="6">
        <v>11.42</v>
      </c>
      <c r="V868" s="2">
        <v>16.75</v>
      </c>
      <c r="W868" s="8"/>
      <c r="X868" s="10" t="s">
        <v>29</v>
      </c>
      <c r="Y868" s="7">
        <v>43556</v>
      </c>
    </row>
    <row r="869" spans="1:25" ht="30" hidden="1" x14ac:dyDescent="0.25">
      <c r="A869" s="2">
        <v>699389</v>
      </c>
      <c r="B869" s="3" t="s">
        <v>812</v>
      </c>
      <c r="C869" s="3" t="s">
        <v>853</v>
      </c>
      <c r="D869" s="3" t="s">
        <v>473</v>
      </c>
      <c r="E869" s="3" t="s">
        <v>28</v>
      </c>
      <c r="F869" s="3" t="s">
        <v>29</v>
      </c>
      <c r="G869" s="2">
        <v>4.5</v>
      </c>
      <c r="H869" s="3" t="s">
        <v>482</v>
      </c>
      <c r="I869" s="3" t="s">
        <v>711</v>
      </c>
      <c r="J869" s="3" t="s">
        <v>39</v>
      </c>
      <c r="K869" s="4">
        <v>40.29</v>
      </c>
      <c r="L869" s="2">
        <v>4</v>
      </c>
      <c r="M869" s="2">
        <v>6</v>
      </c>
      <c r="N869" s="2">
        <v>0.5</v>
      </c>
      <c r="O869" s="3" t="s">
        <v>528</v>
      </c>
      <c r="P869" s="3" t="s">
        <v>29</v>
      </c>
      <c r="Q869" s="5">
        <v>14.6</v>
      </c>
      <c r="S869" s="6">
        <v>12.5</v>
      </c>
      <c r="T869" s="5">
        <v>0.4</v>
      </c>
      <c r="U869" s="6">
        <v>12.9</v>
      </c>
      <c r="V869" s="2">
        <v>19</v>
      </c>
      <c r="W869" s="8"/>
      <c r="X869" s="10" t="s">
        <v>29</v>
      </c>
      <c r="Y869" s="7">
        <v>43718</v>
      </c>
    </row>
    <row r="870" spans="1:25" ht="30" hidden="1" x14ac:dyDescent="0.25">
      <c r="A870" s="2">
        <v>402792</v>
      </c>
      <c r="B870" s="3" t="s">
        <v>812</v>
      </c>
      <c r="C870" s="3" t="s">
        <v>854</v>
      </c>
      <c r="D870" s="3" t="s">
        <v>230</v>
      </c>
      <c r="E870" s="3" t="s">
        <v>37</v>
      </c>
      <c r="F870" s="3" t="s">
        <v>29</v>
      </c>
      <c r="G870" s="2">
        <v>5</v>
      </c>
      <c r="H870" s="3" t="s">
        <v>38</v>
      </c>
      <c r="I870" s="3" t="s">
        <v>605</v>
      </c>
      <c r="J870" s="3" t="s">
        <v>39</v>
      </c>
      <c r="K870" s="4">
        <v>16.59</v>
      </c>
      <c r="L870" s="2">
        <v>12</v>
      </c>
      <c r="M870" s="2">
        <v>2</v>
      </c>
      <c r="N870" s="2">
        <v>0.35499999999999998</v>
      </c>
      <c r="O870" s="3" t="s">
        <v>140</v>
      </c>
      <c r="P870" s="3" t="s">
        <v>29</v>
      </c>
      <c r="Q870" s="5">
        <v>23.45</v>
      </c>
      <c r="S870" s="6">
        <v>19.579999999999998</v>
      </c>
      <c r="T870" s="5">
        <v>1.2</v>
      </c>
      <c r="U870" s="6">
        <v>20.78</v>
      </c>
      <c r="V870" s="2">
        <v>30.5</v>
      </c>
      <c r="W870" s="8"/>
      <c r="X870" s="10" t="s">
        <v>29</v>
      </c>
      <c r="Y870" s="7">
        <v>43466</v>
      </c>
    </row>
    <row r="871" spans="1:25" ht="30" hidden="1" x14ac:dyDescent="0.25">
      <c r="A871" s="2">
        <v>543645</v>
      </c>
      <c r="B871" s="3" t="s">
        <v>812</v>
      </c>
      <c r="C871" s="3" t="s">
        <v>855</v>
      </c>
      <c r="D871" s="3" t="s">
        <v>139</v>
      </c>
      <c r="E871" s="3" t="s">
        <v>37</v>
      </c>
      <c r="F871" s="3" t="s">
        <v>29</v>
      </c>
      <c r="G871" s="2">
        <v>5</v>
      </c>
      <c r="H871" s="3" t="s">
        <v>38</v>
      </c>
      <c r="I871" s="3" t="s">
        <v>605</v>
      </c>
      <c r="J871" s="3" t="s">
        <v>39</v>
      </c>
      <c r="K871" s="4">
        <v>16.239999999999998</v>
      </c>
      <c r="L871" s="2">
        <v>6</v>
      </c>
      <c r="M871" s="2">
        <v>4</v>
      </c>
      <c r="N871" s="2">
        <v>0.35499999999999998</v>
      </c>
      <c r="O871" s="3" t="s">
        <v>140</v>
      </c>
      <c r="P871" s="3" t="s">
        <v>29</v>
      </c>
      <c r="Q871" s="5">
        <v>11.6</v>
      </c>
      <c r="S871" s="6">
        <v>9.68</v>
      </c>
      <c r="T871" s="5">
        <v>0.6</v>
      </c>
      <c r="U871" s="6">
        <v>10.28</v>
      </c>
      <c r="V871" s="2">
        <v>15.1</v>
      </c>
      <c r="W871" s="8"/>
      <c r="X871" s="10" t="s">
        <v>29</v>
      </c>
      <c r="Y871" s="7">
        <v>43466</v>
      </c>
    </row>
    <row r="872" spans="1:25" ht="30" hidden="1" x14ac:dyDescent="0.25">
      <c r="A872" s="2">
        <v>225615</v>
      </c>
      <c r="B872" s="3" t="s">
        <v>812</v>
      </c>
      <c r="C872" s="3" t="s">
        <v>856</v>
      </c>
      <c r="D872" s="3" t="s">
        <v>139</v>
      </c>
      <c r="E872" s="3" t="s">
        <v>37</v>
      </c>
      <c r="F872" s="3" t="s">
        <v>29</v>
      </c>
      <c r="G872" s="2">
        <v>5</v>
      </c>
      <c r="H872" s="3" t="s">
        <v>38</v>
      </c>
      <c r="I872" s="3" t="s">
        <v>605</v>
      </c>
      <c r="J872" s="3" t="s">
        <v>39</v>
      </c>
      <c r="K872" s="4">
        <v>16.239999999999998</v>
      </c>
      <c r="L872" s="2">
        <v>6</v>
      </c>
      <c r="M872" s="2">
        <v>4</v>
      </c>
      <c r="N872" s="2">
        <v>0.35499999999999998</v>
      </c>
      <c r="O872" s="3" t="s">
        <v>140</v>
      </c>
      <c r="P872" s="3" t="s">
        <v>29</v>
      </c>
      <c r="Q872" s="5">
        <v>11.6</v>
      </c>
      <c r="S872" s="6">
        <v>9.68</v>
      </c>
      <c r="T872" s="5">
        <v>0.6</v>
      </c>
      <c r="U872" s="6">
        <v>10.28</v>
      </c>
      <c r="V872" s="2">
        <v>15.1</v>
      </c>
      <c r="W872" s="8"/>
      <c r="X872" s="10" t="s">
        <v>29</v>
      </c>
      <c r="Y872" s="7">
        <v>43466</v>
      </c>
    </row>
    <row r="873" spans="1:25" ht="30" hidden="1" x14ac:dyDescent="0.25">
      <c r="A873" s="2">
        <v>833202</v>
      </c>
      <c r="B873" s="3" t="s">
        <v>812</v>
      </c>
      <c r="C873" s="3" t="s">
        <v>857</v>
      </c>
      <c r="D873" s="3" t="s">
        <v>139</v>
      </c>
      <c r="E873" s="3" t="s">
        <v>37</v>
      </c>
      <c r="F873" s="3" t="s">
        <v>104</v>
      </c>
      <c r="G873" s="2">
        <v>5</v>
      </c>
      <c r="H873" s="3" t="s">
        <v>38</v>
      </c>
      <c r="I873" s="3" t="s">
        <v>711</v>
      </c>
      <c r="J873" s="3" t="s">
        <v>39</v>
      </c>
      <c r="K873" s="4">
        <v>16.239999999999998</v>
      </c>
      <c r="L873" s="2">
        <v>6</v>
      </c>
      <c r="M873" s="2">
        <v>4</v>
      </c>
      <c r="N873" s="2">
        <v>0.35499999999999998</v>
      </c>
      <c r="O873" s="3" t="s">
        <v>140</v>
      </c>
      <c r="P873" s="3" t="s">
        <v>29</v>
      </c>
      <c r="Q873" s="5">
        <v>11.6</v>
      </c>
      <c r="R873" s="5">
        <v>1</v>
      </c>
      <c r="S873" s="6">
        <v>8.8000000000000007</v>
      </c>
      <c r="T873" s="5">
        <v>0.6</v>
      </c>
      <c r="U873" s="6">
        <v>9.4</v>
      </c>
      <c r="V873" s="2">
        <v>15.1</v>
      </c>
      <c r="W873" s="8"/>
      <c r="X873" s="10" t="s">
        <v>29</v>
      </c>
      <c r="Y873" s="7">
        <v>43800</v>
      </c>
    </row>
    <row r="874" spans="1:25" ht="30" hidden="1" x14ac:dyDescent="0.25">
      <c r="A874" s="2">
        <v>339515</v>
      </c>
      <c r="B874" s="3" t="s">
        <v>812</v>
      </c>
      <c r="C874" s="3" t="s">
        <v>858</v>
      </c>
      <c r="D874" s="3" t="s">
        <v>834</v>
      </c>
      <c r="E874" s="3" t="s">
        <v>37</v>
      </c>
      <c r="F874" s="3" t="s">
        <v>104</v>
      </c>
      <c r="G874" s="2">
        <v>7</v>
      </c>
      <c r="H874" s="3" t="s">
        <v>38</v>
      </c>
      <c r="I874" s="3" t="s">
        <v>605</v>
      </c>
      <c r="J874" s="3" t="s">
        <v>39</v>
      </c>
      <c r="K874" s="4">
        <v>31.79</v>
      </c>
      <c r="L874" s="2">
        <v>1</v>
      </c>
      <c r="M874" s="2">
        <v>8</v>
      </c>
      <c r="N874" s="2">
        <v>2</v>
      </c>
      <c r="O874" s="3" t="s">
        <v>835</v>
      </c>
      <c r="P874" s="3" t="s">
        <v>29</v>
      </c>
      <c r="Q874" s="5">
        <v>10.9</v>
      </c>
      <c r="R874" s="5">
        <v>0.75</v>
      </c>
      <c r="S874" s="6">
        <v>8.6199999999999992</v>
      </c>
      <c r="T874" s="5">
        <v>0.35</v>
      </c>
      <c r="U874" s="6">
        <v>8.9700000000000006</v>
      </c>
      <c r="V874" s="2">
        <v>14.15</v>
      </c>
      <c r="W874" s="8"/>
      <c r="X874" s="10" t="s">
        <v>29</v>
      </c>
      <c r="Y874" s="7">
        <v>43800</v>
      </c>
    </row>
    <row r="875" spans="1:25" ht="30" hidden="1" x14ac:dyDescent="0.25">
      <c r="A875" s="2">
        <v>56788</v>
      </c>
      <c r="B875" s="3" t="s">
        <v>812</v>
      </c>
      <c r="C875" s="3" t="s">
        <v>859</v>
      </c>
      <c r="D875" s="3" t="s">
        <v>834</v>
      </c>
      <c r="E875" s="3" t="s">
        <v>37</v>
      </c>
      <c r="F875" s="3" t="s">
        <v>29</v>
      </c>
      <c r="G875" s="2">
        <v>5</v>
      </c>
      <c r="H875" s="3" t="s">
        <v>38</v>
      </c>
      <c r="I875" s="3" t="s">
        <v>605</v>
      </c>
      <c r="J875" s="3" t="s">
        <v>39</v>
      </c>
      <c r="K875" s="4">
        <v>31.79</v>
      </c>
      <c r="L875" s="2">
        <v>1</v>
      </c>
      <c r="M875" s="2">
        <v>8</v>
      </c>
      <c r="N875" s="2">
        <v>2</v>
      </c>
      <c r="O875" s="3" t="s">
        <v>835</v>
      </c>
      <c r="P875" s="3" t="s">
        <v>29</v>
      </c>
      <c r="Q875" s="5">
        <v>10.9</v>
      </c>
      <c r="S875" s="6">
        <v>9.2799999999999994</v>
      </c>
      <c r="T875" s="5">
        <v>0.35</v>
      </c>
      <c r="U875" s="6">
        <v>9.6300000000000008</v>
      </c>
      <c r="V875" s="2">
        <v>14.15</v>
      </c>
      <c r="W875" s="8"/>
      <c r="X875" s="10" t="s">
        <v>29</v>
      </c>
      <c r="Y875" s="7">
        <v>43466</v>
      </c>
    </row>
    <row r="876" spans="1:25" ht="30" hidden="1" x14ac:dyDescent="0.25">
      <c r="A876" s="2">
        <v>488155</v>
      </c>
      <c r="B876" s="3" t="s">
        <v>812</v>
      </c>
      <c r="C876" s="3" t="s">
        <v>860</v>
      </c>
      <c r="D876" s="3" t="s">
        <v>139</v>
      </c>
      <c r="E876" s="3" t="s">
        <v>37</v>
      </c>
      <c r="F876" s="3" t="s">
        <v>29</v>
      </c>
      <c r="G876" s="2">
        <v>5</v>
      </c>
      <c r="H876" s="3" t="s">
        <v>38</v>
      </c>
      <c r="I876" s="3" t="s">
        <v>605</v>
      </c>
      <c r="J876" s="3" t="s">
        <v>39</v>
      </c>
      <c r="K876" s="4">
        <v>16.239999999999998</v>
      </c>
      <c r="L876" s="2">
        <v>6</v>
      </c>
      <c r="M876" s="2">
        <v>4</v>
      </c>
      <c r="N876" s="2">
        <v>0.35499999999999998</v>
      </c>
      <c r="O876" s="3" t="s">
        <v>140</v>
      </c>
      <c r="P876" s="3" t="s">
        <v>29</v>
      </c>
      <c r="Q876" s="5">
        <v>11.6</v>
      </c>
      <c r="S876" s="6">
        <v>9.68</v>
      </c>
      <c r="T876" s="5">
        <v>0.6</v>
      </c>
      <c r="U876" s="6">
        <v>10.28</v>
      </c>
      <c r="V876" s="2">
        <v>15.1</v>
      </c>
      <c r="W876" s="8"/>
      <c r="X876" s="10" t="s">
        <v>29</v>
      </c>
      <c r="Y876" s="7">
        <v>43466</v>
      </c>
    </row>
    <row r="877" spans="1:25" ht="30" hidden="1" x14ac:dyDescent="0.25">
      <c r="A877" s="2">
        <v>668947</v>
      </c>
      <c r="B877" s="3" t="s">
        <v>812</v>
      </c>
      <c r="C877" s="3" t="s">
        <v>861</v>
      </c>
      <c r="D877" s="3" t="s">
        <v>139</v>
      </c>
      <c r="E877" s="3" t="s">
        <v>37</v>
      </c>
      <c r="F877" s="3" t="s">
        <v>29</v>
      </c>
      <c r="G877" s="2">
        <v>7</v>
      </c>
      <c r="H877" s="3" t="s">
        <v>38</v>
      </c>
      <c r="I877" s="3" t="s">
        <v>605</v>
      </c>
      <c r="J877" s="3" t="s">
        <v>39</v>
      </c>
      <c r="K877" s="4">
        <v>16.239999999999998</v>
      </c>
      <c r="L877" s="2">
        <v>6</v>
      </c>
      <c r="M877" s="2">
        <v>4</v>
      </c>
      <c r="N877" s="2">
        <v>0.35499999999999998</v>
      </c>
      <c r="O877" s="3" t="s">
        <v>140</v>
      </c>
      <c r="P877" s="3" t="s">
        <v>29</v>
      </c>
      <c r="Q877" s="5">
        <v>11.6</v>
      </c>
      <c r="S877" s="6">
        <v>9.68</v>
      </c>
      <c r="T877" s="5">
        <v>0.6</v>
      </c>
      <c r="U877" s="6">
        <v>10.28</v>
      </c>
      <c r="V877" s="2">
        <v>15.1</v>
      </c>
      <c r="W877" s="8"/>
      <c r="X877" s="10" t="s">
        <v>29</v>
      </c>
      <c r="Y877" s="7">
        <v>43466</v>
      </c>
    </row>
    <row r="878" spans="1:25" ht="30" hidden="1" x14ac:dyDescent="0.25">
      <c r="A878" s="2">
        <v>801377</v>
      </c>
      <c r="B878" s="3" t="s">
        <v>812</v>
      </c>
      <c r="C878" s="3" t="s">
        <v>862</v>
      </c>
      <c r="D878" s="3" t="s">
        <v>139</v>
      </c>
      <c r="E878" s="3" t="s">
        <v>28</v>
      </c>
      <c r="F878" s="3" t="s">
        <v>97</v>
      </c>
      <c r="G878" s="2">
        <v>7</v>
      </c>
      <c r="H878" s="3" t="s">
        <v>38</v>
      </c>
      <c r="I878" s="3" t="s">
        <v>605</v>
      </c>
      <c r="J878" s="3" t="s">
        <v>39</v>
      </c>
      <c r="K878" s="4">
        <v>16.239999999999998</v>
      </c>
      <c r="L878" s="2">
        <v>6</v>
      </c>
      <c r="M878" s="2">
        <v>4</v>
      </c>
      <c r="N878" s="2">
        <v>0.35499999999999998</v>
      </c>
      <c r="O878" s="3" t="s">
        <v>140</v>
      </c>
      <c r="P878" s="3" t="s">
        <v>29</v>
      </c>
      <c r="Q878" s="5">
        <v>11.6</v>
      </c>
      <c r="S878" s="6">
        <v>9.68</v>
      </c>
      <c r="T878" s="5">
        <v>0.6</v>
      </c>
      <c r="U878" s="6">
        <v>10.28</v>
      </c>
      <c r="V878" s="2">
        <v>15.1</v>
      </c>
      <c r="W878" s="8"/>
      <c r="X878" s="10" t="s">
        <v>29</v>
      </c>
      <c r="Y878" s="7">
        <v>43711</v>
      </c>
    </row>
    <row r="879" spans="1:25" ht="30" x14ac:dyDescent="0.25">
      <c r="A879" s="2">
        <v>227210</v>
      </c>
      <c r="B879" s="3" t="s">
        <v>812</v>
      </c>
      <c r="C879" s="3" t="s">
        <v>863</v>
      </c>
      <c r="D879" s="3" t="s">
        <v>354</v>
      </c>
      <c r="E879" s="3" t="s">
        <v>28</v>
      </c>
      <c r="F879" s="3" t="s">
        <v>29</v>
      </c>
      <c r="H879" s="3" t="s">
        <v>38</v>
      </c>
      <c r="I879" s="3" t="s">
        <v>29</v>
      </c>
      <c r="J879" s="3" t="s">
        <v>31</v>
      </c>
      <c r="K879" s="4">
        <v>92.55</v>
      </c>
      <c r="L879" s="2">
        <v>4</v>
      </c>
      <c r="M879" s="2">
        <v>6</v>
      </c>
      <c r="N879" s="2">
        <v>0.47299999999999998</v>
      </c>
      <c r="O879" s="3" t="s">
        <v>140</v>
      </c>
      <c r="P879" s="3" t="s">
        <v>3211</v>
      </c>
      <c r="Q879" s="5">
        <v>21.9</v>
      </c>
      <c r="S879" s="6">
        <v>18.920000000000002</v>
      </c>
      <c r="T879" s="5">
        <v>0.4</v>
      </c>
      <c r="U879" s="6">
        <v>19.32</v>
      </c>
      <c r="V879" s="2">
        <v>28.45</v>
      </c>
      <c r="W879" s="8"/>
      <c r="X879" s="9" t="s">
        <v>3214</v>
      </c>
      <c r="Y879" s="7">
        <v>43789</v>
      </c>
    </row>
    <row r="880" spans="1:25" ht="30" hidden="1" x14ac:dyDescent="0.25">
      <c r="A880" s="2">
        <v>873794</v>
      </c>
      <c r="B880" s="3" t="s">
        <v>812</v>
      </c>
      <c r="C880" s="3" t="s">
        <v>864</v>
      </c>
      <c r="D880" s="3" t="s">
        <v>64</v>
      </c>
      <c r="E880" s="3" t="s">
        <v>28</v>
      </c>
      <c r="F880" s="3" t="s">
        <v>29</v>
      </c>
      <c r="G880" s="2">
        <v>4.7</v>
      </c>
      <c r="H880" s="3" t="s">
        <v>865</v>
      </c>
      <c r="I880" s="3" t="s">
        <v>605</v>
      </c>
      <c r="J880" s="3" t="s">
        <v>39</v>
      </c>
      <c r="K880" s="4">
        <v>52.59</v>
      </c>
      <c r="L880" s="2">
        <v>1</v>
      </c>
      <c r="M880" s="2">
        <v>24</v>
      </c>
      <c r="N880" s="2">
        <v>0.5</v>
      </c>
      <c r="O880" s="3" t="s">
        <v>140</v>
      </c>
      <c r="P880" s="3" t="s">
        <v>29</v>
      </c>
      <c r="Q880" s="5">
        <v>4.3499999999999996</v>
      </c>
      <c r="S880" s="6">
        <v>3.74</v>
      </c>
      <c r="T880" s="5">
        <v>0.1</v>
      </c>
      <c r="U880" s="6">
        <v>3.84</v>
      </c>
      <c r="V880" s="2">
        <v>5.65</v>
      </c>
      <c r="W880" s="8"/>
      <c r="X880" s="10" t="s">
        <v>29</v>
      </c>
      <c r="Y880" s="7">
        <v>43704</v>
      </c>
    </row>
    <row r="881" spans="1:25" ht="30" hidden="1" x14ac:dyDescent="0.25">
      <c r="A881" s="2">
        <v>805435</v>
      </c>
      <c r="B881" s="3" t="s">
        <v>812</v>
      </c>
      <c r="C881" s="3" t="s">
        <v>866</v>
      </c>
      <c r="D881" s="3" t="s">
        <v>604</v>
      </c>
      <c r="E881" s="3" t="s">
        <v>28</v>
      </c>
      <c r="F881" s="3" t="s">
        <v>51</v>
      </c>
      <c r="H881" s="3" t="s">
        <v>38</v>
      </c>
      <c r="I881" s="3" t="s">
        <v>605</v>
      </c>
      <c r="J881" s="3" t="s">
        <v>39</v>
      </c>
      <c r="K881" s="4">
        <v>61.41</v>
      </c>
      <c r="L881" s="2">
        <v>1</v>
      </c>
      <c r="M881" s="2">
        <v>24</v>
      </c>
      <c r="N881" s="2">
        <v>0.35499999999999998</v>
      </c>
      <c r="O881" s="3" t="s">
        <v>140</v>
      </c>
      <c r="P881" s="3" t="s">
        <v>29</v>
      </c>
      <c r="Q881" s="5">
        <v>4.45</v>
      </c>
      <c r="S881" s="6">
        <v>3.83</v>
      </c>
      <c r="T881" s="5">
        <v>0.1</v>
      </c>
      <c r="U881" s="6">
        <v>3.93</v>
      </c>
      <c r="V881" s="2">
        <v>5.8</v>
      </c>
      <c r="W881" s="8"/>
      <c r="X881" s="10" t="s">
        <v>29</v>
      </c>
      <c r="Y881" s="7">
        <v>43706</v>
      </c>
    </row>
    <row r="882" spans="1:25" ht="30" hidden="1" x14ac:dyDescent="0.25">
      <c r="A882" s="2">
        <v>794957</v>
      </c>
      <c r="B882" s="3" t="s">
        <v>812</v>
      </c>
      <c r="C882" s="3" t="s">
        <v>867</v>
      </c>
      <c r="D882" s="3" t="s">
        <v>64</v>
      </c>
      <c r="E882" s="3" t="s">
        <v>28</v>
      </c>
      <c r="F882" s="3" t="s">
        <v>29</v>
      </c>
      <c r="G882" s="2">
        <v>6.7</v>
      </c>
      <c r="H882" s="3" t="s">
        <v>38</v>
      </c>
      <c r="I882" s="3" t="s">
        <v>29</v>
      </c>
      <c r="J882" s="3" t="s">
        <v>39</v>
      </c>
      <c r="K882" s="4">
        <v>83.59</v>
      </c>
      <c r="L882" s="2">
        <v>1</v>
      </c>
      <c r="M882" s="2">
        <v>12</v>
      </c>
      <c r="N882" s="2">
        <v>0.5</v>
      </c>
      <c r="O882" s="3" t="s">
        <v>32</v>
      </c>
      <c r="P882" s="3" t="s">
        <v>29</v>
      </c>
      <c r="Q882" s="5">
        <v>10.85</v>
      </c>
      <c r="S882" s="6">
        <v>9.4600000000000009</v>
      </c>
      <c r="T882" s="5">
        <v>0.1</v>
      </c>
      <c r="U882" s="6">
        <v>9.56</v>
      </c>
      <c r="V882" s="2">
        <v>14.1</v>
      </c>
      <c r="W882" s="8"/>
      <c r="X882" s="10" t="s">
        <v>29</v>
      </c>
      <c r="Y882" s="7">
        <v>43706</v>
      </c>
    </row>
    <row r="883" spans="1:25" ht="30" hidden="1" x14ac:dyDescent="0.25">
      <c r="A883" s="2">
        <v>801723</v>
      </c>
      <c r="B883" s="3" t="s">
        <v>812</v>
      </c>
      <c r="C883" s="3" t="s">
        <v>868</v>
      </c>
      <c r="D883" s="3" t="s">
        <v>604</v>
      </c>
      <c r="E883" s="3" t="s">
        <v>28</v>
      </c>
      <c r="F883" s="3" t="s">
        <v>29</v>
      </c>
      <c r="H883" s="3" t="s">
        <v>38</v>
      </c>
      <c r="I883" s="3" t="s">
        <v>29</v>
      </c>
      <c r="J883" s="3" t="s">
        <v>39</v>
      </c>
      <c r="K883" s="4">
        <v>54.69</v>
      </c>
      <c r="L883" s="2">
        <v>1</v>
      </c>
      <c r="M883" s="2">
        <v>24</v>
      </c>
      <c r="N883" s="2">
        <v>0.35499999999999998</v>
      </c>
      <c r="O883" s="3" t="s">
        <v>140</v>
      </c>
      <c r="P883" s="3" t="s">
        <v>29</v>
      </c>
      <c r="Q883" s="5">
        <v>4.0999999999999996</v>
      </c>
      <c r="S883" s="6">
        <v>3.52</v>
      </c>
      <c r="T883" s="5">
        <v>0.1</v>
      </c>
      <c r="U883" s="6">
        <v>3.62</v>
      </c>
      <c r="V883" s="2">
        <v>5.35</v>
      </c>
      <c r="W883" s="8"/>
      <c r="X883" s="10" t="s">
        <v>29</v>
      </c>
      <c r="Y883" s="7">
        <v>43706</v>
      </c>
    </row>
    <row r="884" spans="1:25" ht="30" hidden="1" x14ac:dyDescent="0.25">
      <c r="A884" s="2">
        <v>801705</v>
      </c>
      <c r="B884" s="3" t="s">
        <v>812</v>
      </c>
      <c r="C884" s="3" t="s">
        <v>869</v>
      </c>
      <c r="D884" s="3" t="s">
        <v>604</v>
      </c>
      <c r="E884" s="3" t="s">
        <v>28</v>
      </c>
      <c r="F884" s="3" t="s">
        <v>51</v>
      </c>
      <c r="H884" s="3" t="s">
        <v>38</v>
      </c>
      <c r="I884" s="3" t="s">
        <v>605</v>
      </c>
      <c r="J884" s="3" t="s">
        <v>39</v>
      </c>
      <c r="K884" s="4">
        <v>54.69</v>
      </c>
      <c r="L884" s="2">
        <v>1</v>
      </c>
      <c r="M884" s="2">
        <v>24</v>
      </c>
      <c r="N884" s="2">
        <v>0.35499999999999998</v>
      </c>
      <c r="O884" s="3" t="s">
        <v>140</v>
      </c>
      <c r="P884" s="3" t="s">
        <v>29</v>
      </c>
      <c r="Q884" s="5">
        <v>4.0999999999999996</v>
      </c>
      <c r="S884" s="6">
        <v>3.52</v>
      </c>
      <c r="T884" s="5">
        <v>0.1</v>
      </c>
      <c r="U884" s="6">
        <v>3.62</v>
      </c>
      <c r="V884" s="2">
        <v>5.35</v>
      </c>
      <c r="W884" s="8"/>
      <c r="X884" s="10" t="s">
        <v>29</v>
      </c>
      <c r="Y884" s="7">
        <v>43706</v>
      </c>
    </row>
    <row r="885" spans="1:25" ht="30" hidden="1" x14ac:dyDescent="0.25">
      <c r="A885" s="2">
        <v>808745</v>
      </c>
      <c r="B885" s="3" t="s">
        <v>812</v>
      </c>
      <c r="C885" s="3" t="s">
        <v>870</v>
      </c>
      <c r="D885" s="3" t="s">
        <v>604</v>
      </c>
      <c r="E885" s="3" t="s">
        <v>28</v>
      </c>
      <c r="F885" s="3" t="s">
        <v>29</v>
      </c>
      <c r="H885" s="3" t="s">
        <v>38</v>
      </c>
      <c r="I885" s="3" t="s">
        <v>29</v>
      </c>
      <c r="J885" s="3" t="s">
        <v>39</v>
      </c>
      <c r="K885" s="4">
        <v>60.97</v>
      </c>
      <c r="L885" s="2">
        <v>1</v>
      </c>
      <c r="M885" s="2">
        <v>24</v>
      </c>
      <c r="N885" s="2">
        <v>0.35499999999999998</v>
      </c>
      <c r="O885" s="3" t="s">
        <v>140</v>
      </c>
      <c r="P885" s="3" t="s">
        <v>29</v>
      </c>
      <c r="Q885" s="5">
        <v>4.45</v>
      </c>
      <c r="S885" s="6">
        <v>3.83</v>
      </c>
      <c r="T885" s="5">
        <v>0.1</v>
      </c>
      <c r="U885" s="6">
        <v>3.93</v>
      </c>
      <c r="V885" s="2">
        <v>5.8</v>
      </c>
      <c r="W885" s="8"/>
      <c r="X885" s="10" t="s">
        <v>29</v>
      </c>
      <c r="Y885" s="7">
        <v>43706</v>
      </c>
    </row>
    <row r="886" spans="1:25" ht="30" hidden="1" x14ac:dyDescent="0.25">
      <c r="A886" s="2">
        <v>212639</v>
      </c>
      <c r="B886" s="3" t="s">
        <v>812</v>
      </c>
      <c r="C886" s="3" t="s">
        <v>871</v>
      </c>
      <c r="D886" s="3" t="s">
        <v>64</v>
      </c>
      <c r="E886" s="3" t="s">
        <v>28</v>
      </c>
      <c r="F886" s="3" t="s">
        <v>97</v>
      </c>
      <c r="G886" s="2">
        <v>4.7</v>
      </c>
      <c r="H886" s="3" t="s">
        <v>638</v>
      </c>
      <c r="I886" s="3" t="s">
        <v>711</v>
      </c>
      <c r="J886" s="3" t="s">
        <v>31</v>
      </c>
      <c r="K886" s="4">
        <v>35.520000000000003</v>
      </c>
      <c r="L886" s="2">
        <v>1</v>
      </c>
      <c r="M886" s="2">
        <v>24</v>
      </c>
      <c r="N886" s="2">
        <v>0.5</v>
      </c>
      <c r="O886" s="3" t="s">
        <v>140</v>
      </c>
      <c r="P886" s="3" t="s">
        <v>29</v>
      </c>
      <c r="Q886" s="5">
        <v>3.5</v>
      </c>
      <c r="S886" s="6">
        <v>2.99</v>
      </c>
      <c r="T886" s="5">
        <v>0.1</v>
      </c>
      <c r="U886" s="6">
        <v>3.09</v>
      </c>
      <c r="V886" s="2">
        <v>4.55</v>
      </c>
      <c r="W886" s="8">
        <v>0.10000000000000009</v>
      </c>
      <c r="X886" s="9" t="s">
        <v>3216</v>
      </c>
      <c r="Y886" s="7">
        <v>43789</v>
      </c>
    </row>
    <row r="887" spans="1:25" ht="30" hidden="1" x14ac:dyDescent="0.25">
      <c r="A887" s="2">
        <v>524637</v>
      </c>
      <c r="B887" s="3" t="s">
        <v>812</v>
      </c>
      <c r="C887" s="3" t="s">
        <v>872</v>
      </c>
      <c r="D887" s="3" t="s">
        <v>64</v>
      </c>
      <c r="E887" s="3" t="s">
        <v>28</v>
      </c>
      <c r="F887" s="3" t="s">
        <v>29</v>
      </c>
      <c r="G887" s="2">
        <v>4.7</v>
      </c>
      <c r="H887" s="3" t="s">
        <v>638</v>
      </c>
      <c r="I887" s="3" t="s">
        <v>605</v>
      </c>
      <c r="J887" s="3" t="s">
        <v>39</v>
      </c>
      <c r="K887" s="4">
        <v>51.15</v>
      </c>
      <c r="L887" s="2">
        <v>1</v>
      </c>
      <c r="M887" s="2">
        <v>24</v>
      </c>
      <c r="N887" s="2">
        <v>0.5</v>
      </c>
      <c r="O887" s="3" t="s">
        <v>140</v>
      </c>
      <c r="P887" s="3" t="s">
        <v>29</v>
      </c>
      <c r="Q887" s="5">
        <v>4.3</v>
      </c>
      <c r="S887" s="6">
        <v>3.7</v>
      </c>
      <c r="T887" s="5">
        <v>0.1</v>
      </c>
      <c r="U887" s="6">
        <v>3.8</v>
      </c>
      <c r="V887" s="2">
        <v>5.6</v>
      </c>
      <c r="W887" s="8"/>
      <c r="X887" s="10" t="s">
        <v>29</v>
      </c>
      <c r="Y887" s="7">
        <v>43658</v>
      </c>
    </row>
    <row r="888" spans="1:25" ht="30" x14ac:dyDescent="0.25">
      <c r="A888" s="2">
        <v>807101</v>
      </c>
      <c r="B888" s="3" t="s">
        <v>812</v>
      </c>
      <c r="C888" s="3" t="s">
        <v>873</v>
      </c>
      <c r="D888" s="3" t="s">
        <v>343</v>
      </c>
      <c r="E888" s="3" t="s">
        <v>28</v>
      </c>
      <c r="F888" s="3" t="s">
        <v>29</v>
      </c>
      <c r="G888" s="2">
        <v>5</v>
      </c>
      <c r="H888" s="3" t="s">
        <v>38</v>
      </c>
      <c r="I888" s="3" t="s">
        <v>711</v>
      </c>
      <c r="J888" s="3" t="s">
        <v>39</v>
      </c>
      <c r="K888" s="4">
        <v>48.99</v>
      </c>
      <c r="L888" s="2">
        <v>1</v>
      </c>
      <c r="M888" s="2">
        <v>24</v>
      </c>
      <c r="N888" s="2">
        <v>0.47299999999999998</v>
      </c>
      <c r="O888" s="3" t="s">
        <v>140</v>
      </c>
      <c r="P888" s="3" t="s">
        <v>29</v>
      </c>
      <c r="Q888" s="5">
        <v>4.0999999999999996</v>
      </c>
      <c r="S888" s="6">
        <v>3.52</v>
      </c>
      <c r="T888" s="5">
        <v>0.1</v>
      </c>
      <c r="U888" s="6">
        <v>3.62</v>
      </c>
      <c r="V888" s="2">
        <v>5.35</v>
      </c>
      <c r="W888" s="8"/>
      <c r="X888" s="9" t="s">
        <v>3214</v>
      </c>
      <c r="Y888" s="7">
        <v>43803</v>
      </c>
    </row>
    <row r="889" spans="1:25" ht="30" hidden="1" x14ac:dyDescent="0.25">
      <c r="A889" s="2">
        <v>8144</v>
      </c>
      <c r="B889" s="3" t="s">
        <v>812</v>
      </c>
      <c r="C889" s="3" t="s">
        <v>874</v>
      </c>
      <c r="D889" s="3" t="s">
        <v>473</v>
      </c>
      <c r="E889" s="3" t="s">
        <v>37</v>
      </c>
      <c r="F889" s="3" t="s">
        <v>29</v>
      </c>
      <c r="G889" s="2">
        <v>5</v>
      </c>
      <c r="H889" s="3" t="s">
        <v>196</v>
      </c>
      <c r="I889" s="3" t="s">
        <v>605</v>
      </c>
      <c r="J889" s="3" t="s">
        <v>31</v>
      </c>
      <c r="K889" s="4">
        <v>34.74</v>
      </c>
      <c r="L889" s="2">
        <v>4</v>
      </c>
      <c r="M889" s="2">
        <v>6</v>
      </c>
      <c r="N889" s="2">
        <v>0.5</v>
      </c>
      <c r="O889" s="3" t="s">
        <v>140</v>
      </c>
      <c r="P889" s="3" t="s">
        <v>29</v>
      </c>
      <c r="Q889" s="5">
        <v>13.7</v>
      </c>
      <c r="S889" s="6">
        <v>11.7</v>
      </c>
      <c r="T889" s="5">
        <v>0.4</v>
      </c>
      <c r="U889" s="6">
        <v>12.1</v>
      </c>
      <c r="V889" s="2">
        <v>17.8</v>
      </c>
      <c r="W889" s="8"/>
      <c r="X889" s="10" t="s">
        <v>29</v>
      </c>
      <c r="Y889" s="7">
        <v>43709</v>
      </c>
    </row>
    <row r="890" spans="1:25" ht="30" hidden="1" x14ac:dyDescent="0.25">
      <c r="A890" s="2">
        <v>427526</v>
      </c>
      <c r="B890" s="3" t="s">
        <v>875</v>
      </c>
      <c r="C890" s="3" t="s">
        <v>876</v>
      </c>
      <c r="D890" s="3" t="s">
        <v>42</v>
      </c>
      <c r="E890" s="3" t="s">
        <v>28</v>
      </c>
      <c r="F890" s="3" t="s">
        <v>97</v>
      </c>
      <c r="G890" s="2">
        <v>40</v>
      </c>
      <c r="H890" s="3" t="s">
        <v>38</v>
      </c>
      <c r="I890" s="3" t="s">
        <v>877</v>
      </c>
      <c r="J890" s="3" t="s">
        <v>31</v>
      </c>
      <c r="K890" s="4">
        <v>131.25</v>
      </c>
      <c r="L890" s="2">
        <v>1</v>
      </c>
      <c r="M890" s="2">
        <v>6</v>
      </c>
      <c r="N890" s="2">
        <v>0.375</v>
      </c>
      <c r="O890" s="3" t="s">
        <v>32</v>
      </c>
      <c r="P890" s="3" t="s">
        <v>29</v>
      </c>
      <c r="Q890" s="5">
        <v>48.5</v>
      </c>
      <c r="S890" s="6">
        <v>42.59</v>
      </c>
      <c r="T890" s="5">
        <v>0.1</v>
      </c>
      <c r="U890" s="6">
        <v>42.69</v>
      </c>
      <c r="V890" s="2">
        <v>63.05</v>
      </c>
      <c r="W890" s="8"/>
      <c r="X890" s="10" t="s">
        <v>29</v>
      </c>
      <c r="Y890" s="7">
        <v>43711</v>
      </c>
    </row>
    <row r="891" spans="1:25" ht="30" hidden="1" x14ac:dyDescent="0.25">
      <c r="A891" s="2">
        <v>423442</v>
      </c>
      <c r="B891" s="3" t="s">
        <v>875</v>
      </c>
      <c r="C891" s="3" t="s">
        <v>878</v>
      </c>
      <c r="D891" s="3" t="s">
        <v>42</v>
      </c>
      <c r="E891" s="3" t="s">
        <v>879</v>
      </c>
      <c r="F891" s="3" t="s">
        <v>880</v>
      </c>
      <c r="G891" s="2">
        <v>40</v>
      </c>
      <c r="H891" s="3" t="s">
        <v>204</v>
      </c>
      <c r="I891" s="3" t="s">
        <v>881</v>
      </c>
      <c r="J891" s="3" t="s">
        <v>31</v>
      </c>
      <c r="K891" s="4">
        <v>160.68</v>
      </c>
      <c r="L891" s="2">
        <v>1</v>
      </c>
      <c r="M891" s="2">
        <v>12</v>
      </c>
      <c r="N891" s="2">
        <v>0.375</v>
      </c>
      <c r="O891" s="3" t="s">
        <v>32</v>
      </c>
      <c r="P891" s="3" t="s">
        <v>29</v>
      </c>
      <c r="Q891" s="5">
        <v>34</v>
      </c>
      <c r="S891" s="6">
        <v>29.83</v>
      </c>
      <c r="T891" s="5">
        <v>0.1</v>
      </c>
      <c r="U891" s="6">
        <v>29.93</v>
      </c>
      <c r="V891" s="2">
        <v>44.2</v>
      </c>
      <c r="W891" s="8"/>
      <c r="X891" s="10" t="s">
        <v>29</v>
      </c>
      <c r="Y891" s="7">
        <v>43709</v>
      </c>
    </row>
    <row r="892" spans="1:25" ht="30" hidden="1" x14ac:dyDescent="0.25">
      <c r="A892" s="2">
        <v>1925</v>
      </c>
      <c r="B892" s="3" t="s">
        <v>875</v>
      </c>
      <c r="C892" s="3" t="s">
        <v>878</v>
      </c>
      <c r="D892" s="3" t="s">
        <v>27</v>
      </c>
      <c r="E892" s="3" t="s">
        <v>37</v>
      </c>
      <c r="F892" s="3" t="s">
        <v>29</v>
      </c>
      <c r="G892" s="2">
        <v>40</v>
      </c>
      <c r="H892" s="3" t="s">
        <v>204</v>
      </c>
      <c r="I892" s="3" t="s">
        <v>881</v>
      </c>
      <c r="J892" s="3" t="s">
        <v>31</v>
      </c>
      <c r="K892" s="4">
        <v>264.83999999999997</v>
      </c>
      <c r="L892" s="2">
        <v>1</v>
      </c>
      <c r="M892" s="2">
        <v>12</v>
      </c>
      <c r="N892" s="2">
        <v>0.75</v>
      </c>
      <c r="O892" s="3" t="s">
        <v>32</v>
      </c>
      <c r="P892" s="3" t="s">
        <v>29</v>
      </c>
      <c r="Q892" s="5">
        <v>59.05</v>
      </c>
      <c r="S892" s="6">
        <v>51.66</v>
      </c>
      <c r="T892" s="5">
        <v>0.35</v>
      </c>
      <c r="U892" s="6">
        <v>52.01</v>
      </c>
      <c r="V892" s="2">
        <v>76.75</v>
      </c>
      <c r="W892" s="8"/>
      <c r="X892" s="10" t="s">
        <v>29</v>
      </c>
      <c r="Y892" s="7">
        <v>43647</v>
      </c>
    </row>
    <row r="893" spans="1:25" ht="30" hidden="1" x14ac:dyDescent="0.25">
      <c r="A893" s="2">
        <v>9902</v>
      </c>
      <c r="B893" s="3" t="s">
        <v>875</v>
      </c>
      <c r="C893" s="3" t="s">
        <v>882</v>
      </c>
      <c r="D893" s="3" t="s">
        <v>27</v>
      </c>
      <c r="E893" s="3" t="s">
        <v>879</v>
      </c>
      <c r="F893" s="3" t="s">
        <v>880</v>
      </c>
      <c r="G893" s="2">
        <v>40</v>
      </c>
      <c r="H893" s="3" t="s">
        <v>204</v>
      </c>
      <c r="I893" s="3" t="s">
        <v>881</v>
      </c>
      <c r="J893" s="3" t="s">
        <v>31</v>
      </c>
      <c r="K893" s="4">
        <v>469.08</v>
      </c>
      <c r="L893" s="2">
        <v>1</v>
      </c>
      <c r="M893" s="2">
        <v>12</v>
      </c>
      <c r="N893" s="2">
        <v>0.75</v>
      </c>
      <c r="O893" s="3" t="s">
        <v>32</v>
      </c>
      <c r="P893" s="3" t="s">
        <v>29</v>
      </c>
      <c r="Q893" s="5">
        <v>89.6</v>
      </c>
      <c r="S893" s="6">
        <v>78.540000000000006</v>
      </c>
      <c r="T893" s="5">
        <v>0.35</v>
      </c>
      <c r="U893" s="6">
        <v>78.89</v>
      </c>
      <c r="V893" s="2">
        <v>116.5</v>
      </c>
      <c r="W893" s="8"/>
      <c r="X893" s="10" t="s">
        <v>29</v>
      </c>
      <c r="Y893" s="7">
        <v>43709</v>
      </c>
    </row>
    <row r="894" spans="1:25" ht="30" hidden="1" x14ac:dyDescent="0.25">
      <c r="A894" s="2">
        <v>162784</v>
      </c>
      <c r="B894" s="3" t="s">
        <v>875</v>
      </c>
      <c r="C894" s="3" t="s">
        <v>883</v>
      </c>
      <c r="D894" s="3" t="s">
        <v>27</v>
      </c>
      <c r="E894" s="3" t="s">
        <v>37</v>
      </c>
      <c r="F894" s="3" t="s">
        <v>97</v>
      </c>
      <c r="G894" s="2">
        <v>40</v>
      </c>
      <c r="H894" s="3" t="s">
        <v>204</v>
      </c>
      <c r="I894" s="3" t="s">
        <v>881</v>
      </c>
      <c r="J894" s="3" t="s">
        <v>31</v>
      </c>
      <c r="K894" s="4">
        <v>812.82</v>
      </c>
      <c r="L894" s="2">
        <v>1</v>
      </c>
      <c r="M894" s="2">
        <v>6</v>
      </c>
      <c r="N894" s="2">
        <v>0.75</v>
      </c>
      <c r="O894" s="3" t="s">
        <v>32</v>
      </c>
      <c r="P894" s="3" t="s">
        <v>29</v>
      </c>
      <c r="Q894" s="5">
        <v>237.45</v>
      </c>
      <c r="S894" s="6">
        <v>208.65</v>
      </c>
      <c r="T894" s="5">
        <v>0.35</v>
      </c>
      <c r="U894" s="6">
        <v>209</v>
      </c>
      <c r="V894" s="2">
        <v>308.7</v>
      </c>
      <c r="W894" s="8"/>
      <c r="X894" s="10" t="s">
        <v>29</v>
      </c>
      <c r="Y894" s="7">
        <v>43586</v>
      </c>
    </row>
    <row r="895" spans="1:25" ht="30" hidden="1" x14ac:dyDescent="0.25">
      <c r="A895" s="2">
        <v>14944</v>
      </c>
      <c r="B895" s="3" t="s">
        <v>875</v>
      </c>
      <c r="C895" s="3" t="s">
        <v>884</v>
      </c>
      <c r="D895" s="3" t="s">
        <v>27</v>
      </c>
      <c r="E895" s="3" t="s">
        <v>37</v>
      </c>
      <c r="F895" s="3" t="s">
        <v>29</v>
      </c>
      <c r="G895" s="2">
        <v>40</v>
      </c>
      <c r="H895" s="3" t="s">
        <v>204</v>
      </c>
      <c r="I895" s="3" t="s">
        <v>877</v>
      </c>
      <c r="J895" s="3" t="s">
        <v>31</v>
      </c>
      <c r="K895" s="4">
        <v>101.64</v>
      </c>
      <c r="L895" s="2">
        <v>1</v>
      </c>
      <c r="M895" s="2">
        <v>12</v>
      </c>
      <c r="N895" s="2">
        <v>0.75</v>
      </c>
      <c r="O895" s="3" t="s">
        <v>32</v>
      </c>
      <c r="P895" s="3" t="s">
        <v>29</v>
      </c>
      <c r="Q895" s="5">
        <v>29.05</v>
      </c>
      <c r="S895" s="6">
        <v>25.26</v>
      </c>
      <c r="T895" s="5">
        <v>0.35</v>
      </c>
      <c r="U895" s="6">
        <v>25.61</v>
      </c>
      <c r="V895" s="2">
        <v>37.75</v>
      </c>
      <c r="W895" s="8"/>
      <c r="X895" s="10" t="s">
        <v>29</v>
      </c>
      <c r="Y895" s="7">
        <v>43616</v>
      </c>
    </row>
    <row r="896" spans="1:25" ht="30" hidden="1" x14ac:dyDescent="0.25">
      <c r="A896" s="2">
        <v>96065</v>
      </c>
      <c r="B896" s="3" t="s">
        <v>875</v>
      </c>
      <c r="C896" s="3" t="s">
        <v>885</v>
      </c>
      <c r="D896" s="3" t="s">
        <v>27</v>
      </c>
      <c r="E896" s="3" t="s">
        <v>37</v>
      </c>
      <c r="F896" s="3" t="s">
        <v>29</v>
      </c>
      <c r="G896" s="2">
        <v>40</v>
      </c>
      <c r="H896" s="3" t="s">
        <v>30</v>
      </c>
      <c r="I896" s="3" t="s">
        <v>877</v>
      </c>
      <c r="J896" s="3" t="s">
        <v>31</v>
      </c>
      <c r="K896" s="4">
        <v>99.72</v>
      </c>
      <c r="L896" s="2">
        <v>1</v>
      </c>
      <c r="M896" s="2">
        <v>12</v>
      </c>
      <c r="N896" s="2">
        <v>0.75</v>
      </c>
      <c r="O896" s="3" t="s">
        <v>32</v>
      </c>
      <c r="P896" s="3" t="s">
        <v>29</v>
      </c>
      <c r="Q896" s="5">
        <v>28.55</v>
      </c>
      <c r="S896" s="6">
        <v>24.82</v>
      </c>
      <c r="T896" s="5">
        <v>0.35</v>
      </c>
      <c r="U896" s="6">
        <v>25.17</v>
      </c>
      <c r="V896" s="2">
        <v>37.1</v>
      </c>
      <c r="W896" s="8"/>
      <c r="X896" s="10" t="s">
        <v>29</v>
      </c>
      <c r="Y896" s="7">
        <v>43709</v>
      </c>
    </row>
    <row r="897" spans="1:25" ht="30" hidden="1" x14ac:dyDescent="0.25">
      <c r="A897" s="2">
        <v>777135</v>
      </c>
      <c r="B897" s="3" t="s">
        <v>875</v>
      </c>
      <c r="C897" s="3" t="s">
        <v>886</v>
      </c>
      <c r="D897" s="3" t="s">
        <v>42</v>
      </c>
      <c r="E897" s="3" t="s">
        <v>28</v>
      </c>
      <c r="F897" s="3" t="s">
        <v>97</v>
      </c>
      <c r="G897" s="2">
        <v>40</v>
      </c>
      <c r="H897" s="3" t="s">
        <v>38</v>
      </c>
      <c r="I897" s="3" t="s">
        <v>877</v>
      </c>
      <c r="J897" s="3" t="s">
        <v>31</v>
      </c>
      <c r="K897" s="4">
        <v>131.25</v>
      </c>
      <c r="L897" s="2">
        <v>1</v>
      </c>
      <c r="M897" s="2">
        <v>6</v>
      </c>
      <c r="N897" s="2">
        <v>0.375</v>
      </c>
      <c r="O897" s="3" t="s">
        <v>32</v>
      </c>
      <c r="P897" s="3" t="s">
        <v>29</v>
      </c>
      <c r="Q897" s="5">
        <v>48.5</v>
      </c>
      <c r="S897" s="6">
        <v>42.59</v>
      </c>
      <c r="T897" s="5">
        <v>0.1</v>
      </c>
      <c r="U897" s="6">
        <v>42.69</v>
      </c>
      <c r="V897" s="2">
        <v>63.05</v>
      </c>
      <c r="W897" s="8"/>
      <c r="X897" s="10" t="s">
        <v>29</v>
      </c>
      <c r="Y897" s="7">
        <v>43711</v>
      </c>
    </row>
    <row r="898" spans="1:25" ht="30" hidden="1" x14ac:dyDescent="0.25">
      <c r="A898" s="2">
        <v>8284</v>
      </c>
      <c r="B898" s="3" t="s">
        <v>875</v>
      </c>
      <c r="C898" s="3" t="s">
        <v>887</v>
      </c>
      <c r="D898" s="3" t="s">
        <v>27</v>
      </c>
      <c r="E898" s="3" t="s">
        <v>37</v>
      </c>
      <c r="F898" s="3" t="s">
        <v>29</v>
      </c>
      <c r="G898" s="2">
        <v>40</v>
      </c>
      <c r="H898" s="3" t="s">
        <v>204</v>
      </c>
      <c r="I898" s="3" t="s">
        <v>881</v>
      </c>
      <c r="J898" s="3" t="s">
        <v>31</v>
      </c>
      <c r="K898" s="4">
        <v>332.76</v>
      </c>
      <c r="L898" s="2">
        <v>1</v>
      </c>
      <c r="M898" s="2">
        <v>12</v>
      </c>
      <c r="N898" s="2">
        <v>0.75</v>
      </c>
      <c r="O898" s="3" t="s">
        <v>32</v>
      </c>
      <c r="P898" s="3" t="s">
        <v>29</v>
      </c>
      <c r="Q898" s="5">
        <v>66.75</v>
      </c>
      <c r="S898" s="6">
        <v>58.43</v>
      </c>
      <c r="T898" s="5">
        <v>0.35</v>
      </c>
      <c r="U898" s="6">
        <v>58.78</v>
      </c>
      <c r="V898" s="2">
        <v>86.8</v>
      </c>
      <c r="W898" s="8"/>
      <c r="X898" s="10" t="s">
        <v>29</v>
      </c>
      <c r="Y898" s="7">
        <v>43616</v>
      </c>
    </row>
    <row r="899" spans="1:25" ht="30" hidden="1" x14ac:dyDescent="0.25">
      <c r="A899" s="2">
        <v>5173</v>
      </c>
      <c r="B899" s="3" t="s">
        <v>875</v>
      </c>
      <c r="C899" s="3" t="s">
        <v>888</v>
      </c>
      <c r="D899" s="3" t="s">
        <v>27</v>
      </c>
      <c r="E899" s="3" t="s">
        <v>37</v>
      </c>
      <c r="F899" s="3" t="s">
        <v>29</v>
      </c>
      <c r="G899" s="2">
        <v>40</v>
      </c>
      <c r="H899" s="3" t="s">
        <v>889</v>
      </c>
      <c r="I899" s="3" t="s">
        <v>877</v>
      </c>
      <c r="J899" s="3" t="s">
        <v>31</v>
      </c>
      <c r="K899" s="4">
        <v>102.6</v>
      </c>
      <c r="L899" s="2">
        <v>1</v>
      </c>
      <c r="M899" s="2">
        <v>12</v>
      </c>
      <c r="N899" s="2">
        <v>0.75</v>
      </c>
      <c r="O899" s="3" t="s">
        <v>32</v>
      </c>
      <c r="P899" s="3" t="s">
        <v>29</v>
      </c>
      <c r="Q899" s="5">
        <v>28.75</v>
      </c>
      <c r="S899" s="6">
        <v>24.99</v>
      </c>
      <c r="T899" s="5">
        <v>0.35</v>
      </c>
      <c r="U899" s="6">
        <v>25.34</v>
      </c>
      <c r="V899" s="2">
        <v>37.4</v>
      </c>
      <c r="W899" s="8"/>
      <c r="X899" s="10" t="s">
        <v>29</v>
      </c>
      <c r="Y899" s="7">
        <v>43616</v>
      </c>
    </row>
    <row r="900" spans="1:25" ht="30" hidden="1" x14ac:dyDescent="0.25">
      <c r="A900" s="2">
        <v>3830</v>
      </c>
      <c r="B900" s="3" t="s">
        <v>875</v>
      </c>
      <c r="C900" s="3" t="s">
        <v>890</v>
      </c>
      <c r="D900" s="3" t="s">
        <v>42</v>
      </c>
      <c r="E900" s="3" t="s">
        <v>37</v>
      </c>
      <c r="F900" s="3" t="s">
        <v>29</v>
      </c>
      <c r="G900" s="2">
        <v>40</v>
      </c>
      <c r="H900" s="3" t="s">
        <v>38</v>
      </c>
      <c r="I900" s="3" t="s">
        <v>877</v>
      </c>
      <c r="J900" s="3" t="s">
        <v>31</v>
      </c>
      <c r="K900" s="4">
        <v>96.31</v>
      </c>
      <c r="L900" s="2">
        <v>1</v>
      </c>
      <c r="M900" s="2">
        <v>24</v>
      </c>
      <c r="N900" s="2">
        <v>0.375</v>
      </c>
      <c r="O900" s="3" t="s">
        <v>32</v>
      </c>
      <c r="P900" s="3" t="s">
        <v>29</v>
      </c>
      <c r="Q900" s="5">
        <v>14.1</v>
      </c>
      <c r="S900" s="6">
        <v>12.32</v>
      </c>
      <c r="T900" s="5">
        <v>0.1</v>
      </c>
      <c r="U900" s="6">
        <v>12.42</v>
      </c>
      <c r="V900" s="2">
        <v>18.350000000000001</v>
      </c>
      <c r="W900" s="8"/>
      <c r="X900" s="10" t="s">
        <v>29</v>
      </c>
      <c r="Y900" s="7">
        <v>43466</v>
      </c>
    </row>
    <row r="901" spans="1:25" ht="30" hidden="1" x14ac:dyDescent="0.25">
      <c r="A901" s="2">
        <v>4176</v>
      </c>
      <c r="B901" s="3" t="s">
        <v>875</v>
      </c>
      <c r="C901" s="3" t="s">
        <v>890</v>
      </c>
      <c r="D901" s="3" t="s">
        <v>27</v>
      </c>
      <c r="E901" s="3" t="s">
        <v>37</v>
      </c>
      <c r="F901" s="3" t="s">
        <v>86</v>
      </c>
      <c r="G901" s="2">
        <v>40</v>
      </c>
      <c r="H901" s="3" t="s">
        <v>38</v>
      </c>
      <c r="I901" s="3" t="s">
        <v>877</v>
      </c>
      <c r="J901" s="3" t="s">
        <v>31</v>
      </c>
      <c r="K901" s="4">
        <v>95.12</v>
      </c>
      <c r="L901" s="2">
        <v>1</v>
      </c>
      <c r="M901" s="2">
        <v>12</v>
      </c>
      <c r="N901" s="2">
        <v>0.75</v>
      </c>
      <c r="O901" s="3" t="s">
        <v>32</v>
      </c>
      <c r="P901" s="3" t="s">
        <v>29</v>
      </c>
      <c r="Q901" s="5">
        <v>27.35</v>
      </c>
      <c r="S901" s="6">
        <v>23.76</v>
      </c>
      <c r="T901" s="5">
        <v>0.35</v>
      </c>
      <c r="U901" s="6">
        <v>24.11</v>
      </c>
      <c r="V901" s="2">
        <v>35.549999999999997</v>
      </c>
      <c r="W901" s="8"/>
      <c r="X901" s="10" t="s">
        <v>29</v>
      </c>
      <c r="Y901" s="7">
        <v>43466</v>
      </c>
    </row>
    <row r="902" spans="1:25" ht="30" hidden="1" x14ac:dyDescent="0.25">
      <c r="A902" s="2">
        <v>116038</v>
      </c>
      <c r="B902" s="3" t="s">
        <v>875</v>
      </c>
      <c r="C902" s="3" t="s">
        <v>891</v>
      </c>
      <c r="D902" s="3" t="s">
        <v>27</v>
      </c>
      <c r="E902" s="3" t="s">
        <v>37</v>
      </c>
      <c r="F902" s="3" t="s">
        <v>29</v>
      </c>
      <c r="G902" s="2">
        <v>40</v>
      </c>
      <c r="H902" s="3" t="s">
        <v>892</v>
      </c>
      <c r="I902" s="3" t="s">
        <v>877</v>
      </c>
      <c r="J902" s="3" t="s">
        <v>31</v>
      </c>
      <c r="K902" s="4">
        <v>133.68</v>
      </c>
      <c r="L902" s="2">
        <v>1</v>
      </c>
      <c r="M902" s="2">
        <v>12</v>
      </c>
      <c r="N902" s="2">
        <v>0.75</v>
      </c>
      <c r="O902" s="3" t="s">
        <v>32</v>
      </c>
      <c r="P902" s="3" t="s">
        <v>29</v>
      </c>
      <c r="Q902" s="5">
        <v>37.5</v>
      </c>
      <c r="S902" s="6">
        <v>32.69</v>
      </c>
      <c r="T902" s="5">
        <v>0.35</v>
      </c>
      <c r="U902" s="6">
        <v>33.04</v>
      </c>
      <c r="V902" s="2">
        <v>48.75</v>
      </c>
      <c r="W902" s="8"/>
      <c r="X902" s="10" t="s">
        <v>29</v>
      </c>
      <c r="Y902" s="7">
        <v>43709</v>
      </c>
    </row>
    <row r="903" spans="1:25" ht="30" hidden="1" x14ac:dyDescent="0.25">
      <c r="A903" s="2">
        <v>297341</v>
      </c>
      <c r="B903" s="3" t="s">
        <v>875</v>
      </c>
      <c r="C903" s="3" t="s">
        <v>893</v>
      </c>
      <c r="D903" s="3" t="s">
        <v>42</v>
      </c>
      <c r="E903" s="3" t="s">
        <v>28</v>
      </c>
      <c r="F903" s="3" t="s">
        <v>97</v>
      </c>
      <c r="G903" s="2">
        <v>40</v>
      </c>
      <c r="H903" s="3" t="s">
        <v>38</v>
      </c>
      <c r="I903" s="3" t="s">
        <v>877</v>
      </c>
      <c r="J903" s="3" t="s">
        <v>31</v>
      </c>
      <c r="K903" s="4">
        <v>131.25</v>
      </c>
      <c r="L903" s="2">
        <v>1</v>
      </c>
      <c r="M903" s="2">
        <v>6</v>
      </c>
      <c r="N903" s="2">
        <v>0.375</v>
      </c>
      <c r="O903" s="3" t="s">
        <v>32</v>
      </c>
      <c r="P903" s="3" t="s">
        <v>29</v>
      </c>
      <c r="Q903" s="5">
        <v>48.5</v>
      </c>
      <c r="S903" s="6">
        <v>42.59</v>
      </c>
      <c r="T903" s="5">
        <v>0.1</v>
      </c>
      <c r="U903" s="6">
        <v>42.69</v>
      </c>
      <c r="V903" s="2">
        <v>63.05</v>
      </c>
      <c r="W903" s="8"/>
      <c r="X903" s="10" t="s">
        <v>29</v>
      </c>
      <c r="Y903" s="7">
        <v>43711</v>
      </c>
    </row>
    <row r="904" spans="1:25" ht="30" hidden="1" x14ac:dyDescent="0.25">
      <c r="A904" s="2">
        <v>43083</v>
      </c>
      <c r="B904" s="3" t="s">
        <v>875</v>
      </c>
      <c r="C904" s="3" t="s">
        <v>894</v>
      </c>
      <c r="D904" s="3" t="s">
        <v>27</v>
      </c>
      <c r="E904" s="3" t="s">
        <v>37</v>
      </c>
      <c r="F904" s="3" t="s">
        <v>29</v>
      </c>
      <c r="G904" s="2">
        <v>40</v>
      </c>
      <c r="H904" s="3" t="s">
        <v>432</v>
      </c>
      <c r="I904" s="3" t="s">
        <v>877</v>
      </c>
      <c r="J904" s="3" t="s">
        <v>31</v>
      </c>
      <c r="K904" s="4">
        <v>130.08000000000001</v>
      </c>
      <c r="L904" s="2">
        <v>1</v>
      </c>
      <c r="M904" s="2">
        <v>12</v>
      </c>
      <c r="N904" s="2">
        <v>0.75</v>
      </c>
      <c r="O904" s="3" t="s">
        <v>32</v>
      </c>
      <c r="P904" s="3" t="s">
        <v>29</v>
      </c>
      <c r="Q904" s="5">
        <v>31</v>
      </c>
      <c r="S904" s="6">
        <v>26.97</v>
      </c>
      <c r="T904" s="5">
        <v>0.35</v>
      </c>
      <c r="U904" s="6">
        <v>27.32</v>
      </c>
      <c r="V904" s="2">
        <v>40.299999999999997</v>
      </c>
      <c r="W904" s="8"/>
      <c r="X904" s="10" t="s">
        <v>29</v>
      </c>
      <c r="Y904" s="7">
        <v>43678</v>
      </c>
    </row>
    <row r="905" spans="1:25" ht="30" hidden="1" x14ac:dyDescent="0.25">
      <c r="A905" s="2">
        <v>163436</v>
      </c>
      <c r="B905" s="3" t="s">
        <v>875</v>
      </c>
      <c r="C905" s="3" t="s">
        <v>895</v>
      </c>
      <c r="D905" s="3" t="s">
        <v>27</v>
      </c>
      <c r="E905" s="3" t="s">
        <v>37</v>
      </c>
      <c r="F905" s="3" t="s">
        <v>86</v>
      </c>
      <c r="G905" s="2">
        <v>40</v>
      </c>
      <c r="H905" s="3" t="s">
        <v>204</v>
      </c>
      <c r="I905" s="3" t="s">
        <v>896</v>
      </c>
      <c r="J905" s="3" t="s">
        <v>31</v>
      </c>
      <c r="K905" s="4">
        <v>247.44</v>
      </c>
      <c r="L905" s="2">
        <v>1</v>
      </c>
      <c r="M905" s="2">
        <v>12</v>
      </c>
      <c r="N905" s="2">
        <v>0.75</v>
      </c>
      <c r="O905" s="3" t="s">
        <v>32</v>
      </c>
      <c r="P905" s="3" t="s">
        <v>29</v>
      </c>
      <c r="Q905" s="5">
        <v>56.45</v>
      </c>
      <c r="S905" s="6">
        <v>49.37</v>
      </c>
      <c r="T905" s="5">
        <v>0.35</v>
      </c>
      <c r="U905" s="6">
        <v>49.72</v>
      </c>
      <c r="V905" s="2">
        <v>73.400000000000006</v>
      </c>
      <c r="W905" s="8"/>
      <c r="X905" s="10" t="s">
        <v>29</v>
      </c>
      <c r="Y905" s="7">
        <v>43678</v>
      </c>
    </row>
    <row r="906" spans="1:25" ht="30" hidden="1" x14ac:dyDescent="0.25">
      <c r="A906" s="2">
        <v>844803</v>
      </c>
      <c r="B906" s="3" t="s">
        <v>875</v>
      </c>
      <c r="C906" s="3" t="s">
        <v>897</v>
      </c>
      <c r="D906" s="3" t="s">
        <v>898</v>
      </c>
      <c r="E906" s="3" t="s">
        <v>28</v>
      </c>
      <c r="F906" s="3" t="s">
        <v>29</v>
      </c>
      <c r="G906" s="2">
        <v>40</v>
      </c>
      <c r="H906" s="3" t="s">
        <v>899</v>
      </c>
      <c r="I906" s="3" t="s">
        <v>877</v>
      </c>
      <c r="J906" s="3" t="s">
        <v>31</v>
      </c>
      <c r="K906" s="4">
        <v>78.540000000000006</v>
      </c>
      <c r="L906" s="2">
        <v>1</v>
      </c>
      <c r="M906" s="2">
        <v>6</v>
      </c>
      <c r="N906" s="2">
        <v>0.7</v>
      </c>
      <c r="O906" s="3" t="s">
        <v>32</v>
      </c>
      <c r="P906" s="3" t="s">
        <v>29</v>
      </c>
      <c r="Q906" s="5">
        <v>41.45</v>
      </c>
      <c r="S906" s="6">
        <v>36.39</v>
      </c>
      <c r="T906" s="5">
        <v>0.1</v>
      </c>
      <c r="U906" s="6">
        <v>36.49</v>
      </c>
      <c r="V906" s="2">
        <v>53.9</v>
      </c>
      <c r="W906" s="8"/>
      <c r="X906" s="10" t="s">
        <v>29</v>
      </c>
      <c r="Y906" s="7">
        <v>43766</v>
      </c>
    </row>
    <row r="907" spans="1:25" ht="30" hidden="1" x14ac:dyDescent="0.25">
      <c r="A907" s="2">
        <v>4101</v>
      </c>
      <c r="B907" s="3" t="s">
        <v>875</v>
      </c>
      <c r="C907" s="3" t="s">
        <v>900</v>
      </c>
      <c r="D907" s="3" t="s">
        <v>27</v>
      </c>
      <c r="E907" s="3" t="s">
        <v>879</v>
      </c>
      <c r="F907" s="3" t="s">
        <v>880</v>
      </c>
      <c r="G907" s="2">
        <v>40</v>
      </c>
      <c r="H907" s="3" t="s">
        <v>204</v>
      </c>
      <c r="I907" s="3" t="s">
        <v>881</v>
      </c>
      <c r="J907" s="3" t="s">
        <v>31</v>
      </c>
      <c r="K907" s="4">
        <v>521.04</v>
      </c>
      <c r="L907" s="2">
        <v>1</v>
      </c>
      <c r="M907" s="2">
        <v>12</v>
      </c>
      <c r="N907" s="2">
        <v>0.75</v>
      </c>
      <c r="O907" s="3" t="s">
        <v>32</v>
      </c>
      <c r="P907" s="3" t="s">
        <v>29</v>
      </c>
      <c r="Q907" s="5">
        <v>96.35</v>
      </c>
      <c r="S907" s="6">
        <v>84.48</v>
      </c>
      <c r="T907" s="5">
        <v>0.35</v>
      </c>
      <c r="U907" s="6">
        <v>84.83</v>
      </c>
      <c r="V907" s="2">
        <v>125.25</v>
      </c>
      <c r="W907" s="8"/>
      <c r="X907" s="10" t="s">
        <v>29</v>
      </c>
      <c r="Y907" s="7">
        <v>43709</v>
      </c>
    </row>
    <row r="908" spans="1:25" ht="30" hidden="1" x14ac:dyDescent="0.25">
      <c r="A908" s="2">
        <v>583468</v>
      </c>
      <c r="B908" s="3" t="s">
        <v>875</v>
      </c>
      <c r="C908" s="3" t="s">
        <v>901</v>
      </c>
      <c r="D908" s="3" t="s">
        <v>27</v>
      </c>
      <c r="E908" s="3" t="s">
        <v>879</v>
      </c>
      <c r="F908" s="3" t="s">
        <v>880</v>
      </c>
      <c r="G908" s="2">
        <v>40</v>
      </c>
      <c r="H908" s="3" t="s">
        <v>204</v>
      </c>
      <c r="I908" s="3" t="s">
        <v>881</v>
      </c>
      <c r="J908" s="3" t="s">
        <v>31</v>
      </c>
      <c r="K908" s="4">
        <v>1017.12</v>
      </c>
      <c r="L908" s="2">
        <v>1</v>
      </c>
      <c r="M908" s="2">
        <v>6</v>
      </c>
      <c r="N908" s="2">
        <v>0.75</v>
      </c>
      <c r="O908" s="3" t="s">
        <v>32</v>
      </c>
      <c r="P908" s="3" t="s">
        <v>29</v>
      </c>
      <c r="Q908" s="5">
        <v>229.65</v>
      </c>
      <c r="S908" s="6">
        <v>201.78</v>
      </c>
      <c r="T908" s="5">
        <v>0.35</v>
      </c>
      <c r="U908" s="6">
        <v>202.13</v>
      </c>
      <c r="V908" s="2">
        <v>298.55</v>
      </c>
      <c r="W908" s="8"/>
      <c r="X908" s="10" t="s">
        <v>29</v>
      </c>
      <c r="Y908" s="7">
        <v>43466</v>
      </c>
    </row>
    <row r="909" spans="1:25" ht="30" hidden="1" x14ac:dyDescent="0.25">
      <c r="A909" s="2">
        <v>73080</v>
      </c>
      <c r="B909" s="3" t="s">
        <v>875</v>
      </c>
      <c r="C909" s="3" t="s">
        <v>902</v>
      </c>
      <c r="D909" s="3" t="s">
        <v>27</v>
      </c>
      <c r="E909" s="3" t="s">
        <v>37</v>
      </c>
      <c r="F909" s="3" t="s">
        <v>86</v>
      </c>
      <c r="G909" s="2">
        <v>40</v>
      </c>
      <c r="H909" s="3" t="s">
        <v>204</v>
      </c>
      <c r="I909" s="3" t="s">
        <v>903</v>
      </c>
      <c r="J909" s="3" t="s">
        <v>31</v>
      </c>
      <c r="K909" s="4">
        <v>333.12</v>
      </c>
      <c r="L909" s="2">
        <v>1</v>
      </c>
      <c r="M909" s="2">
        <v>12</v>
      </c>
      <c r="N909" s="2">
        <v>0.75</v>
      </c>
      <c r="O909" s="3" t="s">
        <v>32</v>
      </c>
      <c r="P909" s="3" t="s">
        <v>29</v>
      </c>
      <c r="Q909" s="5">
        <v>69.099999999999994</v>
      </c>
      <c r="S909" s="6">
        <v>60.5</v>
      </c>
      <c r="T909" s="5">
        <v>0.35</v>
      </c>
      <c r="U909" s="6">
        <v>60.85</v>
      </c>
      <c r="V909" s="2">
        <v>89.85</v>
      </c>
      <c r="W909" s="8"/>
      <c r="X909" s="10" t="s">
        <v>29</v>
      </c>
      <c r="Y909" s="7">
        <v>43466</v>
      </c>
    </row>
    <row r="910" spans="1:25" ht="30" hidden="1" x14ac:dyDescent="0.25">
      <c r="A910" s="2">
        <v>43018</v>
      </c>
      <c r="B910" s="3" t="s">
        <v>875</v>
      </c>
      <c r="C910" s="3" t="s">
        <v>904</v>
      </c>
      <c r="D910" s="3" t="s">
        <v>42</v>
      </c>
      <c r="E910" s="3" t="s">
        <v>37</v>
      </c>
      <c r="F910" s="3" t="s">
        <v>29</v>
      </c>
      <c r="G910" s="2">
        <v>40</v>
      </c>
      <c r="H910" s="3" t="s">
        <v>61</v>
      </c>
      <c r="I910" s="3" t="s">
        <v>896</v>
      </c>
      <c r="J910" s="3" t="s">
        <v>31</v>
      </c>
      <c r="K910" s="4">
        <v>113.64</v>
      </c>
      <c r="L910" s="2">
        <v>1</v>
      </c>
      <c r="M910" s="2">
        <v>12</v>
      </c>
      <c r="N910" s="2">
        <v>0.375</v>
      </c>
      <c r="O910" s="3" t="s">
        <v>32</v>
      </c>
      <c r="P910" s="3" t="s">
        <v>29</v>
      </c>
      <c r="Q910" s="5">
        <v>26.95</v>
      </c>
      <c r="S910" s="6">
        <v>23.63</v>
      </c>
      <c r="T910" s="5">
        <v>0.1</v>
      </c>
      <c r="U910" s="6">
        <v>23.73</v>
      </c>
      <c r="V910" s="2">
        <v>35.049999999999997</v>
      </c>
      <c r="W910" s="8"/>
      <c r="X910" s="10" t="s">
        <v>29</v>
      </c>
      <c r="Y910" s="7">
        <v>43616</v>
      </c>
    </row>
    <row r="911" spans="1:25" ht="30" hidden="1" x14ac:dyDescent="0.25">
      <c r="A911" s="2">
        <v>110221</v>
      </c>
      <c r="B911" s="3" t="s">
        <v>875</v>
      </c>
      <c r="C911" s="3" t="s">
        <v>905</v>
      </c>
      <c r="D911" s="3" t="s">
        <v>42</v>
      </c>
      <c r="E911" s="3" t="s">
        <v>37</v>
      </c>
      <c r="F911" s="3" t="s">
        <v>29</v>
      </c>
      <c r="G911" s="2">
        <v>40</v>
      </c>
      <c r="H911" s="3" t="s">
        <v>204</v>
      </c>
      <c r="I911" s="3" t="s">
        <v>877</v>
      </c>
      <c r="J911" s="3" t="s">
        <v>31</v>
      </c>
      <c r="K911" s="4">
        <v>99.84</v>
      </c>
      <c r="L911" s="2">
        <v>1</v>
      </c>
      <c r="M911" s="2">
        <v>24</v>
      </c>
      <c r="N911" s="2">
        <v>0.375</v>
      </c>
      <c r="O911" s="3" t="s">
        <v>32</v>
      </c>
      <c r="P911" s="3" t="s">
        <v>29</v>
      </c>
      <c r="Q911" s="5">
        <v>14.6</v>
      </c>
      <c r="S911" s="6">
        <v>12.76</v>
      </c>
      <c r="T911" s="5">
        <v>0.1</v>
      </c>
      <c r="U911" s="6">
        <v>12.86</v>
      </c>
      <c r="V911" s="2">
        <v>19</v>
      </c>
      <c r="W911" s="8"/>
      <c r="X911" s="10" t="s">
        <v>29</v>
      </c>
      <c r="Y911" s="7">
        <v>43709</v>
      </c>
    </row>
    <row r="912" spans="1:25" ht="30" hidden="1" x14ac:dyDescent="0.25">
      <c r="A912" s="2">
        <v>8888</v>
      </c>
      <c r="B912" s="3" t="s">
        <v>875</v>
      </c>
      <c r="C912" s="3" t="s">
        <v>905</v>
      </c>
      <c r="D912" s="3" t="s">
        <v>27</v>
      </c>
      <c r="E912" s="3" t="s">
        <v>37</v>
      </c>
      <c r="F912" s="3" t="s">
        <v>29</v>
      </c>
      <c r="G912" s="2">
        <v>40</v>
      </c>
      <c r="H912" s="3" t="s">
        <v>204</v>
      </c>
      <c r="I912" s="3" t="s">
        <v>877</v>
      </c>
      <c r="J912" s="3" t="s">
        <v>31</v>
      </c>
      <c r="K912" s="4">
        <v>96.96</v>
      </c>
      <c r="L912" s="2">
        <v>1</v>
      </c>
      <c r="M912" s="2">
        <v>12</v>
      </c>
      <c r="N912" s="2">
        <v>0.75</v>
      </c>
      <c r="O912" s="3" t="s">
        <v>32</v>
      </c>
      <c r="P912" s="3" t="s">
        <v>29</v>
      </c>
      <c r="Q912" s="5">
        <v>29.2</v>
      </c>
      <c r="S912" s="6">
        <v>25.39</v>
      </c>
      <c r="T912" s="5">
        <v>0.35</v>
      </c>
      <c r="U912" s="6">
        <v>25.74</v>
      </c>
      <c r="V912" s="2">
        <v>37.950000000000003</v>
      </c>
      <c r="W912" s="8"/>
      <c r="X912" s="10" t="s">
        <v>29</v>
      </c>
      <c r="Y912" s="7">
        <v>43678</v>
      </c>
    </row>
    <row r="913" spans="1:25" ht="30" hidden="1" x14ac:dyDescent="0.25">
      <c r="A913" s="2">
        <v>163519</v>
      </c>
      <c r="B913" s="3" t="s">
        <v>875</v>
      </c>
      <c r="C913" s="3" t="s">
        <v>905</v>
      </c>
      <c r="D913" s="3" t="s">
        <v>906</v>
      </c>
      <c r="E913" s="3" t="s">
        <v>37</v>
      </c>
      <c r="F913" s="3" t="s">
        <v>29</v>
      </c>
      <c r="G913" s="2">
        <v>40</v>
      </c>
      <c r="H913" s="3" t="s">
        <v>204</v>
      </c>
      <c r="I913" s="3" t="s">
        <v>877</v>
      </c>
      <c r="J913" s="3" t="s">
        <v>31</v>
      </c>
      <c r="K913" s="4">
        <v>76.260000000000005</v>
      </c>
      <c r="L913" s="2">
        <v>1</v>
      </c>
      <c r="M913" s="2">
        <v>6</v>
      </c>
      <c r="N913" s="2">
        <v>1.1399999999999999</v>
      </c>
      <c r="O913" s="3" t="s">
        <v>32</v>
      </c>
      <c r="P913" s="3" t="s">
        <v>29</v>
      </c>
      <c r="Q913" s="5">
        <v>43.95</v>
      </c>
      <c r="S913" s="6">
        <v>38.369999999999997</v>
      </c>
      <c r="T913" s="5">
        <v>0.35</v>
      </c>
      <c r="U913" s="6">
        <v>38.72</v>
      </c>
      <c r="V913" s="2">
        <v>57.15</v>
      </c>
      <c r="W913" s="8"/>
      <c r="X913" s="10" t="s">
        <v>29</v>
      </c>
      <c r="Y913" s="7">
        <v>43678</v>
      </c>
    </row>
    <row r="914" spans="1:25" ht="30" hidden="1" x14ac:dyDescent="0.25">
      <c r="A914" s="2">
        <v>296764</v>
      </c>
      <c r="B914" s="3" t="s">
        <v>875</v>
      </c>
      <c r="C914" s="3" t="s">
        <v>907</v>
      </c>
      <c r="D914" s="3" t="s">
        <v>27</v>
      </c>
      <c r="E914" s="3" t="s">
        <v>37</v>
      </c>
      <c r="F914" s="3" t="s">
        <v>86</v>
      </c>
      <c r="G914" s="2">
        <v>40</v>
      </c>
      <c r="H914" s="3" t="s">
        <v>908</v>
      </c>
      <c r="I914" s="3" t="s">
        <v>896</v>
      </c>
      <c r="J914" s="3" t="s">
        <v>31</v>
      </c>
      <c r="K914" s="4">
        <v>130.80000000000001</v>
      </c>
      <c r="L914" s="2">
        <v>1</v>
      </c>
      <c r="M914" s="2">
        <v>12</v>
      </c>
      <c r="N914" s="2">
        <v>0.75</v>
      </c>
      <c r="O914" s="3" t="s">
        <v>32</v>
      </c>
      <c r="P914" s="3" t="s">
        <v>29</v>
      </c>
      <c r="Q914" s="5">
        <v>36.450000000000003</v>
      </c>
      <c r="S914" s="6">
        <v>31.77</v>
      </c>
      <c r="T914" s="5">
        <v>0.35</v>
      </c>
      <c r="U914" s="6">
        <v>32.119999999999997</v>
      </c>
      <c r="V914" s="2">
        <v>47.4</v>
      </c>
      <c r="W914" s="8"/>
      <c r="X914" s="10" t="s">
        <v>29</v>
      </c>
      <c r="Y914" s="7">
        <v>43466</v>
      </c>
    </row>
    <row r="915" spans="1:25" ht="30" hidden="1" x14ac:dyDescent="0.25">
      <c r="A915" s="2">
        <v>4481</v>
      </c>
      <c r="B915" s="3" t="s">
        <v>875</v>
      </c>
      <c r="C915" s="3" t="s">
        <v>909</v>
      </c>
      <c r="D915" s="3" t="s">
        <v>27</v>
      </c>
      <c r="E915" s="3" t="s">
        <v>28</v>
      </c>
      <c r="F915" s="3" t="s">
        <v>97</v>
      </c>
      <c r="G915" s="2">
        <v>40</v>
      </c>
      <c r="H915" s="3" t="s">
        <v>124</v>
      </c>
      <c r="I915" s="3" t="s">
        <v>877</v>
      </c>
      <c r="J915" s="3" t="s">
        <v>31</v>
      </c>
      <c r="K915" s="4">
        <v>93.96</v>
      </c>
      <c r="L915" s="2">
        <v>1</v>
      </c>
      <c r="M915" s="2">
        <v>12</v>
      </c>
      <c r="N915" s="2">
        <v>0.75</v>
      </c>
      <c r="O915" s="3" t="s">
        <v>32</v>
      </c>
      <c r="P915" s="3" t="s">
        <v>29</v>
      </c>
      <c r="Q915" s="5">
        <v>27.05</v>
      </c>
      <c r="S915" s="6">
        <v>23.5</v>
      </c>
      <c r="T915" s="5">
        <v>0.35</v>
      </c>
      <c r="U915" s="6">
        <v>23.85</v>
      </c>
      <c r="V915" s="2">
        <v>35.15</v>
      </c>
      <c r="W915" s="8">
        <v>-2.9499999999999993</v>
      </c>
      <c r="X915" s="9" t="s">
        <v>3215</v>
      </c>
      <c r="Y915" s="7">
        <v>43790</v>
      </c>
    </row>
    <row r="916" spans="1:25" ht="30" hidden="1" x14ac:dyDescent="0.25">
      <c r="A916" s="2">
        <v>286807</v>
      </c>
      <c r="B916" s="3" t="s">
        <v>875</v>
      </c>
      <c r="C916" s="3" t="s">
        <v>910</v>
      </c>
      <c r="D916" s="3" t="s">
        <v>27</v>
      </c>
      <c r="E916" s="3" t="s">
        <v>37</v>
      </c>
      <c r="F916" s="3" t="s">
        <v>29</v>
      </c>
      <c r="G916" s="2">
        <v>38</v>
      </c>
      <c r="H916" s="3" t="s">
        <v>80</v>
      </c>
      <c r="I916" s="3" t="s">
        <v>877</v>
      </c>
      <c r="J916" s="3" t="s">
        <v>31</v>
      </c>
      <c r="K916" s="4">
        <v>59.22</v>
      </c>
      <c r="L916" s="2">
        <v>1</v>
      </c>
      <c r="M916" s="2">
        <v>6</v>
      </c>
      <c r="N916" s="2">
        <v>0.75</v>
      </c>
      <c r="O916" s="3" t="s">
        <v>32</v>
      </c>
      <c r="P916" s="3" t="s">
        <v>29</v>
      </c>
      <c r="Q916" s="5">
        <v>33.5</v>
      </c>
      <c r="S916" s="6">
        <v>29.17</v>
      </c>
      <c r="T916" s="5">
        <v>0.35</v>
      </c>
      <c r="U916" s="6">
        <v>29.52</v>
      </c>
      <c r="V916" s="2">
        <v>43.55</v>
      </c>
      <c r="W916" s="8"/>
      <c r="X916" s="10" t="s">
        <v>29</v>
      </c>
      <c r="Y916" s="7">
        <v>43616</v>
      </c>
    </row>
    <row r="917" spans="1:25" ht="30" hidden="1" x14ac:dyDescent="0.25">
      <c r="A917" s="2">
        <v>777367</v>
      </c>
      <c r="B917" s="3" t="s">
        <v>875</v>
      </c>
      <c r="C917" s="3" t="s">
        <v>911</v>
      </c>
      <c r="D917" s="3" t="s">
        <v>64</v>
      </c>
      <c r="E917" s="3" t="s">
        <v>28</v>
      </c>
      <c r="F917" s="3" t="s">
        <v>29</v>
      </c>
      <c r="H917" s="3" t="s">
        <v>38</v>
      </c>
      <c r="I917" s="3" t="s">
        <v>877</v>
      </c>
      <c r="J917" s="3" t="s">
        <v>127</v>
      </c>
      <c r="K917" s="4">
        <v>21.01</v>
      </c>
      <c r="L917" s="2">
        <v>1</v>
      </c>
      <c r="M917" s="2">
        <v>1</v>
      </c>
      <c r="N917" s="2">
        <v>0.5</v>
      </c>
      <c r="O917" s="3" t="s">
        <v>32</v>
      </c>
      <c r="P917" s="3" t="s">
        <v>3211</v>
      </c>
      <c r="Q917" s="5">
        <v>36</v>
      </c>
      <c r="S917" s="6">
        <v>31.59</v>
      </c>
      <c r="T917" s="5">
        <v>0.1</v>
      </c>
      <c r="U917" s="6">
        <v>31.69</v>
      </c>
      <c r="V917" s="2">
        <v>46.8</v>
      </c>
      <c r="W917" s="8"/>
      <c r="X917" s="10" t="s">
        <v>29</v>
      </c>
      <c r="Y917" s="7">
        <v>43679</v>
      </c>
    </row>
    <row r="918" spans="1:25" hidden="1" x14ac:dyDescent="0.25">
      <c r="A918" s="2">
        <v>188821</v>
      </c>
      <c r="B918" s="3" t="s">
        <v>912</v>
      </c>
      <c r="C918" s="3" t="s">
        <v>913</v>
      </c>
      <c r="D918" s="3" t="s">
        <v>64</v>
      </c>
      <c r="E918" s="3" t="s">
        <v>37</v>
      </c>
      <c r="F918" s="3" t="s">
        <v>29</v>
      </c>
      <c r="G918" s="2">
        <v>4</v>
      </c>
      <c r="H918" s="3" t="s">
        <v>196</v>
      </c>
      <c r="I918" s="3" t="s">
        <v>29</v>
      </c>
      <c r="J918" s="3" t="s">
        <v>31</v>
      </c>
      <c r="K918" s="4">
        <v>27.36</v>
      </c>
      <c r="L918" s="2">
        <v>1</v>
      </c>
      <c r="M918" s="2">
        <v>12</v>
      </c>
      <c r="N918" s="2">
        <v>0.5</v>
      </c>
      <c r="O918" s="3" t="s">
        <v>32</v>
      </c>
      <c r="P918" s="3" t="s">
        <v>29</v>
      </c>
      <c r="Q918" s="5">
        <v>6.35</v>
      </c>
      <c r="S918" s="6">
        <v>5.5</v>
      </c>
      <c r="T918" s="5">
        <v>0.1</v>
      </c>
      <c r="U918" s="6">
        <v>5.6</v>
      </c>
      <c r="V918" s="2">
        <v>8.25</v>
      </c>
      <c r="W918" s="8"/>
      <c r="X918" s="10" t="s">
        <v>29</v>
      </c>
      <c r="Y918" s="7">
        <v>43648</v>
      </c>
    </row>
    <row r="919" spans="1:25" hidden="1" x14ac:dyDescent="0.25">
      <c r="A919" s="2">
        <v>751016</v>
      </c>
      <c r="B919" s="3" t="s">
        <v>912</v>
      </c>
      <c r="C919" s="3" t="s">
        <v>914</v>
      </c>
      <c r="D919" s="3" t="s">
        <v>64</v>
      </c>
      <c r="E919" s="3" t="s">
        <v>37</v>
      </c>
      <c r="F919" s="3" t="s">
        <v>208</v>
      </c>
      <c r="G919" s="2">
        <v>4</v>
      </c>
      <c r="H919" s="3" t="s">
        <v>196</v>
      </c>
      <c r="I919" s="3" t="s">
        <v>29</v>
      </c>
      <c r="J919" s="3" t="s">
        <v>31</v>
      </c>
      <c r="K919" s="4">
        <v>27.36</v>
      </c>
      <c r="L919" s="2">
        <v>1</v>
      </c>
      <c r="M919" s="2">
        <v>12</v>
      </c>
      <c r="N919" s="2">
        <v>0.5</v>
      </c>
      <c r="O919" s="3" t="s">
        <v>32</v>
      </c>
      <c r="P919" s="3" t="s">
        <v>29</v>
      </c>
      <c r="Q919" s="5">
        <v>6.35</v>
      </c>
      <c r="S919" s="6">
        <v>5.5</v>
      </c>
      <c r="T919" s="5">
        <v>0.1</v>
      </c>
      <c r="U919" s="6">
        <v>5.6</v>
      </c>
      <c r="V919" s="2">
        <v>8.25</v>
      </c>
      <c r="W919" s="8"/>
      <c r="X919" s="10" t="s">
        <v>29</v>
      </c>
      <c r="Y919" s="7">
        <v>43466</v>
      </c>
    </row>
    <row r="920" spans="1:25" x14ac:dyDescent="0.25">
      <c r="A920" s="2">
        <v>151095</v>
      </c>
      <c r="B920" s="3" t="s">
        <v>912</v>
      </c>
      <c r="C920" s="3" t="s">
        <v>915</v>
      </c>
      <c r="D920" s="3" t="s">
        <v>139</v>
      </c>
      <c r="E920" s="3" t="s">
        <v>28</v>
      </c>
      <c r="F920" s="3" t="s">
        <v>29</v>
      </c>
      <c r="H920" s="3" t="s">
        <v>30</v>
      </c>
      <c r="I920" s="3" t="s">
        <v>29</v>
      </c>
      <c r="J920" s="3" t="s">
        <v>31</v>
      </c>
      <c r="K920" s="4">
        <v>23.64</v>
      </c>
      <c r="L920" s="2">
        <v>6</v>
      </c>
      <c r="M920" s="2">
        <v>4</v>
      </c>
      <c r="N920" s="2">
        <v>0.35499999999999998</v>
      </c>
      <c r="O920" s="3" t="s">
        <v>528</v>
      </c>
      <c r="P920" s="3" t="s">
        <v>29</v>
      </c>
      <c r="Q920" s="5">
        <v>18.399999999999999</v>
      </c>
      <c r="S920" s="6">
        <v>15.66</v>
      </c>
      <c r="T920" s="5">
        <v>0.6</v>
      </c>
      <c r="U920" s="6">
        <v>16.260000000000002</v>
      </c>
      <c r="V920" s="2">
        <v>23.9</v>
      </c>
      <c r="W920" s="8"/>
      <c r="X920" s="9" t="s">
        <v>3214</v>
      </c>
      <c r="Y920" s="7">
        <v>43791</v>
      </c>
    </row>
    <row r="921" spans="1:25" x14ac:dyDescent="0.25">
      <c r="A921" s="2">
        <v>183272</v>
      </c>
      <c r="B921" s="3" t="s">
        <v>912</v>
      </c>
      <c r="C921" s="3" t="s">
        <v>916</v>
      </c>
      <c r="D921" s="3" t="s">
        <v>230</v>
      </c>
      <c r="E921" s="3" t="s">
        <v>28</v>
      </c>
      <c r="F921" s="3" t="s">
        <v>29</v>
      </c>
      <c r="H921" s="3" t="s">
        <v>30</v>
      </c>
      <c r="I921" s="3" t="s">
        <v>29</v>
      </c>
      <c r="J921" s="3" t="s">
        <v>31</v>
      </c>
      <c r="K921" s="4">
        <v>23.1</v>
      </c>
      <c r="L921" s="2">
        <v>12</v>
      </c>
      <c r="M921" s="2">
        <v>2</v>
      </c>
      <c r="N921" s="2">
        <v>0.35499999999999998</v>
      </c>
      <c r="O921" s="3" t="s">
        <v>140</v>
      </c>
      <c r="P921" s="3" t="s">
        <v>29</v>
      </c>
      <c r="Q921" s="5">
        <v>36.049999999999997</v>
      </c>
      <c r="S921" s="6">
        <v>30.67</v>
      </c>
      <c r="T921" s="5">
        <v>1.2</v>
      </c>
      <c r="U921" s="6">
        <v>31.87</v>
      </c>
      <c r="V921" s="2">
        <v>46.85</v>
      </c>
      <c r="W921" s="8"/>
      <c r="X921" s="9" t="s">
        <v>3214</v>
      </c>
      <c r="Y921" s="7">
        <v>43791</v>
      </c>
    </row>
    <row r="922" spans="1:25" hidden="1" x14ac:dyDescent="0.25">
      <c r="A922" s="2">
        <v>751008</v>
      </c>
      <c r="B922" s="3" t="s">
        <v>917</v>
      </c>
      <c r="C922" s="3" t="s">
        <v>918</v>
      </c>
      <c r="D922" s="3" t="s">
        <v>139</v>
      </c>
      <c r="E922" s="3" t="s">
        <v>37</v>
      </c>
      <c r="F922" s="3" t="s">
        <v>29</v>
      </c>
      <c r="G922" s="2">
        <v>5</v>
      </c>
      <c r="H922" s="3" t="s">
        <v>38</v>
      </c>
      <c r="I922" s="3" t="s">
        <v>29</v>
      </c>
      <c r="J922" s="3" t="s">
        <v>39</v>
      </c>
      <c r="K922" s="4">
        <v>21.94</v>
      </c>
      <c r="L922" s="2">
        <v>6</v>
      </c>
      <c r="M922" s="2">
        <v>4</v>
      </c>
      <c r="N922" s="2">
        <v>0.35499999999999998</v>
      </c>
      <c r="O922" s="3" t="s">
        <v>140</v>
      </c>
      <c r="P922" s="3" t="s">
        <v>29</v>
      </c>
      <c r="Q922" s="5">
        <v>15.1</v>
      </c>
      <c r="S922" s="6">
        <v>12.76</v>
      </c>
      <c r="T922" s="5">
        <v>0.6</v>
      </c>
      <c r="U922" s="6">
        <v>13.36</v>
      </c>
      <c r="V922" s="2">
        <v>19.649999999999999</v>
      </c>
      <c r="W922" s="8"/>
      <c r="X922" s="10" t="s">
        <v>29</v>
      </c>
      <c r="Y922" s="7">
        <v>43466</v>
      </c>
    </row>
    <row r="923" spans="1:25" hidden="1" x14ac:dyDescent="0.25">
      <c r="A923" s="2">
        <v>495895</v>
      </c>
      <c r="B923" s="3" t="s">
        <v>917</v>
      </c>
      <c r="C923" s="3" t="s">
        <v>919</v>
      </c>
      <c r="D923" s="3" t="s">
        <v>139</v>
      </c>
      <c r="E923" s="3" t="s">
        <v>37</v>
      </c>
      <c r="F923" s="3" t="s">
        <v>29</v>
      </c>
      <c r="G923" s="2">
        <v>5</v>
      </c>
      <c r="H923" s="3" t="s">
        <v>38</v>
      </c>
      <c r="I923" s="3" t="s">
        <v>29</v>
      </c>
      <c r="J923" s="3" t="s">
        <v>39</v>
      </c>
      <c r="K923" s="4">
        <v>21.94</v>
      </c>
      <c r="L923" s="2">
        <v>6</v>
      </c>
      <c r="M923" s="2">
        <v>4</v>
      </c>
      <c r="N923" s="2">
        <v>0.35499999999999998</v>
      </c>
      <c r="O923" s="3" t="s">
        <v>140</v>
      </c>
      <c r="P923" s="3" t="s">
        <v>29</v>
      </c>
      <c r="Q923" s="5">
        <v>15.1</v>
      </c>
      <c r="S923" s="6">
        <v>12.76</v>
      </c>
      <c r="T923" s="5">
        <v>0.6</v>
      </c>
      <c r="U923" s="6">
        <v>13.36</v>
      </c>
      <c r="V923" s="2">
        <v>19.649999999999999</v>
      </c>
      <c r="W923" s="8"/>
      <c r="X923" s="10" t="s">
        <v>29</v>
      </c>
      <c r="Y923" s="7">
        <v>43466</v>
      </c>
    </row>
    <row r="924" spans="1:25" hidden="1" x14ac:dyDescent="0.25">
      <c r="A924" s="2">
        <v>814084</v>
      </c>
      <c r="B924" s="3" t="s">
        <v>917</v>
      </c>
      <c r="C924" s="3" t="s">
        <v>920</v>
      </c>
      <c r="D924" s="3" t="s">
        <v>139</v>
      </c>
      <c r="E924" s="3" t="s">
        <v>37</v>
      </c>
      <c r="F924" s="3" t="s">
        <v>921</v>
      </c>
      <c r="G924" s="2">
        <v>5</v>
      </c>
      <c r="H924" s="3" t="s">
        <v>38</v>
      </c>
      <c r="I924" s="3" t="s">
        <v>29</v>
      </c>
      <c r="J924" s="3" t="s">
        <v>39</v>
      </c>
      <c r="K924" s="4">
        <v>21.94</v>
      </c>
      <c r="L924" s="2">
        <v>6</v>
      </c>
      <c r="M924" s="2">
        <v>4</v>
      </c>
      <c r="N924" s="2">
        <v>0.35499999999999998</v>
      </c>
      <c r="O924" s="3" t="s">
        <v>140</v>
      </c>
      <c r="P924" s="3" t="s">
        <v>29</v>
      </c>
      <c r="Q924" s="5">
        <v>15.1</v>
      </c>
      <c r="S924" s="6">
        <v>12.76</v>
      </c>
      <c r="T924" s="5">
        <v>0.6</v>
      </c>
      <c r="U924" s="6">
        <v>13.36</v>
      </c>
      <c r="V924" s="2">
        <v>19.649999999999999</v>
      </c>
      <c r="W924" s="8"/>
      <c r="X924" s="10" t="s">
        <v>29</v>
      </c>
      <c r="Y924" s="7">
        <v>43578</v>
      </c>
    </row>
    <row r="925" spans="1:25" hidden="1" x14ac:dyDescent="0.25">
      <c r="A925" s="2">
        <v>757674</v>
      </c>
      <c r="B925" s="3" t="s">
        <v>917</v>
      </c>
      <c r="C925" s="3" t="s">
        <v>922</v>
      </c>
      <c r="D925" s="3" t="s">
        <v>139</v>
      </c>
      <c r="E925" s="3" t="s">
        <v>37</v>
      </c>
      <c r="F925" s="3" t="s">
        <v>29</v>
      </c>
      <c r="G925" s="2">
        <v>5</v>
      </c>
      <c r="H925" s="3" t="s">
        <v>38</v>
      </c>
      <c r="I925" s="3" t="s">
        <v>917</v>
      </c>
      <c r="J925" s="3" t="s">
        <v>39</v>
      </c>
      <c r="K925" s="4">
        <v>14.8</v>
      </c>
      <c r="L925" s="2">
        <v>6</v>
      </c>
      <c r="M925" s="2">
        <v>4</v>
      </c>
      <c r="N925" s="2">
        <v>0.35499999999999998</v>
      </c>
      <c r="O925" s="3" t="s">
        <v>140</v>
      </c>
      <c r="P925" s="3" t="s">
        <v>29</v>
      </c>
      <c r="Q925" s="5">
        <v>11.05</v>
      </c>
      <c r="S925" s="6">
        <v>9.1999999999999993</v>
      </c>
      <c r="T925" s="5">
        <v>0.6</v>
      </c>
      <c r="U925" s="6">
        <v>9.8000000000000007</v>
      </c>
      <c r="V925" s="2">
        <v>14.35</v>
      </c>
      <c r="W925" s="8"/>
      <c r="X925" s="10" t="s">
        <v>29</v>
      </c>
      <c r="Y925" s="7">
        <v>43523</v>
      </c>
    </row>
    <row r="926" spans="1:25" hidden="1" x14ac:dyDescent="0.25">
      <c r="A926" s="2">
        <v>672147</v>
      </c>
      <c r="B926" s="3" t="s">
        <v>917</v>
      </c>
      <c r="C926" s="3" t="s">
        <v>923</v>
      </c>
      <c r="D926" s="3" t="s">
        <v>139</v>
      </c>
      <c r="E926" s="3" t="s">
        <v>28</v>
      </c>
      <c r="F926" s="3" t="s">
        <v>29</v>
      </c>
      <c r="G926" s="2">
        <v>5</v>
      </c>
      <c r="H926" s="3" t="s">
        <v>38</v>
      </c>
      <c r="I926" s="3" t="s">
        <v>29</v>
      </c>
      <c r="J926" s="3" t="s">
        <v>31</v>
      </c>
      <c r="K926" s="4">
        <v>22.68</v>
      </c>
      <c r="L926" s="2">
        <v>6</v>
      </c>
      <c r="M926" s="2">
        <v>4</v>
      </c>
      <c r="N926" s="2">
        <v>0.35499999999999998</v>
      </c>
      <c r="O926" s="3" t="s">
        <v>140</v>
      </c>
      <c r="P926" s="3" t="s">
        <v>29</v>
      </c>
      <c r="Q926" s="5">
        <v>16.100000000000001</v>
      </c>
      <c r="S926" s="6">
        <v>13.64</v>
      </c>
      <c r="T926" s="5">
        <v>0.6</v>
      </c>
      <c r="U926" s="6">
        <v>14.24</v>
      </c>
      <c r="V926" s="2">
        <v>20.95</v>
      </c>
      <c r="W926" s="8">
        <v>0.80000000000000071</v>
      </c>
      <c r="X926" s="9" t="s">
        <v>3216</v>
      </c>
      <c r="Y926" s="7">
        <v>43789</v>
      </c>
    </row>
    <row r="927" spans="1:25" hidden="1" x14ac:dyDescent="0.25">
      <c r="A927" s="2">
        <v>694893</v>
      </c>
      <c r="B927" s="3" t="s">
        <v>917</v>
      </c>
      <c r="C927" s="3" t="s">
        <v>924</v>
      </c>
      <c r="D927" s="3" t="s">
        <v>139</v>
      </c>
      <c r="E927" s="3" t="s">
        <v>28</v>
      </c>
      <c r="F927" s="3" t="s">
        <v>29</v>
      </c>
      <c r="G927" s="2">
        <v>5</v>
      </c>
      <c r="H927" s="3" t="s">
        <v>38</v>
      </c>
      <c r="I927" s="3" t="s">
        <v>29</v>
      </c>
      <c r="J927" s="3" t="s">
        <v>31</v>
      </c>
      <c r="K927" s="4">
        <v>22.68</v>
      </c>
      <c r="L927" s="2">
        <v>6</v>
      </c>
      <c r="M927" s="2">
        <v>4</v>
      </c>
      <c r="N927" s="2">
        <v>0.35499999999999998</v>
      </c>
      <c r="O927" s="3" t="s">
        <v>140</v>
      </c>
      <c r="P927" s="3" t="s">
        <v>29</v>
      </c>
      <c r="Q927" s="5">
        <v>16.149999999999999</v>
      </c>
      <c r="S927" s="6">
        <v>13.68</v>
      </c>
      <c r="T927" s="5">
        <v>0.6</v>
      </c>
      <c r="U927" s="6">
        <v>14.28</v>
      </c>
      <c r="V927" s="2">
        <v>21</v>
      </c>
      <c r="W927" s="8"/>
      <c r="X927" s="10" t="s">
        <v>29</v>
      </c>
      <c r="Y927" s="7">
        <v>43709</v>
      </c>
    </row>
    <row r="928" spans="1:25" hidden="1" x14ac:dyDescent="0.25">
      <c r="A928" s="2">
        <v>135789</v>
      </c>
      <c r="B928" s="3" t="s">
        <v>917</v>
      </c>
      <c r="C928" s="3" t="s">
        <v>925</v>
      </c>
      <c r="D928" s="3" t="s">
        <v>139</v>
      </c>
      <c r="E928" s="3" t="s">
        <v>37</v>
      </c>
      <c r="F928" s="3" t="s">
        <v>423</v>
      </c>
      <c r="G928" s="2">
        <v>5</v>
      </c>
      <c r="H928" s="3" t="s">
        <v>38</v>
      </c>
      <c r="I928" s="3" t="s">
        <v>917</v>
      </c>
      <c r="J928" s="3" t="s">
        <v>31</v>
      </c>
      <c r="K928" s="4">
        <v>21.16</v>
      </c>
      <c r="L928" s="2">
        <v>6</v>
      </c>
      <c r="M928" s="2">
        <v>4</v>
      </c>
      <c r="N928" s="2">
        <v>0.35499999999999998</v>
      </c>
      <c r="O928" s="3" t="s">
        <v>140</v>
      </c>
      <c r="P928" s="3" t="s">
        <v>29</v>
      </c>
      <c r="Q928" s="5">
        <v>14.2</v>
      </c>
      <c r="S928" s="6">
        <v>11.97</v>
      </c>
      <c r="T928" s="5">
        <v>0.6</v>
      </c>
      <c r="U928" s="6">
        <v>12.57</v>
      </c>
      <c r="V928" s="2">
        <v>18.45</v>
      </c>
      <c r="W928" s="8"/>
      <c r="X928" s="10" t="s">
        <v>29</v>
      </c>
      <c r="Y928" s="7">
        <v>43591</v>
      </c>
    </row>
    <row r="929" spans="1:25" hidden="1" x14ac:dyDescent="0.25">
      <c r="A929" s="2">
        <v>777352</v>
      </c>
      <c r="B929" s="3" t="s">
        <v>917</v>
      </c>
      <c r="C929" s="3" t="s">
        <v>926</v>
      </c>
      <c r="D929" s="3" t="s">
        <v>927</v>
      </c>
      <c r="E929" s="3" t="s">
        <v>37</v>
      </c>
      <c r="F929" s="3" t="s">
        <v>29</v>
      </c>
      <c r="G929" s="2">
        <v>7</v>
      </c>
      <c r="H929" s="3" t="s">
        <v>38</v>
      </c>
      <c r="I929" s="3" t="s">
        <v>29</v>
      </c>
      <c r="J929" s="3" t="s">
        <v>31</v>
      </c>
      <c r="K929" s="4">
        <v>36.86</v>
      </c>
      <c r="L929" s="2">
        <v>4</v>
      </c>
      <c r="M929" s="2">
        <v>8</v>
      </c>
      <c r="N929" s="2">
        <v>0.4</v>
      </c>
      <c r="O929" s="3" t="s">
        <v>835</v>
      </c>
      <c r="P929" s="3" t="s">
        <v>29</v>
      </c>
      <c r="Q929" s="5">
        <v>13.15</v>
      </c>
      <c r="S929" s="6">
        <v>11.22</v>
      </c>
      <c r="T929" s="5">
        <v>0.4</v>
      </c>
      <c r="U929" s="6">
        <v>11.62</v>
      </c>
      <c r="V929" s="2">
        <v>17.100000000000001</v>
      </c>
      <c r="W929" s="8"/>
      <c r="X929" s="10" t="s">
        <v>29</v>
      </c>
      <c r="Y929" s="7">
        <v>43591</v>
      </c>
    </row>
    <row r="930" spans="1:25" hidden="1" x14ac:dyDescent="0.25">
      <c r="A930" s="2">
        <v>272765</v>
      </c>
      <c r="B930" s="3" t="s">
        <v>917</v>
      </c>
      <c r="C930" s="3" t="s">
        <v>928</v>
      </c>
      <c r="D930" s="3" t="s">
        <v>927</v>
      </c>
      <c r="E930" s="3" t="s">
        <v>37</v>
      </c>
      <c r="F930" s="3" t="s">
        <v>29</v>
      </c>
      <c r="G930" s="2">
        <v>7</v>
      </c>
      <c r="H930" s="3" t="s">
        <v>38</v>
      </c>
      <c r="I930" s="3" t="s">
        <v>29</v>
      </c>
      <c r="J930" s="3" t="s">
        <v>31</v>
      </c>
      <c r="K930" s="4">
        <v>36.86</v>
      </c>
      <c r="L930" s="2">
        <v>4</v>
      </c>
      <c r="M930" s="2">
        <v>8</v>
      </c>
      <c r="N930" s="2">
        <v>0.4</v>
      </c>
      <c r="O930" s="3" t="s">
        <v>835</v>
      </c>
      <c r="P930" s="3" t="s">
        <v>29</v>
      </c>
      <c r="Q930" s="5">
        <v>13.15</v>
      </c>
      <c r="S930" s="6">
        <v>11.22</v>
      </c>
      <c r="T930" s="5">
        <v>0.4</v>
      </c>
      <c r="U930" s="6">
        <v>11.62</v>
      </c>
      <c r="V930" s="2">
        <v>17.100000000000001</v>
      </c>
      <c r="W930" s="8"/>
      <c r="X930" s="10" t="s">
        <v>29</v>
      </c>
      <c r="Y930" s="7">
        <v>43466</v>
      </c>
    </row>
    <row r="931" spans="1:25" hidden="1" x14ac:dyDescent="0.25">
      <c r="A931" s="2">
        <v>612713</v>
      </c>
      <c r="B931" s="3" t="s">
        <v>917</v>
      </c>
      <c r="C931" s="3" t="s">
        <v>929</v>
      </c>
      <c r="D931" s="3" t="s">
        <v>927</v>
      </c>
      <c r="E931" s="3" t="s">
        <v>37</v>
      </c>
      <c r="F931" s="3" t="s">
        <v>29</v>
      </c>
      <c r="G931" s="2">
        <v>7</v>
      </c>
      <c r="H931" s="3" t="s">
        <v>38</v>
      </c>
      <c r="I931" s="3" t="s">
        <v>29</v>
      </c>
      <c r="J931" s="3" t="s">
        <v>31</v>
      </c>
      <c r="K931" s="4">
        <v>36.86</v>
      </c>
      <c r="L931" s="2">
        <v>4</v>
      </c>
      <c r="M931" s="2">
        <v>8</v>
      </c>
      <c r="N931" s="2">
        <v>0.4</v>
      </c>
      <c r="O931" s="3" t="s">
        <v>835</v>
      </c>
      <c r="P931" s="3" t="s">
        <v>29</v>
      </c>
      <c r="Q931" s="5">
        <v>13.15</v>
      </c>
      <c r="S931" s="6">
        <v>11.22</v>
      </c>
      <c r="T931" s="5">
        <v>0.4</v>
      </c>
      <c r="U931" s="6">
        <v>11.62</v>
      </c>
      <c r="V931" s="2">
        <v>17.100000000000001</v>
      </c>
      <c r="W931" s="8"/>
      <c r="X931" s="10" t="s">
        <v>29</v>
      </c>
      <c r="Y931" s="7">
        <v>43466</v>
      </c>
    </row>
    <row r="932" spans="1:25" hidden="1" x14ac:dyDescent="0.25">
      <c r="A932" s="2">
        <v>814095</v>
      </c>
      <c r="B932" s="3" t="s">
        <v>917</v>
      </c>
      <c r="C932" s="3" t="s">
        <v>930</v>
      </c>
      <c r="D932" s="3" t="s">
        <v>139</v>
      </c>
      <c r="E932" s="3" t="s">
        <v>28</v>
      </c>
      <c r="F932" s="3" t="s">
        <v>29</v>
      </c>
      <c r="G932" s="2">
        <v>5</v>
      </c>
      <c r="H932" s="3" t="s">
        <v>38</v>
      </c>
      <c r="I932" s="3" t="s">
        <v>917</v>
      </c>
      <c r="J932" s="3" t="s">
        <v>39</v>
      </c>
      <c r="K932" s="4">
        <v>18.579999999999998</v>
      </c>
      <c r="L932" s="2">
        <v>6</v>
      </c>
      <c r="M932" s="2">
        <v>4</v>
      </c>
      <c r="N932" s="2">
        <v>0.35499999999999998</v>
      </c>
      <c r="O932" s="3" t="s">
        <v>140</v>
      </c>
      <c r="P932" s="3" t="s">
        <v>29</v>
      </c>
      <c r="Q932" s="5">
        <v>13.25</v>
      </c>
      <c r="S932" s="6">
        <v>11.13</v>
      </c>
      <c r="T932" s="5">
        <v>0.6</v>
      </c>
      <c r="U932" s="6">
        <v>11.73</v>
      </c>
      <c r="V932" s="2">
        <v>17.2</v>
      </c>
      <c r="W932" s="8"/>
      <c r="X932" s="10" t="s">
        <v>29</v>
      </c>
      <c r="Y932" s="7">
        <v>43707</v>
      </c>
    </row>
    <row r="933" spans="1:25" hidden="1" x14ac:dyDescent="0.25">
      <c r="A933" s="2">
        <v>234669</v>
      </c>
      <c r="B933" s="3" t="s">
        <v>917</v>
      </c>
      <c r="C933" s="3" t="s">
        <v>931</v>
      </c>
      <c r="D933" s="3" t="s">
        <v>139</v>
      </c>
      <c r="E933" s="3" t="s">
        <v>28</v>
      </c>
      <c r="F933" s="3" t="s">
        <v>97</v>
      </c>
      <c r="G933" s="2">
        <v>5</v>
      </c>
      <c r="H933" s="3" t="s">
        <v>38</v>
      </c>
      <c r="I933" s="3" t="s">
        <v>917</v>
      </c>
      <c r="J933" s="3" t="s">
        <v>39</v>
      </c>
      <c r="K933" s="4">
        <v>18.600000000000001</v>
      </c>
      <c r="L933" s="2">
        <v>6</v>
      </c>
      <c r="M933" s="2">
        <v>4</v>
      </c>
      <c r="N933" s="2">
        <v>0.35499999999999998</v>
      </c>
      <c r="O933" s="3" t="s">
        <v>140</v>
      </c>
      <c r="P933" s="3" t="s">
        <v>29</v>
      </c>
      <c r="Q933" s="5">
        <v>9.4499999999999993</v>
      </c>
      <c r="S933" s="6">
        <v>7.79</v>
      </c>
      <c r="T933" s="5">
        <v>0.6</v>
      </c>
      <c r="U933" s="6">
        <v>8.39</v>
      </c>
      <c r="V933" s="2">
        <v>12.3</v>
      </c>
      <c r="W933" s="8"/>
      <c r="X933" s="10" t="s">
        <v>29</v>
      </c>
      <c r="Y933" s="7">
        <v>43733</v>
      </c>
    </row>
    <row r="934" spans="1:25" hidden="1" x14ac:dyDescent="0.25">
      <c r="A934" s="2">
        <v>814094</v>
      </c>
      <c r="B934" s="3" t="s">
        <v>917</v>
      </c>
      <c r="C934" s="3" t="s">
        <v>932</v>
      </c>
      <c r="D934" s="3" t="s">
        <v>139</v>
      </c>
      <c r="E934" s="3" t="s">
        <v>28</v>
      </c>
      <c r="F934" s="3" t="s">
        <v>29</v>
      </c>
      <c r="G934" s="2">
        <v>5</v>
      </c>
      <c r="H934" s="3" t="s">
        <v>38</v>
      </c>
      <c r="I934" s="3" t="s">
        <v>917</v>
      </c>
      <c r="J934" s="3" t="s">
        <v>39</v>
      </c>
      <c r="K934" s="4">
        <v>18.579999999999998</v>
      </c>
      <c r="L934" s="2">
        <v>6</v>
      </c>
      <c r="M934" s="2">
        <v>4</v>
      </c>
      <c r="N934" s="2">
        <v>0.35499999999999998</v>
      </c>
      <c r="O934" s="3" t="s">
        <v>140</v>
      </c>
      <c r="P934" s="3" t="s">
        <v>29</v>
      </c>
      <c r="Q934" s="5">
        <v>13.25</v>
      </c>
      <c r="S934" s="6">
        <v>11.13</v>
      </c>
      <c r="T934" s="5">
        <v>0.6</v>
      </c>
      <c r="U934" s="6">
        <v>11.73</v>
      </c>
      <c r="V934" s="2">
        <v>17.2</v>
      </c>
      <c r="W934" s="8"/>
      <c r="X934" s="10" t="s">
        <v>29</v>
      </c>
      <c r="Y934" s="7">
        <v>43707</v>
      </c>
    </row>
    <row r="935" spans="1:25" hidden="1" x14ac:dyDescent="0.25">
      <c r="A935" s="2">
        <v>804024</v>
      </c>
      <c r="B935" s="3" t="s">
        <v>917</v>
      </c>
      <c r="C935" s="3" t="s">
        <v>933</v>
      </c>
      <c r="D935" s="3" t="s">
        <v>230</v>
      </c>
      <c r="E935" s="3" t="s">
        <v>28</v>
      </c>
      <c r="F935" s="3" t="s">
        <v>29</v>
      </c>
      <c r="G935" s="2">
        <v>5</v>
      </c>
      <c r="H935" s="3" t="s">
        <v>38</v>
      </c>
      <c r="I935" s="3" t="s">
        <v>917</v>
      </c>
      <c r="J935" s="3" t="s">
        <v>39</v>
      </c>
      <c r="K935" s="4">
        <v>20.84</v>
      </c>
      <c r="L935" s="2">
        <v>12</v>
      </c>
      <c r="M935" s="2">
        <v>2</v>
      </c>
      <c r="N935" s="2">
        <v>0.35499999999999998</v>
      </c>
      <c r="O935" s="3" t="s">
        <v>140</v>
      </c>
      <c r="P935" s="3" t="s">
        <v>29</v>
      </c>
      <c r="Q935" s="5">
        <v>28.9</v>
      </c>
      <c r="S935" s="6">
        <v>24.38</v>
      </c>
      <c r="T935" s="5">
        <v>1.2</v>
      </c>
      <c r="U935" s="6">
        <v>25.58</v>
      </c>
      <c r="V935" s="2">
        <v>37.549999999999997</v>
      </c>
      <c r="W935" s="8"/>
      <c r="X935" s="10" t="s">
        <v>29</v>
      </c>
      <c r="Y935" s="7">
        <v>43707</v>
      </c>
    </row>
    <row r="936" spans="1:25" hidden="1" x14ac:dyDescent="0.25">
      <c r="A936" s="2">
        <v>814096</v>
      </c>
      <c r="B936" s="3" t="s">
        <v>917</v>
      </c>
      <c r="C936" s="3" t="s">
        <v>934</v>
      </c>
      <c r="D936" s="3" t="s">
        <v>139</v>
      </c>
      <c r="E936" s="3" t="s">
        <v>28</v>
      </c>
      <c r="F936" s="3" t="s">
        <v>29</v>
      </c>
      <c r="G936" s="2">
        <v>5</v>
      </c>
      <c r="H936" s="3" t="s">
        <v>38</v>
      </c>
      <c r="I936" s="3" t="s">
        <v>917</v>
      </c>
      <c r="J936" s="3" t="s">
        <v>39</v>
      </c>
      <c r="K936" s="4">
        <v>18.579999999999998</v>
      </c>
      <c r="L936" s="2">
        <v>6</v>
      </c>
      <c r="M936" s="2">
        <v>4</v>
      </c>
      <c r="N936" s="2">
        <v>0.35499999999999998</v>
      </c>
      <c r="O936" s="3" t="s">
        <v>140</v>
      </c>
      <c r="P936" s="3" t="s">
        <v>29</v>
      </c>
      <c r="Q936" s="5">
        <v>13.25</v>
      </c>
      <c r="S936" s="6">
        <v>11.13</v>
      </c>
      <c r="T936" s="5">
        <v>0.6</v>
      </c>
      <c r="U936" s="6">
        <v>11.73</v>
      </c>
      <c r="V936" s="2">
        <v>17.2</v>
      </c>
      <c r="W936" s="8"/>
      <c r="X936" s="10" t="s">
        <v>29</v>
      </c>
      <c r="Y936" s="7">
        <v>43707</v>
      </c>
    </row>
    <row r="937" spans="1:25" hidden="1" x14ac:dyDescent="0.25">
      <c r="A937" s="2">
        <v>799565</v>
      </c>
      <c r="B937" s="3" t="s">
        <v>917</v>
      </c>
      <c r="C937" s="3" t="s">
        <v>935</v>
      </c>
      <c r="D937" s="3" t="s">
        <v>139</v>
      </c>
      <c r="E937" s="3" t="s">
        <v>28</v>
      </c>
      <c r="F937" s="3" t="s">
        <v>29</v>
      </c>
      <c r="G937" s="2">
        <v>5</v>
      </c>
      <c r="H937" s="3" t="s">
        <v>38</v>
      </c>
      <c r="I937" s="3" t="s">
        <v>917</v>
      </c>
      <c r="J937" s="3" t="s">
        <v>39</v>
      </c>
      <c r="K937" s="4">
        <v>18.579999999999998</v>
      </c>
      <c r="L937" s="2">
        <v>6</v>
      </c>
      <c r="M937" s="2">
        <v>4</v>
      </c>
      <c r="N937" s="2">
        <v>0.35499999999999998</v>
      </c>
      <c r="O937" s="3" t="s">
        <v>140</v>
      </c>
      <c r="P937" s="3" t="s">
        <v>29</v>
      </c>
      <c r="Q937" s="5">
        <v>13.25</v>
      </c>
      <c r="S937" s="6">
        <v>11.13</v>
      </c>
      <c r="T937" s="5">
        <v>0.6</v>
      </c>
      <c r="U937" s="6">
        <v>11.73</v>
      </c>
      <c r="V937" s="2">
        <v>17.2</v>
      </c>
      <c r="W937" s="8"/>
      <c r="X937" s="10" t="s">
        <v>29</v>
      </c>
      <c r="Y937" s="7">
        <v>43707</v>
      </c>
    </row>
    <row r="938" spans="1:25" hidden="1" x14ac:dyDescent="0.25">
      <c r="A938" s="2">
        <v>799564</v>
      </c>
      <c r="B938" s="3" t="s">
        <v>917</v>
      </c>
      <c r="C938" s="3" t="s">
        <v>936</v>
      </c>
      <c r="D938" s="3" t="s">
        <v>139</v>
      </c>
      <c r="E938" s="3" t="s">
        <v>28</v>
      </c>
      <c r="F938" s="3" t="s">
        <v>29</v>
      </c>
      <c r="G938" s="2">
        <v>5</v>
      </c>
      <c r="H938" s="3" t="s">
        <v>38</v>
      </c>
      <c r="I938" s="3" t="s">
        <v>917</v>
      </c>
      <c r="J938" s="3" t="s">
        <v>39</v>
      </c>
      <c r="K938" s="4">
        <v>18.579999999999998</v>
      </c>
      <c r="L938" s="2">
        <v>6</v>
      </c>
      <c r="M938" s="2">
        <v>4</v>
      </c>
      <c r="N938" s="2">
        <v>0.35499999999999998</v>
      </c>
      <c r="O938" s="3" t="s">
        <v>140</v>
      </c>
      <c r="P938" s="3" t="s">
        <v>29</v>
      </c>
      <c r="Q938" s="5">
        <v>13.25</v>
      </c>
      <c r="S938" s="6">
        <v>11.13</v>
      </c>
      <c r="T938" s="5">
        <v>0.6</v>
      </c>
      <c r="U938" s="6">
        <v>11.73</v>
      </c>
      <c r="V938" s="2">
        <v>17.2</v>
      </c>
      <c r="W938" s="8"/>
      <c r="X938" s="10" t="s">
        <v>29</v>
      </c>
      <c r="Y938" s="7">
        <v>43707</v>
      </c>
    </row>
    <row r="939" spans="1:25" hidden="1" x14ac:dyDescent="0.25">
      <c r="A939" s="2">
        <v>551192</v>
      </c>
      <c r="B939" s="3" t="s">
        <v>917</v>
      </c>
      <c r="C939" s="3" t="s">
        <v>937</v>
      </c>
      <c r="D939" s="3" t="s">
        <v>354</v>
      </c>
      <c r="E939" s="3" t="s">
        <v>37</v>
      </c>
      <c r="F939" s="3" t="s">
        <v>29</v>
      </c>
      <c r="G939" s="2">
        <v>7</v>
      </c>
      <c r="H939" s="3" t="s">
        <v>38</v>
      </c>
      <c r="I939" s="3" t="s">
        <v>29</v>
      </c>
      <c r="J939" s="3" t="s">
        <v>39</v>
      </c>
      <c r="K939" s="4" t="s">
        <v>2911</v>
      </c>
      <c r="L939" s="2">
        <v>4</v>
      </c>
      <c r="M939" s="2">
        <v>6</v>
      </c>
      <c r="N939" s="2">
        <v>0.47299999999999998</v>
      </c>
      <c r="O939" s="3" t="s">
        <v>140</v>
      </c>
      <c r="P939" s="3" t="s">
        <v>29</v>
      </c>
      <c r="Q939" s="5">
        <v>12.45</v>
      </c>
      <c r="S939" s="6">
        <v>10.6</v>
      </c>
      <c r="T939" s="5">
        <v>0.4</v>
      </c>
      <c r="U939" s="6">
        <v>11</v>
      </c>
      <c r="V939" s="2">
        <v>16.2</v>
      </c>
      <c r="W939" s="8"/>
      <c r="X939" s="10" t="s">
        <v>29</v>
      </c>
      <c r="Y939" s="7">
        <v>43466</v>
      </c>
    </row>
    <row r="940" spans="1:25" hidden="1" x14ac:dyDescent="0.25">
      <c r="A940" s="2">
        <v>785527</v>
      </c>
      <c r="B940" s="3" t="s">
        <v>917</v>
      </c>
      <c r="C940" s="3" t="s">
        <v>938</v>
      </c>
      <c r="D940" s="3" t="s">
        <v>343</v>
      </c>
      <c r="E940" s="3" t="s">
        <v>28</v>
      </c>
      <c r="F940" s="3" t="s">
        <v>86</v>
      </c>
      <c r="G940" s="2">
        <v>5</v>
      </c>
      <c r="H940" s="3" t="s">
        <v>38</v>
      </c>
      <c r="I940" s="3" t="s">
        <v>29</v>
      </c>
      <c r="J940" s="3" t="s">
        <v>39</v>
      </c>
      <c r="K940" s="4">
        <v>42.99</v>
      </c>
      <c r="L940" s="2">
        <v>1</v>
      </c>
      <c r="M940" s="2">
        <v>24</v>
      </c>
      <c r="N940" s="2">
        <v>0.47299999999999998</v>
      </c>
      <c r="O940" s="3" t="s">
        <v>140</v>
      </c>
      <c r="P940" s="3" t="s">
        <v>29</v>
      </c>
      <c r="Q940" s="5">
        <v>4.6500000000000004</v>
      </c>
      <c r="S940" s="6">
        <v>4</v>
      </c>
      <c r="T940" s="5">
        <v>0.1</v>
      </c>
      <c r="U940" s="6">
        <v>4.0999999999999996</v>
      </c>
      <c r="V940" s="2">
        <v>6.05</v>
      </c>
      <c r="W940" s="8"/>
      <c r="X940" s="10" t="s">
        <v>29</v>
      </c>
      <c r="Y940" s="7">
        <v>43732</v>
      </c>
    </row>
    <row r="941" spans="1:25" hidden="1" x14ac:dyDescent="0.25">
      <c r="A941" s="2">
        <v>779697</v>
      </c>
      <c r="B941" s="3" t="s">
        <v>917</v>
      </c>
      <c r="C941" s="3" t="s">
        <v>939</v>
      </c>
      <c r="D941" s="3" t="s">
        <v>343</v>
      </c>
      <c r="E941" s="3" t="s">
        <v>28</v>
      </c>
      <c r="F941" s="3" t="s">
        <v>86</v>
      </c>
      <c r="G941" s="2">
        <v>5.5</v>
      </c>
      <c r="H941" s="3" t="s">
        <v>38</v>
      </c>
      <c r="I941" s="3" t="s">
        <v>29</v>
      </c>
      <c r="J941" s="3" t="s">
        <v>39</v>
      </c>
      <c r="K941" s="4">
        <v>42.99</v>
      </c>
      <c r="L941" s="2">
        <v>1</v>
      </c>
      <c r="M941" s="2">
        <v>24</v>
      </c>
      <c r="N941" s="2">
        <v>0.47299999999999998</v>
      </c>
      <c r="O941" s="3" t="s">
        <v>140</v>
      </c>
      <c r="P941" s="3" t="s">
        <v>29</v>
      </c>
      <c r="Q941" s="5">
        <v>4.6500000000000004</v>
      </c>
      <c r="S941" s="6">
        <v>4</v>
      </c>
      <c r="T941" s="5">
        <v>0.1</v>
      </c>
      <c r="U941" s="6">
        <v>4.0999999999999996</v>
      </c>
      <c r="V941" s="2">
        <v>6.05</v>
      </c>
      <c r="W941" s="8"/>
      <c r="X941" s="10" t="s">
        <v>29</v>
      </c>
      <c r="Y941" s="7">
        <v>43732</v>
      </c>
    </row>
    <row r="942" spans="1:25" hidden="1" x14ac:dyDescent="0.25">
      <c r="A942" s="2">
        <v>814098</v>
      </c>
      <c r="B942" s="3" t="s">
        <v>917</v>
      </c>
      <c r="C942" s="3" t="s">
        <v>940</v>
      </c>
      <c r="D942" s="3" t="s">
        <v>139</v>
      </c>
      <c r="E942" s="3" t="s">
        <v>28</v>
      </c>
      <c r="F942" s="3" t="s">
        <v>29</v>
      </c>
      <c r="G942" s="2">
        <v>5</v>
      </c>
      <c r="H942" s="3" t="s">
        <v>38</v>
      </c>
      <c r="I942" s="3" t="s">
        <v>941</v>
      </c>
      <c r="J942" s="3" t="s">
        <v>39</v>
      </c>
      <c r="K942" s="4">
        <v>18.64</v>
      </c>
      <c r="L942" s="2">
        <v>6</v>
      </c>
      <c r="M942" s="2">
        <v>4</v>
      </c>
      <c r="N942" s="2">
        <v>0.35499999999999998</v>
      </c>
      <c r="O942" s="3" t="s">
        <v>140</v>
      </c>
      <c r="P942" s="3" t="s">
        <v>29</v>
      </c>
      <c r="Q942" s="5">
        <v>13.25</v>
      </c>
      <c r="S942" s="6">
        <v>11.13</v>
      </c>
      <c r="T942" s="5">
        <v>0.6</v>
      </c>
      <c r="U942" s="6">
        <v>11.73</v>
      </c>
      <c r="V942" s="2">
        <v>17.2</v>
      </c>
      <c r="W942" s="8"/>
      <c r="X942" s="10" t="s">
        <v>29</v>
      </c>
      <c r="Y942" s="7">
        <v>43707</v>
      </c>
    </row>
    <row r="943" spans="1:25" hidden="1" x14ac:dyDescent="0.25">
      <c r="A943" s="2">
        <v>814097</v>
      </c>
      <c r="B943" s="3" t="s">
        <v>917</v>
      </c>
      <c r="C943" s="3" t="s">
        <v>942</v>
      </c>
      <c r="D943" s="3" t="s">
        <v>139</v>
      </c>
      <c r="E943" s="3" t="s">
        <v>28</v>
      </c>
      <c r="F943" s="3" t="s">
        <v>29</v>
      </c>
      <c r="G943" s="2">
        <v>5</v>
      </c>
      <c r="H943" s="3" t="s">
        <v>38</v>
      </c>
      <c r="I943" s="3" t="s">
        <v>941</v>
      </c>
      <c r="J943" s="3" t="s">
        <v>39</v>
      </c>
      <c r="K943" s="4">
        <v>18.64</v>
      </c>
      <c r="L943" s="2">
        <v>6</v>
      </c>
      <c r="M943" s="2">
        <v>4</v>
      </c>
      <c r="N943" s="2">
        <v>0.35499999999999998</v>
      </c>
      <c r="O943" s="3" t="s">
        <v>140</v>
      </c>
      <c r="P943" s="3" t="s">
        <v>29</v>
      </c>
      <c r="Q943" s="5">
        <v>13.25</v>
      </c>
      <c r="S943" s="6">
        <v>11.13</v>
      </c>
      <c r="T943" s="5">
        <v>0.6</v>
      </c>
      <c r="U943" s="6">
        <v>11.73</v>
      </c>
      <c r="V943" s="2">
        <v>17.2</v>
      </c>
      <c r="W943" s="8"/>
      <c r="X943" s="10" t="s">
        <v>29</v>
      </c>
      <c r="Y943" s="7">
        <v>43707</v>
      </c>
    </row>
    <row r="944" spans="1:25" hidden="1" x14ac:dyDescent="0.25">
      <c r="A944" s="2">
        <v>774711</v>
      </c>
      <c r="B944" s="3" t="s">
        <v>917</v>
      </c>
      <c r="C944" s="3" t="s">
        <v>943</v>
      </c>
      <c r="D944" s="3" t="s">
        <v>343</v>
      </c>
      <c r="E944" s="3" t="s">
        <v>28</v>
      </c>
      <c r="F944" s="3" t="s">
        <v>29</v>
      </c>
      <c r="G944" s="2">
        <v>7</v>
      </c>
      <c r="H944" s="3" t="s">
        <v>38</v>
      </c>
      <c r="I944" s="3" t="s">
        <v>917</v>
      </c>
      <c r="J944" s="3" t="s">
        <v>39</v>
      </c>
      <c r="K944" s="4">
        <v>35.07</v>
      </c>
      <c r="L944" s="2">
        <v>1</v>
      </c>
      <c r="M944" s="2">
        <v>24</v>
      </c>
      <c r="N944" s="2">
        <v>0.47299999999999998</v>
      </c>
      <c r="O944" s="3" t="s">
        <v>140</v>
      </c>
      <c r="P944" s="3" t="s">
        <v>29</v>
      </c>
      <c r="Q944" s="5">
        <v>3.9</v>
      </c>
      <c r="S944" s="6">
        <v>3.34</v>
      </c>
      <c r="T944" s="5">
        <v>0.1</v>
      </c>
      <c r="U944" s="6">
        <v>3.44</v>
      </c>
      <c r="V944" s="2">
        <v>5.05</v>
      </c>
      <c r="W944" s="8">
        <v>0.54999999999999982</v>
      </c>
      <c r="X944" s="9" t="s">
        <v>3216</v>
      </c>
      <c r="Y944" s="7">
        <v>43707</v>
      </c>
    </row>
    <row r="945" spans="1:25" hidden="1" x14ac:dyDescent="0.25">
      <c r="A945" s="2">
        <v>814100</v>
      </c>
      <c r="B945" s="3" t="s">
        <v>917</v>
      </c>
      <c r="C945" s="3" t="s">
        <v>944</v>
      </c>
      <c r="D945" s="3" t="s">
        <v>343</v>
      </c>
      <c r="E945" s="3" t="s">
        <v>28</v>
      </c>
      <c r="F945" s="3" t="s">
        <v>29</v>
      </c>
      <c r="G945" s="2">
        <v>7</v>
      </c>
      <c r="H945" s="3" t="s">
        <v>38</v>
      </c>
      <c r="I945" s="3" t="s">
        <v>917</v>
      </c>
      <c r="J945" s="3" t="s">
        <v>39</v>
      </c>
      <c r="K945" s="4">
        <v>35.07</v>
      </c>
      <c r="L945" s="2">
        <v>1</v>
      </c>
      <c r="M945" s="2">
        <v>24</v>
      </c>
      <c r="N945" s="2">
        <v>0.47299999999999998</v>
      </c>
      <c r="O945" s="3" t="s">
        <v>140</v>
      </c>
      <c r="P945" s="3" t="s">
        <v>29</v>
      </c>
      <c r="Q945" s="5">
        <v>3.9</v>
      </c>
      <c r="S945" s="6">
        <v>3.34</v>
      </c>
      <c r="T945" s="5">
        <v>0.1</v>
      </c>
      <c r="U945" s="6">
        <v>3.44</v>
      </c>
      <c r="V945" s="2">
        <v>5.05</v>
      </c>
      <c r="W945" s="8"/>
      <c r="X945" s="10" t="s">
        <v>29</v>
      </c>
      <c r="Y945" s="7">
        <v>43707</v>
      </c>
    </row>
    <row r="946" spans="1:25" ht="30" hidden="1" x14ac:dyDescent="0.25">
      <c r="A946" s="2">
        <v>122479</v>
      </c>
      <c r="B946" s="3" t="s">
        <v>917</v>
      </c>
      <c r="C946" s="3" t="s">
        <v>945</v>
      </c>
      <c r="D946" s="3" t="s">
        <v>343</v>
      </c>
      <c r="E946" s="3" t="s">
        <v>28</v>
      </c>
      <c r="F946" s="3" t="s">
        <v>29</v>
      </c>
      <c r="G946" s="2">
        <v>5</v>
      </c>
      <c r="H946" s="3" t="s">
        <v>38</v>
      </c>
      <c r="I946" s="3" t="s">
        <v>917</v>
      </c>
      <c r="J946" s="3" t="s">
        <v>31</v>
      </c>
      <c r="K946" s="4">
        <v>40.08</v>
      </c>
      <c r="L946" s="2">
        <v>1</v>
      </c>
      <c r="M946" s="2">
        <v>24</v>
      </c>
      <c r="N946" s="2">
        <v>0.47299999999999998</v>
      </c>
      <c r="O946" s="3" t="s">
        <v>140</v>
      </c>
      <c r="P946" s="3" t="s">
        <v>29</v>
      </c>
      <c r="Q946" s="5">
        <v>4.55</v>
      </c>
      <c r="S946" s="6">
        <v>3.92</v>
      </c>
      <c r="T946" s="5">
        <v>0.1</v>
      </c>
      <c r="U946" s="6">
        <v>4.0199999999999996</v>
      </c>
      <c r="V946" s="2">
        <v>5.9</v>
      </c>
      <c r="W946" s="8"/>
      <c r="X946" s="10" t="s">
        <v>29</v>
      </c>
      <c r="Y946" s="7">
        <v>43777</v>
      </c>
    </row>
    <row r="947" spans="1:25" hidden="1" x14ac:dyDescent="0.25">
      <c r="A947" s="2">
        <v>122484</v>
      </c>
      <c r="B947" s="3" t="s">
        <v>917</v>
      </c>
      <c r="C947" s="3" t="s">
        <v>946</v>
      </c>
      <c r="D947" s="3" t="s">
        <v>343</v>
      </c>
      <c r="E947" s="3" t="s">
        <v>28</v>
      </c>
      <c r="F947" s="3" t="s">
        <v>29</v>
      </c>
      <c r="G947" s="2">
        <v>5</v>
      </c>
      <c r="H947" s="3" t="s">
        <v>38</v>
      </c>
      <c r="I947" s="3" t="s">
        <v>917</v>
      </c>
      <c r="J947" s="3" t="s">
        <v>31</v>
      </c>
      <c r="K947" s="4">
        <v>40.08</v>
      </c>
      <c r="L947" s="2">
        <v>1</v>
      </c>
      <c r="M947" s="2">
        <v>24</v>
      </c>
      <c r="N947" s="2">
        <v>0.47299999999999998</v>
      </c>
      <c r="O947" s="3" t="s">
        <v>140</v>
      </c>
      <c r="P947" s="3" t="s">
        <v>29</v>
      </c>
      <c r="Q947" s="5">
        <v>4.55</v>
      </c>
      <c r="S947" s="6">
        <v>3.92</v>
      </c>
      <c r="T947" s="5">
        <v>0.1</v>
      </c>
      <c r="U947" s="6">
        <v>4.0199999999999996</v>
      </c>
      <c r="V947" s="2">
        <v>5.9</v>
      </c>
      <c r="W947" s="8"/>
      <c r="X947" s="10" t="s">
        <v>29</v>
      </c>
      <c r="Y947" s="7">
        <v>43777</v>
      </c>
    </row>
    <row r="948" spans="1:25" ht="30" hidden="1" x14ac:dyDescent="0.25">
      <c r="A948" s="2">
        <v>122628</v>
      </c>
      <c r="B948" s="3" t="s">
        <v>917</v>
      </c>
      <c r="C948" s="3" t="s">
        <v>947</v>
      </c>
      <c r="D948" s="3" t="s">
        <v>139</v>
      </c>
      <c r="E948" s="3" t="s">
        <v>28</v>
      </c>
      <c r="F948" s="3" t="s">
        <v>29</v>
      </c>
      <c r="G948" s="2">
        <v>5</v>
      </c>
      <c r="H948" s="3" t="s">
        <v>38</v>
      </c>
      <c r="I948" s="3" t="s">
        <v>917</v>
      </c>
      <c r="J948" s="3" t="s">
        <v>31</v>
      </c>
      <c r="K948" s="4">
        <v>39.840000000000003</v>
      </c>
      <c r="L948" s="2">
        <v>6</v>
      </c>
      <c r="M948" s="2">
        <v>24</v>
      </c>
      <c r="N948" s="2">
        <v>0.35499999999999998</v>
      </c>
      <c r="O948" s="3" t="s">
        <v>140</v>
      </c>
      <c r="P948" s="3" t="s">
        <v>29</v>
      </c>
      <c r="Q948" s="5">
        <v>4.5</v>
      </c>
      <c r="S948" s="6">
        <v>3.87</v>
      </c>
      <c r="T948" s="5">
        <v>0.1</v>
      </c>
      <c r="U948" s="6">
        <v>3.97</v>
      </c>
      <c r="V948" s="2">
        <v>5.85</v>
      </c>
      <c r="W948" s="8"/>
      <c r="X948" s="10" t="s">
        <v>29</v>
      </c>
      <c r="Y948" s="7">
        <v>43777</v>
      </c>
    </row>
    <row r="949" spans="1:25" hidden="1" x14ac:dyDescent="0.25">
      <c r="A949" s="2">
        <v>208796</v>
      </c>
      <c r="B949" s="3" t="s">
        <v>917</v>
      </c>
      <c r="C949" s="3" t="s">
        <v>948</v>
      </c>
      <c r="D949" s="3" t="s">
        <v>343</v>
      </c>
      <c r="E949" s="3" t="s">
        <v>37</v>
      </c>
      <c r="F949" s="3" t="s">
        <v>29</v>
      </c>
      <c r="G949" s="2">
        <v>5</v>
      </c>
      <c r="H949" s="3" t="s">
        <v>38</v>
      </c>
      <c r="I949" s="3" t="s">
        <v>917</v>
      </c>
      <c r="J949" s="3" t="s">
        <v>31</v>
      </c>
      <c r="K949" s="4">
        <v>33.6</v>
      </c>
      <c r="L949" s="2">
        <v>1</v>
      </c>
      <c r="M949" s="2">
        <v>24</v>
      </c>
      <c r="N949" s="2">
        <v>0.47299999999999998</v>
      </c>
      <c r="O949" s="3" t="s">
        <v>140</v>
      </c>
      <c r="P949" s="3" t="s">
        <v>29</v>
      </c>
      <c r="Q949" s="5">
        <v>3.95</v>
      </c>
      <c r="S949" s="6">
        <v>3.39</v>
      </c>
      <c r="T949" s="5">
        <v>0.1</v>
      </c>
      <c r="U949" s="6">
        <v>3.49</v>
      </c>
      <c r="V949" s="2">
        <v>5.15</v>
      </c>
      <c r="W949" s="8"/>
      <c r="X949" s="10" t="s">
        <v>29</v>
      </c>
      <c r="Y949" s="7">
        <v>43627</v>
      </c>
    </row>
    <row r="950" spans="1:25" hidden="1" x14ac:dyDescent="0.25">
      <c r="A950" s="2">
        <v>33495</v>
      </c>
      <c r="B950" s="3" t="s">
        <v>917</v>
      </c>
      <c r="C950" s="3" t="s">
        <v>949</v>
      </c>
      <c r="D950" s="3" t="s">
        <v>343</v>
      </c>
      <c r="E950" s="3" t="s">
        <v>37</v>
      </c>
      <c r="F950" s="3" t="s">
        <v>29</v>
      </c>
      <c r="G950" s="2">
        <v>5.5</v>
      </c>
      <c r="H950" s="3" t="s">
        <v>38</v>
      </c>
      <c r="I950" s="3" t="s">
        <v>917</v>
      </c>
      <c r="J950" s="3" t="s">
        <v>31</v>
      </c>
      <c r="K950" s="4">
        <v>33.6</v>
      </c>
      <c r="L950" s="2">
        <v>1</v>
      </c>
      <c r="M950" s="2">
        <v>24</v>
      </c>
      <c r="N950" s="2">
        <v>0.47299999999999998</v>
      </c>
      <c r="O950" s="3" t="s">
        <v>140</v>
      </c>
      <c r="P950" s="3" t="s">
        <v>29</v>
      </c>
      <c r="Q950" s="5">
        <v>3.95</v>
      </c>
      <c r="S950" s="6">
        <v>3.39</v>
      </c>
      <c r="T950" s="5">
        <v>0.1</v>
      </c>
      <c r="U950" s="6">
        <v>3.49</v>
      </c>
      <c r="V950" s="2">
        <v>5.15</v>
      </c>
      <c r="W950" s="8"/>
      <c r="X950" s="10" t="s">
        <v>29</v>
      </c>
      <c r="Y950" s="7">
        <v>43627</v>
      </c>
    </row>
    <row r="951" spans="1:25" hidden="1" x14ac:dyDescent="0.25">
      <c r="A951" s="2">
        <v>209000</v>
      </c>
      <c r="B951" s="3" t="s">
        <v>917</v>
      </c>
      <c r="C951" s="3" t="s">
        <v>950</v>
      </c>
      <c r="D951" s="3" t="s">
        <v>343</v>
      </c>
      <c r="E951" s="3" t="s">
        <v>37</v>
      </c>
      <c r="F951" s="3" t="s">
        <v>29</v>
      </c>
      <c r="G951" s="2">
        <v>5</v>
      </c>
      <c r="H951" s="3" t="s">
        <v>38</v>
      </c>
      <c r="I951" s="3" t="s">
        <v>917</v>
      </c>
      <c r="J951" s="3" t="s">
        <v>31</v>
      </c>
      <c r="K951" s="4">
        <v>33.6</v>
      </c>
      <c r="L951" s="2">
        <v>1</v>
      </c>
      <c r="M951" s="2">
        <v>24</v>
      </c>
      <c r="N951" s="2">
        <v>0.47299999999999998</v>
      </c>
      <c r="O951" s="3" t="s">
        <v>140</v>
      </c>
      <c r="P951" s="3" t="s">
        <v>29</v>
      </c>
      <c r="Q951" s="5">
        <v>3.95</v>
      </c>
      <c r="S951" s="6">
        <v>3.39</v>
      </c>
      <c r="T951" s="5">
        <v>0.1</v>
      </c>
      <c r="U951" s="6">
        <v>3.49</v>
      </c>
      <c r="V951" s="2">
        <v>5.15</v>
      </c>
      <c r="W951" s="8"/>
      <c r="X951" s="10" t="s">
        <v>29</v>
      </c>
      <c r="Y951" s="7">
        <v>43627</v>
      </c>
    </row>
    <row r="952" spans="1:25" hidden="1" x14ac:dyDescent="0.25">
      <c r="A952" s="2">
        <v>774711</v>
      </c>
      <c r="B952" s="3" t="s">
        <v>917</v>
      </c>
      <c r="C952" s="3" t="s">
        <v>951</v>
      </c>
      <c r="D952" s="3" t="s">
        <v>343</v>
      </c>
      <c r="E952" s="3" t="s">
        <v>28</v>
      </c>
      <c r="F952" s="3" t="s">
        <v>29</v>
      </c>
      <c r="G952" s="2">
        <v>7</v>
      </c>
      <c r="H952" s="3" t="s">
        <v>38</v>
      </c>
      <c r="I952" s="3" t="s">
        <v>917</v>
      </c>
      <c r="J952" s="3" t="s">
        <v>39</v>
      </c>
      <c r="K952" s="4">
        <v>29.23</v>
      </c>
      <c r="L952" s="2">
        <v>1</v>
      </c>
      <c r="M952" s="2">
        <v>24</v>
      </c>
      <c r="N952" s="2">
        <v>0.47299999999999998</v>
      </c>
      <c r="O952" s="3" t="s">
        <v>140</v>
      </c>
      <c r="P952" s="3" t="s">
        <v>29</v>
      </c>
      <c r="Q952" s="5">
        <v>3.35</v>
      </c>
      <c r="S952" s="6">
        <v>2.86</v>
      </c>
      <c r="T952" s="5">
        <v>0.1</v>
      </c>
      <c r="U952" s="6">
        <v>2.96</v>
      </c>
      <c r="V952" s="2">
        <v>4.3499999999999996</v>
      </c>
      <c r="W952" s="8"/>
      <c r="X952" s="10" t="s">
        <v>29</v>
      </c>
      <c r="Y952" s="7">
        <v>43707</v>
      </c>
    </row>
    <row r="953" spans="1:25" hidden="1" x14ac:dyDescent="0.25">
      <c r="A953" s="2">
        <v>17792</v>
      </c>
      <c r="B953" s="3" t="s">
        <v>917</v>
      </c>
      <c r="C953" s="3" t="s">
        <v>952</v>
      </c>
      <c r="D953" s="3" t="s">
        <v>36</v>
      </c>
      <c r="E953" s="3" t="s">
        <v>37</v>
      </c>
      <c r="F953" s="3" t="s">
        <v>29</v>
      </c>
      <c r="G953" s="2">
        <v>5</v>
      </c>
      <c r="H953" s="3" t="s">
        <v>38</v>
      </c>
      <c r="I953" s="3" t="s">
        <v>917</v>
      </c>
      <c r="J953" s="3" t="s">
        <v>39</v>
      </c>
      <c r="K953" s="4">
        <v>23.59</v>
      </c>
      <c r="L953" s="2">
        <v>6</v>
      </c>
      <c r="M953" s="2">
        <v>4</v>
      </c>
      <c r="N953" s="2">
        <v>0.34100000000000003</v>
      </c>
      <c r="O953" s="3" t="s">
        <v>140</v>
      </c>
      <c r="P953" s="3" t="s">
        <v>29</v>
      </c>
      <c r="Q953" s="5">
        <v>15.95</v>
      </c>
      <c r="S953" s="6">
        <v>13.51</v>
      </c>
      <c r="T953" s="5">
        <v>0.6</v>
      </c>
      <c r="U953" s="6">
        <v>14.11</v>
      </c>
      <c r="V953" s="2">
        <v>20.75</v>
      </c>
      <c r="W953" s="8"/>
      <c r="X953" s="10" t="s">
        <v>29</v>
      </c>
      <c r="Y953" s="7">
        <v>43556</v>
      </c>
    </row>
    <row r="954" spans="1:25" hidden="1" x14ac:dyDescent="0.25">
      <c r="A954" s="2">
        <v>744052</v>
      </c>
      <c r="B954" s="3" t="s">
        <v>917</v>
      </c>
      <c r="C954" s="3" t="s">
        <v>953</v>
      </c>
      <c r="D954" s="3" t="s">
        <v>36</v>
      </c>
      <c r="E954" s="3" t="s">
        <v>37</v>
      </c>
      <c r="F954" s="3" t="s">
        <v>29</v>
      </c>
      <c r="G954" s="2">
        <v>5</v>
      </c>
      <c r="H954" s="3" t="s">
        <v>38</v>
      </c>
      <c r="I954" s="3" t="s">
        <v>917</v>
      </c>
      <c r="J954" s="3" t="s">
        <v>39</v>
      </c>
      <c r="K954" s="4">
        <v>23.59</v>
      </c>
      <c r="L954" s="2">
        <v>6</v>
      </c>
      <c r="M954" s="2">
        <v>4</v>
      </c>
      <c r="N954" s="2">
        <v>0.34100000000000003</v>
      </c>
      <c r="O954" s="3" t="s">
        <v>140</v>
      </c>
      <c r="P954" s="3" t="s">
        <v>29</v>
      </c>
      <c r="Q954" s="5">
        <v>15.95</v>
      </c>
      <c r="S954" s="6">
        <v>13.51</v>
      </c>
      <c r="T954" s="5">
        <v>0.6</v>
      </c>
      <c r="U954" s="6">
        <v>14.11</v>
      </c>
      <c r="V954" s="2">
        <v>20.75</v>
      </c>
      <c r="W954" s="8"/>
      <c r="X954" s="10" t="s">
        <v>29</v>
      </c>
      <c r="Y954" s="7">
        <v>43556</v>
      </c>
    </row>
    <row r="955" spans="1:25" hidden="1" x14ac:dyDescent="0.25">
      <c r="A955" s="2">
        <v>824920</v>
      </c>
      <c r="B955" s="3" t="s">
        <v>917</v>
      </c>
      <c r="C955" s="3" t="s">
        <v>954</v>
      </c>
      <c r="D955" s="3" t="s">
        <v>36</v>
      </c>
      <c r="E955" s="3" t="s">
        <v>37</v>
      </c>
      <c r="F955" s="3" t="s">
        <v>29</v>
      </c>
      <c r="G955" s="2">
        <v>5</v>
      </c>
      <c r="H955" s="3" t="s">
        <v>38</v>
      </c>
      <c r="I955" s="3" t="s">
        <v>917</v>
      </c>
      <c r="J955" s="3" t="s">
        <v>39</v>
      </c>
      <c r="K955" s="4">
        <v>23.59</v>
      </c>
      <c r="L955" s="2">
        <v>6</v>
      </c>
      <c r="M955" s="2">
        <v>4</v>
      </c>
      <c r="N955" s="2">
        <v>0.34100000000000003</v>
      </c>
      <c r="O955" s="3" t="s">
        <v>140</v>
      </c>
      <c r="P955" s="3" t="s">
        <v>29</v>
      </c>
      <c r="Q955" s="5">
        <v>15.95</v>
      </c>
      <c r="S955" s="6">
        <v>13.51</v>
      </c>
      <c r="T955" s="5">
        <v>0.6</v>
      </c>
      <c r="U955" s="6">
        <v>14.11</v>
      </c>
      <c r="V955" s="2">
        <v>20.75</v>
      </c>
      <c r="W955" s="8"/>
      <c r="X955" s="10" t="s">
        <v>29</v>
      </c>
      <c r="Y955" s="7">
        <v>43556</v>
      </c>
    </row>
    <row r="956" spans="1:25" hidden="1" x14ac:dyDescent="0.25">
      <c r="A956" s="2">
        <v>819858</v>
      </c>
      <c r="B956" s="3" t="s">
        <v>917</v>
      </c>
      <c r="C956" s="3" t="s">
        <v>954</v>
      </c>
      <c r="D956" s="3" t="s">
        <v>955</v>
      </c>
      <c r="E956" s="3" t="s">
        <v>28</v>
      </c>
      <c r="F956" s="3" t="s">
        <v>29</v>
      </c>
      <c r="G956" s="2">
        <v>5</v>
      </c>
      <c r="H956" s="3" t="s">
        <v>38</v>
      </c>
      <c r="I956" s="3" t="s">
        <v>917</v>
      </c>
      <c r="J956" s="3" t="s">
        <v>39</v>
      </c>
      <c r="K956" s="4">
        <v>23</v>
      </c>
      <c r="L956" s="2">
        <v>1</v>
      </c>
      <c r="M956" s="2">
        <v>1</v>
      </c>
      <c r="N956" s="2">
        <v>10</v>
      </c>
      <c r="O956" s="3" t="s">
        <v>956</v>
      </c>
      <c r="P956" s="3" t="s">
        <v>29</v>
      </c>
      <c r="Q956" s="5">
        <v>62</v>
      </c>
      <c r="S956" s="6">
        <v>54.25</v>
      </c>
      <c r="T956" s="5">
        <v>0.35</v>
      </c>
      <c r="U956" s="6">
        <v>54.6</v>
      </c>
      <c r="V956" s="2">
        <v>80.599999999999994</v>
      </c>
      <c r="W956" s="8"/>
      <c r="X956" s="10" t="s">
        <v>29</v>
      </c>
      <c r="Y956" s="7">
        <v>43655</v>
      </c>
    </row>
    <row r="957" spans="1:25" hidden="1" x14ac:dyDescent="0.25">
      <c r="A957" s="2">
        <v>815444</v>
      </c>
      <c r="B957" s="3" t="s">
        <v>917</v>
      </c>
      <c r="C957" s="3" t="s">
        <v>957</v>
      </c>
      <c r="D957" s="3" t="s">
        <v>40</v>
      </c>
      <c r="E957" s="3" t="s">
        <v>37</v>
      </c>
      <c r="F957" s="3" t="s">
        <v>423</v>
      </c>
      <c r="G957" s="2">
        <v>5</v>
      </c>
      <c r="H957" s="3" t="s">
        <v>38</v>
      </c>
      <c r="I957" s="3" t="s">
        <v>917</v>
      </c>
      <c r="J957" s="3" t="s">
        <v>39</v>
      </c>
      <c r="K957" s="4">
        <v>22.81</v>
      </c>
      <c r="L957" s="2">
        <v>12</v>
      </c>
      <c r="M957" s="2">
        <v>2</v>
      </c>
      <c r="N957" s="2">
        <v>0.34100000000000003</v>
      </c>
      <c r="O957" s="3" t="s">
        <v>140</v>
      </c>
      <c r="P957" s="3" t="s">
        <v>29</v>
      </c>
      <c r="Q957" s="5">
        <v>30.95</v>
      </c>
      <c r="S957" s="6">
        <v>26.18</v>
      </c>
      <c r="T957" s="5">
        <v>1.2</v>
      </c>
      <c r="U957" s="6">
        <v>27.38</v>
      </c>
      <c r="V957" s="2">
        <v>40.25</v>
      </c>
      <c r="W957" s="8"/>
      <c r="X957" s="10" t="s">
        <v>29</v>
      </c>
      <c r="Y957" s="7">
        <v>43556</v>
      </c>
    </row>
    <row r="958" spans="1:25" hidden="1" x14ac:dyDescent="0.25">
      <c r="A958" s="2">
        <v>206499</v>
      </c>
      <c r="B958" s="3" t="s">
        <v>917</v>
      </c>
      <c r="C958" s="3" t="s">
        <v>958</v>
      </c>
      <c r="D958" s="3" t="s">
        <v>36</v>
      </c>
      <c r="E958" s="3" t="s">
        <v>37</v>
      </c>
      <c r="F958" s="3" t="s">
        <v>29</v>
      </c>
      <c r="G958" s="2">
        <v>5</v>
      </c>
      <c r="H958" s="3" t="s">
        <v>38</v>
      </c>
      <c r="I958" s="3" t="s">
        <v>917</v>
      </c>
      <c r="J958" s="3" t="s">
        <v>39</v>
      </c>
      <c r="K958" s="4">
        <v>23.59</v>
      </c>
      <c r="L958" s="2">
        <v>6</v>
      </c>
      <c r="M958" s="2">
        <v>4</v>
      </c>
      <c r="N958" s="2">
        <v>0.34100000000000003</v>
      </c>
      <c r="O958" s="3" t="s">
        <v>140</v>
      </c>
      <c r="P958" s="3" t="s">
        <v>29</v>
      </c>
      <c r="Q958" s="5">
        <v>15.95</v>
      </c>
      <c r="S958" s="6">
        <v>13.51</v>
      </c>
      <c r="T958" s="5">
        <v>0.6</v>
      </c>
      <c r="U958" s="6">
        <v>14.11</v>
      </c>
      <c r="V958" s="2">
        <v>20.75</v>
      </c>
      <c r="W958" s="8"/>
      <c r="X958" s="10" t="s">
        <v>29</v>
      </c>
      <c r="Y958" s="7">
        <v>43556</v>
      </c>
    </row>
    <row r="959" spans="1:25" hidden="1" x14ac:dyDescent="0.25">
      <c r="A959" s="2">
        <v>30276</v>
      </c>
      <c r="B959" s="3" t="s">
        <v>917</v>
      </c>
      <c r="C959" s="3" t="s">
        <v>959</v>
      </c>
      <c r="D959" s="3" t="s">
        <v>960</v>
      </c>
      <c r="E959" s="3" t="s">
        <v>37</v>
      </c>
      <c r="F959" s="3" t="s">
        <v>29</v>
      </c>
      <c r="G959" s="2">
        <v>7</v>
      </c>
      <c r="H959" s="3" t="s">
        <v>38</v>
      </c>
      <c r="I959" s="3" t="s">
        <v>917</v>
      </c>
      <c r="J959" s="3" t="s">
        <v>39</v>
      </c>
      <c r="K959" s="4">
        <v>23.5</v>
      </c>
      <c r="L959" s="2">
        <v>1</v>
      </c>
      <c r="M959" s="2">
        <v>24</v>
      </c>
      <c r="N959" s="2">
        <v>0.45800000000000002</v>
      </c>
      <c r="O959" s="3" t="s">
        <v>140</v>
      </c>
      <c r="P959" s="3" t="s">
        <v>29</v>
      </c>
      <c r="Q959" s="5">
        <v>2.8</v>
      </c>
      <c r="S959" s="6">
        <v>2.38</v>
      </c>
      <c r="T959" s="5">
        <v>0.1</v>
      </c>
      <c r="U959" s="6">
        <v>2.48</v>
      </c>
      <c r="V959" s="2">
        <v>3.65</v>
      </c>
      <c r="W959" s="8"/>
      <c r="X959" s="10" t="s">
        <v>29</v>
      </c>
      <c r="Y959" s="7">
        <v>43466</v>
      </c>
    </row>
    <row r="960" spans="1:25" hidden="1" x14ac:dyDescent="0.25">
      <c r="A960" s="2">
        <v>206496</v>
      </c>
      <c r="B960" s="3" t="s">
        <v>917</v>
      </c>
      <c r="C960" s="3" t="s">
        <v>961</v>
      </c>
      <c r="D960" s="3" t="s">
        <v>36</v>
      </c>
      <c r="E960" s="3" t="s">
        <v>37</v>
      </c>
      <c r="F960" s="3" t="s">
        <v>208</v>
      </c>
      <c r="G960" s="2">
        <v>5</v>
      </c>
      <c r="H960" s="3" t="s">
        <v>38</v>
      </c>
      <c r="I960" s="3" t="s">
        <v>917</v>
      </c>
      <c r="J960" s="3" t="s">
        <v>39</v>
      </c>
      <c r="K960" s="4">
        <v>23.59</v>
      </c>
      <c r="L960" s="2">
        <v>6</v>
      </c>
      <c r="M960" s="2">
        <v>4</v>
      </c>
      <c r="N960" s="2">
        <v>0.34100000000000003</v>
      </c>
      <c r="O960" s="3" t="s">
        <v>140</v>
      </c>
      <c r="P960" s="3" t="s">
        <v>29</v>
      </c>
      <c r="Q960" s="5">
        <v>15.95</v>
      </c>
      <c r="S960" s="6">
        <v>13.51</v>
      </c>
      <c r="T960" s="5">
        <v>0.6</v>
      </c>
      <c r="U960" s="6">
        <v>14.11</v>
      </c>
      <c r="V960" s="2">
        <v>20.75</v>
      </c>
      <c r="W960" s="8"/>
      <c r="X960" s="10" t="s">
        <v>29</v>
      </c>
      <c r="Y960" s="7">
        <v>43556</v>
      </c>
    </row>
    <row r="961" spans="1:25" hidden="1" x14ac:dyDescent="0.25">
      <c r="A961" s="2">
        <v>81188</v>
      </c>
      <c r="B961" s="3" t="s">
        <v>917</v>
      </c>
      <c r="C961" s="3" t="s">
        <v>962</v>
      </c>
      <c r="D961" s="3" t="s">
        <v>343</v>
      </c>
      <c r="E961" s="3" t="s">
        <v>28</v>
      </c>
      <c r="F961" s="3" t="s">
        <v>29</v>
      </c>
      <c r="G961" s="2">
        <v>6</v>
      </c>
      <c r="H961" s="3" t="s">
        <v>482</v>
      </c>
      <c r="I961" s="3" t="s">
        <v>941</v>
      </c>
      <c r="J961" s="3" t="s">
        <v>31</v>
      </c>
      <c r="K961" s="4" t="s">
        <v>2912</v>
      </c>
      <c r="L961" s="2">
        <v>1</v>
      </c>
      <c r="M961" s="2">
        <v>24</v>
      </c>
      <c r="N961" s="2">
        <v>0.47299999999999998</v>
      </c>
      <c r="O961" s="3" t="s">
        <v>140</v>
      </c>
      <c r="P961" s="3" t="s">
        <v>29</v>
      </c>
      <c r="Q961" s="5">
        <v>3.7</v>
      </c>
      <c r="S961" s="6">
        <v>3.17</v>
      </c>
      <c r="T961" s="5">
        <v>0.1</v>
      </c>
      <c r="U961" s="6">
        <v>3.27</v>
      </c>
      <c r="V961" s="2">
        <v>4.8</v>
      </c>
      <c r="W961" s="8"/>
      <c r="X961" s="10" t="s">
        <v>29</v>
      </c>
      <c r="Y961" s="7">
        <v>43738</v>
      </c>
    </row>
    <row r="962" spans="1:25" hidden="1" x14ac:dyDescent="0.25">
      <c r="A962" s="2">
        <v>116424</v>
      </c>
      <c r="B962" s="3" t="s">
        <v>917</v>
      </c>
      <c r="C962" s="3" t="s">
        <v>963</v>
      </c>
      <c r="D962" s="3" t="s">
        <v>139</v>
      </c>
      <c r="E962" s="3" t="s">
        <v>28</v>
      </c>
      <c r="F962" s="3" t="s">
        <v>29</v>
      </c>
      <c r="H962" s="3" t="s">
        <v>38</v>
      </c>
      <c r="I962" s="3" t="s">
        <v>917</v>
      </c>
      <c r="J962" s="3" t="s">
        <v>31</v>
      </c>
      <c r="K962" s="4">
        <v>18.04</v>
      </c>
      <c r="L962" s="2">
        <v>6</v>
      </c>
      <c r="M962" s="2">
        <v>4</v>
      </c>
      <c r="N962" s="2">
        <v>0.35499999999999998</v>
      </c>
      <c r="O962" s="3" t="s">
        <v>140</v>
      </c>
      <c r="P962" s="3" t="s">
        <v>29</v>
      </c>
      <c r="Q962" s="5">
        <v>13.55</v>
      </c>
      <c r="S962" s="6">
        <v>11.4</v>
      </c>
      <c r="T962" s="5">
        <v>0.6</v>
      </c>
      <c r="U962" s="6">
        <v>12</v>
      </c>
      <c r="V962" s="2">
        <v>17.600000000000001</v>
      </c>
      <c r="W962" s="8"/>
      <c r="X962" s="10" t="s">
        <v>29</v>
      </c>
      <c r="Y962" s="7">
        <v>43691</v>
      </c>
    </row>
    <row r="963" spans="1:25" hidden="1" x14ac:dyDescent="0.25">
      <c r="A963" s="2">
        <v>570622</v>
      </c>
      <c r="B963" s="3" t="s">
        <v>917</v>
      </c>
      <c r="C963" s="3" t="s">
        <v>964</v>
      </c>
      <c r="D963" s="3" t="s">
        <v>139</v>
      </c>
      <c r="E963" s="3" t="s">
        <v>28</v>
      </c>
      <c r="F963" s="3" t="s">
        <v>29</v>
      </c>
      <c r="H963" s="3" t="s">
        <v>38</v>
      </c>
      <c r="I963" s="3" t="s">
        <v>917</v>
      </c>
      <c r="J963" s="3" t="s">
        <v>31</v>
      </c>
      <c r="K963" s="4">
        <v>18.04</v>
      </c>
      <c r="L963" s="2">
        <v>6</v>
      </c>
      <c r="M963" s="2">
        <v>4</v>
      </c>
      <c r="N963" s="2">
        <v>0.35499999999999998</v>
      </c>
      <c r="O963" s="3" t="s">
        <v>140</v>
      </c>
      <c r="P963" s="3" t="s">
        <v>29</v>
      </c>
      <c r="Q963" s="5">
        <v>13.55</v>
      </c>
      <c r="S963" s="6">
        <v>11.4</v>
      </c>
      <c r="T963" s="5">
        <v>0.6</v>
      </c>
      <c r="U963" s="6">
        <v>12</v>
      </c>
      <c r="V963" s="2">
        <v>17.600000000000001</v>
      </c>
      <c r="W963" s="8"/>
      <c r="X963" s="10" t="s">
        <v>29</v>
      </c>
      <c r="Y963" s="7">
        <v>43691</v>
      </c>
    </row>
    <row r="964" spans="1:25" hidden="1" x14ac:dyDescent="0.25">
      <c r="A964" s="2">
        <v>758086</v>
      </c>
      <c r="B964" s="3" t="s">
        <v>917</v>
      </c>
      <c r="C964" s="3" t="s">
        <v>965</v>
      </c>
      <c r="D964" s="3" t="s">
        <v>139</v>
      </c>
      <c r="E964" s="3" t="s">
        <v>28</v>
      </c>
      <c r="F964" s="3" t="s">
        <v>29</v>
      </c>
      <c r="H964" s="3" t="s">
        <v>38</v>
      </c>
      <c r="I964" s="3" t="s">
        <v>29</v>
      </c>
      <c r="J964" s="3" t="s">
        <v>31</v>
      </c>
      <c r="K964" s="4">
        <v>18.04</v>
      </c>
      <c r="L964" s="2">
        <v>6</v>
      </c>
      <c r="M964" s="2">
        <v>4</v>
      </c>
      <c r="N964" s="2">
        <v>0.35499999999999998</v>
      </c>
      <c r="O964" s="3" t="s">
        <v>140</v>
      </c>
      <c r="P964" s="3" t="s">
        <v>29</v>
      </c>
      <c r="Q964" s="5">
        <v>13.55</v>
      </c>
      <c r="S964" s="6">
        <v>11.4</v>
      </c>
      <c r="T964" s="5">
        <v>0.6</v>
      </c>
      <c r="U964" s="6">
        <v>12</v>
      </c>
      <c r="V964" s="2">
        <v>17.600000000000001</v>
      </c>
      <c r="W964" s="8"/>
      <c r="X964" s="10" t="s">
        <v>29</v>
      </c>
      <c r="Y964" s="7">
        <v>43691</v>
      </c>
    </row>
    <row r="965" spans="1:25" hidden="1" x14ac:dyDescent="0.25">
      <c r="A965" s="2">
        <v>560565</v>
      </c>
      <c r="B965" s="3" t="s">
        <v>917</v>
      </c>
      <c r="C965" s="3" t="s">
        <v>966</v>
      </c>
      <c r="D965" s="3" t="s">
        <v>139</v>
      </c>
      <c r="E965" s="3" t="s">
        <v>28</v>
      </c>
      <c r="F965" s="3" t="s">
        <v>29</v>
      </c>
      <c r="H965" s="3" t="s">
        <v>38</v>
      </c>
      <c r="I965" s="3" t="s">
        <v>29</v>
      </c>
      <c r="J965" s="3" t="s">
        <v>31</v>
      </c>
      <c r="K965" s="4">
        <v>18</v>
      </c>
      <c r="L965" s="2">
        <v>6</v>
      </c>
      <c r="M965" s="2">
        <v>4</v>
      </c>
      <c r="N965" s="2">
        <v>0.35499999999999998</v>
      </c>
      <c r="O965" s="3" t="s">
        <v>140</v>
      </c>
      <c r="P965" s="3" t="s">
        <v>29</v>
      </c>
      <c r="Q965" s="5">
        <v>13.5</v>
      </c>
      <c r="S965" s="6">
        <v>11.35</v>
      </c>
      <c r="T965" s="5">
        <v>0.6</v>
      </c>
      <c r="U965" s="6">
        <v>11.95</v>
      </c>
      <c r="V965" s="2">
        <v>17.55</v>
      </c>
      <c r="W965" s="8"/>
      <c r="X965" s="10" t="s">
        <v>29</v>
      </c>
      <c r="Y965" s="7">
        <v>43739</v>
      </c>
    </row>
    <row r="966" spans="1:25" hidden="1" x14ac:dyDescent="0.25">
      <c r="A966" s="2">
        <v>608265</v>
      </c>
      <c r="B966" s="3" t="s">
        <v>917</v>
      </c>
      <c r="C966" s="3" t="s">
        <v>967</v>
      </c>
      <c r="D966" s="3" t="s">
        <v>139</v>
      </c>
      <c r="E966" s="3" t="s">
        <v>28</v>
      </c>
      <c r="F966" s="3" t="s">
        <v>29</v>
      </c>
      <c r="H966" s="3" t="s">
        <v>38</v>
      </c>
      <c r="I966" s="3" t="s">
        <v>29</v>
      </c>
      <c r="J966" s="3" t="s">
        <v>31</v>
      </c>
      <c r="K966" s="4">
        <v>18.04</v>
      </c>
      <c r="L966" s="2">
        <v>6</v>
      </c>
      <c r="M966" s="2">
        <v>4</v>
      </c>
      <c r="N966" s="2">
        <v>0.35499999999999998</v>
      </c>
      <c r="O966" s="3" t="s">
        <v>140</v>
      </c>
      <c r="P966" s="3" t="s">
        <v>29</v>
      </c>
      <c r="Q966" s="5">
        <v>13.55</v>
      </c>
      <c r="S966" s="6">
        <v>11.4</v>
      </c>
      <c r="T966" s="5">
        <v>0.6</v>
      </c>
      <c r="U966" s="6">
        <v>12</v>
      </c>
      <c r="V966" s="2">
        <v>17.600000000000001</v>
      </c>
      <c r="W966" s="8"/>
      <c r="X966" s="10" t="s">
        <v>29</v>
      </c>
      <c r="Y966" s="7">
        <v>43691</v>
      </c>
    </row>
    <row r="967" spans="1:25" hidden="1" x14ac:dyDescent="0.25">
      <c r="A967" s="2">
        <v>572701</v>
      </c>
      <c r="B967" s="3" t="s">
        <v>917</v>
      </c>
      <c r="C967" s="3" t="s">
        <v>968</v>
      </c>
      <c r="D967" s="3" t="s">
        <v>360</v>
      </c>
      <c r="E967" s="3" t="s">
        <v>37</v>
      </c>
      <c r="F967" s="3" t="s">
        <v>29</v>
      </c>
      <c r="G967" s="2">
        <v>5</v>
      </c>
      <c r="H967" s="3" t="s">
        <v>30</v>
      </c>
      <c r="I967" s="3" t="s">
        <v>29</v>
      </c>
      <c r="J967" s="3" t="s">
        <v>39</v>
      </c>
      <c r="K967" s="4" t="s">
        <v>2913</v>
      </c>
      <c r="L967" s="2">
        <v>4</v>
      </c>
      <c r="M967" s="2">
        <v>6</v>
      </c>
      <c r="N967" s="2">
        <v>0.35499999999999998</v>
      </c>
      <c r="O967" s="3" t="s">
        <v>140</v>
      </c>
      <c r="P967" s="3" t="s">
        <v>29</v>
      </c>
      <c r="Q967" s="5">
        <v>10.4</v>
      </c>
      <c r="S967" s="6">
        <v>8.8000000000000007</v>
      </c>
      <c r="T967" s="5">
        <v>0.4</v>
      </c>
      <c r="U967" s="6">
        <v>9.1999999999999993</v>
      </c>
      <c r="V967" s="2">
        <v>13.5</v>
      </c>
      <c r="W967" s="8"/>
      <c r="X967" s="10" t="s">
        <v>29</v>
      </c>
      <c r="Y967" s="7">
        <v>43556</v>
      </c>
    </row>
    <row r="968" spans="1:25" hidden="1" x14ac:dyDescent="0.25">
      <c r="A968" s="2">
        <v>670562</v>
      </c>
      <c r="B968" s="3" t="s">
        <v>917</v>
      </c>
      <c r="C968" s="3" t="s">
        <v>969</v>
      </c>
      <c r="D968" s="3" t="s">
        <v>139</v>
      </c>
      <c r="E968" s="3" t="s">
        <v>37</v>
      </c>
      <c r="F968" s="3" t="s">
        <v>29</v>
      </c>
      <c r="G968" s="2">
        <v>5</v>
      </c>
      <c r="H968" s="3" t="s">
        <v>38</v>
      </c>
      <c r="I968" s="3" t="s">
        <v>29</v>
      </c>
      <c r="J968" s="3" t="s">
        <v>39</v>
      </c>
      <c r="K968" s="4">
        <v>22.58</v>
      </c>
      <c r="L968" s="2">
        <v>6</v>
      </c>
      <c r="M968" s="2">
        <v>4</v>
      </c>
      <c r="N968" s="2">
        <v>0.35499999999999998</v>
      </c>
      <c r="O968" s="3" t="s">
        <v>140</v>
      </c>
      <c r="P968" s="3" t="s">
        <v>29</v>
      </c>
      <c r="Q968" s="5">
        <v>15.45</v>
      </c>
      <c r="S968" s="6">
        <v>13.07</v>
      </c>
      <c r="T968" s="5">
        <v>0.6</v>
      </c>
      <c r="U968" s="6">
        <v>13.67</v>
      </c>
      <c r="V968" s="2">
        <v>20.100000000000001</v>
      </c>
      <c r="W968" s="8"/>
      <c r="X968" s="10" t="s">
        <v>29</v>
      </c>
      <c r="Y968" s="7">
        <v>43466</v>
      </c>
    </row>
    <row r="969" spans="1:25" hidden="1" x14ac:dyDescent="0.25">
      <c r="A969" s="2">
        <v>247221</v>
      </c>
      <c r="B969" s="3" t="s">
        <v>917</v>
      </c>
      <c r="C969" s="3" t="s">
        <v>970</v>
      </c>
      <c r="D969" s="3" t="s">
        <v>139</v>
      </c>
      <c r="E969" s="3" t="s">
        <v>37</v>
      </c>
      <c r="F969" s="3" t="s">
        <v>29</v>
      </c>
      <c r="G969" s="2">
        <v>5</v>
      </c>
      <c r="H969" s="3" t="s">
        <v>38</v>
      </c>
      <c r="I969" s="3" t="s">
        <v>29</v>
      </c>
      <c r="J969" s="3" t="s">
        <v>39</v>
      </c>
      <c r="K969" s="4">
        <v>22.58</v>
      </c>
      <c r="L969" s="2">
        <v>6</v>
      </c>
      <c r="M969" s="2">
        <v>4</v>
      </c>
      <c r="N969" s="2">
        <v>0.35499999999999998</v>
      </c>
      <c r="O969" s="3" t="s">
        <v>140</v>
      </c>
      <c r="P969" s="3" t="s">
        <v>29</v>
      </c>
      <c r="Q969" s="5">
        <v>15.45</v>
      </c>
      <c r="S969" s="6">
        <v>13.07</v>
      </c>
      <c r="T969" s="5">
        <v>0.6</v>
      </c>
      <c r="U969" s="6">
        <v>13.67</v>
      </c>
      <c r="V969" s="2">
        <v>20.100000000000001</v>
      </c>
      <c r="W969" s="8"/>
      <c r="X969" s="10" t="s">
        <v>29</v>
      </c>
      <c r="Y969" s="7">
        <v>43466</v>
      </c>
    </row>
    <row r="970" spans="1:25" hidden="1" x14ac:dyDescent="0.25">
      <c r="A970" s="2">
        <v>474866</v>
      </c>
      <c r="B970" s="3" t="s">
        <v>917</v>
      </c>
      <c r="C970" s="3" t="s">
        <v>971</v>
      </c>
      <c r="D970" s="3" t="s">
        <v>139</v>
      </c>
      <c r="E970" s="3" t="s">
        <v>37</v>
      </c>
      <c r="F970" s="3" t="s">
        <v>29</v>
      </c>
      <c r="G970" s="2">
        <v>5</v>
      </c>
      <c r="H970" s="3" t="s">
        <v>38</v>
      </c>
      <c r="I970" s="3" t="s">
        <v>29</v>
      </c>
      <c r="J970" s="3" t="s">
        <v>39</v>
      </c>
      <c r="K970" s="4">
        <v>22.58</v>
      </c>
      <c r="L970" s="2">
        <v>6</v>
      </c>
      <c r="M970" s="2">
        <v>4</v>
      </c>
      <c r="N970" s="2">
        <v>0.35499999999999998</v>
      </c>
      <c r="O970" s="3" t="s">
        <v>140</v>
      </c>
      <c r="P970" s="3" t="s">
        <v>29</v>
      </c>
      <c r="Q970" s="5">
        <v>15.45</v>
      </c>
      <c r="S970" s="6">
        <v>13.07</v>
      </c>
      <c r="T970" s="5">
        <v>0.6</v>
      </c>
      <c r="U970" s="6">
        <v>13.67</v>
      </c>
      <c r="V970" s="2">
        <v>20.100000000000001</v>
      </c>
      <c r="W970" s="8"/>
      <c r="X970" s="10" t="s">
        <v>29</v>
      </c>
      <c r="Y970" s="7">
        <v>43466</v>
      </c>
    </row>
    <row r="971" spans="1:25" hidden="1" x14ac:dyDescent="0.25">
      <c r="A971" s="2">
        <v>821652</v>
      </c>
      <c r="B971" s="3" t="s">
        <v>917</v>
      </c>
      <c r="C971" s="3" t="s">
        <v>972</v>
      </c>
      <c r="D971" s="3" t="s">
        <v>139</v>
      </c>
      <c r="E971" s="3" t="s">
        <v>28</v>
      </c>
      <c r="F971" s="3" t="s">
        <v>29</v>
      </c>
      <c r="G971" s="2">
        <v>7</v>
      </c>
      <c r="H971" s="3" t="s">
        <v>38</v>
      </c>
      <c r="I971" s="3" t="s">
        <v>29</v>
      </c>
      <c r="J971" s="3" t="s">
        <v>31</v>
      </c>
      <c r="K971" s="4">
        <v>22.58</v>
      </c>
      <c r="L971" s="2">
        <v>6</v>
      </c>
      <c r="M971" s="2">
        <v>4</v>
      </c>
      <c r="N971" s="2">
        <v>0.35499999999999998</v>
      </c>
      <c r="O971" s="3" t="s">
        <v>140</v>
      </c>
      <c r="P971" s="3" t="s">
        <v>29</v>
      </c>
      <c r="Q971" s="5">
        <v>15.45</v>
      </c>
      <c r="S971" s="6">
        <v>13.07</v>
      </c>
      <c r="T971" s="5">
        <v>0.6</v>
      </c>
      <c r="U971" s="6">
        <v>13.67</v>
      </c>
      <c r="V971" s="2">
        <v>20.100000000000001</v>
      </c>
      <c r="W971" s="8"/>
      <c r="X971" s="10" t="s">
        <v>29</v>
      </c>
      <c r="Y971" s="7">
        <v>43693</v>
      </c>
    </row>
    <row r="972" spans="1:25" hidden="1" x14ac:dyDescent="0.25">
      <c r="A972" s="2">
        <v>821653</v>
      </c>
      <c r="B972" s="3" t="s">
        <v>917</v>
      </c>
      <c r="C972" s="3" t="s">
        <v>973</v>
      </c>
      <c r="D972" s="3" t="s">
        <v>139</v>
      </c>
      <c r="E972" s="3" t="s">
        <v>28</v>
      </c>
      <c r="F972" s="3" t="s">
        <v>29</v>
      </c>
      <c r="G972" s="2">
        <v>7</v>
      </c>
      <c r="H972" s="3" t="s">
        <v>38</v>
      </c>
      <c r="I972" s="3" t="s">
        <v>29</v>
      </c>
      <c r="J972" s="3" t="s">
        <v>39</v>
      </c>
      <c r="K972" s="4">
        <v>22.58</v>
      </c>
      <c r="L972" s="2">
        <v>6</v>
      </c>
      <c r="M972" s="2">
        <v>4</v>
      </c>
      <c r="N972" s="2">
        <v>0.35499999999999998</v>
      </c>
      <c r="O972" s="3" t="s">
        <v>140</v>
      </c>
      <c r="P972" s="3" t="s">
        <v>29</v>
      </c>
      <c r="Q972" s="5">
        <v>15.45</v>
      </c>
      <c r="S972" s="6">
        <v>13.07</v>
      </c>
      <c r="T972" s="5">
        <v>0.6</v>
      </c>
      <c r="U972" s="6">
        <v>13.67</v>
      </c>
      <c r="V972" s="2">
        <v>20.100000000000001</v>
      </c>
      <c r="W972" s="8"/>
      <c r="X972" s="10" t="s">
        <v>29</v>
      </c>
      <c r="Y972" s="7">
        <v>43693</v>
      </c>
    </row>
    <row r="973" spans="1:25" hidden="1" x14ac:dyDescent="0.25">
      <c r="A973" s="2">
        <v>782342</v>
      </c>
      <c r="B973" s="3" t="s">
        <v>917</v>
      </c>
      <c r="C973" s="3" t="s">
        <v>974</v>
      </c>
      <c r="D973" s="3" t="s">
        <v>975</v>
      </c>
      <c r="E973" s="3" t="s">
        <v>28</v>
      </c>
      <c r="F973" s="3" t="s">
        <v>208</v>
      </c>
      <c r="G973" s="2">
        <v>7</v>
      </c>
      <c r="H973" s="3" t="s">
        <v>38</v>
      </c>
      <c r="I973" s="3" t="s">
        <v>29</v>
      </c>
      <c r="J973" s="3" t="s">
        <v>39</v>
      </c>
      <c r="K973" s="4">
        <v>32.46</v>
      </c>
      <c r="L973" s="2">
        <v>1</v>
      </c>
      <c r="M973" s="2">
        <v>24</v>
      </c>
      <c r="N973" s="2">
        <v>0.29599999999999999</v>
      </c>
      <c r="O973" s="3" t="s">
        <v>835</v>
      </c>
      <c r="P973" s="3" t="s">
        <v>29</v>
      </c>
      <c r="Q973" s="5">
        <v>3.55</v>
      </c>
      <c r="S973" s="6">
        <v>3.04</v>
      </c>
      <c r="T973" s="5">
        <v>0.1</v>
      </c>
      <c r="U973" s="6">
        <v>3.14</v>
      </c>
      <c r="V973" s="2">
        <v>4.5999999999999996</v>
      </c>
      <c r="W973" s="8"/>
      <c r="X973" s="10" t="s">
        <v>29</v>
      </c>
      <c r="Y973" s="7">
        <v>43799</v>
      </c>
    </row>
    <row r="974" spans="1:25" hidden="1" x14ac:dyDescent="0.25">
      <c r="A974" s="2">
        <v>683078</v>
      </c>
      <c r="B974" s="3" t="s">
        <v>917</v>
      </c>
      <c r="C974" s="3" t="s">
        <v>976</v>
      </c>
      <c r="D974" s="3" t="s">
        <v>975</v>
      </c>
      <c r="E974" s="3" t="s">
        <v>28</v>
      </c>
      <c r="F974" s="3" t="s">
        <v>208</v>
      </c>
      <c r="G974" s="2">
        <v>7</v>
      </c>
      <c r="H974" s="3" t="s">
        <v>38</v>
      </c>
      <c r="I974" s="3" t="s">
        <v>29</v>
      </c>
      <c r="J974" s="3" t="s">
        <v>39</v>
      </c>
      <c r="K974" s="4">
        <v>32.46</v>
      </c>
      <c r="L974" s="2">
        <v>1</v>
      </c>
      <c r="M974" s="2">
        <v>24</v>
      </c>
      <c r="N974" s="2">
        <v>0.29599999999999999</v>
      </c>
      <c r="O974" s="3" t="s">
        <v>835</v>
      </c>
      <c r="P974" s="3" t="s">
        <v>29</v>
      </c>
      <c r="Q974" s="5">
        <v>3.55</v>
      </c>
      <c r="S974" s="6">
        <v>3.04</v>
      </c>
      <c r="T974" s="5">
        <v>0.1</v>
      </c>
      <c r="U974" s="6">
        <v>3.14</v>
      </c>
      <c r="V974" s="2">
        <v>4.5999999999999996</v>
      </c>
      <c r="W974" s="8"/>
      <c r="X974" s="10" t="s">
        <v>29</v>
      </c>
      <c r="Y974" s="7">
        <v>43799</v>
      </c>
    </row>
    <row r="975" spans="1:25" hidden="1" x14ac:dyDescent="0.25">
      <c r="A975" s="2">
        <v>771614</v>
      </c>
      <c r="B975" s="3" t="s">
        <v>917</v>
      </c>
      <c r="C975" s="3" t="s">
        <v>977</v>
      </c>
      <c r="D975" s="3" t="s">
        <v>139</v>
      </c>
      <c r="E975" s="3" t="s">
        <v>28</v>
      </c>
      <c r="F975" s="3" t="s">
        <v>29</v>
      </c>
      <c r="H975" s="3" t="s">
        <v>38</v>
      </c>
      <c r="I975" s="3" t="s">
        <v>29</v>
      </c>
      <c r="J975" s="3" t="s">
        <v>39</v>
      </c>
      <c r="K975" s="4">
        <v>22.58</v>
      </c>
      <c r="L975" s="2">
        <v>6</v>
      </c>
      <c r="M975" s="2">
        <v>4</v>
      </c>
      <c r="N975" s="2">
        <v>0.35499999999999998</v>
      </c>
      <c r="O975" s="3" t="s">
        <v>140</v>
      </c>
      <c r="P975" s="3" t="s">
        <v>29</v>
      </c>
      <c r="Q975" s="5">
        <v>15.45</v>
      </c>
      <c r="S975" s="6">
        <v>13.07</v>
      </c>
      <c r="T975" s="5">
        <v>0.6</v>
      </c>
      <c r="U975" s="6">
        <v>13.67</v>
      </c>
      <c r="V975" s="2">
        <v>20.100000000000001</v>
      </c>
      <c r="W975" s="8"/>
      <c r="X975" s="10" t="s">
        <v>29</v>
      </c>
      <c r="Y975" s="7">
        <v>43745</v>
      </c>
    </row>
    <row r="976" spans="1:25" hidden="1" x14ac:dyDescent="0.25">
      <c r="A976" s="2">
        <v>801938</v>
      </c>
      <c r="B976" s="3" t="s">
        <v>917</v>
      </c>
      <c r="C976" s="3" t="s">
        <v>978</v>
      </c>
      <c r="D976" s="3" t="s">
        <v>139</v>
      </c>
      <c r="E976" s="3" t="s">
        <v>28</v>
      </c>
      <c r="F976" s="3" t="s">
        <v>29</v>
      </c>
      <c r="G976" s="2">
        <v>5</v>
      </c>
      <c r="H976" s="3" t="s">
        <v>38</v>
      </c>
      <c r="I976" s="3" t="s">
        <v>29</v>
      </c>
      <c r="J976" s="3" t="s">
        <v>39</v>
      </c>
      <c r="K976" s="4">
        <v>22.58</v>
      </c>
      <c r="L976" s="2">
        <v>6</v>
      </c>
      <c r="M976" s="2">
        <v>4</v>
      </c>
      <c r="N976" s="2">
        <v>0.35499999999999998</v>
      </c>
      <c r="O976" s="3" t="s">
        <v>140</v>
      </c>
      <c r="P976" s="3" t="s">
        <v>29</v>
      </c>
      <c r="Q976" s="5">
        <v>15.45</v>
      </c>
      <c r="S976" s="6">
        <v>13.07</v>
      </c>
      <c r="T976" s="5">
        <v>0.6</v>
      </c>
      <c r="U976" s="6">
        <v>13.67</v>
      </c>
      <c r="V976" s="2">
        <v>20.100000000000001</v>
      </c>
      <c r="W976" s="8"/>
      <c r="X976" s="10" t="s">
        <v>29</v>
      </c>
      <c r="Y976" s="7">
        <v>43799</v>
      </c>
    </row>
    <row r="977" spans="1:25" hidden="1" x14ac:dyDescent="0.25">
      <c r="A977" s="2">
        <v>876797</v>
      </c>
      <c r="B977" s="3" t="s">
        <v>917</v>
      </c>
      <c r="C977" s="3" t="s">
        <v>979</v>
      </c>
      <c r="D977" s="3" t="s">
        <v>960</v>
      </c>
      <c r="E977" s="3" t="s">
        <v>37</v>
      </c>
      <c r="F977" s="3" t="s">
        <v>29</v>
      </c>
      <c r="G977" s="2">
        <v>5.5</v>
      </c>
      <c r="H977" s="3" t="s">
        <v>30</v>
      </c>
      <c r="I977" s="3" t="s">
        <v>29</v>
      </c>
      <c r="J977" s="3" t="s">
        <v>31</v>
      </c>
      <c r="K977" s="4">
        <v>32.4</v>
      </c>
      <c r="L977" s="2">
        <v>1</v>
      </c>
      <c r="M977" s="2">
        <v>24</v>
      </c>
      <c r="N977" s="2">
        <v>0.45800000000000002</v>
      </c>
      <c r="O977" s="3" t="s">
        <v>140</v>
      </c>
      <c r="P977" s="3" t="s">
        <v>29</v>
      </c>
      <c r="Q977" s="5">
        <v>4.5</v>
      </c>
      <c r="S977" s="6">
        <v>3.87</v>
      </c>
      <c r="T977" s="5">
        <v>0.1</v>
      </c>
      <c r="U977" s="6">
        <v>3.97</v>
      </c>
      <c r="V977" s="2">
        <v>5.85</v>
      </c>
      <c r="W977" s="8"/>
      <c r="X977" s="10" t="s">
        <v>29</v>
      </c>
      <c r="Y977" s="7">
        <v>43466</v>
      </c>
    </row>
    <row r="978" spans="1:25" hidden="1" x14ac:dyDescent="0.25">
      <c r="A978" s="2">
        <v>569400</v>
      </c>
      <c r="B978" s="3" t="s">
        <v>917</v>
      </c>
      <c r="C978" s="3" t="s">
        <v>980</v>
      </c>
      <c r="D978" s="3" t="s">
        <v>360</v>
      </c>
      <c r="E978" s="3" t="s">
        <v>37</v>
      </c>
      <c r="F978" s="3" t="s">
        <v>29</v>
      </c>
      <c r="G978" s="2">
        <v>5.5</v>
      </c>
      <c r="H978" s="3" t="s">
        <v>38</v>
      </c>
      <c r="I978" s="3" t="s">
        <v>29</v>
      </c>
      <c r="J978" s="3" t="s">
        <v>31</v>
      </c>
      <c r="K978" s="4">
        <v>29.04</v>
      </c>
      <c r="L978" s="2">
        <v>4</v>
      </c>
      <c r="M978" s="2">
        <v>6</v>
      </c>
      <c r="N978" s="2">
        <v>0.35499999999999998</v>
      </c>
      <c r="O978" s="3" t="s">
        <v>32</v>
      </c>
      <c r="P978" s="3" t="s">
        <v>29</v>
      </c>
      <c r="Q978" s="5">
        <v>14.35</v>
      </c>
      <c r="S978" s="6">
        <v>12.28</v>
      </c>
      <c r="T978" s="5">
        <v>0.4</v>
      </c>
      <c r="U978" s="6">
        <v>12.68</v>
      </c>
      <c r="V978" s="2">
        <v>18.649999999999999</v>
      </c>
      <c r="W978" s="8"/>
      <c r="X978" s="10" t="s">
        <v>29</v>
      </c>
      <c r="Y978" s="7">
        <v>43616</v>
      </c>
    </row>
    <row r="979" spans="1:25" hidden="1" x14ac:dyDescent="0.25">
      <c r="A979" s="2">
        <v>848630</v>
      </c>
      <c r="B979" s="3" t="s">
        <v>917</v>
      </c>
      <c r="C979" s="3" t="s">
        <v>981</v>
      </c>
      <c r="D979" s="3" t="s">
        <v>960</v>
      </c>
      <c r="E979" s="3" t="s">
        <v>37</v>
      </c>
      <c r="F979" s="3" t="s">
        <v>29</v>
      </c>
      <c r="G979" s="2">
        <v>5.5</v>
      </c>
      <c r="H979" s="3" t="s">
        <v>30</v>
      </c>
      <c r="I979" s="3" t="s">
        <v>29</v>
      </c>
      <c r="J979" s="3" t="s">
        <v>31</v>
      </c>
      <c r="K979" s="4">
        <v>32.4</v>
      </c>
      <c r="L979" s="2">
        <v>1</v>
      </c>
      <c r="M979" s="2">
        <v>24</v>
      </c>
      <c r="N979" s="2">
        <v>0.45800000000000002</v>
      </c>
      <c r="O979" s="3" t="s">
        <v>140</v>
      </c>
      <c r="P979" s="3" t="s">
        <v>29</v>
      </c>
      <c r="Q979" s="5">
        <v>3.8</v>
      </c>
      <c r="S979" s="6">
        <v>3.26</v>
      </c>
      <c r="T979" s="5">
        <v>0.1</v>
      </c>
      <c r="U979" s="6">
        <v>3.36</v>
      </c>
      <c r="V979" s="2">
        <v>4.95</v>
      </c>
      <c r="W979" s="8"/>
      <c r="X979" s="10" t="s">
        <v>29</v>
      </c>
      <c r="Y979" s="7">
        <v>43739</v>
      </c>
    </row>
    <row r="980" spans="1:25" hidden="1" x14ac:dyDescent="0.25">
      <c r="A980" s="2">
        <v>569418</v>
      </c>
      <c r="B980" s="3" t="s">
        <v>917</v>
      </c>
      <c r="C980" s="3" t="s">
        <v>982</v>
      </c>
      <c r="D980" s="3" t="s">
        <v>360</v>
      </c>
      <c r="E980" s="3" t="s">
        <v>37</v>
      </c>
      <c r="F980" s="3" t="s">
        <v>29</v>
      </c>
      <c r="G980" s="2">
        <v>5.5</v>
      </c>
      <c r="H980" s="3" t="s">
        <v>38</v>
      </c>
      <c r="I980" s="3" t="s">
        <v>29</v>
      </c>
      <c r="J980" s="3" t="s">
        <v>31</v>
      </c>
      <c r="K980" s="4">
        <v>29.04</v>
      </c>
      <c r="L980" s="2">
        <v>4</v>
      </c>
      <c r="M980" s="2">
        <v>6</v>
      </c>
      <c r="N980" s="2">
        <v>0.35499999999999998</v>
      </c>
      <c r="O980" s="3" t="s">
        <v>32</v>
      </c>
      <c r="P980" s="3" t="s">
        <v>29</v>
      </c>
      <c r="Q980" s="5">
        <v>14.35</v>
      </c>
      <c r="S980" s="6">
        <v>12.28</v>
      </c>
      <c r="T980" s="5">
        <v>0.4</v>
      </c>
      <c r="U980" s="6">
        <v>12.68</v>
      </c>
      <c r="V980" s="2">
        <v>18.649999999999999</v>
      </c>
      <c r="W980" s="8"/>
      <c r="X980" s="10" t="s">
        <v>29</v>
      </c>
      <c r="Y980" s="7">
        <v>43616</v>
      </c>
    </row>
    <row r="981" spans="1:25" hidden="1" x14ac:dyDescent="0.25">
      <c r="A981" s="2">
        <v>787689</v>
      </c>
      <c r="B981" s="3" t="s">
        <v>917</v>
      </c>
      <c r="C981" s="3" t="s">
        <v>983</v>
      </c>
      <c r="D981" s="3" t="s">
        <v>960</v>
      </c>
      <c r="E981" s="3" t="s">
        <v>37</v>
      </c>
      <c r="F981" s="3" t="s">
        <v>29</v>
      </c>
      <c r="G981" s="2">
        <v>5.5</v>
      </c>
      <c r="H981" s="3" t="s">
        <v>30</v>
      </c>
      <c r="I981" s="3" t="s">
        <v>29</v>
      </c>
      <c r="J981" s="3" t="s">
        <v>39</v>
      </c>
      <c r="K981" s="4">
        <v>41.79</v>
      </c>
      <c r="L981" s="2">
        <v>1</v>
      </c>
      <c r="M981" s="2">
        <v>24</v>
      </c>
      <c r="N981" s="2">
        <v>0.45800000000000002</v>
      </c>
      <c r="O981" s="3" t="s">
        <v>140</v>
      </c>
      <c r="P981" s="3" t="s">
        <v>29</v>
      </c>
      <c r="Q981" s="5">
        <v>4.5</v>
      </c>
      <c r="S981" s="6">
        <v>3.87</v>
      </c>
      <c r="T981" s="5">
        <v>0.1</v>
      </c>
      <c r="U981" s="6">
        <v>3.97</v>
      </c>
      <c r="V981" s="2">
        <v>5.85</v>
      </c>
      <c r="W981" s="8"/>
      <c r="X981" s="10" t="s">
        <v>29</v>
      </c>
      <c r="Y981" s="7">
        <v>43466</v>
      </c>
    </row>
    <row r="982" spans="1:25" hidden="1" x14ac:dyDescent="0.25">
      <c r="A982" s="2">
        <v>811847</v>
      </c>
      <c r="B982" s="3" t="s">
        <v>917</v>
      </c>
      <c r="C982" s="3" t="s">
        <v>984</v>
      </c>
      <c r="D982" s="3" t="s">
        <v>960</v>
      </c>
      <c r="E982" s="3" t="s">
        <v>28</v>
      </c>
      <c r="F982" s="3" t="s">
        <v>29</v>
      </c>
      <c r="H982" s="3" t="s">
        <v>38</v>
      </c>
      <c r="I982" s="3" t="s">
        <v>29</v>
      </c>
      <c r="J982" s="3" t="s">
        <v>39</v>
      </c>
      <c r="K982" s="4">
        <v>41.55</v>
      </c>
      <c r="L982" s="2">
        <v>1</v>
      </c>
      <c r="M982" s="2">
        <v>24</v>
      </c>
      <c r="N982" s="2">
        <v>0.45800000000000002</v>
      </c>
      <c r="O982" s="3" t="s">
        <v>140</v>
      </c>
      <c r="P982" s="3" t="s">
        <v>29</v>
      </c>
      <c r="Q982" s="5">
        <v>4.5</v>
      </c>
      <c r="S982" s="6">
        <v>3.87</v>
      </c>
      <c r="T982" s="5">
        <v>0.1</v>
      </c>
      <c r="U982" s="6">
        <v>3.97</v>
      </c>
      <c r="V982" s="2">
        <v>5.85</v>
      </c>
      <c r="W982" s="8"/>
      <c r="X982" s="10" t="s">
        <v>29</v>
      </c>
      <c r="Y982" s="7">
        <v>43745</v>
      </c>
    </row>
    <row r="983" spans="1:25" hidden="1" x14ac:dyDescent="0.25">
      <c r="A983" s="2">
        <v>151264</v>
      </c>
      <c r="B983" s="3" t="s">
        <v>917</v>
      </c>
      <c r="C983" s="3" t="s">
        <v>985</v>
      </c>
      <c r="D983" s="3" t="s">
        <v>139</v>
      </c>
      <c r="E983" s="3" t="s">
        <v>37</v>
      </c>
      <c r="F983" s="3" t="s">
        <v>29</v>
      </c>
      <c r="H983" s="3" t="s">
        <v>38</v>
      </c>
      <c r="I983" s="3" t="s">
        <v>29</v>
      </c>
      <c r="J983" s="3" t="s">
        <v>31</v>
      </c>
      <c r="K983" s="4">
        <v>22.64</v>
      </c>
      <c r="L983" s="2">
        <v>6</v>
      </c>
      <c r="M983" s="2">
        <v>4</v>
      </c>
      <c r="N983" s="2">
        <v>0.35499999999999998</v>
      </c>
      <c r="O983" s="3" t="s">
        <v>140</v>
      </c>
      <c r="P983" s="3" t="s">
        <v>29</v>
      </c>
      <c r="Q983" s="5">
        <v>16.100000000000001</v>
      </c>
      <c r="S983" s="6">
        <v>13.64</v>
      </c>
      <c r="T983" s="5">
        <v>0.6</v>
      </c>
      <c r="U983" s="6">
        <v>14.24</v>
      </c>
      <c r="V983" s="2">
        <v>20.95</v>
      </c>
      <c r="W983" s="8"/>
      <c r="X983" s="10" t="s">
        <v>29</v>
      </c>
      <c r="Y983" s="7">
        <v>43709</v>
      </c>
    </row>
    <row r="984" spans="1:25" hidden="1" x14ac:dyDescent="0.25">
      <c r="A984" s="2">
        <v>305777</v>
      </c>
      <c r="B984" s="3" t="s">
        <v>917</v>
      </c>
      <c r="C984" s="3" t="s">
        <v>986</v>
      </c>
      <c r="D984" s="3" t="s">
        <v>139</v>
      </c>
      <c r="E984" s="3" t="s">
        <v>28</v>
      </c>
      <c r="F984" s="3" t="s">
        <v>86</v>
      </c>
      <c r="G984" s="2">
        <v>5</v>
      </c>
      <c r="H984" s="3" t="s">
        <v>38</v>
      </c>
      <c r="I984" s="3" t="s">
        <v>917</v>
      </c>
      <c r="J984" s="3" t="s">
        <v>31</v>
      </c>
      <c r="K984" s="4">
        <v>23.68</v>
      </c>
      <c r="L984" s="2">
        <v>6</v>
      </c>
      <c r="M984" s="2">
        <v>4</v>
      </c>
      <c r="N984" s="2">
        <v>0.35499999999999998</v>
      </c>
      <c r="O984" s="3" t="s">
        <v>140</v>
      </c>
      <c r="P984" s="3" t="s">
        <v>29</v>
      </c>
      <c r="Q984" s="5">
        <v>16.7</v>
      </c>
      <c r="S984" s="6">
        <v>14.17</v>
      </c>
      <c r="T984" s="5">
        <v>0.6</v>
      </c>
      <c r="U984" s="6">
        <v>14.77</v>
      </c>
      <c r="V984" s="2">
        <v>21.7</v>
      </c>
      <c r="W984" s="8"/>
      <c r="X984" s="10" t="s">
        <v>29</v>
      </c>
      <c r="Y984" s="7">
        <v>43709</v>
      </c>
    </row>
    <row r="985" spans="1:25" hidden="1" x14ac:dyDescent="0.25">
      <c r="A985" s="2">
        <v>305105</v>
      </c>
      <c r="B985" s="3" t="s">
        <v>917</v>
      </c>
      <c r="C985" s="3" t="s">
        <v>987</v>
      </c>
      <c r="D985" s="3" t="s">
        <v>230</v>
      </c>
      <c r="E985" s="3" t="s">
        <v>28</v>
      </c>
      <c r="F985" s="3" t="s">
        <v>86</v>
      </c>
      <c r="G985" s="2">
        <v>5</v>
      </c>
      <c r="H985" s="3" t="s">
        <v>38</v>
      </c>
      <c r="I985" s="3" t="s">
        <v>917</v>
      </c>
      <c r="J985" s="3" t="s">
        <v>31</v>
      </c>
      <c r="K985" s="4">
        <v>23.04</v>
      </c>
      <c r="L985" s="2">
        <v>12</v>
      </c>
      <c r="M985" s="2">
        <v>2</v>
      </c>
      <c r="N985" s="2">
        <v>0.35499999999999998</v>
      </c>
      <c r="O985" s="3" t="s">
        <v>140</v>
      </c>
      <c r="P985" s="3" t="s">
        <v>29</v>
      </c>
      <c r="Q985" s="5">
        <v>32.549999999999997</v>
      </c>
      <c r="S985" s="6">
        <v>27.59</v>
      </c>
      <c r="T985" s="5">
        <v>1.2</v>
      </c>
      <c r="U985" s="6">
        <v>28.79</v>
      </c>
      <c r="V985" s="2">
        <v>42.3</v>
      </c>
      <c r="W985" s="8">
        <v>0.19999999999999574</v>
      </c>
      <c r="X985" s="9" t="s">
        <v>3216</v>
      </c>
      <c r="Y985" s="7">
        <v>43789</v>
      </c>
    </row>
    <row r="986" spans="1:25" hidden="1" x14ac:dyDescent="0.25">
      <c r="A986" s="2">
        <v>178222</v>
      </c>
      <c r="B986" s="3" t="s">
        <v>917</v>
      </c>
      <c r="C986" s="3" t="s">
        <v>988</v>
      </c>
      <c r="D986" s="3" t="s">
        <v>139</v>
      </c>
      <c r="E986" s="3" t="s">
        <v>28</v>
      </c>
      <c r="F986" s="3" t="s">
        <v>86</v>
      </c>
      <c r="G986" s="2">
        <v>5</v>
      </c>
      <c r="H986" s="3" t="s">
        <v>38</v>
      </c>
      <c r="I986" s="3" t="s">
        <v>917</v>
      </c>
      <c r="J986" s="3" t="s">
        <v>31</v>
      </c>
      <c r="K986" s="4">
        <v>23.64</v>
      </c>
      <c r="L986" s="2">
        <v>6</v>
      </c>
      <c r="M986" s="2">
        <v>4</v>
      </c>
      <c r="N986" s="2">
        <v>0.35499999999999998</v>
      </c>
      <c r="O986" s="3" t="s">
        <v>140</v>
      </c>
      <c r="P986" s="3" t="s">
        <v>29</v>
      </c>
      <c r="Q986" s="5">
        <v>16.7</v>
      </c>
      <c r="S986" s="6">
        <v>14.17</v>
      </c>
      <c r="T986" s="5">
        <v>0.6</v>
      </c>
      <c r="U986" s="6">
        <v>14.77</v>
      </c>
      <c r="V986" s="2">
        <v>21.7</v>
      </c>
      <c r="W986" s="8"/>
      <c r="X986" s="10" t="s">
        <v>29</v>
      </c>
      <c r="Y986" s="7">
        <v>43709</v>
      </c>
    </row>
    <row r="987" spans="1:25" hidden="1" x14ac:dyDescent="0.25">
      <c r="A987" s="2">
        <v>377779</v>
      </c>
      <c r="B987" s="3" t="s">
        <v>917</v>
      </c>
      <c r="C987" s="3" t="s">
        <v>989</v>
      </c>
      <c r="D987" s="3" t="s">
        <v>139</v>
      </c>
      <c r="E987" s="3" t="s">
        <v>28</v>
      </c>
      <c r="F987" s="3" t="s">
        <v>86</v>
      </c>
      <c r="G987" s="2">
        <v>5</v>
      </c>
      <c r="H987" s="3" t="s">
        <v>38</v>
      </c>
      <c r="I987" s="3" t="s">
        <v>917</v>
      </c>
      <c r="J987" s="3" t="s">
        <v>31</v>
      </c>
      <c r="K987" s="4">
        <v>23.64</v>
      </c>
      <c r="L987" s="2">
        <v>6</v>
      </c>
      <c r="M987" s="2">
        <v>4</v>
      </c>
      <c r="N987" s="2">
        <v>0.35499999999999998</v>
      </c>
      <c r="O987" s="3" t="s">
        <v>140</v>
      </c>
      <c r="P987" s="3" t="s">
        <v>29</v>
      </c>
      <c r="Q987" s="5">
        <v>16.7</v>
      </c>
      <c r="S987" s="6">
        <v>14.17</v>
      </c>
      <c r="T987" s="5">
        <v>0.6</v>
      </c>
      <c r="U987" s="6">
        <v>14.77</v>
      </c>
      <c r="V987" s="2">
        <v>21.7</v>
      </c>
      <c r="W987" s="8"/>
      <c r="X987" s="10" t="s">
        <v>29</v>
      </c>
      <c r="Y987" s="7">
        <v>43709</v>
      </c>
    </row>
    <row r="988" spans="1:25" hidden="1" x14ac:dyDescent="0.25">
      <c r="A988" s="2">
        <v>172591</v>
      </c>
      <c r="B988" s="3" t="s">
        <v>917</v>
      </c>
      <c r="C988" s="3" t="s">
        <v>990</v>
      </c>
      <c r="D988" s="3" t="s">
        <v>139</v>
      </c>
      <c r="E988" s="3" t="s">
        <v>28</v>
      </c>
      <c r="F988" s="3" t="s">
        <v>86</v>
      </c>
      <c r="G988" s="2">
        <v>5</v>
      </c>
      <c r="H988" s="3" t="s">
        <v>38</v>
      </c>
      <c r="I988" s="3" t="s">
        <v>917</v>
      </c>
      <c r="J988" s="3" t="s">
        <v>31</v>
      </c>
      <c r="K988" s="4">
        <v>23.68</v>
      </c>
      <c r="L988" s="2">
        <v>6</v>
      </c>
      <c r="M988" s="2">
        <v>4</v>
      </c>
      <c r="N988" s="2">
        <v>0.35499999999999998</v>
      </c>
      <c r="O988" s="3" t="s">
        <v>140</v>
      </c>
      <c r="P988" s="3" t="s">
        <v>29</v>
      </c>
      <c r="Q988" s="5">
        <v>16.7</v>
      </c>
      <c r="S988" s="6">
        <v>14.17</v>
      </c>
      <c r="T988" s="5">
        <v>0.6</v>
      </c>
      <c r="U988" s="6">
        <v>14.77</v>
      </c>
      <c r="V988" s="2">
        <v>21.7</v>
      </c>
      <c r="W988" s="8"/>
      <c r="X988" s="10" t="s">
        <v>29</v>
      </c>
      <c r="Y988" s="7">
        <v>43709</v>
      </c>
    </row>
    <row r="989" spans="1:25" hidden="1" x14ac:dyDescent="0.25">
      <c r="A989" s="2">
        <v>13017</v>
      </c>
      <c r="B989" s="3" t="s">
        <v>917</v>
      </c>
      <c r="C989" s="3" t="s">
        <v>991</v>
      </c>
      <c r="D989" s="3" t="s">
        <v>343</v>
      </c>
      <c r="E989" s="3" t="s">
        <v>28</v>
      </c>
      <c r="F989" s="3" t="s">
        <v>29</v>
      </c>
      <c r="G989" s="2">
        <v>5</v>
      </c>
      <c r="H989" s="3" t="s">
        <v>38</v>
      </c>
      <c r="I989" s="3" t="s">
        <v>605</v>
      </c>
      <c r="J989" s="3" t="s">
        <v>31</v>
      </c>
      <c r="K989" s="4">
        <v>34.08</v>
      </c>
      <c r="L989" s="2">
        <v>1</v>
      </c>
      <c r="M989" s="2">
        <v>24</v>
      </c>
      <c r="N989" s="2">
        <v>0.47299999999999998</v>
      </c>
      <c r="O989" s="3" t="s">
        <v>140</v>
      </c>
      <c r="P989" s="3" t="s">
        <v>29</v>
      </c>
      <c r="Q989" s="5">
        <v>4</v>
      </c>
      <c r="S989" s="6">
        <v>3.43</v>
      </c>
      <c r="T989" s="5">
        <v>0.1</v>
      </c>
      <c r="U989" s="6">
        <v>3.53</v>
      </c>
      <c r="V989" s="2">
        <v>5.2</v>
      </c>
      <c r="W989" s="8"/>
      <c r="X989" s="10" t="s">
        <v>29</v>
      </c>
      <c r="Y989" s="7">
        <v>43693</v>
      </c>
    </row>
    <row r="990" spans="1:25" hidden="1" x14ac:dyDescent="0.25">
      <c r="A990" s="2">
        <v>130170</v>
      </c>
      <c r="B990" s="3" t="s">
        <v>917</v>
      </c>
      <c r="C990" s="3" t="s">
        <v>991</v>
      </c>
      <c r="D990" s="3" t="s">
        <v>139</v>
      </c>
      <c r="E990" s="3" t="s">
        <v>37</v>
      </c>
      <c r="F990" s="3" t="s">
        <v>29</v>
      </c>
      <c r="G990" s="2">
        <v>5</v>
      </c>
      <c r="H990" s="3" t="s">
        <v>38</v>
      </c>
      <c r="I990" s="3" t="s">
        <v>917</v>
      </c>
      <c r="J990" s="3" t="s">
        <v>31</v>
      </c>
      <c r="K990" s="4">
        <v>23.68</v>
      </c>
      <c r="L990" s="2">
        <v>6</v>
      </c>
      <c r="M990" s="2">
        <v>4</v>
      </c>
      <c r="N990" s="2">
        <v>0.35499999999999998</v>
      </c>
      <c r="O990" s="3" t="s">
        <v>140</v>
      </c>
      <c r="P990" s="3" t="s">
        <v>29</v>
      </c>
      <c r="Q990" s="5">
        <v>16.55</v>
      </c>
      <c r="S990" s="6">
        <v>14.04</v>
      </c>
      <c r="T990" s="5">
        <v>0.6</v>
      </c>
      <c r="U990" s="6">
        <v>14.64</v>
      </c>
      <c r="V990" s="2">
        <v>21.5</v>
      </c>
      <c r="W990" s="8"/>
      <c r="X990" s="10" t="s">
        <v>29</v>
      </c>
      <c r="Y990" s="7">
        <v>43709</v>
      </c>
    </row>
    <row r="991" spans="1:25" hidden="1" x14ac:dyDescent="0.25">
      <c r="A991" s="2">
        <v>126370</v>
      </c>
      <c r="B991" s="3" t="s">
        <v>917</v>
      </c>
      <c r="C991" s="3" t="s">
        <v>992</v>
      </c>
      <c r="D991" s="3" t="s">
        <v>139</v>
      </c>
      <c r="E991" s="3" t="s">
        <v>37</v>
      </c>
      <c r="F991" s="3" t="s">
        <v>29</v>
      </c>
      <c r="G991" s="2">
        <v>5</v>
      </c>
      <c r="H991" s="3" t="s">
        <v>38</v>
      </c>
      <c r="I991" s="3" t="s">
        <v>917</v>
      </c>
      <c r="J991" s="3" t="s">
        <v>31</v>
      </c>
      <c r="K991" s="4">
        <v>23.68</v>
      </c>
      <c r="L991" s="2">
        <v>6</v>
      </c>
      <c r="M991" s="2">
        <v>4</v>
      </c>
      <c r="N991" s="2">
        <v>0.35499999999999998</v>
      </c>
      <c r="O991" s="3" t="s">
        <v>140</v>
      </c>
      <c r="P991" s="3" t="s">
        <v>29</v>
      </c>
      <c r="Q991" s="5">
        <v>16.7</v>
      </c>
      <c r="S991" s="6">
        <v>14.17</v>
      </c>
      <c r="T991" s="5">
        <v>0.6</v>
      </c>
      <c r="U991" s="6">
        <v>14.77</v>
      </c>
      <c r="V991" s="2">
        <v>21.7</v>
      </c>
      <c r="W991" s="8"/>
      <c r="X991" s="10" t="s">
        <v>29</v>
      </c>
      <c r="Y991" s="7">
        <v>43709</v>
      </c>
    </row>
    <row r="992" spans="1:25" hidden="1" x14ac:dyDescent="0.25">
      <c r="A992" s="2">
        <v>172596</v>
      </c>
      <c r="B992" s="3" t="s">
        <v>917</v>
      </c>
      <c r="C992" s="3" t="s">
        <v>993</v>
      </c>
      <c r="D992" s="3" t="s">
        <v>139</v>
      </c>
      <c r="E992" s="3" t="s">
        <v>37</v>
      </c>
      <c r="F992" s="3" t="s">
        <v>29</v>
      </c>
      <c r="G992" s="2">
        <v>5</v>
      </c>
      <c r="H992" s="3" t="s">
        <v>38</v>
      </c>
      <c r="I992" s="3" t="s">
        <v>917</v>
      </c>
      <c r="J992" s="3" t="s">
        <v>31</v>
      </c>
      <c r="K992" s="4">
        <v>23.68</v>
      </c>
      <c r="L992" s="2">
        <v>6</v>
      </c>
      <c r="M992" s="2">
        <v>4</v>
      </c>
      <c r="N992" s="2">
        <v>0.35499999999999998</v>
      </c>
      <c r="O992" s="3" t="s">
        <v>140</v>
      </c>
      <c r="P992" s="3" t="s">
        <v>29</v>
      </c>
      <c r="Q992" s="5">
        <v>16.55</v>
      </c>
      <c r="S992" s="6">
        <v>14.04</v>
      </c>
      <c r="T992" s="5">
        <v>0.6</v>
      </c>
      <c r="U992" s="6">
        <v>14.64</v>
      </c>
      <c r="V992" s="2">
        <v>21.5</v>
      </c>
      <c r="W992" s="8"/>
      <c r="X992" s="10" t="s">
        <v>29</v>
      </c>
      <c r="Y992" s="7">
        <v>43709</v>
      </c>
    </row>
    <row r="993" spans="1:25" hidden="1" x14ac:dyDescent="0.25">
      <c r="A993" s="2">
        <v>188290</v>
      </c>
      <c r="B993" s="3" t="s">
        <v>917</v>
      </c>
      <c r="C993" s="3" t="s">
        <v>994</v>
      </c>
      <c r="D993" s="3" t="s">
        <v>230</v>
      </c>
      <c r="E993" s="3" t="s">
        <v>37</v>
      </c>
      <c r="F993" s="3" t="s">
        <v>423</v>
      </c>
      <c r="H993" s="3" t="s">
        <v>38</v>
      </c>
      <c r="I993" s="3" t="s">
        <v>917</v>
      </c>
      <c r="J993" s="3" t="s">
        <v>31</v>
      </c>
      <c r="K993" s="4">
        <v>23.04</v>
      </c>
      <c r="L993" s="2">
        <v>12</v>
      </c>
      <c r="M993" s="2">
        <v>2</v>
      </c>
      <c r="N993" s="2">
        <v>0.35499999999999998</v>
      </c>
      <c r="O993" s="3" t="s">
        <v>140</v>
      </c>
      <c r="P993" s="3" t="s">
        <v>29</v>
      </c>
      <c r="Q993" s="5">
        <v>32.25</v>
      </c>
      <c r="S993" s="6">
        <v>27.32</v>
      </c>
      <c r="T993" s="5">
        <v>1.2</v>
      </c>
      <c r="U993" s="6">
        <v>28.52</v>
      </c>
      <c r="V993" s="2">
        <v>41.9</v>
      </c>
      <c r="W993" s="8"/>
      <c r="X993" s="10" t="s">
        <v>29</v>
      </c>
      <c r="Y993" s="7">
        <v>43709</v>
      </c>
    </row>
    <row r="994" spans="1:25" hidden="1" x14ac:dyDescent="0.25">
      <c r="A994" s="2">
        <v>13579</v>
      </c>
      <c r="B994" s="3" t="s">
        <v>917</v>
      </c>
      <c r="C994" s="3" t="s">
        <v>995</v>
      </c>
      <c r="D994" s="3" t="s">
        <v>343</v>
      </c>
      <c r="E994" s="3" t="s">
        <v>28</v>
      </c>
      <c r="F994" s="3" t="s">
        <v>29</v>
      </c>
      <c r="G994" s="2">
        <v>5</v>
      </c>
      <c r="H994" s="3" t="s">
        <v>38</v>
      </c>
      <c r="I994" s="3" t="s">
        <v>605</v>
      </c>
      <c r="J994" s="3" t="s">
        <v>31</v>
      </c>
      <c r="K994" s="4">
        <v>34.08</v>
      </c>
      <c r="L994" s="2">
        <v>1</v>
      </c>
      <c r="M994" s="2">
        <v>24</v>
      </c>
      <c r="N994" s="2">
        <v>0.47299999999999998</v>
      </c>
      <c r="O994" s="3" t="s">
        <v>140</v>
      </c>
      <c r="P994" s="3" t="s">
        <v>29</v>
      </c>
      <c r="Q994" s="5">
        <v>4</v>
      </c>
      <c r="S994" s="6">
        <v>3.43</v>
      </c>
      <c r="T994" s="5">
        <v>0.1</v>
      </c>
      <c r="U994" s="6">
        <v>3.53</v>
      </c>
      <c r="V994" s="2">
        <v>5.2</v>
      </c>
      <c r="W994" s="8"/>
      <c r="X994" s="10" t="s">
        <v>29</v>
      </c>
      <c r="Y994" s="7">
        <v>43693</v>
      </c>
    </row>
    <row r="995" spans="1:25" hidden="1" x14ac:dyDescent="0.25">
      <c r="A995" s="2">
        <v>135792</v>
      </c>
      <c r="B995" s="3" t="s">
        <v>917</v>
      </c>
      <c r="C995" s="3" t="s">
        <v>995</v>
      </c>
      <c r="D995" s="3" t="s">
        <v>139</v>
      </c>
      <c r="E995" s="3" t="s">
        <v>37</v>
      </c>
      <c r="F995" s="3" t="s">
        <v>29</v>
      </c>
      <c r="G995" s="2">
        <v>5</v>
      </c>
      <c r="H995" s="3" t="s">
        <v>38</v>
      </c>
      <c r="I995" s="3" t="s">
        <v>917</v>
      </c>
      <c r="J995" s="3" t="s">
        <v>31</v>
      </c>
      <c r="K995" s="4">
        <v>23.68</v>
      </c>
      <c r="L995" s="2">
        <v>6</v>
      </c>
      <c r="M995" s="2">
        <v>4</v>
      </c>
      <c r="N995" s="2">
        <v>0.35499999999999998</v>
      </c>
      <c r="O995" s="3" t="s">
        <v>140</v>
      </c>
      <c r="P995" s="3" t="s">
        <v>29</v>
      </c>
      <c r="Q995" s="5">
        <v>16.7</v>
      </c>
      <c r="S995" s="6">
        <v>14.17</v>
      </c>
      <c r="T995" s="5">
        <v>0.6</v>
      </c>
      <c r="U995" s="6">
        <v>14.77</v>
      </c>
      <c r="V995" s="2">
        <v>21.7</v>
      </c>
      <c r="W995" s="8"/>
      <c r="X995" s="10" t="s">
        <v>29</v>
      </c>
      <c r="Y995" s="7">
        <v>43709</v>
      </c>
    </row>
    <row r="996" spans="1:25" hidden="1" x14ac:dyDescent="0.25">
      <c r="A996" s="2">
        <v>30580</v>
      </c>
      <c r="B996" s="3" t="s">
        <v>917</v>
      </c>
      <c r="C996" s="3" t="s">
        <v>996</v>
      </c>
      <c r="D996" s="3" t="s">
        <v>139</v>
      </c>
      <c r="E996" s="3" t="s">
        <v>37</v>
      </c>
      <c r="F996" s="3" t="s">
        <v>29</v>
      </c>
      <c r="G996" s="2">
        <v>5</v>
      </c>
      <c r="H996" s="3" t="s">
        <v>38</v>
      </c>
      <c r="I996" s="3" t="s">
        <v>917</v>
      </c>
      <c r="J996" s="3" t="s">
        <v>31</v>
      </c>
      <c r="K996" s="4">
        <v>23.68</v>
      </c>
      <c r="L996" s="2">
        <v>6</v>
      </c>
      <c r="M996" s="2">
        <v>4</v>
      </c>
      <c r="N996" s="2">
        <v>0.35499999999999998</v>
      </c>
      <c r="O996" s="3" t="s">
        <v>140</v>
      </c>
      <c r="P996" s="3" t="s">
        <v>29</v>
      </c>
      <c r="Q996" s="5">
        <v>16.7</v>
      </c>
      <c r="S996" s="6">
        <v>14.17</v>
      </c>
      <c r="T996" s="5">
        <v>0.6</v>
      </c>
      <c r="U996" s="6">
        <v>14.77</v>
      </c>
      <c r="V996" s="2">
        <v>21.7</v>
      </c>
      <c r="W996" s="8"/>
      <c r="X996" s="10" t="s">
        <v>29</v>
      </c>
      <c r="Y996" s="7">
        <v>43709</v>
      </c>
    </row>
    <row r="997" spans="1:25" hidden="1" x14ac:dyDescent="0.25">
      <c r="A997" s="2">
        <v>81822</v>
      </c>
      <c r="B997" s="3" t="s">
        <v>917</v>
      </c>
      <c r="C997" s="3" t="s">
        <v>997</v>
      </c>
      <c r="D997" s="3" t="s">
        <v>360</v>
      </c>
      <c r="E997" s="3" t="s">
        <v>28</v>
      </c>
      <c r="F997" s="3" t="s">
        <v>29</v>
      </c>
      <c r="G997" s="2">
        <v>7</v>
      </c>
      <c r="H997" s="3" t="s">
        <v>38</v>
      </c>
      <c r="I997" s="3" t="s">
        <v>917</v>
      </c>
      <c r="J997" s="3" t="s">
        <v>31</v>
      </c>
      <c r="K997" s="4">
        <v>32.64</v>
      </c>
      <c r="L997" s="2">
        <v>4</v>
      </c>
      <c r="M997" s="2">
        <v>6</v>
      </c>
      <c r="N997" s="2">
        <v>0.35499999999999998</v>
      </c>
      <c r="O997" s="3" t="s">
        <v>140</v>
      </c>
      <c r="P997" s="3" t="s">
        <v>29</v>
      </c>
      <c r="Q997" s="5">
        <v>14.55</v>
      </c>
      <c r="S997" s="6">
        <v>12.45</v>
      </c>
      <c r="T997" s="5">
        <v>0.4</v>
      </c>
      <c r="U997" s="6">
        <v>12.85</v>
      </c>
      <c r="V997" s="2">
        <v>18.899999999999999</v>
      </c>
      <c r="W997" s="8"/>
      <c r="X997" s="10" t="s">
        <v>29</v>
      </c>
      <c r="Y997" s="7">
        <v>43693</v>
      </c>
    </row>
    <row r="998" spans="1:25" hidden="1" x14ac:dyDescent="0.25">
      <c r="A998" s="2">
        <v>227739</v>
      </c>
      <c r="B998" s="3" t="s">
        <v>917</v>
      </c>
      <c r="C998" s="3" t="s">
        <v>998</v>
      </c>
      <c r="D998" s="3" t="s">
        <v>343</v>
      </c>
      <c r="E998" s="3" t="s">
        <v>28</v>
      </c>
      <c r="F998" s="3" t="s">
        <v>29</v>
      </c>
      <c r="G998" s="2">
        <v>7</v>
      </c>
      <c r="H998" s="3" t="s">
        <v>38</v>
      </c>
      <c r="I998" s="3" t="s">
        <v>605</v>
      </c>
      <c r="J998" s="3" t="s">
        <v>31</v>
      </c>
      <c r="K998" s="4">
        <v>33.6</v>
      </c>
      <c r="L998" s="2">
        <v>1</v>
      </c>
      <c r="M998" s="2">
        <v>24</v>
      </c>
      <c r="N998" s="2">
        <v>0.47299999999999998</v>
      </c>
      <c r="O998" s="3" t="s">
        <v>140</v>
      </c>
      <c r="P998" s="3" t="s">
        <v>29</v>
      </c>
      <c r="Q998" s="5">
        <v>3.95</v>
      </c>
      <c r="S998" s="6">
        <v>3.39</v>
      </c>
      <c r="T998" s="5">
        <v>0.1</v>
      </c>
      <c r="U998" s="6">
        <v>3.49</v>
      </c>
      <c r="V998" s="2">
        <v>5.15</v>
      </c>
      <c r="W998" s="8"/>
      <c r="X998" s="10" t="s">
        <v>29</v>
      </c>
      <c r="Y998" s="7">
        <v>43693</v>
      </c>
    </row>
    <row r="999" spans="1:25" hidden="1" x14ac:dyDescent="0.25">
      <c r="A999" s="2">
        <v>81819</v>
      </c>
      <c r="B999" s="3" t="s">
        <v>917</v>
      </c>
      <c r="C999" s="3" t="s">
        <v>999</v>
      </c>
      <c r="D999" s="3" t="s">
        <v>360</v>
      </c>
      <c r="E999" s="3" t="s">
        <v>28</v>
      </c>
      <c r="F999" s="3" t="s">
        <v>29</v>
      </c>
      <c r="G999" s="2">
        <v>7</v>
      </c>
      <c r="H999" s="3" t="s">
        <v>38</v>
      </c>
      <c r="I999" s="3" t="s">
        <v>917</v>
      </c>
      <c r="J999" s="3" t="s">
        <v>31</v>
      </c>
      <c r="K999" s="4">
        <v>32.64</v>
      </c>
      <c r="L999" s="2">
        <v>4</v>
      </c>
      <c r="M999" s="2">
        <v>6</v>
      </c>
      <c r="N999" s="2">
        <v>0.35499999999999998</v>
      </c>
      <c r="O999" s="3" t="s">
        <v>140</v>
      </c>
      <c r="P999" s="3" t="s">
        <v>29</v>
      </c>
      <c r="Q999" s="5">
        <v>14.55</v>
      </c>
      <c r="S999" s="6">
        <v>12.45</v>
      </c>
      <c r="T999" s="5">
        <v>0.4</v>
      </c>
      <c r="U999" s="6">
        <v>12.85</v>
      </c>
      <c r="V999" s="2">
        <v>18.899999999999999</v>
      </c>
      <c r="W999" s="8"/>
      <c r="X999" s="10" t="s">
        <v>29</v>
      </c>
      <c r="Y999" s="7">
        <v>43693</v>
      </c>
    </row>
    <row r="1000" spans="1:25" hidden="1" x14ac:dyDescent="0.25">
      <c r="A1000" s="2">
        <v>204152</v>
      </c>
      <c r="B1000" s="3" t="s">
        <v>917</v>
      </c>
      <c r="C1000" s="3" t="s">
        <v>1000</v>
      </c>
      <c r="D1000" s="3" t="s">
        <v>139</v>
      </c>
      <c r="E1000" s="3" t="s">
        <v>28</v>
      </c>
      <c r="F1000" s="3" t="s">
        <v>29</v>
      </c>
      <c r="G1000" s="2">
        <v>5</v>
      </c>
      <c r="H1000" s="3" t="s">
        <v>38</v>
      </c>
      <c r="I1000" s="3" t="s">
        <v>29</v>
      </c>
      <c r="J1000" s="3" t="s">
        <v>31</v>
      </c>
      <c r="K1000" s="4">
        <v>24.16</v>
      </c>
      <c r="L1000" s="2">
        <v>6</v>
      </c>
      <c r="M1000" s="2">
        <v>4</v>
      </c>
      <c r="N1000" s="2">
        <v>0.35499999999999998</v>
      </c>
      <c r="O1000" s="3" t="s">
        <v>140</v>
      </c>
      <c r="P1000" s="3" t="s">
        <v>29</v>
      </c>
      <c r="Q1000" s="5">
        <v>17</v>
      </c>
      <c r="S1000" s="6">
        <v>14.43</v>
      </c>
      <c r="T1000" s="5">
        <v>0.6</v>
      </c>
      <c r="U1000" s="6">
        <v>15.03</v>
      </c>
      <c r="V1000" s="2">
        <v>22.1</v>
      </c>
      <c r="W1000" s="8"/>
      <c r="X1000" s="10" t="s">
        <v>29</v>
      </c>
      <c r="Y1000" s="7">
        <v>43693</v>
      </c>
    </row>
    <row r="1001" spans="1:25" hidden="1" x14ac:dyDescent="0.25">
      <c r="A1001" s="2">
        <v>180153</v>
      </c>
      <c r="B1001" s="3" t="s">
        <v>917</v>
      </c>
      <c r="C1001" s="3" t="s">
        <v>1001</v>
      </c>
      <c r="D1001" s="3" t="s">
        <v>139</v>
      </c>
      <c r="E1001" s="3" t="s">
        <v>28</v>
      </c>
      <c r="F1001" s="3" t="s">
        <v>29</v>
      </c>
      <c r="G1001" s="2">
        <v>5</v>
      </c>
      <c r="H1001" s="3" t="s">
        <v>38</v>
      </c>
      <c r="I1001" s="3" t="s">
        <v>29</v>
      </c>
      <c r="J1001" s="3" t="s">
        <v>31</v>
      </c>
      <c r="K1001" s="4">
        <v>24.16</v>
      </c>
      <c r="L1001" s="2">
        <v>6</v>
      </c>
      <c r="M1001" s="2">
        <v>4</v>
      </c>
      <c r="N1001" s="2">
        <v>0.35499999999999998</v>
      </c>
      <c r="O1001" s="3" t="s">
        <v>140</v>
      </c>
      <c r="P1001" s="3" t="s">
        <v>29</v>
      </c>
      <c r="Q1001" s="5">
        <v>17</v>
      </c>
      <c r="S1001" s="6">
        <v>14.43</v>
      </c>
      <c r="T1001" s="5">
        <v>0.6</v>
      </c>
      <c r="U1001" s="6">
        <v>15.03</v>
      </c>
      <c r="V1001" s="2">
        <v>22.1</v>
      </c>
      <c r="W1001" s="8"/>
      <c r="X1001" s="10" t="s">
        <v>29</v>
      </c>
      <c r="Y1001" s="7">
        <v>43693</v>
      </c>
    </row>
    <row r="1002" spans="1:25" hidden="1" x14ac:dyDescent="0.25">
      <c r="A1002" s="2">
        <v>171760</v>
      </c>
      <c r="B1002" s="3" t="s">
        <v>917</v>
      </c>
      <c r="C1002" s="3" t="s">
        <v>1002</v>
      </c>
      <c r="D1002" s="3" t="s">
        <v>139</v>
      </c>
      <c r="E1002" s="3" t="s">
        <v>28</v>
      </c>
      <c r="F1002" s="3" t="s">
        <v>29</v>
      </c>
      <c r="G1002" s="2">
        <v>5</v>
      </c>
      <c r="H1002" s="3" t="s">
        <v>38</v>
      </c>
      <c r="I1002" s="3" t="s">
        <v>29</v>
      </c>
      <c r="J1002" s="3" t="s">
        <v>31</v>
      </c>
      <c r="K1002" s="4">
        <v>21.76</v>
      </c>
      <c r="L1002" s="2">
        <v>6</v>
      </c>
      <c r="M1002" s="2">
        <v>4</v>
      </c>
      <c r="N1002" s="2">
        <v>0.35499999999999998</v>
      </c>
      <c r="O1002" s="3" t="s">
        <v>140</v>
      </c>
      <c r="P1002" s="3" t="s">
        <v>29</v>
      </c>
      <c r="Q1002" s="5">
        <v>15.65</v>
      </c>
      <c r="S1002" s="6">
        <v>13.24</v>
      </c>
      <c r="T1002" s="5">
        <v>0.6</v>
      </c>
      <c r="U1002" s="6">
        <v>13.84</v>
      </c>
      <c r="V1002" s="2">
        <v>20.350000000000001</v>
      </c>
      <c r="W1002" s="8"/>
      <c r="X1002" s="10" t="s">
        <v>29</v>
      </c>
      <c r="Y1002" s="7">
        <v>43693</v>
      </c>
    </row>
    <row r="1003" spans="1:25" hidden="1" x14ac:dyDescent="0.25">
      <c r="A1003" s="2">
        <v>214513</v>
      </c>
      <c r="B1003" s="3" t="s">
        <v>917</v>
      </c>
      <c r="C1003" s="3" t="s">
        <v>1003</v>
      </c>
      <c r="D1003" s="3" t="s">
        <v>139</v>
      </c>
      <c r="E1003" s="3" t="s">
        <v>28</v>
      </c>
      <c r="F1003" s="3" t="s">
        <v>29</v>
      </c>
      <c r="G1003" s="2">
        <v>5</v>
      </c>
      <c r="H1003" s="3" t="s">
        <v>38</v>
      </c>
      <c r="I1003" s="3" t="s">
        <v>29</v>
      </c>
      <c r="J1003" s="3" t="s">
        <v>31</v>
      </c>
      <c r="K1003" s="4">
        <v>24.16</v>
      </c>
      <c r="L1003" s="2">
        <v>6</v>
      </c>
      <c r="M1003" s="2">
        <v>4</v>
      </c>
      <c r="N1003" s="2">
        <v>0.35499999999999998</v>
      </c>
      <c r="O1003" s="3" t="s">
        <v>140</v>
      </c>
      <c r="P1003" s="3" t="s">
        <v>29</v>
      </c>
      <c r="Q1003" s="5">
        <v>17</v>
      </c>
      <c r="S1003" s="6">
        <v>14.43</v>
      </c>
      <c r="T1003" s="5">
        <v>0.6</v>
      </c>
      <c r="U1003" s="6">
        <v>15.03</v>
      </c>
      <c r="V1003" s="2">
        <v>22.1</v>
      </c>
      <c r="W1003" s="8"/>
      <c r="X1003" s="10" t="s">
        <v>29</v>
      </c>
      <c r="Y1003" s="7">
        <v>43693</v>
      </c>
    </row>
    <row r="1004" spans="1:25" hidden="1" x14ac:dyDescent="0.25">
      <c r="A1004" s="2">
        <v>180150</v>
      </c>
      <c r="B1004" s="3" t="s">
        <v>917</v>
      </c>
      <c r="C1004" s="3" t="s">
        <v>1004</v>
      </c>
      <c r="D1004" s="3" t="s">
        <v>139</v>
      </c>
      <c r="E1004" s="3" t="s">
        <v>28</v>
      </c>
      <c r="F1004" s="3" t="s">
        <v>29</v>
      </c>
      <c r="G1004" s="2">
        <v>5</v>
      </c>
      <c r="H1004" s="3" t="s">
        <v>38</v>
      </c>
      <c r="I1004" s="3" t="s">
        <v>29</v>
      </c>
      <c r="J1004" s="3" t="s">
        <v>31</v>
      </c>
      <c r="K1004" s="4">
        <v>24.16</v>
      </c>
      <c r="L1004" s="2">
        <v>6</v>
      </c>
      <c r="M1004" s="2">
        <v>4</v>
      </c>
      <c r="N1004" s="2">
        <v>0.35499999999999998</v>
      </c>
      <c r="O1004" s="3" t="s">
        <v>140</v>
      </c>
      <c r="P1004" s="3" t="s">
        <v>29</v>
      </c>
      <c r="Q1004" s="5">
        <v>17</v>
      </c>
      <c r="S1004" s="6">
        <v>14.43</v>
      </c>
      <c r="T1004" s="5">
        <v>0.6</v>
      </c>
      <c r="U1004" s="6">
        <v>15.03</v>
      </c>
      <c r="V1004" s="2">
        <v>22.1</v>
      </c>
      <c r="W1004" s="8"/>
      <c r="X1004" s="10" t="s">
        <v>29</v>
      </c>
      <c r="Y1004" s="7">
        <v>43693</v>
      </c>
    </row>
    <row r="1005" spans="1:25" hidden="1" x14ac:dyDescent="0.25">
      <c r="A1005" s="2">
        <v>161579</v>
      </c>
      <c r="B1005" s="3" t="s">
        <v>917</v>
      </c>
      <c r="C1005" s="3" t="s">
        <v>1005</v>
      </c>
      <c r="D1005" s="3" t="s">
        <v>230</v>
      </c>
      <c r="E1005" s="3" t="s">
        <v>28</v>
      </c>
      <c r="F1005" s="3" t="s">
        <v>29</v>
      </c>
      <c r="G1005" s="2">
        <v>5</v>
      </c>
      <c r="H1005" s="3" t="s">
        <v>38</v>
      </c>
      <c r="I1005" s="3" t="s">
        <v>917</v>
      </c>
      <c r="J1005" s="3" t="s">
        <v>31</v>
      </c>
      <c r="K1005" s="4">
        <v>12.1</v>
      </c>
      <c r="L1005" s="2">
        <v>12</v>
      </c>
      <c r="M1005" s="2">
        <v>1</v>
      </c>
      <c r="N1005" s="2">
        <v>0.35499999999999998</v>
      </c>
      <c r="O1005" s="3" t="s">
        <v>140</v>
      </c>
      <c r="P1005" s="3" t="s">
        <v>29</v>
      </c>
      <c r="Q1005" s="5">
        <v>33.9</v>
      </c>
      <c r="S1005" s="6">
        <v>28.78</v>
      </c>
      <c r="T1005" s="5">
        <v>1.2</v>
      </c>
      <c r="U1005" s="6">
        <v>29.98</v>
      </c>
      <c r="V1005" s="2">
        <v>44.05</v>
      </c>
      <c r="W1005" s="8"/>
      <c r="X1005" s="10" t="s">
        <v>29</v>
      </c>
      <c r="Y1005" s="7">
        <v>43739</v>
      </c>
    </row>
    <row r="1006" spans="1:25" hidden="1" x14ac:dyDescent="0.25">
      <c r="A1006" s="2">
        <v>204159</v>
      </c>
      <c r="B1006" s="3" t="s">
        <v>917</v>
      </c>
      <c r="C1006" s="3" t="s">
        <v>1006</v>
      </c>
      <c r="D1006" s="3" t="s">
        <v>139</v>
      </c>
      <c r="E1006" s="3" t="s">
        <v>28</v>
      </c>
      <c r="F1006" s="3" t="s">
        <v>29</v>
      </c>
      <c r="G1006" s="2">
        <v>5</v>
      </c>
      <c r="H1006" s="3" t="s">
        <v>38</v>
      </c>
      <c r="I1006" s="3" t="s">
        <v>29</v>
      </c>
      <c r="J1006" s="3" t="s">
        <v>31</v>
      </c>
      <c r="K1006" s="4">
        <v>24.16</v>
      </c>
      <c r="L1006" s="2">
        <v>6</v>
      </c>
      <c r="M1006" s="2">
        <v>4</v>
      </c>
      <c r="N1006" s="2">
        <v>0.35499999999999998</v>
      </c>
      <c r="O1006" s="3" t="s">
        <v>140</v>
      </c>
      <c r="P1006" s="3" t="s">
        <v>29</v>
      </c>
      <c r="Q1006" s="5">
        <v>17</v>
      </c>
      <c r="S1006" s="6">
        <v>14.43</v>
      </c>
      <c r="T1006" s="5">
        <v>0.6</v>
      </c>
      <c r="U1006" s="6">
        <v>15.03</v>
      </c>
      <c r="V1006" s="2">
        <v>22.1</v>
      </c>
      <c r="W1006" s="8"/>
      <c r="X1006" s="10" t="s">
        <v>29</v>
      </c>
      <c r="Y1006" s="7">
        <v>43693</v>
      </c>
    </row>
    <row r="1007" spans="1:25" hidden="1" x14ac:dyDescent="0.25">
      <c r="A1007" s="2">
        <v>171788</v>
      </c>
      <c r="B1007" s="3" t="s">
        <v>917</v>
      </c>
      <c r="C1007" s="3" t="s">
        <v>1007</v>
      </c>
      <c r="D1007" s="3" t="s">
        <v>139</v>
      </c>
      <c r="E1007" s="3" t="s">
        <v>28</v>
      </c>
      <c r="F1007" s="3" t="s">
        <v>29</v>
      </c>
      <c r="G1007" s="2">
        <v>5</v>
      </c>
      <c r="H1007" s="3" t="s">
        <v>38</v>
      </c>
      <c r="I1007" s="3" t="s">
        <v>29</v>
      </c>
      <c r="J1007" s="3" t="s">
        <v>31</v>
      </c>
      <c r="K1007" s="4">
        <v>21.76</v>
      </c>
      <c r="L1007" s="2">
        <v>6</v>
      </c>
      <c r="M1007" s="2">
        <v>4</v>
      </c>
      <c r="N1007" s="2">
        <v>0.35499999999999998</v>
      </c>
      <c r="O1007" s="3" t="s">
        <v>140</v>
      </c>
      <c r="P1007" s="3" t="s">
        <v>29</v>
      </c>
      <c r="Q1007" s="5">
        <v>15.65</v>
      </c>
      <c r="S1007" s="6">
        <v>13.24</v>
      </c>
      <c r="T1007" s="5">
        <v>0.6</v>
      </c>
      <c r="U1007" s="6">
        <v>13.84</v>
      </c>
      <c r="V1007" s="2">
        <v>20.350000000000001</v>
      </c>
      <c r="W1007" s="8"/>
      <c r="X1007" s="10" t="s">
        <v>29</v>
      </c>
      <c r="Y1007" s="7">
        <v>43693</v>
      </c>
    </row>
    <row r="1008" spans="1:25" hidden="1" x14ac:dyDescent="0.25">
      <c r="A1008" s="2">
        <v>206530</v>
      </c>
      <c r="B1008" s="3" t="s">
        <v>917</v>
      </c>
      <c r="C1008" s="3" t="s">
        <v>1008</v>
      </c>
      <c r="D1008" s="3" t="s">
        <v>139</v>
      </c>
      <c r="E1008" s="3" t="s">
        <v>28</v>
      </c>
      <c r="F1008" s="3" t="s">
        <v>210</v>
      </c>
      <c r="G1008" s="2">
        <v>5</v>
      </c>
      <c r="H1008" s="3" t="s">
        <v>38</v>
      </c>
      <c r="I1008" s="3" t="s">
        <v>917</v>
      </c>
      <c r="J1008" s="3" t="s">
        <v>39</v>
      </c>
      <c r="K1008" s="4">
        <v>20.94</v>
      </c>
      <c r="L1008" s="2">
        <v>6</v>
      </c>
      <c r="M1008" s="2">
        <v>4</v>
      </c>
      <c r="N1008" s="2">
        <v>0.35499999999999998</v>
      </c>
      <c r="O1008" s="3" t="s">
        <v>140</v>
      </c>
      <c r="P1008" s="3" t="s">
        <v>29</v>
      </c>
      <c r="Q1008" s="5">
        <v>14.55</v>
      </c>
      <c r="R1008" s="5">
        <v>2.8</v>
      </c>
      <c r="S1008" s="6">
        <v>9.81</v>
      </c>
      <c r="T1008" s="5">
        <v>0.6</v>
      </c>
      <c r="U1008" s="6">
        <v>10.41</v>
      </c>
      <c r="V1008" s="2">
        <v>18.899999999999999</v>
      </c>
      <c r="W1008" s="8"/>
      <c r="X1008" s="10" t="s">
        <v>29</v>
      </c>
      <c r="Y1008" s="7">
        <v>43775</v>
      </c>
    </row>
    <row r="1009" spans="1:25" hidden="1" x14ac:dyDescent="0.25">
      <c r="A1009" s="2">
        <v>181410</v>
      </c>
      <c r="B1009" s="3" t="s">
        <v>917</v>
      </c>
      <c r="C1009" s="3" t="s">
        <v>1009</v>
      </c>
      <c r="D1009" s="3" t="s">
        <v>139</v>
      </c>
      <c r="E1009" s="3" t="s">
        <v>28</v>
      </c>
      <c r="F1009" s="3" t="s">
        <v>210</v>
      </c>
      <c r="G1009" s="2">
        <v>5</v>
      </c>
      <c r="H1009" s="3" t="s">
        <v>38</v>
      </c>
      <c r="I1009" s="3" t="s">
        <v>917</v>
      </c>
      <c r="J1009" s="3" t="s">
        <v>39</v>
      </c>
      <c r="K1009" s="4">
        <v>20.94</v>
      </c>
      <c r="L1009" s="2">
        <v>6</v>
      </c>
      <c r="M1009" s="2">
        <v>4</v>
      </c>
      <c r="N1009" s="2">
        <v>0.35499999999999998</v>
      </c>
      <c r="O1009" s="3" t="s">
        <v>140</v>
      </c>
      <c r="P1009" s="3" t="s">
        <v>29</v>
      </c>
      <c r="Q1009" s="5">
        <v>14.55</v>
      </c>
      <c r="R1009" s="5">
        <v>2.8</v>
      </c>
      <c r="S1009" s="6">
        <v>9.81</v>
      </c>
      <c r="T1009" s="5">
        <v>0.6</v>
      </c>
      <c r="U1009" s="6">
        <v>10.41</v>
      </c>
      <c r="V1009" s="2">
        <v>18.899999999999999</v>
      </c>
      <c r="W1009" s="8"/>
      <c r="X1009" s="10" t="s">
        <v>29</v>
      </c>
      <c r="Y1009" s="7">
        <v>43775</v>
      </c>
    </row>
    <row r="1010" spans="1:25" hidden="1" x14ac:dyDescent="0.25">
      <c r="A1010" s="2">
        <v>814060</v>
      </c>
      <c r="B1010" s="3" t="s">
        <v>917</v>
      </c>
      <c r="C1010" s="3" t="s">
        <v>1010</v>
      </c>
      <c r="D1010" s="3" t="s">
        <v>139</v>
      </c>
      <c r="E1010" s="3" t="s">
        <v>37</v>
      </c>
      <c r="F1010" s="3" t="s">
        <v>97</v>
      </c>
      <c r="G1010" s="2">
        <v>6</v>
      </c>
      <c r="H1010" s="3" t="s">
        <v>38</v>
      </c>
      <c r="I1010" s="3" t="s">
        <v>29</v>
      </c>
      <c r="J1010" s="3" t="s">
        <v>39</v>
      </c>
      <c r="K1010" s="4">
        <v>20.57</v>
      </c>
      <c r="L1010" s="2">
        <v>6</v>
      </c>
      <c r="M1010" s="2">
        <v>4</v>
      </c>
      <c r="N1010" s="2">
        <v>0.35499999999999998</v>
      </c>
      <c r="O1010" s="3" t="s">
        <v>140</v>
      </c>
      <c r="P1010" s="3" t="s">
        <v>29</v>
      </c>
      <c r="Q1010" s="5">
        <v>14.35</v>
      </c>
      <c r="S1010" s="6">
        <v>12.1</v>
      </c>
      <c r="T1010" s="5">
        <v>0.6</v>
      </c>
      <c r="U1010" s="6">
        <v>12.7</v>
      </c>
      <c r="V1010" s="2">
        <v>18.649999999999999</v>
      </c>
      <c r="W1010" s="8"/>
      <c r="X1010" s="10" t="s">
        <v>29</v>
      </c>
      <c r="Y1010" s="7">
        <v>43578</v>
      </c>
    </row>
    <row r="1011" spans="1:25" hidden="1" x14ac:dyDescent="0.25">
      <c r="A1011" s="2">
        <v>838706</v>
      </c>
      <c r="B1011" s="3" t="s">
        <v>917</v>
      </c>
      <c r="C1011" s="3" t="s">
        <v>1011</v>
      </c>
      <c r="D1011" s="3" t="s">
        <v>139</v>
      </c>
      <c r="E1011" s="3" t="s">
        <v>37</v>
      </c>
      <c r="F1011" s="3" t="s">
        <v>29</v>
      </c>
      <c r="G1011" s="2">
        <v>5</v>
      </c>
      <c r="H1011" s="3" t="s">
        <v>38</v>
      </c>
      <c r="I1011" s="3" t="s">
        <v>29</v>
      </c>
      <c r="J1011" s="3" t="s">
        <v>39</v>
      </c>
      <c r="K1011" s="4">
        <v>18.649999999999999</v>
      </c>
      <c r="L1011" s="2">
        <v>6</v>
      </c>
      <c r="M1011" s="2">
        <v>4</v>
      </c>
      <c r="N1011" s="2">
        <v>0.35499999999999998</v>
      </c>
      <c r="O1011" s="3" t="s">
        <v>140</v>
      </c>
      <c r="P1011" s="3" t="s">
        <v>29</v>
      </c>
      <c r="Q1011" s="5">
        <v>13.25</v>
      </c>
      <c r="S1011" s="6">
        <v>11.13</v>
      </c>
      <c r="T1011" s="5">
        <v>0.6</v>
      </c>
      <c r="U1011" s="6">
        <v>11.73</v>
      </c>
      <c r="V1011" s="2">
        <v>17.2</v>
      </c>
      <c r="W1011" s="8"/>
      <c r="X1011" s="10" t="s">
        <v>29</v>
      </c>
      <c r="Y1011" s="7">
        <v>43466</v>
      </c>
    </row>
    <row r="1012" spans="1:25" hidden="1" x14ac:dyDescent="0.25">
      <c r="A1012" s="2">
        <v>121569</v>
      </c>
      <c r="B1012" s="3" t="s">
        <v>917</v>
      </c>
      <c r="C1012" s="3" t="s">
        <v>1012</v>
      </c>
      <c r="D1012" s="3" t="s">
        <v>139</v>
      </c>
      <c r="E1012" s="3" t="s">
        <v>37</v>
      </c>
      <c r="F1012" s="3" t="s">
        <v>97</v>
      </c>
      <c r="G1012" s="2">
        <v>6</v>
      </c>
      <c r="H1012" s="3" t="s">
        <v>38</v>
      </c>
      <c r="I1012" s="3" t="s">
        <v>29</v>
      </c>
      <c r="J1012" s="3" t="s">
        <v>39</v>
      </c>
      <c r="K1012" s="4">
        <v>22.4</v>
      </c>
      <c r="L1012" s="2">
        <v>6</v>
      </c>
      <c r="M1012" s="2">
        <v>4</v>
      </c>
      <c r="N1012" s="2">
        <v>0.35499999999999998</v>
      </c>
      <c r="O1012" s="3" t="s">
        <v>140</v>
      </c>
      <c r="P1012" s="3" t="s">
        <v>29</v>
      </c>
      <c r="Q1012" s="5">
        <v>15.35</v>
      </c>
      <c r="S1012" s="6">
        <v>12.98</v>
      </c>
      <c r="T1012" s="5">
        <v>0.6</v>
      </c>
      <c r="U1012" s="6">
        <v>13.58</v>
      </c>
      <c r="V1012" s="2">
        <v>19.95</v>
      </c>
      <c r="W1012" s="8"/>
      <c r="X1012" s="10" t="s">
        <v>29</v>
      </c>
      <c r="Y1012" s="7">
        <v>43466</v>
      </c>
    </row>
    <row r="1013" spans="1:25" hidden="1" x14ac:dyDescent="0.25">
      <c r="A1013" s="2">
        <v>121473</v>
      </c>
      <c r="B1013" s="3" t="s">
        <v>917</v>
      </c>
      <c r="C1013" s="3" t="s">
        <v>1013</v>
      </c>
      <c r="D1013" s="3" t="s">
        <v>139</v>
      </c>
      <c r="E1013" s="3" t="s">
        <v>37</v>
      </c>
      <c r="F1013" s="3" t="s">
        <v>97</v>
      </c>
      <c r="G1013" s="2">
        <v>6</v>
      </c>
      <c r="H1013" s="3" t="s">
        <v>38</v>
      </c>
      <c r="I1013" s="3" t="s">
        <v>29</v>
      </c>
      <c r="J1013" s="3" t="s">
        <v>39</v>
      </c>
      <c r="K1013" s="4">
        <v>22.4</v>
      </c>
      <c r="L1013" s="2">
        <v>6</v>
      </c>
      <c r="M1013" s="2">
        <v>4</v>
      </c>
      <c r="N1013" s="2">
        <v>0.35499999999999998</v>
      </c>
      <c r="O1013" s="3" t="s">
        <v>140</v>
      </c>
      <c r="P1013" s="3" t="s">
        <v>29</v>
      </c>
      <c r="Q1013" s="5">
        <v>15.35</v>
      </c>
      <c r="S1013" s="6">
        <v>12.98</v>
      </c>
      <c r="T1013" s="5">
        <v>0.6</v>
      </c>
      <c r="U1013" s="6">
        <v>13.58</v>
      </c>
      <c r="V1013" s="2">
        <v>19.95</v>
      </c>
      <c r="W1013" s="8"/>
      <c r="X1013" s="10" t="s">
        <v>29</v>
      </c>
      <c r="Y1013" s="7">
        <v>43466</v>
      </c>
    </row>
    <row r="1014" spans="1:25" hidden="1" x14ac:dyDescent="0.25">
      <c r="A1014" s="2">
        <v>65649</v>
      </c>
      <c r="B1014" s="3" t="s">
        <v>917</v>
      </c>
      <c r="C1014" s="3" t="s">
        <v>1014</v>
      </c>
      <c r="D1014" s="3" t="s">
        <v>139</v>
      </c>
      <c r="E1014" s="3" t="s">
        <v>37</v>
      </c>
      <c r="F1014" s="3" t="s">
        <v>29</v>
      </c>
      <c r="G1014" s="2">
        <v>5</v>
      </c>
      <c r="H1014" s="3" t="s">
        <v>38</v>
      </c>
      <c r="I1014" s="3" t="s">
        <v>29</v>
      </c>
      <c r="J1014" s="3" t="s">
        <v>39</v>
      </c>
      <c r="K1014" s="4">
        <v>18.649999999999999</v>
      </c>
      <c r="L1014" s="2">
        <v>6</v>
      </c>
      <c r="M1014" s="2">
        <v>4</v>
      </c>
      <c r="N1014" s="2">
        <v>0.35499999999999998</v>
      </c>
      <c r="O1014" s="3" t="s">
        <v>140</v>
      </c>
      <c r="P1014" s="3" t="s">
        <v>29</v>
      </c>
      <c r="Q1014" s="5">
        <v>13.25</v>
      </c>
      <c r="S1014" s="6">
        <v>11.13</v>
      </c>
      <c r="T1014" s="5">
        <v>0.6</v>
      </c>
      <c r="U1014" s="6">
        <v>11.73</v>
      </c>
      <c r="V1014" s="2">
        <v>17.2</v>
      </c>
      <c r="W1014" s="8"/>
      <c r="X1014" s="10" t="s">
        <v>29</v>
      </c>
      <c r="Y1014" s="7">
        <v>43466</v>
      </c>
    </row>
    <row r="1015" spans="1:25" hidden="1" x14ac:dyDescent="0.25">
      <c r="A1015" s="2">
        <v>843052</v>
      </c>
      <c r="B1015" s="3" t="s">
        <v>917</v>
      </c>
      <c r="C1015" s="3" t="s">
        <v>1015</v>
      </c>
      <c r="D1015" s="3" t="s">
        <v>139</v>
      </c>
      <c r="E1015" s="3" t="s">
        <v>37</v>
      </c>
      <c r="F1015" s="3" t="s">
        <v>104</v>
      </c>
      <c r="G1015" s="2">
        <v>5</v>
      </c>
      <c r="H1015" s="3" t="s">
        <v>38</v>
      </c>
      <c r="I1015" s="3" t="s">
        <v>29</v>
      </c>
      <c r="J1015" s="3" t="s">
        <v>39</v>
      </c>
      <c r="K1015" s="4">
        <v>18.649999999999999</v>
      </c>
      <c r="L1015" s="2">
        <v>6</v>
      </c>
      <c r="M1015" s="2">
        <v>4</v>
      </c>
      <c r="N1015" s="2">
        <v>0.35499999999999998</v>
      </c>
      <c r="O1015" s="3" t="s">
        <v>140</v>
      </c>
      <c r="P1015" s="3" t="s">
        <v>29</v>
      </c>
      <c r="Q1015" s="5">
        <v>13.25</v>
      </c>
      <c r="R1015" s="5">
        <v>1</v>
      </c>
      <c r="S1015" s="6">
        <v>10.25</v>
      </c>
      <c r="T1015" s="5">
        <v>0.6</v>
      </c>
      <c r="U1015" s="6">
        <v>10.85</v>
      </c>
      <c r="V1015" s="2">
        <v>17.2</v>
      </c>
      <c r="W1015" s="8"/>
      <c r="X1015" s="10" t="s">
        <v>29</v>
      </c>
      <c r="Y1015" s="7">
        <v>43800</v>
      </c>
    </row>
    <row r="1016" spans="1:25" hidden="1" x14ac:dyDescent="0.25">
      <c r="A1016" s="2">
        <v>120733</v>
      </c>
      <c r="B1016" s="3" t="s">
        <v>917</v>
      </c>
      <c r="C1016" s="3" t="s">
        <v>1016</v>
      </c>
      <c r="D1016" s="3" t="s">
        <v>139</v>
      </c>
      <c r="E1016" s="3" t="s">
        <v>37</v>
      </c>
      <c r="F1016" s="3" t="s">
        <v>29</v>
      </c>
      <c r="G1016" s="2">
        <v>5</v>
      </c>
      <c r="H1016" s="3" t="s">
        <v>38</v>
      </c>
      <c r="I1016" s="3" t="s">
        <v>29</v>
      </c>
      <c r="J1016" s="3" t="s">
        <v>39</v>
      </c>
      <c r="K1016" s="4">
        <v>18.649999999999999</v>
      </c>
      <c r="L1016" s="2">
        <v>6</v>
      </c>
      <c r="M1016" s="2">
        <v>4</v>
      </c>
      <c r="N1016" s="2">
        <v>0.35499999999999998</v>
      </c>
      <c r="O1016" s="3" t="s">
        <v>140</v>
      </c>
      <c r="P1016" s="3" t="s">
        <v>29</v>
      </c>
      <c r="Q1016" s="5">
        <v>13.25</v>
      </c>
      <c r="S1016" s="6">
        <v>11.13</v>
      </c>
      <c r="T1016" s="5">
        <v>0.6</v>
      </c>
      <c r="U1016" s="6">
        <v>11.73</v>
      </c>
      <c r="V1016" s="2">
        <v>17.2</v>
      </c>
      <c r="W1016" s="8"/>
      <c r="X1016" s="10" t="s">
        <v>29</v>
      </c>
      <c r="Y1016" s="7">
        <v>43466</v>
      </c>
    </row>
    <row r="1017" spans="1:25" ht="30" hidden="1" x14ac:dyDescent="0.25">
      <c r="A1017" s="2">
        <v>283200</v>
      </c>
      <c r="B1017" s="3" t="s">
        <v>917</v>
      </c>
      <c r="C1017" s="3" t="s">
        <v>1017</v>
      </c>
      <c r="D1017" s="3" t="s">
        <v>139</v>
      </c>
      <c r="E1017" s="3" t="s">
        <v>37</v>
      </c>
      <c r="F1017" s="3" t="s">
        <v>29</v>
      </c>
      <c r="G1017" s="2">
        <v>6</v>
      </c>
      <c r="H1017" s="3" t="s">
        <v>38</v>
      </c>
      <c r="I1017" s="3" t="s">
        <v>29</v>
      </c>
      <c r="J1017" s="3" t="s">
        <v>39</v>
      </c>
      <c r="K1017" s="4">
        <v>20.57</v>
      </c>
      <c r="L1017" s="2">
        <v>6</v>
      </c>
      <c r="M1017" s="2">
        <v>4</v>
      </c>
      <c r="N1017" s="2">
        <v>0.35499999999999998</v>
      </c>
      <c r="O1017" s="3" t="s">
        <v>140</v>
      </c>
      <c r="P1017" s="3" t="s">
        <v>29</v>
      </c>
      <c r="Q1017" s="5">
        <v>14.35</v>
      </c>
      <c r="S1017" s="6">
        <v>12.1</v>
      </c>
      <c r="T1017" s="5">
        <v>0.6</v>
      </c>
      <c r="U1017" s="6">
        <v>12.7</v>
      </c>
      <c r="V1017" s="2">
        <v>18.649999999999999</v>
      </c>
      <c r="W1017" s="8"/>
      <c r="X1017" s="10" t="s">
        <v>29</v>
      </c>
      <c r="Y1017" s="7">
        <v>43466</v>
      </c>
    </row>
    <row r="1018" spans="1:25" ht="30" hidden="1" x14ac:dyDescent="0.25">
      <c r="A1018" s="2">
        <v>674515</v>
      </c>
      <c r="B1018" s="3" t="s">
        <v>917</v>
      </c>
      <c r="C1018" s="3" t="s">
        <v>1018</v>
      </c>
      <c r="D1018" s="3" t="s">
        <v>139</v>
      </c>
      <c r="E1018" s="3" t="s">
        <v>37</v>
      </c>
      <c r="F1018" s="3" t="s">
        <v>29</v>
      </c>
      <c r="G1018" s="2">
        <v>6</v>
      </c>
      <c r="H1018" s="3" t="s">
        <v>38</v>
      </c>
      <c r="I1018" s="3" t="s">
        <v>29</v>
      </c>
      <c r="J1018" s="3" t="s">
        <v>39</v>
      </c>
      <c r="K1018" s="4">
        <v>20.57</v>
      </c>
      <c r="L1018" s="2">
        <v>6</v>
      </c>
      <c r="M1018" s="2">
        <v>4</v>
      </c>
      <c r="N1018" s="2">
        <v>0.35499999999999998</v>
      </c>
      <c r="O1018" s="3" t="s">
        <v>140</v>
      </c>
      <c r="P1018" s="3" t="s">
        <v>29</v>
      </c>
      <c r="Q1018" s="5">
        <v>14.35</v>
      </c>
      <c r="S1018" s="6">
        <v>12.1</v>
      </c>
      <c r="T1018" s="5">
        <v>0.6</v>
      </c>
      <c r="U1018" s="6">
        <v>12.7</v>
      </c>
      <c r="V1018" s="2">
        <v>18.649999999999999</v>
      </c>
      <c r="W1018" s="8"/>
      <c r="X1018" s="10" t="s">
        <v>29</v>
      </c>
      <c r="Y1018" s="7">
        <v>43466</v>
      </c>
    </row>
    <row r="1019" spans="1:25" ht="30" hidden="1" x14ac:dyDescent="0.25">
      <c r="A1019" s="2">
        <v>609990</v>
      </c>
      <c r="B1019" s="3" t="s">
        <v>917</v>
      </c>
      <c r="C1019" s="3" t="s">
        <v>1019</v>
      </c>
      <c r="D1019" s="3" t="s">
        <v>139</v>
      </c>
      <c r="E1019" s="3" t="s">
        <v>37</v>
      </c>
      <c r="F1019" s="3" t="s">
        <v>29</v>
      </c>
      <c r="G1019" s="2">
        <v>6</v>
      </c>
      <c r="H1019" s="3" t="s">
        <v>38</v>
      </c>
      <c r="I1019" s="3" t="s">
        <v>29</v>
      </c>
      <c r="J1019" s="3" t="s">
        <v>39</v>
      </c>
      <c r="K1019" s="4">
        <v>20.57</v>
      </c>
      <c r="L1019" s="2">
        <v>6</v>
      </c>
      <c r="M1019" s="2">
        <v>4</v>
      </c>
      <c r="N1019" s="2">
        <v>0.35499999999999998</v>
      </c>
      <c r="O1019" s="3" t="s">
        <v>140</v>
      </c>
      <c r="P1019" s="3" t="s">
        <v>29</v>
      </c>
      <c r="Q1019" s="5">
        <v>14.35</v>
      </c>
      <c r="S1019" s="6">
        <v>12.1</v>
      </c>
      <c r="T1019" s="5">
        <v>0.6</v>
      </c>
      <c r="U1019" s="6">
        <v>12.7</v>
      </c>
      <c r="V1019" s="2">
        <v>18.649999999999999</v>
      </c>
      <c r="W1019" s="8"/>
      <c r="X1019" s="10" t="s">
        <v>29</v>
      </c>
      <c r="Y1019" s="7">
        <v>43466</v>
      </c>
    </row>
    <row r="1020" spans="1:25" ht="30" hidden="1" x14ac:dyDescent="0.25">
      <c r="A1020" s="2">
        <v>116263</v>
      </c>
      <c r="B1020" s="3" t="s">
        <v>917</v>
      </c>
      <c r="C1020" s="3" t="s">
        <v>1020</v>
      </c>
      <c r="D1020" s="3" t="s">
        <v>139</v>
      </c>
      <c r="E1020" s="3" t="s">
        <v>37</v>
      </c>
      <c r="F1020" s="3" t="s">
        <v>97</v>
      </c>
      <c r="G1020" s="2">
        <v>6</v>
      </c>
      <c r="H1020" s="3" t="s">
        <v>38</v>
      </c>
      <c r="I1020" s="3" t="s">
        <v>29</v>
      </c>
      <c r="J1020" s="3" t="s">
        <v>39</v>
      </c>
      <c r="K1020" s="4">
        <v>20.57</v>
      </c>
      <c r="L1020" s="2">
        <v>6</v>
      </c>
      <c r="M1020" s="2">
        <v>4</v>
      </c>
      <c r="N1020" s="2">
        <v>0.35499999999999998</v>
      </c>
      <c r="O1020" s="3" t="s">
        <v>140</v>
      </c>
      <c r="P1020" s="3" t="s">
        <v>29</v>
      </c>
      <c r="Q1020" s="5">
        <v>14.35</v>
      </c>
      <c r="S1020" s="6">
        <v>12.1</v>
      </c>
      <c r="T1020" s="5">
        <v>0.6</v>
      </c>
      <c r="U1020" s="6">
        <v>12.7</v>
      </c>
      <c r="V1020" s="2">
        <v>18.649999999999999</v>
      </c>
      <c r="W1020" s="8"/>
      <c r="X1020" s="10" t="s">
        <v>29</v>
      </c>
      <c r="Y1020" s="7">
        <v>43466</v>
      </c>
    </row>
    <row r="1021" spans="1:25" hidden="1" x14ac:dyDescent="0.25">
      <c r="A1021" s="2">
        <v>97273</v>
      </c>
      <c r="B1021" s="3" t="s">
        <v>917</v>
      </c>
      <c r="C1021" s="3" t="s">
        <v>1021</v>
      </c>
      <c r="D1021" s="3" t="s">
        <v>139</v>
      </c>
      <c r="E1021" s="3" t="s">
        <v>28</v>
      </c>
      <c r="F1021" s="3" t="s">
        <v>29</v>
      </c>
      <c r="G1021" s="2">
        <v>6</v>
      </c>
      <c r="H1021" s="3" t="s">
        <v>38</v>
      </c>
      <c r="I1021" s="3" t="s">
        <v>917</v>
      </c>
      <c r="J1021" s="3" t="s">
        <v>31</v>
      </c>
      <c r="K1021" s="4">
        <v>23.68</v>
      </c>
      <c r="L1021" s="2">
        <v>6</v>
      </c>
      <c r="M1021" s="2">
        <v>4</v>
      </c>
      <c r="N1021" s="2">
        <v>0.35499999999999998</v>
      </c>
      <c r="O1021" s="3" t="s">
        <v>140</v>
      </c>
      <c r="P1021" s="3" t="s">
        <v>29</v>
      </c>
      <c r="Q1021" s="5">
        <v>16.7</v>
      </c>
      <c r="S1021" s="6">
        <v>14.17</v>
      </c>
      <c r="T1021" s="5">
        <v>0.6</v>
      </c>
      <c r="U1021" s="6">
        <v>14.77</v>
      </c>
      <c r="V1021" s="2">
        <v>21.7</v>
      </c>
      <c r="W1021" s="8"/>
      <c r="X1021" s="10" t="s">
        <v>29</v>
      </c>
      <c r="Y1021" s="7">
        <v>43777</v>
      </c>
    </row>
    <row r="1022" spans="1:25" hidden="1" x14ac:dyDescent="0.25">
      <c r="A1022" s="2">
        <v>157961</v>
      </c>
      <c r="B1022" s="3" t="s">
        <v>917</v>
      </c>
      <c r="C1022" s="3" t="s">
        <v>1022</v>
      </c>
      <c r="D1022" s="3" t="s">
        <v>139</v>
      </c>
      <c r="E1022" s="3" t="s">
        <v>28</v>
      </c>
      <c r="F1022" s="3" t="s">
        <v>29</v>
      </c>
      <c r="G1022" s="2">
        <v>4.5</v>
      </c>
      <c r="H1022" s="3" t="s">
        <v>38</v>
      </c>
      <c r="I1022" s="3" t="s">
        <v>917</v>
      </c>
      <c r="J1022" s="3" t="s">
        <v>31</v>
      </c>
      <c r="K1022" s="4">
        <v>18.84</v>
      </c>
      <c r="L1022" s="2">
        <v>6</v>
      </c>
      <c r="M1022" s="2">
        <v>4</v>
      </c>
      <c r="N1022" s="2">
        <v>0.35499999999999998</v>
      </c>
      <c r="O1022" s="3" t="s">
        <v>140</v>
      </c>
      <c r="P1022" s="3" t="s">
        <v>29</v>
      </c>
      <c r="Q1022" s="5">
        <v>13.95</v>
      </c>
      <c r="S1022" s="6">
        <v>11.75</v>
      </c>
      <c r="T1022" s="5">
        <v>0.6</v>
      </c>
      <c r="U1022" s="6">
        <v>12.35</v>
      </c>
      <c r="V1022" s="2">
        <v>18.149999999999999</v>
      </c>
      <c r="W1022" s="8">
        <v>-0.40000000000000036</v>
      </c>
      <c r="X1022" s="9" t="s">
        <v>3215</v>
      </c>
      <c r="Y1022" s="7">
        <v>43789</v>
      </c>
    </row>
    <row r="1023" spans="1:25" hidden="1" x14ac:dyDescent="0.25">
      <c r="A1023" s="2">
        <v>184179</v>
      </c>
      <c r="B1023" s="3" t="s">
        <v>917</v>
      </c>
      <c r="C1023" s="3" t="s">
        <v>1023</v>
      </c>
      <c r="D1023" s="3" t="s">
        <v>230</v>
      </c>
      <c r="E1023" s="3" t="s">
        <v>28</v>
      </c>
      <c r="F1023" s="3" t="s">
        <v>29</v>
      </c>
      <c r="G1023" s="2">
        <v>4.5</v>
      </c>
      <c r="H1023" s="3" t="s">
        <v>38</v>
      </c>
      <c r="I1023" s="3" t="s">
        <v>917</v>
      </c>
      <c r="J1023" s="3" t="s">
        <v>31</v>
      </c>
      <c r="K1023" s="4">
        <v>9.41</v>
      </c>
      <c r="L1023" s="2">
        <v>12</v>
      </c>
      <c r="M1023" s="2">
        <v>1</v>
      </c>
      <c r="N1023" s="2">
        <v>0.35499999999999998</v>
      </c>
      <c r="O1023" s="3" t="s">
        <v>140</v>
      </c>
      <c r="P1023" s="3" t="s">
        <v>29</v>
      </c>
      <c r="Q1023" s="5">
        <v>27.85</v>
      </c>
      <c r="S1023" s="6">
        <v>23.45</v>
      </c>
      <c r="T1023" s="5">
        <v>1.2</v>
      </c>
      <c r="U1023" s="6">
        <v>24.65</v>
      </c>
      <c r="V1023" s="2">
        <v>36.200000000000003</v>
      </c>
      <c r="W1023" s="8"/>
      <c r="X1023" s="10" t="s">
        <v>29</v>
      </c>
      <c r="Y1023" s="7">
        <v>43739</v>
      </c>
    </row>
    <row r="1024" spans="1:25" hidden="1" x14ac:dyDescent="0.25">
      <c r="A1024" s="2">
        <v>815268</v>
      </c>
      <c r="B1024" s="3" t="s">
        <v>917</v>
      </c>
      <c r="C1024" s="3" t="s">
        <v>1024</v>
      </c>
      <c r="D1024" s="3" t="s">
        <v>139</v>
      </c>
      <c r="E1024" s="3" t="s">
        <v>37</v>
      </c>
      <c r="F1024" s="3" t="s">
        <v>208</v>
      </c>
      <c r="G1024" s="2">
        <v>4.5</v>
      </c>
      <c r="H1024" s="3" t="s">
        <v>38</v>
      </c>
      <c r="I1024" s="3" t="s">
        <v>917</v>
      </c>
      <c r="J1024" s="3" t="s">
        <v>39</v>
      </c>
      <c r="K1024" s="4">
        <v>20.65</v>
      </c>
      <c r="L1024" s="2">
        <v>6</v>
      </c>
      <c r="M1024" s="2">
        <v>4</v>
      </c>
      <c r="N1024" s="2">
        <v>0.35499999999999998</v>
      </c>
      <c r="O1024" s="3" t="s">
        <v>140</v>
      </c>
      <c r="P1024" s="3" t="s">
        <v>29</v>
      </c>
      <c r="Q1024" s="5">
        <v>14.35</v>
      </c>
      <c r="S1024" s="6">
        <v>12.1</v>
      </c>
      <c r="T1024" s="5">
        <v>0.6</v>
      </c>
      <c r="U1024" s="6">
        <v>12.7</v>
      </c>
      <c r="V1024" s="2">
        <v>18.649999999999999</v>
      </c>
      <c r="W1024" s="8"/>
      <c r="X1024" s="10" t="s">
        <v>29</v>
      </c>
      <c r="Y1024" s="7">
        <v>43578</v>
      </c>
    </row>
    <row r="1025" spans="1:25" hidden="1" x14ac:dyDescent="0.25">
      <c r="A1025" s="2">
        <v>772335</v>
      </c>
      <c r="B1025" s="3" t="s">
        <v>917</v>
      </c>
      <c r="C1025" s="3" t="s">
        <v>1025</v>
      </c>
      <c r="D1025" s="3" t="s">
        <v>343</v>
      </c>
      <c r="E1025" s="3" t="s">
        <v>28</v>
      </c>
      <c r="F1025" s="3" t="s">
        <v>29</v>
      </c>
      <c r="H1025" s="3" t="s">
        <v>38</v>
      </c>
      <c r="I1025" s="3" t="s">
        <v>29</v>
      </c>
      <c r="J1025" s="3" t="s">
        <v>39</v>
      </c>
      <c r="K1025" s="4">
        <v>35.76</v>
      </c>
      <c r="L1025" s="2">
        <v>1</v>
      </c>
      <c r="M1025" s="2">
        <v>24</v>
      </c>
      <c r="N1025" s="2">
        <v>0.47299999999999998</v>
      </c>
      <c r="O1025" s="3" t="s">
        <v>835</v>
      </c>
      <c r="P1025" s="3" t="s">
        <v>29</v>
      </c>
      <c r="Q1025" s="5">
        <v>4</v>
      </c>
      <c r="S1025" s="6">
        <v>3.43</v>
      </c>
      <c r="T1025" s="5">
        <v>0.1</v>
      </c>
      <c r="U1025" s="6">
        <v>3.53</v>
      </c>
      <c r="V1025" s="2">
        <v>5.2</v>
      </c>
      <c r="W1025" s="8"/>
      <c r="X1025" s="10" t="s">
        <v>29</v>
      </c>
      <c r="Y1025" s="7">
        <v>43707</v>
      </c>
    </row>
    <row r="1026" spans="1:25" hidden="1" x14ac:dyDescent="0.25">
      <c r="A1026" s="2">
        <v>814099</v>
      </c>
      <c r="B1026" s="3" t="s">
        <v>917</v>
      </c>
      <c r="C1026" s="3" t="s">
        <v>1026</v>
      </c>
      <c r="D1026" s="3" t="s">
        <v>343</v>
      </c>
      <c r="E1026" s="3" t="s">
        <v>28</v>
      </c>
      <c r="F1026" s="3" t="s">
        <v>29</v>
      </c>
      <c r="G1026" s="2">
        <v>7</v>
      </c>
      <c r="H1026" s="3" t="s">
        <v>38</v>
      </c>
      <c r="I1026" s="3" t="s">
        <v>917</v>
      </c>
      <c r="J1026" s="3" t="s">
        <v>39</v>
      </c>
      <c r="K1026" s="4">
        <v>35.76</v>
      </c>
      <c r="L1026" s="2">
        <v>1</v>
      </c>
      <c r="M1026" s="2">
        <v>24</v>
      </c>
      <c r="N1026" s="2">
        <v>0.47299999999999998</v>
      </c>
      <c r="O1026" s="3" t="s">
        <v>835</v>
      </c>
      <c r="P1026" s="3" t="s">
        <v>29</v>
      </c>
      <c r="Q1026" s="5">
        <v>4</v>
      </c>
      <c r="S1026" s="6">
        <v>3.43</v>
      </c>
      <c r="T1026" s="5">
        <v>0.1</v>
      </c>
      <c r="U1026" s="6">
        <v>3.53</v>
      </c>
      <c r="V1026" s="2">
        <v>5.2</v>
      </c>
      <c r="W1026" s="8"/>
      <c r="X1026" s="10" t="s">
        <v>29</v>
      </c>
      <c r="Y1026" s="7">
        <v>43707</v>
      </c>
    </row>
    <row r="1027" spans="1:25" hidden="1" x14ac:dyDescent="0.25">
      <c r="A1027" s="2">
        <v>512046</v>
      </c>
      <c r="B1027" s="3" t="s">
        <v>917</v>
      </c>
      <c r="C1027" s="3" t="s">
        <v>1027</v>
      </c>
      <c r="D1027" s="3" t="s">
        <v>343</v>
      </c>
      <c r="E1027" s="3" t="s">
        <v>37</v>
      </c>
      <c r="F1027" s="3" t="s">
        <v>104</v>
      </c>
      <c r="G1027" s="2">
        <v>6.9</v>
      </c>
      <c r="H1027" s="3" t="s">
        <v>38</v>
      </c>
      <c r="I1027" s="3" t="s">
        <v>29</v>
      </c>
      <c r="J1027" s="3" t="s">
        <v>39</v>
      </c>
      <c r="K1027" s="4">
        <v>34.07</v>
      </c>
      <c r="L1027" s="2">
        <v>1</v>
      </c>
      <c r="M1027" s="2">
        <v>24</v>
      </c>
      <c r="N1027" s="2">
        <v>0.47299999999999998</v>
      </c>
      <c r="O1027" s="3" t="s">
        <v>140</v>
      </c>
      <c r="P1027" s="3" t="s">
        <v>29</v>
      </c>
      <c r="Q1027" s="5">
        <v>3.8</v>
      </c>
      <c r="R1027" s="5">
        <v>0.5</v>
      </c>
      <c r="S1027" s="6">
        <v>2.82</v>
      </c>
      <c r="T1027" s="5">
        <v>0.1</v>
      </c>
      <c r="U1027" s="6">
        <v>2.92</v>
      </c>
      <c r="V1027" s="2">
        <v>4.95</v>
      </c>
      <c r="W1027" s="8"/>
      <c r="X1027" s="10" t="s">
        <v>29</v>
      </c>
      <c r="Y1027" s="7">
        <v>43800</v>
      </c>
    </row>
    <row r="1028" spans="1:25" hidden="1" x14ac:dyDescent="0.25">
      <c r="A1028" s="2">
        <v>503961</v>
      </c>
      <c r="B1028" s="3" t="s">
        <v>917</v>
      </c>
      <c r="C1028" s="3" t="s">
        <v>1028</v>
      </c>
      <c r="D1028" s="3" t="s">
        <v>343</v>
      </c>
      <c r="E1028" s="3" t="s">
        <v>37</v>
      </c>
      <c r="F1028" s="3" t="s">
        <v>29</v>
      </c>
      <c r="G1028" s="2">
        <v>6.9</v>
      </c>
      <c r="H1028" s="3" t="s">
        <v>38</v>
      </c>
      <c r="I1028" s="3" t="s">
        <v>29</v>
      </c>
      <c r="J1028" s="3" t="s">
        <v>39</v>
      </c>
      <c r="K1028" s="4">
        <v>34.07</v>
      </c>
      <c r="L1028" s="2">
        <v>1</v>
      </c>
      <c r="M1028" s="2">
        <v>24</v>
      </c>
      <c r="N1028" s="2">
        <v>0.47299999999999998</v>
      </c>
      <c r="O1028" s="3" t="s">
        <v>140</v>
      </c>
      <c r="P1028" s="3" t="s">
        <v>29</v>
      </c>
      <c r="Q1028" s="5">
        <v>3.8</v>
      </c>
      <c r="S1028" s="6">
        <v>3.26</v>
      </c>
      <c r="T1028" s="5">
        <v>0.1</v>
      </c>
      <c r="U1028" s="6">
        <v>3.36</v>
      </c>
      <c r="V1028" s="2">
        <v>4.95</v>
      </c>
      <c r="W1028" s="8"/>
      <c r="X1028" s="10" t="s">
        <v>29</v>
      </c>
      <c r="Y1028" s="7">
        <v>43466</v>
      </c>
    </row>
    <row r="1029" spans="1:25" hidden="1" x14ac:dyDescent="0.25">
      <c r="A1029" s="2">
        <v>161356</v>
      </c>
      <c r="B1029" s="3" t="s">
        <v>917</v>
      </c>
      <c r="C1029" s="3" t="s">
        <v>1029</v>
      </c>
      <c r="D1029" s="3" t="s">
        <v>142</v>
      </c>
      <c r="E1029" s="3" t="s">
        <v>37</v>
      </c>
      <c r="F1029" s="3" t="s">
        <v>29</v>
      </c>
      <c r="G1029" s="2">
        <v>5</v>
      </c>
      <c r="H1029" s="3" t="s">
        <v>38</v>
      </c>
      <c r="I1029" s="3" t="s">
        <v>29</v>
      </c>
      <c r="J1029" s="3" t="s">
        <v>31</v>
      </c>
      <c r="K1029" s="4">
        <v>22.86</v>
      </c>
      <c r="L1029" s="2">
        <v>4</v>
      </c>
      <c r="M1029" s="2">
        <v>6</v>
      </c>
      <c r="N1029" s="2">
        <v>0.34100000000000003</v>
      </c>
      <c r="O1029" s="3" t="s">
        <v>32</v>
      </c>
      <c r="P1029" s="3" t="s">
        <v>29</v>
      </c>
      <c r="Q1029" s="5">
        <v>11.9</v>
      </c>
      <c r="S1029" s="6">
        <v>10.119999999999999</v>
      </c>
      <c r="T1029" s="5">
        <v>0.4</v>
      </c>
      <c r="U1029" s="6">
        <v>10.52</v>
      </c>
      <c r="V1029" s="2">
        <v>15.45</v>
      </c>
      <c r="W1029" s="8"/>
      <c r="X1029" s="10" t="s">
        <v>29</v>
      </c>
      <c r="Y1029" s="7">
        <v>43647</v>
      </c>
    </row>
    <row r="1030" spans="1:25" hidden="1" x14ac:dyDescent="0.25">
      <c r="A1030" s="2">
        <v>257124</v>
      </c>
      <c r="B1030" s="3" t="s">
        <v>917</v>
      </c>
      <c r="C1030" s="3" t="s">
        <v>1030</v>
      </c>
      <c r="D1030" s="3" t="s">
        <v>343</v>
      </c>
      <c r="E1030" s="3" t="s">
        <v>28</v>
      </c>
      <c r="F1030" s="3" t="s">
        <v>29</v>
      </c>
      <c r="G1030" s="2">
        <v>5</v>
      </c>
      <c r="H1030" s="3" t="s">
        <v>38</v>
      </c>
      <c r="I1030" s="3" t="s">
        <v>917</v>
      </c>
      <c r="J1030" s="3" t="s">
        <v>39</v>
      </c>
      <c r="K1030" s="4" t="s">
        <v>2914</v>
      </c>
      <c r="L1030" s="2">
        <v>1</v>
      </c>
      <c r="M1030" s="2">
        <v>24</v>
      </c>
      <c r="N1030" s="2">
        <v>0.47299999999999998</v>
      </c>
      <c r="O1030" s="3" t="s">
        <v>140</v>
      </c>
      <c r="P1030" s="3" t="s">
        <v>29</v>
      </c>
      <c r="Q1030" s="5">
        <v>3.3</v>
      </c>
      <c r="S1030" s="6">
        <v>2.82</v>
      </c>
      <c r="T1030" s="5">
        <v>0.1</v>
      </c>
      <c r="U1030" s="6">
        <v>2.92</v>
      </c>
      <c r="V1030" s="2">
        <v>4.3</v>
      </c>
      <c r="W1030" s="8"/>
      <c r="X1030" s="10" t="s">
        <v>29</v>
      </c>
      <c r="Y1030" s="7">
        <v>43773</v>
      </c>
    </row>
    <row r="1031" spans="1:25" hidden="1" x14ac:dyDescent="0.25">
      <c r="A1031" s="2">
        <v>755966</v>
      </c>
      <c r="B1031" s="3" t="s">
        <v>917</v>
      </c>
      <c r="C1031" s="3" t="s">
        <v>1031</v>
      </c>
      <c r="D1031" s="3" t="s">
        <v>165</v>
      </c>
      <c r="E1031" s="3" t="s">
        <v>37</v>
      </c>
      <c r="F1031" s="3" t="s">
        <v>29</v>
      </c>
      <c r="G1031" s="2">
        <v>5</v>
      </c>
      <c r="H1031" s="3" t="s">
        <v>38</v>
      </c>
      <c r="I1031" s="3" t="s">
        <v>29</v>
      </c>
      <c r="J1031" s="3" t="s">
        <v>39</v>
      </c>
      <c r="K1031" s="4" t="s">
        <v>2915</v>
      </c>
      <c r="L1031" s="2">
        <v>4</v>
      </c>
      <c r="M1031" s="2">
        <v>6</v>
      </c>
      <c r="N1031" s="2">
        <v>0.33</v>
      </c>
      <c r="O1031" s="3" t="s">
        <v>32</v>
      </c>
      <c r="P1031" s="3" t="s">
        <v>29</v>
      </c>
      <c r="Q1031" s="5">
        <v>12.1</v>
      </c>
      <c r="S1031" s="6">
        <v>10.3</v>
      </c>
      <c r="T1031" s="5">
        <v>0.4</v>
      </c>
      <c r="U1031" s="6">
        <v>10.7</v>
      </c>
      <c r="V1031" s="2">
        <v>15.75</v>
      </c>
      <c r="W1031" s="8"/>
      <c r="X1031" s="10" t="s">
        <v>29</v>
      </c>
      <c r="Y1031" s="7">
        <v>43466</v>
      </c>
    </row>
    <row r="1032" spans="1:25" hidden="1" x14ac:dyDescent="0.25">
      <c r="A1032" s="2">
        <v>777226</v>
      </c>
      <c r="B1032" s="3" t="s">
        <v>917</v>
      </c>
      <c r="C1032" s="3" t="s">
        <v>1031</v>
      </c>
      <c r="D1032" s="3" t="s">
        <v>70</v>
      </c>
      <c r="E1032" s="3" t="s">
        <v>37</v>
      </c>
      <c r="F1032" s="3" t="s">
        <v>97</v>
      </c>
      <c r="G1032" s="2">
        <v>5</v>
      </c>
      <c r="H1032" s="3" t="s">
        <v>38</v>
      </c>
      <c r="I1032" s="3" t="s">
        <v>29</v>
      </c>
      <c r="J1032" s="3" t="s">
        <v>39</v>
      </c>
      <c r="K1032" s="4" t="s">
        <v>2916</v>
      </c>
      <c r="L1032" s="2">
        <v>12</v>
      </c>
      <c r="M1032" s="2">
        <v>2</v>
      </c>
      <c r="N1032" s="2">
        <v>0.33</v>
      </c>
      <c r="O1032" s="3" t="s">
        <v>32</v>
      </c>
      <c r="P1032" s="3" t="s">
        <v>29</v>
      </c>
      <c r="Q1032" s="5">
        <v>30.7</v>
      </c>
      <c r="S1032" s="6">
        <v>25.96</v>
      </c>
      <c r="T1032" s="5">
        <v>1.2</v>
      </c>
      <c r="U1032" s="6">
        <v>27.16</v>
      </c>
      <c r="V1032" s="2">
        <v>39.9</v>
      </c>
      <c r="W1032" s="8"/>
      <c r="X1032" s="10" t="s">
        <v>29</v>
      </c>
      <c r="Y1032" s="7">
        <v>43556</v>
      </c>
    </row>
    <row r="1033" spans="1:25" hidden="1" x14ac:dyDescent="0.25">
      <c r="A1033" s="2">
        <v>764894</v>
      </c>
      <c r="B1033" s="3" t="s">
        <v>917</v>
      </c>
      <c r="C1033" s="3" t="s">
        <v>1032</v>
      </c>
      <c r="D1033" s="3" t="s">
        <v>139</v>
      </c>
      <c r="E1033" s="3" t="s">
        <v>37</v>
      </c>
      <c r="F1033" s="3" t="s">
        <v>29</v>
      </c>
      <c r="G1033" s="2">
        <v>5</v>
      </c>
      <c r="H1033" s="3" t="s">
        <v>38</v>
      </c>
      <c r="I1033" s="3" t="s">
        <v>29</v>
      </c>
      <c r="J1033" s="3" t="s">
        <v>39</v>
      </c>
      <c r="K1033" s="4" t="s">
        <v>2917</v>
      </c>
      <c r="L1033" s="2">
        <v>6</v>
      </c>
      <c r="M1033" s="2">
        <v>4</v>
      </c>
      <c r="N1033" s="2">
        <v>0.35499999999999998</v>
      </c>
      <c r="O1033" s="3" t="s">
        <v>140</v>
      </c>
      <c r="P1033" s="3" t="s">
        <v>29</v>
      </c>
      <c r="Q1033" s="5">
        <v>16.55</v>
      </c>
      <c r="S1033" s="6">
        <v>14.04</v>
      </c>
      <c r="T1033" s="5">
        <v>0.6</v>
      </c>
      <c r="U1033" s="6">
        <v>14.64</v>
      </c>
      <c r="V1033" s="2">
        <v>21.5</v>
      </c>
      <c r="W1033" s="8"/>
      <c r="X1033" s="10" t="s">
        <v>29</v>
      </c>
      <c r="Y1033" s="7">
        <v>43466</v>
      </c>
    </row>
    <row r="1034" spans="1:25" hidden="1" x14ac:dyDescent="0.25">
      <c r="A1034" s="2">
        <v>788765</v>
      </c>
      <c r="B1034" s="3" t="s">
        <v>917</v>
      </c>
      <c r="C1034" s="3" t="s">
        <v>1033</v>
      </c>
      <c r="D1034" s="3" t="s">
        <v>139</v>
      </c>
      <c r="E1034" s="3" t="s">
        <v>28</v>
      </c>
      <c r="F1034" s="3" t="s">
        <v>29</v>
      </c>
      <c r="G1034" s="2">
        <v>5</v>
      </c>
      <c r="H1034" s="3" t="s">
        <v>38</v>
      </c>
      <c r="I1034" s="3" t="s">
        <v>29</v>
      </c>
      <c r="J1034" s="3" t="s">
        <v>39</v>
      </c>
      <c r="K1034" s="4">
        <v>30.23</v>
      </c>
      <c r="L1034" s="2">
        <v>6</v>
      </c>
      <c r="M1034" s="2">
        <v>4</v>
      </c>
      <c r="N1034" s="2">
        <v>0.35499999999999998</v>
      </c>
      <c r="O1034" s="3" t="s">
        <v>140</v>
      </c>
      <c r="P1034" s="3" t="s">
        <v>29</v>
      </c>
      <c r="Q1034" s="5">
        <v>19.8</v>
      </c>
      <c r="S1034" s="6">
        <v>16.899999999999999</v>
      </c>
      <c r="T1034" s="5">
        <v>0.6</v>
      </c>
      <c r="U1034" s="6">
        <v>17.5</v>
      </c>
      <c r="V1034" s="2">
        <v>25.75</v>
      </c>
      <c r="W1034" s="8"/>
      <c r="X1034" s="10" t="s">
        <v>29</v>
      </c>
      <c r="Y1034" s="7">
        <v>43718</v>
      </c>
    </row>
    <row r="1035" spans="1:25" hidden="1" x14ac:dyDescent="0.25">
      <c r="A1035" s="2">
        <v>680108</v>
      </c>
      <c r="B1035" s="3" t="s">
        <v>917</v>
      </c>
      <c r="C1035" s="3" t="s">
        <v>1034</v>
      </c>
      <c r="D1035" s="3" t="s">
        <v>360</v>
      </c>
      <c r="E1035" s="3" t="s">
        <v>37</v>
      </c>
      <c r="F1035" s="3" t="s">
        <v>29</v>
      </c>
      <c r="G1035" s="2">
        <v>4</v>
      </c>
      <c r="H1035" s="3" t="s">
        <v>38</v>
      </c>
      <c r="I1035" s="3" t="s">
        <v>29</v>
      </c>
      <c r="J1035" s="3" t="s">
        <v>39</v>
      </c>
      <c r="K1035" s="4" t="s">
        <v>2918</v>
      </c>
      <c r="L1035" s="2">
        <v>4</v>
      </c>
      <c r="M1035" s="2">
        <v>6</v>
      </c>
      <c r="N1035" s="2">
        <v>0.35499999999999998</v>
      </c>
      <c r="O1035" s="3" t="s">
        <v>140</v>
      </c>
      <c r="P1035" s="3" t="s">
        <v>29</v>
      </c>
      <c r="Q1035" s="5">
        <v>12.9</v>
      </c>
      <c r="S1035" s="6">
        <v>11</v>
      </c>
      <c r="T1035" s="5">
        <v>0.4</v>
      </c>
      <c r="U1035" s="6">
        <v>11.4</v>
      </c>
      <c r="V1035" s="2">
        <v>16.75</v>
      </c>
      <c r="W1035" s="8">
        <v>1.2000000000000011</v>
      </c>
      <c r="X1035" s="9" t="s">
        <v>3216</v>
      </c>
      <c r="Y1035" s="7">
        <v>43789</v>
      </c>
    </row>
    <row r="1036" spans="1:25" hidden="1" x14ac:dyDescent="0.25">
      <c r="A1036" s="2">
        <v>814244</v>
      </c>
      <c r="B1036" s="3" t="s">
        <v>917</v>
      </c>
      <c r="C1036" s="3" t="s">
        <v>1035</v>
      </c>
      <c r="D1036" s="3" t="s">
        <v>360</v>
      </c>
      <c r="E1036" s="3" t="s">
        <v>28</v>
      </c>
      <c r="F1036" s="3" t="s">
        <v>29</v>
      </c>
      <c r="G1036" s="2">
        <v>4</v>
      </c>
      <c r="H1036" s="3" t="s">
        <v>38</v>
      </c>
      <c r="I1036" s="3" t="s">
        <v>917</v>
      </c>
      <c r="J1036" s="3" t="s">
        <v>39</v>
      </c>
      <c r="K1036" s="4">
        <v>38.19</v>
      </c>
      <c r="L1036" s="2">
        <v>4</v>
      </c>
      <c r="M1036" s="2">
        <v>6</v>
      </c>
      <c r="N1036" s="2">
        <v>0.35499999999999998</v>
      </c>
      <c r="O1036" s="3" t="s">
        <v>140</v>
      </c>
      <c r="P1036" s="3" t="s">
        <v>29</v>
      </c>
      <c r="Q1036" s="5">
        <v>16.2</v>
      </c>
      <c r="S1036" s="6">
        <v>13.9</v>
      </c>
      <c r="T1036" s="5">
        <v>0.4</v>
      </c>
      <c r="U1036" s="6">
        <v>14.3</v>
      </c>
      <c r="V1036" s="2">
        <v>21.05</v>
      </c>
      <c r="W1036" s="8"/>
      <c r="X1036" s="10" t="s">
        <v>29</v>
      </c>
      <c r="Y1036" s="7">
        <v>43718</v>
      </c>
    </row>
    <row r="1037" spans="1:25" ht="30" hidden="1" x14ac:dyDescent="0.25">
      <c r="A1037" s="2">
        <v>602516</v>
      </c>
      <c r="B1037" s="3" t="s">
        <v>917</v>
      </c>
      <c r="C1037" s="3" t="s">
        <v>1036</v>
      </c>
      <c r="D1037" s="3" t="s">
        <v>360</v>
      </c>
      <c r="E1037" s="3" t="s">
        <v>37</v>
      </c>
      <c r="F1037" s="3" t="s">
        <v>29</v>
      </c>
      <c r="G1037" s="2">
        <v>4</v>
      </c>
      <c r="H1037" s="3" t="s">
        <v>38</v>
      </c>
      <c r="I1037" s="3" t="s">
        <v>29</v>
      </c>
      <c r="J1037" s="3" t="s">
        <v>39</v>
      </c>
      <c r="K1037" s="4" t="s">
        <v>2919</v>
      </c>
      <c r="L1037" s="2">
        <v>4</v>
      </c>
      <c r="M1037" s="2">
        <v>6</v>
      </c>
      <c r="N1037" s="2">
        <v>0.35499999999999998</v>
      </c>
      <c r="O1037" s="3" t="s">
        <v>140</v>
      </c>
      <c r="P1037" s="3" t="s">
        <v>29</v>
      </c>
      <c r="Q1037" s="5">
        <v>10.7</v>
      </c>
      <c r="S1037" s="6">
        <v>9.06</v>
      </c>
      <c r="T1037" s="5">
        <v>0.4</v>
      </c>
      <c r="U1037" s="6">
        <v>9.4600000000000009</v>
      </c>
      <c r="V1037" s="2">
        <v>13.9</v>
      </c>
      <c r="W1037" s="8"/>
      <c r="X1037" s="10" t="s">
        <v>29</v>
      </c>
      <c r="Y1037" s="7">
        <v>43556</v>
      </c>
    </row>
    <row r="1038" spans="1:25" ht="30" hidden="1" x14ac:dyDescent="0.25">
      <c r="A1038" s="2">
        <v>890947</v>
      </c>
      <c r="B1038" s="3" t="s">
        <v>917</v>
      </c>
      <c r="C1038" s="3" t="s">
        <v>1037</v>
      </c>
      <c r="D1038" s="3" t="s">
        <v>360</v>
      </c>
      <c r="E1038" s="3" t="s">
        <v>37</v>
      </c>
      <c r="F1038" s="3" t="s">
        <v>97</v>
      </c>
      <c r="G1038" s="2">
        <v>4</v>
      </c>
      <c r="H1038" s="3" t="s">
        <v>38</v>
      </c>
      <c r="I1038" s="3" t="s">
        <v>29</v>
      </c>
      <c r="J1038" s="3" t="s">
        <v>39</v>
      </c>
      <c r="K1038" s="4" t="s">
        <v>2920</v>
      </c>
      <c r="L1038" s="2">
        <v>4</v>
      </c>
      <c r="M1038" s="2">
        <v>6</v>
      </c>
      <c r="N1038" s="2">
        <v>0.35499999999999998</v>
      </c>
      <c r="O1038" s="3" t="s">
        <v>140</v>
      </c>
      <c r="P1038" s="3" t="s">
        <v>29</v>
      </c>
      <c r="Q1038" s="5">
        <v>11.7</v>
      </c>
      <c r="S1038" s="6">
        <v>9.94</v>
      </c>
      <c r="T1038" s="5">
        <v>0.4</v>
      </c>
      <c r="U1038" s="6">
        <v>10.34</v>
      </c>
      <c r="V1038" s="2">
        <v>15.2</v>
      </c>
      <c r="W1038" s="8"/>
      <c r="X1038" s="10" t="s">
        <v>29</v>
      </c>
      <c r="Y1038" s="7">
        <v>43466</v>
      </c>
    </row>
    <row r="1039" spans="1:25" hidden="1" x14ac:dyDescent="0.25">
      <c r="A1039" s="2">
        <v>788753</v>
      </c>
      <c r="B1039" s="3" t="s">
        <v>917</v>
      </c>
      <c r="C1039" s="3" t="s">
        <v>1038</v>
      </c>
      <c r="D1039" s="3" t="s">
        <v>139</v>
      </c>
      <c r="E1039" s="3" t="s">
        <v>37</v>
      </c>
      <c r="F1039" s="3" t="s">
        <v>208</v>
      </c>
      <c r="G1039" s="2">
        <v>4</v>
      </c>
      <c r="H1039" s="3" t="s">
        <v>38</v>
      </c>
      <c r="I1039" s="3" t="s">
        <v>29</v>
      </c>
      <c r="J1039" s="3" t="s">
        <v>39</v>
      </c>
      <c r="K1039" s="4" t="s">
        <v>2917</v>
      </c>
      <c r="L1039" s="2">
        <v>6</v>
      </c>
      <c r="M1039" s="2">
        <v>4</v>
      </c>
      <c r="N1039" s="2">
        <v>0.35499999999999998</v>
      </c>
      <c r="O1039" s="3" t="s">
        <v>140</v>
      </c>
      <c r="P1039" s="3" t="s">
        <v>29</v>
      </c>
      <c r="Q1039" s="5">
        <v>16.55</v>
      </c>
      <c r="S1039" s="6">
        <v>14.04</v>
      </c>
      <c r="T1039" s="5">
        <v>0.6</v>
      </c>
      <c r="U1039" s="6">
        <v>14.64</v>
      </c>
      <c r="V1039" s="2">
        <v>21.5</v>
      </c>
      <c r="W1039" s="8"/>
      <c r="X1039" s="10" t="s">
        <v>29</v>
      </c>
      <c r="Y1039" s="7">
        <v>43466</v>
      </c>
    </row>
    <row r="1040" spans="1:25" hidden="1" x14ac:dyDescent="0.25">
      <c r="A1040" s="2">
        <v>776481</v>
      </c>
      <c r="B1040" s="3" t="s">
        <v>917</v>
      </c>
      <c r="C1040" s="3" t="s">
        <v>1039</v>
      </c>
      <c r="D1040" s="3" t="s">
        <v>343</v>
      </c>
      <c r="E1040" s="3" t="s">
        <v>28</v>
      </c>
      <c r="F1040" s="3" t="s">
        <v>29</v>
      </c>
      <c r="G1040" s="2">
        <v>4.7</v>
      </c>
      <c r="H1040" s="3" t="s">
        <v>38</v>
      </c>
      <c r="I1040" s="3" t="s">
        <v>29</v>
      </c>
      <c r="J1040" s="3" t="s">
        <v>39</v>
      </c>
      <c r="K1040" s="4">
        <v>44.19</v>
      </c>
      <c r="L1040" s="2">
        <v>1</v>
      </c>
      <c r="M1040" s="2">
        <v>24</v>
      </c>
      <c r="N1040" s="2">
        <v>0.47299999999999998</v>
      </c>
      <c r="O1040" s="3" t="s">
        <v>140</v>
      </c>
      <c r="P1040" s="3" t="s">
        <v>29</v>
      </c>
      <c r="Q1040" s="5">
        <v>4.8</v>
      </c>
      <c r="S1040" s="6">
        <v>4.1399999999999997</v>
      </c>
      <c r="T1040" s="5">
        <v>0.1</v>
      </c>
      <c r="U1040" s="6">
        <v>4.24</v>
      </c>
      <c r="V1040" s="2">
        <v>6.25</v>
      </c>
      <c r="W1040" s="8"/>
      <c r="X1040" s="10" t="s">
        <v>29</v>
      </c>
      <c r="Y1040" s="7">
        <v>43767</v>
      </c>
    </row>
    <row r="1041" spans="1:25" hidden="1" x14ac:dyDescent="0.25">
      <c r="A1041" s="2">
        <v>788752</v>
      </c>
      <c r="B1041" s="3" t="s">
        <v>917</v>
      </c>
      <c r="C1041" s="3" t="s">
        <v>1040</v>
      </c>
      <c r="D1041" s="3" t="s">
        <v>343</v>
      </c>
      <c r="E1041" s="3" t="s">
        <v>28</v>
      </c>
      <c r="F1041" s="3" t="s">
        <v>29</v>
      </c>
      <c r="G1041" s="2">
        <v>5</v>
      </c>
      <c r="H1041" s="3" t="s">
        <v>38</v>
      </c>
      <c r="I1041" s="3" t="s">
        <v>917</v>
      </c>
      <c r="J1041" s="3" t="s">
        <v>39</v>
      </c>
      <c r="K1041" s="4">
        <v>44.19</v>
      </c>
      <c r="L1041" s="2">
        <v>1</v>
      </c>
      <c r="M1041" s="2">
        <v>24</v>
      </c>
      <c r="N1041" s="2">
        <v>0.47299999999999998</v>
      </c>
      <c r="O1041" s="3" t="s">
        <v>140</v>
      </c>
      <c r="P1041" s="3" t="s">
        <v>29</v>
      </c>
      <c r="Q1041" s="5">
        <v>4.8</v>
      </c>
      <c r="S1041" s="6">
        <v>4.1399999999999997</v>
      </c>
      <c r="T1041" s="5">
        <v>0.1</v>
      </c>
      <c r="U1041" s="6">
        <v>4.24</v>
      </c>
      <c r="V1041" s="2">
        <v>6.25</v>
      </c>
      <c r="W1041" s="8">
        <v>0.84999999999999964</v>
      </c>
      <c r="X1041" s="9" t="s">
        <v>3216</v>
      </c>
      <c r="Y1041" s="7">
        <v>43803</v>
      </c>
    </row>
    <row r="1042" spans="1:25" hidden="1" x14ac:dyDescent="0.25">
      <c r="A1042" s="2">
        <v>81156</v>
      </c>
      <c r="B1042" s="3" t="s">
        <v>917</v>
      </c>
      <c r="C1042" s="3" t="s">
        <v>1041</v>
      </c>
      <c r="D1042" s="3" t="s">
        <v>343</v>
      </c>
      <c r="E1042" s="3" t="s">
        <v>28</v>
      </c>
      <c r="F1042" s="3" t="s">
        <v>29</v>
      </c>
      <c r="G1042" s="2">
        <v>5</v>
      </c>
      <c r="H1042" s="3" t="s">
        <v>38</v>
      </c>
      <c r="I1042" s="3" t="s">
        <v>917</v>
      </c>
      <c r="J1042" s="3" t="s">
        <v>31</v>
      </c>
      <c r="K1042" s="4">
        <v>34.08</v>
      </c>
      <c r="L1042" s="2">
        <v>1</v>
      </c>
      <c r="M1042" s="2">
        <v>24</v>
      </c>
      <c r="N1042" s="2">
        <v>0.47299999999999998</v>
      </c>
      <c r="O1042" s="3" t="s">
        <v>140</v>
      </c>
      <c r="P1042" s="3" t="s">
        <v>29</v>
      </c>
      <c r="Q1042" s="5">
        <v>3.95</v>
      </c>
      <c r="S1042" s="6">
        <v>3.39</v>
      </c>
      <c r="T1042" s="5">
        <v>0.1</v>
      </c>
      <c r="U1042" s="6">
        <v>3.49</v>
      </c>
      <c r="V1042" s="2">
        <v>5.15</v>
      </c>
      <c r="W1042" s="8"/>
      <c r="X1042" s="10" t="s">
        <v>29</v>
      </c>
      <c r="Y1042" s="7">
        <v>43709</v>
      </c>
    </row>
    <row r="1043" spans="1:25" hidden="1" x14ac:dyDescent="0.25">
      <c r="A1043" s="2">
        <v>206119</v>
      </c>
      <c r="B1043" s="3" t="s">
        <v>917</v>
      </c>
      <c r="C1043" s="3" t="s">
        <v>1042</v>
      </c>
      <c r="D1043" s="3" t="s">
        <v>360</v>
      </c>
      <c r="E1043" s="3" t="s">
        <v>28</v>
      </c>
      <c r="F1043" s="3" t="s">
        <v>208</v>
      </c>
      <c r="G1043" s="2">
        <v>4</v>
      </c>
      <c r="H1043" s="3" t="s">
        <v>38</v>
      </c>
      <c r="I1043" s="3" t="s">
        <v>29</v>
      </c>
      <c r="J1043" s="3" t="s">
        <v>31</v>
      </c>
      <c r="K1043" s="4">
        <v>28.14</v>
      </c>
      <c r="L1043" s="2">
        <v>4</v>
      </c>
      <c r="M1043" s="2">
        <v>6</v>
      </c>
      <c r="N1043" s="2">
        <v>0.35499999999999998</v>
      </c>
      <c r="O1043" s="3" t="s">
        <v>140</v>
      </c>
      <c r="P1043" s="3" t="s">
        <v>29</v>
      </c>
      <c r="Q1043" s="5">
        <v>12.85</v>
      </c>
      <c r="S1043" s="6">
        <v>10.96</v>
      </c>
      <c r="T1043" s="5">
        <v>0.4</v>
      </c>
      <c r="U1043" s="6">
        <v>11.36</v>
      </c>
      <c r="V1043" s="2">
        <v>16.7</v>
      </c>
      <c r="W1043" s="8">
        <v>-0.84999999999999964</v>
      </c>
      <c r="X1043" s="9" t="s">
        <v>3215</v>
      </c>
      <c r="Y1043" s="7">
        <v>43789</v>
      </c>
    </row>
    <row r="1044" spans="1:25" hidden="1" x14ac:dyDescent="0.25">
      <c r="A1044" s="2">
        <v>766949</v>
      </c>
      <c r="B1044" s="3" t="s">
        <v>917</v>
      </c>
      <c r="C1044" s="3" t="s">
        <v>1043</v>
      </c>
      <c r="D1044" s="3" t="s">
        <v>360</v>
      </c>
      <c r="E1044" s="3" t="s">
        <v>28</v>
      </c>
      <c r="F1044" s="3" t="s">
        <v>29</v>
      </c>
      <c r="G1044" s="2">
        <v>4</v>
      </c>
      <c r="H1044" s="3" t="s">
        <v>38</v>
      </c>
      <c r="I1044" s="3" t="s">
        <v>29</v>
      </c>
      <c r="J1044" s="3" t="s">
        <v>31</v>
      </c>
      <c r="K1044" s="4">
        <v>28.14</v>
      </c>
      <c r="L1044" s="2">
        <v>4</v>
      </c>
      <c r="M1044" s="2">
        <v>6</v>
      </c>
      <c r="N1044" s="2">
        <v>0.35499999999999998</v>
      </c>
      <c r="O1044" s="3" t="s">
        <v>140</v>
      </c>
      <c r="P1044" s="3" t="s">
        <v>29</v>
      </c>
      <c r="Q1044" s="5">
        <v>12.85</v>
      </c>
      <c r="S1044" s="6">
        <v>10.96</v>
      </c>
      <c r="T1044" s="5">
        <v>0.4</v>
      </c>
      <c r="U1044" s="6">
        <v>11.36</v>
      </c>
      <c r="V1044" s="2">
        <v>16.7</v>
      </c>
      <c r="W1044" s="8"/>
      <c r="X1044" s="10" t="s">
        <v>29</v>
      </c>
      <c r="Y1044" s="7">
        <v>43709</v>
      </c>
    </row>
    <row r="1045" spans="1:25" hidden="1" x14ac:dyDescent="0.25">
      <c r="A1045" s="2">
        <v>241570</v>
      </c>
      <c r="B1045" s="3" t="s">
        <v>917</v>
      </c>
      <c r="C1045" s="3" t="s">
        <v>1044</v>
      </c>
      <c r="D1045" s="3" t="s">
        <v>139</v>
      </c>
      <c r="E1045" s="3" t="s">
        <v>28</v>
      </c>
      <c r="F1045" s="3" t="s">
        <v>29</v>
      </c>
      <c r="G1045" s="2">
        <v>5</v>
      </c>
      <c r="H1045" s="3" t="s">
        <v>30</v>
      </c>
      <c r="I1045" s="3" t="s">
        <v>29</v>
      </c>
      <c r="J1045" s="3" t="s">
        <v>31</v>
      </c>
      <c r="K1045" s="4">
        <v>24.56</v>
      </c>
      <c r="L1045" s="2">
        <v>6</v>
      </c>
      <c r="M1045" s="2">
        <v>4</v>
      </c>
      <c r="N1045" s="2">
        <v>0.35499999999999998</v>
      </c>
      <c r="O1045" s="3" t="s">
        <v>32</v>
      </c>
      <c r="P1045" s="3" t="s">
        <v>29</v>
      </c>
      <c r="Q1045" s="5">
        <v>15.85</v>
      </c>
      <c r="S1045" s="6">
        <v>13.42</v>
      </c>
      <c r="T1045" s="5">
        <v>0.6</v>
      </c>
      <c r="U1045" s="6">
        <v>14.02</v>
      </c>
      <c r="V1045" s="2">
        <v>20.6</v>
      </c>
      <c r="W1045" s="8"/>
      <c r="X1045" s="10" t="s">
        <v>29</v>
      </c>
      <c r="Y1045" s="7">
        <v>43703</v>
      </c>
    </row>
    <row r="1046" spans="1:25" hidden="1" x14ac:dyDescent="0.25">
      <c r="A1046" s="2">
        <v>150885</v>
      </c>
      <c r="B1046" s="3" t="s">
        <v>917</v>
      </c>
      <c r="C1046" s="3" t="s">
        <v>1044</v>
      </c>
      <c r="D1046" s="3" t="s">
        <v>230</v>
      </c>
      <c r="E1046" s="3" t="s">
        <v>37</v>
      </c>
      <c r="F1046" s="3" t="s">
        <v>29</v>
      </c>
      <c r="G1046" s="2">
        <v>5</v>
      </c>
      <c r="H1046" s="3" t="s">
        <v>38</v>
      </c>
      <c r="I1046" s="3" t="s">
        <v>29</v>
      </c>
      <c r="J1046" s="3" t="s">
        <v>31</v>
      </c>
      <c r="K1046" s="4">
        <v>23.1</v>
      </c>
      <c r="L1046" s="2">
        <v>12</v>
      </c>
      <c r="M1046" s="2">
        <v>2</v>
      </c>
      <c r="N1046" s="2">
        <v>0.35499999999999998</v>
      </c>
      <c r="O1046" s="3" t="s">
        <v>140</v>
      </c>
      <c r="P1046" s="3" t="s">
        <v>29</v>
      </c>
      <c r="Q1046" s="5">
        <v>32.700000000000003</v>
      </c>
      <c r="S1046" s="6">
        <v>27.72</v>
      </c>
      <c r="T1046" s="5">
        <v>1.2</v>
      </c>
      <c r="U1046" s="6">
        <v>28.92</v>
      </c>
      <c r="V1046" s="2">
        <v>42.5</v>
      </c>
      <c r="W1046" s="8"/>
      <c r="X1046" s="10" t="s">
        <v>29</v>
      </c>
      <c r="Y1046" s="7">
        <v>43709</v>
      </c>
    </row>
    <row r="1047" spans="1:25" hidden="1" x14ac:dyDescent="0.25">
      <c r="A1047" s="2">
        <v>824490</v>
      </c>
      <c r="B1047" s="3" t="s">
        <v>917</v>
      </c>
      <c r="C1047" s="3" t="s">
        <v>1045</v>
      </c>
      <c r="D1047" s="3" t="s">
        <v>1046</v>
      </c>
      <c r="E1047" s="3" t="s">
        <v>37</v>
      </c>
      <c r="F1047" s="3" t="s">
        <v>208</v>
      </c>
      <c r="G1047" s="2">
        <v>5</v>
      </c>
      <c r="H1047" s="3" t="s">
        <v>297</v>
      </c>
      <c r="I1047" s="3" t="s">
        <v>29</v>
      </c>
      <c r="J1047" s="3" t="s">
        <v>31</v>
      </c>
      <c r="K1047" s="4">
        <v>33.299999999999997</v>
      </c>
      <c r="L1047" s="2">
        <v>4</v>
      </c>
      <c r="M1047" s="2">
        <v>6</v>
      </c>
      <c r="N1047" s="2">
        <v>0.27</v>
      </c>
      <c r="O1047" s="3" t="s">
        <v>32</v>
      </c>
      <c r="P1047" s="3" t="s">
        <v>29</v>
      </c>
      <c r="Q1047" s="5">
        <v>15.5</v>
      </c>
      <c r="S1047" s="6">
        <v>13.29</v>
      </c>
      <c r="T1047" s="5">
        <v>0.4</v>
      </c>
      <c r="U1047" s="6">
        <v>13.69</v>
      </c>
      <c r="V1047" s="2">
        <v>20.149999999999999</v>
      </c>
      <c r="W1047" s="8"/>
      <c r="X1047" s="10" t="s">
        <v>29</v>
      </c>
      <c r="Y1047" s="7">
        <v>43616</v>
      </c>
    </row>
    <row r="1048" spans="1:25" hidden="1" x14ac:dyDescent="0.25">
      <c r="A1048" s="2">
        <v>669523</v>
      </c>
      <c r="B1048" s="3" t="s">
        <v>917</v>
      </c>
      <c r="C1048" s="3" t="s">
        <v>1047</v>
      </c>
      <c r="D1048" s="3" t="s">
        <v>1046</v>
      </c>
      <c r="E1048" s="3" t="s">
        <v>37</v>
      </c>
      <c r="F1048" s="3" t="s">
        <v>208</v>
      </c>
      <c r="G1048" s="2">
        <v>5</v>
      </c>
      <c r="H1048" s="3" t="s">
        <v>297</v>
      </c>
      <c r="I1048" s="3" t="s">
        <v>29</v>
      </c>
      <c r="J1048" s="3" t="s">
        <v>31</v>
      </c>
      <c r="K1048" s="4">
        <v>33.299999999999997</v>
      </c>
      <c r="L1048" s="2">
        <v>4</v>
      </c>
      <c r="M1048" s="2">
        <v>6</v>
      </c>
      <c r="N1048" s="2">
        <v>0.27</v>
      </c>
      <c r="O1048" s="3" t="s">
        <v>32</v>
      </c>
      <c r="P1048" s="3" t="s">
        <v>29</v>
      </c>
      <c r="Q1048" s="5">
        <v>15.5</v>
      </c>
      <c r="S1048" s="6">
        <v>13.29</v>
      </c>
      <c r="T1048" s="5">
        <v>0.4</v>
      </c>
      <c r="U1048" s="6">
        <v>13.69</v>
      </c>
      <c r="V1048" s="2">
        <v>20.149999999999999</v>
      </c>
      <c r="W1048" s="8"/>
      <c r="X1048" s="10" t="s">
        <v>29</v>
      </c>
      <c r="Y1048" s="7">
        <v>43616</v>
      </c>
    </row>
    <row r="1049" spans="1:25" x14ac:dyDescent="0.25">
      <c r="A1049" s="2">
        <v>777294</v>
      </c>
      <c r="B1049" s="3" t="s">
        <v>917</v>
      </c>
      <c r="C1049" s="3" t="s">
        <v>1048</v>
      </c>
      <c r="D1049" s="3" t="s">
        <v>360</v>
      </c>
      <c r="E1049" s="3" t="s">
        <v>28</v>
      </c>
      <c r="F1049" s="3" t="s">
        <v>321</v>
      </c>
      <c r="G1049" s="2">
        <v>6</v>
      </c>
      <c r="H1049" s="3" t="s">
        <v>38</v>
      </c>
      <c r="I1049" s="3" t="s">
        <v>29</v>
      </c>
      <c r="J1049" s="3" t="s">
        <v>127</v>
      </c>
      <c r="K1049" s="4">
        <v>52.5</v>
      </c>
      <c r="L1049" s="2">
        <v>4</v>
      </c>
      <c r="M1049" s="2">
        <v>6</v>
      </c>
      <c r="N1049" s="2">
        <v>0.35499999999999998</v>
      </c>
      <c r="O1049" s="3" t="s">
        <v>140</v>
      </c>
      <c r="P1049" s="3" t="s">
        <v>3211</v>
      </c>
      <c r="Q1049" s="5">
        <v>15.45</v>
      </c>
      <c r="S1049" s="6">
        <v>13.24</v>
      </c>
      <c r="T1049" s="5">
        <v>0.4</v>
      </c>
      <c r="U1049" s="6">
        <v>13.64</v>
      </c>
      <c r="V1049" s="2">
        <v>20.100000000000001</v>
      </c>
      <c r="W1049" s="8"/>
      <c r="X1049" s="9" t="s">
        <v>3214</v>
      </c>
      <c r="Y1049" s="7">
        <v>43790</v>
      </c>
    </row>
    <row r="1050" spans="1:25" x14ac:dyDescent="0.25">
      <c r="A1050" s="2">
        <v>777295</v>
      </c>
      <c r="B1050" s="3" t="s">
        <v>917</v>
      </c>
      <c r="C1050" s="3" t="s">
        <v>1048</v>
      </c>
      <c r="D1050" s="3" t="s">
        <v>386</v>
      </c>
      <c r="E1050" s="3" t="s">
        <v>28</v>
      </c>
      <c r="F1050" s="3" t="s">
        <v>321</v>
      </c>
      <c r="G1050" s="2">
        <v>6</v>
      </c>
      <c r="H1050" s="3" t="s">
        <v>38</v>
      </c>
      <c r="I1050" s="3" t="s">
        <v>29</v>
      </c>
      <c r="J1050" s="3" t="s">
        <v>127</v>
      </c>
      <c r="K1050" s="4">
        <v>46.8</v>
      </c>
      <c r="L1050" s="2">
        <v>24</v>
      </c>
      <c r="M1050" s="2">
        <v>1</v>
      </c>
      <c r="N1050" s="2">
        <v>0.35499999999999998</v>
      </c>
      <c r="O1050" s="3" t="s">
        <v>140</v>
      </c>
      <c r="P1050" s="3" t="s">
        <v>3211</v>
      </c>
      <c r="Q1050" s="5">
        <v>85</v>
      </c>
      <c r="S1050" s="6">
        <v>72.69</v>
      </c>
      <c r="T1050" s="5">
        <v>2.4</v>
      </c>
      <c r="U1050" s="6">
        <v>75.09</v>
      </c>
      <c r="V1050" s="2">
        <v>110.5</v>
      </c>
      <c r="W1050" s="8"/>
      <c r="X1050" s="9" t="s">
        <v>3214</v>
      </c>
      <c r="Y1050" s="7">
        <v>43790</v>
      </c>
    </row>
    <row r="1051" spans="1:25" hidden="1" x14ac:dyDescent="0.25">
      <c r="A1051" s="2">
        <v>512970</v>
      </c>
      <c r="B1051" s="3" t="s">
        <v>1049</v>
      </c>
      <c r="C1051" s="3" t="s">
        <v>1050</v>
      </c>
      <c r="D1051" s="3" t="s">
        <v>27</v>
      </c>
      <c r="E1051" s="3" t="s">
        <v>37</v>
      </c>
      <c r="F1051" s="3" t="s">
        <v>29</v>
      </c>
      <c r="G1051" s="2">
        <v>6</v>
      </c>
      <c r="H1051" s="3" t="s">
        <v>30</v>
      </c>
      <c r="I1051" s="3" t="s">
        <v>29</v>
      </c>
      <c r="J1051" s="3" t="s">
        <v>31</v>
      </c>
      <c r="K1051" s="4" t="s">
        <v>2921</v>
      </c>
      <c r="L1051" s="2">
        <v>1</v>
      </c>
      <c r="M1051" s="2">
        <v>12</v>
      </c>
      <c r="N1051" s="2">
        <v>0.75</v>
      </c>
      <c r="O1051" s="3" t="s">
        <v>32</v>
      </c>
      <c r="P1051" s="3" t="s">
        <v>29</v>
      </c>
      <c r="Q1051" s="5">
        <v>8.9499999999999993</v>
      </c>
      <c r="S1051" s="6">
        <v>7.57</v>
      </c>
      <c r="T1051" s="5">
        <v>0.35</v>
      </c>
      <c r="U1051" s="6">
        <v>7.92</v>
      </c>
      <c r="V1051" s="2">
        <v>11.65</v>
      </c>
      <c r="W1051" s="8"/>
      <c r="X1051" s="10" t="s">
        <v>29</v>
      </c>
      <c r="Y1051" s="7">
        <v>43556</v>
      </c>
    </row>
    <row r="1052" spans="1:25" hidden="1" x14ac:dyDescent="0.25">
      <c r="A1052" s="2">
        <v>419317</v>
      </c>
      <c r="B1052" s="3" t="s">
        <v>1049</v>
      </c>
      <c r="C1052" s="3" t="s">
        <v>1051</v>
      </c>
      <c r="D1052" s="3" t="s">
        <v>27</v>
      </c>
      <c r="E1052" s="3" t="s">
        <v>37</v>
      </c>
      <c r="F1052" s="3" t="s">
        <v>29</v>
      </c>
      <c r="G1052" s="2">
        <v>6.5</v>
      </c>
      <c r="H1052" s="3" t="s">
        <v>30</v>
      </c>
      <c r="I1052" s="3" t="s">
        <v>1052</v>
      </c>
      <c r="J1052" s="3" t="s">
        <v>31</v>
      </c>
      <c r="K1052" s="4">
        <v>33.479999999999997</v>
      </c>
      <c r="L1052" s="2">
        <v>1</v>
      </c>
      <c r="M1052" s="2">
        <v>12</v>
      </c>
      <c r="N1052" s="2">
        <v>0.75</v>
      </c>
      <c r="O1052" s="3" t="s">
        <v>32</v>
      </c>
      <c r="P1052" s="3" t="s">
        <v>29</v>
      </c>
      <c r="Q1052" s="5">
        <v>8.0500000000000007</v>
      </c>
      <c r="S1052" s="6">
        <v>6.78</v>
      </c>
      <c r="T1052" s="5">
        <v>0.35</v>
      </c>
      <c r="U1052" s="6">
        <v>7.13</v>
      </c>
      <c r="V1052" s="2">
        <v>10.45</v>
      </c>
      <c r="W1052" s="8"/>
      <c r="X1052" s="10" t="s">
        <v>29</v>
      </c>
      <c r="Y1052" s="7">
        <v>43678</v>
      </c>
    </row>
    <row r="1053" spans="1:25" hidden="1" x14ac:dyDescent="0.25">
      <c r="A1053" s="2">
        <v>113316</v>
      </c>
      <c r="B1053" s="3" t="s">
        <v>1049</v>
      </c>
      <c r="C1053" s="3" t="s">
        <v>1053</v>
      </c>
      <c r="D1053" s="3" t="s">
        <v>27</v>
      </c>
      <c r="E1053" s="3" t="s">
        <v>37</v>
      </c>
      <c r="F1053" s="3" t="s">
        <v>405</v>
      </c>
      <c r="G1053" s="2">
        <v>7</v>
      </c>
      <c r="H1053" s="3" t="s">
        <v>80</v>
      </c>
      <c r="I1053" s="3" t="s">
        <v>29</v>
      </c>
      <c r="J1053" s="3" t="s">
        <v>31</v>
      </c>
      <c r="K1053" s="4">
        <v>101.28</v>
      </c>
      <c r="L1053" s="2">
        <v>1</v>
      </c>
      <c r="M1053" s="2">
        <v>12</v>
      </c>
      <c r="N1053" s="2">
        <v>0.75</v>
      </c>
      <c r="O1053" s="3" t="s">
        <v>32</v>
      </c>
      <c r="P1053" s="3" t="s">
        <v>29</v>
      </c>
      <c r="Q1053" s="5">
        <v>22.3</v>
      </c>
      <c r="R1053" s="5">
        <v>1</v>
      </c>
      <c r="S1053" s="6">
        <v>18.440000000000001</v>
      </c>
      <c r="T1053" s="5">
        <v>0.35</v>
      </c>
      <c r="U1053" s="6">
        <v>18.79</v>
      </c>
      <c r="V1053" s="2">
        <v>29</v>
      </c>
      <c r="W1053" s="8"/>
      <c r="X1053" s="10" t="s">
        <v>29</v>
      </c>
      <c r="Y1053" s="7">
        <v>43800</v>
      </c>
    </row>
    <row r="1054" spans="1:25" hidden="1" x14ac:dyDescent="0.25">
      <c r="A1054" s="2">
        <v>865709</v>
      </c>
      <c r="B1054" s="3" t="s">
        <v>1049</v>
      </c>
      <c r="C1054" s="3" t="s">
        <v>1054</v>
      </c>
      <c r="D1054" s="3" t="s">
        <v>27</v>
      </c>
      <c r="E1054" s="3" t="s">
        <v>37</v>
      </c>
      <c r="F1054" s="3" t="s">
        <v>1055</v>
      </c>
      <c r="G1054" s="2">
        <v>7</v>
      </c>
      <c r="H1054" s="3" t="s">
        <v>80</v>
      </c>
      <c r="I1054" s="3" t="s">
        <v>29</v>
      </c>
      <c r="J1054" s="3" t="s">
        <v>31</v>
      </c>
      <c r="K1054" s="4">
        <v>101.28</v>
      </c>
      <c r="L1054" s="2">
        <v>1</v>
      </c>
      <c r="M1054" s="2">
        <v>12</v>
      </c>
      <c r="N1054" s="2">
        <v>0.75</v>
      </c>
      <c r="O1054" s="3" t="s">
        <v>32</v>
      </c>
      <c r="P1054" s="3" t="s">
        <v>29</v>
      </c>
      <c r="Q1054" s="5">
        <v>20.85</v>
      </c>
      <c r="S1054" s="6">
        <v>18.04</v>
      </c>
      <c r="T1054" s="5">
        <v>0.35</v>
      </c>
      <c r="U1054" s="6">
        <v>18.39</v>
      </c>
      <c r="V1054" s="2">
        <v>27.1</v>
      </c>
      <c r="W1054" s="8"/>
      <c r="X1054" s="10" t="s">
        <v>29</v>
      </c>
      <c r="Y1054" s="7">
        <v>43709</v>
      </c>
    </row>
    <row r="1055" spans="1:25" hidden="1" x14ac:dyDescent="0.25">
      <c r="A1055" s="2">
        <v>127338</v>
      </c>
      <c r="B1055" s="3" t="s">
        <v>1049</v>
      </c>
      <c r="C1055" s="3" t="s">
        <v>1056</v>
      </c>
      <c r="D1055" s="3" t="s">
        <v>27</v>
      </c>
      <c r="E1055" s="3" t="s">
        <v>28</v>
      </c>
      <c r="F1055" s="3" t="s">
        <v>29</v>
      </c>
      <c r="G1055" s="2">
        <v>5</v>
      </c>
      <c r="H1055" s="3" t="s">
        <v>80</v>
      </c>
      <c r="I1055" s="3" t="s">
        <v>29</v>
      </c>
      <c r="J1055" s="3" t="s">
        <v>31</v>
      </c>
      <c r="K1055" s="4">
        <v>101.28</v>
      </c>
      <c r="L1055" s="2">
        <v>1</v>
      </c>
      <c r="M1055" s="2">
        <v>12</v>
      </c>
      <c r="N1055" s="2">
        <v>0.75</v>
      </c>
      <c r="O1055" s="3" t="s">
        <v>32</v>
      </c>
      <c r="P1055" s="3" t="s">
        <v>29</v>
      </c>
      <c r="Q1055" s="5">
        <v>22.3</v>
      </c>
      <c r="S1055" s="6">
        <v>19.32</v>
      </c>
      <c r="T1055" s="5">
        <v>0.35</v>
      </c>
      <c r="U1055" s="6">
        <v>19.670000000000002</v>
      </c>
      <c r="V1055" s="2">
        <v>29</v>
      </c>
      <c r="W1055" s="8"/>
      <c r="X1055" s="10" t="s">
        <v>29</v>
      </c>
      <c r="Y1055" s="7">
        <v>43661</v>
      </c>
    </row>
    <row r="1056" spans="1:25" hidden="1" x14ac:dyDescent="0.25">
      <c r="A1056" s="2">
        <v>35039</v>
      </c>
      <c r="B1056" s="3" t="s">
        <v>1049</v>
      </c>
      <c r="C1056" s="3" t="s">
        <v>1057</v>
      </c>
      <c r="D1056" s="3" t="s">
        <v>27</v>
      </c>
      <c r="E1056" s="3" t="s">
        <v>37</v>
      </c>
      <c r="F1056" s="3" t="s">
        <v>1055</v>
      </c>
      <c r="H1056" s="3" t="s">
        <v>432</v>
      </c>
      <c r="I1056" s="3" t="s">
        <v>29</v>
      </c>
      <c r="J1056" s="3" t="s">
        <v>31</v>
      </c>
      <c r="K1056" s="4" t="s">
        <v>2922</v>
      </c>
      <c r="L1056" s="2">
        <v>1</v>
      </c>
      <c r="M1056" s="2">
        <v>6</v>
      </c>
      <c r="N1056" s="2">
        <v>0.75</v>
      </c>
      <c r="O1056" s="3" t="s">
        <v>32</v>
      </c>
      <c r="P1056" s="3" t="s">
        <v>29</v>
      </c>
      <c r="Q1056" s="5">
        <v>17.25</v>
      </c>
      <c r="S1056" s="6">
        <v>14.87</v>
      </c>
      <c r="T1056" s="5">
        <v>0.35</v>
      </c>
      <c r="U1056" s="6">
        <v>15.22</v>
      </c>
      <c r="V1056" s="2">
        <v>22.4</v>
      </c>
      <c r="W1056" s="8"/>
      <c r="X1056" s="10" t="s">
        <v>29</v>
      </c>
      <c r="Y1056" s="7">
        <v>43654</v>
      </c>
    </row>
    <row r="1057" spans="1:25" hidden="1" x14ac:dyDescent="0.25">
      <c r="A1057" s="2">
        <v>131808</v>
      </c>
      <c r="B1057" s="3" t="s">
        <v>1049</v>
      </c>
      <c r="C1057" s="3" t="s">
        <v>1058</v>
      </c>
      <c r="D1057" s="3" t="s">
        <v>360</v>
      </c>
      <c r="E1057" s="3" t="s">
        <v>28</v>
      </c>
      <c r="F1057" s="3" t="s">
        <v>29</v>
      </c>
      <c r="G1057" s="2">
        <v>4.5</v>
      </c>
      <c r="H1057" s="3" t="s">
        <v>38</v>
      </c>
      <c r="I1057" s="3" t="s">
        <v>1049</v>
      </c>
      <c r="J1057" s="3" t="s">
        <v>31</v>
      </c>
      <c r="K1057" s="4">
        <v>28.5</v>
      </c>
      <c r="L1057" s="2">
        <v>4</v>
      </c>
      <c r="M1057" s="2">
        <v>6</v>
      </c>
      <c r="N1057" s="2">
        <v>0.35499999999999998</v>
      </c>
      <c r="O1057" s="3" t="s">
        <v>140</v>
      </c>
      <c r="P1057" s="3" t="s">
        <v>29</v>
      </c>
      <c r="Q1057" s="5">
        <v>13.05</v>
      </c>
      <c r="S1057" s="6">
        <v>11.13</v>
      </c>
      <c r="T1057" s="5">
        <v>0.4</v>
      </c>
      <c r="U1057" s="6">
        <v>11.53</v>
      </c>
      <c r="V1057" s="2">
        <v>16.95</v>
      </c>
      <c r="W1057" s="8"/>
      <c r="X1057" s="10" t="s">
        <v>29</v>
      </c>
      <c r="Y1057" s="7">
        <v>43678</v>
      </c>
    </row>
    <row r="1058" spans="1:25" hidden="1" x14ac:dyDescent="0.25">
      <c r="A1058" s="2">
        <v>183184</v>
      </c>
      <c r="B1058" s="3" t="s">
        <v>1049</v>
      </c>
      <c r="C1058" s="3" t="s">
        <v>1059</v>
      </c>
      <c r="D1058" s="3" t="s">
        <v>27</v>
      </c>
      <c r="E1058" s="3" t="s">
        <v>37</v>
      </c>
      <c r="F1058" s="3" t="s">
        <v>208</v>
      </c>
      <c r="G1058" s="2">
        <v>6</v>
      </c>
      <c r="H1058" s="3" t="s">
        <v>38</v>
      </c>
      <c r="I1058" s="3" t="s">
        <v>29</v>
      </c>
      <c r="J1058" s="3" t="s">
        <v>31</v>
      </c>
      <c r="K1058" s="4">
        <v>41</v>
      </c>
      <c r="L1058" s="2">
        <v>1</v>
      </c>
      <c r="M1058" s="2">
        <v>12</v>
      </c>
      <c r="N1058" s="2">
        <v>0.75</v>
      </c>
      <c r="O1058" s="3" t="s">
        <v>32</v>
      </c>
      <c r="P1058" s="3" t="s">
        <v>29</v>
      </c>
      <c r="Q1058" s="5">
        <v>9.5</v>
      </c>
      <c r="S1058" s="6">
        <v>8.0500000000000007</v>
      </c>
      <c r="T1058" s="5">
        <v>0.35</v>
      </c>
      <c r="U1058" s="6">
        <v>8.4</v>
      </c>
      <c r="V1058" s="2">
        <v>12.35</v>
      </c>
      <c r="W1058" s="8"/>
      <c r="X1058" s="10" t="s">
        <v>29</v>
      </c>
      <c r="Y1058" s="7">
        <v>43466</v>
      </c>
    </row>
    <row r="1059" spans="1:25" hidden="1" x14ac:dyDescent="0.25">
      <c r="A1059" s="2">
        <v>814062</v>
      </c>
      <c r="B1059" s="3" t="s">
        <v>1049</v>
      </c>
      <c r="C1059" s="3" t="s">
        <v>1060</v>
      </c>
      <c r="D1059" s="3" t="s">
        <v>139</v>
      </c>
      <c r="E1059" s="3" t="s">
        <v>37</v>
      </c>
      <c r="F1059" s="3" t="s">
        <v>208</v>
      </c>
      <c r="G1059" s="2">
        <v>6</v>
      </c>
      <c r="H1059" s="3" t="s">
        <v>38</v>
      </c>
      <c r="I1059" s="3" t="s">
        <v>29</v>
      </c>
      <c r="J1059" s="3" t="s">
        <v>39</v>
      </c>
      <c r="K1059" s="4">
        <v>22.4</v>
      </c>
      <c r="L1059" s="2">
        <v>6</v>
      </c>
      <c r="M1059" s="2">
        <v>4</v>
      </c>
      <c r="N1059" s="2">
        <v>0.35499999999999998</v>
      </c>
      <c r="O1059" s="3" t="s">
        <v>140</v>
      </c>
      <c r="P1059" s="3" t="s">
        <v>29</v>
      </c>
      <c r="Q1059" s="5">
        <v>15.35</v>
      </c>
      <c r="S1059" s="6">
        <v>12.98</v>
      </c>
      <c r="T1059" s="5">
        <v>0.6</v>
      </c>
      <c r="U1059" s="6">
        <v>13.58</v>
      </c>
      <c r="V1059" s="2">
        <v>19.95</v>
      </c>
      <c r="W1059" s="8"/>
      <c r="X1059" s="10" t="s">
        <v>29</v>
      </c>
      <c r="Y1059" s="7">
        <v>43578</v>
      </c>
    </row>
    <row r="1060" spans="1:25" hidden="1" x14ac:dyDescent="0.25">
      <c r="A1060" s="2">
        <v>167367</v>
      </c>
      <c r="B1060" s="3" t="s">
        <v>1049</v>
      </c>
      <c r="C1060" s="3" t="s">
        <v>1061</v>
      </c>
      <c r="D1060" s="3" t="s">
        <v>27</v>
      </c>
      <c r="E1060" s="3" t="s">
        <v>28</v>
      </c>
      <c r="F1060" s="3" t="s">
        <v>29</v>
      </c>
      <c r="G1060" s="2">
        <v>7</v>
      </c>
      <c r="H1060" s="3" t="s">
        <v>432</v>
      </c>
      <c r="I1060" s="3" t="s">
        <v>1052</v>
      </c>
      <c r="J1060" s="3" t="s">
        <v>31</v>
      </c>
      <c r="K1060" s="4">
        <v>64.92</v>
      </c>
      <c r="L1060" s="2">
        <v>1</v>
      </c>
      <c r="M1060" s="2">
        <v>12</v>
      </c>
      <c r="N1060" s="2">
        <v>0.75</v>
      </c>
      <c r="O1060" s="3" t="s">
        <v>32</v>
      </c>
      <c r="P1060" s="3" t="s">
        <v>29</v>
      </c>
      <c r="Q1060" s="5">
        <v>16.05</v>
      </c>
      <c r="S1060" s="6">
        <v>13.82</v>
      </c>
      <c r="T1060" s="5">
        <v>0.35</v>
      </c>
      <c r="U1060" s="6">
        <v>14.17</v>
      </c>
      <c r="V1060" s="2">
        <v>20.85</v>
      </c>
      <c r="W1060" s="8"/>
      <c r="X1060" s="10" t="s">
        <v>29</v>
      </c>
      <c r="Y1060" s="7">
        <v>43738</v>
      </c>
    </row>
    <row r="1061" spans="1:25" hidden="1" x14ac:dyDescent="0.25">
      <c r="A1061" s="2">
        <v>84553</v>
      </c>
      <c r="B1061" s="3" t="s">
        <v>1049</v>
      </c>
      <c r="C1061" s="3" t="s">
        <v>1062</v>
      </c>
      <c r="D1061" s="3" t="s">
        <v>27</v>
      </c>
      <c r="E1061" s="3" t="s">
        <v>37</v>
      </c>
      <c r="F1061" s="3" t="s">
        <v>1055</v>
      </c>
      <c r="G1061" s="2">
        <v>7</v>
      </c>
      <c r="H1061" s="3" t="s">
        <v>432</v>
      </c>
      <c r="I1061" s="3" t="s">
        <v>1052</v>
      </c>
      <c r="J1061" s="3" t="s">
        <v>31</v>
      </c>
      <c r="K1061" s="4">
        <v>65.040000000000006</v>
      </c>
      <c r="L1061" s="2">
        <v>1</v>
      </c>
      <c r="M1061" s="2">
        <v>12</v>
      </c>
      <c r="N1061" s="2">
        <v>0.75</v>
      </c>
      <c r="O1061" s="3" t="s">
        <v>32</v>
      </c>
      <c r="P1061" s="3" t="s">
        <v>29</v>
      </c>
      <c r="Q1061" s="5">
        <v>16.05</v>
      </c>
      <c r="S1061" s="6">
        <v>13.82</v>
      </c>
      <c r="T1061" s="5">
        <v>0.35</v>
      </c>
      <c r="U1061" s="6">
        <v>14.17</v>
      </c>
      <c r="V1061" s="2">
        <v>20.85</v>
      </c>
      <c r="W1061" s="8"/>
      <c r="X1061" s="10" t="s">
        <v>29</v>
      </c>
      <c r="Y1061" s="7">
        <v>43738</v>
      </c>
    </row>
    <row r="1062" spans="1:25" hidden="1" x14ac:dyDescent="0.25">
      <c r="A1062" s="2">
        <v>814111</v>
      </c>
      <c r="B1062" s="3" t="s">
        <v>1049</v>
      </c>
      <c r="C1062" s="3" t="s">
        <v>1063</v>
      </c>
      <c r="D1062" s="3" t="s">
        <v>360</v>
      </c>
      <c r="E1062" s="3" t="s">
        <v>37</v>
      </c>
      <c r="F1062" s="3" t="s">
        <v>208</v>
      </c>
      <c r="G1062" s="2">
        <v>6</v>
      </c>
      <c r="H1062" s="3" t="s">
        <v>38</v>
      </c>
      <c r="I1062" s="3" t="s">
        <v>29</v>
      </c>
      <c r="J1062" s="3" t="s">
        <v>39</v>
      </c>
      <c r="K1062" s="4">
        <v>42.87</v>
      </c>
      <c r="L1062" s="2">
        <v>4</v>
      </c>
      <c r="M1062" s="2">
        <v>6</v>
      </c>
      <c r="N1062" s="2">
        <v>0.35499999999999998</v>
      </c>
      <c r="O1062" s="3" t="s">
        <v>140</v>
      </c>
      <c r="P1062" s="3" t="s">
        <v>29</v>
      </c>
      <c r="Q1062" s="5">
        <v>17.95</v>
      </c>
      <c r="S1062" s="6">
        <v>15.44</v>
      </c>
      <c r="T1062" s="5">
        <v>0.4</v>
      </c>
      <c r="U1062" s="6">
        <v>15.84</v>
      </c>
      <c r="V1062" s="2">
        <v>23.35</v>
      </c>
      <c r="W1062" s="8"/>
      <c r="X1062" s="10" t="s">
        <v>29</v>
      </c>
      <c r="Y1062" s="7">
        <v>43578</v>
      </c>
    </row>
    <row r="1063" spans="1:25" hidden="1" x14ac:dyDescent="0.25">
      <c r="A1063" s="2">
        <v>534164</v>
      </c>
      <c r="B1063" s="3" t="s">
        <v>1049</v>
      </c>
      <c r="C1063" s="3" t="s">
        <v>1064</v>
      </c>
      <c r="D1063" s="3" t="s">
        <v>27</v>
      </c>
      <c r="E1063" s="3" t="s">
        <v>37</v>
      </c>
      <c r="F1063" s="3" t="s">
        <v>29</v>
      </c>
      <c r="G1063" s="2">
        <v>6</v>
      </c>
      <c r="H1063" s="3" t="s">
        <v>30</v>
      </c>
      <c r="I1063" s="3" t="s">
        <v>29</v>
      </c>
      <c r="J1063" s="3" t="s">
        <v>31</v>
      </c>
      <c r="K1063" s="4">
        <v>36.96</v>
      </c>
      <c r="L1063" s="2">
        <v>1</v>
      </c>
      <c r="M1063" s="2">
        <v>12</v>
      </c>
      <c r="N1063" s="2">
        <v>0.75</v>
      </c>
      <c r="O1063" s="3" t="s">
        <v>32</v>
      </c>
      <c r="P1063" s="3" t="s">
        <v>29</v>
      </c>
      <c r="Q1063" s="5">
        <v>8.75</v>
      </c>
      <c r="S1063" s="6">
        <v>7.39</v>
      </c>
      <c r="T1063" s="5">
        <v>0.35</v>
      </c>
      <c r="U1063" s="6">
        <v>7.74</v>
      </c>
      <c r="V1063" s="2">
        <v>11.4</v>
      </c>
      <c r="W1063" s="8"/>
      <c r="X1063" s="10" t="s">
        <v>29</v>
      </c>
      <c r="Y1063" s="7">
        <v>43466</v>
      </c>
    </row>
    <row r="1064" spans="1:25" hidden="1" x14ac:dyDescent="0.25">
      <c r="A1064" s="2">
        <v>534156</v>
      </c>
      <c r="B1064" s="3" t="s">
        <v>1049</v>
      </c>
      <c r="C1064" s="3" t="s">
        <v>1065</v>
      </c>
      <c r="D1064" s="3" t="s">
        <v>27</v>
      </c>
      <c r="E1064" s="3" t="s">
        <v>37</v>
      </c>
      <c r="F1064" s="3" t="s">
        <v>29</v>
      </c>
      <c r="G1064" s="2">
        <v>6</v>
      </c>
      <c r="H1064" s="3" t="s">
        <v>30</v>
      </c>
      <c r="I1064" s="3" t="s">
        <v>29</v>
      </c>
      <c r="J1064" s="3" t="s">
        <v>31</v>
      </c>
      <c r="K1064" s="4">
        <v>36.96</v>
      </c>
      <c r="L1064" s="2">
        <v>1</v>
      </c>
      <c r="M1064" s="2">
        <v>12</v>
      </c>
      <c r="N1064" s="2">
        <v>0.75</v>
      </c>
      <c r="O1064" s="3" t="s">
        <v>32</v>
      </c>
      <c r="P1064" s="3" t="s">
        <v>29</v>
      </c>
      <c r="Q1064" s="5">
        <v>8.75</v>
      </c>
      <c r="S1064" s="6">
        <v>7.39</v>
      </c>
      <c r="T1064" s="5">
        <v>0.35</v>
      </c>
      <c r="U1064" s="6">
        <v>7.74</v>
      </c>
      <c r="V1064" s="2">
        <v>11.4</v>
      </c>
      <c r="W1064" s="8"/>
      <c r="X1064" s="10" t="s">
        <v>29</v>
      </c>
      <c r="Y1064" s="7">
        <v>43466</v>
      </c>
    </row>
    <row r="1065" spans="1:25" hidden="1" x14ac:dyDescent="0.25">
      <c r="A1065" s="2">
        <v>570</v>
      </c>
      <c r="B1065" s="3" t="s">
        <v>1066</v>
      </c>
      <c r="C1065" s="3" t="s">
        <v>1067</v>
      </c>
      <c r="D1065" s="3" t="s">
        <v>27</v>
      </c>
      <c r="E1065" s="3" t="s">
        <v>37</v>
      </c>
      <c r="F1065" s="3" t="s">
        <v>29</v>
      </c>
      <c r="G1065" s="2">
        <v>40</v>
      </c>
      <c r="H1065" s="3" t="s">
        <v>196</v>
      </c>
      <c r="I1065" s="3" t="s">
        <v>1068</v>
      </c>
      <c r="J1065" s="3" t="s">
        <v>31</v>
      </c>
      <c r="K1065" s="4" t="s">
        <v>2923</v>
      </c>
      <c r="L1065" s="2">
        <v>1</v>
      </c>
      <c r="M1065" s="2">
        <v>12</v>
      </c>
      <c r="N1065" s="2">
        <v>0.75</v>
      </c>
      <c r="O1065" s="3" t="s">
        <v>32</v>
      </c>
      <c r="P1065" s="3" t="s">
        <v>29</v>
      </c>
      <c r="Q1065" s="5">
        <v>28.75</v>
      </c>
      <c r="S1065" s="6">
        <v>24.99</v>
      </c>
      <c r="T1065" s="5">
        <v>0.35</v>
      </c>
      <c r="U1065" s="6">
        <v>25.34</v>
      </c>
      <c r="V1065" s="2">
        <v>37.4</v>
      </c>
      <c r="W1065" s="8"/>
      <c r="X1065" s="10" t="s">
        <v>29</v>
      </c>
      <c r="Y1065" s="7">
        <v>43556</v>
      </c>
    </row>
    <row r="1066" spans="1:25" hidden="1" x14ac:dyDescent="0.25">
      <c r="A1066" s="2">
        <v>172828</v>
      </c>
      <c r="B1066" s="3" t="s">
        <v>1066</v>
      </c>
      <c r="C1066" s="3" t="s">
        <v>1069</v>
      </c>
      <c r="D1066" s="3" t="s">
        <v>27</v>
      </c>
      <c r="E1066" s="3" t="s">
        <v>28</v>
      </c>
      <c r="F1066" s="3" t="s">
        <v>119</v>
      </c>
      <c r="G1066" s="2">
        <v>37.5</v>
      </c>
      <c r="H1066" s="3" t="s">
        <v>196</v>
      </c>
      <c r="I1066" s="3" t="s">
        <v>1070</v>
      </c>
      <c r="J1066" s="3" t="s">
        <v>31</v>
      </c>
      <c r="K1066" s="4" t="s">
        <v>2924</v>
      </c>
      <c r="L1066" s="2">
        <v>1</v>
      </c>
      <c r="M1066" s="2">
        <v>12</v>
      </c>
      <c r="N1066" s="2">
        <v>0.75</v>
      </c>
      <c r="O1066" s="3" t="s">
        <v>32</v>
      </c>
      <c r="P1066" s="3" t="s">
        <v>29</v>
      </c>
      <c r="Q1066" s="5">
        <v>29.6</v>
      </c>
      <c r="S1066" s="6">
        <v>25.74</v>
      </c>
      <c r="T1066" s="5">
        <v>0.35</v>
      </c>
      <c r="U1066" s="6">
        <v>26.09</v>
      </c>
      <c r="V1066" s="2">
        <v>38.5</v>
      </c>
      <c r="W1066" s="8"/>
      <c r="X1066" s="10" t="s">
        <v>29</v>
      </c>
      <c r="Y1066" s="7">
        <v>43738</v>
      </c>
    </row>
    <row r="1067" spans="1:25" hidden="1" x14ac:dyDescent="0.25">
      <c r="A1067" s="2">
        <v>407254</v>
      </c>
      <c r="B1067" s="3" t="s">
        <v>1066</v>
      </c>
      <c r="C1067" s="3" t="s">
        <v>1071</v>
      </c>
      <c r="D1067" s="3" t="s">
        <v>898</v>
      </c>
      <c r="E1067" s="3" t="s">
        <v>28</v>
      </c>
      <c r="F1067" s="3" t="s">
        <v>97</v>
      </c>
      <c r="G1067" s="2">
        <v>47</v>
      </c>
      <c r="H1067" s="3" t="s">
        <v>196</v>
      </c>
      <c r="I1067" s="3" t="s">
        <v>1068</v>
      </c>
      <c r="J1067" s="3" t="s">
        <v>31</v>
      </c>
      <c r="K1067" s="4">
        <v>139.62</v>
      </c>
      <c r="L1067" s="2">
        <v>1</v>
      </c>
      <c r="M1067" s="2">
        <v>6</v>
      </c>
      <c r="N1067" s="2">
        <v>0.7</v>
      </c>
      <c r="O1067" s="3" t="s">
        <v>32</v>
      </c>
      <c r="P1067" s="3" t="s">
        <v>29</v>
      </c>
      <c r="Q1067" s="5">
        <v>59.7</v>
      </c>
      <c r="S1067" s="6">
        <v>52.45</v>
      </c>
      <c r="T1067" s="5">
        <v>0.1</v>
      </c>
      <c r="U1067" s="6">
        <v>52.55</v>
      </c>
      <c r="V1067" s="2">
        <v>77.599999999999994</v>
      </c>
      <c r="W1067" s="8">
        <v>0.25</v>
      </c>
      <c r="X1067" s="9" t="s">
        <v>3216</v>
      </c>
      <c r="Y1067" s="7">
        <v>43790</v>
      </c>
    </row>
    <row r="1068" spans="1:25" hidden="1" x14ac:dyDescent="0.25">
      <c r="A1068" s="2">
        <v>821201</v>
      </c>
      <c r="B1068" s="3" t="s">
        <v>1066</v>
      </c>
      <c r="C1068" s="3" t="s">
        <v>1072</v>
      </c>
      <c r="D1068" s="3" t="s">
        <v>1073</v>
      </c>
      <c r="E1068" s="3" t="s">
        <v>37</v>
      </c>
      <c r="F1068" s="3" t="s">
        <v>29</v>
      </c>
      <c r="G1068" s="2">
        <v>40</v>
      </c>
      <c r="H1068" s="3" t="s">
        <v>196</v>
      </c>
      <c r="I1068" s="3" t="s">
        <v>1068</v>
      </c>
      <c r="J1068" s="3" t="s">
        <v>39</v>
      </c>
      <c r="K1068" s="4">
        <v>72.040000000000006</v>
      </c>
      <c r="L1068" s="2">
        <v>1</v>
      </c>
      <c r="M1068" s="2">
        <v>96</v>
      </c>
      <c r="N1068" s="2">
        <v>0.05</v>
      </c>
      <c r="O1068" s="3" t="s">
        <v>32</v>
      </c>
      <c r="P1068" s="3" t="s">
        <v>29</v>
      </c>
      <c r="Q1068" s="5">
        <v>2.9</v>
      </c>
      <c r="S1068" s="6">
        <v>2.46</v>
      </c>
      <c r="T1068" s="5">
        <v>0.1</v>
      </c>
      <c r="U1068" s="6">
        <v>2.56</v>
      </c>
      <c r="V1068" s="2">
        <v>3.75</v>
      </c>
      <c r="W1068" s="8"/>
      <c r="X1068" s="10" t="s">
        <v>29</v>
      </c>
      <c r="Y1068" s="7">
        <v>43466</v>
      </c>
    </row>
    <row r="1069" spans="1:25" hidden="1" x14ac:dyDescent="0.25">
      <c r="A1069" s="2">
        <v>637058</v>
      </c>
      <c r="B1069" s="3" t="s">
        <v>1066</v>
      </c>
      <c r="C1069" s="3" t="s">
        <v>1072</v>
      </c>
      <c r="D1069" s="3" t="s">
        <v>42</v>
      </c>
      <c r="E1069" s="3" t="s">
        <v>37</v>
      </c>
      <c r="F1069" s="3" t="s">
        <v>29</v>
      </c>
      <c r="G1069" s="2">
        <v>40</v>
      </c>
      <c r="H1069" s="3" t="s">
        <v>196</v>
      </c>
      <c r="I1069" s="3" t="s">
        <v>1068</v>
      </c>
      <c r="J1069" s="3" t="s">
        <v>39</v>
      </c>
      <c r="K1069" s="4">
        <v>58.98</v>
      </c>
      <c r="L1069" s="2">
        <v>1</v>
      </c>
      <c r="M1069" s="2">
        <v>12</v>
      </c>
      <c r="N1069" s="2">
        <v>0.375</v>
      </c>
      <c r="O1069" s="3" t="s">
        <v>32</v>
      </c>
      <c r="P1069" s="3" t="s">
        <v>29</v>
      </c>
      <c r="Q1069" s="5">
        <v>16.55</v>
      </c>
      <c r="S1069" s="6">
        <v>14.48</v>
      </c>
      <c r="T1069" s="5">
        <v>0.1</v>
      </c>
      <c r="U1069" s="6">
        <v>14.58</v>
      </c>
      <c r="V1069" s="2">
        <v>21.5</v>
      </c>
      <c r="W1069" s="8"/>
      <c r="X1069" s="10" t="s">
        <v>29</v>
      </c>
      <c r="Y1069" s="7">
        <v>43587</v>
      </c>
    </row>
    <row r="1070" spans="1:25" hidden="1" x14ac:dyDescent="0.25">
      <c r="A1070" s="2">
        <v>316844</v>
      </c>
      <c r="B1070" s="3" t="s">
        <v>1066</v>
      </c>
      <c r="C1070" s="3" t="s">
        <v>1072</v>
      </c>
      <c r="D1070" s="3" t="s">
        <v>27</v>
      </c>
      <c r="E1070" s="3" t="s">
        <v>37</v>
      </c>
      <c r="F1070" s="3" t="s">
        <v>29</v>
      </c>
      <c r="G1070" s="2">
        <v>40</v>
      </c>
      <c r="H1070" s="3" t="s">
        <v>196</v>
      </c>
      <c r="I1070" s="3" t="s">
        <v>1068</v>
      </c>
      <c r="J1070" s="3" t="s">
        <v>39</v>
      </c>
      <c r="K1070" s="4">
        <v>110.42</v>
      </c>
      <c r="L1070" s="2">
        <v>1</v>
      </c>
      <c r="M1070" s="2">
        <v>12</v>
      </c>
      <c r="N1070" s="2">
        <v>0.75</v>
      </c>
      <c r="O1070" s="3" t="s">
        <v>32</v>
      </c>
      <c r="P1070" s="3" t="s">
        <v>29</v>
      </c>
      <c r="Q1070" s="5">
        <v>30.8</v>
      </c>
      <c r="S1070" s="6">
        <v>26.8</v>
      </c>
      <c r="T1070" s="5">
        <v>0.35</v>
      </c>
      <c r="U1070" s="6">
        <v>27.15</v>
      </c>
      <c r="V1070" s="2">
        <v>40.049999999999997</v>
      </c>
      <c r="W1070" s="8"/>
      <c r="X1070" s="10" t="s">
        <v>29</v>
      </c>
      <c r="Y1070" s="7">
        <v>43587</v>
      </c>
    </row>
    <row r="1071" spans="1:25" hidden="1" x14ac:dyDescent="0.25">
      <c r="A1071" s="2">
        <v>404723</v>
      </c>
      <c r="B1071" s="3" t="s">
        <v>1066</v>
      </c>
      <c r="C1071" s="3" t="s">
        <v>1072</v>
      </c>
      <c r="D1071" s="3" t="s">
        <v>906</v>
      </c>
      <c r="E1071" s="3" t="s">
        <v>37</v>
      </c>
      <c r="F1071" s="3" t="s">
        <v>29</v>
      </c>
      <c r="G1071" s="2">
        <v>40</v>
      </c>
      <c r="H1071" s="3" t="s">
        <v>196</v>
      </c>
      <c r="I1071" s="3" t="s">
        <v>1068</v>
      </c>
      <c r="J1071" s="3" t="s">
        <v>39</v>
      </c>
      <c r="K1071" s="4">
        <v>76.75</v>
      </c>
      <c r="L1071" s="2">
        <v>1</v>
      </c>
      <c r="M1071" s="2">
        <v>6</v>
      </c>
      <c r="N1071" s="2">
        <v>1.1399999999999999</v>
      </c>
      <c r="O1071" s="3" t="s">
        <v>32</v>
      </c>
      <c r="P1071" s="3" t="s">
        <v>29</v>
      </c>
      <c r="Q1071" s="5">
        <v>43.2</v>
      </c>
      <c r="S1071" s="6">
        <v>37.71</v>
      </c>
      <c r="T1071" s="5">
        <v>0.35</v>
      </c>
      <c r="U1071" s="6">
        <v>38.06</v>
      </c>
      <c r="V1071" s="2">
        <v>56.15</v>
      </c>
      <c r="W1071" s="8"/>
      <c r="X1071" s="10" t="s">
        <v>29</v>
      </c>
      <c r="Y1071" s="7">
        <v>43587</v>
      </c>
    </row>
    <row r="1072" spans="1:25" hidden="1" x14ac:dyDescent="0.25">
      <c r="A1072" s="2">
        <v>582973</v>
      </c>
      <c r="B1072" s="3" t="s">
        <v>1066</v>
      </c>
      <c r="C1072" s="3" t="s">
        <v>1072</v>
      </c>
      <c r="D1072" s="3" t="s">
        <v>1074</v>
      </c>
      <c r="E1072" s="3" t="s">
        <v>37</v>
      </c>
      <c r="F1072" s="3" t="s">
        <v>29</v>
      </c>
      <c r="G1072" s="2">
        <v>40</v>
      </c>
      <c r="H1072" s="3" t="s">
        <v>196</v>
      </c>
      <c r="I1072" s="3" t="s">
        <v>1068</v>
      </c>
      <c r="J1072" s="3" t="s">
        <v>39</v>
      </c>
      <c r="K1072" s="4">
        <v>107.5</v>
      </c>
      <c r="L1072" s="2">
        <v>1</v>
      </c>
      <c r="M1072" s="2">
        <v>6</v>
      </c>
      <c r="N1072" s="2">
        <v>1.75</v>
      </c>
      <c r="O1072" s="3" t="s">
        <v>32</v>
      </c>
      <c r="P1072" s="3" t="s">
        <v>29</v>
      </c>
      <c r="Q1072" s="5">
        <v>60.15</v>
      </c>
      <c r="S1072" s="6">
        <v>52.62</v>
      </c>
      <c r="T1072" s="5">
        <v>0.35</v>
      </c>
      <c r="U1072" s="6">
        <v>52.97</v>
      </c>
      <c r="V1072" s="2">
        <v>78.2</v>
      </c>
      <c r="W1072" s="8"/>
      <c r="X1072" s="10" t="s">
        <v>29</v>
      </c>
      <c r="Y1072" s="7">
        <v>43587</v>
      </c>
    </row>
    <row r="1073" spans="1:25" hidden="1" x14ac:dyDescent="0.25">
      <c r="A1073" s="2">
        <v>774315</v>
      </c>
      <c r="B1073" s="3" t="s">
        <v>1066</v>
      </c>
      <c r="C1073" s="3" t="s">
        <v>1075</v>
      </c>
      <c r="D1073" s="3" t="s">
        <v>27</v>
      </c>
      <c r="E1073" s="3" t="s">
        <v>37</v>
      </c>
      <c r="F1073" s="3" t="s">
        <v>29</v>
      </c>
      <c r="G1073" s="2">
        <v>40</v>
      </c>
      <c r="H1073" s="3" t="s">
        <v>196</v>
      </c>
      <c r="I1073" s="3" t="s">
        <v>1068</v>
      </c>
      <c r="J1073" s="3" t="s">
        <v>39</v>
      </c>
      <c r="K1073" s="4">
        <v>120.45</v>
      </c>
      <c r="L1073" s="2">
        <v>1</v>
      </c>
      <c r="M1073" s="2">
        <v>12</v>
      </c>
      <c r="N1073" s="2">
        <v>0.75</v>
      </c>
      <c r="O1073" s="3" t="s">
        <v>32</v>
      </c>
      <c r="P1073" s="3" t="s">
        <v>29</v>
      </c>
      <c r="Q1073" s="5">
        <v>33.450000000000003</v>
      </c>
      <c r="S1073" s="6">
        <v>29.13</v>
      </c>
      <c r="T1073" s="5">
        <v>0.35</v>
      </c>
      <c r="U1073" s="6">
        <v>29.48</v>
      </c>
      <c r="V1073" s="2">
        <v>43.5</v>
      </c>
      <c r="W1073" s="8"/>
      <c r="X1073" s="10" t="s">
        <v>29</v>
      </c>
      <c r="Y1073" s="7">
        <v>43587</v>
      </c>
    </row>
    <row r="1074" spans="1:25" hidden="1" x14ac:dyDescent="0.25">
      <c r="A1074" s="2">
        <v>824294</v>
      </c>
      <c r="B1074" s="3" t="s">
        <v>1066</v>
      </c>
      <c r="C1074" s="3" t="s">
        <v>1076</v>
      </c>
      <c r="D1074" s="3" t="s">
        <v>898</v>
      </c>
      <c r="E1074" s="3" t="s">
        <v>28</v>
      </c>
      <c r="F1074" s="3" t="s">
        <v>29</v>
      </c>
      <c r="G1074" s="2">
        <v>41</v>
      </c>
      <c r="H1074" s="3" t="s">
        <v>196</v>
      </c>
      <c r="I1074" s="3" t="s">
        <v>1068</v>
      </c>
      <c r="J1074" s="3" t="s">
        <v>39</v>
      </c>
      <c r="K1074" s="4">
        <v>53.86</v>
      </c>
      <c r="L1074" s="2">
        <v>1</v>
      </c>
      <c r="M1074" s="2">
        <v>6</v>
      </c>
      <c r="N1074" s="2">
        <v>0.7</v>
      </c>
      <c r="O1074" s="3" t="s">
        <v>32</v>
      </c>
      <c r="P1074" s="3" t="s">
        <v>29</v>
      </c>
      <c r="Q1074" s="5">
        <v>29.8</v>
      </c>
      <c r="S1074" s="6">
        <v>26.14</v>
      </c>
      <c r="T1074" s="5">
        <v>0.1</v>
      </c>
      <c r="U1074" s="6">
        <v>26.24</v>
      </c>
      <c r="V1074" s="2">
        <v>38.75</v>
      </c>
      <c r="W1074" s="8"/>
      <c r="X1074" s="10" t="s">
        <v>29</v>
      </c>
      <c r="Y1074" s="7">
        <v>43770</v>
      </c>
    </row>
    <row r="1075" spans="1:25" hidden="1" x14ac:dyDescent="0.25">
      <c r="A1075" s="2">
        <v>779307</v>
      </c>
      <c r="B1075" s="3" t="s">
        <v>1066</v>
      </c>
      <c r="C1075" s="3" t="s">
        <v>1077</v>
      </c>
      <c r="D1075" s="3" t="s">
        <v>27</v>
      </c>
      <c r="E1075" s="3" t="s">
        <v>28</v>
      </c>
      <c r="F1075" s="3" t="s">
        <v>119</v>
      </c>
      <c r="G1075" s="2">
        <v>40</v>
      </c>
      <c r="H1075" s="3" t="s">
        <v>196</v>
      </c>
      <c r="I1075" s="3" t="s">
        <v>1068</v>
      </c>
      <c r="J1075" s="3" t="s">
        <v>39</v>
      </c>
      <c r="K1075" s="4">
        <v>99.32</v>
      </c>
      <c r="L1075" s="2">
        <v>1</v>
      </c>
      <c r="M1075" s="2">
        <v>6</v>
      </c>
      <c r="N1075" s="2">
        <v>0.75</v>
      </c>
      <c r="O1075" s="3" t="s">
        <v>32</v>
      </c>
      <c r="P1075" s="3" t="s">
        <v>29</v>
      </c>
      <c r="Q1075" s="5">
        <v>48.85</v>
      </c>
      <c r="S1075" s="6">
        <v>42.68</v>
      </c>
      <c r="T1075" s="5">
        <v>0.35</v>
      </c>
      <c r="U1075" s="6">
        <v>43.03</v>
      </c>
      <c r="V1075" s="2">
        <v>63.5</v>
      </c>
      <c r="W1075" s="8"/>
      <c r="X1075" s="10" t="s">
        <v>29</v>
      </c>
      <c r="Y1075" s="7">
        <v>43732</v>
      </c>
    </row>
    <row r="1076" spans="1:25" hidden="1" x14ac:dyDescent="0.25">
      <c r="A1076" s="2">
        <v>84491</v>
      </c>
      <c r="B1076" s="3" t="s">
        <v>1066</v>
      </c>
      <c r="C1076" s="3" t="s">
        <v>1078</v>
      </c>
      <c r="D1076" s="3" t="s">
        <v>27</v>
      </c>
      <c r="E1076" s="3" t="s">
        <v>28</v>
      </c>
      <c r="F1076" s="3" t="s">
        <v>86</v>
      </c>
      <c r="G1076" s="2">
        <v>40</v>
      </c>
      <c r="H1076" s="3" t="s">
        <v>196</v>
      </c>
      <c r="I1076" s="3" t="s">
        <v>1068</v>
      </c>
      <c r="J1076" s="3" t="s">
        <v>31</v>
      </c>
      <c r="K1076" s="4">
        <v>113.82</v>
      </c>
      <c r="L1076" s="2">
        <v>1</v>
      </c>
      <c r="M1076" s="2">
        <v>6</v>
      </c>
      <c r="N1076" s="2">
        <v>0.75</v>
      </c>
      <c r="O1076" s="3" t="s">
        <v>32</v>
      </c>
      <c r="P1076" s="3" t="s">
        <v>29</v>
      </c>
      <c r="Q1076" s="5">
        <v>53.5</v>
      </c>
      <c r="S1076" s="6">
        <v>46.77</v>
      </c>
      <c r="T1076" s="5">
        <v>0.35</v>
      </c>
      <c r="U1076" s="6">
        <v>47.12</v>
      </c>
      <c r="V1076" s="2">
        <v>69.55</v>
      </c>
      <c r="W1076" s="8"/>
      <c r="X1076" s="10" t="s">
        <v>29</v>
      </c>
      <c r="Y1076" s="7">
        <v>43714</v>
      </c>
    </row>
    <row r="1077" spans="1:25" hidden="1" x14ac:dyDescent="0.25">
      <c r="A1077" s="2">
        <v>359125</v>
      </c>
      <c r="B1077" s="3" t="s">
        <v>1066</v>
      </c>
      <c r="C1077" s="3" t="s">
        <v>1079</v>
      </c>
      <c r="D1077" s="3" t="s">
        <v>27</v>
      </c>
      <c r="E1077" s="3" t="s">
        <v>879</v>
      </c>
      <c r="F1077" s="3" t="s">
        <v>1080</v>
      </c>
      <c r="G1077" s="2">
        <v>40</v>
      </c>
      <c r="H1077" s="3" t="s">
        <v>196</v>
      </c>
      <c r="I1077" s="3" t="s">
        <v>1068</v>
      </c>
      <c r="J1077" s="3" t="s">
        <v>31</v>
      </c>
      <c r="K1077" s="4">
        <v>125.88</v>
      </c>
      <c r="L1077" s="2">
        <v>1</v>
      </c>
      <c r="M1077" s="2">
        <v>12</v>
      </c>
      <c r="N1077" s="2">
        <v>0.75</v>
      </c>
      <c r="O1077" s="3" t="s">
        <v>32</v>
      </c>
      <c r="P1077" s="3" t="s">
        <v>29</v>
      </c>
      <c r="Q1077" s="5">
        <v>35.450000000000003</v>
      </c>
      <c r="S1077" s="6">
        <v>30.89</v>
      </c>
      <c r="T1077" s="5">
        <v>0.35</v>
      </c>
      <c r="U1077" s="6">
        <v>31.24</v>
      </c>
      <c r="V1077" s="2">
        <v>46.1</v>
      </c>
      <c r="W1077" s="8"/>
      <c r="X1077" s="10" t="s">
        <v>29</v>
      </c>
      <c r="Y1077" s="7">
        <v>43739</v>
      </c>
    </row>
    <row r="1078" spans="1:25" hidden="1" x14ac:dyDescent="0.25">
      <c r="A1078" s="2">
        <v>368597</v>
      </c>
      <c r="B1078" s="3" t="s">
        <v>1066</v>
      </c>
      <c r="C1078" s="3" t="s">
        <v>1081</v>
      </c>
      <c r="D1078" s="3" t="s">
        <v>27</v>
      </c>
      <c r="E1078" s="3" t="s">
        <v>37</v>
      </c>
      <c r="F1078" s="3" t="s">
        <v>29</v>
      </c>
      <c r="G1078" s="2">
        <v>45</v>
      </c>
      <c r="H1078" s="3" t="s">
        <v>196</v>
      </c>
      <c r="I1078" s="3" t="s">
        <v>1068</v>
      </c>
      <c r="J1078" s="3" t="s">
        <v>31</v>
      </c>
      <c r="K1078" s="4">
        <v>114.36</v>
      </c>
      <c r="L1078" s="2">
        <v>1</v>
      </c>
      <c r="M1078" s="2">
        <v>6</v>
      </c>
      <c r="N1078" s="2">
        <v>0.75</v>
      </c>
      <c r="O1078" s="3" t="s">
        <v>32</v>
      </c>
      <c r="P1078" s="3" t="s">
        <v>29</v>
      </c>
      <c r="Q1078" s="5">
        <v>53.65</v>
      </c>
      <c r="S1078" s="6">
        <v>46.9</v>
      </c>
      <c r="T1078" s="5">
        <v>0.35</v>
      </c>
      <c r="U1078" s="6">
        <v>47.25</v>
      </c>
      <c r="V1078" s="2">
        <v>69.75</v>
      </c>
      <c r="W1078" s="8"/>
      <c r="X1078" s="10" t="s">
        <v>29</v>
      </c>
      <c r="Y1078" s="7">
        <v>43709</v>
      </c>
    </row>
    <row r="1079" spans="1:25" hidden="1" x14ac:dyDescent="0.25">
      <c r="A1079" s="2">
        <v>115600</v>
      </c>
      <c r="B1079" s="3" t="s">
        <v>1066</v>
      </c>
      <c r="C1079" s="3" t="s">
        <v>1082</v>
      </c>
      <c r="D1079" s="3" t="s">
        <v>27</v>
      </c>
      <c r="E1079" s="3" t="s">
        <v>28</v>
      </c>
      <c r="F1079" s="3" t="s">
        <v>86</v>
      </c>
      <c r="G1079" s="2">
        <v>40</v>
      </c>
      <c r="H1079" s="3" t="s">
        <v>196</v>
      </c>
      <c r="I1079" s="3" t="s">
        <v>1068</v>
      </c>
      <c r="J1079" s="3" t="s">
        <v>31</v>
      </c>
      <c r="K1079" s="4">
        <v>60</v>
      </c>
      <c r="L1079" s="2">
        <v>1</v>
      </c>
      <c r="M1079" s="2">
        <v>6</v>
      </c>
      <c r="N1079" s="2">
        <v>0.75</v>
      </c>
      <c r="O1079" s="3" t="s">
        <v>32</v>
      </c>
      <c r="P1079" s="3" t="s">
        <v>29</v>
      </c>
      <c r="Q1079" s="5">
        <v>33.9</v>
      </c>
      <c r="S1079" s="6">
        <v>29.52</v>
      </c>
      <c r="T1079" s="5">
        <v>0.35</v>
      </c>
      <c r="U1079" s="6">
        <v>29.87</v>
      </c>
      <c r="V1079" s="2">
        <v>44.05</v>
      </c>
      <c r="W1079" s="8"/>
      <c r="X1079" s="10" t="s">
        <v>29</v>
      </c>
      <c r="Y1079" s="7">
        <v>43714</v>
      </c>
    </row>
    <row r="1080" spans="1:25" hidden="1" x14ac:dyDescent="0.25">
      <c r="A1080" s="2">
        <v>1339</v>
      </c>
      <c r="B1080" s="3" t="s">
        <v>1066</v>
      </c>
      <c r="C1080" s="3" t="s">
        <v>1083</v>
      </c>
      <c r="D1080" s="3" t="s">
        <v>27</v>
      </c>
      <c r="E1080" s="3" t="s">
        <v>28</v>
      </c>
      <c r="F1080" s="3" t="s">
        <v>29</v>
      </c>
      <c r="G1080" s="2">
        <v>3</v>
      </c>
      <c r="H1080" s="3" t="s">
        <v>38</v>
      </c>
      <c r="I1080" s="3" t="s">
        <v>1084</v>
      </c>
      <c r="J1080" s="3" t="s">
        <v>39</v>
      </c>
      <c r="K1080" s="4">
        <v>105.03</v>
      </c>
      <c r="L1080" s="2">
        <v>1</v>
      </c>
      <c r="M1080" s="2">
        <v>12</v>
      </c>
      <c r="N1080" s="2">
        <v>0.75</v>
      </c>
      <c r="O1080" s="3" t="s">
        <v>32</v>
      </c>
      <c r="P1080" s="3" t="s">
        <v>29</v>
      </c>
      <c r="Q1080" s="5">
        <v>29.4</v>
      </c>
      <c r="S1080" s="6">
        <v>25.56</v>
      </c>
      <c r="T1080" s="5">
        <v>0.35</v>
      </c>
      <c r="U1080" s="6">
        <v>25.91</v>
      </c>
      <c r="V1080" s="2">
        <v>38.200000000000003</v>
      </c>
      <c r="W1080" s="8"/>
      <c r="X1080" s="10" t="s">
        <v>29</v>
      </c>
      <c r="Y1080" s="7">
        <v>43753</v>
      </c>
    </row>
    <row r="1081" spans="1:25" hidden="1" x14ac:dyDescent="0.25">
      <c r="A1081" s="2">
        <v>83028</v>
      </c>
      <c r="B1081" s="3" t="s">
        <v>1066</v>
      </c>
      <c r="C1081" s="3" t="s">
        <v>1085</v>
      </c>
      <c r="D1081" s="3" t="s">
        <v>27</v>
      </c>
      <c r="E1081" s="3" t="s">
        <v>28</v>
      </c>
      <c r="F1081" s="3" t="s">
        <v>86</v>
      </c>
      <c r="G1081" s="2">
        <v>43</v>
      </c>
      <c r="H1081" s="3" t="s">
        <v>482</v>
      </c>
      <c r="I1081" s="3" t="s">
        <v>1068</v>
      </c>
      <c r="J1081" s="3" t="s">
        <v>31</v>
      </c>
      <c r="K1081" s="4">
        <v>110.88</v>
      </c>
      <c r="L1081" s="2">
        <v>1</v>
      </c>
      <c r="M1081" s="2">
        <v>6</v>
      </c>
      <c r="N1081" s="2">
        <v>0.75</v>
      </c>
      <c r="O1081" s="3" t="s">
        <v>32</v>
      </c>
      <c r="P1081" s="3" t="s">
        <v>29</v>
      </c>
      <c r="Q1081" s="5">
        <v>52.6</v>
      </c>
      <c r="S1081" s="6">
        <v>45.98</v>
      </c>
      <c r="T1081" s="5">
        <v>0.35</v>
      </c>
      <c r="U1081" s="6">
        <v>46.33</v>
      </c>
      <c r="V1081" s="2">
        <v>68.400000000000006</v>
      </c>
      <c r="W1081" s="8"/>
      <c r="X1081" s="10" t="s">
        <v>29</v>
      </c>
      <c r="Y1081" s="7">
        <v>43714</v>
      </c>
    </row>
    <row r="1082" spans="1:25" hidden="1" x14ac:dyDescent="0.25">
      <c r="A1082" s="2">
        <v>6968</v>
      </c>
      <c r="B1082" s="3" t="s">
        <v>1066</v>
      </c>
      <c r="C1082" s="3" t="s">
        <v>1086</v>
      </c>
      <c r="D1082" s="3" t="s">
        <v>27</v>
      </c>
      <c r="E1082" s="3" t="s">
        <v>37</v>
      </c>
      <c r="F1082" s="3" t="s">
        <v>29</v>
      </c>
      <c r="G1082" s="2">
        <v>42.5</v>
      </c>
      <c r="H1082" s="3" t="s">
        <v>38</v>
      </c>
      <c r="I1082" s="3" t="s">
        <v>1068</v>
      </c>
      <c r="J1082" s="3" t="s">
        <v>31</v>
      </c>
      <c r="K1082" s="4">
        <v>113.16</v>
      </c>
      <c r="L1082" s="2">
        <v>1</v>
      </c>
      <c r="M1082" s="2">
        <v>6</v>
      </c>
      <c r="N1082" s="2">
        <v>0.75</v>
      </c>
      <c r="O1082" s="3" t="s">
        <v>32</v>
      </c>
      <c r="P1082" s="3" t="s">
        <v>29</v>
      </c>
      <c r="Q1082" s="5">
        <v>53.3</v>
      </c>
      <c r="S1082" s="6">
        <v>46.6</v>
      </c>
      <c r="T1082" s="5">
        <v>0.35</v>
      </c>
      <c r="U1082" s="6">
        <v>46.95</v>
      </c>
      <c r="V1082" s="2">
        <v>69.3</v>
      </c>
      <c r="W1082" s="8"/>
      <c r="X1082" s="10" t="s">
        <v>29</v>
      </c>
      <c r="Y1082" s="7">
        <v>43619</v>
      </c>
    </row>
    <row r="1083" spans="1:25" hidden="1" x14ac:dyDescent="0.25">
      <c r="A1083" s="2">
        <v>796268</v>
      </c>
      <c r="B1083" s="3" t="s">
        <v>1066</v>
      </c>
      <c r="C1083" s="3" t="s">
        <v>1087</v>
      </c>
      <c r="D1083" s="3" t="s">
        <v>27</v>
      </c>
      <c r="E1083" s="3" t="s">
        <v>28</v>
      </c>
      <c r="F1083" s="3" t="s">
        <v>29</v>
      </c>
      <c r="G1083" s="2">
        <v>43.9</v>
      </c>
      <c r="H1083" s="3" t="s">
        <v>204</v>
      </c>
      <c r="I1083" s="3" t="s">
        <v>1068</v>
      </c>
      <c r="J1083" s="3" t="s">
        <v>31</v>
      </c>
      <c r="K1083" s="4">
        <v>207.06</v>
      </c>
      <c r="L1083" s="2">
        <v>1</v>
      </c>
      <c r="M1083" s="2">
        <v>6</v>
      </c>
      <c r="N1083" s="2">
        <v>0.75</v>
      </c>
      <c r="O1083" s="3" t="s">
        <v>32</v>
      </c>
      <c r="P1083" s="3" t="s">
        <v>29</v>
      </c>
      <c r="Q1083" s="5">
        <v>81.400000000000006</v>
      </c>
      <c r="S1083" s="6">
        <v>71.319999999999993</v>
      </c>
      <c r="T1083" s="5">
        <v>0.35</v>
      </c>
      <c r="U1083" s="6">
        <v>71.67</v>
      </c>
      <c r="V1083" s="2">
        <v>105.8</v>
      </c>
      <c r="W1083" s="8"/>
      <c r="X1083" s="10" t="s">
        <v>29</v>
      </c>
      <c r="Y1083" s="7">
        <v>43693</v>
      </c>
    </row>
    <row r="1084" spans="1:25" hidden="1" x14ac:dyDescent="0.25">
      <c r="A1084" s="2">
        <v>1255</v>
      </c>
      <c r="B1084" s="3" t="s">
        <v>1066</v>
      </c>
      <c r="C1084" s="3" t="s">
        <v>1088</v>
      </c>
      <c r="D1084" s="3" t="s">
        <v>27</v>
      </c>
      <c r="E1084" s="3" t="s">
        <v>37</v>
      </c>
      <c r="F1084" s="3" t="s">
        <v>29</v>
      </c>
      <c r="G1084" s="2">
        <v>40</v>
      </c>
      <c r="H1084" s="3" t="s">
        <v>38</v>
      </c>
      <c r="I1084" s="3" t="s">
        <v>1068</v>
      </c>
      <c r="J1084" s="3" t="s">
        <v>39</v>
      </c>
      <c r="K1084" s="4" t="s">
        <v>2925</v>
      </c>
      <c r="L1084" s="2">
        <v>1</v>
      </c>
      <c r="M1084" s="2">
        <v>12</v>
      </c>
      <c r="N1084" s="2">
        <v>0.75</v>
      </c>
      <c r="O1084" s="3" t="s">
        <v>32</v>
      </c>
      <c r="P1084" s="3" t="s">
        <v>29</v>
      </c>
      <c r="Q1084" s="5">
        <v>23.7</v>
      </c>
      <c r="S1084" s="6">
        <v>20.55</v>
      </c>
      <c r="T1084" s="5">
        <v>0.35</v>
      </c>
      <c r="U1084" s="6">
        <v>20.9</v>
      </c>
      <c r="V1084" s="2">
        <v>30.8</v>
      </c>
      <c r="W1084" s="8"/>
      <c r="X1084" s="10" t="s">
        <v>29</v>
      </c>
      <c r="Y1084" s="7">
        <v>43556</v>
      </c>
    </row>
    <row r="1085" spans="1:25" hidden="1" x14ac:dyDescent="0.25">
      <c r="A1085" s="2">
        <v>790008</v>
      </c>
      <c r="B1085" s="3" t="s">
        <v>1066</v>
      </c>
      <c r="C1085" s="3" t="s">
        <v>1089</v>
      </c>
      <c r="D1085" s="3" t="s">
        <v>27</v>
      </c>
      <c r="E1085" s="3" t="s">
        <v>28</v>
      </c>
      <c r="F1085" s="3" t="s">
        <v>29</v>
      </c>
      <c r="G1085" s="2">
        <v>41</v>
      </c>
      <c r="H1085" s="3" t="s">
        <v>482</v>
      </c>
      <c r="I1085" s="3" t="s">
        <v>1068</v>
      </c>
      <c r="J1085" s="3" t="s">
        <v>39</v>
      </c>
      <c r="K1085" s="4">
        <v>103.13</v>
      </c>
      <c r="L1085" s="2">
        <v>1</v>
      </c>
      <c r="M1085" s="2">
        <v>6</v>
      </c>
      <c r="N1085" s="2">
        <v>0.75</v>
      </c>
      <c r="O1085" s="3" t="s">
        <v>32</v>
      </c>
      <c r="P1085" s="3" t="s">
        <v>29</v>
      </c>
      <c r="Q1085" s="5">
        <v>49.95</v>
      </c>
      <c r="S1085" s="6">
        <v>43.65</v>
      </c>
      <c r="T1085" s="5">
        <v>0.35</v>
      </c>
      <c r="U1085" s="6">
        <v>44</v>
      </c>
      <c r="V1085" s="2">
        <v>64.95</v>
      </c>
      <c r="W1085" s="8"/>
      <c r="X1085" s="10" t="s">
        <v>29</v>
      </c>
      <c r="Y1085" s="7">
        <v>43761</v>
      </c>
    </row>
    <row r="1086" spans="1:25" hidden="1" x14ac:dyDescent="0.25">
      <c r="A1086" s="2">
        <v>1040</v>
      </c>
      <c r="B1086" s="3" t="s">
        <v>1066</v>
      </c>
      <c r="C1086" s="3" t="s">
        <v>1090</v>
      </c>
      <c r="D1086" s="3" t="s">
        <v>27</v>
      </c>
      <c r="E1086" s="3" t="s">
        <v>37</v>
      </c>
      <c r="F1086" s="3" t="s">
        <v>29</v>
      </c>
      <c r="G1086" s="2">
        <v>40</v>
      </c>
      <c r="H1086" s="3" t="s">
        <v>38</v>
      </c>
      <c r="I1086" s="3" t="s">
        <v>1068</v>
      </c>
      <c r="J1086" s="3" t="s">
        <v>39</v>
      </c>
      <c r="K1086" s="4" t="s">
        <v>2926</v>
      </c>
      <c r="L1086" s="2">
        <v>1</v>
      </c>
      <c r="M1086" s="2">
        <v>12</v>
      </c>
      <c r="N1086" s="2">
        <v>0.75</v>
      </c>
      <c r="O1086" s="3" t="s">
        <v>32</v>
      </c>
      <c r="P1086" s="3" t="s">
        <v>29</v>
      </c>
      <c r="Q1086" s="5">
        <v>22.7</v>
      </c>
      <c r="S1086" s="6">
        <v>19.670000000000002</v>
      </c>
      <c r="T1086" s="5">
        <v>0.35</v>
      </c>
      <c r="U1086" s="6">
        <v>20.02</v>
      </c>
      <c r="V1086" s="2">
        <v>29.5</v>
      </c>
      <c r="W1086" s="8"/>
      <c r="X1086" s="10" t="s">
        <v>29</v>
      </c>
      <c r="Y1086" s="7">
        <v>43556</v>
      </c>
    </row>
    <row r="1087" spans="1:25" hidden="1" x14ac:dyDescent="0.25">
      <c r="A1087" s="2">
        <v>802</v>
      </c>
      <c r="B1087" s="3" t="s">
        <v>1066</v>
      </c>
      <c r="C1087" s="3" t="s">
        <v>1090</v>
      </c>
      <c r="D1087" s="3" t="s">
        <v>906</v>
      </c>
      <c r="E1087" s="3" t="s">
        <v>37</v>
      </c>
      <c r="F1087" s="3" t="s">
        <v>29</v>
      </c>
      <c r="G1087" s="2">
        <v>40</v>
      </c>
      <c r="H1087" s="3" t="s">
        <v>38</v>
      </c>
      <c r="I1087" s="3" t="s">
        <v>1068</v>
      </c>
      <c r="J1087" s="3" t="s">
        <v>39</v>
      </c>
      <c r="K1087" s="4" t="s">
        <v>2927</v>
      </c>
      <c r="L1087" s="2">
        <v>1</v>
      </c>
      <c r="M1087" s="2">
        <v>9</v>
      </c>
      <c r="N1087" s="2">
        <v>1.1399999999999999</v>
      </c>
      <c r="O1087" s="3" t="s">
        <v>32</v>
      </c>
      <c r="P1087" s="3" t="s">
        <v>29</v>
      </c>
      <c r="Q1087" s="5">
        <v>35.6</v>
      </c>
      <c r="S1087" s="6">
        <v>31.02</v>
      </c>
      <c r="T1087" s="5">
        <v>0.35</v>
      </c>
      <c r="U1087" s="6">
        <v>31.37</v>
      </c>
      <c r="V1087" s="2">
        <v>46.3</v>
      </c>
      <c r="W1087" s="8"/>
      <c r="X1087" s="10" t="s">
        <v>29</v>
      </c>
      <c r="Y1087" s="7">
        <v>43556</v>
      </c>
    </row>
    <row r="1088" spans="1:25" hidden="1" x14ac:dyDescent="0.25">
      <c r="A1088" s="2">
        <v>111021</v>
      </c>
      <c r="B1088" s="3" t="s">
        <v>1066</v>
      </c>
      <c r="C1088" s="3" t="s">
        <v>1090</v>
      </c>
      <c r="D1088" s="3" t="s">
        <v>1074</v>
      </c>
      <c r="E1088" s="3" t="s">
        <v>37</v>
      </c>
      <c r="F1088" s="3" t="s">
        <v>29</v>
      </c>
      <c r="G1088" s="2">
        <v>40</v>
      </c>
      <c r="H1088" s="3" t="s">
        <v>38</v>
      </c>
      <c r="I1088" s="3" t="s">
        <v>1068</v>
      </c>
      <c r="J1088" s="3" t="s">
        <v>39</v>
      </c>
      <c r="K1088" s="4" t="s">
        <v>2928</v>
      </c>
      <c r="L1088" s="2">
        <v>1</v>
      </c>
      <c r="M1088" s="2">
        <v>6</v>
      </c>
      <c r="N1088" s="2">
        <v>1.75</v>
      </c>
      <c r="O1088" s="3" t="s">
        <v>32</v>
      </c>
      <c r="P1088" s="3" t="s">
        <v>29</v>
      </c>
      <c r="Q1088" s="5">
        <v>51.3</v>
      </c>
      <c r="S1088" s="6">
        <v>44.84</v>
      </c>
      <c r="T1088" s="5">
        <v>0.35</v>
      </c>
      <c r="U1088" s="6">
        <v>45.19</v>
      </c>
      <c r="V1088" s="2">
        <v>66.7</v>
      </c>
      <c r="W1088" s="8"/>
      <c r="X1088" s="10" t="s">
        <v>29</v>
      </c>
      <c r="Y1088" s="7">
        <v>43556</v>
      </c>
    </row>
    <row r="1089" spans="1:25" hidden="1" x14ac:dyDescent="0.25">
      <c r="A1089" s="2">
        <v>3913</v>
      </c>
      <c r="B1089" s="3" t="s">
        <v>1066</v>
      </c>
      <c r="C1089" s="3" t="s">
        <v>1091</v>
      </c>
      <c r="D1089" s="3" t="s">
        <v>42</v>
      </c>
      <c r="E1089" s="3" t="s">
        <v>37</v>
      </c>
      <c r="F1089" s="3" t="s">
        <v>29</v>
      </c>
      <c r="G1089" s="2">
        <v>40</v>
      </c>
      <c r="H1089" s="3" t="s">
        <v>38</v>
      </c>
      <c r="I1089" s="3" t="s">
        <v>1068</v>
      </c>
      <c r="J1089" s="3" t="s">
        <v>39</v>
      </c>
      <c r="K1089" s="4" t="s">
        <v>2929</v>
      </c>
      <c r="L1089" s="2">
        <v>1</v>
      </c>
      <c r="M1089" s="2">
        <v>24</v>
      </c>
      <c r="N1089" s="2">
        <v>0.375</v>
      </c>
      <c r="O1089" s="3" t="s">
        <v>835</v>
      </c>
      <c r="P1089" s="3" t="s">
        <v>29</v>
      </c>
      <c r="Q1089" s="5">
        <v>12.9</v>
      </c>
      <c r="S1089" s="6">
        <v>11.26</v>
      </c>
      <c r="T1089" s="5">
        <v>0.1</v>
      </c>
      <c r="U1089" s="6">
        <v>11.36</v>
      </c>
      <c r="V1089" s="2">
        <v>16.75</v>
      </c>
      <c r="W1089" s="8"/>
      <c r="X1089" s="10" t="s">
        <v>29</v>
      </c>
      <c r="Y1089" s="7">
        <v>43556</v>
      </c>
    </row>
    <row r="1090" spans="1:25" hidden="1" x14ac:dyDescent="0.25">
      <c r="A1090" s="2">
        <v>637504</v>
      </c>
      <c r="B1090" s="3" t="s">
        <v>1066</v>
      </c>
      <c r="C1090" s="3" t="s">
        <v>1092</v>
      </c>
      <c r="D1090" s="3" t="s">
        <v>27</v>
      </c>
      <c r="E1090" s="3" t="s">
        <v>37</v>
      </c>
      <c r="F1090" s="3" t="s">
        <v>29</v>
      </c>
      <c r="G1090" s="2">
        <v>44</v>
      </c>
      <c r="H1090" s="3" t="s">
        <v>196</v>
      </c>
      <c r="I1090" s="3" t="s">
        <v>1068</v>
      </c>
      <c r="J1090" s="3" t="s">
        <v>31</v>
      </c>
      <c r="K1090" s="4">
        <v>226.44</v>
      </c>
      <c r="L1090" s="2">
        <v>1</v>
      </c>
      <c r="M1090" s="2">
        <v>12</v>
      </c>
      <c r="N1090" s="2">
        <v>0.75</v>
      </c>
      <c r="O1090" s="3" t="s">
        <v>32</v>
      </c>
      <c r="P1090" s="3" t="s">
        <v>29</v>
      </c>
      <c r="Q1090" s="5">
        <v>53.3</v>
      </c>
      <c r="S1090" s="6">
        <v>46.6</v>
      </c>
      <c r="T1090" s="5">
        <v>0.35</v>
      </c>
      <c r="U1090" s="6">
        <v>46.95</v>
      </c>
      <c r="V1090" s="2">
        <v>69.3</v>
      </c>
      <c r="W1090" s="8"/>
      <c r="X1090" s="10" t="s">
        <v>29</v>
      </c>
      <c r="Y1090" s="7">
        <v>43678</v>
      </c>
    </row>
    <row r="1091" spans="1:25" hidden="1" x14ac:dyDescent="0.25">
      <c r="A1091" s="2">
        <v>816512</v>
      </c>
      <c r="B1091" s="3" t="s">
        <v>1066</v>
      </c>
      <c r="C1091" s="3" t="s">
        <v>1093</v>
      </c>
      <c r="D1091" s="3" t="s">
        <v>27</v>
      </c>
      <c r="E1091" s="3" t="s">
        <v>28</v>
      </c>
      <c r="F1091" s="3" t="s">
        <v>86</v>
      </c>
      <c r="G1091" s="2">
        <v>44</v>
      </c>
      <c r="H1091" s="3" t="s">
        <v>38</v>
      </c>
      <c r="I1091" s="3" t="s">
        <v>1070</v>
      </c>
      <c r="J1091" s="3" t="s">
        <v>31</v>
      </c>
      <c r="K1091" s="4">
        <v>105.48</v>
      </c>
      <c r="L1091" s="2">
        <v>1</v>
      </c>
      <c r="M1091" s="2">
        <v>6</v>
      </c>
      <c r="N1091" s="2">
        <v>0.75</v>
      </c>
      <c r="O1091" s="3" t="s">
        <v>32</v>
      </c>
      <c r="P1091" s="3" t="s">
        <v>29</v>
      </c>
      <c r="Q1091" s="5">
        <v>51</v>
      </c>
      <c r="S1091" s="6">
        <v>44.57</v>
      </c>
      <c r="T1091" s="5">
        <v>0.35</v>
      </c>
      <c r="U1091" s="6">
        <v>44.92</v>
      </c>
      <c r="V1091" s="2">
        <v>66.3</v>
      </c>
      <c r="W1091" s="8"/>
      <c r="X1091" s="10" t="s">
        <v>29</v>
      </c>
      <c r="Y1091" s="7">
        <v>43714</v>
      </c>
    </row>
    <row r="1092" spans="1:25" hidden="1" x14ac:dyDescent="0.25">
      <c r="A1092" s="2">
        <v>31161</v>
      </c>
      <c r="B1092" s="3" t="s">
        <v>1066</v>
      </c>
      <c r="C1092" s="3" t="s">
        <v>1094</v>
      </c>
      <c r="D1092" s="3" t="s">
        <v>27</v>
      </c>
      <c r="E1092" s="3" t="s">
        <v>28</v>
      </c>
      <c r="F1092" s="3" t="s">
        <v>86</v>
      </c>
      <c r="G1092" s="2">
        <v>44</v>
      </c>
      <c r="H1092" s="3" t="s">
        <v>38</v>
      </c>
      <c r="I1092" s="3" t="s">
        <v>1068</v>
      </c>
      <c r="J1092" s="3" t="s">
        <v>31</v>
      </c>
      <c r="K1092" s="4">
        <v>105.48</v>
      </c>
      <c r="L1092" s="2">
        <v>1</v>
      </c>
      <c r="M1092" s="2">
        <v>6</v>
      </c>
      <c r="N1092" s="2">
        <v>0.75</v>
      </c>
      <c r="O1092" s="3" t="s">
        <v>32</v>
      </c>
      <c r="P1092" s="3" t="s">
        <v>29</v>
      </c>
      <c r="Q1092" s="5">
        <v>51</v>
      </c>
      <c r="S1092" s="6">
        <v>44.57</v>
      </c>
      <c r="T1092" s="5">
        <v>0.35</v>
      </c>
      <c r="U1092" s="6">
        <v>44.92</v>
      </c>
      <c r="V1092" s="2">
        <v>66.3</v>
      </c>
      <c r="W1092" s="8"/>
      <c r="X1092" s="10" t="s">
        <v>29</v>
      </c>
      <c r="Y1092" s="7">
        <v>43714</v>
      </c>
    </row>
    <row r="1093" spans="1:25" hidden="1" x14ac:dyDescent="0.25">
      <c r="A1093" s="2">
        <v>737685</v>
      </c>
      <c r="B1093" s="3" t="s">
        <v>1066</v>
      </c>
      <c r="C1093" s="3" t="s">
        <v>1095</v>
      </c>
      <c r="D1093" s="3" t="s">
        <v>27</v>
      </c>
      <c r="E1093" s="3" t="s">
        <v>28</v>
      </c>
      <c r="F1093" s="3" t="s">
        <v>29</v>
      </c>
      <c r="G1093" s="2">
        <v>40</v>
      </c>
      <c r="H1093" s="3" t="s">
        <v>196</v>
      </c>
      <c r="I1093" s="3" t="s">
        <v>1068</v>
      </c>
      <c r="J1093" s="3" t="s">
        <v>39</v>
      </c>
      <c r="K1093" s="4">
        <v>133.53</v>
      </c>
      <c r="L1093" s="2">
        <v>1</v>
      </c>
      <c r="M1093" s="2">
        <v>6</v>
      </c>
      <c r="N1093" s="2">
        <v>0.75</v>
      </c>
      <c r="O1093" s="3" t="s">
        <v>32</v>
      </c>
      <c r="P1093" s="3" t="s">
        <v>29</v>
      </c>
      <c r="Q1093" s="5">
        <v>59.05</v>
      </c>
      <c r="S1093" s="6">
        <v>51.66</v>
      </c>
      <c r="T1093" s="5">
        <v>0.35</v>
      </c>
      <c r="U1093" s="6">
        <v>52.01</v>
      </c>
      <c r="V1093" s="2">
        <v>76.75</v>
      </c>
      <c r="W1093" s="8"/>
      <c r="X1093" s="10" t="s">
        <v>29</v>
      </c>
      <c r="Y1093" s="7">
        <v>43745</v>
      </c>
    </row>
    <row r="1094" spans="1:25" hidden="1" x14ac:dyDescent="0.25">
      <c r="A1094" s="2">
        <v>187190</v>
      </c>
      <c r="B1094" s="3" t="s">
        <v>1066</v>
      </c>
      <c r="C1094" s="3" t="s">
        <v>1096</v>
      </c>
      <c r="D1094" s="3" t="s">
        <v>898</v>
      </c>
      <c r="E1094" s="3" t="s">
        <v>28</v>
      </c>
      <c r="F1094" s="3" t="s">
        <v>29</v>
      </c>
      <c r="G1094" s="2">
        <v>47</v>
      </c>
      <c r="H1094" s="3" t="s">
        <v>47</v>
      </c>
      <c r="I1094" s="3" t="s">
        <v>1070</v>
      </c>
      <c r="J1094" s="3" t="s">
        <v>31</v>
      </c>
      <c r="K1094" s="4">
        <v>207.66</v>
      </c>
      <c r="L1094" s="2">
        <v>1</v>
      </c>
      <c r="M1094" s="2">
        <v>6</v>
      </c>
      <c r="N1094" s="2">
        <v>0.7</v>
      </c>
      <c r="O1094" s="3" t="s">
        <v>32</v>
      </c>
      <c r="P1094" s="3" t="s">
        <v>29</v>
      </c>
      <c r="Q1094" s="5">
        <v>80.05</v>
      </c>
      <c r="S1094" s="6">
        <v>70.36</v>
      </c>
      <c r="T1094" s="5">
        <v>0.1</v>
      </c>
      <c r="U1094" s="6">
        <v>70.459999999999994</v>
      </c>
      <c r="V1094" s="2">
        <v>104.05</v>
      </c>
      <c r="W1094" s="8"/>
      <c r="X1094" s="10" t="s">
        <v>29</v>
      </c>
      <c r="Y1094" s="7">
        <v>43714</v>
      </c>
    </row>
    <row r="1095" spans="1:25" hidden="1" x14ac:dyDescent="0.25">
      <c r="A1095" s="2">
        <v>29559</v>
      </c>
      <c r="B1095" s="3" t="s">
        <v>1066</v>
      </c>
      <c r="C1095" s="3" t="s">
        <v>1097</v>
      </c>
      <c r="D1095" s="3" t="s">
        <v>27</v>
      </c>
      <c r="E1095" s="3" t="s">
        <v>28</v>
      </c>
      <c r="F1095" s="3" t="s">
        <v>29</v>
      </c>
      <c r="G1095" s="2">
        <v>40</v>
      </c>
      <c r="H1095" s="3" t="s">
        <v>38</v>
      </c>
      <c r="I1095" s="3" t="s">
        <v>1068</v>
      </c>
      <c r="J1095" s="3" t="s">
        <v>1098</v>
      </c>
      <c r="K1095" s="4">
        <v>25.42</v>
      </c>
      <c r="L1095" s="2">
        <v>1</v>
      </c>
      <c r="M1095" s="2">
        <v>1</v>
      </c>
      <c r="N1095" s="2">
        <v>0.75</v>
      </c>
      <c r="O1095" s="3" t="s">
        <v>32</v>
      </c>
      <c r="P1095" s="3" t="s">
        <v>29</v>
      </c>
      <c r="Q1095" s="5">
        <v>60</v>
      </c>
      <c r="S1095" s="6">
        <v>52.49</v>
      </c>
      <c r="T1095" s="5">
        <v>0.35</v>
      </c>
      <c r="U1095" s="6">
        <v>52.84</v>
      </c>
      <c r="V1095" s="2">
        <v>78</v>
      </c>
      <c r="W1095" s="8"/>
      <c r="X1095" s="10" t="s">
        <v>29</v>
      </c>
      <c r="Y1095" s="7">
        <v>43734</v>
      </c>
    </row>
    <row r="1096" spans="1:25" hidden="1" x14ac:dyDescent="0.25">
      <c r="A1096" s="2">
        <v>795443</v>
      </c>
      <c r="B1096" s="3" t="s">
        <v>1066</v>
      </c>
      <c r="C1096" s="3" t="s">
        <v>1099</v>
      </c>
      <c r="D1096" s="3" t="s">
        <v>27</v>
      </c>
      <c r="E1096" s="3" t="s">
        <v>28</v>
      </c>
      <c r="F1096" s="3" t="s">
        <v>29</v>
      </c>
      <c r="G1096" s="2">
        <v>42</v>
      </c>
      <c r="H1096" s="3" t="s">
        <v>38</v>
      </c>
      <c r="I1096" s="3" t="s">
        <v>1068</v>
      </c>
      <c r="J1096" s="3" t="s">
        <v>39</v>
      </c>
      <c r="K1096" s="4">
        <v>117.49</v>
      </c>
      <c r="L1096" s="2">
        <v>1</v>
      </c>
      <c r="M1096" s="2">
        <v>6</v>
      </c>
      <c r="N1096" s="2">
        <v>0.75</v>
      </c>
      <c r="O1096" s="3" t="s">
        <v>32</v>
      </c>
      <c r="P1096" s="3" t="s">
        <v>29</v>
      </c>
      <c r="Q1096" s="5">
        <v>54.25</v>
      </c>
      <c r="S1096" s="6">
        <v>47.43</v>
      </c>
      <c r="T1096" s="5">
        <v>0.35</v>
      </c>
      <c r="U1096" s="6">
        <v>47.78</v>
      </c>
      <c r="V1096" s="2">
        <v>70.5</v>
      </c>
      <c r="W1096" s="8"/>
      <c r="X1096" s="10" t="s">
        <v>29</v>
      </c>
      <c r="Y1096" s="7">
        <v>43719</v>
      </c>
    </row>
    <row r="1097" spans="1:25" hidden="1" x14ac:dyDescent="0.25">
      <c r="A1097" s="2">
        <v>282277</v>
      </c>
      <c r="B1097" s="3" t="s">
        <v>1066</v>
      </c>
      <c r="C1097" s="3" t="s">
        <v>1100</v>
      </c>
      <c r="D1097" s="3" t="s">
        <v>27</v>
      </c>
      <c r="E1097" s="3" t="s">
        <v>37</v>
      </c>
      <c r="F1097" s="3" t="s">
        <v>29</v>
      </c>
      <c r="G1097" s="2">
        <v>40</v>
      </c>
      <c r="H1097" s="3" t="s">
        <v>196</v>
      </c>
      <c r="I1097" s="3" t="s">
        <v>1068</v>
      </c>
      <c r="J1097" s="3" t="s">
        <v>39</v>
      </c>
      <c r="K1097" s="4" t="s">
        <v>2930</v>
      </c>
      <c r="L1097" s="2">
        <v>1</v>
      </c>
      <c r="M1097" s="2">
        <v>12</v>
      </c>
      <c r="N1097" s="2">
        <v>0.75</v>
      </c>
      <c r="O1097" s="3" t="s">
        <v>32</v>
      </c>
      <c r="P1097" s="3" t="s">
        <v>29</v>
      </c>
      <c r="Q1097" s="5">
        <v>34.1</v>
      </c>
      <c r="S1097" s="6">
        <v>29.7</v>
      </c>
      <c r="T1097" s="5">
        <v>0.35</v>
      </c>
      <c r="U1097" s="6">
        <v>30.05</v>
      </c>
      <c r="V1097" s="2">
        <v>44.35</v>
      </c>
      <c r="W1097" s="8"/>
      <c r="X1097" s="10" t="s">
        <v>29</v>
      </c>
      <c r="Y1097" s="7">
        <v>43556</v>
      </c>
    </row>
    <row r="1098" spans="1:25" hidden="1" x14ac:dyDescent="0.25">
      <c r="A1098" s="2">
        <v>383265</v>
      </c>
      <c r="B1098" s="3" t="s">
        <v>1066</v>
      </c>
      <c r="C1098" s="3" t="s">
        <v>1101</v>
      </c>
      <c r="D1098" s="3" t="s">
        <v>27</v>
      </c>
      <c r="E1098" s="3" t="s">
        <v>37</v>
      </c>
      <c r="F1098" s="3" t="s">
        <v>97</v>
      </c>
      <c r="G1098" s="2">
        <v>40</v>
      </c>
      <c r="H1098" s="3" t="s">
        <v>196</v>
      </c>
      <c r="I1098" s="3" t="s">
        <v>1068</v>
      </c>
      <c r="J1098" s="3" t="s">
        <v>31</v>
      </c>
      <c r="K1098" s="4">
        <v>111.96</v>
      </c>
      <c r="L1098" s="2">
        <v>1</v>
      </c>
      <c r="M1098" s="2">
        <v>12</v>
      </c>
      <c r="N1098" s="2">
        <v>0.75</v>
      </c>
      <c r="O1098" s="3" t="s">
        <v>32</v>
      </c>
      <c r="P1098" s="3" t="s">
        <v>29</v>
      </c>
      <c r="Q1098" s="5">
        <v>31.55</v>
      </c>
      <c r="S1098" s="6">
        <v>27.46</v>
      </c>
      <c r="T1098" s="5">
        <v>0.35</v>
      </c>
      <c r="U1098" s="6">
        <v>27.81</v>
      </c>
      <c r="V1098" s="2">
        <v>41</v>
      </c>
      <c r="W1098" s="8"/>
      <c r="X1098" s="10" t="s">
        <v>29</v>
      </c>
      <c r="Y1098" s="7">
        <v>43466</v>
      </c>
    </row>
    <row r="1099" spans="1:25" hidden="1" x14ac:dyDescent="0.25">
      <c r="A1099" s="2">
        <v>540682</v>
      </c>
      <c r="B1099" s="3" t="s">
        <v>1066</v>
      </c>
      <c r="C1099" s="3" t="s">
        <v>1102</v>
      </c>
      <c r="D1099" s="3" t="s">
        <v>27</v>
      </c>
      <c r="E1099" s="3" t="s">
        <v>28</v>
      </c>
      <c r="F1099" s="3" t="s">
        <v>29</v>
      </c>
      <c r="G1099" s="2">
        <v>41.2</v>
      </c>
      <c r="H1099" s="3" t="s">
        <v>196</v>
      </c>
      <c r="I1099" s="3" t="s">
        <v>1068</v>
      </c>
      <c r="J1099" s="3" t="s">
        <v>31</v>
      </c>
      <c r="K1099" s="4" t="s">
        <v>2931</v>
      </c>
      <c r="L1099" s="2">
        <v>1</v>
      </c>
      <c r="M1099" s="2">
        <v>6</v>
      </c>
      <c r="N1099" s="2">
        <v>0.75</v>
      </c>
      <c r="O1099" s="3" t="s">
        <v>32</v>
      </c>
      <c r="P1099" s="3" t="s">
        <v>29</v>
      </c>
      <c r="Q1099" s="5">
        <v>46.5</v>
      </c>
      <c r="S1099" s="6">
        <v>40.61</v>
      </c>
      <c r="T1099" s="5">
        <v>0.35</v>
      </c>
      <c r="U1099" s="6">
        <v>40.96</v>
      </c>
      <c r="V1099" s="2">
        <v>60.45</v>
      </c>
      <c r="W1099" s="8"/>
      <c r="X1099" s="10" t="s">
        <v>29</v>
      </c>
      <c r="Y1099" s="7">
        <v>43738</v>
      </c>
    </row>
    <row r="1100" spans="1:25" hidden="1" x14ac:dyDescent="0.25">
      <c r="A1100" s="2">
        <v>753475</v>
      </c>
      <c r="B1100" s="3" t="s">
        <v>1066</v>
      </c>
      <c r="C1100" s="3" t="s">
        <v>1103</v>
      </c>
      <c r="D1100" s="3" t="s">
        <v>27</v>
      </c>
      <c r="E1100" s="3" t="s">
        <v>28</v>
      </c>
      <c r="F1100" s="3" t="s">
        <v>29</v>
      </c>
      <c r="G1100" s="2">
        <v>44</v>
      </c>
      <c r="H1100" s="3" t="s">
        <v>30</v>
      </c>
      <c r="I1100" s="3" t="s">
        <v>1068</v>
      </c>
      <c r="J1100" s="3" t="s">
        <v>31</v>
      </c>
      <c r="K1100" s="4">
        <v>96.84</v>
      </c>
      <c r="L1100" s="2">
        <v>1</v>
      </c>
      <c r="M1100" s="2">
        <v>12</v>
      </c>
      <c r="N1100" s="2">
        <v>0.75</v>
      </c>
      <c r="O1100" s="3" t="s">
        <v>32</v>
      </c>
      <c r="P1100" s="3" t="s">
        <v>29</v>
      </c>
      <c r="Q1100" s="5">
        <v>27.8</v>
      </c>
      <c r="S1100" s="6">
        <v>24.16</v>
      </c>
      <c r="T1100" s="5">
        <v>0.35</v>
      </c>
      <c r="U1100" s="6">
        <v>24.51</v>
      </c>
      <c r="V1100" s="2">
        <v>36.15</v>
      </c>
      <c r="W1100" s="8"/>
      <c r="X1100" s="10" t="s">
        <v>29</v>
      </c>
      <c r="Y1100" s="7">
        <v>43714</v>
      </c>
    </row>
    <row r="1101" spans="1:25" hidden="1" x14ac:dyDescent="0.25">
      <c r="A1101" s="2">
        <v>189007</v>
      </c>
      <c r="B1101" s="3" t="s">
        <v>1066</v>
      </c>
      <c r="C1101" s="3" t="s">
        <v>1104</v>
      </c>
      <c r="D1101" s="3" t="s">
        <v>27</v>
      </c>
      <c r="E1101" s="3" t="s">
        <v>28</v>
      </c>
      <c r="F1101" s="3" t="s">
        <v>29</v>
      </c>
      <c r="G1101" s="2">
        <v>43</v>
      </c>
      <c r="H1101" s="3" t="s">
        <v>38</v>
      </c>
      <c r="I1101" s="3" t="s">
        <v>1068</v>
      </c>
      <c r="J1101" s="3" t="s">
        <v>31</v>
      </c>
      <c r="K1101" s="4">
        <v>209.52</v>
      </c>
      <c r="L1101" s="2">
        <v>1</v>
      </c>
      <c r="M1101" s="2">
        <v>12</v>
      </c>
      <c r="N1101" s="2">
        <v>0.75</v>
      </c>
      <c r="O1101" s="3" t="s">
        <v>32</v>
      </c>
      <c r="P1101" s="3" t="s">
        <v>29</v>
      </c>
      <c r="Q1101" s="5">
        <v>50.75</v>
      </c>
      <c r="S1101" s="6">
        <v>44.35</v>
      </c>
      <c r="T1101" s="5">
        <v>0.35</v>
      </c>
      <c r="U1101" s="6">
        <v>44.7</v>
      </c>
      <c r="V1101" s="2">
        <v>66</v>
      </c>
      <c r="W1101" s="8"/>
      <c r="X1101" s="10" t="s">
        <v>29</v>
      </c>
      <c r="Y1101" s="7">
        <v>43714</v>
      </c>
    </row>
    <row r="1102" spans="1:25" hidden="1" x14ac:dyDescent="0.25">
      <c r="A1102" s="2">
        <v>211842</v>
      </c>
      <c r="B1102" s="3" t="s">
        <v>1066</v>
      </c>
      <c r="C1102" s="3" t="s">
        <v>1105</v>
      </c>
      <c r="D1102" s="3" t="s">
        <v>27</v>
      </c>
      <c r="E1102" s="3" t="s">
        <v>28</v>
      </c>
      <c r="F1102" s="3" t="s">
        <v>86</v>
      </c>
      <c r="G1102" s="2">
        <v>43</v>
      </c>
      <c r="H1102" s="3" t="s">
        <v>47</v>
      </c>
      <c r="I1102" s="3" t="s">
        <v>1068</v>
      </c>
      <c r="J1102" s="3" t="s">
        <v>31</v>
      </c>
      <c r="K1102" s="4">
        <v>97.86</v>
      </c>
      <c r="L1102" s="2">
        <v>1</v>
      </c>
      <c r="M1102" s="2">
        <v>6</v>
      </c>
      <c r="N1102" s="2">
        <v>0.75</v>
      </c>
      <c r="O1102" s="3" t="s">
        <v>32</v>
      </c>
      <c r="P1102" s="3" t="s">
        <v>29</v>
      </c>
      <c r="Q1102" s="5">
        <v>48.7</v>
      </c>
      <c r="S1102" s="6">
        <v>42.55</v>
      </c>
      <c r="T1102" s="5">
        <v>0.35</v>
      </c>
      <c r="U1102" s="6">
        <v>42.9</v>
      </c>
      <c r="V1102" s="2">
        <v>63.3</v>
      </c>
      <c r="W1102" s="8"/>
      <c r="X1102" s="10" t="s">
        <v>29</v>
      </c>
      <c r="Y1102" s="7">
        <v>43714</v>
      </c>
    </row>
    <row r="1103" spans="1:25" hidden="1" x14ac:dyDescent="0.25">
      <c r="A1103" s="2">
        <v>411462</v>
      </c>
      <c r="B1103" s="3" t="s">
        <v>1066</v>
      </c>
      <c r="C1103" s="3" t="s">
        <v>1106</v>
      </c>
      <c r="D1103" s="3" t="s">
        <v>27</v>
      </c>
      <c r="E1103" s="3" t="s">
        <v>37</v>
      </c>
      <c r="F1103" s="3" t="s">
        <v>29</v>
      </c>
      <c r="G1103" s="2">
        <v>40</v>
      </c>
      <c r="H1103" s="3" t="s">
        <v>196</v>
      </c>
      <c r="I1103" s="3" t="s">
        <v>1068</v>
      </c>
      <c r="J1103" s="3" t="s">
        <v>31</v>
      </c>
      <c r="K1103" s="4">
        <v>103.62</v>
      </c>
      <c r="L1103" s="2">
        <v>1</v>
      </c>
      <c r="M1103" s="2">
        <v>6</v>
      </c>
      <c r="N1103" s="2">
        <v>0.75</v>
      </c>
      <c r="O1103" s="3" t="s">
        <v>32</v>
      </c>
      <c r="P1103" s="3" t="s">
        <v>29</v>
      </c>
      <c r="Q1103" s="5">
        <v>50.45</v>
      </c>
      <c r="S1103" s="6">
        <v>44.09</v>
      </c>
      <c r="T1103" s="5">
        <v>0.35</v>
      </c>
      <c r="U1103" s="6">
        <v>44.44</v>
      </c>
      <c r="V1103" s="2">
        <v>65.599999999999994</v>
      </c>
      <c r="W1103" s="8"/>
      <c r="X1103" s="10" t="s">
        <v>29</v>
      </c>
      <c r="Y1103" s="7">
        <v>43466</v>
      </c>
    </row>
    <row r="1104" spans="1:25" hidden="1" x14ac:dyDescent="0.25">
      <c r="A1104" s="2">
        <v>600163</v>
      </c>
      <c r="B1104" s="3" t="s">
        <v>1066</v>
      </c>
      <c r="C1104" s="3" t="s">
        <v>1107</v>
      </c>
      <c r="D1104" s="3" t="s">
        <v>27</v>
      </c>
      <c r="E1104" s="3" t="s">
        <v>37</v>
      </c>
      <c r="F1104" s="3" t="s">
        <v>29</v>
      </c>
      <c r="G1104" s="2">
        <v>47.3</v>
      </c>
      <c r="H1104" s="3" t="s">
        <v>196</v>
      </c>
      <c r="I1104" s="3" t="s">
        <v>1068</v>
      </c>
      <c r="J1104" s="3" t="s">
        <v>39</v>
      </c>
      <c r="K1104" s="4" t="s">
        <v>2932</v>
      </c>
      <c r="L1104" s="2">
        <v>1</v>
      </c>
      <c r="M1104" s="2">
        <v>12</v>
      </c>
      <c r="N1104" s="2">
        <v>0.75</v>
      </c>
      <c r="O1104" s="3" t="s">
        <v>32</v>
      </c>
      <c r="P1104" s="3" t="s">
        <v>29</v>
      </c>
      <c r="Q1104" s="5">
        <v>47.95</v>
      </c>
      <c r="S1104" s="6">
        <v>41.89</v>
      </c>
      <c r="T1104" s="5">
        <v>0.35</v>
      </c>
      <c r="U1104" s="6">
        <v>42.24</v>
      </c>
      <c r="V1104" s="2">
        <v>62.35</v>
      </c>
      <c r="W1104" s="8"/>
      <c r="X1104" s="10" t="s">
        <v>29</v>
      </c>
      <c r="Y1104" s="7">
        <v>43556</v>
      </c>
    </row>
    <row r="1105" spans="1:25" hidden="1" x14ac:dyDescent="0.25">
      <c r="A1105" s="2">
        <v>32425</v>
      </c>
      <c r="B1105" s="3" t="s">
        <v>1066</v>
      </c>
      <c r="C1105" s="3" t="s">
        <v>1108</v>
      </c>
      <c r="D1105" s="3" t="s">
        <v>42</v>
      </c>
      <c r="E1105" s="3" t="s">
        <v>37</v>
      </c>
      <c r="F1105" s="3" t="s">
        <v>29</v>
      </c>
      <c r="G1105" s="2">
        <v>40</v>
      </c>
      <c r="H1105" s="3" t="s">
        <v>196</v>
      </c>
      <c r="I1105" s="3" t="s">
        <v>1068</v>
      </c>
      <c r="J1105" s="3" t="s">
        <v>39</v>
      </c>
      <c r="K1105" s="4" t="s">
        <v>2933</v>
      </c>
      <c r="L1105" s="2">
        <v>1</v>
      </c>
      <c r="M1105" s="2">
        <v>24</v>
      </c>
      <c r="N1105" s="2">
        <v>0.375</v>
      </c>
      <c r="O1105" s="3" t="s">
        <v>32</v>
      </c>
      <c r="P1105" s="3" t="s">
        <v>29</v>
      </c>
      <c r="Q1105" s="5">
        <v>16.5</v>
      </c>
      <c r="S1105" s="6">
        <v>14.43</v>
      </c>
      <c r="T1105" s="5">
        <v>0.1</v>
      </c>
      <c r="U1105" s="6">
        <v>14.53</v>
      </c>
      <c r="V1105" s="2">
        <v>21.45</v>
      </c>
      <c r="W1105" s="8"/>
      <c r="X1105" s="10" t="s">
        <v>29</v>
      </c>
      <c r="Y1105" s="7">
        <v>43556</v>
      </c>
    </row>
    <row r="1106" spans="1:25" hidden="1" x14ac:dyDescent="0.25">
      <c r="A1106" s="2">
        <v>2691</v>
      </c>
      <c r="B1106" s="3" t="s">
        <v>1066</v>
      </c>
      <c r="C1106" s="3" t="s">
        <v>1108</v>
      </c>
      <c r="D1106" s="3" t="s">
        <v>27</v>
      </c>
      <c r="E1106" s="3" t="s">
        <v>37</v>
      </c>
      <c r="F1106" s="3" t="s">
        <v>29</v>
      </c>
      <c r="G1106" s="2">
        <v>40</v>
      </c>
      <c r="H1106" s="3" t="s">
        <v>196</v>
      </c>
      <c r="I1106" s="3" t="s">
        <v>1068</v>
      </c>
      <c r="J1106" s="3" t="s">
        <v>39</v>
      </c>
      <c r="K1106" s="4" t="s">
        <v>2934</v>
      </c>
      <c r="L1106" s="2">
        <v>1</v>
      </c>
      <c r="M1106" s="2">
        <v>12</v>
      </c>
      <c r="N1106" s="2">
        <v>0.75</v>
      </c>
      <c r="O1106" s="3" t="s">
        <v>32</v>
      </c>
      <c r="P1106" s="3" t="s">
        <v>29</v>
      </c>
      <c r="Q1106" s="5">
        <v>29.95</v>
      </c>
      <c r="S1106" s="6">
        <v>26.05</v>
      </c>
      <c r="T1106" s="5">
        <v>0.35</v>
      </c>
      <c r="U1106" s="6">
        <v>26.4</v>
      </c>
      <c r="V1106" s="2">
        <v>38.950000000000003</v>
      </c>
      <c r="W1106" s="8"/>
      <c r="X1106" s="10" t="s">
        <v>29</v>
      </c>
      <c r="Y1106" s="7">
        <v>43556</v>
      </c>
    </row>
    <row r="1107" spans="1:25" hidden="1" x14ac:dyDescent="0.25">
      <c r="A1107" s="2">
        <v>1453</v>
      </c>
      <c r="B1107" s="3" t="s">
        <v>1066</v>
      </c>
      <c r="C1107" s="3" t="s">
        <v>1108</v>
      </c>
      <c r="D1107" s="3" t="s">
        <v>906</v>
      </c>
      <c r="E1107" s="3" t="s">
        <v>37</v>
      </c>
      <c r="F1107" s="3" t="s">
        <v>29</v>
      </c>
      <c r="G1107" s="2">
        <v>40</v>
      </c>
      <c r="H1107" s="3" t="s">
        <v>196</v>
      </c>
      <c r="I1107" s="3" t="s">
        <v>1068</v>
      </c>
      <c r="J1107" s="3" t="s">
        <v>39</v>
      </c>
      <c r="K1107" s="4" t="s">
        <v>2935</v>
      </c>
      <c r="L1107" s="2">
        <v>1</v>
      </c>
      <c r="M1107" s="2">
        <v>6</v>
      </c>
      <c r="N1107" s="2">
        <v>1.1399999999999999</v>
      </c>
      <c r="O1107" s="3" t="s">
        <v>32</v>
      </c>
      <c r="P1107" s="3" t="s">
        <v>29</v>
      </c>
      <c r="Q1107" s="5">
        <v>43.4</v>
      </c>
      <c r="S1107" s="6">
        <v>37.880000000000003</v>
      </c>
      <c r="T1107" s="5">
        <v>0.35</v>
      </c>
      <c r="U1107" s="6">
        <v>38.229999999999997</v>
      </c>
      <c r="V1107" s="2">
        <v>56.4</v>
      </c>
      <c r="W1107" s="8"/>
      <c r="X1107" s="10" t="s">
        <v>29</v>
      </c>
      <c r="Y1107" s="7">
        <v>43556</v>
      </c>
    </row>
    <row r="1108" spans="1:25" hidden="1" x14ac:dyDescent="0.25">
      <c r="A1108" s="2">
        <v>187193</v>
      </c>
      <c r="B1108" s="3" t="s">
        <v>1066</v>
      </c>
      <c r="C1108" s="3" t="s">
        <v>1109</v>
      </c>
      <c r="D1108" s="3" t="s">
        <v>27</v>
      </c>
      <c r="E1108" s="3" t="s">
        <v>28</v>
      </c>
      <c r="F1108" s="3" t="s">
        <v>86</v>
      </c>
      <c r="H1108" s="3" t="s">
        <v>196</v>
      </c>
      <c r="I1108" s="3" t="s">
        <v>1068</v>
      </c>
      <c r="J1108" s="3" t="s">
        <v>31</v>
      </c>
      <c r="K1108" s="4">
        <v>66.3</v>
      </c>
      <c r="L1108" s="2">
        <v>1</v>
      </c>
      <c r="M1108" s="2">
        <v>6</v>
      </c>
      <c r="N1108" s="2">
        <v>0.75</v>
      </c>
      <c r="O1108" s="3" t="s">
        <v>32</v>
      </c>
      <c r="P1108" s="3" t="s">
        <v>29</v>
      </c>
      <c r="Q1108" s="5">
        <v>37.25</v>
      </c>
      <c r="S1108" s="6">
        <v>32.47</v>
      </c>
      <c r="T1108" s="5">
        <v>0.35</v>
      </c>
      <c r="U1108" s="6">
        <v>32.82</v>
      </c>
      <c r="V1108" s="2">
        <v>48.4</v>
      </c>
      <c r="W1108" s="8">
        <v>1.1499999999999986</v>
      </c>
      <c r="X1108" s="9" t="s">
        <v>3216</v>
      </c>
      <c r="Y1108" s="7">
        <v>43790</v>
      </c>
    </row>
    <row r="1109" spans="1:25" hidden="1" x14ac:dyDescent="0.25">
      <c r="A1109" s="2">
        <v>785170</v>
      </c>
      <c r="B1109" s="3" t="s">
        <v>1066</v>
      </c>
      <c r="C1109" s="3" t="s">
        <v>1110</v>
      </c>
      <c r="D1109" s="3" t="s">
        <v>27</v>
      </c>
      <c r="E1109" s="3" t="s">
        <v>37</v>
      </c>
      <c r="F1109" s="3" t="s">
        <v>29</v>
      </c>
      <c r="G1109" s="2">
        <v>41.3</v>
      </c>
      <c r="H1109" s="3" t="s">
        <v>196</v>
      </c>
      <c r="I1109" s="3" t="s">
        <v>1068</v>
      </c>
      <c r="J1109" s="3" t="s">
        <v>39</v>
      </c>
      <c r="K1109" s="4" t="s">
        <v>2936</v>
      </c>
      <c r="L1109" s="2">
        <v>1</v>
      </c>
      <c r="M1109" s="2">
        <v>12</v>
      </c>
      <c r="N1109" s="2">
        <v>0.75</v>
      </c>
      <c r="O1109" s="3" t="s">
        <v>32</v>
      </c>
      <c r="P1109" s="3" t="s">
        <v>29</v>
      </c>
      <c r="Q1109" s="5">
        <v>32</v>
      </c>
      <c r="S1109" s="6">
        <v>27.85</v>
      </c>
      <c r="T1109" s="5">
        <v>0.35</v>
      </c>
      <c r="U1109" s="6">
        <v>28.2</v>
      </c>
      <c r="V1109" s="2">
        <v>41.6</v>
      </c>
      <c r="W1109" s="8"/>
      <c r="X1109" s="10" t="s">
        <v>29</v>
      </c>
      <c r="Y1109" s="7">
        <v>43556</v>
      </c>
    </row>
    <row r="1110" spans="1:25" hidden="1" x14ac:dyDescent="0.25">
      <c r="A1110" s="2">
        <v>198677</v>
      </c>
      <c r="B1110" s="3" t="s">
        <v>1066</v>
      </c>
      <c r="C1110" s="3" t="s">
        <v>1111</v>
      </c>
      <c r="D1110" s="3" t="s">
        <v>27</v>
      </c>
      <c r="E1110" s="3" t="s">
        <v>28</v>
      </c>
      <c r="F1110" s="3" t="s">
        <v>86</v>
      </c>
      <c r="G1110" s="2">
        <v>40</v>
      </c>
      <c r="H1110" s="3" t="s">
        <v>38</v>
      </c>
      <c r="I1110" s="3" t="s">
        <v>1070</v>
      </c>
      <c r="J1110" s="3" t="s">
        <v>31</v>
      </c>
      <c r="K1110" s="4">
        <v>74.400000000000006</v>
      </c>
      <c r="L1110" s="2">
        <v>1</v>
      </c>
      <c r="M1110" s="2">
        <v>6</v>
      </c>
      <c r="N1110" s="2">
        <v>0.75</v>
      </c>
      <c r="O1110" s="3" t="s">
        <v>32</v>
      </c>
      <c r="P1110" s="3" t="s">
        <v>29</v>
      </c>
      <c r="Q1110" s="5">
        <v>41.5</v>
      </c>
      <c r="S1110" s="6">
        <v>36.21</v>
      </c>
      <c r="T1110" s="5">
        <v>0.35</v>
      </c>
      <c r="U1110" s="6">
        <v>36.56</v>
      </c>
      <c r="V1110" s="2">
        <v>53.95</v>
      </c>
      <c r="W1110" s="8"/>
      <c r="X1110" s="10" t="s">
        <v>29</v>
      </c>
      <c r="Y1110" s="7">
        <v>43714</v>
      </c>
    </row>
    <row r="1111" spans="1:25" hidden="1" x14ac:dyDescent="0.25">
      <c r="A1111" s="2">
        <v>648188</v>
      </c>
      <c r="B1111" s="3" t="s">
        <v>1066</v>
      </c>
      <c r="C1111" s="3" t="s">
        <v>1112</v>
      </c>
      <c r="D1111" s="3" t="s">
        <v>27</v>
      </c>
      <c r="E1111" s="3" t="s">
        <v>28</v>
      </c>
      <c r="F1111" s="3" t="s">
        <v>29</v>
      </c>
      <c r="G1111" s="2">
        <v>40</v>
      </c>
      <c r="H1111" s="3" t="s">
        <v>38</v>
      </c>
      <c r="I1111" s="3" t="s">
        <v>1068</v>
      </c>
      <c r="J1111" s="3" t="s">
        <v>31</v>
      </c>
      <c r="K1111" s="4">
        <v>74.400000000000006</v>
      </c>
      <c r="L1111" s="2">
        <v>1</v>
      </c>
      <c r="M1111" s="2">
        <v>6</v>
      </c>
      <c r="N1111" s="2">
        <v>0.75</v>
      </c>
      <c r="O1111" s="3" t="s">
        <v>32</v>
      </c>
      <c r="P1111" s="3" t="s">
        <v>29</v>
      </c>
      <c r="Q1111" s="5">
        <v>41.5</v>
      </c>
      <c r="S1111" s="6">
        <v>36.21</v>
      </c>
      <c r="T1111" s="5">
        <v>0.35</v>
      </c>
      <c r="U1111" s="6">
        <v>36.56</v>
      </c>
      <c r="V1111" s="2">
        <v>53.95</v>
      </c>
      <c r="W1111" s="8"/>
      <c r="X1111" s="10" t="s">
        <v>29</v>
      </c>
      <c r="Y1111" s="7">
        <v>43714</v>
      </c>
    </row>
    <row r="1112" spans="1:25" hidden="1" x14ac:dyDescent="0.25">
      <c r="A1112" s="2">
        <v>96214</v>
      </c>
      <c r="B1112" s="3" t="s">
        <v>1066</v>
      </c>
      <c r="C1112" s="3" t="s">
        <v>1113</v>
      </c>
      <c r="D1112" s="3" t="s">
        <v>27</v>
      </c>
      <c r="E1112" s="3" t="s">
        <v>37</v>
      </c>
      <c r="F1112" s="3" t="s">
        <v>104</v>
      </c>
      <c r="G1112" s="2">
        <v>43.1</v>
      </c>
      <c r="H1112" s="3" t="s">
        <v>38</v>
      </c>
      <c r="I1112" s="3" t="s">
        <v>1068</v>
      </c>
      <c r="J1112" s="3" t="s">
        <v>31</v>
      </c>
      <c r="K1112" s="4">
        <v>82.02</v>
      </c>
      <c r="L1112" s="2">
        <v>1</v>
      </c>
      <c r="M1112" s="2">
        <v>6</v>
      </c>
      <c r="N1112" s="2">
        <v>0.75</v>
      </c>
      <c r="O1112" s="3" t="s">
        <v>32</v>
      </c>
      <c r="P1112" s="3" t="s">
        <v>29</v>
      </c>
      <c r="Q1112" s="5">
        <v>43.95</v>
      </c>
      <c r="R1112" s="5">
        <v>3</v>
      </c>
      <c r="S1112" s="6">
        <v>35.729999999999997</v>
      </c>
      <c r="T1112" s="5">
        <v>0.35</v>
      </c>
      <c r="U1112" s="6">
        <v>36.08</v>
      </c>
      <c r="V1112" s="2">
        <v>57.15</v>
      </c>
      <c r="W1112" s="8"/>
      <c r="X1112" s="10" t="s">
        <v>29</v>
      </c>
      <c r="Y1112" s="7">
        <v>43800</v>
      </c>
    </row>
    <row r="1113" spans="1:25" hidden="1" x14ac:dyDescent="0.25">
      <c r="A1113" s="2">
        <v>645085</v>
      </c>
      <c r="B1113" s="3" t="s">
        <v>1066</v>
      </c>
      <c r="C1113" s="3" t="s">
        <v>1114</v>
      </c>
      <c r="D1113" s="3" t="s">
        <v>27</v>
      </c>
      <c r="E1113" s="3" t="s">
        <v>879</v>
      </c>
      <c r="F1113" s="3" t="s">
        <v>1115</v>
      </c>
      <c r="G1113" s="2">
        <v>40</v>
      </c>
      <c r="H1113" s="3" t="s">
        <v>38</v>
      </c>
      <c r="I1113" s="3" t="s">
        <v>1068</v>
      </c>
      <c r="J1113" s="3" t="s">
        <v>31</v>
      </c>
      <c r="K1113" s="4">
        <v>89.1</v>
      </c>
      <c r="L1113" s="2">
        <v>1</v>
      </c>
      <c r="M1113" s="2">
        <v>6</v>
      </c>
      <c r="N1113" s="2">
        <v>0.75</v>
      </c>
      <c r="O1113" s="3" t="s">
        <v>32</v>
      </c>
      <c r="P1113" s="3" t="s">
        <v>29</v>
      </c>
      <c r="Q1113" s="5">
        <v>46.1</v>
      </c>
      <c r="S1113" s="6">
        <v>40.26</v>
      </c>
      <c r="T1113" s="5">
        <v>0.35</v>
      </c>
      <c r="U1113" s="6">
        <v>40.61</v>
      </c>
      <c r="V1113" s="2">
        <v>59.95</v>
      </c>
      <c r="W1113" s="8"/>
      <c r="X1113" s="10" t="s">
        <v>29</v>
      </c>
      <c r="Y1113" s="7">
        <v>43775</v>
      </c>
    </row>
    <row r="1114" spans="1:25" hidden="1" x14ac:dyDescent="0.25">
      <c r="A1114" s="2">
        <v>777087</v>
      </c>
      <c r="B1114" s="3" t="s">
        <v>1066</v>
      </c>
      <c r="C1114" s="3" t="s">
        <v>1116</v>
      </c>
      <c r="D1114" s="3" t="s">
        <v>64</v>
      </c>
      <c r="E1114" s="3" t="s">
        <v>37</v>
      </c>
      <c r="F1114" s="3" t="s">
        <v>29</v>
      </c>
      <c r="G1114" s="2">
        <v>43</v>
      </c>
      <c r="H1114" s="3" t="s">
        <v>38</v>
      </c>
      <c r="I1114" s="3" t="s">
        <v>1070</v>
      </c>
      <c r="J1114" s="3" t="s">
        <v>127</v>
      </c>
      <c r="K1114" s="4">
        <v>126.11</v>
      </c>
      <c r="L1114" s="2">
        <v>1</v>
      </c>
      <c r="M1114" s="2">
        <v>6</v>
      </c>
      <c r="N1114" s="2">
        <v>0.5</v>
      </c>
      <c r="O1114" s="3" t="s">
        <v>32</v>
      </c>
      <c r="P1114" s="3" t="s">
        <v>3211</v>
      </c>
      <c r="Q1114" s="5">
        <v>36</v>
      </c>
      <c r="S1114" s="6">
        <v>31.59</v>
      </c>
      <c r="T1114" s="5">
        <v>0.1</v>
      </c>
      <c r="U1114" s="6">
        <v>31.69</v>
      </c>
      <c r="V1114" s="2">
        <v>46.8</v>
      </c>
      <c r="W1114" s="8"/>
      <c r="X1114" s="10" t="s">
        <v>29</v>
      </c>
      <c r="Y1114" s="7">
        <v>43556</v>
      </c>
    </row>
    <row r="1115" spans="1:25" hidden="1" x14ac:dyDescent="0.25">
      <c r="A1115" s="2">
        <v>777290</v>
      </c>
      <c r="B1115" s="3" t="s">
        <v>1066</v>
      </c>
      <c r="C1115" s="3" t="s">
        <v>1117</v>
      </c>
      <c r="D1115" s="3" t="s">
        <v>64</v>
      </c>
      <c r="E1115" s="3" t="s">
        <v>37</v>
      </c>
      <c r="F1115" s="3" t="s">
        <v>321</v>
      </c>
      <c r="G1115" s="2">
        <v>43</v>
      </c>
      <c r="H1115" s="3" t="s">
        <v>38</v>
      </c>
      <c r="I1115" s="3" t="s">
        <v>1070</v>
      </c>
      <c r="J1115" s="3" t="s">
        <v>127</v>
      </c>
      <c r="K1115" s="4">
        <v>126.11</v>
      </c>
      <c r="L1115" s="2">
        <v>1</v>
      </c>
      <c r="M1115" s="2">
        <v>6</v>
      </c>
      <c r="N1115" s="2">
        <v>0.5</v>
      </c>
      <c r="O1115" s="3" t="s">
        <v>32</v>
      </c>
      <c r="P1115" s="3" t="s">
        <v>3211</v>
      </c>
      <c r="Q1115" s="5">
        <v>36</v>
      </c>
      <c r="S1115" s="6">
        <v>31.59</v>
      </c>
      <c r="T1115" s="5">
        <v>0.1</v>
      </c>
      <c r="U1115" s="6">
        <v>31.69</v>
      </c>
      <c r="V1115" s="2">
        <v>46.8</v>
      </c>
      <c r="W1115" s="8"/>
      <c r="X1115" s="10" t="s">
        <v>29</v>
      </c>
      <c r="Y1115" s="7">
        <v>43556</v>
      </c>
    </row>
    <row r="1116" spans="1:25" hidden="1" x14ac:dyDescent="0.25">
      <c r="A1116" s="2">
        <v>777549</v>
      </c>
      <c r="B1116" s="3" t="s">
        <v>1066</v>
      </c>
      <c r="C1116" s="3" t="s">
        <v>1118</v>
      </c>
      <c r="D1116" s="3" t="s">
        <v>64</v>
      </c>
      <c r="E1116" s="3" t="s">
        <v>37</v>
      </c>
      <c r="F1116" s="3" t="s">
        <v>29</v>
      </c>
      <c r="G1116" s="2">
        <v>43</v>
      </c>
      <c r="H1116" s="3" t="s">
        <v>38</v>
      </c>
      <c r="I1116" s="3" t="s">
        <v>1070</v>
      </c>
      <c r="J1116" s="3" t="s">
        <v>127</v>
      </c>
      <c r="K1116" s="4">
        <v>126.11</v>
      </c>
      <c r="L1116" s="2">
        <v>1</v>
      </c>
      <c r="M1116" s="2">
        <v>6</v>
      </c>
      <c r="N1116" s="2">
        <v>0.5</v>
      </c>
      <c r="O1116" s="3" t="s">
        <v>32</v>
      </c>
      <c r="P1116" s="3" t="s">
        <v>3211</v>
      </c>
      <c r="Q1116" s="5">
        <v>36</v>
      </c>
      <c r="S1116" s="6">
        <v>31.59</v>
      </c>
      <c r="T1116" s="5">
        <v>0.1</v>
      </c>
      <c r="U1116" s="6">
        <v>31.69</v>
      </c>
      <c r="V1116" s="2">
        <v>46.8</v>
      </c>
      <c r="W1116" s="8"/>
      <c r="X1116" s="10" t="s">
        <v>29</v>
      </c>
      <c r="Y1116" s="7">
        <v>43556</v>
      </c>
    </row>
    <row r="1117" spans="1:25" ht="30" hidden="1" x14ac:dyDescent="0.25">
      <c r="A1117" s="2">
        <v>882738</v>
      </c>
      <c r="B1117" s="3" t="s">
        <v>1119</v>
      </c>
      <c r="C1117" s="3" t="s">
        <v>1120</v>
      </c>
      <c r="D1117" s="3" t="s">
        <v>27</v>
      </c>
      <c r="E1117" s="3" t="s">
        <v>28</v>
      </c>
      <c r="F1117" s="3" t="s">
        <v>29</v>
      </c>
      <c r="H1117" s="3" t="s">
        <v>30</v>
      </c>
      <c r="I1117" s="3" t="s">
        <v>1121</v>
      </c>
      <c r="J1117" s="3" t="s">
        <v>31</v>
      </c>
      <c r="K1117" s="4">
        <v>120.36</v>
      </c>
      <c r="L1117" s="2">
        <v>1</v>
      </c>
      <c r="M1117" s="2">
        <v>12</v>
      </c>
      <c r="N1117" s="2">
        <v>0.75</v>
      </c>
      <c r="O1117" s="3" t="s">
        <v>32</v>
      </c>
      <c r="P1117" s="3" t="s">
        <v>29</v>
      </c>
      <c r="Q1117" s="5">
        <v>34</v>
      </c>
      <c r="S1117" s="6">
        <v>29.61</v>
      </c>
      <c r="T1117" s="5">
        <v>0.35</v>
      </c>
      <c r="U1117" s="6">
        <v>29.96</v>
      </c>
      <c r="V1117" s="2">
        <v>44.2</v>
      </c>
      <c r="W1117" s="8">
        <v>-6.25</v>
      </c>
      <c r="X1117" s="9" t="s">
        <v>3215</v>
      </c>
      <c r="Y1117" s="7">
        <v>43790</v>
      </c>
    </row>
    <row r="1118" spans="1:25" ht="30" hidden="1" x14ac:dyDescent="0.25">
      <c r="A1118" s="2">
        <v>455675</v>
      </c>
      <c r="B1118" s="3" t="s">
        <v>1119</v>
      </c>
      <c r="C1118" s="3" t="s">
        <v>1122</v>
      </c>
      <c r="D1118" s="3" t="s">
        <v>898</v>
      </c>
      <c r="E1118" s="3" t="s">
        <v>28</v>
      </c>
      <c r="F1118" s="3" t="s">
        <v>29</v>
      </c>
      <c r="G1118" s="2">
        <v>40</v>
      </c>
      <c r="H1118" s="3" t="s">
        <v>638</v>
      </c>
      <c r="I1118" s="3" t="s">
        <v>1123</v>
      </c>
      <c r="J1118" s="3" t="s">
        <v>31</v>
      </c>
      <c r="K1118" s="4">
        <v>129.47999999999999</v>
      </c>
      <c r="L1118" s="2">
        <v>1</v>
      </c>
      <c r="M1118" s="2">
        <v>12</v>
      </c>
      <c r="N1118" s="2">
        <v>0.7</v>
      </c>
      <c r="O1118" s="3" t="s">
        <v>32</v>
      </c>
      <c r="P1118" s="3" t="s">
        <v>29</v>
      </c>
      <c r="Q1118" s="5">
        <v>36.049999999999997</v>
      </c>
      <c r="S1118" s="6">
        <v>31.64</v>
      </c>
      <c r="T1118" s="5">
        <v>0.1</v>
      </c>
      <c r="U1118" s="6">
        <v>31.74</v>
      </c>
      <c r="V1118" s="2">
        <v>46.85</v>
      </c>
      <c r="W1118" s="8"/>
      <c r="X1118" s="10" t="s">
        <v>29</v>
      </c>
      <c r="Y1118" s="7">
        <v>43782</v>
      </c>
    </row>
    <row r="1119" spans="1:25" ht="30" hidden="1" x14ac:dyDescent="0.25">
      <c r="A1119" s="2">
        <v>20146</v>
      </c>
      <c r="B1119" s="3" t="s">
        <v>1119</v>
      </c>
      <c r="C1119" s="3" t="s">
        <v>1124</v>
      </c>
      <c r="D1119" s="3" t="s">
        <v>898</v>
      </c>
      <c r="E1119" s="3" t="s">
        <v>28</v>
      </c>
      <c r="F1119" s="3" t="s">
        <v>86</v>
      </c>
      <c r="G1119" s="2">
        <v>45</v>
      </c>
      <c r="H1119" s="3" t="s">
        <v>638</v>
      </c>
      <c r="I1119" s="3" t="s">
        <v>1123</v>
      </c>
      <c r="J1119" s="3" t="s">
        <v>31</v>
      </c>
      <c r="K1119" s="4">
        <v>86.52</v>
      </c>
      <c r="L1119" s="2">
        <v>1</v>
      </c>
      <c r="M1119" s="2">
        <v>6</v>
      </c>
      <c r="N1119" s="2">
        <v>0.7</v>
      </c>
      <c r="O1119" s="3" t="s">
        <v>32</v>
      </c>
      <c r="P1119" s="3" t="s">
        <v>29</v>
      </c>
      <c r="Q1119" s="5">
        <v>45.05</v>
      </c>
      <c r="S1119" s="6">
        <v>39.56</v>
      </c>
      <c r="T1119" s="5">
        <v>0.1</v>
      </c>
      <c r="U1119" s="6">
        <v>39.659999999999997</v>
      </c>
      <c r="V1119" s="2">
        <v>58.55</v>
      </c>
      <c r="W1119" s="8"/>
      <c r="X1119" s="10" t="s">
        <v>29</v>
      </c>
      <c r="Y1119" s="7">
        <v>43709</v>
      </c>
    </row>
    <row r="1120" spans="1:25" hidden="1" x14ac:dyDescent="0.25">
      <c r="A1120" s="2">
        <v>430090</v>
      </c>
      <c r="B1120" s="3" t="s">
        <v>1119</v>
      </c>
      <c r="C1120" s="3" t="s">
        <v>1125</v>
      </c>
      <c r="D1120" s="3" t="s">
        <v>27</v>
      </c>
      <c r="E1120" s="3" t="s">
        <v>28</v>
      </c>
      <c r="F1120" s="3" t="s">
        <v>86</v>
      </c>
      <c r="G1120" s="2">
        <v>14.9</v>
      </c>
      <c r="H1120" s="3" t="s">
        <v>204</v>
      </c>
      <c r="I1120" s="3" t="s">
        <v>1126</v>
      </c>
      <c r="J1120" s="3" t="s">
        <v>31</v>
      </c>
      <c r="K1120" s="4">
        <v>116.76</v>
      </c>
      <c r="L1120" s="2">
        <v>1</v>
      </c>
      <c r="M1120" s="2">
        <v>12</v>
      </c>
      <c r="N1120" s="2">
        <v>0.75</v>
      </c>
      <c r="O1120" s="3" t="s">
        <v>32</v>
      </c>
      <c r="P1120" s="3" t="s">
        <v>29</v>
      </c>
      <c r="Q1120" s="5">
        <v>33.049999999999997</v>
      </c>
      <c r="S1120" s="6">
        <v>28.78</v>
      </c>
      <c r="T1120" s="5">
        <v>0.35</v>
      </c>
      <c r="U1120" s="6">
        <v>29.13</v>
      </c>
      <c r="V1120" s="2">
        <v>42.95</v>
      </c>
      <c r="W1120" s="8"/>
      <c r="X1120" s="10" t="s">
        <v>29</v>
      </c>
      <c r="Y1120" s="7">
        <v>43709</v>
      </c>
    </row>
    <row r="1121" spans="1:25" hidden="1" x14ac:dyDescent="0.25">
      <c r="A1121" s="2">
        <v>499517</v>
      </c>
      <c r="B1121" s="3" t="s">
        <v>1119</v>
      </c>
      <c r="C1121" s="3" t="s">
        <v>1127</v>
      </c>
      <c r="D1121" s="3" t="s">
        <v>27</v>
      </c>
      <c r="E1121" s="3" t="s">
        <v>28</v>
      </c>
      <c r="F1121" s="3" t="s">
        <v>97</v>
      </c>
      <c r="G1121" s="2">
        <v>14.9</v>
      </c>
      <c r="H1121" s="3" t="s">
        <v>204</v>
      </c>
      <c r="I1121" s="3" t="s">
        <v>1126</v>
      </c>
      <c r="J1121" s="3" t="s">
        <v>31</v>
      </c>
      <c r="K1121" s="4">
        <v>114.36</v>
      </c>
      <c r="L1121" s="2">
        <v>1</v>
      </c>
      <c r="M1121" s="2">
        <v>12</v>
      </c>
      <c r="N1121" s="2">
        <v>0.75</v>
      </c>
      <c r="O1121" s="3" t="s">
        <v>32</v>
      </c>
      <c r="P1121" s="3" t="s">
        <v>29</v>
      </c>
      <c r="Q1121" s="5">
        <v>32.4</v>
      </c>
      <c r="S1121" s="6">
        <v>28.2</v>
      </c>
      <c r="T1121" s="5">
        <v>0.35</v>
      </c>
      <c r="U1121" s="6">
        <v>28.55</v>
      </c>
      <c r="V1121" s="2">
        <v>42.1</v>
      </c>
      <c r="W1121" s="8"/>
      <c r="X1121" s="10" t="s">
        <v>29</v>
      </c>
      <c r="Y1121" s="7">
        <v>43709</v>
      </c>
    </row>
    <row r="1122" spans="1:25" hidden="1" x14ac:dyDescent="0.25">
      <c r="A1122" s="2">
        <v>261776</v>
      </c>
      <c r="B1122" s="3" t="s">
        <v>1119</v>
      </c>
      <c r="C1122" s="3" t="s">
        <v>1128</v>
      </c>
      <c r="D1122" s="3" t="s">
        <v>42</v>
      </c>
      <c r="E1122" s="3" t="s">
        <v>37</v>
      </c>
      <c r="F1122" s="3" t="s">
        <v>29</v>
      </c>
      <c r="G1122" s="2">
        <v>40</v>
      </c>
      <c r="H1122" s="3" t="s">
        <v>38</v>
      </c>
      <c r="I1122" s="3" t="s">
        <v>1129</v>
      </c>
      <c r="J1122" s="3" t="s">
        <v>31</v>
      </c>
      <c r="K1122" s="4">
        <v>57.23</v>
      </c>
      <c r="L1122" s="2">
        <v>1</v>
      </c>
      <c r="M1122" s="2">
        <v>12</v>
      </c>
      <c r="N1122" s="2">
        <v>0.375</v>
      </c>
      <c r="O1122" s="3" t="s">
        <v>32</v>
      </c>
      <c r="P1122" s="3" t="s">
        <v>29</v>
      </c>
      <c r="Q1122" s="5">
        <v>16.5</v>
      </c>
      <c r="S1122" s="6">
        <v>14.43</v>
      </c>
      <c r="T1122" s="5">
        <v>0.1</v>
      </c>
      <c r="U1122" s="6">
        <v>14.53</v>
      </c>
      <c r="V1122" s="2">
        <v>21.45</v>
      </c>
      <c r="W1122" s="8"/>
      <c r="X1122" s="10" t="s">
        <v>29</v>
      </c>
      <c r="Y1122" s="7">
        <v>43586</v>
      </c>
    </row>
    <row r="1123" spans="1:25" hidden="1" x14ac:dyDescent="0.25">
      <c r="A1123" s="2">
        <v>212688</v>
      </c>
      <c r="B1123" s="3" t="s">
        <v>1119</v>
      </c>
      <c r="C1123" s="3" t="s">
        <v>1130</v>
      </c>
      <c r="D1123" s="3" t="s">
        <v>1131</v>
      </c>
      <c r="E1123" s="3" t="s">
        <v>37</v>
      </c>
      <c r="F1123" s="3" t="s">
        <v>29</v>
      </c>
      <c r="G1123" s="2">
        <v>40</v>
      </c>
      <c r="H1123" s="3" t="s">
        <v>38</v>
      </c>
      <c r="I1123" s="3" t="s">
        <v>1129</v>
      </c>
      <c r="J1123" s="3" t="s">
        <v>31</v>
      </c>
      <c r="K1123" s="4">
        <v>30.76</v>
      </c>
      <c r="L1123" s="2">
        <v>1</v>
      </c>
      <c r="M1123" s="2">
        <v>24</v>
      </c>
      <c r="N1123" s="2">
        <v>0.1</v>
      </c>
      <c r="O1123" s="3" t="s">
        <v>32</v>
      </c>
      <c r="P1123" s="3" t="s">
        <v>29</v>
      </c>
      <c r="Q1123" s="5">
        <v>4.8499999999999996</v>
      </c>
      <c r="S1123" s="6">
        <v>4.18</v>
      </c>
      <c r="T1123" s="5">
        <v>0.1</v>
      </c>
      <c r="U1123" s="6">
        <v>4.28</v>
      </c>
      <c r="V1123" s="2">
        <v>6.3</v>
      </c>
      <c r="W1123" s="8"/>
      <c r="X1123" s="10" t="s">
        <v>29</v>
      </c>
      <c r="Y1123" s="7">
        <v>43586</v>
      </c>
    </row>
    <row r="1124" spans="1:25" hidden="1" x14ac:dyDescent="0.25">
      <c r="A1124" s="2">
        <v>31864</v>
      </c>
      <c r="B1124" s="3" t="s">
        <v>1119</v>
      </c>
      <c r="C1124" s="3" t="s">
        <v>1132</v>
      </c>
      <c r="D1124" s="3" t="s">
        <v>42</v>
      </c>
      <c r="E1124" s="3" t="s">
        <v>28</v>
      </c>
      <c r="F1124" s="3" t="s">
        <v>97</v>
      </c>
      <c r="G1124" s="2">
        <v>28</v>
      </c>
      <c r="H1124" s="3" t="s">
        <v>80</v>
      </c>
      <c r="I1124" s="3" t="s">
        <v>1133</v>
      </c>
      <c r="J1124" s="3" t="s">
        <v>31</v>
      </c>
      <c r="K1124" s="4">
        <v>73.08</v>
      </c>
      <c r="L1124" s="2">
        <v>1</v>
      </c>
      <c r="M1124" s="2">
        <v>12</v>
      </c>
      <c r="N1124" s="2">
        <v>0.375</v>
      </c>
      <c r="O1124" s="3" t="s">
        <v>32</v>
      </c>
      <c r="P1124" s="3" t="s">
        <v>29</v>
      </c>
      <c r="Q1124" s="5">
        <v>20.7</v>
      </c>
      <c r="S1124" s="6">
        <v>18.13</v>
      </c>
      <c r="T1124" s="5">
        <v>0.1</v>
      </c>
      <c r="U1124" s="6">
        <v>18.23</v>
      </c>
      <c r="V1124" s="2">
        <v>26.9</v>
      </c>
      <c r="W1124" s="8">
        <v>0.19999999999999929</v>
      </c>
      <c r="X1124" s="9" t="s">
        <v>3216</v>
      </c>
      <c r="Y1124" s="7">
        <v>43790</v>
      </c>
    </row>
    <row r="1125" spans="1:25" hidden="1" x14ac:dyDescent="0.25">
      <c r="A1125" s="2">
        <v>2253</v>
      </c>
      <c r="B1125" s="3" t="s">
        <v>1119</v>
      </c>
      <c r="C1125" s="3" t="s">
        <v>1134</v>
      </c>
      <c r="D1125" s="3" t="s">
        <v>27</v>
      </c>
      <c r="E1125" s="3" t="s">
        <v>37</v>
      </c>
      <c r="F1125" s="3" t="s">
        <v>29</v>
      </c>
      <c r="G1125" s="2">
        <v>28</v>
      </c>
      <c r="H1125" s="3" t="s">
        <v>80</v>
      </c>
      <c r="I1125" s="3" t="s">
        <v>1133</v>
      </c>
      <c r="J1125" s="3" t="s">
        <v>31</v>
      </c>
      <c r="K1125" s="4">
        <v>119.4</v>
      </c>
      <c r="L1125" s="2">
        <v>1</v>
      </c>
      <c r="M1125" s="2">
        <v>12</v>
      </c>
      <c r="N1125" s="2">
        <v>0.75</v>
      </c>
      <c r="O1125" s="3" t="s">
        <v>32</v>
      </c>
      <c r="P1125" s="3" t="s">
        <v>29</v>
      </c>
      <c r="Q1125" s="5">
        <v>33.75</v>
      </c>
      <c r="S1125" s="6">
        <v>29.39</v>
      </c>
      <c r="T1125" s="5">
        <v>0.35</v>
      </c>
      <c r="U1125" s="6">
        <v>29.74</v>
      </c>
      <c r="V1125" s="2">
        <v>43.9</v>
      </c>
      <c r="W1125" s="8"/>
      <c r="X1125" s="10" t="s">
        <v>29</v>
      </c>
      <c r="Y1125" s="7">
        <v>43616</v>
      </c>
    </row>
    <row r="1126" spans="1:25" hidden="1" x14ac:dyDescent="0.25">
      <c r="A1126" s="2">
        <v>339358</v>
      </c>
      <c r="B1126" s="3" t="s">
        <v>1119</v>
      </c>
      <c r="C1126" s="3" t="s">
        <v>1135</v>
      </c>
      <c r="D1126" s="3" t="s">
        <v>27</v>
      </c>
      <c r="E1126" s="3" t="s">
        <v>37</v>
      </c>
      <c r="F1126" s="3" t="s">
        <v>29</v>
      </c>
      <c r="G1126" s="2">
        <v>24</v>
      </c>
      <c r="H1126" s="3" t="s">
        <v>80</v>
      </c>
      <c r="I1126" s="3" t="s">
        <v>1133</v>
      </c>
      <c r="J1126" s="3" t="s">
        <v>31</v>
      </c>
      <c r="K1126" s="4">
        <v>116.16</v>
      </c>
      <c r="L1126" s="2">
        <v>1</v>
      </c>
      <c r="M1126" s="2">
        <v>12</v>
      </c>
      <c r="N1126" s="2">
        <v>0.75</v>
      </c>
      <c r="O1126" s="3" t="s">
        <v>32</v>
      </c>
      <c r="P1126" s="3" t="s">
        <v>29</v>
      </c>
      <c r="Q1126" s="5">
        <v>28.7</v>
      </c>
      <c r="S1126" s="6">
        <v>24.95</v>
      </c>
      <c r="T1126" s="5">
        <v>0.35</v>
      </c>
      <c r="U1126" s="6">
        <v>25.3</v>
      </c>
      <c r="V1126" s="2">
        <v>37.299999999999997</v>
      </c>
      <c r="W1126" s="8"/>
      <c r="X1126" s="10" t="s">
        <v>29</v>
      </c>
      <c r="Y1126" s="7">
        <v>43616</v>
      </c>
    </row>
    <row r="1127" spans="1:25" ht="30" hidden="1" x14ac:dyDescent="0.25">
      <c r="A1127" s="2">
        <v>342246</v>
      </c>
      <c r="B1127" s="3" t="s">
        <v>1119</v>
      </c>
      <c r="C1127" s="3" t="s">
        <v>1136</v>
      </c>
      <c r="D1127" s="3" t="s">
        <v>27</v>
      </c>
      <c r="E1127" s="3" t="s">
        <v>37</v>
      </c>
      <c r="F1127" s="3" t="s">
        <v>29</v>
      </c>
      <c r="G1127" s="2">
        <v>17</v>
      </c>
      <c r="H1127" s="3" t="s">
        <v>889</v>
      </c>
      <c r="I1127" s="3" t="s">
        <v>1121</v>
      </c>
      <c r="J1127" s="3" t="s">
        <v>31</v>
      </c>
      <c r="K1127" s="4">
        <v>112.44</v>
      </c>
      <c r="L1127" s="2">
        <v>1</v>
      </c>
      <c r="M1127" s="2">
        <v>12</v>
      </c>
      <c r="N1127" s="2">
        <v>0.75</v>
      </c>
      <c r="O1127" s="3" t="s">
        <v>32</v>
      </c>
      <c r="P1127" s="3" t="s">
        <v>29</v>
      </c>
      <c r="Q1127" s="5">
        <v>31.9</v>
      </c>
      <c r="S1127" s="6">
        <v>27.76</v>
      </c>
      <c r="T1127" s="5">
        <v>0.35</v>
      </c>
      <c r="U1127" s="6">
        <v>28.11</v>
      </c>
      <c r="V1127" s="2">
        <v>41.45</v>
      </c>
      <c r="W1127" s="8"/>
      <c r="X1127" s="10" t="s">
        <v>29</v>
      </c>
      <c r="Y1127" s="7">
        <v>43647</v>
      </c>
    </row>
    <row r="1128" spans="1:25" hidden="1" x14ac:dyDescent="0.25">
      <c r="A1128" s="2">
        <v>144071</v>
      </c>
      <c r="B1128" s="3" t="s">
        <v>1119</v>
      </c>
      <c r="C1128" s="3" t="s">
        <v>1137</v>
      </c>
      <c r="D1128" s="3" t="s">
        <v>27</v>
      </c>
      <c r="E1128" s="3" t="s">
        <v>37</v>
      </c>
      <c r="F1128" s="3" t="s">
        <v>29</v>
      </c>
      <c r="G1128" s="2">
        <v>11</v>
      </c>
      <c r="H1128" s="3" t="s">
        <v>80</v>
      </c>
      <c r="I1128" s="3" t="s">
        <v>1129</v>
      </c>
      <c r="J1128" s="3" t="s">
        <v>31</v>
      </c>
      <c r="K1128" s="4">
        <v>52.74</v>
      </c>
      <c r="L1128" s="2">
        <v>1</v>
      </c>
      <c r="M1128" s="2">
        <v>6</v>
      </c>
      <c r="N1128" s="2">
        <v>0.75</v>
      </c>
      <c r="O1128" s="3" t="s">
        <v>32</v>
      </c>
      <c r="P1128" s="3" t="s">
        <v>29</v>
      </c>
      <c r="Q1128" s="5">
        <v>30.05</v>
      </c>
      <c r="S1128" s="6">
        <v>26.14</v>
      </c>
      <c r="T1128" s="5">
        <v>0.35</v>
      </c>
      <c r="U1128" s="6">
        <v>26.49</v>
      </c>
      <c r="V1128" s="2">
        <v>39.049999999999997</v>
      </c>
      <c r="W1128" s="8"/>
      <c r="X1128" s="10" t="s">
        <v>29</v>
      </c>
      <c r="Y1128" s="7">
        <v>43647</v>
      </c>
    </row>
    <row r="1129" spans="1:25" hidden="1" x14ac:dyDescent="0.25">
      <c r="A1129" s="2">
        <v>536672</v>
      </c>
      <c r="B1129" s="3" t="s">
        <v>1119</v>
      </c>
      <c r="C1129" s="3" t="s">
        <v>1138</v>
      </c>
      <c r="D1129" s="3" t="s">
        <v>27</v>
      </c>
      <c r="E1129" s="3" t="s">
        <v>28</v>
      </c>
      <c r="F1129" s="3" t="s">
        <v>29</v>
      </c>
      <c r="H1129" s="3" t="s">
        <v>80</v>
      </c>
      <c r="I1129" s="3" t="s">
        <v>1129</v>
      </c>
      <c r="J1129" s="3" t="s">
        <v>31</v>
      </c>
      <c r="K1129" s="4">
        <v>85.5</v>
      </c>
      <c r="L1129" s="2">
        <v>1</v>
      </c>
      <c r="M1129" s="2">
        <v>6</v>
      </c>
      <c r="N1129" s="2">
        <v>0.75</v>
      </c>
      <c r="O1129" s="3" t="s">
        <v>32</v>
      </c>
      <c r="P1129" s="3" t="s">
        <v>29</v>
      </c>
      <c r="Q1129" s="5">
        <v>45</v>
      </c>
      <c r="S1129" s="6">
        <v>39.29</v>
      </c>
      <c r="T1129" s="5">
        <v>0.35</v>
      </c>
      <c r="U1129" s="6">
        <v>39.64</v>
      </c>
      <c r="V1129" s="2">
        <v>58.5</v>
      </c>
      <c r="W1129" s="8">
        <v>-4.9999999999997158E-2</v>
      </c>
      <c r="X1129" s="9" t="s">
        <v>3215</v>
      </c>
      <c r="Y1129" s="7">
        <v>43790</v>
      </c>
    </row>
    <row r="1130" spans="1:25" ht="30" hidden="1" x14ac:dyDescent="0.25">
      <c r="A1130" s="2">
        <v>756999</v>
      </c>
      <c r="B1130" s="3" t="s">
        <v>1119</v>
      </c>
      <c r="C1130" s="3" t="s">
        <v>1139</v>
      </c>
      <c r="D1130" s="3" t="s">
        <v>27</v>
      </c>
      <c r="E1130" s="3" t="s">
        <v>37</v>
      </c>
      <c r="F1130" s="3" t="s">
        <v>29</v>
      </c>
      <c r="G1130" s="2">
        <v>17</v>
      </c>
      <c r="H1130" s="3" t="s">
        <v>482</v>
      </c>
      <c r="I1130" s="3" t="s">
        <v>1121</v>
      </c>
      <c r="J1130" s="3" t="s">
        <v>39</v>
      </c>
      <c r="K1130" s="4" t="s">
        <v>2937</v>
      </c>
      <c r="L1130" s="2">
        <v>1</v>
      </c>
      <c r="M1130" s="2">
        <v>12</v>
      </c>
      <c r="N1130" s="2">
        <v>0.75</v>
      </c>
      <c r="O1130" s="3" t="s">
        <v>32</v>
      </c>
      <c r="P1130" s="3" t="s">
        <v>29</v>
      </c>
      <c r="Q1130" s="5">
        <v>33.9</v>
      </c>
      <c r="S1130" s="6">
        <v>29.52</v>
      </c>
      <c r="T1130" s="5">
        <v>0.35</v>
      </c>
      <c r="U1130" s="6">
        <v>29.87</v>
      </c>
      <c r="V1130" s="2">
        <v>44.05</v>
      </c>
      <c r="W1130" s="8"/>
      <c r="X1130" s="10" t="s">
        <v>29</v>
      </c>
      <c r="Y1130" s="7">
        <v>43556</v>
      </c>
    </row>
    <row r="1131" spans="1:25" ht="30" hidden="1" x14ac:dyDescent="0.25">
      <c r="A1131" s="2">
        <v>85749</v>
      </c>
      <c r="B1131" s="3" t="s">
        <v>1119</v>
      </c>
      <c r="C1131" s="3" t="s">
        <v>1140</v>
      </c>
      <c r="D1131" s="3" t="s">
        <v>27</v>
      </c>
      <c r="E1131" s="3" t="s">
        <v>28</v>
      </c>
      <c r="F1131" s="3" t="s">
        <v>29</v>
      </c>
      <c r="G1131" s="2">
        <v>17</v>
      </c>
      <c r="H1131" s="3" t="s">
        <v>482</v>
      </c>
      <c r="I1131" s="3" t="s">
        <v>1121</v>
      </c>
      <c r="J1131" s="3" t="s">
        <v>31</v>
      </c>
      <c r="K1131" s="4">
        <v>122.52</v>
      </c>
      <c r="L1131" s="2">
        <v>1</v>
      </c>
      <c r="M1131" s="2">
        <v>12</v>
      </c>
      <c r="N1131" s="2">
        <v>0.75</v>
      </c>
      <c r="O1131" s="3" t="s">
        <v>32</v>
      </c>
      <c r="P1131" s="3" t="s">
        <v>29</v>
      </c>
      <c r="Q1131" s="5">
        <v>34.65</v>
      </c>
      <c r="S1131" s="6">
        <v>30.18</v>
      </c>
      <c r="T1131" s="5">
        <v>0.35</v>
      </c>
      <c r="U1131" s="6">
        <v>30.53</v>
      </c>
      <c r="V1131" s="2">
        <v>45.05</v>
      </c>
      <c r="W1131" s="8"/>
      <c r="X1131" s="10" t="s">
        <v>29</v>
      </c>
      <c r="Y1131" s="7">
        <v>43767</v>
      </c>
    </row>
    <row r="1132" spans="1:25" ht="30" hidden="1" x14ac:dyDescent="0.25">
      <c r="A1132" s="2">
        <v>554204</v>
      </c>
      <c r="B1132" s="3" t="s">
        <v>1119</v>
      </c>
      <c r="C1132" s="3" t="s">
        <v>1141</v>
      </c>
      <c r="D1132" s="3" t="s">
        <v>1073</v>
      </c>
      <c r="E1132" s="3" t="s">
        <v>37</v>
      </c>
      <c r="F1132" s="3" t="s">
        <v>29</v>
      </c>
      <c r="G1132" s="2">
        <v>17</v>
      </c>
      <c r="H1132" s="3" t="s">
        <v>482</v>
      </c>
      <c r="I1132" s="3" t="s">
        <v>1121</v>
      </c>
      <c r="J1132" s="3" t="s">
        <v>39</v>
      </c>
      <c r="K1132" s="4" t="s">
        <v>2938</v>
      </c>
      <c r="L1132" s="2">
        <v>1</v>
      </c>
      <c r="M1132" s="2">
        <v>80</v>
      </c>
      <c r="N1132" s="2">
        <v>0.05</v>
      </c>
      <c r="O1132" s="3" t="s">
        <v>32</v>
      </c>
      <c r="P1132" s="3" t="s">
        <v>29</v>
      </c>
      <c r="Q1132" s="5">
        <v>3.95</v>
      </c>
      <c r="S1132" s="6">
        <v>3.39</v>
      </c>
      <c r="T1132" s="5">
        <v>0.1</v>
      </c>
      <c r="U1132" s="6">
        <v>3.49</v>
      </c>
      <c r="V1132" s="2">
        <v>5.15</v>
      </c>
      <c r="W1132" s="8"/>
      <c r="X1132" s="10" t="s">
        <v>29</v>
      </c>
      <c r="Y1132" s="7">
        <v>43466</v>
      </c>
    </row>
    <row r="1133" spans="1:25" ht="30" hidden="1" x14ac:dyDescent="0.25">
      <c r="A1133" s="2">
        <v>393678</v>
      </c>
      <c r="B1133" s="3" t="s">
        <v>1119</v>
      </c>
      <c r="C1133" s="3" t="s">
        <v>1141</v>
      </c>
      <c r="D1133" s="3" t="s">
        <v>1142</v>
      </c>
      <c r="E1133" s="3" t="s">
        <v>37</v>
      </c>
      <c r="F1133" s="3" t="s">
        <v>29</v>
      </c>
      <c r="G1133" s="2">
        <v>17</v>
      </c>
      <c r="H1133" s="3" t="s">
        <v>482</v>
      </c>
      <c r="I1133" s="3" t="s">
        <v>1121</v>
      </c>
      <c r="J1133" s="3" t="s">
        <v>39</v>
      </c>
      <c r="K1133" s="4" t="s">
        <v>2939</v>
      </c>
      <c r="L1133" s="2">
        <v>1</v>
      </c>
      <c r="M1133" s="2">
        <v>24</v>
      </c>
      <c r="N1133" s="2">
        <v>0.2</v>
      </c>
      <c r="O1133" s="3" t="s">
        <v>32</v>
      </c>
      <c r="P1133" s="3" t="s">
        <v>29</v>
      </c>
      <c r="Q1133" s="5">
        <v>11.1</v>
      </c>
      <c r="S1133" s="6">
        <v>9.68</v>
      </c>
      <c r="T1133" s="5">
        <v>0.1</v>
      </c>
      <c r="U1133" s="6">
        <v>9.7799999999999994</v>
      </c>
      <c r="V1133" s="2">
        <v>14.45</v>
      </c>
      <c r="W1133" s="8"/>
      <c r="X1133" s="10" t="s">
        <v>29</v>
      </c>
      <c r="Y1133" s="7">
        <v>43556</v>
      </c>
    </row>
    <row r="1134" spans="1:25" ht="30" hidden="1" x14ac:dyDescent="0.25">
      <c r="A1134" s="2">
        <v>74393</v>
      </c>
      <c r="B1134" s="3" t="s">
        <v>1119</v>
      </c>
      <c r="C1134" s="3" t="s">
        <v>1141</v>
      </c>
      <c r="D1134" s="3" t="s">
        <v>42</v>
      </c>
      <c r="E1134" s="3" t="s">
        <v>37</v>
      </c>
      <c r="F1134" s="3" t="s">
        <v>29</v>
      </c>
      <c r="G1134" s="2">
        <v>17</v>
      </c>
      <c r="H1134" s="3" t="s">
        <v>482</v>
      </c>
      <c r="I1134" s="3" t="s">
        <v>1121</v>
      </c>
      <c r="J1134" s="3" t="s">
        <v>39</v>
      </c>
      <c r="K1134" s="4" t="s">
        <v>2940</v>
      </c>
      <c r="L1134" s="2">
        <v>1</v>
      </c>
      <c r="M1134" s="2">
        <v>12</v>
      </c>
      <c r="N1134" s="2">
        <v>0.375</v>
      </c>
      <c r="O1134" s="3" t="s">
        <v>32</v>
      </c>
      <c r="P1134" s="3" t="s">
        <v>29</v>
      </c>
      <c r="Q1134" s="5">
        <v>19.05</v>
      </c>
      <c r="S1134" s="6">
        <v>16.68</v>
      </c>
      <c r="T1134" s="5">
        <v>0.1</v>
      </c>
      <c r="U1134" s="6">
        <v>16.78</v>
      </c>
      <c r="V1134" s="2">
        <v>24.75</v>
      </c>
      <c r="W1134" s="8"/>
      <c r="X1134" s="10" t="s">
        <v>29</v>
      </c>
      <c r="Y1134" s="7">
        <v>43556</v>
      </c>
    </row>
    <row r="1135" spans="1:25" ht="30" hidden="1" x14ac:dyDescent="0.25">
      <c r="A1135" s="2">
        <v>5959</v>
      </c>
      <c r="B1135" s="3" t="s">
        <v>1119</v>
      </c>
      <c r="C1135" s="3" t="s">
        <v>1141</v>
      </c>
      <c r="D1135" s="3" t="s">
        <v>27</v>
      </c>
      <c r="E1135" s="3" t="s">
        <v>37</v>
      </c>
      <c r="F1135" s="3" t="s">
        <v>29</v>
      </c>
      <c r="G1135" s="2">
        <v>17</v>
      </c>
      <c r="H1135" s="3" t="s">
        <v>482</v>
      </c>
      <c r="I1135" s="3" t="s">
        <v>1121</v>
      </c>
      <c r="J1135" s="3" t="s">
        <v>39</v>
      </c>
      <c r="K1135" s="4" t="s">
        <v>2941</v>
      </c>
      <c r="L1135" s="2">
        <v>1</v>
      </c>
      <c r="M1135" s="2">
        <v>12</v>
      </c>
      <c r="N1135" s="2">
        <v>0.75</v>
      </c>
      <c r="O1135" s="3" t="s">
        <v>32</v>
      </c>
      <c r="P1135" s="3" t="s">
        <v>29</v>
      </c>
      <c r="Q1135" s="5">
        <v>32.9</v>
      </c>
      <c r="S1135" s="6">
        <v>28.64</v>
      </c>
      <c r="T1135" s="5">
        <v>0.35</v>
      </c>
      <c r="U1135" s="6">
        <v>28.99</v>
      </c>
      <c r="V1135" s="2">
        <v>42.75</v>
      </c>
      <c r="W1135" s="8"/>
      <c r="X1135" s="10" t="s">
        <v>29</v>
      </c>
      <c r="Y1135" s="7">
        <v>43556</v>
      </c>
    </row>
    <row r="1136" spans="1:25" ht="30" hidden="1" x14ac:dyDescent="0.25">
      <c r="A1136" s="2">
        <v>266619</v>
      </c>
      <c r="B1136" s="3" t="s">
        <v>1119</v>
      </c>
      <c r="C1136" s="3" t="s">
        <v>1141</v>
      </c>
      <c r="D1136" s="3" t="s">
        <v>906</v>
      </c>
      <c r="E1136" s="3" t="s">
        <v>37</v>
      </c>
      <c r="F1136" s="3" t="s">
        <v>29</v>
      </c>
      <c r="G1136" s="2">
        <v>17</v>
      </c>
      <c r="H1136" s="3" t="s">
        <v>482</v>
      </c>
      <c r="I1136" s="3" t="s">
        <v>1121</v>
      </c>
      <c r="J1136" s="3" t="s">
        <v>39</v>
      </c>
      <c r="K1136" s="4" t="s">
        <v>2942</v>
      </c>
      <c r="L1136" s="2">
        <v>1</v>
      </c>
      <c r="M1136" s="2">
        <v>6</v>
      </c>
      <c r="N1136" s="2">
        <v>1.1399999999999999</v>
      </c>
      <c r="O1136" s="3" t="s">
        <v>32</v>
      </c>
      <c r="P1136" s="3" t="s">
        <v>29</v>
      </c>
      <c r="Q1136" s="5">
        <v>45.8</v>
      </c>
      <c r="S1136" s="6">
        <v>40</v>
      </c>
      <c r="T1136" s="5">
        <v>0.35</v>
      </c>
      <c r="U1136" s="6">
        <v>40.35</v>
      </c>
      <c r="V1136" s="2">
        <v>59.55</v>
      </c>
      <c r="W1136" s="8"/>
      <c r="X1136" s="10" t="s">
        <v>29</v>
      </c>
      <c r="Y1136" s="7">
        <v>43556</v>
      </c>
    </row>
    <row r="1137" spans="1:25" ht="30" hidden="1" x14ac:dyDescent="0.25">
      <c r="A1137" s="2">
        <v>193490</v>
      </c>
      <c r="B1137" s="3" t="s">
        <v>1119</v>
      </c>
      <c r="C1137" s="3" t="s">
        <v>1141</v>
      </c>
      <c r="D1137" s="3" t="s">
        <v>1074</v>
      </c>
      <c r="E1137" s="3" t="s">
        <v>37</v>
      </c>
      <c r="F1137" s="3" t="s">
        <v>29</v>
      </c>
      <c r="G1137" s="2">
        <v>17</v>
      </c>
      <c r="H1137" s="3" t="s">
        <v>482</v>
      </c>
      <c r="I1137" s="3" t="s">
        <v>1121</v>
      </c>
      <c r="J1137" s="3" t="s">
        <v>39</v>
      </c>
      <c r="K1137" s="4" t="s">
        <v>2943</v>
      </c>
      <c r="L1137" s="2">
        <v>1</v>
      </c>
      <c r="M1137" s="2">
        <v>6</v>
      </c>
      <c r="N1137" s="2">
        <v>1.75</v>
      </c>
      <c r="O1137" s="3" t="s">
        <v>32</v>
      </c>
      <c r="P1137" s="3" t="s">
        <v>29</v>
      </c>
      <c r="Q1137" s="5">
        <v>65.45</v>
      </c>
      <c r="S1137" s="6">
        <v>57.29</v>
      </c>
      <c r="T1137" s="5">
        <v>0.35</v>
      </c>
      <c r="U1137" s="6">
        <v>57.64</v>
      </c>
      <c r="V1137" s="2">
        <v>85.1</v>
      </c>
      <c r="W1137" s="8"/>
      <c r="X1137" s="10" t="s">
        <v>29</v>
      </c>
      <c r="Y1137" s="7">
        <v>43556</v>
      </c>
    </row>
    <row r="1138" spans="1:25" ht="30" hidden="1" x14ac:dyDescent="0.25">
      <c r="A1138" s="2">
        <v>807828</v>
      </c>
      <c r="B1138" s="3" t="s">
        <v>1119</v>
      </c>
      <c r="C1138" s="3" t="s">
        <v>1143</v>
      </c>
      <c r="D1138" s="3" t="s">
        <v>27</v>
      </c>
      <c r="E1138" s="3" t="s">
        <v>28</v>
      </c>
      <c r="F1138" s="3" t="s">
        <v>29</v>
      </c>
      <c r="G1138" s="2">
        <v>17</v>
      </c>
      <c r="H1138" s="3" t="s">
        <v>482</v>
      </c>
      <c r="I1138" s="3" t="s">
        <v>1121</v>
      </c>
      <c r="J1138" s="3" t="s">
        <v>39</v>
      </c>
      <c r="K1138" s="4" t="s">
        <v>2944</v>
      </c>
      <c r="L1138" s="2">
        <v>1</v>
      </c>
      <c r="M1138" s="2">
        <v>6</v>
      </c>
      <c r="N1138" s="2">
        <v>0.75</v>
      </c>
      <c r="O1138" s="3" t="s">
        <v>32</v>
      </c>
      <c r="P1138" s="3" t="s">
        <v>29</v>
      </c>
      <c r="Q1138" s="5">
        <v>36.950000000000003</v>
      </c>
      <c r="S1138" s="6">
        <v>32.21</v>
      </c>
      <c r="T1138" s="5">
        <v>0.35</v>
      </c>
      <c r="U1138" s="6">
        <v>32.56</v>
      </c>
      <c r="V1138" s="2">
        <v>48.05</v>
      </c>
      <c r="W1138" s="8"/>
      <c r="X1138" s="10" t="s">
        <v>29</v>
      </c>
      <c r="Y1138" s="7">
        <v>43714</v>
      </c>
    </row>
    <row r="1139" spans="1:25" ht="30" hidden="1" x14ac:dyDescent="0.25">
      <c r="A1139" s="2">
        <v>808430</v>
      </c>
      <c r="B1139" s="3" t="s">
        <v>1119</v>
      </c>
      <c r="C1139" s="3" t="s">
        <v>1144</v>
      </c>
      <c r="D1139" s="3" t="s">
        <v>27</v>
      </c>
      <c r="E1139" s="3" t="s">
        <v>37</v>
      </c>
      <c r="F1139" s="3" t="s">
        <v>119</v>
      </c>
      <c r="G1139" s="2">
        <v>17</v>
      </c>
      <c r="H1139" s="3" t="s">
        <v>482</v>
      </c>
      <c r="I1139" s="3" t="s">
        <v>1121</v>
      </c>
      <c r="J1139" s="3" t="s">
        <v>39</v>
      </c>
      <c r="K1139" s="4" t="s">
        <v>2945</v>
      </c>
      <c r="L1139" s="2">
        <v>1</v>
      </c>
      <c r="M1139" s="2">
        <v>12</v>
      </c>
      <c r="N1139" s="2">
        <v>0.75</v>
      </c>
      <c r="O1139" s="3" t="s">
        <v>32</v>
      </c>
      <c r="P1139" s="3" t="s">
        <v>29</v>
      </c>
      <c r="Q1139" s="5">
        <v>32.799999999999997</v>
      </c>
      <c r="S1139" s="6">
        <v>28.56</v>
      </c>
      <c r="T1139" s="5">
        <v>0.35</v>
      </c>
      <c r="U1139" s="6">
        <v>28.91</v>
      </c>
      <c r="V1139" s="2">
        <v>42.65</v>
      </c>
      <c r="W1139" s="8"/>
      <c r="X1139" s="10" t="s">
        <v>29</v>
      </c>
      <c r="Y1139" s="7">
        <v>43714</v>
      </c>
    </row>
    <row r="1140" spans="1:25" ht="30" hidden="1" x14ac:dyDescent="0.25">
      <c r="A1140" s="2">
        <v>792436</v>
      </c>
      <c r="B1140" s="3" t="s">
        <v>1119</v>
      </c>
      <c r="C1140" s="3" t="s">
        <v>1145</v>
      </c>
      <c r="D1140" s="3" t="s">
        <v>27</v>
      </c>
      <c r="E1140" s="3" t="s">
        <v>28</v>
      </c>
      <c r="F1140" s="3" t="s">
        <v>119</v>
      </c>
      <c r="H1140" s="3" t="s">
        <v>482</v>
      </c>
      <c r="I1140" s="3" t="s">
        <v>1121</v>
      </c>
      <c r="J1140" s="3" t="s">
        <v>39</v>
      </c>
      <c r="K1140" s="4" t="s">
        <v>2946</v>
      </c>
      <c r="L1140" s="2">
        <v>1</v>
      </c>
      <c r="M1140" s="2">
        <v>12</v>
      </c>
      <c r="N1140" s="2">
        <v>0.75</v>
      </c>
      <c r="O1140" s="3" t="s">
        <v>32</v>
      </c>
      <c r="P1140" s="3" t="s">
        <v>29</v>
      </c>
      <c r="Q1140" s="5">
        <v>33.799999999999997</v>
      </c>
      <c r="S1140" s="6">
        <v>29.44</v>
      </c>
      <c r="T1140" s="5">
        <v>0.35</v>
      </c>
      <c r="U1140" s="6">
        <v>29.79</v>
      </c>
      <c r="V1140" s="2">
        <v>43.95</v>
      </c>
      <c r="W1140" s="8"/>
      <c r="X1140" s="10" t="s">
        <v>29</v>
      </c>
      <c r="Y1140" s="7">
        <v>43714</v>
      </c>
    </row>
    <row r="1141" spans="1:25" ht="30" hidden="1" x14ac:dyDescent="0.25">
      <c r="A1141" s="2">
        <v>624296</v>
      </c>
      <c r="B1141" s="3" t="s">
        <v>1119</v>
      </c>
      <c r="C1141" s="3" t="s">
        <v>1146</v>
      </c>
      <c r="D1141" s="3" t="s">
        <v>27</v>
      </c>
      <c r="E1141" s="3" t="s">
        <v>37</v>
      </c>
      <c r="F1141" s="3" t="s">
        <v>29</v>
      </c>
      <c r="G1141" s="2">
        <v>17</v>
      </c>
      <c r="H1141" s="3" t="s">
        <v>482</v>
      </c>
      <c r="I1141" s="3" t="s">
        <v>1121</v>
      </c>
      <c r="J1141" s="3" t="s">
        <v>39</v>
      </c>
      <c r="K1141" s="4" t="s">
        <v>2947</v>
      </c>
      <c r="L1141" s="2">
        <v>1</v>
      </c>
      <c r="M1141" s="2">
        <v>12</v>
      </c>
      <c r="N1141" s="2">
        <v>0.75</v>
      </c>
      <c r="O1141" s="3" t="s">
        <v>32</v>
      </c>
      <c r="P1141" s="3" t="s">
        <v>29</v>
      </c>
      <c r="Q1141" s="5">
        <v>32.85</v>
      </c>
      <c r="S1141" s="6">
        <v>28.6</v>
      </c>
      <c r="T1141" s="5">
        <v>0.35</v>
      </c>
      <c r="U1141" s="6">
        <v>28.95</v>
      </c>
      <c r="V1141" s="2">
        <v>42.7</v>
      </c>
      <c r="W1141" s="8"/>
      <c r="X1141" s="10" t="s">
        <v>29</v>
      </c>
      <c r="Y1141" s="7">
        <v>43556</v>
      </c>
    </row>
    <row r="1142" spans="1:25" ht="30" hidden="1" x14ac:dyDescent="0.25">
      <c r="A1142" s="2">
        <v>209638</v>
      </c>
      <c r="B1142" s="3" t="s">
        <v>1119</v>
      </c>
      <c r="C1142" s="3" t="s">
        <v>1147</v>
      </c>
      <c r="D1142" s="3" t="s">
        <v>27</v>
      </c>
      <c r="E1142" s="3" t="s">
        <v>28</v>
      </c>
      <c r="F1142" s="3" t="s">
        <v>29</v>
      </c>
      <c r="G1142" s="2">
        <v>17</v>
      </c>
      <c r="H1142" s="3" t="s">
        <v>482</v>
      </c>
      <c r="I1142" s="3" t="s">
        <v>1121</v>
      </c>
      <c r="J1142" s="3" t="s">
        <v>31</v>
      </c>
      <c r="K1142" s="4">
        <v>122.52</v>
      </c>
      <c r="L1142" s="2">
        <v>1</v>
      </c>
      <c r="M1142" s="2">
        <v>12</v>
      </c>
      <c r="N1142" s="2">
        <v>0.75</v>
      </c>
      <c r="O1142" s="3" t="s">
        <v>32</v>
      </c>
      <c r="P1142" s="3" t="s">
        <v>29</v>
      </c>
      <c r="Q1142" s="5">
        <v>34.65</v>
      </c>
      <c r="S1142" s="6">
        <v>30.18</v>
      </c>
      <c r="T1142" s="5">
        <v>0.35</v>
      </c>
      <c r="U1142" s="6">
        <v>30.53</v>
      </c>
      <c r="V1142" s="2">
        <v>45.05</v>
      </c>
      <c r="W1142" s="8"/>
      <c r="X1142" s="10" t="s">
        <v>29</v>
      </c>
      <c r="Y1142" s="7">
        <v>43767</v>
      </c>
    </row>
    <row r="1143" spans="1:25" ht="30" hidden="1" x14ac:dyDescent="0.25">
      <c r="A1143" s="2">
        <v>623397</v>
      </c>
      <c r="B1143" s="3" t="s">
        <v>1119</v>
      </c>
      <c r="C1143" s="3" t="s">
        <v>1148</v>
      </c>
      <c r="D1143" s="3" t="s">
        <v>27</v>
      </c>
      <c r="E1143" s="3" t="s">
        <v>37</v>
      </c>
      <c r="F1143" s="3" t="s">
        <v>29</v>
      </c>
      <c r="G1143" s="2">
        <v>17</v>
      </c>
      <c r="H1143" s="3" t="s">
        <v>482</v>
      </c>
      <c r="I1143" s="3" t="s">
        <v>1121</v>
      </c>
      <c r="J1143" s="3" t="s">
        <v>39</v>
      </c>
      <c r="K1143" s="4" t="s">
        <v>2941</v>
      </c>
      <c r="L1143" s="2">
        <v>1</v>
      </c>
      <c r="M1143" s="2">
        <v>12</v>
      </c>
      <c r="N1143" s="2">
        <v>0.75</v>
      </c>
      <c r="O1143" s="3" t="s">
        <v>32</v>
      </c>
      <c r="P1143" s="3" t="s">
        <v>29</v>
      </c>
      <c r="Q1143" s="5">
        <v>32.9</v>
      </c>
      <c r="S1143" s="6">
        <v>28.64</v>
      </c>
      <c r="T1143" s="5">
        <v>0.35</v>
      </c>
      <c r="U1143" s="6">
        <v>28.99</v>
      </c>
      <c r="V1143" s="2">
        <v>42.75</v>
      </c>
      <c r="W1143" s="8"/>
      <c r="X1143" s="10" t="s">
        <v>29</v>
      </c>
      <c r="Y1143" s="7">
        <v>43556</v>
      </c>
    </row>
    <row r="1144" spans="1:25" ht="30" hidden="1" x14ac:dyDescent="0.25">
      <c r="A1144" s="2">
        <v>305748</v>
      </c>
      <c r="B1144" s="3" t="s">
        <v>1119</v>
      </c>
      <c r="C1144" s="3" t="s">
        <v>1149</v>
      </c>
      <c r="D1144" s="3" t="s">
        <v>27</v>
      </c>
      <c r="E1144" s="3" t="s">
        <v>879</v>
      </c>
      <c r="F1144" s="3" t="s">
        <v>1115</v>
      </c>
      <c r="H1144" s="3" t="s">
        <v>38</v>
      </c>
      <c r="I1144" s="3" t="s">
        <v>1121</v>
      </c>
      <c r="J1144" s="3" t="s">
        <v>31</v>
      </c>
      <c r="K1144" s="4">
        <v>107.52</v>
      </c>
      <c r="L1144" s="2">
        <v>1</v>
      </c>
      <c r="M1144" s="2">
        <v>12</v>
      </c>
      <c r="N1144" s="2">
        <v>0.75</v>
      </c>
      <c r="O1144" s="3" t="s">
        <v>32</v>
      </c>
      <c r="P1144" s="3" t="s">
        <v>29</v>
      </c>
      <c r="Q1144" s="5">
        <v>30.6</v>
      </c>
      <c r="S1144" s="6">
        <v>26.62</v>
      </c>
      <c r="T1144" s="5">
        <v>0.35</v>
      </c>
      <c r="U1144" s="6">
        <v>26.97</v>
      </c>
      <c r="V1144" s="2">
        <v>39.799999999999997</v>
      </c>
      <c r="W1144" s="8"/>
      <c r="X1144" s="10" t="s">
        <v>29</v>
      </c>
      <c r="Y1144" s="7">
        <v>43627</v>
      </c>
    </row>
    <row r="1145" spans="1:25" hidden="1" x14ac:dyDescent="0.25">
      <c r="A1145" s="2">
        <v>737376</v>
      </c>
      <c r="B1145" s="3" t="s">
        <v>1119</v>
      </c>
      <c r="C1145" s="3" t="s">
        <v>1150</v>
      </c>
      <c r="D1145" s="3" t="s">
        <v>27</v>
      </c>
      <c r="E1145" s="3" t="s">
        <v>28</v>
      </c>
      <c r="F1145" s="3" t="s">
        <v>29</v>
      </c>
      <c r="G1145" s="2">
        <v>12.5</v>
      </c>
      <c r="H1145" s="3" t="s">
        <v>30</v>
      </c>
      <c r="I1145" s="3" t="s">
        <v>1151</v>
      </c>
      <c r="J1145" s="3" t="s">
        <v>39</v>
      </c>
      <c r="K1145" s="4">
        <v>73.83</v>
      </c>
      <c r="L1145" s="2">
        <v>1</v>
      </c>
      <c r="M1145" s="2">
        <v>6</v>
      </c>
      <c r="N1145" s="2">
        <v>0.75</v>
      </c>
      <c r="O1145" s="3" t="s">
        <v>32</v>
      </c>
      <c r="P1145" s="3" t="s">
        <v>29</v>
      </c>
      <c r="Q1145" s="5">
        <v>40.65</v>
      </c>
      <c r="S1145" s="6">
        <v>35.46</v>
      </c>
      <c r="T1145" s="5">
        <v>0.35</v>
      </c>
      <c r="U1145" s="6">
        <v>35.81</v>
      </c>
      <c r="V1145" s="2">
        <v>52.85</v>
      </c>
      <c r="W1145" s="8"/>
      <c r="X1145" s="10" t="s">
        <v>29</v>
      </c>
      <c r="Y1145" s="7">
        <v>43754</v>
      </c>
    </row>
    <row r="1146" spans="1:25" hidden="1" x14ac:dyDescent="0.25">
      <c r="A1146" s="2">
        <v>737330</v>
      </c>
      <c r="B1146" s="3" t="s">
        <v>1119</v>
      </c>
      <c r="C1146" s="3" t="s">
        <v>1152</v>
      </c>
      <c r="D1146" s="3" t="s">
        <v>27</v>
      </c>
      <c r="E1146" s="3" t="s">
        <v>28</v>
      </c>
      <c r="F1146" s="3" t="s">
        <v>29</v>
      </c>
      <c r="G1146" s="2">
        <v>12.5</v>
      </c>
      <c r="H1146" s="3" t="s">
        <v>30</v>
      </c>
      <c r="I1146" s="3" t="s">
        <v>1151</v>
      </c>
      <c r="J1146" s="3" t="s">
        <v>39</v>
      </c>
      <c r="K1146" s="4">
        <v>73.83</v>
      </c>
      <c r="L1146" s="2">
        <v>1</v>
      </c>
      <c r="M1146" s="2">
        <v>6</v>
      </c>
      <c r="N1146" s="2">
        <v>0.75</v>
      </c>
      <c r="O1146" s="3" t="s">
        <v>32</v>
      </c>
      <c r="P1146" s="3" t="s">
        <v>29</v>
      </c>
      <c r="Q1146" s="5">
        <v>40.65</v>
      </c>
      <c r="S1146" s="6">
        <v>35.46</v>
      </c>
      <c r="T1146" s="5">
        <v>0.35</v>
      </c>
      <c r="U1146" s="6">
        <v>35.81</v>
      </c>
      <c r="V1146" s="2">
        <v>52.85</v>
      </c>
      <c r="W1146" s="8"/>
      <c r="X1146" s="10" t="s">
        <v>29</v>
      </c>
      <c r="Y1146" s="7">
        <v>43754</v>
      </c>
    </row>
    <row r="1147" spans="1:25" hidden="1" x14ac:dyDescent="0.25">
      <c r="A1147" s="2">
        <v>20024</v>
      </c>
      <c r="B1147" s="3" t="s">
        <v>1119</v>
      </c>
      <c r="C1147" s="3" t="s">
        <v>1153</v>
      </c>
      <c r="D1147" s="3" t="s">
        <v>27</v>
      </c>
      <c r="E1147" s="3" t="s">
        <v>879</v>
      </c>
      <c r="F1147" s="3" t="s">
        <v>1080</v>
      </c>
      <c r="G1147" s="2">
        <v>40</v>
      </c>
      <c r="H1147" s="3" t="s">
        <v>204</v>
      </c>
      <c r="I1147" s="3" t="s">
        <v>1129</v>
      </c>
      <c r="J1147" s="3" t="s">
        <v>39</v>
      </c>
      <c r="K1147" s="4">
        <v>155.30000000000001</v>
      </c>
      <c r="L1147" s="2">
        <v>1</v>
      </c>
      <c r="M1147" s="2">
        <v>12</v>
      </c>
      <c r="N1147" s="2">
        <v>0.75</v>
      </c>
      <c r="O1147" s="3" t="s">
        <v>32</v>
      </c>
      <c r="P1147" s="3" t="s">
        <v>29</v>
      </c>
      <c r="Q1147" s="5">
        <v>42.35</v>
      </c>
      <c r="S1147" s="6">
        <v>36.96</v>
      </c>
      <c r="T1147" s="5">
        <v>0.35</v>
      </c>
      <c r="U1147" s="6">
        <v>37.31</v>
      </c>
      <c r="V1147" s="2">
        <v>55.05</v>
      </c>
      <c r="W1147" s="8"/>
      <c r="X1147" s="10" t="s">
        <v>29</v>
      </c>
      <c r="Y1147" s="7">
        <v>43587</v>
      </c>
    </row>
    <row r="1148" spans="1:25" ht="30" hidden="1" x14ac:dyDescent="0.25">
      <c r="A1148" s="2">
        <v>323055</v>
      </c>
      <c r="B1148" s="3" t="s">
        <v>1119</v>
      </c>
      <c r="C1148" s="3" t="s">
        <v>1154</v>
      </c>
      <c r="D1148" s="3" t="s">
        <v>27</v>
      </c>
      <c r="E1148" s="3" t="s">
        <v>28</v>
      </c>
      <c r="F1148" s="3" t="s">
        <v>29</v>
      </c>
      <c r="G1148" s="2">
        <v>20</v>
      </c>
      <c r="H1148" s="3" t="s">
        <v>61</v>
      </c>
      <c r="I1148" s="3" t="s">
        <v>1155</v>
      </c>
      <c r="J1148" s="3" t="s">
        <v>31</v>
      </c>
      <c r="K1148" s="4">
        <v>110.04</v>
      </c>
      <c r="L1148" s="2">
        <v>1</v>
      </c>
      <c r="M1148" s="2">
        <v>12</v>
      </c>
      <c r="N1148" s="2">
        <v>0.75</v>
      </c>
      <c r="O1148" s="3" t="s">
        <v>32</v>
      </c>
      <c r="P1148" s="3" t="s">
        <v>29</v>
      </c>
      <c r="Q1148" s="5">
        <v>31.3</v>
      </c>
      <c r="S1148" s="6">
        <v>27.24</v>
      </c>
      <c r="T1148" s="5">
        <v>0.35</v>
      </c>
      <c r="U1148" s="6">
        <v>27.59</v>
      </c>
      <c r="V1148" s="2">
        <v>40.700000000000003</v>
      </c>
      <c r="W1148" s="8"/>
      <c r="X1148" s="10" t="s">
        <v>29</v>
      </c>
      <c r="Y1148" s="7">
        <v>43766</v>
      </c>
    </row>
    <row r="1149" spans="1:25" ht="30" hidden="1" x14ac:dyDescent="0.25">
      <c r="A1149" s="2">
        <v>8532</v>
      </c>
      <c r="B1149" s="3" t="s">
        <v>1119</v>
      </c>
      <c r="C1149" s="3" t="s">
        <v>1156</v>
      </c>
      <c r="D1149" s="3" t="s">
        <v>27</v>
      </c>
      <c r="E1149" s="3" t="s">
        <v>28</v>
      </c>
      <c r="F1149" s="3" t="s">
        <v>119</v>
      </c>
      <c r="H1149" s="3" t="s">
        <v>186</v>
      </c>
      <c r="I1149" s="3" t="s">
        <v>1121</v>
      </c>
      <c r="J1149" s="3" t="s">
        <v>39</v>
      </c>
      <c r="K1149" s="4">
        <v>199.48</v>
      </c>
      <c r="L1149" s="2">
        <v>1</v>
      </c>
      <c r="M1149" s="2">
        <v>12</v>
      </c>
      <c r="N1149" s="2">
        <v>0.75</v>
      </c>
      <c r="O1149" s="3" t="s">
        <v>32</v>
      </c>
      <c r="P1149" s="3" t="s">
        <v>29</v>
      </c>
      <c r="Q1149" s="5">
        <v>48.95</v>
      </c>
      <c r="S1149" s="6">
        <v>42.77</v>
      </c>
      <c r="T1149" s="5">
        <v>0.35</v>
      </c>
      <c r="U1149" s="6">
        <v>43.12</v>
      </c>
      <c r="V1149" s="2">
        <v>63.65</v>
      </c>
      <c r="W1149" s="8"/>
      <c r="X1149" s="10" t="s">
        <v>29</v>
      </c>
      <c r="Y1149" s="7">
        <v>43755</v>
      </c>
    </row>
    <row r="1150" spans="1:25" hidden="1" x14ac:dyDescent="0.25">
      <c r="A1150" s="2">
        <v>15628</v>
      </c>
      <c r="B1150" s="3" t="s">
        <v>1119</v>
      </c>
      <c r="C1150" s="3" t="s">
        <v>1157</v>
      </c>
      <c r="D1150" s="3" t="s">
        <v>27</v>
      </c>
      <c r="E1150" s="3" t="s">
        <v>37</v>
      </c>
      <c r="F1150" s="3" t="s">
        <v>29</v>
      </c>
      <c r="G1150" s="2">
        <v>24</v>
      </c>
      <c r="H1150" s="3" t="s">
        <v>186</v>
      </c>
      <c r="I1150" s="3" t="s">
        <v>1126</v>
      </c>
      <c r="J1150" s="3" t="s">
        <v>31</v>
      </c>
      <c r="K1150" s="4">
        <v>81</v>
      </c>
      <c r="L1150" s="2">
        <v>1</v>
      </c>
      <c r="M1150" s="2">
        <v>12</v>
      </c>
      <c r="N1150" s="2">
        <v>0.75</v>
      </c>
      <c r="O1150" s="3" t="s">
        <v>32</v>
      </c>
      <c r="P1150" s="3" t="s">
        <v>29</v>
      </c>
      <c r="Q1150" s="5">
        <v>23.6</v>
      </c>
      <c r="S1150" s="6">
        <v>20.46</v>
      </c>
      <c r="T1150" s="5">
        <v>0.35</v>
      </c>
      <c r="U1150" s="6">
        <v>20.81</v>
      </c>
      <c r="V1150" s="2">
        <v>30.7</v>
      </c>
      <c r="W1150" s="8"/>
      <c r="X1150" s="10" t="s">
        <v>29</v>
      </c>
      <c r="Y1150" s="7">
        <v>43709</v>
      </c>
    </row>
    <row r="1151" spans="1:25" hidden="1" x14ac:dyDescent="0.25">
      <c r="A1151" s="2">
        <v>129353</v>
      </c>
      <c r="B1151" s="3" t="s">
        <v>1119</v>
      </c>
      <c r="C1151" s="3" t="s">
        <v>1158</v>
      </c>
      <c r="D1151" s="3" t="s">
        <v>27</v>
      </c>
      <c r="E1151" s="3" t="s">
        <v>37</v>
      </c>
      <c r="F1151" s="3" t="s">
        <v>29</v>
      </c>
      <c r="G1151" s="2">
        <v>21</v>
      </c>
      <c r="H1151" s="3" t="s">
        <v>186</v>
      </c>
      <c r="I1151" s="3" t="s">
        <v>1159</v>
      </c>
      <c r="J1151" s="3" t="s">
        <v>31</v>
      </c>
      <c r="K1151" s="4">
        <v>81.48</v>
      </c>
      <c r="L1151" s="2">
        <v>1</v>
      </c>
      <c r="M1151" s="2">
        <v>12</v>
      </c>
      <c r="N1151" s="2">
        <v>0.75</v>
      </c>
      <c r="O1151" s="3" t="s">
        <v>32</v>
      </c>
      <c r="P1151" s="3" t="s">
        <v>29</v>
      </c>
      <c r="Q1151" s="5">
        <v>23.75</v>
      </c>
      <c r="S1151" s="6">
        <v>20.59</v>
      </c>
      <c r="T1151" s="5">
        <v>0.35</v>
      </c>
      <c r="U1151" s="6">
        <v>20.94</v>
      </c>
      <c r="V1151" s="2">
        <v>30.9</v>
      </c>
      <c r="W1151" s="8"/>
      <c r="X1151" s="10" t="s">
        <v>29</v>
      </c>
      <c r="Y1151" s="7">
        <v>43616</v>
      </c>
    </row>
    <row r="1152" spans="1:25" hidden="1" x14ac:dyDescent="0.25">
      <c r="A1152" s="2">
        <v>24380</v>
      </c>
      <c r="B1152" s="3" t="s">
        <v>1119</v>
      </c>
      <c r="C1152" s="3" t="s">
        <v>1160</v>
      </c>
      <c r="D1152" s="3" t="s">
        <v>27</v>
      </c>
      <c r="E1152" s="3" t="s">
        <v>879</v>
      </c>
      <c r="F1152" s="3" t="s">
        <v>1080</v>
      </c>
      <c r="G1152" s="2">
        <v>24</v>
      </c>
      <c r="H1152" s="3" t="s">
        <v>186</v>
      </c>
      <c r="I1152" s="3" t="s">
        <v>1126</v>
      </c>
      <c r="J1152" s="3" t="s">
        <v>31</v>
      </c>
      <c r="K1152" s="4">
        <v>80.760000000000005</v>
      </c>
      <c r="L1152" s="2">
        <v>1</v>
      </c>
      <c r="M1152" s="2">
        <v>12</v>
      </c>
      <c r="N1152" s="2">
        <v>0.75</v>
      </c>
      <c r="O1152" s="3" t="s">
        <v>32</v>
      </c>
      <c r="P1152" s="3" t="s">
        <v>29</v>
      </c>
      <c r="Q1152" s="5">
        <v>26</v>
      </c>
      <c r="S1152" s="6">
        <v>22.57</v>
      </c>
      <c r="T1152" s="5">
        <v>0.35</v>
      </c>
      <c r="U1152" s="6">
        <v>22.92</v>
      </c>
      <c r="V1152" s="2">
        <v>33.799999999999997</v>
      </c>
      <c r="W1152" s="8"/>
      <c r="X1152" s="10" t="s">
        <v>29</v>
      </c>
      <c r="Y1152" s="7">
        <v>43616</v>
      </c>
    </row>
    <row r="1153" spans="1:25" hidden="1" x14ac:dyDescent="0.25">
      <c r="A1153" s="2">
        <v>128876</v>
      </c>
      <c r="B1153" s="3" t="s">
        <v>1119</v>
      </c>
      <c r="C1153" s="3" t="s">
        <v>1161</v>
      </c>
      <c r="D1153" s="3" t="s">
        <v>27</v>
      </c>
      <c r="E1153" s="3" t="s">
        <v>37</v>
      </c>
      <c r="F1153" s="3" t="s">
        <v>29</v>
      </c>
      <c r="G1153" s="2">
        <v>17</v>
      </c>
      <c r="H1153" s="3" t="s">
        <v>186</v>
      </c>
      <c r="I1153" s="3" t="s">
        <v>1126</v>
      </c>
      <c r="J1153" s="3" t="s">
        <v>31</v>
      </c>
      <c r="K1153" s="4">
        <v>81</v>
      </c>
      <c r="L1153" s="2">
        <v>1</v>
      </c>
      <c r="M1153" s="2">
        <v>12</v>
      </c>
      <c r="N1153" s="2">
        <v>0.75</v>
      </c>
      <c r="O1153" s="3" t="s">
        <v>32</v>
      </c>
      <c r="P1153" s="3" t="s">
        <v>29</v>
      </c>
      <c r="Q1153" s="5">
        <v>21.2</v>
      </c>
      <c r="S1153" s="6">
        <v>18.350000000000001</v>
      </c>
      <c r="T1153" s="5">
        <v>0.35</v>
      </c>
      <c r="U1153" s="6">
        <v>18.7</v>
      </c>
      <c r="V1153" s="2">
        <v>27.55</v>
      </c>
      <c r="W1153" s="8"/>
      <c r="X1153" s="10" t="s">
        <v>29</v>
      </c>
      <c r="Y1153" s="7">
        <v>43616</v>
      </c>
    </row>
    <row r="1154" spans="1:25" ht="30" hidden="1" x14ac:dyDescent="0.25">
      <c r="A1154" s="2">
        <v>888412</v>
      </c>
      <c r="B1154" s="3" t="s">
        <v>1119</v>
      </c>
      <c r="C1154" s="3" t="s">
        <v>1162</v>
      </c>
      <c r="D1154" s="3" t="s">
        <v>27</v>
      </c>
      <c r="E1154" s="3" t="s">
        <v>37</v>
      </c>
      <c r="F1154" s="3" t="s">
        <v>29</v>
      </c>
      <c r="G1154" s="2">
        <v>15</v>
      </c>
      <c r="H1154" s="3" t="s">
        <v>30</v>
      </c>
      <c r="I1154" s="3" t="s">
        <v>1155</v>
      </c>
      <c r="J1154" s="3" t="s">
        <v>31</v>
      </c>
      <c r="K1154" s="4">
        <v>82.44</v>
      </c>
      <c r="L1154" s="2">
        <v>1</v>
      </c>
      <c r="M1154" s="2">
        <v>12</v>
      </c>
      <c r="N1154" s="2">
        <v>0.75</v>
      </c>
      <c r="O1154" s="3" t="s">
        <v>32</v>
      </c>
      <c r="P1154" s="3" t="s">
        <v>29</v>
      </c>
      <c r="Q1154" s="5">
        <v>24</v>
      </c>
      <c r="S1154" s="6">
        <v>20.81</v>
      </c>
      <c r="T1154" s="5">
        <v>0.35</v>
      </c>
      <c r="U1154" s="6">
        <v>21.16</v>
      </c>
      <c r="V1154" s="2">
        <v>31.2</v>
      </c>
      <c r="W1154" s="8"/>
      <c r="X1154" s="10" t="s">
        <v>29</v>
      </c>
      <c r="Y1154" s="7">
        <v>43466</v>
      </c>
    </row>
    <row r="1155" spans="1:25" ht="30" hidden="1" x14ac:dyDescent="0.25">
      <c r="A1155" s="2">
        <v>584524</v>
      </c>
      <c r="B1155" s="3" t="s">
        <v>1119</v>
      </c>
      <c r="C1155" s="3" t="s">
        <v>1163</v>
      </c>
      <c r="D1155" s="3" t="s">
        <v>27</v>
      </c>
      <c r="E1155" s="3" t="s">
        <v>28</v>
      </c>
      <c r="F1155" s="3" t="s">
        <v>29</v>
      </c>
      <c r="G1155" s="2">
        <v>15</v>
      </c>
      <c r="H1155" s="3" t="s">
        <v>38</v>
      </c>
      <c r="I1155" s="3" t="s">
        <v>1121</v>
      </c>
      <c r="J1155" s="3" t="s">
        <v>31</v>
      </c>
      <c r="K1155" s="4">
        <v>108.96</v>
      </c>
      <c r="L1155" s="2">
        <v>1</v>
      </c>
      <c r="M1155" s="2">
        <v>12</v>
      </c>
      <c r="N1155" s="2">
        <v>0.75</v>
      </c>
      <c r="O1155" s="3" t="s">
        <v>32</v>
      </c>
      <c r="P1155" s="3" t="s">
        <v>29</v>
      </c>
      <c r="Q1155" s="5">
        <v>31.9</v>
      </c>
      <c r="S1155" s="6">
        <v>27.76</v>
      </c>
      <c r="T1155" s="5">
        <v>0.35</v>
      </c>
      <c r="U1155" s="6">
        <v>28.11</v>
      </c>
      <c r="V1155" s="2">
        <v>41.45</v>
      </c>
      <c r="W1155" s="8">
        <v>-0.55000000000000426</v>
      </c>
      <c r="X1155" s="9" t="s">
        <v>3215</v>
      </c>
      <c r="Y1155" s="7">
        <v>43790</v>
      </c>
    </row>
    <row r="1156" spans="1:25" ht="30" hidden="1" x14ac:dyDescent="0.25">
      <c r="A1156" s="2">
        <v>277954</v>
      </c>
      <c r="B1156" s="3" t="s">
        <v>1119</v>
      </c>
      <c r="C1156" s="3" t="s">
        <v>1164</v>
      </c>
      <c r="D1156" s="3" t="s">
        <v>27</v>
      </c>
      <c r="E1156" s="3" t="s">
        <v>37</v>
      </c>
      <c r="F1156" s="3" t="s">
        <v>29</v>
      </c>
      <c r="G1156" s="2">
        <v>25</v>
      </c>
      <c r="H1156" s="3" t="s">
        <v>80</v>
      </c>
      <c r="I1156" s="3" t="s">
        <v>1165</v>
      </c>
      <c r="J1156" s="3" t="s">
        <v>31</v>
      </c>
      <c r="K1156" s="4">
        <v>111.24</v>
      </c>
      <c r="L1156" s="2">
        <v>1</v>
      </c>
      <c r="M1156" s="2">
        <v>12</v>
      </c>
      <c r="N1156" s="2">
        <v>0.75</v>
      </c>
      <c r="O1156" s="3" t="s">
        <v>32</v>
      </c>
      <c r="P1156" s="3" t="s">
        <v>29</v>
      </c>
      <c r="Q1156" s="5">
        <v>31.6</v>
      </c>
      <c r="S1156" s="6">
        <v>27.5</v>
      </c>
      <c r="T1156" s="5">
        <v>0.35</v>
      </c>
      <c r="U1156" s="6">
        <v>27.85</v>
      </c>
      <c r="V1156" s="2">
        <v>41.1</v>
      </c>
      <c r="W1156" s="8"/>
      <c r="X1156" s="10" t="s">
        <v>29</v>
      </c>
      <c r="Y1156" s="7">
        <v>43616</v>
      </c>
    </row>
    <row r="1157" spans="1:25" ht="30" hidden="1" x14ac:dyDescent="0.25">
      <c r="A1157" s="2">
        <v>820007</v>
      </c>
      <c r="B1157" s="3" t="s">
        <v>1119</v>
      </c>
      <c r="C1157" s="3" t="s">
        <v>1166</v>
      </c>
      <c r="D1157" s="3" t="s">
        <v>27</v>
      </c>
      <c r="E1157" s="3" t="s">
        <v>28</v>
      </c>
      <c r="F1157" s="3" t="s">
        <v>29</v>
      </c>
      <c r="G1157" s="2">
        <v>30</v>
      </c>
      <c r="H1157" s="3" t="s">
        <v>30</v>
      </c>
      <c r="I1157" s="3" t="s">
        <v>1165</v>
      </c>
      <c r="J1157" s="3" t="s">
        <v>39</v>
      </c>
      <c r="K1157" s="4" t="s">
        <v>2948</v>
      </c>
      <c r="L1157" s="2">
        <v>1</v>
      </c>
      <c r="M1157" s="2">
        <v>6</v>
      </c>
      <c r="N1157" s="2">
        <v>0.75</v>
      </c>
      <c r="O1157" s="3" t="s">
        <v>32</v>
      </c>
      <c r="P1157" s="3" t="s">
        <v>29</v>
      </c>
      <c r="Q1157" s="5">
        <v>30.7</v>
      </c>
      <c r="S1157" s="6">
        <v>26.71</v>
      </c>
      <c r="T1157" s="5">
        <v>0.35</v>
      </c>
      <c r="U1157" s="6">
        <v>27.06</v>
      </c>
      <c r="V1157" s="2">
        <v>39.9</v>
      </c>
      <c r="W1157" s="8"/>
      <c r="X1157" s="10" t="s">
        <v>29</v>
      </c>
      <c r="Y1157" s="7">
        <v>43714</v>
      </c>
    </row>
    <row r="1158" spans="1:25" ht="30" hidden="1" x14ac:dyDescent="0.25">
      <c r="A1158" s="2">
        <v>602821</v>
      </c>
      <c r="B1158" s="3" t="s">
        <v>1119</v>
      </c>
      <c r="C1158" s="3" t="s">
        <v>1167</v>
      </c>
      <c r="D1158" s="3" t="s">
        <v>42</v>
      </c>
      <c r="E1158" s="3" t="s">
        <v>37</v>
      </c>
      <c r="F1158" s="3" t="s">
        <v>29</v>
      </c>
      <c r="G1158" s="2">
        <v>17</v>
      </c>
      <c r="H1158" s="3" t="s">
        <v>482</v>
      </c>
      <c r="I1158" s="3" t="s">
        <v>1121</v>
      </c>
      <c r="J1158" s="3" t="s">
        <v>31</v>
      </c>
      <c r="K1158" s="4">
        <v>64.56</v>
      </c>
      <c r="L1158" s="2">
        <v>1</v>
      </c>
      <c r="M1158" s="2">
        <v>12</v>
      </c>
      <c r="N1158" s="2">
        <v>0.375</v>
      </c>
      <c r="O1158" s="3" t="s">
        <v>32</v>
      </c>
      <c r="P1158" s="3" t="s">
        <v>29</v>
      </c>
      <c r="Q1158" s="5">
        <v>18.45</v>
      </c>
      <c r="S1158" s="6">
        <v>16.149999999999999</v>
      </c>
      <c r="T1158" s="5">
        <v>0.1</v>
      </c>
      <c r="U1158" s="6">
        <v>16.25</v>
      </c>
      <c r="V1158" s="2">
        <v>24</v>
      </c>
      <c r="W1158" s="8"/>
      <c r="X1158" s="10" t="s">
        <v>29</v>
      </c>
      <c r="Y1158" s="7">
        <v>43709</v>
      </c>
    </row>
    <row r="1159" spans="1:25" ht="30" hidden="1" x14ac:dyDescent="0.25">
      <c r="A1159" s="2">
        <v>108357</v>
      </c>
      <c r="B1159" s="3" t="s">
        <v>1119</v>
      </c>
      <c r="C1159" s="3" t="s">
        <v>1167</v>
      </c>
      <c r="D1159" s="3" t="s">
        <v>27</v>
      </c>
      <c r="E1159" s="3" t="s">
        <v>37</v>
      </c>
      <c r="F1159" s="3" t="s">
        <v>29</v>
      </c>
      <c r="G1159" s="2">
        <v>17</v>
      </c>
      <c r="H1159" s="3" t="s">
        <v>482</v>
      </c>
      <c r="I1159" s="3" t="s">
        <v>1121</v>
      </c>
      <c r="J1159" s="3" t="s">
        <v>31</v>
      </c>
      <c r="K1159" s="4">
        <v>110.04</v>
      </c>
      <c r="L1159" s="2">
        <v>1</v>
      </c>
      <c r="M1159" s="2">
        <v>12</v>
      </c>
      <c r="N1159" s="2">
        <v>0.75</v>
      </c>
      <c r="O1159" s="3" t="s">
        <v>32</v>
      </c>
      <c r="P1159" s="3" t="s">
        <v>29</v>
      </c>
      <c r="Q1159" s="5">
        <v>31.3</v>
      </c>
      <c r="S1159" s="6">
        <v>27.24</v>
      </c>
      <c r="T1159" s="5">
        <v>0.35</v>
      </c>
      <c r="U1159" s="6">
        <v>27.59</v>
      </c>
      <c r="V1159" s="2">
        <v>40.700000000000003</v>
      </c>
      <c r="W1159" s="8"/>
      <c r="X1159" s="10" t="s">
        <v>29</v>
      </c>
      <c r="Y1159" s="7">
        <v>43739</v>
      </c>
    </row>
    <row r="1160" spans="1:25" ht="30" hidden="1" x14ac:dyDescent="0.25">
      <c r="A1160" s="2">
        <v>623678</v>
      </c>
      <c r="B1160" s="3" t="s">
        <v>1119</v>
      </c>
      <c r="C1160" s="3" t="s">
        <v>1167</v>
      </c>
      <c r="D1160" s="3" t="s">
        <v>906</v>
      </c>
      <c r="E1160" s="3" t="s">
        <v>37</v>
      </c>
      <c r="F1160" s="3" t="s">
        <v>29</v>
      </c>
      <c r="G1160" s="2">
        <v>17</v>
      </c>
      <c r="H1160" s="3" t="s">
        <v>482</v>
      </c>
      <c r="I1160" s="3" t="s">
        <v>1121</v>
      </c>
      <c r="J1160" s="3" t="s">
        <v>31</v>
      </c>
      <c r="K1160" s="4">
        <v>76.86</v>
      </c>
      <c r="L1160" s="2">
        <v>1</v>
      </c>
      <c r="M1160" s="2">
        <v>6</v>
      </c>
      <c r="N1160" s="2">
        <v>1.1399999999999999</v>
      </c>
      <c r="O1160" s="3" t="s">
        <v>32</v>
      </c>
      <c r="P1160" s="3" t="s">
        <v>29</v>
      </c>
      <c r="Q1160" s="5">
        <v>43.25</v>
      </c>
      <c r="S1160" s="6">
        <v>37.75</v>
      </c>
      <c r="T1160" s="5">
        <v>0.35</v>
      </c>
      <c r="U1160" s="6">
        <v>38.1</v>
      </c>
      <c r="V1160" s="2">
        <v>56.2</v>
      </c>
      <c r="W1160" s="8"/>
      <c r="X1160" s="10" t="s">
        <v>29</v>
      </c>
      <c r="Y1160" s="7">
        <v>43586</v>
      </c>
    </row>
    <row r="1161" spans="1:25" ht="30" hidden="1" x14ac:dyDescent="0.25">
      <c r="A1161" s="2">
        <v>335273</v>
      </c>
      <c r="B1161" s="3" t="s">
        <v>1119</v>
      </c>
      <c r="C1161" s="3" t="s">
        <v>1167</v>
      </c>
      <c r="D1161" s="3" t="s">
        <v>1074</v>
      </c>
      <c r="E1161" s="3" t="s">
        <v>37</v>
      </c>
      <c r="F1161" s="3" t="s">
        <v>29</v>
      </c>
      <c r="G1161" s="2">
        <v>17</v>
      </c>
      <c r="H1161" s="3" t="s">
        <v>482</v>
      </c>
      <c r="I1161" s="3" t="s">
        <v>1121</v>
      </c>
      <c r="J1161" s="3" t="s">
        <v>31</v>
      </c>
      <c r="K1161" s="4">
        <v>66.8</v>
      </c>
      <c r="L1161" s="2">
        <v>1</v>
      </c>
      <c r="M1161" s="2">
        <v>4</v>
      </c>
      <c r="N1161" s="2">
        <v>1.75</v>
      </c>
      <c r="O1161" s="3" t="s">
        <v>32</v>
      </c>
      <c r="P1161" s="3" t="s">
        <v>29</v>
      </c>
      <c r="Q1161" s="5">
        <v>61.5</v>
      </c>
      <c r="S1161" s="6">
        <v>53.81</v>
      </c>
      <c r="T1161" s="5">
        <v>0.35</v>
      </c>
      <c r="U1161" s="6">
        <v>54.16</v>
      </c>
      <c r="V1161" s="2">
        <v>79.95</v>
      </c>
      <c r="W1161" s="8"/>
      <c r="X1161" s="10" t="s">
        <v>29</v>
      </c>
      <c r="Y1161" s="7">
        <v>43678</v>
      </c>
    </row>
    <row r="1162" spans="1:25" hidden="1" x14ac:dyDescent="0.25">
      <c r="A1162" s="2">
        <v>70573</v>
      </c>
      <c r="B1162" s="3" t="s">
        <v>1119</v>
      </c>
      <c r="C1162" s="3" t="s">
        <v>1168</v>
      </c>
      <c r="D1162" s="3" t="s">
        <v>27</v>
      </c>
      <c r="E1162" s="3" t="s">
        <v>28</v>
      </c>
      <c r="F1162" s="3" t="s">
        <v>86</v>
      </c>
      <c r="G1162" s="2">
        <v>16.5</v>
      </c>
      <c r="H1162" s="3" t="s">
        <v>204</v>
      </c>
      <c r="I1162" s="3" t="s">
        <v>1169</v>
      </c>
      <c r="J1162" s="3" t="s">
        <v>31</v>
      </c>
      <c r="K1162" s="4">
        <v>193.68</v>
      </c>
      <c r="L1162" s="2">
        <v>1</v>
      </c>
      <c r="M1162" s="2">
        <v>12</v>
      </c>
      <c r="N1162" s="2">
        <v>0.75</v>
      </c>
      <c r="O1162" s="3" t="s">
        <v>32</v>
      </c>
      <c r="P1162" s="3" t="s">
        <v>29</v>
      </c>
      <c r="Q1162" s="5">
        <v>48.4</v>
      </c>
      <c r="S1162" s="6">
        <v>42.28</v>
      </c>
      <c r="T1162" s="5">
        <v>0.35</v>
      </c>
      <c r="U1162" s="6">
        <v>42.63</v>
      </c>
      <c r="V1162" s="2">
        <v>62.9</v>
      </c>
      <c r="W1162" s="8">
        <v>4.9999999999997158E-2</v>
      </c>
      <c r="X1162" s="9" t="s">
        <v>3216</v>
      </c>
      <c r="Y1162" s="7">
        <v>43790</v>
      </c>
    </row>
    <row r="1163" spans="1:25" hidden="1" x14ac:dyDescent="0.25">
      <c r="A1163" s="2">
        <v>37333</v>
      </c>
      <c r="B1163" s="3" t="s">
        <v>1119</v>
      </c>
      <c r="C1163" s="3" t="s">
        <v>1170</v>
      </c>
      <c r="D1163" s="3" t="s">
        <v>42</v>
      </c>
      <c r="E1163" s="3" t="s">
        <v>879</v>
      </c>
      <c r="F1163" s="3" t="s">
        <v>880</v>
      </c>
      <c r="G1163" s="2">
        <v>55</v>
      </c>
      <c r="H1163" s="3" t="s">
        <v>204</v>
      </c>
      <c r="I1163" s="3" t="s">
        <v>1129</v>
      </c>
      <c r="J1163" s="3" t="s">
        <v>31</v>
      </c>
      <c r="K1163" s="4">
        <v>201.12</v>
      </c>
      <c r="L1163" s="2">
        <v>1</v>
      </c>
      <c r="M1163" s="2">
        <v>12</v>
      </c>
      <c r="N1163" s="2">
        <v>0.375</v>
      </c>
      <c r="O1163" s="3" t="s">
        <v>32</v>
      </c>
      <c r="P1163" s="3" t="s">
        <v>29</v>
      </c>
      <c r="Q1163" s="5">
        <v>40.049999999999997</v>
      </c>
      <c r="S1163" s="6">
        <v>35.159999999999997</v>
      </c>
      <c r="T1163" s="5">
        <v>0.1</v>
      </c>
      <c r="U1163" s="6">
        <v>35.26</v>
      </c>
      <c r="V1163" s="2">
        <v>52.05</v>
      </c>
      <c r="W1163" s="8"/>
      <c r="X1163" s="10" t="s">
        <v>29</v>
      </c>
      <c r="Y1163" s="7">
        <v>43739</v>
      </c>
    </row>
    <row r="1164" spans="1:25" hidden="1" x14ac:dyDescent="0.25">
      <c r="A1164" s="2">
        <v>820077</v>
      </c>
      <c r="B1164" s="3" t="s">
        <v>1119</v>
      </c>
      <c r="C1164" s="3" t="s">
        <v>1171</v>
      </c>
      <c r="D1164" s="3" t="s">
        <v>27</v>
      </c>
      <c r="E1164" s="3" t="s">
        <v>28</v>
      </c>
      <c r="F1164" s="3" t="s">
        <v>29</v>
      </c>
      <c r="G1164" s="2">
        <v>15</v>
      </c>
      <c r="H1164" s="3" t="s">
        <v>47</v>
      </c>
      <c r="I1164" s="3" t="s">
        <v>1129</v>
      </c>
      <c r="J1164" s="3" t="s">
        <v>39</v>
      </c>
      <c r="K1164" s="4">
        <v>150.57</v>
      </c>
      <c r="L1164" s="2">
        <v>1</v>
      </c>
      <c r="M1164" s="2">
        <v>6</v>
      </c>
      <c r="N1164" s="2">
        <v>0.75</v>
      </c>
      <c r="O1164" s="3" t="s">
        <v>32</v>
      </c>
      <c r="P1164" s="3" t="s">
        <v>29</v>
      </c>
      <c r="Q1164" s="5">
        <v>64.150000000000006</v>
      </c>
      <c r="S1164" s="6">
        <v>56.14</v>
      </c>
      <c r="T1164" s="5">
        <v>0.35</v>
      </c>
      <c r="U1164" s="6">
        <v>56.49</v>
      </c>
      <c r="V1164" s="2">
        <v>83.4</v>
      </c>
      <c r="W1164" s="8"/>
      <c r="X1164" s="10" t="s">
        <v>29</v>
      </c>
      <c r="Y1164" s="7">
        <v>43729</v>
      </c>
    </row>
    <row r="1165" spans="1:25" hidden="1" x14ac:dyDescent="0.25">
      <c r="A1165" s="2">
        <v>6502</v>
      </c>
      <c r="B1165" s="3" t="s">
        <v>1119</v>
      </c>
      <c r="C1165" s="3" t="s">
        <v>1172</v>
      </c>
      <c r="D1165" s="3" t="s">
        <v>27</v>
      </c>
      <c r="E1165" s="3" t="s">
        <v>37</v>
      </c>
      <c r="F1165" s="3" t="s">
        <v>29</v>
      </c>
      <c r="G1165" s="2">
        <v>40</v>
      </c>
      <c r="H1165" s="3" t="s">
        <v>204</v>
      </c>
      <c r="I1165" s="3" t="s">
        <v>1159</v>
      </c>
      <c r="J1165" s="3" t="s">
        <v>31</v>
      </c>
      <c r="K1165" s="4">
        <v>148.08000000000001</v>
      </c>
      <c r="L1165" s="2">
        <v>1</v>
      </c>
      <c r="M1165" s="2">
        <v>12</v>
      </c>
      <c r="N1165" s="2">
        <v>0.75</v>
      </c>
      <c r="O1165" s="3" t="s">
        <v>32</v>
      </c>
      <c r="P1165" s="3" t="s">
        <v>29</v>
      </c>
      <c r="Q1165" s="5">
        <v>41.3</v>
      </c>
      <c r="S1165" s="6">
        <v>36.04</v>
      </c>
      <c r="T1165" s="5">
        <v>0.35</v>
      </c>
      <c r="U1165" s="6">
        <v>36.39</v>
      </c>
      <c r="V1165" s="2">
        <v>53.7</v>
      </c>
      <c r="W1165" s="8"/>
      <c r="X1165" s="10" t="s">
        <v>29</v>
      </c>
      <c r="Y1165" s="7">
        <v>43586</v>
      </c>
    </row>
    <row r="1166" spans="1:25" hidden="1" x14ac:dyDescent="0.25">
      <c r="A1166" s="2">
        <v>527234</v>
      </c>
      <c r="B1166" s="3" t="s">
        <v>1119</v>
      </c>
      <c r="C1166" s="3" t="s">
        <v>1173</v>
      </c>
      <c r="D1166" s="3" t="s">
        <v>27</v>
      </c>
      <c r="E1166" s="3" t="s">
        <v>879</v>
      </c>
      <c r="F1166" s="3" t="s">
        <v>1080</v>
      </c>
      <c r="G1166" s="2">
        <v>20</v>
      </c>
      <c r="H1166" s="3" t="s">
        <v>204</v>
      </c>
      <c r="I1166" s="3" t="s">
        <v>1169</v>
      </c>
      <c r="J1166" s="3" t="s">
        <v>31</v>
      </c>
      <c r="K1166" s="4">
        <v>203.04</v>
      </c>
      <c r="L1166" s="2">
        <v>1</v>
      </c>
      <c r="M1166" s="2">
        <v>12</v>
      </c>
      <c r="N1166" s="2">
        <v>0.75</v>
      </c>
      <c r="O1166" s="3" t="s">
        <v>32</v>
      </c>
      <c r="P1166" s="3" t="s">
        <v>29</v>
      </c>
      <c r="Q1166" s="5">
        <v>49.8</v>
      </c>
      <c r="S1166" s="6">
        <v>43.52</v>
      </c>
      <c r="T1166" s="5">
        <v>0.35</v>
      </c>
      <c r="U1166" s="6">
        <v>43.87</v>
      </c>
      <c r="V1166" s="2">
        <v>64.75</v>
      </c>
      <c r="W1166" s="8"/>
      <c r="X1166" s="10" t="s">
        <v>29</v>
      </c>
      <c r="Y1166" s="7">
        <v>43678</v>
      </c>
    </row>
    <row r="1167" spans="1:25" hidden="1" x14ac:dyDescent="0.25">
      <c r="A1167" s="2">
        <v>486837</v>
      </c>
      <c r="B1167" s="3" t="s">
        <v>1119</v>
      </c>
      <c r="C1167" s="3" t="s">
        <v>1174</v>
      </c>
      <c r="D1167" s="3" t="s">
        <v>27</v>
      </c>
      <c r="E1167" s="3" t="s">
        <v>879</v>
      </c>
      <c r="F1167" s="3" t="s">
        <v>1080</v>
      </c>
      <c r="G1167" s="2">
        <v>28</v>
      </c>
      <c r="H1167" s="3" t="s">
        <v>204</v>
      </c>
      <c r="I1167" s="3" t="s">
        <v>1129</v>
      </c>
      <c r="J1167" s="3" t="s">
        <v>31</v>
      </c>
      <c r="K1167" s="4">
        <v>98.52</v>
      </c>
      <c r="L1167" s="2">
        <v>1</v>
      </c>
      <c r="M1167" s="2">
        <v>6</v>
      </c>
      <c r="N1167" s="2">
        <v>0.75</v>
      </c>
      <c r="O1167" s="3" t="s">
        <v>32</v>
      </c>
      <c r="P1167" s="3" t="s">
        <v>29</v>
      </c>
      <c r="Q1167" s="5">
        <v>48.9</v>
      </c>
      <c r="S1167" s="6">
        <v>42.72</v>
      </c>
      <c r="T1167" s="5">
        <v>0.35</v>
      </c>
      <c r="U1167" s="6">
        <v>43.07</v>
      </c>
      <c r="V1167" s="2">
        <v>63.55</v>
      </c>
      <c r="W1167" s="8"/>
      <c r="X1167" s="10" t="s">
        <v>29</v>
      </c>
      <c r="Y1167" s="7">
        <v>43616</v>
      </c>
    </row>
    <row r="1168" spans="1:25" ht="30" hidden="1" x14ac:dyDescent="0.25">
      <c r="A1168" s="2">
        <v>777236</v>
      </c>
      <c r="B1168" s="3" t="s">
        <v>1119</v>
      </c>
      <c r="C1168" s="3" t="s">
        <v>1175</v>
      </c>
      <c r="D1168" s="3" t="s">
        <v>27</v>
      </c>
      <c r="E1168" s="3" t="s">
        <v>37</v>
      </c>
      <c r="F1168" s="3" t="s">
        <v>29</v>
      </c>
      <c r="G1168" s="2">
        <v>21</v>
      </c>
      <c r="H1168" s="3" t="s">
        <v>38</v>
      </c>
      <c r="I1168" s="3" t="s">
        <v>1155</v>
      </c>
      <c r="J1168" s="3" t="s">
        <v>31</v>
      </c>
      <c r="K1168" s="4">
        <v>86.48</v>
      </c>
      <c r="L1168" s="2">
        <v>1</v>
      </c>
      <c r="M1168" s="2">
        <v>12</v>
      </c>
      <c r="N1168" s="2">
        <v>0.75</v>
      </c>
      <c r="O1168" s="3" t="s">
        <v>32</v>
      </c>
      <c r="P1168" s="3" t="s">
        <v>29</v>
      </c>
      <c r="Q1168" s="5">
        <v>25.05</v>
      </c>
      <c r="S1168" s="6">
        <v>21.74</v>
      </c>
      <c r="T1168" s="5">
        <v>0.35</v>
      </c>
      <c r="U1168" s="6">
        <v>22.09</v>
      </c>
      <c r="V1168" s="2">
        <v>32.549999999999997</v>
      </c>
      <c r="W1168" s="8"/>
      <c r="X1168" s="10" t="s">
        <v>29</v>
      </c>
      <c r="Y1168" s="7">
        <v>43466</v>
      </c>
    </row>
    <row r="1169" spans="1:25" ht="30" hidden="1" x14ac:dyDescent="0.25">
      <c r="A1169" s="2">
        <v>777238</v>
      </c>
      <c r="B1169" s="3" t="s">
        <v>1119</v>
      </c>
      <c r="C1169" s="3" t="s">
        <v>1176</v>
      </c>
      <c r="D1169" s="3" t="s">
        <v>27</v>
      </c>
      <c r="E1169" s="3" t="s">
        <v>37</v>
      </c>
      <c r="F1169" s="3" t="s">
        <v>29</v>
      </c>
      <c r="G1169" s="2">
        <v>21</v>
      </c>
      <c r="H1169" s="3" t="s">
        <v>38</v>
      </c>
      <c r="I1169" s="3" t="s">
        <v>1155</v>
      </c>
      <c r="J1169" s="3" t="s">
        <v>31</v>
      </c>
      <c r="K1169" s="4">
        <v>86.6</v>
      </c>
      <c r="L1169" s="2">
        <v>1</v>
      </c>
      <c r="M1169" s="2">
        <v>12</v>
      </c>
      <c r="N1169" s="2">
        <v>0.75</v>
      </c>
      <c r="O1169" s="3" t="s">
        <v>32</v>
      </c>
      <c r="P1169" s="3" t="s">
        <v>29</v>
      </c>
      <c r="Q1169" s="5">
        <v>25.1</v>
      </c>
      <c r="S1169" s="6">
        <v>21.78</v>
      </c>
      <c r="T1169" s="5">
        <v>0.35</v>
      </c>
      <c r="U1169" s="6">
        <v>22.13</v>
      </c>
      <c r="V1169" s="2">
        <v>32.65</v>
      </c>
      <c r="W1169" s="8"/>
      <c r="X1169" s="10" t="s">
        <v>29</v>
      </c>
      <c r="Y1169" s="7">
        <v>43466</v>
      </c>
    </row>
    <row r="1170" spans="1:25" ht="30" hidden="1" x14ac:dyDescent="0.25">
      <c r="A1170" s="2">
        <v>777227</v>
      </c>
      <c r="B1170" s="3" t="s">
        <v>1119</v>
      </c>
      <c r="C1170" s="3" t="s">
        <v>1177</v>
      </c>
      <c r="D1170" s="3" t="s">
        <v>42</v>
      </c>
      <c r="E1170" s="3" t="s">
        <v>37</v>
      </c>
      <c r="F1170" s="3" t="s">
        <v>97</v>
      </c>
      <c r="G1170" s="2">
        <v>21</v>
      </c>
      <c r="H1170" s="3" t="s">
        <v>38</v>
      </c>
      <c r="I1170" s="3" t="s">
        <v>1155</v>
      </c>
      <c r="J1170" s="3" t="s">
        <v>31</v>
      </c>
      <c r="K1170" s="4">
        <v>99.98</v>
      </c>
      <c r="L1170" s="2">
        <v>1</v>
      </c>
      <c r="M1170" s="2">
        <v>24</v>
      </c>
      <c r="N1170" s="2">
        <v>0.375</v>
      </c>
      <c r="O1170" s="3" t="s">
        <v>835</v>
      </c>
      <c r="P1170" s="3" t="s">
        <v>29</v>
      </c>
      <c r="Q1170" s="5">
        <v>14.1</v>
      </c>
      <c r="S1170" s="6">
        <v>12.32</v>
      </c>
      <c r="T1170" s="5">
        <v>0.1</v>
      </c>
      <c r="U1170" s="6">
        <v>12.42</v>
      </c>
      <c r="V1170" s="2">
        <v>18.350000000000001</v>
      </c>
      <c r="W1170" s="8"/>
      <c r="X1170" s="10" t="s">
        <v>29</v>
      </c>
      <c r="Y1170" s="7">
        <v>43466</v>
      </c>
    </row>
    <row r="1171" spans="1:25" hidden="1" x14ac:dyDescent="0.25">
      <c r="A1171" s="2">
        <v>364174</v>
      </c>
      <c r="B1171" s="3" t="s">
        <v>1119</v>
      </c>
      <c r="C1171" s="3" t="s">
        <v>1178</v>
      </c>
      <c r="D1171" s="3" t="s">
        <v>42</v>
      </c>
      <c r="E1171" s="3" t="s">
        <v>37</v>
      </c>
      <c r="F1171" s="3" t="s">
        <v>29</v>
      </c>
      <c r="G1171" s="2">
        <v>40</v>
      </c>
      <c r="H1171" s="3" t="s">
        <v>196</v>
      </c>
      <c r="I1171" s="3" t="s">
        <v>1179</v>
      </c>
      <c r="J1171" s="3" t="s">
        <v>31</v>
      </c>
      <c r="K1171" s="4">
        <v>109.2</v>
      </c>
      <c r="L1171" s="2">
        <v>1</v>
      </c>
      <c r="M1171" s="2">
        <v>12</v>
      </c>
      <c r="N1171" s="2">
        <v>0.375</v>
      </c>
      <c r="O1171" s="3" t="s">
        <v>32</v>
      </c>
      <c r="P1171" s="3" t="s">
        <v>29</v>
      </c>
      <c r="Q1171" s="5">
        <v>26.3</v>
      </c>
      <c r="S1171" s="6">
        <v>23.06</v>
      </c>
      <c r="T1171" s="5">
        <v>0.1</v>
      </c>
      <c r="U1171" s="6">
        <v>23.16</v>
      </c>
      <c r="V1171" s="2">
        <v>34.200000000000003</v>
      </c>
      <c r="W1171" s="8"/>
      <c r="X1171" s="10" t="s">
        <v>29</v>
      </c>
      <c r="Y1171" s="7">
        <v>43616</v>
      </c>
    </row>
    <row r="1172" spans="1:25" hidden="1" x14ac:dyDescent="0.25">
      <c r="A1172" s="2">
        <v>1867</v>
      </c>
      <c r="B1172" s="3" t="s">
        <v>1119</v>
      </c>
      <c r="C1172" s="3" t="s">
        <v>1178</v>
      </c>
      <c r="D1172" s="3" t="s">
        <v>27</v>
      </c>
      <c r="E1172" s="3" t="s">
        <v>37</v>
      </c>
      <c r="F1172" s="3" t="s">
        <v>29</v>
      </c>
      <c r="G1172" s="2">
        <v>40</v>
      </c>
      <c r="H1172" s="3" t="s">
        <v>196</v>
      </c>
      <c r="I1172" s="3" t="s">
        <v>1179</v>
      </c>
      <c r="J1172" s="3" t="s">
        <v>31</v>
      </c>
      <c r="K1172" s="4">
        <v>193.92</v>
      </c>
      <c r="L1172" s="2">
        <v>1</v>
      </c>
      <c r="M1172" s="2">
        <v>12</v>
      </c>
      <c r="N1172" s="2">
        <v>0.75</v>
      </c>
      <c r="O1172" s="3" t="s">
        <v>32</v>
      </c>
      <c r="P1172" s="3" t="s">
        <v>29</v>
      </c>
      <c r="Q1172" s="5">
        <v>48.45</v>
      </c>
      <c r="S1172" s="6">
        <v>42.33</v>
      </c>
      <c r="T1172" s="5">
        <v>0.35</v>
      </c>
      <c r="U1172" s="6">
        <v>42.68</v>
      </c>
      <c r="V1172" s="2">
        <v>63</v>
      </c>
      <c r="W1172" s="8"/>
      <c r="X1172" s="10" t="s">
        <v>29</v>
      </c>
      <c r="Y1172" s="7">
        <v>43616</v>
      </c>
    </row>
    <row r="1173" spans="1:25" hidden="1" x14ac:dyDescent="0.25">
      <c r="A1173" s="2">
        <v>674119</v>
      </c>
      <c r="B1173" s="3" t="s">
        <v>1119</v>
      </c>
      <c r="C1173" s="3" t="s">
        <v>1180</v>
      </c>
      <c r="D1173" s="3" t="s">
        <v>64</v>
      </c>
      <c r="E1173" s="3" t="s">
        <v>28</v>
      </c>
      <c r="F1173" s="3" t="s">
        <v>97</v>
      </c>
      <c r="H1173" s="3" t="s">
        <v>80</v>
      </c>
      <c r="I1173" s="3" t="s">
        <v>29</v>
      </c>
      <c r="J1173" s="3" t="s">
        <v>31</v>
      </c>
      <c r="K1173" s="4">
        <v>125.52</v>
      </c>
      <c r="L1173" s="2">
        <v>1</v>
      </c>
      <c r="M1173" s="2">
        <v>12</v>
      </c>
      <c r="N1173" s="2">
        <v>0.5</v>
      </c>
      <c r="O1173" s="3" t="s">
        <v>32</v>
      </c>
      <c r="P1173" s="3" t="s">
        <v>29</v>
      </c>
      <c r="Q1173" s="5">
        <v>31.75</v>
      </c>
      <c r="S1173" s="6">
        <v>27.85</v>
      </c>
      <c r="T1173" s="5">
        <v>0.1</v>
      </c>
      <c r="U1173" s="6">
        <v>27.95</v>
      </c>
      <c r="V1173" s="2">
        <v>41.3</v>
      </c>
      <c r="W1173" s="8"/>
      <c r="X1173" s="10" t="s">
        <v>29</v>
      </c>
      <c r="Y1173" s="7">
        <v>43709</v>
      </c>
    </row>
    <row r="1174" spans="1:25" ht="30" hidden="1" x14ac:dyDescent="0.25">
      <c r="A1174" s="2">
        <v>186625</v>
      </c>
      <c r="B1174" s="3" t="s">
        <v>1119</v>
      </c>
      <c r="C1174" s="3" t="s">
        <v>1181</v>
      </c>
      <c r="D1174" s="3" t="s">
        <v>1073</v>
      </c>
      <c r="E1174" s="3" t="s">
        <v>37</v>
      </c>
      <c r="F1174" s="3" t="s">
        <v>1182</v>
      </c>
      <c r="G1174" s="2">
        <v>33</v>
      </c>
      <c r="H1174" s="3" t="s">
        <v>38</v>
      </c>
      <c r="I1174" s="3" t="s">
        <v>1121</v>
      </c>
      <c r="J1174" s="3" t="s">
        <v>31</v>
      </c>
      <c r="K1174" s="4">
        <v>76.67</v>
      </c>
      <c r="L1174" s="2">
        <v>1</v>
      </c>
      <c r="M1174" s="2">
        <v>120</v>
      </c>
      <c r="N1174" s="2">
        <v>0.05</v>
      </c>
      <c r="O1174" s="3" t="s">
        <v>835</v>
      </c>
      <c r="P1174" s="3" t="s">
        <v>29</v>
      </c>
      <c r="Q1174" s="5">
        <v>2.6</v>
      </c>
      <c r="S1174" s="6">
        <v>2.2000000000000002</v>
      </c>
      <c r="T1174" s="5">
        <v>0.1</v>
      </c>
      <c r="U1174" s="6">
        <v>2.2999999999999998</v>
      </c>
      <c r="V1174" s="2">
        <v>3.4</v>
      </c>
      <c r="W1174" s="8"/>
      <c r="X1174" s="10" t="s">
        <v>29</v>
      </c>
      <c r="Y1174" s="7">
        <v>43709</v>
      </c>
    </row>
    <row r="1175" spans="1:25" hidden="1" x14ac:dyDescent="0.25">
      <c r="A1175" s="2">
        <v>447953</v>
      </c>
      <c r="B1175" s="3" t="s">
        <v>1119</v>
      </c>
      <c r="C1175" s="3" t="s">
        <v>1181</v>
      </c>
      <c r="D1175" s="3" t="s">
        <v>27</v>
      </c>
      <c r="E1175" s="3" t="s">
        <v>37</v>
      </c>
      <c r="F1175" s="3" t="s">
        <v>29</v>
      </c>
      <c r="G1175" s="2">
        <v>33</v>
      </c>
      <c r="H1175" s="3" t="s">
        <v>38</v>
      </c>
      <c r="I1175" s="3" t="s">
        <v>1179</v>
      </c>
      <c r="J1175" s="3" t="s">
        <v>31</v>
      </c>
      <c r="K1175" s="4">
        <v>90.26</v>
      </c>
      <c r="L1175" s="2">
        <v>1</v>
      </c>
      <c r="M1175" s="2">
        <v>12</v>
      </c>
      <c r="N1175" s="2">
        <v>0.75</v>
      </c>
      <c r="O1175" s="3" t="s">
        <v>32</v>
      </c>
      <c r="P1175" s="3" t="s">
        <v>29</v>
      </c>
      <c r="Q1175" s="5">
        <v>26.05</v>
      </c>
      <c r="S1175" s="6">
        <v>22.62</v>
      </c>
      <c r="T1175" s="5">
        <v>0.35</v>
      </c>
      <c r="U1175" s="6">
        <v>22.97</v>
      </c>
      <c r="V1175" s="2">
        <v>33.85</v>
      </c>
      <c r="W1175" s="8"/>
      <c r="X1175" s="10" t="s">
        <v>29</v>
      </c>
      <c r="Y1175" s="7">
        <v>43466</v>
      </c>
    </row>
    <row r="1176" spans="1:25" hidden="1" x14ac:dyDescent="0.25">
      <c r="A1176" s="2">
        <v>447961</v>
      </c>
      <c r="B1176" s="3" t="s">
        <v>1119</v>
      </c>
      <c r="C1176" s="3" t="s">
        <v>1183</v>
      </c>
      <c r="D1176" s="3" t="s">
        <v>1142</v>
      </c>
      <c r="E1176" s="3" t="s">
        <v>37</v>
      </c>
      <c r="F1176" s="3" t="s">
        <v>29</v>
      </c>
      <c r="G1176" s="2">
        <v>33</v>
      </c>
      <c r="H1176" s="3" t="s">
        <v>38</v>
      </c>
      <c r="I1176" s="3" t="s">
        <v>1179</v>
      </c>
      <c r="J1176" s="3" t="s">
        <v>31</v>
      </c>
      <c r="K1176" s="4">
        <v>137.5</v>
      </c>
      <c r="L1176" s="2">
        <v>1</v>
      </c>
      <c r="M1176" s="2">
        <v>48</v>
      </c>
      <c r="N1176" s="2">
        <v>0.2</v>
      </c>
      <c r="O1176" s="3" t="s">
        <v>835</v>
      </c>
      <c r="P1176" s="3" t="s">
        <v>29</v>
      </c>
      <c r="Q1176" s="5">
        <v>9.6999999999999993</v>
      </c>
      <c r="S1176" s="6">
        <v>8.4499999999999993</v>
      </c>
      <c r="T1176" s="5">
        <v>0.1</v>
      </c>
      <c r="U1176" s="6">
        <v>8.5500000000000007</v>
      </c>
      <c r="V1176" s="2">
        <v>12.6</v>
      </c>
      <c r="W1176" s="8"/>
      <c r="X1176" s="10" t="s">
        <v>29</v>
      </c>
      <c r="Y1176" s="7">
        <v>43466</v>
      </c>
    </row>
    <row r="1177" spans="1:25" hidden="1" x14ac:dyDescent="0.25">
      <c r="A1177" s="2">
        <v>777231</v>
      </c>
      <c r="B1177" s="3" t="s">
        <v>1119</v>
      </c>
      <c r="C1177" s="3" t="s">
        <v>1183</v>
      </c>
      <c r="D1177" s="3" t="s">
        <v>42</v>
      </c>
      <c r="E1177" s="3" t="s">
        <v>37</v>
      </c>
      <c r="F1177" s="3" t="s">
        <v>29</v>
      </c>
      <c r="G1177" s="2">
        <v>33</v>
      </c>
      <c r="H1177" s="3" t="s">
        <v>38</v>
      </c>
      <c r="I1177" s="3" t="s">
        <v>1179</v>
      </c>
      <c r="J1177" s="3" t="s">
        <v>31</v>
      </c>
      <c r="K1177" s="4">
        <v>108.01</v>
      </c>
      <c r="L1177" s="2">
        <v>1</v>
      </c>
      <c r="M1177" s="2">
        <v>24</v>
      </c>
      <c r="N1177" s="2">
        <v>0.375</v>
      </c>
      <c r="O1177" s="3" t="s">
        <v>835</v>
      </c>
      <c r="P1177" s="3" t="s">
        <v>29</v>
      </c>
      <c r="Q1177" s="5">
        <v>15.15</v>
      </c>
      <c r="S1177" s="6">
        <v>13.24</v>
      </c>
      <c r="T1177" s="5">
        <v>0.1</v>
      </c>
      <c r="U1177" s="6">
        <v>13.34</v>
      </c>
      <c r="V1177" s="2">
        <v>19.7</v>
      </c>
      <c r="W1177" s="8"/>
      <c r="X1177" s="10" t="s">
        <v>29</v>
      </c>
      <c r="Y1177" s="7">
        <v>43466</v>
      </c>
    </row>
    <row r="1178" spans="1:25" ht="30" hidden="1" x14ac:dyDescent="0.25">
      <c r="A1178" s="2">
        <v>756007</v>
      </c>
      <c r="B1178" s="3" t="s">
        <v>1119</v>
      </c>
      <c r="C1178" s="3" t="s">
        <v>1184</v>
      </c>
      <c r="D1178" s="3" t="s">
        <v>27</v>
      </c>
      <c r="E1178" s="3" t="s">
        <v>37</v>
      </c>
      <c r="F1178" s="3" t="s">
        <v>29</v>
      </c>
      <c r="G1178" s="2">
        <v>17</v>
      </c>
      <c r="H1178" s="3" t="s">
        <v>38</v>
      </c>
      <c r="I1178" s="3" t="s">
        <v>1121</v>
      </c>
      <c r="J1178" s="3" t="s">
        <v>31</v>
      </c>
      <c r="K1178" s="4">
        <v>113.5</v>
      </c>
      <c r="L1178" s="2">
        <v>1</v>
      </c>
      <c r="M1178" s="2">
        <v>12</v>
      </c>
      <c r="N1178" s="2">
        <v>0.75</v>
      </c>
      <c r="O1178" s="3" t="s">
        <v>32</v>
      </c>
      <c r="P1178" s="3" t="s">
        <v>29</v>
      </c>
      <c r="Q1178" s="5">
        <v>32.200000000000003</v>
      </c>
      <c r="S1178" s="6">
        <v>28.03</v>
      </c>
      <c r="T1178" s="5">
        <v>0.35</v>
      </c>
      <c r="U1178" s="6">
        <v>28.38</v>
      </c>
      <c r="V1178" s="2">
        <v>41.85</v>
      </c>
      <c r="W1178" s="8"/>
      <c r="X1178" s="10" t="s">
        <v>29</v>
      </c>
      <c r="Y1178" s="7">
        <v>43586</v>
      </c>
    </row>
    <row r="1179" spans="1:25" hidden="1" x14ac:dyDescent="0.25">
      <c r="A1179" s="2">
        <v>169441</v>
      </c>
      <c r="B1179" s="3" t="s">
        <v>1119</v>
      </c>
      <c r="C1179" s="3" t="s">
        <v>1185</v>
      </c>
      <c r="D1179" s="3" t="s">
        <v>27</v>
      </c>
      <c r="E1179" s="3" t="s">
        <v>37</v>
      </c>
      <c r="F1179" s="3" t="s">
        <v>29</v>
      </c>
      <c r="G1179" s="2">
        <v>24</v>
      </c>
      <c r="H1179" s="3" t="s">
        <v>80</v>
      </c>
      <c r="I1179" s="3" t="s">
        <v>1133</v>
      </c>
      <c r="J1179" s="3" t="s">
        <v>31</v>
      </c>
      <c r="K1179" s="4">
        <v>116.04</v>
      </c>
      <c r="L1179" s="2">
        <v>1</v>
      </c>
      <c r="M1179" s="2">
        <v>12</v>
      </c>
      <c r="N1179" s="2">
        <v>0.75</v>
      </c>
      <c r="O1179" s="3" t="s">
        <v>32</v>
      </c>
      <c r="P1179" s="3" t="s">
        <v>29</v>
      </c>
      <c r="Q1179" s="5">
        <v>32.85</v>
      </c>
      <c r="S1179" s="6">
        <v>28.6</v>
      </c>
      <c r="T1179" s="5">
        <v>0.35</v>
      </c>
      <c r="U1179" s="6">
        <v>28.95</v>
      </c>
      <c r="V1179" s="2">
        <v>42.7</v>
      </c>
      <c r="W1179" s="8"/>
      <c r="X1179" s="10" t="s">
        <v>29</v>
      </c>
      <c r="Y1179" s="7">
        <v>43616</v>
      </c>
    </row>
    <row r="1180" spans="1:25" hidden="1" x14ac:dyDescent="0.25">
      <c r="A1180" s="2">
        <v>176099</v>
      </c>
      <c r="B1180" s="3" t="s">
        <v>1119</v>
      </c>
      <c r="C1180" s="3" t="s">
        <v>1186</v>
      </c>
      <c r="D1180" s="3" t="s">
        <v>898</v>
      </c>
      <c r="E1180" s="3" t="s">
        <v>28</v>
      </c>
      <c r="F1180" s="3" t="s">
        <v>29</v>
      </c>
      <c r="H1180" s="3" t="s">
        <v>204</v>
      </c>
      <c r="I1180" s="3" t="s">
        <v>1129</v>
      </c>
      <c r="J1180" s="3" t="s">
        <v>31</v>
      </c>
      <c r="K1180" s="4">
        <v>87.3</v>
      </c>
      <c r="L1180" s="2">
        <v>1</v>
      </c>
      <c r="M1180" s="2">
        <v>6</v>
      </c>
      <c r="N1180" s="2">
        <v>0.7</v>
      </c>
      <c r="O1180" s="3" t="s">
        <v>32</v>
      </c>
      <c r="P1180" s="3" t="s">
        <v>29</v>
      </c>
      <c r="Q1180" s="5">
        <v>44.05</v>
      </c>
      <c r="S1180" s="6">
        <v>38.68</v>
      </c>
      <c r="T1180" s="5">
        <v>0.1</v>
      </c>
      <c r="U1180" s="6">
        <v>38.78</v>
      </c>
      <c r="V1180" s="2">
        <v>57.25</v>
      </c>
      <c r="W1180" s="8">
        <v>9.9999999999994316E-2</v>
      </c>
      <c r="X1180" s="9" t="s">
        <v>3216</v>
      </c>
      <c r="Y1180" s="7">
        <v>43790</v>
      </c>
    </row>
    <row r="1181" spans="1:25" hidden="1" x14ac:dyDescent="0.25">
      <c r="A1181" s="2">
        <v>644302</v>
      </c>
      <c r="B1181" s="3" t="s">
        <v>1119</v>
      </c>
      <c r="C1181" s="3" t="s">
        <v>1187</v>
      </c>
      <c r="D1181" s="3" t="s">
        <v>898</v>
      </c>
      <c r="E1181" s="3" t="s">
        <v>28</v>
      </c>
      <c r="F1181" s="3" t="s">
        <v>29</v>
      </c>
      <c r="G1181" s="2">
        <v>16</v>
      </c>
      <c r="H1181" s="3" t="s">
        <v>204</v>
      </c>
      <c r="I1181" s="3" t="s">
        <v>1188</v>
      </c>
      <c r="J1181" s="3" t="s">
        <v>39</v>
      </c>
      <c r="K1181" s="4">
        <v>105.87</v>
      </c>
      <c r="L1181" s="2">
        <v>1</v>
      </c>
      <c r="M1181" s="2">
        <v>6</v>
      </c>
      <c r="N1181" s="2">
        <v>0.7</v>
      </c>
      <c r="O1181" s="3" t="s">
        <v>32</v>
      </c>
      <c r="P1181" s="3" t="s">
        <v>29</v>
      </c>
      <c r="Q1181" s="5">
        <v>50.55</v>
      </c>
      <c r="S1181" s="6">
        <v>44.4</v>
      </c>
      <c r="T1181" s="5">
        <v>0.1</v>
      </c>
      <c r="U1181" s="6">
        <v>44.5</v>
      </c>
      <c r="V1181" s="2">
        <v>65.7</v>
      </c>
      <c r="W1181" s="8"/>
      <c r="X1181" s="10" t="s">
        <v>29</v>
      </c>
      <c r="Y1181" s="7">
        <v>43774</v>
      </c>
    </row>
    <row r="1182" spans="1:25" hidden="1" x14ac:dyDescent="0.25">
      <c r="A1182" s="2">
        <v>201251</v>
      </c>
      <c r="B1182" s="3" t="s">
        <v>1119</v>
      </c>
      <c r="C1182" s="3" t="s">
        <v>1189</v>
      </c>
      <c r="D1182" s="3" t="s">
        <v>27</v>
      </c>
      <c r="E1182" s="3" t="s">
        <v>879</v>
      </c>
      <c r="F1182" s="3" t="s">
        <v>1080</v>
      </c>
      <c r="G1182" s="2">
        <v>35</v>
      </c>
      <c r="H1182" s="3" t="s">
        <v>196</v>
      </c>
      <c r="I1182" s="3" t="s">
        <v>1179</v>
      </c>
      <c r="J1182" s="3" t="s">
        <v>31</v>
      </c>
      <c r="K1182" s="4" t="s">
        <v>2949</v>
      </c>
      <c r="L1182" s="2">
        <v>1</v>
      </c>
      <c r="M1182" s="2">
        <v>12</v>
      </c>
      <c r="N1182" s="2">
        <v>0.75</v>
      </c>
      <c r="O1182" s="3" t="s">
        <v>32</v>
      </c>
      <c r="P1182" s="3" t="s">
        <v>29</v>
      </c>
      <c r="Q1182" s="5">
        <v>44.2</v>
      </c>
      <c r="S1182" s="6">
        <v>38.590000000000003</v>
      </c>
      <c r="T1182" s="5">
        <v>0.35</v>
      </c>
      <c r="U1182" s="6">
        <v>38.94</v>
      </c>
      <c r="V1182" s="2">
        <v>57.45</v>
      </c>
      <c r="W1182" s="8"/>
      <c r="X1182" s="10" t="s">
        <v>29</v>
      </c>
      <c r="Y1182" s="7">
        <v>43769</v>
      </c>
    </row>
    <row r="1183" spans="1:25" hidden="1" x14ac:dyDescent="0.25">
      <c r="A1183" s="2">
        <v>74476</v>
      </c>
      <c r="B1183" s="3" t="s">
        <v>1119</v>
      </c>
      <c r="C1183" s="3" t="s">
        <v>1190</v>
      </c>
      <c r="D1183" s="3" t="s">
        <v>27</v>
      </c>
      <c r="E1183" s="3" t="s">
        <v>28</v>
      </c>
      <c r="F1183" s="3" t="s">
        <v>86</v>
      </c>
      <c r="G1183" s="2">
        <v>30</v>
      </c>
      <c r="H1183" s="3" t="s">
        <v>1191</v>
      </c>
      <c r="I1183" s="3" t="s">
        <v>1126</v>
      </c>
      <c r="J1183" s="3" t="s">
        <v>31</v>
      </c>
      <c r="K1183" s="4">
        <v>107.52</v>
      </c>
      <c r="L1183" s="2">
        <v>1</v>
      </c>
      <c r="M1183" s="2">
        <v>12</v>
      </c>
      <c r="N1183" s="2">
        <v>0.75</v>
      </c>
      <c r="O1183" s="3" t="s">
        <v>32</v>
      </c>
      <c r="P1183" s="3" t="s">
        <v>29</v>
      </c>
      <c r="Q1183" s="5">
        <v>30.6</v>
      </c>
      <c r="S1183" s="6">
        <v>26.62</v>
      </c>
      <c r="T1183" s="5">
        <v>0.35</v>
      </c>
      <c r="U1183" s="6">
        <v>26.97</v>
      </c>
      <c r="V1183" s="2">
        <v>39.799999999999997</v>
      </c>
      <c r="W1183" s="8">
        <v>0.20000000000000284</v>
      </c>
      <c r="X1183" s="9" t="s">
        <v>3216</v>
      </c>
      <c r="Y1183" s="7">
        <v>43790</v>
      </c>
    </row>
    <row r="1184" spans="1:25" ht="30" hidden="1" x14ac:dyDescent="0.25">
      <c r="A1184" s="2">
        <v>358051</v>
      </c>
      <c r="B1184" s="3" t="s">
        <v>1119</v>
      </c>
      <c r="C1184" s="3" t="s">
        <v>1192</v>
      </c>
      <c r="D1184" s="3" t="s">
        <v>42</v>
      </c>
      <c r="E1184" s="3" t="s">
        <v>37</v>
      </c>
      <c r="F1184" s="3" t="s">
        <v>566</v>
      </c>
      <c r="G1184" s="2">
        <v>40</v>
      </c>
      <c r="H1184" s="3" t="s">
        <v>1193</v>
      </c>
      <c r="I1184" s="3" t="s">
        <v>1123</v>
      </c>
      <c r="J1184" s="3" t="s">
        <v>31</v>
      </c>
      <c r="K1184" s="4">
        <v>67.2</v>
      </c>
      <c r="L1184" s="2">
        <v>1</v>
      </c>
      <c r="M1184" s="2">
        <v>12</v>
      </c>
      <c r="N1184" s="2">
        <v>0.375</v>
      </c>
      <c r="O1184" s="3" t="s">
        <v>32</v>
      </c>
      <c r="P1184" s="3" t="s">
        <v>29</v>
      </c>
      <c r="Q1184" s="5">
        <v>19.149999999999999</v>
      </c>
      <c r="S1184" s="6">
        <v>16.760000000000002</v>
      </c>
      <c r="T1184" s="5">
        <v>0.1</v>
      </c>
      <c r="U1184" s="6">
        <v>16.86</v>
      </c>
      <c r="V1184" s="2">
        <v>24.9</v>
      </c>
      <c r="W1184" s="8"/>
      <c r="X1184" s="10" t="s">
        <v>29</v>
      </c>
      <c r="Y1184" s="7">
        <v>43678</v>
      </c>
    </row>
    <row r="1185" spans="1:25" hidden="1" x14ac:dyDescent="0.25">
      <c r="A1185" s="2">
        <v>228031</v>
      </c>
      <c r="B1185" s="3" t="s">
        <v>1119</v>
      </c>
      <c r="C1185" s="3" t="s">
        <v>1194</v>
      </c>
      <c r="D1185" s="3" t="s">
        <v>1142</v>
      </c>
      <c r="E1185" s="3" t="s">
        <v>37</v>
      </c>
      <c r="F1185" s="3" t="s">
        <v>29</v>
      </c>
      <c r="G1185" s="2">
        <v>40</v>
      </c>
      <c r="H1185" s="3" t="s">
        <v>204</v>
      </c>
      <c r="I1185" s="3" t="s">
        <v>1159</v>
      </c>
      <c r="J1185" s="3" t="s">
        <v>31</v>
      </c>
      <c r="K1185" s="4">
        <v>115.92</v>
      </c>
      <c r="L1185" s="2">
        <v>1</v>
      </c>
      <c r="M1185" s="2">
        <v>24</v>
      </c>
      <c r="N1185" s="2">
        <v>0.2</v>
      </c>
      <c r="O1185" s="3" t="s">
        <v>32</v>
      </c>
      <c r="P1185" s="3" t="s">
        <v>29</v>
      </c>
      <c r="Q1185" s="5">
        <v>14.05</v>
      </c>
      <c r="S1185" s="6">
        <v>12.28</v>
      </c>
      <c r="T1185" s="5">
        <v>0.1</v>
      </c>
      <c r="U1185" s="6">
        <v>12.38</v>
      </c>
      <c r="V1185" s="2">
        <v>18.25</v>
      </c>
      <c r="W1185" s="8"/>
      <c r="X1185" s="10" t="s">
        <v>29</v>
      </c>
      <c r="Y1185" s="7">
        <v>43647</v>
      </c>
    </row>
    <row r="1186" spans="1:25" hidden="1" x14ac:dyDescent="0.25">
      <c r="A1186" s="2">
        <v>12195</v>
      </c>
      <c r="B1186" s="3" t="s">
        <v>1119</v>
      </c>
      <c r="C1186" s="3" t="s">
        <v>1194</v>
      </c>
      <c r="D1186" s="3" t="s">
        <v>42</v>
      </c>
      <c r="E1186" s="3" t="s">
        <v>37</v>
      </c>
      <c r="F1186" s="3" t="s">
        <v>29</v>
      </c>
      <c r="G1186" s="2">
        <v>40</v>
      </c>
      <c r="H1186" s="3" t="s">
        <v>204</v>
      </c>
      <c r="I1186" s="3" t="s">
        <v>1159</v>
      </c>
      <c r="J1186" s="3" t="s">
        <v>31</v>
      </c>
      <c r="K1186" s="4">
        <v>99.96</v>
      </c>
      <c r="L1186" s="2">
        <v>1</v>
      </c>
      <c r="M1186" s="2">
        <v>12</v>
      </c>
      <c r="N1186" s="2">
        <v>0.375</v>
      </c>
      <c r="O1186" s="3" t="s">
        <v>32</v>
      </c>
      <c r="P1186" s="3" t="s">
        <v>29</v>
      </c>
      <c r="Q1186" s="5">
        <v>24.9</v>
      </c>
      <c r="S1186" s="6">
        <v>21.82</v>
      </c>
      <c r="T1186" s="5">
        <v>0.1</v>
      </c>
      <c r="U1186" s="6">
        <v>21.92</v>
      </c>
      <c r="V1186" s="2">
        <v>32.35</v>
      </c>
      <c r="W1186" s="8"/>
      <c r="X1186" s="10" t="s">
        <v>29</v>
      </c>
      <c r="Y1186" s="7">
        <v>43616</v>
      </c>
    </row>
    <row r="1187" spans="1:25" hidden="1" x14ac:dyDescent="0.25">
      <c r="A1187" s="2">
        <v>1784</v>
      </c>
      <c r="B1187" s="3" t="s">
        <v>1119</v>
      </c>
      <c r="C1187" s="3" t="s">
        <v>1194</v>
      </c>
      <c r="D1187" s="3" t="s">
        <v>27</v>
      </c>
      <c r="E1187" s="3" t="s">
        <v>37</v>
      </c>
      <c r="F1187" s="3" t="s">
        <v>29</v>
      </c>
      <c r="G1187" s="2">
        <v>40</v>
      </c>
      <c r="H1187" s="3" t="s">
        <v>204</v>
      </c>
      <c r="I1187" s="3" t="s">
        <v>1159</v>
      </c>
      <c r="J1187" s="3" t="s">
        <v>31</v>
      </c>
      <c r="K1187" s="4">
        <v>199.32</v>
      </c>
      <c r="L1187" s="2">
        <v>1</v>
      </c>
      <c r="M1187" s="2">
        <v>12</v>
      </c>
      <c r="N1187" s="2">
        <v>0.75</v>
      </c>
      <c r="O1187" s="3" t="s">
        <v>32</v>
      </c>
      <c r="P1187" s="3" t="s">
        <v>29</v>
      </c>
      <c r="Q1187" s="5">
        <v>49.25</v>
      </c>
      <c r="S1187" s="6">
        <v>43.03</v>
      </c>
      <c r="T1187" s="5">
        <v>0.35</v>
      </c>
      <c r="U1187" s="6">
        <v>43.38</v>
      </c>
      <c r="V1187" s="2">
        <v>64</v>
      </c>
      <c r="W1187" s="8"/>
      <c r="X1187" s="10" t="s">
        <v>29</v>
      </c>
      <c r="Y1187" s="7">
        <v>43616</v>
      </c>
    </row>
    <row r="1188" spans="1:25" hidden="1" x14ac:dyDescent="0.25">
      <c r="A1188" s="2">
        <v>625772</v>
      </c>
      <c r="B1188" s="3" t="s">
        <v>1119</v>
      </c>
      <c r="C1188" s="3" t="s">
        <v>1194</v>
      </c>
      <c r="D1188" s="3" t="s">
        <v>1195</v>
      </c>
      <c r="E1188" s="3" t="s">
        <v>37</v>
      </c>
      <c r="F1188" s="3" t="s">
        <v>1196</v>
      </c>
      <c r="G1188" s="2">
        <v>25</v>
      </c>
      <c r="H1188" s="3" t="s">
        <v>204</v>
      </c>
      <c r="I1188" s="3" t="s">
        <v>1159</v>
      </c>
      <c r="J1188" s="3" t="s">
        <v>31</v>
      </c>
      <c r="K1188" s="4">
        <v>91.28</v>
      </c>
      <c r="L1188" s="2">
        <v>1</v>
      </c>
      <c r="M1188" s="2">
        <v>2</v>
      </c>
      <c r="N1188" s="2">
        <v>3</v>
      </c>
      <c r="O1188" s="3" t="s">
        <v>32</v>
      </c>
      <c r="P1188" s="3" t="s">
        <v>29</v>
      </c>
      <c r="Q1188" s="5">
        <v>194.15</v>
      </c>
      <c r="S1188" s="6">
        <v>170.54</v>
      </c>
      <c r="T1188" s="5">
        <v>0.35</v>
      </c>
      <c r="U1188" s="6">
        <v>170.89</v>
      </c>
      <c r="V1188" s="2">
        <v>252.4</v>
      </c>
      <c r="W1188" s="8"/>
      <c r="X1188" s="10" t="s">
        <v>29</v>
      </c>
      <c r="Y1188" s="7">
        <v>43466</v>
      </c>
    </row>
    <row r="1189" spans="1:25" hidden="1" x14ac:dyDescent="0.25">
      <c r="A1189" s="2">
        <v>108704</v>
      </c>
      <c r="B1189" s="3" t="s">
        <v>1119</v>
      </c>
      <c r="C1189" s="3" t="s">
        <v>1197</v>
      </c>
      <c r="D1189" s="3" t="s">
        <v>27</v>
      </c>
      <c r="E1189" s="3" t="s">
        <v>28</v>
      </c>
      <c r="F1189" s="3" t="s">
        <v>29</v>
      </c>
      <c r="G1189" s="2">
        <v>40</v>
      </c>
      <c r="H1189" s="3" t="s">
        <v>204</v>
      </c>
      <c r="I1189" s="3" t="s">
        <v>1159</v>
      </c>
      <c r="J1189" s="3" t="s">
        <v>31</v>
      </c>
      <c r="K1189" s="4">
        <v>365.94</v>
      </c>
      <c r="L1189" s="2">
        <v>1</v>
      </c>
      <c r="M1189" s="2">
        <v>6</v>
      </c>
      <c r="N1189" s="2">
        <v>0.75</v>
      </c>
      <c r="O1189" s="3" t="s">
        <v>32</v>
      </c>
      <c r="P1189" s="3" t="s">
        <v>29</v>
      </c>
      <c r="Q1189" s="5">
        <v>123.7</v>
      </c>
      <c r="S1189" s="6">
        <v>108.55</v>
      </c>
      <c r="T1189" s="5">
        <v>0.35</v>
      </c>
      <c r="U1189" s="6">
        <v>108.9</v>
      </c>
      <c r="V1189" s="2">
        <v>160.80000000000001</v>
      </c>
      <c r="W1189" s="8"/>
      <c r="X1189" s="10" t="s">
        <v>29</v>
      </c>
      <c r="Y1189" s="7">
        <v>43767</v>
      </c>
    </row>
    <row r="1190" spans="1:25" hidden="1" x14ac:dyDescent="0.25">
      <c r="A1190" s="2">
        <v>525261</v>
      </c>
      <c r="B1190" s="3" t="s">
        <v>1119</v>
      </c>
      <c r="C1190" s="3" t="s">
        <v>1198</v>
      </c>
      <c r="D1190" s="3" t="s">
        <v>27</v>
      </c>
      <c r="E1190" s="3" t="s">
        <v>28</v>
      </c>
      <c r="F1190" s="3" t="s">
        <v>29</v>
      </c>
      <c r="G1190" s="2">
        <v>40</v>
      </c>
      <c r="H1190" s="3" t="s">
        <v>204</v>
      </c>
      <c r="I1190" s="3" t="s">
        <v>1159</v>
      </c>
      <c r="J1190" s="3" t="s">
        <v>31</v>
      </c>
      <c r="K1190" s="4">
        <v>198.18</v>
      </c>
      <c r="L1190" s="2">
        <v>1</v>
      </c>
      <c r="M1190" s="2">
        <v>6</v>
      </c>
      <c r="N1190" s="2">
        <v>0.75</v>
      </c>
      <c r="O1190" s="3" t="s">
        <v>32</v>
      </c>
      <c r="P1190" s="3" t="s">
        <v>29</v>
      </c>
      <c r="Q1190" s="5">
        <v>78.7</v>
      </c>
      <c r="S1190" s="6">
        <v>68.95</v>
      </c>
      <c r="T1190" s="5">
        <v>0.35</v>
      </c>
      <c r="U1190" s="6">
        <v>69.3</v>
      </c>
      <c r="V1190" s="2">
        <v>102.3</v>
      </c>
      <c r="W1190" s="8"/>
      <c r="X1190" s="10" t="s">
        <v>29</v>
      </c>
      <c r="Y1190" s="7">
        <v>43767</v>
      </c>
    </row>
    <row r="1191" spans="1:25" hidden="1" x14ac:dyDescent="0.25">
      <c r="A1191" s="2">
        <v>630657</v>
      </c>
      <c r="B1191" s="3" t="s">
        <v>1119</v>
      </c>
      <c r="C1191" s="3" t="s">
        <v>1199</v>
      </c>
      <c r="D1191" s="3" t="s">
        <v>27</v>
      </c>
      <c r="E1191" s="3" t="s">
        <v>28</v>
      </c>
      <c r="F1191" s="3" t="s">
        <v>29</v>
      </c>
      <c r="G1191" s="2">
        <v>40</v>
      </c>
      <c r="H1191" s="3" t="s">
        <v>204</v>
      </c>
      <c r="I1191" s="3" t="s">
        <v>1159</v>
      </c>
      <c r="J1191" s="3" t="s">
        <v>31</v>
      </c>
      <c r="K1191" s="4">
        <v>177.6</v>
      </c>
      <c r="L1191" s="2">
        <v>1</v>
      </c>
      <c r="M1191" s="2">
        <v>12</v>
      </c>
      <c r="N1191" s="2">
        <v>0.75</v>
      </c>
      <c r="O1191" s="3" t="s">
        <v>32</v>
      </c>
      <c r="P1191" s="3" t="s">
        <v>29</v>
      </c>
      <c r="Q1191" s="5">
        <v>46</v>
      </c>
      <c r="S1191" s="6">
        <v>40.17</v>
      </c>
      <c r="T1191" s="5">
        <v>0.35</v>
      </c>
      <c r="U1191" s="6">
        <v>40.520000000000003</v>
      </c>
      <c r="V1191" s="2">
        <v>59.8</v>
      </c>
      <c r="W1191" s="8"/>
      <c r="X1191" s="10" t="s">
        <v>29</v>
      </c>
      <c r="Y1191" s="7">
        <v>43767</v>
      </c>
    </row>
    <row r="1192" spans="1:25" ht="30" hidden="1" x14ac:dyDescent="0.25">
      <c r="A1192" s="2">
        <v>56465</v>
      </c>
      <c r="B1192" s="3" t="s">
        <v>1119</v>
      </c>
      <c r="C1192" s="3" t="s">
        <v>1200</v>
      </c>
      <c r="D1192" s="3" t="s">
        <v>27</v>
      </c>
      <c r="E1192" s="3" t="s">
        <v>879</v>
      </c>
      <c r="F1192" s="3" t="s">
        <v>1080</v>
      </c>
      <c r="G1192" s="2">
        <v>17</v>
      </c>
      <c r="H1192" s="3" t="s">
        <v>204</v>
      </c>
      <c r="I1192" s="3" t="s">
        <v>1155</v>
      </c>
      <c r="J1192" s="3" t="s">
        <v>31</v>
      </c>
      <c r="K1192" s="4">
        <v>85.14</v>
      </c>
      <c r="L1192" s="2">
        <v>1</v>
      </c>
      <c r="M1192" s="2">
        <v>6</v>
      </c>
      <c r="N1192" s="2">
        <v>0.75</v>
      </c>
      <c r="O1192" s="3" t="s">
        <v>32</v>
      </c>
      <c r="P1192" s="3" t="s">
        <v>29</v>
      </c>
      <c r="Q1192" s="5">
        <v>44.9</v>
      </c>
      <c r="S1192" s="6">
        <v>39.200000000000003</v>
      </c>
      <c r="T1192" s="5">
        <v>0.35</v>
      </c>
      <c r="U1192" s="6">
        <v>39.549999999999997</v>
      </c>
      <c r="V1192" s="2">
        <v>58.35</v>
      </c>
      <c r="W1192" s="8"/>
      <c r="X1192" s="10" t="s">
        <v>29</v>
      </c>
      <c r="Y1192" s="7">
        <v>43709</v>
      </c>
    </row>
    <row r="1193" spans="1:25" hidden="1" x14ac:dyDescent="0.25">
      <c r="A1193" s="2">
        <v>607838</v>
      </c>
      <c r="B1193" s="3" t="s">
        <v>1119</v>
      </c>
      <c r="C1193" s="3" t="s">
        <v>1201</v>
      </c>
      <c r="D1193" s="3" t="s">
        <v>1142</v>
      </c>
      <c r="E1193" s="3" t="s">
        <v>28</v>
      </c>
      <c r="F1193" s="3" t="s">
        <v>29</v>
      </c>
      <c r="G1193" s="2">
        <v>12.5</v>
      </c>
      <c r="H1193" s="3" t="s">
        <v>30</v>
      </c>
      <c r="I1193" s="3" t="s">
        <v>1126</v>
      </c>
      <c r="J1193" s="3" t="s">
        <v>39</v>
      </c>
      <c r="K1193" s="4">
        <v>111.87</v>
      </c>
      <c r="L1193" s="2">
        <v>1</v>
      </c>
      <c r="M1193" s="2">
        <v>24</v>
      </c>
      <c r="N1193" s="2">
        <v>0.2</v>
      </c>
      <c r="O1193" s="3" t="s">
        <v>32</v>
      </c>
      <c r="P1193" s="3" t="s">
        <v>29</v>
      </c>
      <c r="Q1193" s="5">
        <v>13.6</v>
      </c>
      <c r="S1193" s="6">
        <v>11.88</v>
      </c>
      <c r="T1193" s="5">
        <v>0.1</v>
      </c>
      <c r="U1193" s="6">
        <v>11.98</v>
      </c>
      <c r="V1193" s="2">
        <v>17.7</v>
      </c>
      <c r="W1193" s="8"/>
      <c r="X1193" s="10" t="s">
        <v>29</v>
      </c>
      <c r="Y1193" s="7">
        <v>43774</v>
      </c>
    </row>
    <row r="1194" spans="1:25" hidden="1" x14ac:dyDescent="0.25">
      <c r="A1194" s="2">
        <v>737329</v>
      </c>
      <c r="B1194" s="3" t="s">
        <v>1119</v>
      </c>
      <c r="C1194" s="3" t="s">
        <v>1201</v>
      </c>
      <c r="D1194" s="3" t="s">
        <v>27</v>
      </c>
      <c r="E1194" s="3" t="s">
        <v>28</v>
      </c>
      <c r="F1194" s="3" t="s">
        <v>29</v>
      </c>
      <c r="G1194" s="2">
        <v>12.5</v>
      </c>
      <c r="H1194" s="3" t="s">
        <v>30</v>
      </c>
      <c r="I1194" s="3" t="s">
        <v>1151</v>
      </c>
      <c r="J1194" s="3" t="s">
        <v>39</v>
      </c>
      <c r="K1194" s="4">
        <v>73.83</v>
      </c>
      <c r="L1194" s="2">
        <v>1</v>
      </c>
      <c r="M1194" s="2">
        <v>6</v>
      </c>
      <c r="N1194" s="2">
        <v>0.75</v>
      </c>
      <c r="O1194" s="3" t="s">
        <v>32</v>
      </c>
      <c r="P1194" s="3" t="s">
        <v>29</v>
      </c>
      <c r="Q1194" s="5">
        <v>40.65</v>
      </c>
      <c r="S1194" s="6">
        <v>35.46</v>
      </c>
      <c r="T1194" s="5">
        <v>0.35</v>
      </c>
      <c r="U1194" s="6">
        <v>35.81</v>
      </c>
      <c r="V1194" s="2">
        <v>52.85</v>
      </c>
      <c r="W1194" s="8"/>
      <c r="X1194" s="10" t="s">
        <v>29</v>
      </c>
      <c r="Y1194" s="7">
        <v>43754</v>
      </c>
    </row>
    <row r="1195" spans="1:25" hidden="1" x14ac:dyDescent="0.25">
      <c r="A1195" s="2">
        <v>20768</v>
      </c>
      <c r="B1195" s="3" t="s">
        <v>1119</v>
      </c>
      <c r="C1195" s="3" t="s">
        <v>1202</v>
      </c>
      <c r="D1195" s="3" t="s">
        <v>27</v>
      </c>
      <c r="E1195" s="3" t="s">
        <v>879</v>
      </c>
      <c r="F1195" s="3" t="s">
        <v>1080</v>
      </c>
      <c r="G1195" s="2">
        <v>35</v>
      </c>
      <c r="H1195" s="3" t="s">
        <v>482</v>
      </c>
      <c r="I1195" s="3" t="s">
        <v>1179</v>
      </c>
      <c r="J1195" s="3" t="s">
        <v>31</v>
      </c>
      <c r="K1195" s="4">
        <v>144.96</v>
      </c>
      <c r="L1195" s="2">
        <v>1</v>
      </c>
      <c r="M1195" s="2">
        <v>12</v>
      </c>
      <c r="N1195" s="2">
        <v>0.75</v>
      </c>
      <c r="O1195" s="3" t="s">
        <v>32</v>
      </c>
      <c r="P1195" s="3" t="s">
        <v>29</v>
      </c>
      <c r="Q1195" s="5">
        <v>39.9</v>
      </c>
      <c r="S1195" s="6">
        <v>34.799999999999997</v>
      </c>
      <c r="T1195" s="5">
        <v>0.35</v>
      </c>
      <c r="U1195" s="6">
        <v>35.15</v>
      </c>
      <c r="V1195" s="2">
        <v>51.85</v>
      </c>
      <c r="W1195" s="8"/>
      <c r="X1195" s="10" t="s">
        <v>29</v>
      </c>
      <c r="Y1195" s="7">
        <v>43466</v>
      </c>
    </row>
    <row r="1196" spans="1:25" hidden="1" x14ac:dyDescent="0.25">
      <c r="A1196" s="2">
        <v>401299</v>
      </c>
      <c r="B1196" s="3" t="s">
        <v>1119</v>
      </c>
      <c r="C1196" s="3" t="s">
        <v>1203</v>
      </c>
      <c r="D1196" s="3" t="s">
        <v>1142</v>
      </c>
      <c r="E1196" s="3" t="s">
        <v>28</v>
      </c>
      <c r="F1196" s="3" t="s">
        <v>86</v>
      </c>
      <c r="G1196" s="2">
        <v>35</v>
      </c>
      <c r="H1196" s="3" t="s">
        <v>30</v>
      </c>
      <c r="I1196" s="3" t="s">
        <v>1179</v>
      </c>
      <c r="J1196" s="3" t="s">
        <v>31</v>
      </c>
      <c r="K1196" s="4">
        <v>132</v>
      </c>
      <c r="L1196" s="2">
        <v>1</v>
      </c>
      <c r="M1196" s="2">
        <v>48</v>
      </c>
      <c r="N1196" s="2">
        <v>0.2</v>
      </c>
      <c r="O1196" s="3" t="s">
        <v>32</v>
      </c>
      <c r="P1196" s="3" t="s">
        <v>29</v>
      </c>
      <c r="Q1196" s="5">
        <v>9.65</v>
      </c>
      <c r="S1196" s="6">
        <v>8.4</v>
      </c>
      <c r="T1196" s="5">
        <v>0.1</v>
      </c>
      <c r="U1196" s="6">
        <v>8.5</v>
      </c>
      <c r="V1196" s="2">
        <v>12.55</v>
      </c>
      <c r="W1196" s="8">
        <v>-2.25</v>
      </c>
      <c r="X1196" s="9" t="s">
        <v>3215</v>
      </c>
      <c r="Y1196" s="7">
        <v>43790</v>
      </c>
    </row>
    <row r="1197" spans="1:25" ht="30" hidden="1" x14ac:dyDescent="0.25">
      <c r="A1197" s="2">
        <v>185959</v>
      </c>
      <c r="B1197" s="3" t="s">
        <v>1119</v>
      </c>
      <c r="C1197" s="3" t="s">
        <v>1204</v>
      </c>
      <c r="D1197" s="3" t="s">
        <v>27</v>
      </c>
      <c r="E1197" s="3" t="s">
        <v>37</v>
      </c>
      <c r="F1197" s="3" t="s">
        <v>29</v>
      </c>
      <c r="G1197" s="2">
        <v>35</v>
      </c>
      <c r="H1197" s="3" t="s">
        <v>30</v>
      </c>
      <c r="I1197" s="3" t="s">
        <v>1155</v>
      </c>
      <c r="J1197" s="3" t="s">
        <v>31</v>
      </c>
      <c r="K1197" s="4">
        <v>145.08000000000001</v>
      </c>
      <c r="L1197" s="2">
        <v>1</v>
      </c>
      <c r="M1197" s="2">
        <v>12</v>
      </c>
      <c r="N1197" s="2">
        <v>0.75</v>
      </c>
      <c r="O1197" s="3" t="s">
        <v>32</v>
      </c>
      <c r="P1197" s="3" t="s">
        <v>29</v>
      </c>
      <c r="Q1197" s="5">
        <v>40.5</v>
      </c>
      <c r="S1197" s="6">
        <v>35.33</v>
      </c>
      <c r="T1197" s="5">
        <v>0.35</v>
      </c>
      <c r="U1197" s="6">
        <v>35.68</v>
      </c>
      <c r="V1197" s="2">
        <v>52.65</v>
      </c>
      <c r="W1197" s="8"/>
      <c r="X1197" s="10" t="s">
        <v>29</v>
      </c>
      <c r="Y1197" s="7">
        <v>43616</v>
      </c>
    </row>
    <row r="1198" spans="1:25" hidden="1" x14ac:dyDescent="0.25">
      <c r="A1198" s="2">
        <v>236802</v>
      </c>
      <c r="B1198" s="3" t="s">
        <v>1119</v>
      </c>
      <c r="C1198" s="3" t="s">
        <v>1205</v>
      </c>
      <c r="D1198" s="3" t="s">
        <v>1073</v>
      </c>
      <c r="E1198" s="3" t="s">
        <v>37</v>
      </c>
      <c r="F1198" s="3" t="s">
        <v>29</v>
      </c>
      <c r="G1198" s="2">
        <v>35</v>
      </c>
      <c r="H1198" s="3" t="s">
        <v>61</v>
      </c>
      <c r="I1198" s="3" t="s">
        <v>1129</v>
      </c>
      <c r="J1198" s="3" t="s">
        <v>31</v>
      </c>
      <c r="K1198" s="4">
        <v>142.80000000000001</v>
      </c>
      <c r="L1198" s="2">
        <v>1</v>
      </c>
      <c r="M1198" s="2">
        <v>120</v>
      </c>
      <c r="N1198" s="2">
        <v>0.05</v>
      </c>
      <c r="O1198" s="3" t="s">
        <v>32</v>
      </c>
      <c r="P1198" s="3" t="s">
        <v>29</v>
      </c>
      <c r="Q1198" s="5">
        <v>3.8</v>
      </c>
      <c r="S1198" s="6">
        <v>3.26</v>
      </c>
      <c r="T1198" s="5">
        <v>0.1</v>
      </c>
      <c r="U1198" s="6">
        <v>3.36</v>
      </c>
      <c r="V1198" s="2">
        <v>4.95</v>
      </c>
      <c r="W1198" s="8"/>
      <c r="X1198" s="10" t="s">
        <v>29</v>
      </c>
      <c r="Y1198" s="7">
        <v>43616</v>
      </c>
    </row>
    <row r="1199" spans="1:25" hidden="1" x14ac:dyDescent="0.25">
      <c r="A1199" s="2">
        <v>61408</v>
      </c>
      <c r="B1199" s="3" t="s">
        <v>1119</v>
      </c>
      <c r="C1199" s="3" t="s">
        <v>1205</v>
      </c>
      <c r="D1199" s="3" t="s">
        <v>42</v>
      </c>
      <c r="E1199" s="3" t="s">
        <v>37</v>
      </c>
      <c r="F1199" s="3" t="s">
        <v>29</v>
      </c>
      <c r="G1199" s="2">
        <v>35</v>
      </c>
      <c r="H1199" s="3" t="s">
        <v>61</v>
      </c>
      <c r="I1199" s="3" t="s">
        <v>1129</v>
      </c>
      <c r="J1199" s="3" t="s">
        <v>31</v>
      </c>
      <c r="K1199" s="4">
        <v>81.84</v>
      </c>
      <c r="L1199" s="2">
        <v>1</v>
      </c>
      <c r="M1199" s="2">
        <v>12</v>
      </c>
      <c r="N1199" s="2">
        <v>0.375</v>
      </c>
      <c r="O1199" s="3" t="s">
        <v>32</v>
      </c>
      <c r="P1199" s="3" t="s">
        <v>29</v>
      </c>
      <c r="Q1199" s="5">
        <v>22.2</v>
      </c>
      <c r="S1199" s="6">
        <v>19.45</v>
      </c>
      <c r="T1199" s="5">
        <v>0.1</v>
      </c>
      <c r="U1199" s="6">
        <v>19.55</v>
      </c>
      <c r="V1199" s="2">
        <v>28.85</v>
      </c>
      <c r="W1199" s="8"/>
      <c r="X1199" s="10" t="s">
        <v>29</v>
      </c>
      <c r="Y1199" s="7">
        <v>43616</v>
      </c>
    </row>
    <row r="1200" spans="1:25" hidden="1" x14ac:dyDescent="0.25">
      <c r="A1200" s="2">
        <v>117101</v>
      </c>
      <c r="B1200" s="3" t="s">
        <v>1119</v>
      </c>
      <c r="C1200" s="3" t="s">
        <v>1205</v>
      </c>
      <c r="D1200" s="3" t="s">
        <v>27</v>
      </c>
      <c r="E1200" s="3" t="s">
        <v>37</v>
      </c>
      <c r="F1200" s="3" t="s">
        <v>29</v>
      </c>
      <c r="G1200" s="2">
        <v>35</v>
      </c>
      <c r="H1200" s="3" t="s">
        <v>61</v>
      </c>
      <c r="I1200" s="3" t="s">
        <v>1129</v>
      </c>
      <c r="J1200" s="3" t="s">
        <v>31</v>
      </c>
      <c r="K1200" s="4">
        <v>74.58</v>
      </c>
      <c r="L1200" s="2">
        <v>1</v>
      </c>
      <c r="M1200" s="2">
        <v>6</v>
      </c>
      <c r="N1200" s="2">
        <v>0.75</v>
      </c>
      <c r="O1200" s="3" t="s">
        <v>32</v>
      </c>
      <c r="P1200" s="3" t="s">
        <v>29</v>
      </c>
      <c r="Q1200" s="5">
        <v>41.6</v>
      </c>
      <c r="S1200" s="6">
        <v>36.299999999999997</v>
      </c>
      <c r="T1200" s="5">
        <v>0.35</v>
      </c>
      <c r="U1200" s="6">
        <v>36.65</v>
      </c>
      <c r="V1200" s="2">
        <v>54.1</v>
      </c>
      <c r="W1200" s="8"/>
      <c r="X1200" s="10" t="s">
        <v>29</v>
      </c>
      <c r="Y1200" s="7">
        <v>43616</v>
      </c>
    </row>
    <row r="1201" spans="1:25" hidden="1" x14ac:dyDescent="0.25">
      <c r="A1201" s="2">
        <v>123331</v>
      </c>
      <c r="B1201" s="3" t="s">
        <v>1119</v>
      </c>
      <c r="C1201" s="3" t="s">
        <v>1206</v>
      </c>
      <c r="D1201" s="3" t="s">
        <v>42</v>
      </c>
      <c r="E1201" s="3" t="s">
        <v>37</v>
      </c>
      <c r="F1201" s="3" t="s">
        <v>29</v>
      </c>
      <c r="G1201" s="2">
        <v>20</v>
      </c>
      <c r="H1201" s="3" t="s">
        <v>106</v>
      </c>
      <c r="I1201" s="3" t="s">
        <v>1188</v>
      </c>
      <c r="J1201" s="3" t="s">
        <v>31</v>
      </c>
      <c r="K1201" s="4" t="s">
        <v>2950</v>
      </c>
      <c r="L1201" s="2">
        <v>1</v>
      </c>
      <c r="M1201" s="2">
        <v>12</v>
      </c>
      <c r="N1201" s="2">
        <v>0.375</v>
      </c>
      <c r="O1201" s="3" t="s">
        <v>32</v>
      </c>
      <c r="P1201" s="3" t="s">
        <v>29</v>
      </c>
      <c r="Q1201" s="5">
        <v>18.399999999999999</v>
      </c>
      <c r="S1201" s="6">
        <v>16.100000000000001</v>
      </c>
      <c r="T1201" s="5">
        <v>0.1</v>
      </c>
      <c r="U1201" s="6">
        <v>16.2</v>
      </c>
      <c r="V1201" s="2">
        <v>23.9</v>
      </c>
      <c r="W1201" s="8"/>
      <c r="X1201" s="10" t="s">
        <v>29</v>
      </c>
      <c r="Y1201" s="7">
        <v>43556</v>
      </c>
    </row>
    <row r="1202" spans="1:25" hidden="1" x14ac:dyDescent="0.25">
      <c r="A1202" s="2">
        <v>123315</v>
      </c>
      <c r="B1202" s="3" t="s">
        <v>1119</v>
      </c>
      <c r="C1202" s="3" t="s">
        <v>1206</v>
      </c>
      <c r="D1202" s="3" t="s">
        <v>27</v>
      </c>
      <c r="E1202" s="3" t="s">
        <v>37</v>
      </c>
      <c r="F1202" s="3" t="s">
        <v>104</v>
      </c>
      <c r="G1202" s="2">
        <v>20</v>
      </c>
      <c r="H1202" s="3" t="s">
        <v>106</v>
      </c>
      <c r="I1202" s="3" t="s">
        <v>1188</v>
      </c>
      <c r="J1202" s="3" t="s">
        <v>31</v>
      </c>
      <c r="K1202" s="4" t="s">
        <v>2951</v>
      </c>
      <c r="L1202" s="2">
        <v>1</v>
      </c>
      <c r="M1202" s="2">
        <v>12</v>
      </c>
      <c r="N1202" s="2">
        <v>0.75</v>
      </c>
      <c r="O1202" s="3" t="s">
        <v>32</v>
      </c>
      <c r="P1202" s="3" t="s">
        <v>29</v>
      </c>
      <c r="Q1202" s="5">
        <v>30.7</v>
      </c>
      <c r="R1202" s="5">
        <v>1</v>
      </c>
      <c r="S1202" s="6">
        <v>25.83</v>
      </c>
      <c r="T1202" s="5">
        <v>0.35</v>
      </c>
      <c r="U1202" s="6">
        <v>26.18</v>
      </c>
      <c r="V1202" s="2">
        <v>39.9</v>
      </c>
      <c r="W1202" s="8"/>
      <c r="X1202" s="10" t="s">
        <v>29</v>
      </c>
      <c r="Y1202" s="7">
        <v>43800</v>
      </c>
    </row>
    <row r="1203" spans="1:25" hidden="1" x14ac:dyDescent="0.25">
      <c r="A1203" s="2">
        <v>123323</v>
      </c>
      <c r="B1203" s="3" t="s">
        <v>1119</v>
      </c>
      <c r="C1203" s="3" t="s">
        <v>1206</v>
      </c>
      <c r="D1203" s="3" t="s">
        <v>906</v>
      </c>
      <c r="E1203" s="3" t="s">
        <v>37</v>
      </c>
      <c r="F1203" s="3" t="s">
        <v>29</v>
      </c>
      <c r="G1203" s="2">
        <v>20</v>
      </c>
      <c r="H1203" s="3" t="s">
        <v>106</v>
      </c>
      <c r="I1203" s="3" t="s">
        <v>1188</v>
      </c>
      <c r="J1203" s="3" t="s">
        <v>31</v>
      </c>
      <c r="K1203" s="4" t="s">
        <v>2952</v>
      </c>
      <c r="L1203" s="2">
        <v>1</v>
      </c>
      <c r="M1203" s="2">
        <v>6</v>
      </c>
      <c r="N1203" s="2">
        <v>1.1399999999999999</v>
      </c>
      <c r="O1203" s="3" t="s">
        <v>32</v>
      </c>
      <c r="P1203" s="3" t="s">
        <v>29</v>
      </c>
      <c r="Q1203" s="5">
        <v>43</v>
      </c>
      <c r="S1203" s="6">
        <v>37.53</v>
      </c>
      <c r="T1203" s="5">
        <v>0.35</v>
      </c>
      <c r="U1203" s="6">
        <v>37.880000000000003</v>
      </c>
      <c r="V1203" s="2">
        <v>55.9</v>
      </c>
      <c r="W1203" s="8"/>
      <c r="X1203" s="10" t="s">
        <v>29</v>
      </c>
      <c r="Y1203" s="7">
        <v>43556</v>
      </c>
    </row>
    <row r="1204" spans="1:25" hidden="1" x14ac:dyDescent="0.25">
      <c r="A1204" s="2">
        <v>129411</v>
      </c>
      <c r="B1204" s="3" t="s">
        <v>1119</v>
      </c>
      <c r="C1204" s="3" t="s">
        <v>1207</v>
      </c>
      <c r="D1204" s="3" t="s">
        <v>27</v>
      </c>
      <c r="E1204" s="3" t="s">
        <v>37</v>
      </c>
      <c r="F1204" s="3" t="s">
        <v>29</v>
      </c>
      <c r="G1204" s="2">
        <v>20</v>
      </c>
      <c r="H1204" s="3" t="s">
        <v>106</v>
      </c>
      <c r="I1204" s="3" t="s">
        <v>1188</v>
      </c>
      <c r="J1204" s="3" t="s">
        <v>31</v>
      </c>
      <c r="K1204" s="4">
        <v>72.599999999999994</v>
      </c>
      <c r="L1204" s="2">
        <v>1</v>
      </c>
      <c r="M1204" s="2">
        <v>12</v>
      </c>
      <c r="N1204" s="2">
        <v>0.75</v>
      </c>
      <c r="O1204" s="3" t="s">
        <v>32</v>
      </c>
      <c r="P1204" s="3" t="s">
        <v>29</v>
      </c>
      <c r="Q1204" s="5">
        <v>21.4</v>
      </c>
      <c r="S1204" s="6">
        <v>18.52</v>
      </c>
      <c r="T1204" s="5">
        <v>0.35</v>
      </c>
      <c r="U1204" s="6">
        <v>18.87</v>
      </c>
      <c r="V1204" s="2">
        <v>27.8</v>
      </c>
      <c r="W1204" s="8"/>
      <c r="X1204" s="10" t="s">
        <v>29</v>
      </c>
      <c r="Y1204" s="7">
        <v>43616</v>
      </c>
    </row>
    <row r="1205" spans="1:25" hidden="1" x14ac:dyDescent="0.25">
      <c r="A1205" s="2">
        <v>238303</v>
      </c>
      <c r="B1205" s="3" t="s">
        <v>1119</v>
      </c>
      <c r="C1205" s="3" t="s">
        <v>1208</v>
      </c>
      <c r="D1205" s="3" t="s">
        <v>27</v>
      </c>
      <c r="E1205" s="3" t="s">
        <v>28</v>
      </c>
      <c r="F1205" s="3" t="s">
        <v>97</v>
      </c>
      <c r="H1205" s="3" t="s">
        <v>432</v>
      </c>
      <c r="I1205" s="3" t="s">
        <v>1151</v>
      </c>
      <c r="J1205" s="3" t="s">
        <v>31</v>
      </c>
      <c r="K1205" s="4">
        <v>129.24</v>
      </c>
      <c r="L1205" s="2">
        <v>1</v>
      </c>
      <c r="M1205" s="2">
        <v>12</v>
      </c>
      <c r="N1205" s="2">
        <v>0.75</v>
      </c>
      <c r="O1205" s="3" t="s">
        <v>32</v>
      </c>
      <c r="P1205" s="3" t="s">
        <v>29</v>
      </c>
      <c r="Q1205" s="5">
        <v>36.35</v>
      </c>
      <c r="S1205" s="6">
        <v>31.68</v>
      </c>
      <c r="T1205" s="5">
        <v>0.35</v>
      </c>
      <c r="U1205" s="6">
        <v>32.03</v>
      </c>
      <c r="V1205" s="2">
        <v>47.25</v>
      </c>
      <c r="W1205" s="8">
        <v>0.14999999999999858</v>
      </c>
      <c r="X1205" s="9" t="s">
        <v>3216</v>
      </c>
      <c r="Y1205" s="7">
        <v>43790</v>
      </c>
    </row>
    <row r="1206" spans="1:25" hidden="1" x14ac:dyDescent="0.25">
      <c r="A1206" s="2">
        <v>508168</v>
      </c>
      <c r="B1206" s="3" t="s">
        <v>1119</v>
      </c>
      <c r="C1206" s="3" t="s">
        <v>1209</v>
      </c>
      <c r="D1206" s="3" t="s">
        <v>42</v>
      </c>
      <c r="E1206" s="3" t="s">
        <v>879</v>
      </c>
      <c r="F1206" s="3" t="s">
        <v>1080</v>
      </c>
      <c r="G1206" s="2">
        <v>30</v>
      </c>
      <c r="H1206" s="3" t="s">
        <v>80</v>
      </c>
      <c r="I1206" s="3" t="s">
        <v>1129</v>
      </c>
      <c r="J1206" s="3" t="s">
        <v>31</v>
      </c>
      <c r="K1206" s="4">
        <v>82.32</v>
      </c>
      <c r="L1206" s="2">
        <v>1</v>
      </c>
      <c r="M1206" s="2">
        <v>12</v>
      </c>
      <c r="N1206" s="2">
        <v>0.375</v>
      </c>
      <c r="O1206" s="3" t="s">
        <v>32</v>
      </c>
      <c r="P1206" s="3" t="s">
        <v>29</v>
      </c>
      <c r="Q1206" s="5">
        <v>22.3</v>
      </c>
      <c r="S1206" s="6">
        <v>19.54</v>
      </c>
      <c r="T1206" s="5">
        <v>0.1</v>
      </c>
      <c r="U1206" s="6">
        <v>19.64</v>
      </c>
      <c r="V1206" s="2">
        <v>29</v>
      </c>
      <c r="W1206" s="8"/>
      <c r="X1206" s="10" t="s">
        <v>29</v>
      </c>
      <c r="Y1206" s="7">
        <v>43678</v>
      </c>
    </row>
    <row r="1207" spans="1:25" ht="30" hidden="1" x14ac:dyDescent="0.25">
      <c r="A1207" s="2">
        <v>591644</v>
      </c>
      <c r="B1207" s="3" t="s">
        <v>1119</v>
      </c>
      <c r="C1207" s="3" t="s">
        <v>1210</v>
      </c>
      <c r="D1207" s="3" t="s">
        <v>27</v>
      </c>
      <c r="E1207" s="3" t="s">
        <v>37</v>
      </c>
      <c r="F1207" s="3" t="s">
        <v>29</v>
      </c>
      <c r="G1207" s="2">
        <v>27</v>
      </c>
      <c r="H1207" s="3" t="s">
        <v>80</v>
      </c>
      <c r="I1207" s="3" t="s">
        <v>1165</v>
      </c>
      <c r="J1207" s="3" t="s">
        <v>31</v>
      </c>
      <c r="K1207" s="4">
        <v>60.12</v>
      </c>
      <c r="L1207" s="2">
        <v>1</v>
      </c>
      <c r="M1207" s="2">
        <v>6</v>
      </c>
      <c r="N1207" s="2">
        <v>0.75</v>
      </c>
      <c r="O1207" s="3" t="s">
        <v>32</v>
      </c>
      <c r="P1207" s="3" t="s">
        <v>29</v>
      </c>
      <c r="Q1207" s="5">
        <v>37.15</v>
      </c>
      <c r="S1207" s="6">
        <v>32.380000000000003</v>
      </c>
      <c r="T1207" s="5">
        <v>0.35</v>
      </c>
      <c r="U1207" s="6">
        <v>32.729999999999997</v>
      </c>
      <c r="V1207" s="2">
        <v>48.3</v>
      </c>
      <c r="W1207" s="8"/>
      <c r="X1207" s="10" t="s">
        <v>29</v>
      </c>
      <c r="Y1207" s="7">
        <v>43616</v>
      </c>
    </row>
    <row r="1208" spans="1:25" hidden="1" x14ac:dyDescent="0.25">
      <c r="A1208" s="2">
        <v>63974</v>
      </c>
      <c r="B1208" s="3" t="s">
        <v>1119</v>
      </c>
      <c r="C1208" s="3" t="s">
        <v>1211</v>
      </c>
      <c r="D1208" s="3" t="s">
        <v>64</v>
      </c>
      <c r="E1208" s="3" t="s">
        <v>28</v>
      </c>
      <c r="F1208" s="3" t="s">
        <v>97</v>
      </c>
      <c r="H1208" s="3" t="s">
        <v>80</v>
      </c>
      <c r="I1208" s="3" t="s">
        <v>1126</v>
      </c>
      <c r="J1208" s="3" t="s">
        <v>39</v>
      </c>
      <c r="K1208" s="4">
        <v>58.83</v>
      </c>
      <c r="L1208" s="2">
        <v>1</v>
      </c>
      <c r="M1208" s="2">
        <v>6</v>
      </c>
      <c r="N1208" s="2">
        <v>0.5</v>
      </c>
      <c r="O1208" s="3" t="s">
        <v>32</v>
      </c>
      <c r="P1208" s="3" t="s">
        <v>29</v>
      </c>
      <c r="Q1208" s="5">
        <v>30.3</v>
      </c>
      <c r="S1208" s="6">
        <v>26.58</v>
      </c>
      <c r="T1208" s="5">
        <v>0.1</v>
      </c>
      <c r="U1208" s="6">
        <v>26.68</v>
      </c>
      <c r="V1208" s="2">
        <v>39.4</v>
      </c>
      <c r="W1208" s="8">
        <v>0.75</v>
      </c>
      <c r="X1208" s="9" t="s">
        <v>3216</v>
      </c>
      <c r="Y1208" s="7">
        <v>43803</v>
      </c>
    </row>
    <row r="1209" spans="1:25" ht="30" hidden="1" x14ac:dyDescent="0.25">
      <c r="A1209" s="2">
        <v>331496</v>
      </c>
      <c r="B1209" s="3" t="s">
        <v>1119</v>
      </c>
      <c r="C1209" s="3" t="s">
        <v>1212</v>
      </c>
      <c r="D1209" s="3" t="s">
        <v>27</v>
      </c>
      <c r="E1209" s="3" t="s">
        <v>37</v>
      </c>
      <c r="F1209" s="3" t="s">
        <v>29</v>
      </c>
      <c r="G1209" s="2">
        <v>38</v>
      </c>
      <c r="H1209" s="3" t="s">
        <v>80</v>
      </c>
      <c r="I1209" s="3" t="s">
        <v>1165</v>
      </c>
      <c r="J1209" s="3" t="s">
        <v>31</v>
      </c>
      <c r="K1209" s="4">
        <v>114.6</v>
      </c>
      <c r="L1209" s="2">
        <v>1</v>
      </c>
      <c r="M1209" s="2">
        <v>12</v>
      </c>
      <c r="N1209" s="2">
        <v>0.75</v>
      </c>
      <c r="O1209" s="3" t="s">
        <v>32</v>
      </c>
      <c r="P1209" s="3" t="s">
        <v>29</v>
      </c>
      <c r="Q1209" s="5">
        <v>32.5</v>
      </c>
      <c r="S1209" s="6">
        <v>28.29</v>
      </c>
      <c r="T1209" s="5">
        <v>0.35</v>
      </c>
      <c r="U1209" s="6">
        <v>28.64</v>
      </c>
      <c r="V1209" s="2">
        <v>42.25</v>
      </c>
      <c r="W1209" s="8"/>
      <c r="X1209" s="10" t="s">
        <v>29</v>
      </c>
      <c r="Y1209" s="7">
        <v>43616</v>
      </c>
    </row>
    <row r="1210" spans="1:25" ht="30" hidden="1" x14ac:dyDescent="0.25">
      <c r="A1210" s="2">
        <v>211626</v>
      </c>
      <c r="B1210" s="3" t="s">
        <v>1119</v>
      </c>
      <c r="C1210" s="3" t="s">
        <v>1213</v>
      </c>
      <c r="D1210" s="3" t="s">
        <v>898</v>
      </c>
      <c r="E1210" s="3" t="s">
        <v>37</v>
      </c>
      <c r="F1210" s="3" t="s">
        <v>119</v>
      </c>
      <c r="G1210" s="2">
        <v>17</v>
      </c>
      <c r="H1210" s="3" t="s">
        <v>1214</v>
      </c>
      <c r="I1210" s="3" t="s">
        <v>1121</v>
      </c>
      <c r="J1210" s="3" t="s">
        <v>31</v>
      </c>
      <c r="K1210" s="4">
        <v>180.24</v>
      </c>
      <c r="L1210" s="2">
        <v>1</v>
      </c>
      <c r="M1210" s="2">
        <v>12</v>
      </c>
      <c r="N1210" s="2">
        <v>0.7</v>
      </c>
      <c r="O1210" s="3" t="s">
        <v>32</v>
      </c>
      <c r="P1210" s="3" t="s">
        <v>29</v>
      </c>
      <c r="Q1210" s="5">
        <v>44.85</v>
      </c>
      <c r="S1210" s="6">
        <v>39.380000000000003</v>
      </c>
      <c r="T1210" s="5">
        <v>0.1</v>
      </c>
      <c r="U1210" s="6">
        <v>39.479999999999997</v>
      </c>
      <c r="V1210" s="2">
        <v>58.3</v>
      </c>
      <c r="W1210" s="8"/>
      <c r="X1210" s="10" t="s">
        <v>29</v>
      </c>
      <c r="Y1210" s="7">
        <v>43466</v>
      </c>
    </row>
    <row r="1211" spans="1:25" hidden="1" x14ac:dyDescent="0.25">
      <c r="A1211" s="2">
        <v>117382</v>
      </c>
      <c r="B1211" s="3" t="s">
        <v>1119</v>
      </c>
      <c r="C1211" s="3" t="s">
        <v>1215</v>
      </c>
      <c r="D1211" s="3" t="s">
        <v>42</v>
      </c>
      <c r="E1211" s="3" t="s">
        <v>37</v>
      </c>
      <c r="F1211" s="3" t="s">
        <v>29</v>
      </c>
      <c r="G1211" s="2">
        <v>21</v>
      </c>
      <c r="H1211" s="3" t="s">
        <v>38</v>
      </c>
      <c r="I1211" s="3" t="s">
        <v>1133</v>
      </c>
      <c r="J1211" s="3" t="s">
        <v>31</v>
      </c>
      <c r="K1211" s="4">
        <v>85.67</v>
      </c>
      <c r="L1211" s="2">
        <v>1</v>
      </c>
      <c r="M1211" s="2">
        <v>24</v>
      </c>
      <c r="N1211" s="2">
        <v>0.375</v>
      </c>
      <c r="O1211" s="3" t="s">
        <v>32</v>
      </c>
      <c r="P1211" s="3" t="s">
        <v>29</v>
      </c>
      <c r="Q1211" s="5">
        <v>12.7</v>
      </c>
      <c r="S1211" s="6">
        <v>11.09</v>
      </c>
      <c r="T1211" s="5">
        <v>0.1</v>
      </c>
      <c r="U1211" s="6">
        <v>11.19</v>
      </c>
      <c r="V1211" s="2">
        <v>16.5</v>
      </c>
      <c r="W1211" s="8"/>
      <c r="X1211" s="10" t="s">
        <v>29</v>
      </c>
      <c r="Y1211" s="7">
        <v>43556</v>
      </c>
    </row>
    <row r="1212" spans="1:25" hidden="1" x14ac:dyDescent="0.25">
      <c r="A1212" s="2">
        <v>477836</v>
      </c>
      <c r="B1212" s="3" t="s">
        <v>1119</v>
      </c>
      <c r="C1212" s="3" t="s">
        <v>1215</v>
      </c>
      <c r="D1212" s="3" t="s">
        <v>27</v>
      </c>
      <c r="E1212" s="3" t="s">
        <v>37</v>
      </c>
      <c r="F1212" s="3" t="s">
        <v>29</v>
      </c>
      <c r="G1212" s="2">
        <v>21</v>
      </c>
      <c r="H1212" s="3" t="s">
        <v>38</v>
      </c>
      <c r="I1212" s="3" t="s">
        <v>1133</v>
      </c>
      <c r="J1212" s="3" t="s">
        <v>31</v>
      </c>
      <c r="K1212" s="4">
        <v>82.51</v>
      </c>
      <c r="L1212" s="2">
        <v>1</v>
      </c>
      <c r="M1212" s="2">
        <v>12</v>
      </c>
      <c r="N1212" s="2">
        <v>0.75</v>
      </c>
      <c r="O1212" s="3" t="s">
        <v>32</v>
      </c>
      <c r="P1212" s="3" t="s">
        <v>29</v>
      </c>
      <c r="Q1212" s="5">
        <v>24</v>
      </c>
      <c r="S1212" s="6">
        <v>20.81</v>
      </c>
      <c r="T1212" s="5">
        <v>0.35</v>
      </c>
      <c r="U1212" s="6">
        <v>21.16</v>
      </c>
      <c r="V1212" s="2">
        <v>31.2</v>
      </c>
      <c r="W1212" s="8"/>
      <c r="X1212" s="10" t="s">
        <v>29</v>
      </c>
      <c r="Y1212" s="7">
        <v>43619</v>
      </c>
    </row>
    <row r="1213" spans="1:25" hidden="1" x14ac:dyDescent="0.25">
      <c r="A1213" s="2">
        <v>554212</v>
      </c>
      <c r="B1213" s="3" t="s">
        <v>1119</v>
      </c>
      <c r="C1213" s="3" t="s">
        <v>1215</v>
      </c>
      <c r="D1213" s="3" t="s">
        <v>906</v>
      </c>
      <c r="E1213" s="3" t="s">
        <v>37</v>
      </c>
      <c r="F1213" s="3" t="s">
        <v>29</v>
      </c>
      <c r="G1213" s="2">
        <v>21</v>
      </c>
      <c r="H1213" s="3" t="s">
        <v>38</v>
      </c>
      <c r="I1213" s="3" t="s">
        <v>1133</v>
      </c>
      <c r="J1213" s="3" t="s">
        <v>31</v>
      </c>
      <c r="K1213" s="4">
        <v>78.2</v>
      </c>
      <c r="L1213" s="2">
        <v>1</v>
      </c>
      <c r="M1213" s="2">
        <v>8</v>
      </c>
      <c r="N1213" s="2">
        <v>1.1399999999999999</v>
      </c>
      <c r="O1213" s="3" t="s">
        <v>32</v>
      </c>
      <c r="P1213" s="3" t="s">
        <v>29</v>
      </c>
      <c r="Q1213" s="5">
        <v>34.700000000000003</v>
      </c>
      <c r="S1213" s="6">
        <v>30.23</v>
      </c>
      <c r="T1213" s="5">
        <v>0.35</v>
      </c>
      <c r="U1213" s="6">
        <v>30.58</v>
      </c>
      <c r="V1213" s="2">
        <v>45.1</v>
      </c>
      <c r="W1213" s="8"/>
      <c r="X1213" s="10" t="s">
        <v>29</v>
      </c>
      <c r="Y1213" s="7">
        <v>43556</v>
      </c>
    </row>
    <row r="1214" spans="1:25" hidden="1" x14ac:dyDescent="0.25">
      <c r="A1214" s="2">
        <v>121384</v>
      </c>
      <c r="B1214" s="3" t="s">
        <v>1119</v>
      </c>
      <c r="C1214" s="3" t="s">
        <v>1216</v>
      </c>
      <c r="D1214" s="3" t="s">
        <v>27</v>
      </c>
      <c r="E1214" s="3" t="s">
        <v>37</v>
      </c>
      <c r="F1214" s="3" t="s">
        <v>29</v>
      </c>
      <c r="G1214" s="2">
        <v>21</v>
      </c>
      <c r="H1214" s="3" t="s">
        <v>38</v>
      </c>
      <c r="I1214" s="3" t="s">
        <v>1126</v>
      </c>
      <c r="J1214" s="3" t="s">
        <v>31</v>
      </c>
      <c r="K1214" s="4">
        <v>82.51</v>
      </c>
      <c r="L1214" s="2">
        <v>1</v>
      </c>
      <c r="M1214" s="2">
        <v>12</v>
      </c>
      <c r="N1214" s="2">
        <v>0.75</v>
      </c>
      <c r="O1214" s="3" t="s">
        <v>32</v>
      </c>
      <c r="P1214" s="3" t="s">
        <v>29</v>
      </c>
      <c r="Q1214" s="5">
        <v>24</v>
      </c>
      <c r="S1214" s="6">
        <v>20.81</v>
      </c>
      <c r="T1214" s="5">
        <v>0.35</v>
      </c>
      <c r="U1214" s="6">
        <v>21.16</v>
      </c>
      <c r="V1214" s="2">
        <v>31.2</v>
      </c>
      <c r="W1214" s="8"/>
      <c r="X1214" s="10" t="s">
        <v>29</v>
      </c>
      <c r="Y1214" s="7">
        <v>43556</v>
      </c>
    </row>
    <row r="1215" spans="1:25" hidden="1" x14ac:dyDescent="0.25">
      <c r="A1215" s="2">
        <v>590976</v>
      </c>
      <c r="B1215" s="3" t="s">
        <v>1119</v>
      </c>
      <c r="C1215" s="3" t="s">
        <v>1217</v>
      </c>
      <c r="D1215" s="3" t="s">
        <v>27</v>
      </c>
      <c r="E1215" s="3" t="s">
        <v>28</v>
      </c>
      <c r="F1215" s="3" t="s">
        <v>97</v>
      </c>
      <c r="G1215" s="2">
        <v>16</v>
      </c>
      <c r="H1215" s="3" t="s">
        <v>204</v>
      </c>
      <c r="I1215" s="3" t="s">
        <v>1169</v>
      </c>
      <c r="J1215" s="3" t="s">
        <v>31</v>
      </c>
      <c r="K1215" s="4">
        <v>116.64</v>
      </c>
      <c r="L1215" s="2">
        <v>1</v>
      </c>
      <c r="M1215" s="2">
        <v>12</v>
      </c>
      <c r="N1215" s="2">
        <v>0.75</v>
      </c>
      <c r="O1215" s="3" t="s">
        <v>32</v>
      </c>
      <c r="P1215" s="3" t="s">
        <v>29</v>
      </c>
      <c r="Q1215" s="5">
        <v>33</v>
      </c>
      <c r="S1215" s="6">
        <v>28.73</v>
      </c>
      <c r="T1215" s="5">
        <v>0.35</v>
      </c>
      <c r="U1215" s="6">
        <v>29.08</v>
      </c>
      <c r="V1215" s="2">
        <v>42.9</v>
      </c>
      <c r="W1215" s="8">
        <v>-0.10000000000000142</v>
      </c>
      <c r="X1215" s="9" t="s">
        <v>3215</v>
      </c>
      <c r="Y1215" s="7">
        <v>43790</v>
      </c>
    </row>
    <row r="1216" spans="1:25" hidden="1" x14ac:dyDescent="0.25">
      <c r="A1216" s="2">
        <v>801795</v>
      </c>
      <c r="B1216" s="3" t="s">
        <v>1119</v>
      </c>
      <c r="C1216" s="3" t="s">
        <v>1218</v>
      </c>
      <c r="D1216" s="3" t="s">
        <v>27</v>
      </c>
      <c r="E1216" s="3" t="s">
        <v>28</v>
      </c>
      <c r="F1216" s="3" t="s">
        <v>29</v>
      </c>
      <c r="G1216" s="2">
        <v>28.5</v>
      </c>
      <c r="H1216" s="3" t="s">
        <v>80</v>
      </c>
      <c r="I1216" s="3" t="s">
        <v>1219</v>
      </c>
      <c r="J1216" s="3" t="s">
        <v>39</v>
      </c>
      <c r="K1216" s="4">
        <v>56.74</v>
      </c>
      <c r="L1216" s="2">
        <v>1</v>
      </c>
      <c r="M1216" s="2">
        <v>6</v>
      </c>
      <c r="N1216" s="2">
        <v>0.75</v>
      </c>
      <c r="O1216" s="3" t="s">
        <v>32</v>
      </c>
      <c r="P1216" s="3" t="s">
        <v>29</v>
      </c>
      <c r="Q1216" s="5">
        <v>31.65</v>
      </c>
      <c r="S1216" s="6">
        <v>27.54</v>
      </c>
      <c r="T1216" s="5">
        <v>0.35</v>
      </c>
      <c r="U1216" s="6">
        <v>27.89</v>
      </c>
      <c r="V1216" s="2">
        <v>41.15</v>
      </c>
      <c r="W1216" s="8"/>
      <c r="X1216" s="10" t="s">
        <v>29</v>
      </c>
      <c r="Y1216" s="7">
        <v>43707</v>
      </c>
    </row>
    <row r="1217" spans="1:25" ht="30" hidden="1" x14ac:dyDescent="0.25">
      <c r="A1217" s="2">
        <v>777125</v>
      </c>
      <c r="B1217" s="3" t="s">
        <v>1119</v>
      </c>
      <c r="C1217" s="3" t="s">
        <v>1220</v>
      </c>
      <c r="D1217" s="3" t="s">
        <v>27</v>
      </c>
      <c r="E1217" s="3" t="s">
        <v>37</v>
      </c>
      <c r="F1217" s="3" t="s">
        <v>29</v>
      </c>
      <c r="G1217" s="2">
        <v>15</v>
      </c>
      <c r="H1217" s="3" t="s">
        <v>38</v>
      </c>
      <c r="I1217" s="3" t="s">
        <v>1221</v>
      </c>
      <c r="J1217" s="3" t="s">
        <v>31</v>
      </c>
      <c r="K1217" s="4">
        <v>76.97</v>
      </c>
      <c r="L1217" s="2">
        <v>1</v>
      </c>
      <c r="M1217" s="2">
        <v>12</v>
      </c>
      <c r="N1217" s="2">
        <v>0.75</v>
      </c>
      <c r="O1217" s="3" t="s">
        <v>32</v>
      </c>
      <c r="P1217" s="3" t="s">
        <v>29</v>
      </c>
      <c r="Q1217" s="5">
        <v>22.55</v>
      </c>
      <c r="S1217" s="6">
        <v>19.54</v>
      </c>
      <c r="T1217" s="5">
        <v>0.35</v>
      </c>
      <c r="U1217" s="6">
        <v>19.89</v>
      </c>
      <c r="V1217" s="2">
        <v>29.3</v>
      </c>
      <c r="W1217" s="8"/>
      <c r="X1217" s="10" t="s">
        <v>29</v>
      </c>
      <c r="Y1217" s="7">
        <v>43556</v>
      </c>
    </row>
    <row r="1218" spans="1:25" hidden="1" x14ac:dyDescent="0.25">
      <c r="A1218" s="2">
        <v>777223</v>
      </c>
      <c r="B1218" s="3" t="s">
        <v>1119</v>
      </c>
      <c r="C1218" s="3" t="s">
        <v>1222</v>
      </c>
      <c r="D1218" s="3" t="s">
        <v>27</v>
      </c>
      <c r="E1218" s="3" t="s">
        <v>879</v>
      </c>
      <c r="F1218" s="3" t="s">
        <v>1080</v>
      </c>
      <c r="G1218" s="2">
        <v>15</v>
      </c>
      <c r="H1218" s="3" t="s">
        <v>38</v>
      </c>
      <c r="I1218" s="3" t="s">
        <v>1223</v>
      </c>
      <c r="J1218" s="3" t="s">
        <v>31</v>
      </c>
      <c r="K1218" s="4">
        <v>79.790000000000006</v>
      </c>
      <c r="L1218" s="2">
        <v>1</v>
      </c>
      <c r="M1218" s="2">
        <v>12</v>
      </c>
      <c r="N1218" s="2">
        <v>0.75</v>
      </c>
      <c r="O1218" s="3" t="s">
        <v>32</v>
      </c>
      <c r="P1218" s="3" t="s">
        <v>29</v>
      </c>
      <c r="Q1218" s="5">
        <v>23.3</v>
      </c>
      <c r="S1218" s="6">
        <v>20.2</v>
      </c>
      <c r="T1218" s="5">
        <v>0.35</v>
      </c>
      <c r="U1218" s="6">
        <v>20.55</v>
      </c>
      <c r="V1218" s="2">
        <v>30.3</v>
      </c>
      <c r="W1218" s="8"/>
      <c r="X1218" s="10" t="s">
        <v>29</v>
      </c>
      <c r="Y1218" s="7">
        <v>43556</v>
      </c>
    </row>
    <row r="1219" spans="1:25" hidden="1" x14ac:dyDescent="0.25">
      <c r="A1219" s="2">
        <v>777222</v>
      </c>
      <c r="B1219" s="3" t="s">
        <v>1119</v>
      </c>
      <c r="C1219" s="3" t="s">
        <v>1224</v>
      </c>
      <c r="D1219" s="3" t="s">
        <v>27</v>
      </c>
      <c r="E1219" s="3" t="s">
        <v>879</v>
      </c>
      <c r="F1219" s="3" t="s">
        <v>1080</v>
      </c>
      <c r="G1219" s="2">
        <v>15</v>
      </c>
      <c r="H1219" s="3" t="s">
        <v>38</v>
      </c>
      <c r="I1219" s="3" t="s">
        <v>1223</v>
      </c>
      <c r="J1219" s="3" t="s">
        <v>31</v>
      </c>
      <c r="K1219" s="4">
        <v>85.47</v>
      </c>
      <c r="L1219" s="2">
        <v>1</v>
      </c>
      <c r="M1219" s="2">
        <v>12</v>
      </c>
      <c r="N1219" s="2">
        <v>0.75</v>
      </c>
      <c r="O1219" s="3" t="s">
        <v>32</v>
      </c>
      <c r="P1219" s="3" t="s">
        <v>29</v>
      </c>
      <c r="Q1219" s="5">
        <v>24.8</v>
      </c>
      <c r="S1219" s="6">
        <v>21.52</v>
      </c>
      <c r="T1219" s="5">
        <v>0.35</v>
      </c>
      <c r="U1219" s="6">
        <v>21.87</v>
      </c>
      <c r="V1219" s="2">
        <v>32.25</v>
      </c>
      <c r="W1219" s="8"/>
      <c r="X1219" s="10" t="s">
        <v>29</v>
      </c>
      <c r="Y1219" s="7">
        <v>43556</v>
      </c>
    </row>
    <row r="1220" spans="1:25" hidden="1" x14ac:dyDescent="0.25">
      <c r="A1220" s="2">
        <v>53611</v>
      </c>
      <c r="B1220" s="3" t="s">
        <v>1119</v>
      </c>
      <c r="C1220" s="3" t="s">
        <v>1225</v>
      </c>
      <c r="D1220" s="3" t="s">
        <v>27</v>
      </c>
      <c r="E1220" s="3" t="s">
        <v>37</v>
      </c>
      <c r="F1220" s="3" t="s">
        <v>29</v>
      </c>
      <c r="G1220" s="2">
        <v>35</v>
      </c>
      <c r="H1220" s="3" t="s">
        <v>38</v>
      </c>
      <c r="I1220" s="3" t="s">
        <v>1159</v>
      </c>
      <c r="J1220" s="3" t="s">
        <v>31</v>
      </c>
      <c r="K1220" s="4">
        <v>93.01</v>
      </c>
      <c r="L1220" s="2">
        <v>1</v>
      </c>
      <c r="M1220" s="2">
        <v>12</v>
      </c>
      <c r="N1220" s="2">
        <v>0.75</v>
      </c>
      <c r="O1220" s="3" t="s">
        <v>32</v>
      </c>
      <c r="P1220" s="3" t="s">
        <v>29</v>
      </c>
      <c r="Q1220" s="5">
        <v>26.8</v>
      </c>
      <c r="S1220" s="6">
        <v>23.28</v>
      </c>
      <c r="T1220" s="5">
        <v>0.35</v>
      </c>
      <c r="U1220" s="6">
        <v>23.63</v>
      </c>
      <c r="V1220" s="2">
        <v>34.85</v>
      </c>
      <c r="W1220" s="8"/>
      <c r="X1220" s="10" t="s">
        <v>29</v>
      </c>
      <c r="Y1220" s="7">
        <v>43556</v>
      </c>
    </row>
    <row r="1221" spans="1:25" ht="30" hidden="1" x14ac:dyDescent="0.25">
      <c r="A1221" s="2">
        <v>613331</v>
      </c>
      <c r="B1221" s="3" t="s">
        <v>1119</v>
      </c>
      <c r="C1221" s="3" t="s">
        <v>1226</v>
      </c>
      <c r="D1221" s="3" t="s">
        <v>27</v>
      </c>
      <c r="E1221" s="3" t="s">
        <v>37</v>
      </c>
      <c r="F1221" s="3" t="s">
        <v>29</v>
      </c>
      <c r="G1221" s="2">
        <v>15</v>
      </c>
      <c r="H1221" s="3" t="s">
        <v>38</v>
      </c>
      <c r="I1221" s="3" t="s">
        <v>1155</v>
      </c>
      <c r="J1221" s="3" t="s">
        <v>31</v>
      </c>
      <c r="K1221" s="4">
        <v>81.5</v>
      </c>
      <c r="L1221" s="2">
        <v>1</v>
      </c>
      <c r="M1221" s="2">
        <v>12</v>
      </c>
      <c r="N1221" s="2">
        <v>0.75</v>
      </c>
      <c r="O1221" s="3" t="s">
        <v>32</v>
      </c>
      <c r="P1221" s="3" t="s">
        <v>29</v>
      </c>
      <c r="Q1221" s="5">
        <v>23.75</v>
      </c>
      <c r="S1221" s="6">
        <v>20.59</v>
      </c>
      <c r="T1221" s="5">
        <v>0.35</v>
      </c>
      <c r="U1221" s="6">
        <v>20.94</v>
      </c>
      <c r="V1221" s="2">
        <v>30.9</v>
      </c>
      <c r="W1221" s="8"/>
      <c r="X1221" s="10" t="s">
        <v>29</v>
      </c>
      <c r="Y1221" s="7">
        <v>43556</v>
      </c>
    </row>
    <row r="1222" spans="1:25" ht="30" hidden="1" x14ac:dyDescent="0.25">
      <c r="A1222" s="2">
        <v>31690</v>
      </c>
      <c r="B1222" s="3" t="s">
        <v>1119</v>
      </c>
      <c r="C1222" s="3" t="s">
        <v>1227</v>
      </c>
      <c r="D1222" s="3" t="s">
        <v>27</v>
      </c>
      <c r="E1222" s="3" t="s">
        <v>37</v>
      </c>
      <c r="F1222" s="3" t="s">
        <v>29</v>
      </c>
      <c r="G1222" s="2">
        <v>22</v>
      </c>
      <c r="H1222" s="3" t="s">
        <v>38</v>
      </c>
      <c r="I1222" s="3" t="s">
        <v>1155</v>
      </c>
      <c r="J1222" s="3" t="s">
        <v>31</v>
      </c>
      <c r="K1222" s="4">
        <v>81.93</v>
      </c>
      <c r="L1222" s="2">
        <v>1</v>
      </c>
      <c r="M1222" s="2">
        <v>12</v>
      </c>
      <c r="N1222" s="2">
        <v>0.75</v>
      </c>
      <c r="O1222" s="3" t="s">
        <v>32</v>
      </c>
      <c r="P1222" s="3" t="s">
        <v>29</v>
      </c>
      <c r="Q1222" s="5">
        <v>23.85</v>
      </c>
      <c r="S1222" s="6">
        <v>20.68</v>
      </c>
      <c r="T1222" s="5">
        <v>0.35</v>
      </c>
      <c r="U1222" s="6">
        <v>21.03</v>
      </c>
      <c r="V1222" s="2">
        <v>31</v>
      </c>
      <c r="W1222" s="8"/>
      <c r="X1222" s="10" t="s">
        <v>29</v>
      </c>
      <c r="Y1222" s="7">
        <v>43556</v>
      </c>
    </row>
    <row r="1223" spans="1:25" hidden="1" x14ac:dyDescent="0.25">
      <c r="A1223" s="2">
        <v>631176</v>
      </c>
      <c r="B1223" s="3" t="s">
        <v>1119</v>
      </c>
      <c r="C1223" s="3" t="s">
        <v>1228</v>
      </c>
      <c r="D1223" s="3" t="s">
        <v>27</v>
      </c>
      <c r="E1223" s="3" t="s">
        <v>37</v>
      </c>
      <c r="F1223" s="3" t="s">
        <v>29</v>
      </c>
      <c r="G1223" s="2">
        <v>35</v>
      </c>
      <c r="H1223" s="3" t="s">
        <v>38</v>
      </c>
      <c r="I1223" s="3" t="s">
        <v>1159</v>
      </c>
      <c r="J1223" s="3" t="s">
        <v>31</v>
      </c>
      <c r="K1223" s="4">
        <v>81.93</v>
      </c>
      <c r="L1223" s="2">
        <v>1</v>
      </c>
      <c r="M1223" s="2">
        <v>12</v>
      </c>
      <c r="N1223" s="2">
        <v>0.75</v>
      </c>
      <c r="O1223" s="3" t="s">
        <v>32</v>
      </c>
      <c r="P1223" s="3" t="s">
        <v>29</v>
      </c>
      <c r="Q1223" s="5">
        <v>23.85</v>
      </c>
      <c r="S1223" s="6">
        <v>20.68</v>
      </c>
      <c r="T1223" s="5">
        <v>0.35</v>
      </c>
      <c r="U1223" s="6">
        <v>21.03</v>
      </c>
      <c r="V1223" s="2">
        <v>31</v>
      </c>
      <c r="W1223" s="8"/>
      <c r="X1223" s="10" t="s">
        <v>29</v>
      </c>
      <c r="Y1223" s="7">
        <v>43634</v>
      </c>
    </row>
    <row r="1224" spans="1:25" hidden="1" x14ac:dyDescent="0.25">
      <c r="A1224" s="2">
        <v>177956</v>
      </c>
      <c r="B1224" s="3" t="s">
        <v>1119</v>
      </c>
      <c r="C1224" s="3" t="s">
        <v>1229</v>
      </c>
      <c r="D1224" s="3" t="s">
        <v>27</v>
      </c>
      <c r="E1224" s="3" t="s">
        <v>879</v>
      </c>
      <c r="F1224" s="3" t="s">
        <v>1115</v>
      </c>
      <c r="G1224" s="2">
        <v>23</v>
      </c>
      <c r="H1224" s="3" t="s">
        <v>38</v>
      </c>
      <c r="I1224" s="3" t="s">
        <v>1126</v>
      </c>
      <c r="J1224" s="3" t="s">
        <v>39</v>
      </c>
      <c r="K1224" s="4" t="s">
        <v>2953</v>
      </c>
      <c r="L1224" s="2">
        <v>1</v>
      </c>
      <c r="M1224" s="2">
        <v>12</v>
      </c>
      <c r="N1224" s="2">
        <v>0.75</v>
      </c>
      <c r="O1224" s="3" t="s">
        <v>32</v>
      </c>
      <c r="P1224" s="3" t="s">
        <v>29</v>
      </c>
      <c r="Q1224" s="5">
        <v>23.25</v>
      </c>
      <c r="S1224" s="6">
        <v>20.149999999999999</v>
      </c>
      <c r="T1224" s="5">
        <v>0.35</v>
      </c>
      <c r="U1224" s="6">
        <v>20.5</v>
      </c>
      <c r="V1224" s="2">
        <v>30.2</v>
      </c>
      <c r="W1224" s="8"/>
      <c r="X1224" s="10" t="s">
        <v>29</v>
      </c>
      <c r="Y1224" s="7">
        <v>43556</v>
      </c>
    </row>
    <row r="1225" spans="1:25" ht="30" hidden="1" x14ac:dyDescent="0.25">
      <c r="A1225" s="2">
        <v>68627</v>
      </c>
      <c r="B1225" s="3" t="s">
        <v>1119</v>
      </c>
      <c r="C1225" s="3" t="s">
        <v>1230</v>
      </c>
      <c r="D1225" s="3" t="s">
        <v>27</v>
      </c>
      <c r="E1225" s="3" t="s">
        <v>37</v>
      </c>
      <c r="F1225" s="3" t="s">
        <v>29</v>
      </c>
      <c r="G1225" s="2">
        <v>17</v>
      </c>
      <c r="H1225" s="3" t="s">
        <v>482</v>
      </c>
      <c r="I1225" s="3" t="s">
        <v>1121</v>
      </c>
      <c r="J1225" s="3" t="s">
        <v>39</v>
      </c>
      <c r="K1225" s="4" t="s">
        <v>2954</v>
      </c>
      <c r="L1225" s="2">
        <v>1</v>
      </c>
      <c r="M1225" s="2">
        <v>12</v>
      </c>
      <c r="N1225" s="2">
        <v>0.75</v>
      </c>
      <c r="O1225" s="3" t="s">
        <v>32</v>
      </c>
      <c r="P1225" s="3" t="s">
        <v>29</v>
      </c>
      <c r="Q1225" s="5">
        <v>24.5</v>
      </c>
      <c r="S1225" s="6">
        <v>21.25</v>
      </c>
      <c r="T1225" s="5">
        <v>0.35</v>
      </c>
      <c r="U1225" s="6">
        <v>21.6</v>
      </c>
      <c r="V1225" s="2">
        <v>31.85</v>
      </c>
      <c r="W1225" s="8"/>
      <c r="X1225" s="10" t="s">
        <v>29</v>
      </c>
      <c r="Y1225" s="7">
        <v>43556</v>
      </c>
    </row>
    <row r="1226" spans="1:25" hidden="1" x14ac:dyDescent="0.25">
      <c r="A1226" s="2">
        <v>799627</v>
      </c>
      <c r="B1226" s="3" t="s">
        <v>1119</v>
      </c>
      <c r="C1226" s="3" t="s">
        <v>1231</v>
      </c>
      <c r="D1226" s="3" t="s">
        <v>42</v>
      </c>
      <c r="E1226" s="3" t="s">
        <v>28</v>
      </c>
      <c r="F1226" s="3" t="s">
        <v>97</v>
      </c>
      <c r="G1226" s="2">
        <v>24</v>
      </c>
      <c r="H1226" s="3" t="s">
        <v>38</v>
      </c>
      <c r="I1226" s="3" t="s">
        <v>1126</v>
      </c>
      <c r="J1226" s="3" t="s">
        <v>31</v>
      </c>
      <c r="K1226" s="4">
        <v>67.400000000000006</v>
      </c>
      <c r="L1226" s="2">
        <v>1</v>
      </c>
      <c r="M1226" s="2">
        <v>6</v>
      </c>
      <c r="N1226" s="2">
        <v>0.375</v>
      </c>
      <c r="O1226" s="3" t="s">
        <v>32</v>
      </c>
      <c r="P1226" s="3" t="s">
        <v>29</v>
      </c>
      <c r="Q1226" s="5">
        <v>30</v>
      </c>
      <c r="S1226" s="6">
        <v>26.31</v>
      </c>
      <c r="T1226" s="5">
        <v>0.1</v>
      </c>
      <c r="U1226" s="6">
        <v>26.41</v>
      </c>
      <c r="V1226" s="2">
        <v>39</v>
      </c>
      <c r="W1226" s="8"/>
      <c r="X1226" s="10" t="s">
        <v>29</v>
      </c>
      <c r="Y1226" s="7">
        <v>43711</v>
      </c>
    </row>
    <row r="1227" spans="1:25" hidden="1" x14ac:dyDescent="0.25">
      <c r="A1227" s="2">
        <v>283937</v>
      </c>
      <c r="B1227" s="3" t="s">
        <v>1119</v>
      </c>
      <c r="C1227" s="3" t="s">
        <v>1232</v>
      </c>
      <c r="D1227" s="3" t="s">
        <v>1073</v>
      </c>
      <c r="E1227" s="3" t="s">
        <v>28</v>
      </c>
      <c r="F1227" s="3" t="s">
        <v>86</v>
      </c>
      <c r="G1227" s="2">
        <v>35</v>
      </c>
      <c r="H1227" s="3" t="s">
        <v>30</v>
      </c>
      <c r="I1227" s="3" t="s">
        <v>1179</v>
      </c>
      <c r="J1227" s="3" t="s">
        <v>31</v>
      </c>
      <c r="K1227" s="4">
        <v>82.56</v>
      </c>
      <c r="L1227" s="2">
        <v>1</v>
      </c>
      <c r="M1227" s="2">
        <v>48</v>
      </c>
      <c r="N1227" s="2">
        <v>0.05</v>
      </c>
      <c r="O1227" s="3" t="s">
        <v>32</v>
      </c>
      <c r="P1227" s="3" t="s">
        <v>29</v>
      </c>
      <c r="Q1227" s="5">
        <v>4.75</v>
      </c>
      <c r="S1227" s="6">
        <v>4.09</v>
      </c>
      <c r="T1227" s="5">
        <v>0.1</v>
      </c>
      <c r="U1227" s="6">
        <v>4.1900000000000004</v>
      </c>
      <c r="V1227" s="2">
        <v>6.2</v>
      </c>
      <c r="W1227" s="8"/>
      <c r="X1227" s="10" t="s">
        <v>29</v>
      </c>
      <c r="Y1227" s="7">
        <v>43712</v>
      </c>
    </row>
    <row r="1228" spans="1:25" ht="30" hidden="1" x14ac:dyDescent="0.25">
      <c r="A1228" s="2">
        <v>15693</v>
      </c>
      <c r="B1228" s="3" t="s">
        <v>1119</v>
      </c>
      <c r="C1228" s="3" t="s">
        <v>1233</v>
      </c>
      <c r="D1228" s="3" t="s">
        <v>27</v>
      </c>
      <c r="E1228" s="3" t="s">
        <v>37</v>
      </c>
      <c r="F1228" s="3" t="s">
        <v>29</v>
      </c>
      <c r="G1228" s="2">
        <v>45</v>
      </c>
      <c r="H1228" s="3" t="s">
        <v>204</v>
      </c>
      <c r="I1228" s="3" t="s">
        <v>1165</v>
      </c>
      <c r="J1228" s="3" t="s">
        <v>31</v>
      </c>
      <c r="K1228" s="4" t="s">
        <v>2955</v>
      </c>
      <c r="L1228" s="2">
        <v>1</v>
      </c>
      <c r="M1228" s="2">
        <v>12</v>
      </c>
      <c r="N1228" s="2">
        <v>0.75</v>
      </c>
      <c r="O1228" s="3" t="s">
        <v>32</v>
      </c>
      <c r="P1228" s="3" t="s">
        <v>29</v>
      </c>
      <c r="Q1228" s="5">
        <v>34.15</v>
      </c>
      <c r="S1228" s="6">
        <v>29.74</v>
      </c>
      <c r="T1228" s="5">
        <v>0.35</v>
      </c>
      <c r="U1228" s="6">
        <v>30.09</v>
      </c>
      <c r="V1228" s="2">
        <v>44.4</v>
      </c>
      <c r="W1228" s="8"/>
      <c r="X1228" s="10" t="s">
        <v>29</v>
      </c>
      <c r="Y1228" s="7">
        <v>43556</v>
      </c>
    </row>
    <row r="1229" spans="1:25" hidden="1" x14ac:dyDescent="0.25">
      <c r="A1229" s="2">
        <v>769264</v>
      </c>
      <c r="B1229" s="3" t="s">
        <v>1119</v>
      </c>
      <c r="C1229" s="3" t="s">
        <v>1234</v>
      </c>
      <c r="D1229" s="3" t="s">
        <v>27</v>
      </c>
      <c r="E1229" s="3" t="s">
        <v>28</v>
      </c>
      <c r="F1229" s="3" t="s">
        <v>29</v>
      </c>
      <c r="G1229" s="2">
        <v>35</v>
      </c>
      <c r="H1229" s="3" t="s">
        <v>106</v>
      </c>
      <c r="I1229" s="3" t="s">
        <v>1126</v>
      </c>
      <c r="J1229" s="3" t="s">
        <v>39</v>
      </c>
      <c r="K1229" s="4">
        <v>118.83</v>
      </c>
      <c r="L1229" s="2">
        <v>1</v>
      </c>
      <c r="M1229" s="2">
        <v>12</v>
      </c>
      <c r="N1229" s="2">
        <v>0.75</v>
      </c>
      <c r="O1229" s="3" t="s">
        <v>32</v>
      </c>
      <c r="P1229" s="3" t="s">
        <v>29</v>
      </c>
      <c r="Q1229" s="5">
        <v>33.049999999999997</v>
      </c>
      <c r="S1229" s="6">
        <v>28.78</v>
      </c>
      <c r="T1229" s="5">
        <v>0.35</v>
      </c>
      <c r="U1229" s="6">
        <v>29.13</v>
      </c>
      <c r="V1229" s="2">
        <v>42.95</v>
      </c>
      <c r="W1229" s="8"/>
      <c r="X1229" s="10" t="s">
        <v>29</v>
      </c>
      <c r="Y1229" s="7">
        <v>43707</v>
      </c>
    </row>
    <row r="1230" spans="1:25" hidden="1" x14ac:dyDescent="0.25">
      <c r="A1230" s="2">
        <v>264754</v>
      </c>
      <c r="B1230" s="3" t="s">
        <v>1119</v>
      </c>
      <c r="C1230" s="3" t="s">
        <v>1235</v>
      </c>
      <c r="D1230" s="3" t="s">
        <v>898</v>
      </c>
      <c r="E1230" s="3" t="s">
        <v>28</v>
      </c>
      <c r="F1230" s="3" t="s">
        <v>97</v>
      </c>
      <c r="G1230" s="2">
        <v>12</v>
      </c>
      <c r="H1230" s="3" t="s">
        <v>899</v>
      </c>
      <c r="I1230" s="3" t="s">
        <v>877</v>
      </c>
      <c r="J1230" s="3" t="s">
        <v>31</v>
      </c>
      <c r="K1230" s="4">
        <v>98.52</v>
      </c>
      <c r="L1230" s="2">
        <v>1</v>
      </c>
      <c r="M1230" s="2">
        <v>12</v>
      </c>
      <c r="N1230" s="2">
        <v>0.75</v>
      </c>
      <c r="O1230" s="3" t="s">
        <v>32</v>
      </c>
      <c r="P1230" s="3" t="s">
        <v>29</v>
      </c>
      <c r="Q1230" s="5">
        <v>21.8</v>
      </c>
      <c r="S1230" s="6">
        <v>18.88</v>
      </c>
      <c r="T1230" s="5">
        <v>0.35</v>
      </c>
      <c r="U1230" s="6">
        <v>19.23</v>
      </c>
      <c r="V1230" s="2">
        <v>28.35</v>
      </c>
      <c r="W1230" s="8"/>
      <c r="X1230" s="10" t="s">
        <v>29</v>
      </c>
      <c r="Y1230" s="7">
        <v>43766</v>
      </c>
    </row>
    <row r="1231" spans="1:25" ht="30" hidden="1" x14ac:dyDescent="0.25">
      <c r="A1231" s="2">
        <v>888230</v>
      </c>
      <c r="B1231" s="3" t="s">
        <v>1119</v>
      </c>
      <c r="C1231" s="3" t="s">
        <v>1236</v>
      </c>
      <c r="D1231" s="3" t="s">
        <v>27</v>
      </c>
      <c r="E1231" s="3" t="s">
        <v>37</v>
      </c>
      <c r="F1231" s="3" t="s">
        <v>29</v>
      </c>
      <c r="G1231" s="2">
        <v>15</v>
      </c>
      <c r="H1231" s="3" t="s">
        <v>30</v>
      </c>
      <c r="I1231" s="3" t="s">
        <v>1155</v>
      </c>
      <c r="J1231" s="3" t="s">
        <v>31</v>
      </c>
      <c r="K1231" s="4">
        <v>86.76</v>
      </c>
      <c r="L1231" s="2">
        <v>1</v>
      </c>
      <c r="M1231" s="2">
        <v>12</v>
      </c>
      <c r="N1231" s="2">
        <v>0.75</v>
      </c>
      <c r="O1231" s="3" t="s">
        <v>32</v>
      </c>
      <c r="P1231" s="3" t="s">
        <v>29</v>
      </c>
      <c r="Q1231" s="5">
        <v>25.15</v>
      </c>
      <c r="S1231" s="6">
        <v>21.82</v>
      </c>
      <c r="T1231" s="5">
        <v>0.35</v>
      </c>
      <c r="U1231" s="6">
        <v>22.17</v>
      </c>
      <c r="V1231" s="2">
        <v>32.700000000000003</v>
      </c>
      <c r="W1231" s="8"/>
      <c r="X1231" s="10" t="s">
        <v>29</v>
      </c>
      <c r="Y1231" s="7">
        <v>43466</v>
      </c>
    </row>
    <row r="1232" spans="1:25" ht="30" hidden="1" x14ac:dyDescent="0.25">
      <c r="A1232" s="2">
        <v>560672</v>
      </c>
      <c r="B1232" s="3" t="s">
        <v>1119</v>
      </c>
      <c r="C1232" s="3" t="s">
        <v>1237</v>
      </c>
      <c r="D1232" s="3" t="s">
        <v>27</v>
      </c>
      <c r="E1232" s="3" t="s">
        <v>37</v>
      </c>
      <c r="F1232" s="3" t="s">
        <v>29</v>
      </c>
      <c r="G1232" s="2">
        <v>13.8</v>
      </c>
      <c r="H1232" s="3" t="s">
        <v>30</v>
      </c>
      <c r="I1232" s="3" t="s">
        <v>1121</v>
      </c>
      <c r="J1232" s="3" t="s">
        <v>31</v>
      </c>
      <c r="K1232" s="4">
        <v>135</v>
      </c>
      <c r="L1232" s="2">
        <v>1</v>
      </c>
      <c r="M1232" s="2">
        <v>12</v>
      </c>
      <c r="N1232" s="2">
        <v>0.75</v>
      </c>
      <c r="O1232" s="3" t="s">
        <v>32</v>
      </c>
      <c r="P1232" s="3" t="s">
        <v>29</v>
      </c>
      <c r="Q1232" s="5">
        <v>37.85</v>
      </c>
      <c r="S1232" s="6">
        <v>33</v>
      </c>
      <c r="T1232" s="5">
        <v>0.35</v>
      </c>
      <c r="U1232" s="6">
        <v>33.35</v>
      </c>
      <c r="V1232" s="2">
        <v>49.2</v>
      </c>
      <c r="W1232" s="8"/>
      <c r="X1232" s="10" t="s">
        <v>29</v>
      </c>
      <c r="Y1232" s="7">
        <v>43556</v>
      </c>
    </row>
    <row r="1233" spans="1:25" ht="30" hidden="1" x14ac:dyDescent="0.25">
      <c r="A1233" s="2">
        <v>208991</v>
      </c>
      <c r="B1233" s="3" t="s">
        <v>1119</v>
      </c>
      <c r="C1233" s="3" t="s">
        <v>1238</v>
      </c>
      <c r="D1233" s="3" t="s">
        <v>1073</v>
      </c>
      <c r="E1233" s="3" t="s">
        <v>37</v>
      </c>
      <c r="F1233" s="3" t="s">
        <v>29</v>
      </c>
      <c r="G1233" s="2">
        <v>38</v>
      </c>
      <c r="H1233" s="3" t="s">
        <v>80</v>
      </c>
      <c r="I1233" s="3" t="s">
        <v>1165</v>
      </c>
      <c r="J1233" s="3" t="s">
        <v>31</v>
      </c>
      <c r="K1233" s="4">
        <v>145.19999999999999</v>
      </c>
      <c r="L1233" s="2">
        <v>1</v>
      </c>
      <c r="M1233" s="2">
        <v>120</v>
      </c>
      <c r="N1233" s="2">
        <v>0.05</v>
      </c>
      <c r="O1233" s="3" t="s">
        <v>32</v>
      </c>
      <c r="P1233" s="3" t="s">
        <v>29</v>
      </c>
      <c r="Q1233" s="5">
        <v>3.8</v>
      </c>
      <c r="S1233" s="6">
        <v>3.26</v>
      </c>
      <c r="T1233" s="5">
        <v>0.1</v>
      </c>
      <c r="U1233" s="6">
        <v>3.36</v>
      </c>
      <c r="V1233" s="2">
        <v>4.95</v>
      </c>
      <c r="W1233" s="8"/>
      <c r="X1233" s="10" t="s">
        <v>29</v>
      </c>
      <c r="Y1233" s="7">
        <v>43466</v>
      </c>
    </row>
    <row r="1234" spans="1:25" ht="30" hidden="1" x14ac:dyDescent="0.25">
      <c r="A1234" s="2">
        <v>164780</v>
      </c>
      <c r="B1234" s="3" t="s">
        <v>1119</v>
      </c>
      <c r="C1234" s="3" t="s">
        <v>1238</v>
      </c>
      <c r="D1234" s="3" t="s">
        <v>42</v>
      </c>
      <c r="E1234" s="3" t="s">
        <v>37</v>
      </c>
      <c r="F1234" s="3" t="s">
        <v>29</v>
      </c>
      <c r="G1234" s="2">
        <v>38</v>
      </c>
      <c r="H1234" s="3" t="s">
        <v>80</v>
      </c>
      <c r="I1234" s="3" t="s">
        <v>1165</v>
      </c>
      <c r="J1234" s="3" t="s">
        <v>31</v>
      </c>
      <c r="K1234" s="4">
        <v>128.4</v>
      </c>
      <c r="L1234" s="2">
        <v>1</v>
      </c>
      <c r="M1234" s="2">
        <v>24</v>
      </c>
      <c r="N1234" s="2">
        <v>0.375</v>
      </c>
      <c r="O1234" s="3" t="s">
        <v>32</v>
      </c>
      <c r="P1234" s="3" t="s">
        <v>29</v>
      </c>
      <c r="Q1234" s="5">
        <v>18.25</v>
      </c>
      <c r="S1234" s="6">
        <v>15.97</v>
      </c>
      <c r="T1234" s="5">
        <v>0.1</v>
      </c>
      <c r="U1234" s="6">
        <v>16.07</v>
      </c>
      <c r="V1234" s="2">
        <v>23.7</v>
      </c>
      <c r="W1234" s="8"/>
      <c r="X1234" s="10" t="s">
        <v>29</v>
      </c>
      <c r="Y1234" s="7">
        <v>43616</v>
      </c>
    </row>
    <row r="1235" spans="1:25" ht="30" hidden="1" x14ac:dyDescent="0.25">
      <c r="A1235" s="2">
        <v>40196</v>
      </c>
      <c r="B1235" s="3" t="s">
        <v>1119</v>
      </c>
      <c r="C1235" s="3" t="s">
        <v>1238</v>
      </c>
      <c r="D1235" s="3" t="s">
        <v>27</v>
      </c>
      <c r="E1235" s="3" t="s">
        <v>37</v>
      </c>
      <c r="F1235" s="3" t="s">
        <v>29</v>
      </c>
      <c r="G1235" s="2">
        <v>38</v>
      </c>
      <c r="H1235" s="3" t="s">
        <v>80</v>
      </c>
      <c r="I1235" s="3" t="s">
        <v>1165</v>
      </c>
      <c r="J1235" s="3" t="s">
        <v>31</v>
      </c>
      <c r="K1235" s="4">
        <v>108</v>
      </c>
      <c r="L1235" s="2">
        <v>1</v>
      </c>
      <c r="M1235" s="2">
        <v>12</v>
      </c>
      <c r="N1235" s="2">
        <v>0.75</v>
      </c>
      <c r="O1235" s="3" t="s">
        <v>32</v>
      </c>
      <c r="P1235" s="3" t="s">
        <v>29</v>
      </c>
      <c r="Q1235" s="5">
        <v>30.15</v>
      </c>
      <c r="S1235" s="6">
        <v>26.22</v>
      </c>
      <c r="T1235" s="5">
        <v>0.35</v>
      </c>
      <c r="U1235" s="6">
        <v>26.57</v>
      </c>
      <c r="V1235" s="2">
        <v>39.200000000000003</v>
      </c>
      <c r="W1235" s="8"/>
      <c r="X1235" s="10" t="s">
        <v>29</v>
      </c>
      <c r="Y1235" s="7">
        <v>43616</v>
      </c>
    </row>
    <row r="1236" spans="1:25" hidden="1" x14ac:dyDescent="0.25">
      <c r="A1236" s="2">
        <v>169961</v>
      </c>
      <c r="B1236" s="3" t="s">
        <v>1119</v>
      </c>
      <c r="C1236" s="3" t="s">
        <v>1239</v>
      </c>
      <c r="D1236" s="3" t="s">
        <v>27</v>
      </c>
      <c r="E1236" s="3" t="s">
        <v>37</v>
      </c>
      <c r="F1236" s="3" t="s">
        <v>29</v>
      </c>
      <c r="G1236" s="2">
        <v>30</v>
      </c>
      <c r="H1236" s="3" t="s">
        <v>38</v>
      </c>
      <c r="I1236" s="3" t="s">
        <v>1179</v>
      </c>
      <c r="J1236" s="3" t="s">
        <v>31</v>
      </c>
      <c r="K1236" s="4">
        <v>154.80000000000001</v>
      </c>
      <c r="L1236" s="2">
        <v>1</v>
      </c>
      <c r="M1236" s="2">
        <v>12</v>
      </c>
      <c r="N1236" s="2">
        <v>0.75</v>
      </c>
      <c r="O1236" s="3" t="s">
        <v>32</v>
      </c>
      <c r="P1236" s="3" t="s">
        <v>29</v>
      </c>
      <c r="Q1236" s="5">
        <v>42.6</v>
      </c>
      <c r="S1236" s="6">
        <v>37.18</v>
      </c>
      <c r="T1236" s="5">
        <v>0.35</v>
      </c>
      <c r="U1236" s="6">
        <v>37.53</v>
      </c>
      <c r="V1236" s="2">
        <v>55.4</v>
      </c>
      <c r="W1236" s="8"/>
      <c r="X1236" s="10" t="s">
        <v>29</v>
      </c>
      <c r="Y1236" s="7">
        <v>43678</v>
      </c>
    </row>
    <row r="1237" spans="1:25" ht="30" hidden="1" x14ac:dyDescent="0.25">
      <c r="A1237" s="2">
        <v>635623</v>
      </c>
      <c r="B1237" s="3" t="s">
        <v>1119</v>
      </c>
      <c r="C1237" s="3" t="s">
        <v>1240</v>
      </c>
      <c r="D1237" s="3" t="s">
        <v>27</v>
      </c>
      <c r="E1237" s="3" t="s">
        <v>879</v>
      </c>
      <c r="F1237" s="3" t="s">
        <v>1080</v>
      </c>
      <c r="G1237" s="2">
        <v>30</v>
      </c>
      <c r="H1237" s="3" t="s">
        <v>38</v>
      </c>
      <c r="I1237" s="3" t="s">
        <v>1121</v>
      </c>
      <c r="J1237" s="3" t="s">
        <v>31</v>
      </c>
      <c r="K1237" s="4">
        <v>117</v>
      </c>
      <c r="L1237" s="2">
        <v>1</v>
      </c>
      <c r="M1237" s="2">
        <v>12</v>
      </c>
      <c r="N1237" s="2">
        <v>0.75</v>
      </c>
      <c r="O1237" s="3" t="s">
        <v>32</v>
      </c>
      <c r="P1237" s="3" t="s">
        <v>29</v>
      </c>
      <c r="Q1237" s="5">
        <v>33.1</v>
      </c>
      <c r="S1237" s="6">
        <v>28.82</v>
      </c>
      <c r="T1237" s="5">
        <v>0.35</v>
      </c>
      <c r="U1237" s="6">
        <v>29.17</v>
      </c>
      <c r="V1237" s="2">
        <v>43.05</v>
      </c>
      <c r="W1237" s="8"/>
      <c r="X1237" s="10" t="s">
        <v>29</v>
      </c>
      <c r="Y1237" s="7">
        <v>43647</v>
      </c>
    </row>
    <row r="1238" spans="1:25" hidden="1" x14ac:dyDescent="0.25">
      <c r="A1238" s="2">
        <v>518688</v>
      </c>
      <c r="B1238" s="3" t="s">
        <v>1119</v>
      </c>
      <c r="C1238" s="3" t="s">
        <v>1241</v>
      </c>
      <c r="D1238" s="3" t="s">
        <v>27</v>
      </c>
      <c r="E1238" s="3" t="s">
        <v>37</v>
      </c>
      <c r="F1238" s="3" t="s">
        <v>29</v>
      </c>
      <c r="G1238" s="2">
        <v>15</v>
      </c>
      <c r="H1238" s="3" t="s">
        <v>30</v>
      </c>
      <c r="I1238" s="3" t="s">
        <v>1126</v>
      </c>
      <c r="J1238" s="3" t="s">
        <v>31</v>
      </c>
      <c r="K1238" s="4">
        <v>89.88</v>
      </c>
      <c r="L1238" s="2">
        <v>1</v>
      </c>
      <c r="M1238" s="2">
        <v>12</v>
      </c>
      <c r="N1238" s="2">
        <v>0.75</v>
      </c>
      <c r="O1238" s="3" t="s">
        <v>32</v>
      </c>
      <c r="P1238" s="3" t="s">
        <v>29</v>
      </c>
      <c r="Q1238" s="5">
        <v>25.95</v>
      </c>
      <c r="S1238" s="6">
        <v>22.53</v>
      </c>
      <c r="T1238" s="5">
        <v>0.35</v>
      </c>
      <c r="U1238" s="6">
        <v>22.88</v>
      </c>
      <c r="V1238" s="2">
        <v>33.75</v>
      </c>
      <c r="W1238" s="8"/>
      <c r="X1238" s="10" t="s">
        <v>29</v>
      </c>
      <c r="Y1238" s="7">
        <v>43466</v>
      </c>
    </row>
    <row r="1239" spans="1:25" hidden="1" x14ac:dyDescent="0.25">
      <c r="A1239" s="2">
        <v>182766</v>
      </c>
      <c r="B1239" s="3" t="s">
        <v>1119</v>
      </c>
      <c r="C1239" s="3" t="s">
        <v>1242</v>
      </c>
      <c r="D1239" s="3" t="s">
        <v>27</v>
      </c>
      <c r="E1239" s="3" t="s">
        <v>28</v>
      </c>
      <c r="F1239" s="3" t="s">
        <v>29</v>
      </c>
      <c r="G1239" s="2">
        <v>15</v>
      </c>
      <c r="H1239" s="3" t="s">
        <v>30</v>
      </c>
      <c r="I1239" s="3" t="s">
        <v>1126</v>
      </c>
      <c r="J1239" s="3" t="s">
        <v>31</v>
      </c>
      <c r="K1239" s="4">
        <v>94.92</v>
      </c>
      <c r="L1239" s="2">
        <v>1</v>
      </c>
      <c r="M1239" s="2">
        <v>12</v>
      </c>
      <c r="N1239" s="2">
        <v>0.75</v>
      </c>
      <c r="O1239" s="3" t="s">
        <v>32</v>
      </c>
      <c r="P1239" s="3" t="s">
        <v>29</v>
      </c>
      <c r="Q1239" s="5">
        <v>27.3</v>
      </c>
      <c r="S1239" s="6">
        <v>23.72</v>
      </c>
      <c r="T1239" s="5">
        <v>0.35</v>
      </c>
      <c r="U1239" s="6">
        <v>24.07</v>
      </c>
      <c r="V1239" s="2">
        <v>35.5</v>
      </c>
      <c r="W1239" s="8">
        <v>2.25</v>
      </c>
      <c r="X1239" s="9" t="s">
        <v>3216</v>
      </c>
      <c r="Y1239" s="7">
        <v>43790</v>
      </c>
    </row>
    <row r="1240" spans="1:25" hidden="1" x14ac:dyDescent="0.25">
      <c r="A1240" s="2">
        <v>518670</v>
      </c>
      <c r="B1240" s="3" t="s">
        <v>1119</v>
      </c>
      <c r="C1240" s="3" t="s">
        <v>1243</v>
      </c>
      <c r="D1240" s="3" t="s">
        <v>27</v>
      </c>
      <c r="E1240" s="3" t="s">
        <v>37</v>
      </c>
      <c r="F1240" s="3" t="s">
        <v>29</v>
      </c>
      <c r="G1240" s="2">
        <v>15</v>
      </c>
      <c r="H1240" s="3" t="s">
        <v>30</v>
      </c>
      <c r="I1240" s="3" t="s">
        <v>1126</v>
      </c>
      <c r="J1240" s="3" t="s">
        <v>31</v>
      </c>
      <c r="K1240" s="4">
        <v>89.88</v>
      </c>
      <c r="L1240" s="2">
        <v>1</v>
      </c>
      <c r="M1240" s="2">
        <v>12</v>
      </c>
      <c r="N1240" s="2">
        <v>0.75</v>
      </c>
      <c r="O1240" s="3" t="s">
        <v>32</v>
      </c>
      <c r="P1240" s="3" t="s">
        <v>29</v>
      </c>
      <c r="Q1240" s="5">
        <v>25.95</v>
      </c>
      <c r="S1240" s="6">
        <v>22.53</v>
      </c>
      <c r="T1240" s="5">
        <v>0.35</v>
      </c>
      <c r="U1240" s="6">
        <v>22.88</v>
      </c>
      <c r="V1240" s="2">
        <v>33.75</v>
      </c>
      <c r="W1240" s="8"/>
      <c r="X1240" s="10" t="s">
        <v>29</v>
      </c>
      <c r="Y1240" s="7">
        <v>43466</v>
      </c>
    </row>
    <row r="1241" spans="1:25" hidden="1" x14ac:dyDescent="0.25">
      <c r="A1241" s="2">
        <v>293068</v>
      </c>
      <c r="B1241" s="3" t="s">
        <v>1119</v>
      </c>
      <c r="C1241" s="3" t="s">
        <v>1244</v>
      </c>
      <c r="D1241" s="3" t="s">
        <v>42</v>
      </c>
      <c r="E1241" s="3" t="s">
        <v>37</v>
      </c>
      <c r="F1241" s="3" t="s">
        <v>29</v>
      </c>
      <c r="G1241" s="2">
        <v>35</v>
      </c>
      <c r="H1241" s="3" t="s">
        <v>38</v>
      </c>
      <c r="I1241" s="3" t="s">
        <v>1179</v>
      </c>
      <c r="J1241" s="3" t="s">
        <v>31</v>
      </c>
      <c r="K1241" s="4">
        <v>111.65</v>
      </c>
      <c r="L1241" s="2">
        <v>1</v>
      </c>
      <c r="M1241" s="2">
        <v>24</v>
      </c>
      <c r="N1241" s="2">
        <v>0.375</v>
      </c>
      <c r="O1241" s="3" t="s">
        <v>32</v>
      </c>
      <c r="P1241" s="3" t="s">
        <v>29</v>
      </c>
      <c r="Q1241" s="5">
        <v>16.149999999999999</v>
      </c>
      <c r="S1241" s="6">
        <v>14.12</v>
      </c>
      <c r="T1241" s="5">
        <v>0.1</v>
      </c>
      <c r="U1241" s="6">
        <v>14.22</v>
      </c>
      <c r="V1241" s="2">
        <v>21</v>
      </c>
      <c r="W1241" s="8"/>
      <c r="X1241" s="10" t="s">
        <v>29</v>
      </c>
      <c r="Y1241" s="7">
        <v>43466</v>
      </c>
    </row>
    <row r="1242" spans="1:25" hidden="1" x14ac:dyDescent="0.25">
      <c r="A1242" s="2">
        <v>105601</v>
      </c>
      <c r="B1242" s="3" t="s">
        <v>1119</v>
      </c>
      <c r="C1242" s="3" t="s">
        <v>1244</v>
      </c>
      <c r="D1242" s="3" t="s">
        <v>27</v>
      </c>
      <c r="E1242" s="3" t="s">
        <v>37</v>
      </c>
      <c r="F1242" s="3" t="s">
        <v>29</v>
      </c>
      <c r="G1242" s="2">
        <v>35</v>
      </c>
      <c r="H1242" s="3" t="s">
        <v>38</v>
      </c>
      <c r="I1242" s="3" t="s">
        <v>1179</v>
      </c>
      <c r="J1242" s="3" t="s">
        <v>31</v>
      </c>
      <c r="K1242" s="4">
        <v>101.23</v>
      </c>
      <c r="L1242" s="2">
        <v>1</v>
      </c>
      <c r="M1242" s="2">
        <v>12</v>
      </c>
      <c r="N1242" s="2">
        <v>0.75</v>
      </c>
      <c r="O1242" s="3" t="s">
        <v>32</v>
      </c>
      <c r="P1242" s="3" t="s">
        <v>29</v>
      </c>
      <c r="Q1242" s="5">
        <v>28.95</v>
      </c>
      <c r="S1242" s="6">
        <v>25.17</v>
      </c>
      <c r="T1242" s="5">
        <v>0.35</v>
      </c>
      <c r="U1242" s="6">
        <v>25.52</v>
      </c>
      <c r="V1242" s="2">
        <v>37.65</v>
      </c>
      <c r="W1242" s="8"/>
      <c r="X1242" s="10" t="s">
        <v>29</v>
      </c>
      <c r="Y1242" s="7">
        <v>43466</v>
      </c>
    </row>
    <row r="1243" spans="1:25" ht="30" hidden="1" x14ac:dyDescent="0.25">
      <c r="A1243" s="2">
        <v>783356</v>
      </c>
      <c r="B1243" s="3" t="s">
        <v>1119</v>
      </c>
      <c r="C1243" s="3" t="s">
        <v>1245</v>
      </c>
      <c r="D1243" s="3" t="s">
        <v>42</v>
      </c>
      <c r="E1243" s="3" t="s">
        <v>28</v>
      </c>
      <c r="F1243" s="3" t="s">
        <v>29</v>
      </c>
      <c r="G1243" s="2">
        <v>20</v>
      </c>
      <c r="H1243" s="3" t="s">
        <v>204</v>
      </c>
      <c r="I1243" s="3" t="s">
        <v>1155</v>
      </c>
      <c r="J1243" s="3" t="s">
        <v>39</v>
      </c>
      <c r="K1243" s="4">
        <v>134.22999999999999</v>
      </c>
      <c r="L1243" s="2">
        <v>1</v>
      </c>
      <c r="M1243" s="2">
        <v>12</v>
      </c>
      <c r="N1243" s="2">
        <v>0.375</v>
      </c>
      <c r="O1243" s="3" t="s">
        <v>32</v>
      </c>
      <c r="P1243" s="3" t="s">
        <v>29</v>
      </c>
      <c r="Q1243" s="5">
        <v>29.7</v>
      </c>
      <c r="S1243" s="6">
        <v>26.05</v>
      </c>
      <c r="T1243" s="5">
        <v>0.1</v>
      </c>
      <c r="U1243" s="6">
        <v>26.15</v>
      </c>
      <c r="V1243" s="2">
        <v>38.6</v>
      </c>
      <c r="W1243" s="8"/>
      <c r="X1243" s="10" t="s">
        <v>29</v>
      </c>
      <c r="Y1243" s="7">
        <v>43732</v>
      </c>
    </row>
    <row r="1244" spans="1:25" ht="30" hidden="1" x14ac:dyDescent="0.25">
      <c r="A1244" s="2">
        <v>874107</v>
      </c>
      <c r="B1244" s="3" t="s">
        <v>1119</v>
      </c>
      <c r="C1244" s="3" t="s">
        <v>1245</v>
      </c>
      <c r="D1244" s="3" t="s">
        <v>27</v>
      </c>
      <c r="E1244" s="3" t="s">
        <v>37</v>
      </c>
      <c r="F1244" s="3" t="s">
        <v>29</v>
      </c>
      <c r="G1244" s="2">
        <v>20</v>
      </c>
      <c r="H1244" s="3" t="s">
        <v>204</v>
      </c>
      <c r="I1244" s="3" t="s">
        <v>1155</v>
      </c>
      <c r="J1244" s="3" t="s">
        <v>39</v>
      </c>
      <c r="K1244" s="4">
        <v>101.02</v>
      </c>
      <c r="L1244" s="2">
        <v>1</v>
      </c>
      <c r="M1244" s="2">
        <v>6</v>
      </c>
      <c r="N1244" s="2">
        <v>0.75</v>
      </c>
      <c r="O1244" s="3" t="s">
        <v>32</v>
      </c>
      <c r="P1244" s="3" t="s">
        <v>29</v>
      </c>
      <c r="Q1244" s="5">
        <v>49.35</v>
      </c>
      <c r="S1244" s="6">
        <v>43.12</v>
      </c>
      <c r="T1244" s="5">
        <v>0.35</v>
      </c>
      <c r="U1244" s="6">
        <v>43.47</v>
      </c>
      <c r="V1244" s="2">
        <v>64.150000000000006</v>
      </c>
      <c r="W1244" s="8"/>
      <c r="X1244" s="10" t="s">
        <v>29</v>
      </c>
      <c r="Y1244" s="7">
        <v>43587</v>
      </c>
    </row>
    <row r="1245" spans="1:25" hidden="1" x14ac:dyDescent="0.25">
      <c r="A1245" s="2">
        <v>828665</v>
      </c>
      <c r="B1245" s="3" t="s">
        <v>1119</v>
      </c>
      <c r="C1245" s="3" t="s">
        <v>1246</v>
      </c>
      <c r="D1245" s="3" t="s">
        <v>64</v>
      </c>
      <c r="E1245" s="3" t="s">
        <v>28</v>
      </c>
      <c r="F1245" s="3" t="s">
        <v>86</v>
      </c>
      <c r="G1245" s="2">
        <v>60</v>
      </c>
      <c r="H1245" s="3" t="s">
        <v>38</v>
      </c>
      <c r="I1245" s="3" t="s">
        <v>1129</v>
      </c>
      <c r="J1245" s="3" t="s">
        <v>31</v>
      </c>
      <c r="K1245" s="4">
        <v>116.82</v>
      </c>
      <c r="L1245" s="2">
        <v>1</v>
      </c>
      <c r="M1245" s="2">
        <v>6</v>
      </c>
      <c r="N1245" s="2">
        <v>0.5</v>
      </c>
      <c r="O1245" s="3" t="s">
        <v>32</v>
      </c>
      <c r="P1245" s="3" t="s">
        <v>29</v>
      </c>
      <c r="Q1245" s="5">
        <v>47.9</v>
      </c>
      <c r="S1245" s="6">
        <v>42.06</v>
      </c>
      <c r="T1245" s="5">
        <v>0.1</v>
      </c>
      <c r="U1245" s="6">
        <v>42.16</v>
      </c>
      <c r="V1245" s="2">
        <v>62.25</v>
      </c>
      <c r="W1245" s="8"/>
      <c r="X1245" s="10" t="s">
        <v>29</v>
      </c>
      <c r="Y1245" s="7">
        <v>43740</v>
      </c>
    </row>
    <row r="1246" spans="1:25" hidden="1" x14ac:dyDescent="0.25">
      <c r="A1246" s="2">
        <v>630913</v>
      </c>
      <c r="B1246" s="3" t="s">
        <v>1119</v>
      </c>
      <c r="C1246" s="3" t="s">
        <v>1247</v>
      </c>
      <c r="D1246" s="3" t="s">
        <v>27</v>
      </c>
      <c r="E1246" s="3" t="s">
        <v>28</v>
      </c>
      <c r="F1246" s="3" t="s">
        <v>86</v>
      </c>
      <c r="G1246" s="2">
        <v>20</v>
      </c>
      <c r="H1246" s="3" t="s">
        <v>80</v>
      </c>
      <c r="I1246" s="3" t="s">
        <v>1188</v>
      </c>
      <c r="J1246" s="3" t="s">
        <v>31</v>
      </c>
      <c r="K1246" s="4">
        <v>110.64</v>
      </c>
      <c r="L1246" s="2">
        <v>1</v>
      </c>
      <c r="M1246" s="2">
        <v>12</v>
      </c>
      <c r="N1246" s="2">
        <v>0.75</v>
      </c>
      <c r="O1246" s="3" t="s">
        <v>32</v>
      </c>
      <c r="P1246" s="3" t="s">
        <v>29</v>
      </c>
      <c r="Q1246" s="5">
        <v>31.45</v>
      </c>
      <c r="S1246" s="6">
        <v>27.37</v>
      </c>
      <c r="T1246" s="5">
        <v>0.35</v>
      </c>
      <c r="U1246" s="6">
        <v>27.72</v>
      </c>
      <c r="V1246" s="2">
        <v>40.9</v>
      </c>
      <c r="W1246" s="8"/>
      <c r="X1246" s="10" t="s">
        <v>29</v>
      </c>
      <c r="Y1246" s="7">
        <v>43678</v>
      </c>
    </row>
    <row r="1247" spans="1:25" hidden="1" x14ac:dyDescent="0.25">
      <c r="A1247" s="2">
        <v>644344</v>
      </c>
      <c r="B1247" s="3" t="s">
        <v>1119</v>
      </c>
      <c r="C1247" s="3" t="s">
        <v>1248</v>
      </c>
      <c r="D1247" s="3" t="s">
        <v>27</v>
      </c>
      <c r="E1247" s="3" t="s">
        <v>28</v>
      </c>
      <c r="F1247" s="3" t="s">
        <v>97</v>
      </c>
      <c r="G1247" s="2">
        <v>26.5</v>
      </c>
      <c r="H1247" s="3" t="s">
        <v>30</v>
      </c>
      <c r="I1247" s="3" t="s">
        <v>1133</v>
      </c>
      <c r="J1247" s="3" t="s">
        <v>31</v>
      </c>
      <c r="K1247" s="4">
        <v>78.78</v>
      </c>
      <c r="L1247" s="2">
        <v>1</v>
      </c>
      <c r="M1247" s="2">
        <v>6</v>
      </c>
      <c r="N1247" s="2">
        <v>0.75</v>
      </c>
      <c r="O1247" s="3" t="s">
        <v>32</v>
      </c>
      <c r="P1247" s="3" t="s">
        <v>29</v>
      </c>
      <c r="Q1247" s="5">
        <v>43</v>
      </c>
      <c r="S1247" s="6">
        <v>37.53</v>
      </c>
      <c r="T1247" s="5">
        <v>0.35</v>
      </c>
      <c r="U1247" s="6">
        <v>37.880000000000003</v>
      </c>
      <c r="V1247" s="2">
        <v>55.9</v>
      </c>
      <c r="W1247" s="8">
        <v>0.10000000000000142</v>
      </c>
      <c r="X1247" s="9" t="s">
        <v>3216</v>
      </c>
      <c r="Y1247" s="7">
        <v>43790</v>
      </c>
    </row>
    <row r="1248" spans="1:25" hidden="1" x14ac:dyDescent="0.25">
      <c r="A1248" s="2">
        <v>178012</v>
      </c>
      <c r="B1248" s="3" t="s">
        <v>1119</v>
      </c>
      <c r="C1248" s="3" t="s">
        <v>1249</v>
      </c>
      <c r="D1248" s="3" t="s">
        <v>27</v>
      </c>
      <c r="E1248" s="3" t="s">
        <v>37</v>
      </c>
      <c r="F1248" s="3" t="s">
        <v>29</v>
      </c>
      <c r="G1248" s="2">
        <v>23</v>
      </c>
      <c r="H1248" s="3" t="s">
        <v>38</v>
      </c>
      <c r="I1248" s="3" t="s">
        <v>1159</v>
      </c>
      <c r="J1248" s="3" t="s">
        <v>39</v>
      </c>
      <c r="K1248" s="4" t="s">
        <v>2956</v>
      </c>
      <c r="L1248" s="2">
        <v>1</v>
      </c>
      <c r="M1248" s="2">
        <v>12</v>
      </c>
      <c r="N1248" s="2">
        <v>0.75</v>
      </c>
      <c r="O1248" s="3" t="s">
        <v>32</v>
      </c>
      <c r="P1248" s="3" t="s">
        <v>29</v>
      </c>
      <c r="Q1248" s="5">
        <v>22.55</v>
      </c>
      <c r="S1248" s="6">
        <v>19.54</v>
      </c>
      <c r="T1248" s="5">
        <v>0.35</v>
      </c>
      <c r="U1248" s="6">
        <v>19.89</v>
      </c>
      <c r="V1248" s="2">
        <v>29.3</v>
      </c>
      <c r="W1248" s="8"/>
      <c r="X1248" s="10" t="s">
        <v>29</v>
      </c>
      <c r="Y1248" s="7">
        <v>43556</v>
      </c>
    </row>
    <row r="1249" spans="1:25" ht="30" hidden="1" x14ac:dyDescent="0.25">
      <c r="A1249" s="2">
        <v>270371</v>
      </c>
      <c r="B1249" s="3" t="s">
        <v>1119</v>
      </c>
      <c r="C1249" s="3" t="s">
        <v>1250</v>
      </c>
      <c r="D1249" s="3" t="s">
        <v>27</v>
      </c>
      <c r="E1249" s="3" t="s">
        <v>37</v>
      </c>
      <c r="F1249" s="3" t="s">
        <v>29</v>
      </c>
      <c r="G1249" s="2">
        <v>40</v>
      </c>
      <c r="H1249" s="3" t="s">
        <v>892</v>
      </c>
      <c r="I1249" s="3" t="s">
        <v>1165</v>
      </c>
      <c r="J1249" s="3" t="s">
        <v>31</v>
      </c>
      <c r="K1249" s="4">
        <v>103.68</v>
      </c>
      <c r="L1249" s="2">
        <v>1</v>
      </c>
      <c r="M1249" s="2">
        <v>12</v>
      </c>
      <c r="N1249" s="2">
        <v>0.75</v>
      </c>
      <c r="O1249" s="3" t="s">
        <v>32</v>
      </c>
      <c r="P1249" s="3" t="s">
        <v>29</v>
      </c>
      <c r="Q1249" s="5">
        <v>29.6</v>
      </c>
      <c r="S1249" s="6">
        <v>25.74</v>
      </c>
      <c r="T1249" s="5">
        <v>0.35</v>
      </c>
      <c r="U1249" s="6">
        <v>26.09</v>
      </c>
      <c r="V1249" s="2">
        <v>38.5</v>
      </c>
      <c r="W1249" s="8"/>
      <c r="X1249" s="10" t="s">
        <v>29</v>
      </c>
      <c r="Y1249" s="7">
        <v>43678</v>
      </c>
    </row>
    <row r="1250" spans="1:25" hidden="1" x14ac:dyDescent="0.25">
      <c r="A1250" s="2">
        <v>214809</v>
      </c>
      <c r="B1250" s="3" t="s">
        <v>1119</v>
      </c>
      <c r="C1250" s="3" t="s">
        <v>1251</v>
      </c>
      <c r="D1250" s="3" t="s">
        <v>1252</v>
      </c>
      <c r="E1250" s="3" t="s">
        <v>28</v>
      </c>
      <c r="F1250" s="3" t="s">
        <v>29</v>
      </c>
      <c r="G1250" s="2">
        <v>35</v>
      </c>
      <c r="H1250" s="3" t="s">
        <v>61</v>
      </c>
      <c r="I1250" s="3" t="s">
        <v>1129</v>
      </c>
      <c r="J1250" s="3" t="s">
        <v>39</v>
      </c>
      <c r="K1250" s="4">
        <v>115.07</v>
      </c>
      <c r="L1250" s="2">
        <v>1</v>
      </c>
      <c r="M1250" s="2">
        <v>40</v>
      </c>
      <c r="N1250" s="2">
        <v>0.06</v>
      </c>
      <c r="O1250" s="3" t="s">
        <v>32</v>
      </c>
      <c r="P1250" s="3" t="s">
        <v>29</v>
      </c>
      <c r="Q1250" s="5">
        <v>6.95</v>
      </c>
      <c r="S1250" s="6">
        <v>6.03</v>
      </c>
      <c r="T1250" s="5">
        <v>0.1</v>
      </c>
      <c r="U1250" s="6">
        <v>6.13</v>
      </c>
      <c r="V1250" s="2">
        <v>9.0500000000000007</v>
      </c>
      <c r="W1250" s="8"/>
      <c r="X1250" s="10" t="s">
        <v>29</v>
      </c>
      <c r="Y1250" s="7">
        <v>43745</v>
      </c>
    </row>
    <row r="1251" spans="1:25" hidden="1" x14ac:dyDescent="0.25">
      <c r="A1251" s="2">
        <v>219519</v>
      </c>
      <c r="B1251" s="3" t="s">
        <v>1119</v>
      </c>
      <c r="C1251" s="3" t="s">
        <v>1253</v>
      </c>
      <c r="D1251" s="3" t="s">
        <v>27</v>
      </c>
      <c r="E1251" s="3" t="s">
        <v>28</v>
      </c>
      <c r="F1251" s="3" t="s">
        <v>1254</v>
      </c>
      <c r="G1251" s="2">
        <v>17.2</v>
      </c>
      <c r="H1251" s="3" t="s">
        <v>186</v>
      </c>
      <c r="I1251" s="3" t="s">
        <v>1151</v>
      </c>
      <c r="J1251" s="3" t="s">
        <v>31</v>
      </c>
      <c r="K1251" s="4" t="s">
        <v>2957</v>
      </c>
      <c r="L1251" s="2">
        <v>1</v>
      </c>
      <c r="M1251" s="2">
        <v>6</v>
      </c>
      <c r="N1251" s="2">
        <v>0.75</v>
      </c>
      <c r="O1251" s="3" t="s">
        <v>32</v>
      </c>
      <c r="P1251" s="3" t="s">
        <v>29</v>
      </c>
      <c r="Q1251" s="5">
        <v>29.95</v>
      </c>
      <c r="S1251" s="6">
        <v>26.05</v>
      </c>
      <c r="T1251" s="5">
        <v>0.35</v>
      </c>
      <c r="U1251" s="6">
        <v>26.4</v>
      </c>
      <c r="V1251" s="2">
        <v>38.950000000000003</v>
      </c>
      <c r="W1251" s="8"/>
      <c r="X1251" s="10" t="s">
        <v>29</v>
      </c>
      <c r="Y1251" s="7">
        <v>43755</v>
      </c>
    </row>
    <row r="1252" spans="1:25" hidden="1" x14ac:dyDescent="0.25">
      <c r="A1252" s="2">
        <v>777369</v>
      </c>
      <c r="B1252" s="3" t="s">
        <v>1119</v>
      </c>
      <c r="C1252" s="3" t="s">
        <v>1255</v>
      </c>
      <c r="D1252" s="3" t="s">
        <v>64</v>
      </c>
      <c r="E1252" s="3" t="s">
        <v>37</v>
      </c>
      <c r="F1252" s="3" t="s">
        <v>29</v>
      </c>
      <c r="G1252" s="2">
        <v>25</v>
      </c>
      <c r="H1252" s="3" t="s">
        <v>38</v>
      </c>
      <c r="I1252" s="3" t="s">
        <v>1169</v>
      </c>
      <c r="J1252" s="3" t="s">
        <v>127</v>
      </c>
      <c r="K1252" s="4">
        <v>126.11</v>
      </c>
      <c r="L1252" s="2">
        <v>1</v>
      </c>
      <c r="M1252" s="2">
        <v>6</v>
      </c>
      <c r="N1252" s="2">
        <v>0.5</v>
      </c>
      <c r="O1252" s="3" t="s">
        <v>32</v>
      </c>
      <c r="P1252" s="3" t="s">
        <v>3211</v>
      </c>
      <c r="Q1252" s="5">
        <v>36</v>
      </c>
      <c r="S1252" s="6">
        <v>31.59</v>
      </c>
      <c r="T1252" s="5">
        <v>0.1</v>
      </c>
      <c r="U1252" s="6">
        <v>31.69</v>
      </c>
      <c r="V1252" s="2">
        <v>46.8</v>
      </c>
      <c r="W1252" s="8"/>
      <c r="X1252" s="10" t="s">
        <v>29</v>
      </c>
      <c r="Y1252" s="7">
        <v>43556</v>
      </c>
    </row>
    <row r="1253" spans="1:25" hidden="1" x14ac:dyDescent="0.25">
      <c r="A1253" s="2">
        <v>49726</v>
      </c>
      <c r="B1253" s="3" t="s">
        <v>1119</v>
      </c>
      <c r="C1253" s="3" t="s">
        <v>1256</v>
      </c>
      <c r="D1253" s="3" t="s">
        <v>27</v>
      </c>
      <c r="E1253" s="3" t="s">
        <v>37</v>
      </c>
      <c r="F1253" s="3" t="s">
        <v>29</v>
      </c>
      <c r="G1253" s="2">
        <v>40</v>
      </c>
      <c r="H1253" s="3" t="s">
        <v>38</v>
      </c>
      <c r="I1253" s="3" t="s">
        <v>1179</v>
      </c>
      <c r="J1253" s="3" t="s">
        <v>31</v>
      </c>
      <c r="K1253" s="4">
        <v>85.38</v>
      </c>
      <c r="L1253" s="2">
        <v>1</v>
      </c>
      <c r="M1253" s="2">
        <v>12</v>
      </c>
      <c r="N1253" s="2">
        <v>0.75</v>
      </c>
      <c r="O1253" s="3" t="s">
        <v>32</v>
      </c>
      <c r="P1253" s="3" t="s">
        <v>29</v>
      </c>
      <c r="Q1253" s="5">
        <v>24.75</v>
      </c>
      <c r="S1253" s="6">
        <v>21.47</v>
      </c>
      <c r="T1253" s="5">
        <v>0.35</v>
      </c>
      <c r="U1253" s="6">
        <v>21.82</v>
      </c>
      <c r="V1253" s="2">
        <v>32.200000000000003</v>
      </c>
      <c r="W1253" s="8"/>
      <c r="X1253" s="10" t="s">
        <v>29</v>
      </c>
      <c r="Y1253" s="7">
        <v>43556</v>
      </c>
    </row>
    <row r="1254" spans="1:25" ht="30" hidden="1" x14ac:dyDescent="0.25">
      <c r="A1254" s="2">
        <v>361410</v>
      </c>
      <c r="B1254" s="3" t="s">
        <v>1257</v>
      </c>
      <c r="C1254" s="3" t="s">
        <v>1258</v>
      </c>
      <c r="D1254" s="3" t="s">
        <v>64</v>
      </c>
      <c r="E1254" s="3" t="s">
        <v>28</v>
      </c>
      <c r="F1254" s="3" t="s">
        <v>119</v>
      </c>
      <c r="G1254" s="2">
        <v>70</v>
      </c>
      <c r="H1254" s="3" t="s">
        <v>124</v>
      </c>
      <c r="I1254" s="3" t="s">
        <v>1259</v>
      </c>
      <c r="J1254" s="3" t="s">
        <v>39</v>
      </c>
      <c r="K1254" s="4">
        <v>81.75</v>
      </c>
      <c r="L1254" s="2">
        <v>1</v>
      </c>
      <c r="M1254" s="2">
        <v>3</v>
      </c>
      <c r="N1254" s="2">
        <v>0.5</v>
      </c>
      <c r="O1254" s="3" t="s">
        <v>32</v>
      </c>
      <c r="P1254" s="3" t="s">
        <v>29</v>
      </c>
      <c r="Q1254" s="5">
        <v>68.05</v>
      </c>
      <c r="S1254" s="6">
        <v>59.58</v>
      </c>
      <c r="T1254" s="5">
        <v>0.35</v>
      </c>
      <c r="U1254" s="6">
        <v>59.93</v>
      </c>
      <c r="V1254" s="2">
        <v>88.45</v>
      </c>
      <c r="W1254" s="8"/>
      <c r="X1254" s="10" t="s">
        <v>29</v>
      </c>
      <c r="Y1254" s="7">
        <v>43753</v>
      </c>
    </row>
    <row r="1255" spans="1:25" hidden="1" x14ac:dyDescent="0.25">
      <c r="A1255" s="2">
        <v>105767</v>
      </c>
      <c r="B1255" s="3" t="s">
        <v>1257</v>
      </c>
      <c r="C1255" s="3" t="s">
        <v>1260</v>
      </c>
      <c r="D1255" s="3" t="s">
        <v>1261</v>
      </c>
      <c r="E1255" s="3" t="s">
        <v>37</v>
      </c>
      <c r="F1255" s="3" t="s">
        <v>29</v>
      </c>
      <c r="H1255" s="3" t="s">
        <v>1262</v>
      </c>
      <c r="I1255" s="3" t="s">
        <v>1263</v>
      </c>
      <c r="J1255" s="3" t="s">
        <v>31</v>
      </c>
      <c r="K1255" s="4">
        <v>59.4</v>
      </c>
      <c r="L1255" s="2">
        <v>1</v>
      </c>
      <c r="M1255" s="2">
        <v>20</v>
      </c>
      <c r="N1255" s="2">
        <v>0.36</v>
      </c>
      <c r="O1255" s="3" t="s">
        <v>32</v>
      </c>
      <c r="P1255" s="3" t="s">
        <v>29</v>
      </c>
      <c r="Q1255" s="5">
        <v>10.75</v>
      </c>
      <c r="S1255" s="6">
        <v>9.3699999999999992</v>
      </c>
      <c r="T1255" s="5">
        <v>0.1</v>
      </c>
      <c r="U1255" s="6">
        <v>9.4700000000000006</v>
      </c>
      <c r="V1255" s="2">
        <v>14</v>
      </c>
      <c r="W1255" s="8"/>
      <c r="X1255" s="10" t="s">
        <v>29</v>
      </c>
      <c r="Y1255" s="7">
        <v>43616</v>
      </c>
    </row>
    <row r="1256" spans="1:25" hidden="1" x14ac:dyDescent="0.25">
      <c r="A1256" s="2">
        <v>782935</v>
      </c>
      <c r="B1256" s="3" t="s">
        <v>1257</v>
      </c>
      <c r="C1256" s="3" t="s">
        <v>1264</v>
      </c>
      <c r="D1256" s="3" t="s">
        <v>27</v>
      </c>
      <c r="E1256" s="3" t="s">
        <v>28</v>
      </c>
      <c r="F1256" s="3" t="s">
        <v>29</v>
      </c>
      <c r="G1256" s="2">
        <v>65</v>
      </c>
      <c r="H1256" s="3" t="s">
        <v>204</v>
      </c>
      <c r="I1256" s="3" t="s">
        <v>1259</v>
      </c>
      <c r="J1256" s="3" t="s">
        <v>39</v>
      </c>
      <c r="K1256" s="4">
        <v>314.25</v>
      </c>
      <c r="L1256" s="2">
        <v>1</v>
      </c>
      <c r="M1256" s="2">
        <v>6</v>
      </c>
      <c r="N1256" s="2">
        <v>0.75</v>
      </c>
      <c r="O1256" s="3" t="s">
        <v>32</v>
      </c>
      <c r="P1256" s="3" t="s">
        <v>29</v>
      </c>
      <c r="Q1256" s="5">
        <v>109.75</v>
      </c>
      <c r="S1256" s="6">
        <v>96.27</v>
      </c>
      <c r="T1256" s="5">
        <v>0.35</v>
      </c>
      <c r="U1256" s="6">
        <v>96.62</v>
      </c>
      <c r="V1256" s="2">
        <v>142.69999999999999</v>
      </c>
      <c r="W1256" s="8"/>
      <c r="X1256" s="10" t="s">
        <v>29</v>
      </c>
      <c r="Y1256" s="7">
        <v>43729</v>
      </c>
    </row>
    <row r="1257" spans="1:25" hidden="1" x14ac:dyDescent="0.25">
      <c r="A1257" s="2">
        <v>806364</v>
      </c>
      <c r="B1257" s="3" t="s">
        <v>1257</v>
      </c>
      <c r="C1257" s="3" t="s">
        <v>1265</v>
      </c>
      <c r="D1257" s="3" t="s">
        <v>64</v>
      </c>
      <c r="E1257" s="3" t="s">
        <v>28</v>
      </c>
      <c r="F1257" s="3" t="s">
        <v>29</v>
      </c>
      <c r="H1257" s="3" t="s">
        <v>307</v>
      </c>
      <c r="I1257" s="3" t="s">
        <v>29</v>
      </c>
      <c r="J1257" s="3" t="s">
        <v>31</v>
      </c>
      <c r="K1257" s="4">
        <v>84.48</v>
      </c>
      <c r="L1257" s="2">
        <v>1</v>
      </c>
      <c r="M1257" s="2">
        <v>12</v>
      </c>
      <c r="N1257" s="2">
        <v>0.5</v>
      </c>
      <c r="O1257" s="3" t="s">
        <v>32</v>
      </c>
      <c r="P1257" s="3" t="s">
        <v>29</v>
      </c>
      <c r="Q1257" s="5">
        <v>23.9</v>
      </c>
      <c r="S1257" s="6">
        <v>20.94</v>
      </c>
      <c r="T1257" s="5">
        <v>0.1</v>
      </c>
      <c r="U1257" s="6">
        <v>21.04</v>
      </c>
      <c r="V1257" s="2">
        <v>31.05</v>
      </c>
      <c r="W1257" s="8"/>
      <c r="X1257" s="10" t="s">
        <v>29</v>
      </c>
      <c r="Y1257" s="7">
        <v>43678</v>
      </c>
    </row>
    <row r="1258" spans="1:25" hidden="1" x14ac:dyDescent="0.25">
      <c r="A1258" s="2">
        <v>711369</v>
      </c>
      <c r="B1258" s="3" t="s">
        <v>1257</v>
      </c>
      <c r="C1258" s="3" t="s">
        <v>1266</v>
      </c>
      <c r="D1258" s="3" t="s">
        <v>27</v>
      </c>
      <c r="E1258" s="3" t="s">
        <v>28</v>
      </c>
      <c r="F1258" s="3" t="s">
        <v>29</v>
      </c>
      <c r="G1258" s="2">
        <v>95</v>
      </c>
      <c r="H1258" s="3" t="s">
        <v>30</v>
      </c>
      <c r="I1258" s="3" t="s">
        <v>1259</v>
      </c>
      <c r="J1258" s="3" t="s">
        <v>39</v>
      </c>
      <c r="K1258" s="4">
        <v>188.79</v>
      </c>
      <c r="L1258" s="2">
        <v>1</v>
      </c>
      <c r="M1258" s="2">
        <v>12</v>
      </c>
      <c r="N1258" s="2">
        <v>0.75</v>
      </c>
      <c r="O1258" s="3" t="s">
        <v>32</v>
      </c>
      <c r="P1258" s="3" t="s">
        <v>29</v>
      </c>
      <c r="Q1258" s="5">
        <v>47.35</v>
      </c>
      <c r="S1258" s="6">
        <v>41.36</v>
      </c>
      <c r="T1258" s="5">
        <v>0.35</v>
      </c>
      <c r="U1258" s="6">
        <v>41.71</v>
      </c>
      <c r="V1258" s="2">
        <v>61.55</v>
      </c>
      <c r="W1258" s="8"/>
      <c r="X1258" s="10" t="s">
        <v>29</v>
      </c>
      <c r="Y1258" s="7">
        <v>43658</v>
      </c>
    </row>
    <row r="1259" spans="1:25" hidden="1" x14ac:dyDescent="0.25">
      <c r="A1259" s="2">
        <v>754732</v>
      </c>
      <c r="B1259" s="3" t="s">
        <v>1257</v>
      </c>
      <c r="C1259" s="3" t="s">
        <v>1267</v>
      </c>
      <c r="D1259" s="3" t="s">
        <v>27</v>
      </c>
      <c r="E1259" s="3" t="s">
        <v>28</v>
      </c>
      <c r="F1259" s="3" t="s">
        <v>29</v>
      </c>
      <c r="G1259" s="2">
        <v>50</v>
      </c>
      <c r="H1259" s="3" t="s">
        <v>30</v>
      </c>
      <c r="I1259" s="3" t="s">
        <v>1129</v>
      </c>
      <c r="J1259" s="3" t="s">
        <v>39</v>
      </c>
      <c r="K1259" s="4">
        <v>166.23</v>
      </c>
      <c r="L1259" s="2">
        <v>1</v>
      </c>
      <c r="M1259" s="2">
        <v>6</v>
      </c>
      <c r="N1259" s="2">
        <v>0.75</v>
      </c>
      <c r="O1259" s="3" t="s">
        <v>32</v>
      </c>
      <c r="P1259" s="3" t="s">
        <v>29</v>
      </c>
      <c r="Q1259" s="5">
        <v>68.849999999999994</v>
      </c>
      <c r="S1259" s="6">
        <v>60.28</v>
      </c>
      <c r="T1259" s="5">
        <v>0.35</v>
      </c>
      <c r="U1259" s="6">
        <v>60.63</v>
      </c>
      <c r="V1259" s="2">
        <v>89.5</v>
      </c>
      <c r="W1259" s="8"/>
      <c r="X1259" s="10" t="s">
        <v>29</v>
      </c>
      <c r="Y1259" s="7">
        <v>43729</v>
      </c>
    </row>
    <row r="1260" spans="1:25" hidden="1" x14ac:dyDescent="0.25">
      <c r="A1260" s="2">
        <v>257105</v>
      </c>
      <c r="B1260" s="3" t="s">
        <v>1257</v>
      </c>
      <c r="C1260" s="3" t="s">
        <v>1268</v>
      </c>
      <c r="D1260" s="3" t="s">
        <v>27</v>
      </c>
      <c r="E1260" s="3" t="s">
        <v>37</v>
      </c>
      <c r="F1260" s="3" t="s">
        <v>29</v>
      </c>
      <c r="G1260" s="2">
        <v>38</v>
      </c>
      <c r="H1260" s="3" t="s">
        <v>38</v>
      </c>
      <c r="I1260" s="3" t="s">
        <v>1269</v>
      </c>
      <c r="J1260" s="3" t="s">
        <v>31</v>
      </c>
      <c r="K1260" s="4">
        <v>83.17</v>
      </c>
      <c r="L1260" s="2">
        <v>1</v>
      </c>
      <c r="M1260" s="2">
        <v>12</v>
      </c>
      <c r="N1260" s="2">
        <v>0.75</v>
      </c>
      <c r="O1260" s="3" t="s">
        <v>32</v>
      </c>
      <c r="P1260" s="3" t="s">
        <v>29</v>
      </c>
      <c r="Q1260" s="5">
        <v>24.2</v>
      </c>
      <c r="S1260" s="6">
        <v>20.99</v>
      </c>
      <c r="T1260" s="5">
        <v>0.35</v>
      </c>
      <c r="U1260" s="6">
        <v>21.34</v>
      </c>
      <c r="V1260" s="2">
        <v>31.45</v>
      </c>
      <c r="W1260" s="8"/>
      <c r="X1260" s="10" t="s">
        <v>29</v>
      </c>
      <c r="Y1260" s="7">
        <v>43466</v>
      </c>
    </row>
    <row r="1261" spans="1:25" hidden="1" x14ac:dyDescent="0.25">
      <c r="A1261" s="2">
        <v>764741</v>
      </c>
      <c r="B1261" s="3" t="s">
        <v>1257</v>
      </c>
      <c r="C1261" s="3" t="s">
        <v>1270</v>
      </c>
      <c r="D1261" s="3" t="s">
        <v>27</v>
      </c>
      <c r="E1261" s="3" t="s">
        <v>28</v>
      </c>
      <c r="F1261" s="3" t="s">
        <v>29</v>
      </c>
      <c r="G1261" s="2">
        <v>52.5</v>
      </c>
      <c r="H1261" s="3" t="s">
        <v>30</v>
      </c>
      <c r="I1261" s="3" t="s">
        <v>29</v>
      </c>
      <c r="J1261" s="3" t="s">
        <v>39</v>
      </c>
      <c r="K1261" s="4">
        <v>97.95</v>
      </c>
      <c r="L1261" s="2">
        <v>1</v>
      </c>
      <c r="M1261" s="2">
        <v>6</v>
      </c>
      <c r="N1261" s="2">
        <v>0.75</v>
      </c>
      <c r="O1261" s="3" t="s">
        <v>32</v>
      </c>
      <c r="P1261" s="3" t="s">
        <v>29</v>
      </c>
      <c r="Q1261" s="5">
        <v>48.4</v>
      </c>
      <c r="S1261" s="6">
        <v>42.28</v>
      </c>
      <c r="T1261" s="5">
        <v>0.35</v>
      </c>
      <c r="U1261" s="6">
        <v>42.63</v>
      </c>
      <c r="V1261" s="2">
        <v>62.9</v>
      </c>
      <c r="W1261" s="8"/>
      <c r="X1261" s="10" t="s">
        <v>29</v>
      </c>
      <c r="Y1261" s="7">
        <v>43704</v>
      </c>
    </row>
    <row r="1262" spans="1:25" hidden="1" x14ac:dyDescent="0.25">
      <c r="A1262" s="2">
        <v>317347</v>
      </c>
      <c r="B1262" s="3" t="s">
        <v>1257</v>
      </c>
      <c r="C1262" s="3" t="s">
        <v>1271</v>
      </c>
      <c r="D1262" s="3" t="s">
        <v>27</v>
      </c>
      <c r="E1262" s="3" t="s">
        <v>37</v>
      </c>
      <c r="F1262" s="3" t="s">
        <v>29</v>
      </c>
      <c r="G1262" s="2">
        <v>40</v>
      </c>
      <c r="H1262" s="3" t="s">
        <v>899</v>
      </c>
      <c r="I1262" s="3" t="s">
        <v>877</v>
      </c>
      <c r="J1262" s="3" t="s">
        <v>31</v>
      </c>
      <c r="K1262" s="4">
        <v>143.63999999999999</v>
      </c>
      <c r="L1262" s="2">
        <v>1</v>
      </c>
      <c r="M1262" s="2">
        <v>12</v>
      </c>
      <c r="N1262" s="2">
        <v>0.75</v>
      </c>
      <c r="O1262" s="3" t="s">
        <v>32</v>
      </c>
      <c r="P1262" s="3" t="s">
        <v>29</v>
      </c>
      <c r="Q1262" s="5">
        <v>40.15</v>
      </c>
      <c r="S1262" s="6">
        <v>35.020000000000003</v>
      </c>
      <c r="T1262" s="5">
        <v>0.35</v>
      </c>
      <c r="U1262" s="6">
        <v>35.369999999999997</v>
      </c>
      <c r="V1262" s="2">
        <v>52.2</v>
      </c>
      <c r="W1262" s="8"/>
      <c r="X1262" s="10" t="s">
        <v>29</v>
      </c>
      <c r="Y1262" s="7">
        <v>43769</v>
      </c>
    </row>
    <row r="1263" spans="1:25" ht="30" hidden="1" x14ac:dyDescent="0.25">
      <c r="A1263" s="2">
        <v>773010</v>
      </c>
      <c r="B1263" s="3" t="s">
        <v>1272</v>
      </c>
      <c r="C1263" s="3" t="s">
        <v>1273</v>
      </c>
      <c r="D1263" s="3" t="s">
        <v>27</v>
      </c>
      <c r="E1263" s="3" t="s">
        <v>28</v>
      </c>
      <c r="F1263" s="3" t="s">
        <v>210</v>
      </c>
      <c r="G1263" s="2">
        <v>15</v>
      </c>
      <c r="H1263" s="3" t="s">
        <v>30</v>
      </c>
      <c r="I1263" s="3" t="s">
        <v>941</v>
      </c>
      <c r="J1263" s="3" t="s">
        <v>31</v>
      </c>
      <c r="K1263" s="4">
        <v>73.44</v>
      </c>
      <c r="L1263" s="2">
        <v>1</v>
      </c>
      <c r="M1263" s="2">
        <v>12</v>
      </c>
      <c r="N1263" s="2">
        <v>0.75</v>
      </c>
      <c r="O1263" s="3" t="s">
        <v>32</v>
      </c>
      <c r="P1263" s="3" t="s">
        <v>29</v>
      </c>
      <c r="Q1263" s="5">
        <v>17.5</v>
      </c>
      <c r="S1263" s="6">
        <v>15.09</v>
      </c>
      <c r="T1263" s="5">
        <v>0.35</v>
      </c>
      <c r="U1263" s="6">
        <v>15.44</v>
      </c>
      <c r="V1263" s="2">
        <v>22.75</v>
      </c>
      <c r="W1263" s="8">
        <v>-2.4499999999999993</v>
      </c>
      <c r="X1263" s="9" t="s">
        <v>3215</v>
      </c>
      <c r="Y1263" s="7">
        <v>43790</v>
      </c>
    </row>
    <row r="1264" spans="1:25" ht="30" hidden="1" x14ac:dyDescent="0.25">
      <c r="A1264" s="2">
        <v>4663</v>
      </c>
      <c r="B1264" s="3" t="s">
        <v>1272</v>
      </c>
      <c r="C1264" s="3" t="s">
        <v>1274</v>
      </c>
      <c r="D1264" s="3" t="s">
        <v>27</v>
      </c>
      <c r="E1264" s="3" t="s">
        <v>37</v>
      </c>
      <c r="F1264" s="3" t="s">
        <v>86</v>
      </c>
      <c r="G1264" s="2">
        <v>8.5</v>
      </c>
      <c r="H1264" s="3" t="s">
        <v>432</v>
      </c>
      <c r="I1264" s="3" t="s">
        <v>941</v>
      </c>
      <c r="J1264" s="3" t="s">
        <v>31</v>
      </c>
      <c r="K1264" s="4" t="s">
        <v>2958</v>
      </c>
      <c r="L1264" s="2">
        <v>1</v>
      </c>
      <c r="M1264" s="2">
        <v>6</v>
      </c>
      <c r="N1264" s="2">
        <v>0.75</v>
      </c>
      <c r="O1264" s="3" t="s">
        <v>32</v>
      </c>
      <c r="P1264" s="3" t="s">
        <v>29</v>
      </c>
      <c r="Q1264" s="5">
        <v>17.25</v>
      </c>
      <c r="S1264" s="6">
        <v>14.87</v>
      </c>
      <c r="T1264" s="5">
        <v>0.35</v>
      </c>
      <c r="U1264" s="6">
        <v>15.22</v>
      </c>
      <c r="V1264" s="2">
        <v>22.4</v>
      </c>
      <c r="W1264" s="8"/>
      <c r="X1264" s="10" t="s">
        <v>29</v>
      </c>
      <c r="Y1264" s="7">
        <v>43599</v>
      </c>
    </row>
    <row r="1265" spans="1:25" ht="30" hidden="1" x14ac:dyDescent="0.25">
      <c r="A1265" s="2">
        <v>35036</v>
      </c>
      <c r="B1265" s="3" t="s">
        <v>1272</v>
      </c>
      <c r="C1265" s="3" t="s">
        <v>1275</v>
      </c>
      <c r="D1265" s="3" t="s">
        <v>27</v>
      </c>
      <c r="E1265" s="3" t="s">
        <v>37</v>
      </c>
      <c r="F1265" s="3" t="s">
        <v>86</v>
      </c>
      <c r="G1265" s="2">
        <v>7.5</v>
      </c>
      <c r="H1265" s="3" t="s">
        <v>432</v>
      </c>
      <c r="I1265" s="3" t="s">
        <v>1052</v>
      </c>
      <c r="J1265" s="3" t="s">
        <v>31</v>
      </c>
      <c r="K1265" s="4" t="s">
        <v>2922</v>
      </c>
      <c r="L1265" s="2">
        <v>1</v>
      </c>
      <c r="M1265" s="2">
        <v>6</v>
      </c>
      <c r="N1265" s="2">
        <v>0.75</v>
      </c>
      <c r="O1265" s="3" t="s">
        <v>32</v>
      </c>
      <c r="P1265" s="3" t="s">
        <v>29</v>
      </c>
      <c r="Q1265" s="5">
        <v>17.25</v>
      </c>
      <c r="S1265" s="6">
        <v>14.87</v>
      </c>
      <c r="T1265" s="5">
        <v>0.35</v>
      </c>
      <c r="U1265" s="6">
        <v>15.22</v>
      </c>
      <c r="V1265" s="2">
        <v>22.4</v>
      </c>
      <c r="W1265" s="8"/>
      <c r="X1265" s="10" t="s">
        <v>29</v>
      </c>
      <c r="Y1265" s="7">
        <v>43738</v>
      </c>
    </row>
    <row r="1266" spans="1:25" ht="30" hidden="1" x14ac:dyDescent="0.25">
      <c r="A1266" s="2">
        <v>101964</v>
      </c>
      <c r="B1266" s="3" t="s">
        <v>1272</v>
      </c>
      <c r="C1266" s="3" t="s">
        <v>1276</v>
      </c>
      <c r="D1266" s="3" t="s">
        <v>27</v>
      </c>
      <c r="E1266" s="3" t="s">
        <v>37</v>
      </c>
      <c r="F1266" s="3" t="s">
        <v>29</v>
      </c>
      <c r="G1266" s="2">
        <v>12.7</v>
      </c>
      <c r="H1266" s="3" t="s">
        <v>30</v>
      </c>
      <c r="I1266" s="3" t="s">
        <v>941</v>
      </c>
      <c r="J1266" s="3" t="s">
        <v>39</v>
      </c>
      <c r="K1266" s="4" t="s">
        <v>2959</v>
      </c>
      <c r="L1266" s="2">
        <v>1</v>
      </c>
      <c r="M1266" s="2">
        <v>12</v>
      </c>
      <c r="N1266" s="2">
        <v>0.75</v>
      </c>
      <c r="O1266" s="3" t="s">
        <v>32</v>
      </c>
      <c r="P1266" s="3" t="s">
        <v>29</v>
      </c>
      <c r="Q1266" s="5">
        <v>18.649999999999999</v>
      </c>
      <c r="S1266" s="6">
        <v>16.100000000000001</v>
      </c>
      <c r="T1266" s="5">
        <v>0.35</v>
      </c>
      <c r="U1266" s="6">
        <v>16.45</v>
      </c>
      <c r="V1266" s="2">
        <v>24.25</v>
      </c>
      <c r="W1266" s="8"/>
      <c r="X1266" s="10" t="s">
        <v>29</v>
      </c>
      <c r="Y1266" s="7">
        <v>43558</v>
      </c>
    </row>
    <row r="1267" spans="1:25" ht="30" hidden="1" x14ac:dyDescent="0.25">
      <c r="A1267" s="2">
        <v>662544</v>
      </c>
      <c r="B1267" s="3" t="s">
        <v>1272</v>
      </c>
      <c r="C1267" s="3" t="s">
        <v>1277</v>
      </c>
      <c r="D1267" s="3" t="s">
        <v>27</v>
      </c>
      <c r="E1267" s="3" t="s">
        <v>28</v>
      </c>
      <c r="F1267" s="3" t="s">
        <v>97</v>
      </c>
      <c r="G1267" s="2">
        <v>12</v>
      </c>
      <c r="H1267" s="3" t="s">
        <v>899</v>
      </c>
      <c r="I1267" s="3" t="s">
        <v>877</v>
      </c>
      <c r="J1267" s="3" t="s">
        <v>31</v>
      </c>
      <c r="K1267" s="4">
        <v>98.52</v>
      </c>
      <c r="L1267" s="2">
        <v>1</v>
      </c>
      <c r="M1267" s="2">
        <v>12</v>
      </c>
      <c r="N1267" s="2">
        <v>0.75</v>
      </c>
      <c r="O1267" s="3" t="s">
        <v>32</v>
      </c>
      <c r="P1267" s="3" t="s">
        <v>29</v>
      </c>
      <c r="Q1267" s="5">
        <v>21.8</v>
      </c>
      <c r="S1267" s="6">
        <v>18.88</v>
      </c>
      <c r="T1267" s="5">
        <v>0.35</v>
      </c>
      <c r="U1267" s="6">
        <v>19.23</v>
      </c>
      <c r="V1267" s="2">
        <v>28.35</v>
      </c>
      <c r="W1267" s="8">
        <v>5.0000000000000711E-2</v>
      </c>
      <c r="X1267" s="9" t="s">
        <v>3216</v>
      </c>
      <c r="Y1267" s="7">
        <v>43789</v>
      </c>
    </row>
    <row r="1268" spans="1:25" ht="30" hidden="1" x14ac:dyDescent="0.25">
      <c r="A1268" s="2">
        <v>797092</v>
      </c>
      <c r="B1268" s="3" t="s">
        <v>1272</v>
      </c>
      <c r="C1268" s="3" t="s">
        <v>1278</v>
      </c>
      <c r="D1268" s="3" t="s">
        <v>898</v>
      </c>
      <c r="E1268" s="3" t="s">
        <v>28</v>
      </c>
      <c r="F1268" s="3" t="s">
        <v>29</v>
      </c>
      <c r="G1268" s="2">
        <v>12</v>
      </c>
      <c r="H1268" s="3" t="s">
        <v>899</v>
      </c>
      <c r="I1268" s="3" t="s">
        <v>29</v>
      </c>
      <c r="J1268" s="3" t="s">
        <v>31</v>
      </c>
      <c r="K1268" s="4">
        <v>76.08</v>
      </c>
      <c r="L1268" s="2">
        <v>1</v>
      </c>
      <c r="M1268" s="2">
        <v>12</v>
      </c>
      <c r="N1268" s="2">
        <v>0.75</v>
      </c>
      <c r="O1268" s="3" t="s">
        <v>32</v>
      </c>
      <c r="P1268" s="3" t="s">
        <v>29</v>
      </c>
      <c r="Q1268" s="5">
        <v>17.45</v>
      </c>
      <c r="S1268" s="6">
        <v>15.27</v>
      </c>
      <c r="T1268" s="5">
        <v>0.1</v>
      </c>
      <c r="U1268" s="6">
        <v>15.37</v>
      </c>
      <c r="V1268" s="2">
        <v>22.7</v>
      </c>
      <c r="W1268" s="8"/>
      <c r="X1268" s="10" t="s">
        <v>29</v>
      </c>
      <c r="Y1268" s="7">
        <v>43777</v>
      </c>
    </row>
    <row r="1269" spans="1:25" ht="30" hidden="1" x14ac:dyDescent="0.25">
      <c r="A1269" s="2">
        <v>39446</v>
      </c>
      <c r="B1269" s="3" t="s">
        <v>1272</v>
      </c>
      <c r="C1269" s="3" t="s">
        <v>1279</v>
      </c>
      <c r="D1269" s="3" t="s">
        <v>27</v>
      </c>
      <c r="E1269" s="3" t="s">
        <v>37</v>
      </c>
      <c r="F1269" s="3" t="s">
        <v>29</v>
      </c>
      <c r="G1269" s="2">
        <v>12.7</v>
      </c>
      <c r="H1269" s="3" t="s">
        <v>30</v>
      </c>
      <c r="I1269" s="3" t="s">
        <v>941</v>
      </c>
      <c r="J1269" s="3" t="s">
        <v>31</v>
      </c>
      <c r="K1269" s="4">
        <v>70.92</v>
      </c>
      <c r="L1269" s="2">
        <v>1</v>
      </c>
      <c r="M1269" s="2">
        <v>12</v>
      </c>
      <c r="N1269" s="2">
        <v>0.75</v>
      </c>
      <c r="O1269" s="3" t="s">
        <v>32</v>
      </c>
      <c r="P1269" s="3" t="s">
        <v>29</v>
      </c>
      <c r="Q1269" s="5">
        <v>17.05</v>
      </c>
      <c r="S1269" s="6">
        <v>14.7</v>
      </c>
      <c r="T1269" s="5">
        <v>0.35</v>
      </c>
      <c r="U1269" s="6">
        <v>15.05</v>
      </c>
      <c r="V1269" s="2">
        <v>22.15</v>
      </c>
      <c r="W1269" s="8"/>
      <c r="X1269" s="10" t="s">
        <v>29</v>
      </c>
      <c r="Y1269" s="7">
        <v>43466</v>
      </c>
    </row>
    <row r="1270" spans="1:25" ht="30" hidden="1" x14ac:dyDescent="0.25">
      <c r="A1270" s="2">
        <v>796891</v>
      </c>
      <c r="B1270" s="3" t="s">
        <v>1280</v>
      </c>
      <c r="C1270" s="3" t="s">
        <v>1281</v>
      </c>
      <c r="D1270" s="3" t="s">
        <v>27</v>
      </c>
      <c r="E1270" s="3" t="s">
        <v>28</v>
      </c>
      <c r="F1270" s="3" t="s">
        <v>29</v>
      </c>
      <c r="G1270" s="2">
        <v>40</v>
      </c>
      <c r="H1270" s="3" t="s">
        <v>1282</v>
      </c>
      <c r="I1270" s="3" t="s">
        <v>1283</v>
      </c>
      <c r="J1270" s="3" t="s">
        <v>39</v>
      </c>
      <c r="K1270" s="4">
        <v>79.53</v>
      </c>
      <c r="L1270" s="2">
        <v>1</v>
      </c>
      <c r="M1270" s="2">
        <v>6</v>
      </c>
      <c r="N1270" s="2">
        <v>0.75</v>
      </c>
      <c r="O1270" s="3" t="s">
        <v>32</v>
      </c>
      <c r="P1270" s="3" t="s">
        <v>29</v>
      </c>
      <c r="Q1270" s="5">
        <v>42.9</v>
      </c>
      <c r="S1270" s="6">
        <v>37.44</v>
      </c>
      <c r="T1270" s="5">
        <v>0.35</v>
      </c>
      <c r="U1270" s="6">
        <v>37.79</v>
      </c>
      <c r="V1270" s="2">
        <v>55.75</v>
      </c>
      <c r="W1270" s="8"/>
      <c r="X1270" s="10" t="s">
        <v>29</v>
      </c>
      <c r="Y1270" s="7">
        <v>43683</v>
      </c>
    </row>
    <row r="1271" spans="1:25" hidden="1" x14ac:dyDescent="0.25">
      <c r="A1271" s="2">
        <v>105742</v>
      </c>
      <c r="B1271" s="3" t="s">
        <v>1280</v>
      </c>
      <c r="C1271" s="3" t="s">
        <v>1284</v>
      </c>
      <c r="D1271" s="3" t="s">
        <v>27</v>
      </c>
      <c r="E1271" s="3" t="s">
        <v>37</v>
      </c>
      <c r="F1271" s="3" t="s">
        <v>29</v>
      </c>
      <c r="G1271" s="2">
        <v>43</v>
      </c>
      <c r="H1271" s="3" t="s">
        <v>275</v>
      </c>
      <c r="I1271" s="3" t="s">
        <v>1283</v>
      </c>
      <c r="J1271" s="3" t="s">
        <v>31</v>
      </c>
      <c r="K1271" s="4">
        <v>181.08</v>
      </c>
      <c r="L1271" s="2">
        <v>1</v>
      </c>
      <c r="M1271" s="2">
        <v>12</v>
      </c>
      <c r="N1271" s="2">
        <v>0.75</v>
      </c>
      <c r="O1271" s="3" t="s">
        <v>32</v>
      </c>
      <c r="P1271" s="3" t="s">
        <v>29</v>
      </c>
      <c r="Q1271" s="5">
        <v>46.5</v>
      </c>
      <c r="S1271" s="6">
        <v>40.61</v>
      </c>
      <c r="T1271" s="5">
        <v>0.35</v>
      </c>
      <c r="U1271" s="6">
        <v>40.96</v>
      </c>
      <c r="V1271" s="2">
        <v>60.45</v>
      </c>
      <c r="W1271" s="8"/>
      <c r="X1271" s="10" t="s">
        <v>29</v>
      </c>
      <c r="Y1271" s="7">
        <v>43616</v>
      </c>
    </row>
    <row r="1272" spans="1:25" hidden="1" x14ac:dyDescent="0.25">
      <c r="A1272" s="2">
        <v>200436</v>
      </c>
      <c r="B1272" s="3" t="s">
        <v>1280</v>
      </c>
      <c r="C1272" s="3" t="s">
        <v>1285</v>
      </c>
      <c r="D1272" s="3" t="s">
        <v>27</v>
      </c>
      <c r="E1272" s="3" t="s">
        <v>37</v>
      </c>
      <c r="F1272" s="3" t="s">
        <v>29</v>
      </c>
      <c r="G1272" s="2">
        <v>40</v>
      </c>
      <c r="H1272" s="3" t="s">
        <v>38</v>
      </c>
      <c r="I1272" s="3" t="s">
        <v>1283</v>
      </c>
      <c r="J1272" s="3" t="s">
        <v>31</v>
      </c>
      <c r="K1272" s="4">
        <v>142.80000000000001</v>
      </c>
      <c r="L1272" s="2">
        <v>1</v>
      </c>
      <c r="M1272" s="2">
        <v>12</v>
      </c>
      <c r="N1272" s="2">
        <v>0.75</v>
      </c>
      <c r="O1272" s="3" t="s">
        <v>32</v>
      </c>
      <c r="P1272" s="3" t="s">
        <v>29</v>
      </c>
      <c r="Q1272" s="5">
        <v>39.9</v>
      </c>
      <c r="S1272" s="6">
        <v>34.799999999999997</v>
      </c>
      <c r="T1272" s="5">
        <v>0.35</v>
      </c>
      <c r="U1272" s="6">
        <v>35.15</v>
      </c>
      <c r="V1272" s="2">
        <v>51.85</v>
      </c>
      <c r="W1272" s="8"/>
      <c r="X1272" s="10" t="s">
        <v>29</v>
      </c>
      <c r="Y1272" s="7">
        <v>43616</v>
      </c>
    </row>
    <row r="1273" spans="1:25" hidden="1" x14ac:dyDescent="0.25">
      <c r="A1273" s="2">
        <v>466854</v>
      </c>
      <c r="B1273" s="3" t="s">
        <v>1280</v>
      </c>
      <c r="C1273" s="3" t="s">
        <v>1286</v>
      </c>
      <c r="D1273" s="3" t="s">
        <v>42</v>
      </c>
      <c r="E1273" s="3" t="s">
        <v>37</v>
      </c>
      <c r="F1273" s="3" t="s">
        <v>29</v>
      </c>
      <c r="G1273" s="2">
        <v>40</v>
      </c>
      <c r="H1273" s="3" t="s">
        <v>275</v>
      </c>
      <c r="I1273" s="3" t="s">
        <v>1283</v>
      </c>
      <c r="J1273" s="3" t="s">
        <v>31</v>
      </c>
      <c r="K1273" s="4">
        <v>119.28</v>
      </c>
      <c r="L1273" s="2">
        <v>1</v>
      </c>
      <c r="M1273" s="2">
        <v>24</v>
      </c>
      <c r="N1273" s="2">
        <v>0.375</v>
      </c>
      <c r="O1273" s="3" t="s">
        <v>32</v>
      </c>
      <c r="P1273" s="3" t="s">
        <v>29</v>
      </c>
      <c r="Q1273" s="5">
        <v>16.95</v>
      </c>
      <c r="S1273" s="6">
        <v>14.83</v>
      </c>
      <c r="T1273" s="5">
        <v>0.1</v>
      </c>
      <c r="U1273" s="6">
        <v>14.93</v>
      </c>
      <c r="V1273" s="2">
        <v>22.05</v>
      </c>
      <c r="W1273" s="8"/>
      <c r="X1273" s="10" t="s">
        <v>29</v>
      </c>
      <c r="Y1273" s="7">
        <v>43616</v>
      </c>
    </row>
    <row r="1274" spans="1:25" hidden="1" x14ac:dyDescent="0.25">
      <c r="A1274" s="2">
        <v>177808</v>
      </c>
      <c r="B1274" s="3" t="s">
        <v>1280</v>
      </c>
      <c r="C1274" s="3" t="s">
        <v>1286</v>
      </c>
      <c r="D1274" s="3" t="s">
        <v>27</v>
      </c>
      <c r="E1274" s="3" t="s">
        <v>37</v>
      </c>
      <c r="F1274" s="3" t="s">
        <v>29</v>
      </c>
      <c r="G1274" s="2">
        <v>40</v>
      </c>
      <c r="H1274" s="3" t="s">
        <v>275</v>
      </c>
      <c r="I1274" s="3" t="s">
        <v>1283</v>
      </c>
      <c r="J1274" s="3" t="s">
        <v>31</v>
      </c>
      <c r="K1274" s="4">
        <v>106.44</v>
      </c>
      <c r="L1274" s="2">
        <v>1</v>
      </c>
      <c r="M1274" s="2">
        <v>12</v>
      </c>
      <c r="N1274" s="2">
        <v>0.75</v>
      </c>
      <c r="O1274" s="3" t="s">
        <v>32</v>
      </c>
      <c r="P1274" s="3" t="s">
        <v>29</v>
      </c>
      <c r="Q1274" s="5">
        <v>30.35</v>
      </c>
      <c r="S1274" s="6">
        <v>26.4</v>
      </c>
      <c r="T1274" s="5">
        <v>0.35</v>
      </c>
      <c r="U1274" s="6">
        <v>26.75</v>
      </c>
      <c r="V1274" s="2">
        <v>39.450000000000003</v>
      </c>
      <c r="W1274" s="8"/>
      <c r="X1274" s="10" t="s">
        <v>29</v>
      </c>
      <c r="Y1274" s="7">
        <v>43496</v>
      </c>
    </row>
    <row r="1275" spans="1:25" hidden="1" x14ac:dyDescent="0.25">
      <c r="A1275" s="2">
        <v>123455</v>
      </c>
      <c r="B1275" s="3" t="s">
        <v>1280</v>
      </c>
      <c r="C1275" s="3" t="s">
        <v>1286</v>
      </c>
      <c r="D1275" s="3" t="s">
        <v>1195</v>
      </c>
      <c r="E1275" s="3" t="s">
        <v>37</v>
      </c>
      <c r="F1275" s="3" t="s">
        <v>29</v>
      </c>
      <c r="G1275" s="2">
        <v>40</v>
      </c>
      <c r="H1275" s="3" t="s">
        <v>275</v>
      </c>
      <c r="I1275" s="3" t="s">
        <v>1283</v>
      </c>
      <c r="J1275" s="3" t="s">
        <v>31</v>
      </c>
      <c r="K1275" s="4">
        <v>89.6</v>
      </c>
      <c r="L1275" s="2">
        <v>1</v>
      </c>
      <c r="M1275" s="2">
        <v>2</v>
      </c>
      <c r="N1275" s="2">
        <v>3</v>
      </c>
      <c r="O1275" s="3" t="s">
        <v>32</v>
      </c>
      <c r="P1275" s="3" t="s">
        <v>29</v>
      </c>
      <c r="Q1275" s="5">
        <v>142.65</v>
      </c>
      <c r="S1275" s="6">
        <v>125.22</v>
      </c>
      <c r="T1275" s="5">
        <v>0.35</v>
      </c>
      <c r="U1275" s="6">
        <v>125.57</v>
      </c>
      <c r="V1275" s="2">
        <v>185.45</v>
      </c>
      <c r="W1275" s="8"/>
      <c r="X1275" s="10" t="s">
        <v>29</v>
      </c>
      <c r="Y1275" s="7">
        <v>43586</v>
      </c>
    </row>
    <row r="1276" spans="1:25" hidden="1" x14ac:dyDescent="0.25">
      <c r="A1276" s="2">
        <v>492520</v>
      </c>
      <c r="B1276" s="3" t="s">
        <v>1280</v>
      </c>
      <c r="C1276" s="3" t="s">
        <v>1287</v>
      </c>
      <c r="D1276" s="3" t="s">
        <v>27</v>
      </c>
      <c r="E1276" s="3" t="s">
        <v>37</v>
      </c>
      <c r="F1276" s="3" t="s">
        <v>29</v>
      </c>
      <c r="G1276" s="2">
        <v>40</v>
      </c>
      <c r="H1276" s="3" t="s">
        <v>1288</v>
      </c>
      <c r="I1276" s="3" t="s">
        <v>1289</v>
      </c>
      <c r="J1276" s="3" t="s">
        <v>39</v>
      </c>
      <c r="K1276" s="4">
        <v>138.11000000000001</v>
      </c>
      <c r="L1276" s="2">
        <v>1</v>
      </c>
      <c r="M1276" s="2">
        <v>12</v>
      </c>
      <c r="N1276" s="2">
        <v>0.75</v>
      </c>
      <c r="O1276" s="3" t="s">
        <v>32</v>
      </c>
      <c r="P1276" s="3" t="s">
        <v>29</v>
      </c>
      <c r="Q1276" s="5">
        <v>38.15</v>
      </c>
      <c r="S1276" s="6">
        <v>33.26</v>
      </c>
      <c r="T1276" s="5">
        <v>0.35</v>
      </c>
      <c r="U1276" s="6">
        <v>33.61</v>
      </c>
      <c r="V1276" s="2">
        <v>49.6</v>
      </c>
      <c r="W1276" s="8"/>
      <c r="X1276" s="10" t="s">
        <v>29</v>
      </c>
      <c r="Y1276" s="7">
        <v>43587</v>
      </c>
    </row>
    <row r="1277" spans="1:25" hidden="1" x14ac:dyDescent="0.25">
      <c r="A1277" s="2">
        <v>112433</v>
      </c>
      <c r="B1277" s="3" t="s">
        <v>1280</v>
      </c>
      <c r="C1277" s="3" t="s">
        <v>1291</v>
      </c>
      <c r="D1277" s="3" t="s">
        <v>27</v>
      </c>
      <c r="E1277" s="3" t="s">
        <v>37</v>
      </c>
      <c r="F1277" s="3" t="s">
        <v>29</v>
      </c>
      <c r="G1277" s="2">
        <v>40</v>
      </c>
      <c r="H1277" s="3" t="s">
        <v>30</v>
      </c>
      <c r="I1277" s="3" t="s">
        <v>1292</v>
      </c>
      <c r="J1277" s="3" t="s">
        <v>39</v>
      </c>
      <c r="K1277" s="4">
        <v>74.7</v>
      </c>
      <c r="L1277" s="2">
        <v>1</v>
      </c>
      <c r="M1277" s="2">
        <v>12</v>
      </c>
      <c r="N1277" s="2">
        <v>0.75</v>
      </c>
      <c r="O1277" s="3" t="s">
        <v>32</v>
      </c>
      <c r="P1277" s="3" t="s">
        <v>29</v>
      </c>
      <c r="Q1277" s="5">
        <v>21.4</v>
      </c>
      <c r="S1277" s="6">
        <v>18.52</v>
      </c>
      <c r="T1277" s="5">
        <v>0.35</v>
      </c>
      <c r="U1277" s="6">
        <v>18.87</v>
      </c>
      <c r="V1277" s="2">
        <v>27.8</v>
      </c>
      <c r="W1277" s="8"/>
      <c r="X1277" s="10" t="s">
        <v>29</v>
      </c>
      <c r="Y1277" s="7">
        <v>43587</v>
      </c>
    </row>
    <row r="1278" spans="1:25" ht="30" hidden="1" x14ac:dyDescent="0.25">
      <c r="A1278" s="2">
        <v>200295</v>
      </c>
      <c r="B1278" s="3" t="s">
        <v>1280</v>
      </c>
      <c r="C1278" s="3" t="s">
        <v>1293</v>
      </c>
      <c r="D1278" s="3" t="s">
        <v>27</v>
      </c>
      <c r="E1278" s="3" t="s">
        <v>37</v>
      </c>
      <c r="F1278" s="3" t="s">
        <v>29</v>
      </c>
      <c r="G1278" s="2">
        <v>35</v>
      </c>
      <c r="H1278" s="3" t="s">
        <v>38</v>
      </c>
      <c r="I1278" s="3" t="s">
        <v>1290</v>
      </c>
      <c r="J1278" s="3" t="s">
        <v>39</v>
      </c>
      <c r="K1278" s="4">
        <v>73.739999999999995</v>
      </c>
      <c r="L1278" s="2">
        <v>1</v>
      </c>
      <c r="M1278" s="2">
        <v>12</v>
      </c>
      <c r="N1278" s="2">
        <v>0.75</v>
      </c>
      <c r="O1278" s="3" t="s">
        <v>32</v>
      </c>
      <c r="P1278" s="3" t="s">
        <v>29</v>
      </c>
      <c r="Q1278" s="5">
        <v>21.15</v>
      </c>
      <c r="S1278" s="6">
        <v>18.3</v>
      </c>
      <c r="T1278" s="5">
        <v>0.35</v>
      </c>
      <c r="U1278" s="6">
        <v>18.649999999999999</v>
      </c>
      <c r="V1278" s="2">
        <v>27.5</v>
      </c>
      <c r="W1278" s="8"/>
      <c r="X1278" s="10" t="s">
        <v>29</v>
      </c>
      <c r="Y1278" s="7">
        <v>43466</v>
      </c>
    </row>
    <row r="1279" spans="1:25" ht="30" hidden="1" x14ac:dyDescent="0.25">
      <c r="A1279" s="2">
        <v>217417</v>
      </c>
      <c r="B1279" s="3" t="s">
        <v>1280</v>
      </c>
      <c r="C1279" s="3" t="s">
        <v>1294</v>
      </c>
      <c r="D1279" s="3" t="s">
        <v>1073</v>
      </c>
      <c r="E1279" s="3" t="s">
        <v>28</v>
      </c>
      <c r="F1279" s="3" t="s">
        <v>29</v>
      </c>
      <c r="G1279" s="2">
        <v>40</v>
      </c>
      <c r="H1279" s="3" t="s">
        <v>38</v>
      </c>
      <c r="I1279" s="3" t="s">
        <v>1290</v>
      </c>
      <c r="J1279" s="3" t="s">
        <v>31</v>
      </c>
      <c r="K1279" s="4">
        <v>127</v>
      </c>
      <c r="L1279" s="2">
        <v>1</v>
      </c>
      <c r="M1279" s="2">
        <v>120</v>
      </c>
      <c r="N1279" s="2">
        <v>0.05</v>
      </c>
      <c r="O1279" s="3" t="s">
        <v>835</v>
      </c>
      <c r="P1279" s="3" t="s">
        <v>29</v>
      </c>
      <c r="Q1279" s="5">
        <v>3.4</v>
      </c>
      <c r="S1279" s="6">
        <v>2.9</v>
      </c>
      <c r="T1279" s="5">
        <v>0.1</v>
      </c>
      <c r="U1279" s="6">
        <v>3</v>
      </c>
      <c r="V1279" s="2">
        <v>4.4000000000000004</v>
      </c>
      <c r="W1279" s="8"/>
      <c r="X1279" s="10" t="s">
        <v>29</v>
      </c>
      <c r="Y1279" s="7">
        <v>43712</v>
      </c>
    </row>
    <row r="1280" spans="1:25" hidden="1" x14ac:dyDescent="0.25">
      <c r="A1280" s="2">
        <v>1206</v>
      </c>
      <c r="B1280" s="3" t="s">
        <v>1280</v>
      </c>
      <c r="C1280" s="3" t="s">
        <v>1295</v>
      </c>
      <c r="D1280" s="3" t="s">
        <v>27</v>
      </c>
      <c r="E1280" s="3" t="s">
        <v>37</v>
      </c>
      <c r="F1280" s="3" t="s">
        <v>29</v>
      </c>
      <c r="G1280" s="2">
        <v>40</v>
      </c>
      <c r="H1280" s="3" t="s">
        <v>30</v>
      </c>
      <c r="I1280" s="3" t="s">
        <v>1283</v>
      </c>
      <c r="J1280" s="3" t="s">
        <v>39</v>
      </c>
      <c r="K1280" s="4">
        <v>74.7</v>
      </c>
      <c r="L1280" s="2">
        <v>1</v>
      </c>
      <c r="M1280" s="2">
        <v>12</v>
      </c>
      <c r="N1280" s="2">
        <v>0.75</v>
      </c>
      <c r="O1280" s="3" t="s">
        <v>32</v>
      </c>
      <c r="P1280" s="3" t="s">
        <v>29</v>
      </c>
      <c r="Q1280" s="5">
        <v>21.4</v>
      </c>
      <c r="S1280" s="6">
        <v>18.52</v>
      </c>
      <c r="T1280" s="5">
        <v>0.35</v>
      </c>
      <c r="U1280" s="6">
        <v>18.87</v>
      </c>
      <c r="V1280" s="2">
        <v>27.8</v>
      </c>
      <c r="W1280" s="8"/>
      <c r="X1280" s="10" t="s">
        <v>29</v>
      </c>
      <c r="Y1280" s="7">
        <v>43587</v>
      </c>
    </row>
    <row r="1281" spans="1:25" hidden="1" x14ac:dyDescent="0.25">
      <c r="A1281" s="2">
        <v>85811</v>
      </c>
      <c r="B1281" s="3" t="s">
        <v>1280</v>
      </c>
      <c r="C1281" s="3" t="s">
        <v>1295</v>
      </c>
      <c r="D1281" s="3" t="s">
        <v>1074</v>
      </c>
      <c r="E1281" s="3" t="s">
        <v>37</v>
      </c>
      <c r="F1281" s="3" t="s">
        <v>29</v>
      </c>
      <c r="G1281" s="2">
        <v>40</v>
      </c>
      <c r="H1281" s="3" t="s">
        <v>38</v>
      </c>
      <c r="I1281" s="3" t="s">
        <v>1283</v>
      </c>
      <c r="J1281" s="3" t="s">
        <v>39</v>
      </c>
      <c r="K1281" s="4">
        <v>87.43</v>
      </c>
      <c r="L1281" s="2">
        <v>1</v>
      </c>
      <c r="M1281" s="2">
        <v>6</v>
      </c>
      <c r="N1281" s="2">
        <v>1.75</v>
      </c>
      <c r="O1281" s="3" t="s">
        <v>835</v>
      </c>
      <c r="P1281" s="3" t="s">
        <v>29</v>
      </c>
      <c r="Q1281" s="5">
        <v>48.7</v>
      </c>
      <c r="S1281" s="6">
        <v>42.55</v>
      </c>
      <c r="T1281" s="5">
        <v>0.35</v>
      </c>
      <c r="U1281" s="6">
        <v>42.9</v>
      </c>
      <c r="V1281" s="2">
        <v>63.3</v>
      </c>
      <c r="W1281" s="8"/>
      <c r="X1281" s="10" t="s">
        <v>29</v>
      </c>
      <c r="Y1281" s="7">
        <v>43587</v>
      </c>
    </row>
    <row r="1282" spans="1:25" hidden="1" x14ac:dyDescent="0.25">
      <c r="A1282" s="2">
        <v>2808</v>
      </c>
      <c r="B1282" s="3" t="s">
        <v>1280</v>
      </c>
      <c r="C1282" s="3" t="s">
        <v>1296</v>
      </c>
      <c r="D1282" s="3" t="s">
        <v>42</v>
      </c>
      <c r="E1282" s="3" t="s">
        <v>37</v>
      </c>
      <c r="F1282" s="3" t="s">
        <v>29</v>
      </c>
      <c r="G1282" s="2">
        <v>40</v>
      </c>
      <c r="H1282" s="3" t="s">
        <v>38</v>
      </c>
      <c r="I1282" s="3" t="s">
        <v>1283</v>
      </c>
      <c r="J1282" s="3" t="s">
        <v>39</v>
      </c>
      <c r="K1282" s="4">
        <v>86.31</v>
      </c>
      <c r="L1282" s="2">
        <v>1</v>
      </c>
      <c r="M1282" s="2">
        <v>24</v>
      </c>
      <c r="N1282" s="2">
        <v>0.375</v>
      </c>
      <c r="O1282" s="3" t="s">
        <v>835</v>
      </c>
      <c r="P1282" s="3" t="s">
        <v>29</v>
      </c>
      <c r="Q1282" s="5">
        <v>12.1</v>
      </c>
      <c r="S1282" s="6">
        <v>10.56</v>
      </c>
      <c r="T1282" s="5">
        <v>0.1</v>
      </c>
      <c r="U1282" s="6">
        <v>10.66</v>
      </c>
      <c r="V1282" s="2">
        <v>15.75</v>
      </c>
      <c r="W1282" s="8"/>
      <c r="X1282" s="10" t="s">
        <v>29</v>
      </c>
      <c r="Y1282" s="7">
        <v>43587</v>
      </c>
    </row>
    <row r="1283" spans="1:25" hidden="1" x14ac:dyDescent="0.25">
      <c r="A1283" s="2">
        <v>189542</v>
      </c>
      <c r="B1283" s="3" t="s">
        <v>1280</v>
      </c>
      <c r="C1283" s="3" t="s">
        <v>1297</v>
      </c>
      <c r="D1283" s="3" t="s">
        <v>27</v>
      </c>
      <c r="E1283" s="3" t="s">
        <v>37</v>
      </c>
      <c r="F1283" s="3" t="s">
        <v>29</v>
      </c>
      <c r="G1283" s="2">
        <v>40</v>
      </c>
      <c r="H1283" s="3" t="s">
        <v>30</v>
      </c>
      <c r="I1283" s="3" t="s">
        <v>1283</v>
      </c>
      <c r="J1283" s="3" t="s">
        <v>39</v>
      </c>
      <c r="K1283" s="4">
        <v>86.59</v>
      </c>
      <c r="L1283" s="2">
        <v>1</v>
      </c>
      <c r="M1283" s="2">
        <v>6</v>
      </c>
      <c r="N1283" s="2">
        <v>0.75</v>
      </c>
      <c r="O1283" s="3" t="s">
        <v>32</v>
      </c>
      <c r="P1283" s="3" t="s">
        <v>29</v>
      </c>
      <c r="Q1283" s="5">
        <v>45</v>
      </c>
      <c r="S1283" s="6">
        <v>39.29</v>
      </c>
      <c r="T1283" s="5">
        <v>0.35</v>
      </c>
      <c r="U1283" s="6">
        <v>39.64</v>
      </c>
      <c r="V1283" s="2">
        <v>58.5</v>
      </c>
      <c r="W1283" s="8"/>
      <c r="X1283" s="10" t="s">
        <v>29</v>
      </c>
      <c r="Y1283" s="7">
        <v>43587</v>
      </c>
    </row>
    <row r="1284" spans="1:25" ht="30" hidden="1" x14ac:dyDescent="0.25">
      <c r="A1284" s="2">
        <v>780346</v>
      </c>
      <c r="B1284" s="3" t="s">
        <v>1280</v>
      </c>
      <c r="C1284" s="3" t="s">
        <v>1298</v>
      </c>
      <c r="D1284" s="3" t="s">
        <v>42</v>
      </c>
      <c r="E1284" s="3" t="s">
        <v>37</v>
      </c>
      <c r="F1284" s="3" t="s">
        <v>29</v>
      </c>
      <c r="G1284" s="2">
        <v>35</v>
      </c>
      <c r="H1284" s="3" t="s">
        <v>38</v>
      </c>
      <c r="I1284" s="3" t="s">
        <v>1290</v>
      </c>
      <c r="J1284" s="3" t="s">
        <v>39</v>
      </c>
      <c r="K1284" s="4">
        <v>102.38</v>
      </c>
      <c r="L1284" s="2">
        <v>1</v>
      </c>
      <c r="M1284" s="2">
        <v>24</v>
      </c>
      <c r="N1284" s="2">
        <v>0.375</v>
      </c>
      <c r="O1284" s="3" t="s">
        <v>32</v>
      </c>
      <c r="P1284" s="3" t="s">
        <v>29</v>
      </c>
      <c r="Q1284" s="5">
        <v>14.2</v>
      </c>
      <c r="S1284" s="6">
        <v>12.41</v>
      </c>
      <c r="T1284" s="5">
        <v>0.1</v>
      </c>
      <c r="U1284" s="6">
        <v>12.51</v>
      </c>
      <c r="V1284" s="2">
        <v>18.45</v>
      </c>
      <c r="W1284" s="8"/>
      <c r="X1284" s="10" t="s">
        <v>29</v>
      </c>
      <c r="Y1284" s="7">
        <v>43587</v>
      </c>
    </row>
    <row r="1285" spans="1:25" ht="30" hidden="1" x14ac:dyDescent="0.25">
      <c r="A1285" s="2">
        <v>773622</v>
      </c>
      <c r="B1285" s="3" t="s">
        <v>1280</v>
      </c>
      <c r="C1285" s="3" t="s">
        <v>1298</v>
      </c>
      <c r="D1285" s="3" t="s">
        <v>27</v>
      </c>
      <c r="E1285" s="3" t="s">
        <v>37</v>
      </c>
      <c r="F1285" s="3" t="s">
        <v>210</v>
      </c>
      <c r="G1285" s="2">
        <v>35</v>
      </c>
      <c r="H1285" s="3" t="s">
        <v>30</v>
      </c>
      <c r="I1285" s="3" t="s">
        <v>1290</v>
      </c>
      <c r="J1285" s="3" t="s">
        <v>39</v>
      </c>
      <c r="K1285" s="4">
        <v>100.29</v>
      </c>
      <c r="L1285" s="2">
        <v>1</v>
      </c>
      <c r="M1285" s="2">
        <v>12</v>
      </c>
      <c r="N1285" s="2">
        <v>0.75</v>
      </c>
      <c r="O1285" s="3" t="s">
        <v>835</v>
      </c>
      <c r="P1285" s="3" t="s">
        <v>29</v>
      </c>
      <c r="Q1285" s="5">
        <v>28.15</v>
      </c>
      <c r="S1285" s="6">
        <v>24.46</v>
      </c>
      <c r="T1285" s="5">
        <v>0.35</v>
      </c>
      <c r="U1285" s="6">
        <v>24.81</v>
      </c>
      <c r="V1285" s="2">
        <v>36.6</v>
      </c>
      <c r="W1285" s="8"/>
      <c r="X1285" s="10" t="s">
        <v>29</v>
      </c>
      <c r="Y1285" s="7">
        <v>43587</v>
      </c>
    </row>
    <row r="1286" spans="1:25" ht="30" hidden="1" x14ac:dyDescent="0.25">
      <c r="A1286" s="2">
        <v>823066</v>
      </c>
      <c r="B1286" s="3" t="s">
        <v>1280</v>
      </c>
      <c r="C1286" s="3" t="s">
        <v>1299</v>
      </c>
      <c r="D1286" s="3" t="s">
        <v>27</v>
      </c>
      <c r="E1286" s="3" t="s">
        <v>37</v>
      </c>
      <c r="F1286" s="3" t="s">
        <v>29</v>
      </c>
      <c r="G1286" s="2">
        <v>35</v>
      </c>
      <c r="H1286" s="3" t="s">
        <v>30</v>
      </c>
      <c r="I1286" s="3" t="s">
        <v>1290</v>
      </c>
      <c r="J1286" s="3" t="s">
        <v>39</v>
      </c>
      <c r="K1286" s="4">
        <v>100.29</v>
      </c>
      <c r="L1286" s="2">
        <v>1</v>
      </c>
      <c r="M1286" s="2">
        <v>12</v>
      </c>
      <c r="N1286" s="2">
        <v>0.75</v>
      </c>
      <c r="O1286" s="3" t="s">
        <v>32</v>
      </c>
      <c r="P1286" s="3" t="s">
        <v>29</v>
      </c>
      <c r="Q1286" s="5">
        <v>28.15</v>
      </c>
      <c r="S1286" s="6">
        <v>24.46</v>
      </c>
      <c r="T1286" s="5">
        <v>0.35</v>
      </c>
      <c r="U1286" s="6">
        <v>24.81</v>
      </c>
      <c r="V1286" s="2">
        <v>36.6</v>
      </c>
      <c r="W1286" s="8"/>
      <c r="X1286" s="10" t="s">
        <v>29</v>
      </c>
      <c r="Y1286" s="7">
        <v>43732</v>
      </c>
    </row>
    <row r="1287" spans="1:25" ht="30" hidden="1" x14ac:dyDescent="0.25">
      <c r="A1287" s="2">
        <v>823067</v>
      </c>
      <c r="B1287" s="3" t="s">
        <v>1280</v>
      </c>
      <c r="C1287" s="3" t="s">
        <v>1299</v>
      </c>
      <c r="D1287" s="3" t="s">
        <v>906</v>
      </c>
      <c r="E1287" s="3" t="s">
        <v>28</v>
      </c>
      <c r="F1287" s="3" t="s">
        <v>29</v>
      </c>
      <c r="G1287" s="2">
        <v>35</v>
      </c>
      <c r="H1287" s="3" t="s">
        <v>30</v>
      </c>
      <c r="I1287" s="3" t="s">
        <v>1290</v>
      </c>
      <c r="J1287" s="3" t="s">
        <v>39</v>
      </c>
      <c r="K1287" s="4">
        <v>68.25</v>
      </c>
      <c r="L1287" s="2">
        <v>1</v>
      </c>
      <c r="M1287" s="2">
        <v>6</v>
      </c>
      <c r="N1287" s="2">
        <v>1.1399999999999999</v>
      </c>
      <c r="O1287" s="3" t="s">
        <v>32</v>
      </c>
      <c r="P1287" s="3" t="s">
        <v>29</v>
      </c>
      <c r="Q1287" s="5">
        <v>38.700000000000003</v>
      </c>
      <c r="S1287" s="6">
        <v>33.75</v>
      </c>
      <c r="T1287" s="5">
        <v>0.35</v>
      </c>
      <c r="U1287" s="6">
        <v>34.1</v>
      </c>
      <c r="V1287" s="2">
        <v>50.3</v>
      </c>
      <c r="W1287" s="8"/>
      <c r="X1287" s="10" t="s">
        <v>29</v>
      </c>
      <c r="Y1287" s="7">
        <v>43732</v>
      </c>
    </row>
    <row r="1288" spans="1:25" hidden="1" x14ac:dyDescent="0.25">
      <c r="A1288" s="2">
        <v>117</v>
      </c>
      <c r="B1288" s="3" t="s">
        <v>1280</v>
      </c>
      <c r="C1288" s="3" t="s">
        <v>1300</v>
      </c>
      <c r="D1288" s="3" t="s">
        <v>27</v>
      </c>
      <c r="E1288" s="3" t="s">
        <v>37</v>
      </c>
      <c r="F1288" s="3" t="s">
        <v>29</v>
      </c>
      <c r="G1288" s="2">
        <v>40</v>
      </c>
      <c r="H1288" s="3" t="s">
        <v>30</v>
      </c>
      <c r="I1288" s="3" t="s">
        <v>1289</v>
      </c>
      <c r="J1288" s="3" t="s">
        <v>39</v>
      </c>
      <c r="K1288" s="4">
        <v>74.7</v>
      </c>
      <c r="L1288" s="2">
        <v>1</v>
      </c>
      <c r="M1288" s="2">
        <v>12</v>
      </c>
      <c r="N1288" s="2">
        <v>0.75</v>
      </c>
      <c r="O1288" s="3" t="s">
        <v>32</v>
      </c>
      <c r="P1288" s="3" t="s">
        <v>29</v>
      </c>
      <c r="Q1288" s="5">
        <v>21.4</v>
      </c>
      <c r="S1288" s="6">
        <v>18.52</v>
      </c>
      <c r="T1288" s="5">
        <v>0.35</v>
      </c>
      <c r="U1288" s="6">
        <v>18.87</v>
      </c>
      <c r="V1288" s="2">
        <v>27.8</v>
      </c>
      <c r="W1288" s="8"/>
      <c r="X1288" s="10" t="s">
        <v>29</v>
      </c>
      <c r="Y1288" s="7">
        <v>43587</v>
      </c>
    </row>
    <row r="1289" spans="1:25" hidden="1" x14ac:dyDescent="0.25">
      <c r="A1289" s="2">
        <v>141</v>
      </c>
      <c r="B1289" s="3" t="s">
        <v>1280</v>
      </c>
      <c r="C1289" s="3" t="s">
        <v>1300</v>
      </c>
      <c r="D1289" s="3" t="s">
        <v>906</v>
      </c>
      <c r="E1289" s="3" t="s">
        <v>37</v>
      </c>
      <c r="F1289" s="3" t="s">
        <v>29</v>
      </c>
      <c r="G1289" s="2">
        <v>40</v>
      </c>
      <c r="H1289" s="3" t="s">
        <v>30</v>
      </c>
      <c r="I1289" s="3" t="s">
        <v>1289</v>
      </c>
      <c r="J1289" s="3" t="s">
        <v>39</v>
      </c>
      <c r="K1289" s="4">
        <v>55.62</v>
      </c>
      <c r="L1289" s="2">
        <v>1</v>
      </c>
      <c r="M1289" s="2">
        <v>6</v>
      </c>
      <c r="N1289" s="2">
        <v>1.1399999999999999</v>
      </c>
      <c r="O1289" s="3" t="s">
        <v>32</v>
      </c>
      <c r="P1289" s="3" t="s">
        <v>29</v>
      </c>
      <c r="Q1289" s="5">
        <v>32.049999999999997</v>
      </c>
      <c r="S1289" s="6">
        <v>27.9</v>
      </c>
      <c r="T1289" s="5">
        <v>0.35</v>
      </c>
      <c r="U1289" s="6">
        <v>28.25</v>
      </c>
      <c r="V1289" s="2">
        <v>41.65</v>
      </c>
      <c r="W1289" s="8"/>
      <c r="X1289" s="10" t="s">
        <v>29</v>
      </c>
      <c r="Y1289" s="7">
        <v>43587</v>
      </c>
    </row>
    <row r="1290" spans="1:25" hidden="1" x14ac:dyDescent="0.25">
      <c r="A1290" s="2">
        <v>179283</v>
      </c>
      <c r="B1290" s="3" t="s">
        <v>1280</v>
      </c>
      <c r="C1290" s="3" t="s">
        <v>1300</v>
      </c>
      <c r="D1290" s="3" t="s">
        <v>1195</v>
      </c>
      <c r="E1290" s="3" t="s">
        <v>37</v>
      </c>
      <c r="F1290" s="3" t="s">
        <v>29</v>
      </c>
      <c r="G1290" s="2">
        <v>40</v>
      </c>
      <c r="H1290" s="3" t="s">
        <v>38</v>
      </c>
      <c r="I1290" s="3" t="s">
        <v>1289</v>
      </c>
      <c r="J1290" s="3" t="s">
        <v>39</v>
      </c>
      <c r="K1290" s="4">
        <v>24.47</v>
      </c>
      <c r="L1290" s="2">
        <v>1</v>
      </c>
      <c r="M1290" s="2">
        <v>1</v>
      </c>
      <c r="N1290" s="2">
        <v>3</v>
      </c>
      <c r="O1290" s="3" t="s">
        <v>32</v>
      </c>
      <c r="P1290" s="3" t="s">
        <v>29</v>
      </c>
      <c r="Q1290" s="5">
        <v>82.6</v>
      </c>
      <c r="S1290" s="6">
        <v>72.38</v>
      </c>
      <c r="T1290" s="5">
        <v>0.35</v>
      </c>
      <c r="U1290" s="6">
        <v>72.73</v>
      </c>
      <c r="V1290" s="2">
        <v>107.4</v>
      </c>
      <c r="W1290" s="8"/>
      <c r="X1290" s="10" t="s">
        <v>29</v>
      </c>
      <c r="Y1290" s="7">
        <v>43587</v>
      </c>
    </row>
    <row r="1291" spans="1:25" hidden="1" x14ac:dyDescent="0.25">
      <c r="A1291" s="2">
        <v>72009</v>
      </c>
      <c r="B1291" s="3" t="s">
        <v>1280</v>
      </c>
      <c r="C1291" s="3" t="s">
        <v>1301</v>
      </c>
      <c r="D1291" s="3" t="s">
        <v>1073</v>
      </c>
      <c r="E1291" s="3" t="s">
        <v>37</v>
      </c>
      <c r="F1291" s="3" t="s">
        <v>29</v>
      </c>
      <c r="G1291" s="2">
        <v>40</v>
      </c>
      <c r="H1291" s="3" t="s">
        <v>38</v>
      </c>
      <c r="I1291" s="3" t="s">
        <v>1289</v>
      </c>
      <c r="J1291" s="3" t="s">
        <v>39</v>
      </c>
      <c r="K1291" s="4">
        <v>64.2</v>
      </c>
      <c r="L1291" s="2">
        <v>1</v>
      </c>
      <c r="M1291" s="2">
        <v>120</v>
      </c>
      <c r="N1291" s="2">
        <v>0.05</v>
      </c>
      <c r="O1291" s="3" t="s">
        <v>835</v>
      </c>
      <c r="P1291" s="3" t="s">
        <v>29</v>
      </c>
      <c r="Q1291" s="5">
        <v>2</v>
      </c>
      <c r="S1291" s="6">
        <v>1.67</v>
      </c>
      <c r="T1291" s="5">
        <v>0.1</v>
      </c>
      <c r="U1291" s="6">
        <v>1.77</v>
      </c>
      <c r="V1291" s="2">
        <v>2.6</v>
      </c>
      <c r="W1291" s="8"/>
      <c r="X1291" s="10" t="s">
        <v>29</v>
      </c>
      <c r="Y1291" s="7">
        <v>43466</v>
      </c>
    </row>
    <row r="1292" spans="1:25" hidden="1" x14ac:dyDescent="0.25">
      <c r="A1292" s="2">
        <v>271338</v>
      </c>
      <c r="B1292" s="3" t="s">
        <v>1280</v>
      </c>
      <c r="C1292" s="3" t="s">
        <v>1301</v>
      </c>
      <c r="D1292" s="3" t="s">
        <v>1142</v>
      </c>
      <c r="E1292" s="3" t="s">
        <v>37</v>
      </c>
      <c r="F1292" s="3" t="s">
        <v>29</v>
      </c>
      <c r="G1292" s="2">
        <v>40</v>
      </c>
      <c r="H1292" s="3" t="s">
        <v>38</v>
      </c>
      <c r="I1292" s="3" t="s">
        <v>1289</v>
      </c>
      <c r="J1292" s="3" t="s">
        <v>39</v>
      </c>
      <c r="K1292" s="4">
        <v>103.53</v>
      </c>
      <c r="L1292" s="2">
        <v>1</v>
      </c>
      <c r="M1292" s="2">
        <v>48</v>
      </c>
      <c r="N1292" s="2">
        <v>0.2</v>
      </c>
      <c r="O1292" s="3" t="s">
        <v>835</v>
      </c>
      <c r="P1292" s="3" t="s">
        <v>29</v>
      </c>
      <c r="Q1292" s="5">
        <v>7.3</v>
      </c>
      <c r="S1292" s="6">
        <v>6.34</v>
      </c>
      <c r="T1292" s="5">
        <v>0.1</v>
      </c>
      <c r="U1292" s="6">
        <v>6.44</v>
      </c>
      <c r="V1292" s="2">
        <v>9.5</v>
      </c>
      <c r="W1292" s="8"/>
      <c r="X1292" s="10" t="s">
        <v>29</v>
      </c>
      <c r="Y1292" s="7">
        <v>43587</v>
      </c>
    </row>
    <row r="1293" spans="1:25" hidden="1" x14ac:dyDescent="0.25">
      <c r="A1293" s="2">
        <v>596</v>
      </c>
      <c r="B1293" s="3" t="s">
        <v>1280</v>
      </c>
      <c r="C1293" s="3" t="s">
        <v>1301</v>
      </c>
      <c r="D1293" s="3" t="s">
        <v>42</v>
      </c>
      <c r="E1293" s="3" t="s">
        <v>37</v>
      </c>
      <c r="F1293" s="3" t="s">
        <v>29</v>
      </c>
      <c r="G1293" s="2">
        <v>40</v>
      </c>
      <c r="H1293" s="3" t="s">
        <v>38</v>
      </c>
      <c r="I1293" s="3" t="s">
        <v>1289</v>
      </c>
      <c r="J1293" s="3" t="s">
        <v>39</v>
      </c>
      <c r="K1293" s="4">
        <v>86.31</v>
      </c>
      <c r="L1293" s="2">
        <v>1</v>
      </c>
      <c r="M1293" s="2">
        <v>24</v>
      </c>
      <c r="N1293" s="2">
        <v>0.375</v>
      </c>
      <c r="O1293" s="3" t="s">
        <v>835</v>
      </c>
      <c r="P1293" s="3" t="s">
        <v>29</v>
      </c>
      <c r="Q1293" s="5">
        <v>12.1</v>
      </c>
      <c r="S1293" s="6">
        <v>10.56</v>
      </c>
      <c r="T1293" s="5">
        <v>0.1</v>
      </c>
      <c r="U1293" s="6">
        <v>10.66</v>
      </c>
      <c r="V1293" s="2">
        <v>15.75</v>
      </c>
      <c r="W1293" s="8"/>
      <c r="X1293" s="10" t="s">
        <v>29</v>
      </c>
      <c r="Y1293" s="7">
        <v>43587</v>
      </c>
    </row>
    <row r="1294" spans="1:25" hidden="1" x14ac:dyDescent="0.25">
      <c r="A1294" s="2">
        <v>45898</v>
      </c>
      <c r="B1294" s="3" t="s">
        <v>1280</v>
      </c>
      <c r="C1294" s="3" t="s">
        <v>1301</v>
      </c>
      <c r="D1294" s="3" t="s">
        <v>1074</v>
      </c>
      <c r="E1294" s="3" t="s">
        <v>37</v>
      </c>
      <c r="F1294" s="3" t="s">
        <v>29</v>
      </c>
      <c r="G1294" s="2">
        <v>40</v>
      </c>
      <c r="H1294" s="3" t="s">
        <v>30</v>
      </c>
      <c r="I1294" s="3" t="s">
        <v>1289</v>
      </c>
      <c r="J1294" s="3" t="s">
        <v>39</v>
      </c>
      <c r="K1294" s="4">
        <v>87.43</v>
      </c>
      <c r="L1294" s="2">
        <v>1</v>
      </c>
      <c r="M1294" s="2">
        <v>6</v>
      </c>
      <c r="N1294" s="2">
        <v>1.75</v>
      </c>
      <c r="O1294" s="3" t="s">
        <v>835</v>
      </c>
      <c r="P1294" s="3" t="s">
        <v>29</v>
      </c>
      <c r="Q1294" s="5">
        <v>48.7</v>
      </c>
      <c r="S1294" s="6">
        <v>42.55</v>
      </c>
      <c r="T1294" s="5">
        <v>0.35</v>
      </c>
      <c r="U1294" s="6">
        <v>42.9</v>
      </c>
      <c r="V1294" s="2">
        <v>63.3</v>
      </c>
      <c r="W1294" s="8"/>
      <c r="X1294" s="10" t="s">
        <v>29</v>
      </c>
      <c r="Y1294" s="7">
        <v>43587</v>
      </c>
    </row>
    <row r="1295" spans="1:25" hidden="1" x14ac:dyDescent="0.25">
      <c r="A1295" s="2">
        <v>809372</v>
      </c>
      <c r="B1295" s="3" t="s">
        <v>1280</v>
      </c>
      <c r="C1295" s="3" t="s">
        <v>1302</v>
      </c>
      <c r="D1295" s="3" t="s">
        <v>27</v>
      </c>
      <c r="E1295" s="3" t="s">
        <v>28</v>
      </c>
      <c r="F1295" s="3" t="s">
        <v>29</v>
      </c>
      <c r="G1295" s="2">
        <v>40</v>
      </c>
      <c r="H1295" s="3" t="s">
        <v>30</v>
      </c>
      <c r="I1295" s="3" t="s">
        <v>1283</v>
      </c>
      <c r="J1295" s="3" t="s">
        <v>39</v>
      </c>
      <c r="K1295" s="4">
        <v>51.44</v>
      </c>
      <c r="L1295" s="2">
        <v>1</v>
      </c>
      <c r="M1295" s="2">
        <v>6</v>
      </c>
      <c r="N1295" s="2">
        <v>0.75</v>
      </c>
      <c r="O1295" s="3" t="s">
        <v>32</v>
      </c>
      <c r="P1295" s="3" t="s">
        <v>29</v>
      </c>
      <c r="Q1295" s="5">
        <v>28.85</v>
      </c>
      <c r="S1295" s="6">
        <v>25.08</v>
      </c>
      <c r="T1295" s="5">
        <v>0.35</v>
      </c>
      <c r="U1295" s="6">
        <v>25.43</v>
      </c>
      <c r="V1295" s="2">
        <v>37.5</v>
      </c>
      <c r="W1295" s="8"/>
      <c r="X1295" s="10" t="s">
        <v>29</v>
      </c>
      <c r="Y1295" s="7">
        <v>43707</v>
      </c>
    </row>
    <row r="1296" spans="1:25" ht="30" hidden="1" x14ac:dyDescent="0.25">
      <c r="A1296" s="2">
        <v>548875</v>
      </c>
      <c r="B1296" s="3" t="s">
        <v>1280</v>
      </c>
      <c r="C1296" s="3" t="s">
        <v>1303</v>
      </c>
      <c r="D1296" s="3" t="s">
        <v>27</v>
      </c>
      <c r="E1296" s="3" t="s">
        <v>28</v>
      </c>
      <c r="F1296" s="3" t="s">
        <v>29</v>
      </c>
      <c r="H1296" s="3" t="s">
        <v>30</v>
      </c>
      <c r="I1296" s="3" t="s">
        <v>1290</v>
      </c>
      <c r="J1296" s="3" t="s">
        <v>31</v>
      </c>
      <c r="K1296" s="4">
        <v>121.68</v>
      </c>
      <c r="L1296" s="2">
        <v>1</v>
      </c>
      <c r="M1296" s="2">
        <v>12</v>
      </c>
      <c r="N1296" s="2">
        <v>0.75</v>
      </c>
      <c r="O1296" s="3" t="s">
        <v>32</v>
      </c>
      <c r="P1296" s="3" t="s">
        <v>29</v>
      </c>
      <c r="Q1296" s="5">
        <v>34.35</v>
      </c>
      <c r="S1296" s="6">
        <v>29.92</v>
      </c>
      <c r="T1296" s="5">
        <v>0.35</v>
      </c>
      <c r="U1296" s="6">
        <v>30.27</v>
      </c>
      <c r="V1296" s="2">
        <v>44.65</v>
      </c>
      <c r="W1296" s="8">
        <v>-0.85000000000000142</v>
      </c>
      <c r="X1296" s="9" t="s">
        <v>3215</v>
      </c>
      <c r="Y1296" s="7">
        <v>43790</v>
      </c>
    </row>
    <row r="1297" spans="1:25" hidden="1" x14ac:dyDescent="0.25">
      <c r="A1297" s="2">
        <v>816353</v>
      </c>
      <c r="B1297" s="3" t="s">
        <v>1280</v>
      </c>
      <c r="C1297" s="3" t="s">
        <v>1304</v>
      </c>
      <c r="D1297" s="3" t="s">
        <v>27</v>
      </c>
      <c r="E1297" s="3" t="s">
        <v>28</v>
      </c>
      <c r="F1297" s="3" t="s">
        <v>29</v>
      </c>
      <c r="G1297" s="2">
        <v>43</v>
      </c>
      <c r="H1297" s="3" t="s">
        <v>30</v>
      </c>
      <c r="I1297" s="3" t="s">
        <v>29</v>
      </c>
      <c r="J1297" s="3" t="s">
        <v>31</v>
      </c>
      <c r="K1297" s="4" t="s">
        <v>2960</v>
      </c>
      <c r="L1297" s="2">
        <v>1</v>
      </c>
      <c r="M1297" s="2">
        <v>6</v>
      </c>
      <c r="N1297" s="2">
        <v>0.75</v>
      </c>
      <c r="O1297" s="3" t="s">
        <v>32</v>
      </c>
      <c r="P1297" s="3" t="s">
        <v>29</v>
      </c>
      <c r="Q1297" s="5">
        <v>49.95</v>
      </c>
      <c r="S1297" s="6">
        <v>43.65</v>
      </c>
      <c r="T1297" s="5">
        <v>0.35</v>
      </c>
      <c r="U1297" s="6">
        <v>44</v>
      </c>
      <c r="V1297" s="2">
        <v>64.95</v>
      </c>
      <c r="W1297" s="8"/>
      <c r="X1297" s="10" t="s">
        <v>29</v>
      </c>
      <c r="Y1297" s="7">
        <v>43770</v>
      </c>
    </row>
    <row r="1298" spans="1:25" hidden="1" x14ac:dyDescent="0.25">
      <c r="A1298" s="2">
        <v>417600</v>
      </c>
      <c r="B1298" s="3" t="s">
        <v>1280</v>
      </c>
      <c r="C1298" s="3" t="s">
        <v>1305</v>
      </c>
      <c r="D1298" s="3" t="s">
        <v>27</v>
      </c>
      <c r="E1298" s="3" t="s">
        <v>28</v>
      </c>
      <c r="F1298" s="3" t="s">
        <v>97</v>
      </c>
      <c r="G1298" s="2">
        <v>40</v>
      </c>
      <c r="H1298" s="3" t="s">
        <v>30</v>
      </c>
      <c r="I1298" s="3" t="s">
        <v>1289</v>
      </c>
      <c r="J1298" s="3" t="s">
        <v>31</v>
      </c>
      <c r="K1298" s="4">
        <v>130.56</v>
      </c>
      <c r="L1298" s="2">
        <v>1</v>
      </c>
      <c r="M1298" s="2">
        <v>12</v>
      </c>
      <c r="N1298" s="2">
        <v>0.75</v>
      </c>
      <c r="O1298" s="3" t="s">
        <v>32</v>
      </c>
      <c r="P1298" s="3" t="s">
        <v>29</v>
      </c>
      <c r="Q1298" s="5">
        <v>36.700000000000003</v>
      </c>
      <c r="S1298" s="6">
        <v>31.99</v>
      </c>
      <c r="T1298" s="5">
        <v>0.35</v>
      </c>
      <c r="U1298" s="6">
        <v>32.340000000000003</v>
      </c>
      <c r="V1298" s="2">
        <v>47.7</v>
      </c>
      <c r="W1298" s="8">
        <v>0.30000000000000426</v>
      </c>
      <c r="X1298" s="9" t="s">
        <v>3216</v>
      </c>
      <c r="Y1298" s="7">
        <v>43790</v>
      </c>
    </row>
    <row r="1299" spans="1:25" ht="30" hidden="1" x14ac:dyDescent="0.25">
      <c r="A1299" s="2">
        <v>836171</v>
      </c>
      <c r="B1299" s="3" t="s">
        <v>1280</v>
      </c>
      <c r="C1299" s="3" t="s">
        <v>1306</v>
      </c>
      <c r="D1299" s="3" t="s">
        <v>27</v>
      </c>
      <c r="E1299" s="3" t="s">
        <v>879</v>
      </c>
      <c r="F1299" s="3" t="s">
        <v>1115</v>
      </c>
      <c r="G1299" s="2">
        <v>40</v>
      </c>
      <c r="H1299" s="3" t="s">
        <v>30</v>
      </c>
      <c r="I1299" s="3" t="s">
        <v>1290</v>
      </c>
      <c r="J1299" s="3" t="s">
        <v>31</v>
      </c>
      <c r="K1299" s="4">
        <v>103.56</v>
      </c>
      <c r="L1299" s="2">
        <v>1</v>
      </c>
      <c r="M1299" s="2">
        <v>12</v>
      </c>
      <c r="N1299" s="2">
        <v>0.75</v>
      </c>
      <c r="O1299" s="3" t="s">
        <v>32</v>
      </c>
      <c r="P1299" s="3" t="s">
        <v>29</v>
      </c>
      <c r="Q1299" s="5">
        <v>36.700000000000003</v>
      </c>
      <c r="S1299" s="6">
        <v>31.99</v>
      </c>
      <c r="T1299" s="5">
        <v>0.35</v>
      </c>
      <c r="U1299" s="6">
        <v>32.340000000000003</v>
      </c>
      <c r="V1299" s="2">
        <v>47.7</v>
      </c>
      <c r="W1299" s="8"/>
      <c r="X1299" s="10" t="s">
        <v>29</v>
      </c>
      <c r="Y1299" s="7">
        <v>43799</v>
      </c>
    </row>
    <row r="1300" spans="1:25" ht="30" hidden="1" x14ac:dyDescent="0.25">
      <c r="A1300" s="2">
        <v>744086</v>
      </c>
      <c r="B1300" s="3" t="s">
        <v>1280</v>
      </c>
      <c r="C1300" s="3" t="s">
        <v>1307</v>
      </c>
      <c r="D1300" s="3" t="s">
        <v>27</v>
      </c>
      <c r="E1300" s="3" t="s">
        <v>879</v>
      </c>
      <c r="F1300" s="3" t="s">
        <v>1080</v>
      </c>
      <c r="G1300" s="2">
        <v>36</v>
      </c>
      <c r="H1300" s="3" t="s">
        <v>1308</v>
      </c>
      <c r="I1300" s="3" t="s">
        <v>1290</v>
      </c>
      <c r="J1300" s="3" t="s">
        <v>39</v>
      </c>
      <c r="K1300" s="4">
        <v>127.23</v>
      </c>
      <c r="L1300" s="2">
        <v>1</v>
      </c>
      <c r="M1300" s="2">
        <v>6</v>
      </c>
      <c r="N1300" s="2">
        <v>0.75</v>
      </c>
      <c r="O1300" s="3" t="s">
        <v>32</v>
      </c>
      <c r="P1300" s="3" t="s">
        <v>29</v>
      </c>
      <c r="Q1300" s="5">
        <v>57.2</v>
      </c>
      <c r="S1300" s="6">
        <v>50.03</v>
      </c>
      <c r="T1300" s="5">
        <v>0.35</v>
      </c>
      <c r="U1300" s="6">
        <v>50.38</v>
      </c>
      <c r="V1300" s="2">
        <v>74.349999999999994</v>
      </c>
      <c r="W1300" s="8"/>
      <c r="X1300" s="10" t="s">
        <v>29</v>
      </c>
      <c r="Y1300" s="7">
        <v>43466</v>
      </c>
    </row>
    <row r="1301" spans="1:25" ht="30" hidden="1" x14ac:dyDescent="0.25">
      <c r="A1301" s="2">
        <v>113902</v>
      </c>
      <c r="B1301" s="3" t="s">
        <v>1280</v>
      </c>
      <c r="C1301" s="3" t="s">
        <v>1309</v>
      </c>
      <c r="D1301" s="3" t="s">
        <v>27</v>
      </c>
      <c r="E1301" s="3" t="s">
        <v>879</v>
      </c>
      <c r="F1301" s="3" t="s">
        <v>880</v>
      </c>
      <c r="G1301" s="2">
        <v>40</v>
      </c>
      <c r="H1301" s="3" t="s">
        <v>1310</v>
      </c>
      <c r="I1301" s="3" t="s">
        <v>1283</v>
      </c>
      <c r="J1301" s="3" t="s">
        <v>31</v>
      </c>
      <c r="K1301" s="4">
        <v>98.82</v>
      </c>
      <c r="L1301" s="2">
        <v>1</v>
      </c>
      <c r="M1301" s="2">
        <v>6</v>
      </c>
      <c r="N1301" s="2">
        <v>0.75</v>
      </c>
      <c r="O1301" s="3" t="s">
        <v>32</v>
      </c>
      <c r="P1301" s="3" t="s">
        <v>29</v>
      </c>
      <c r="Q1301" s="5">
        <v>48.75</v>
      </c>
      <c r="S1301" s="6">
        <v>42.59</v>
      </c>
      <c r="T1301" s="5">
        <v>0.35</v>
      </c>
      <c r="U1301" s="6">
        <v>42.94</v>
      </c>
      <c r="V1301" s="2">
        <v>63.4</v>
      </c>
      <c r="W1301" s="8"/>
      <c r="X1301" s="10" t="s">
        <v>29</v>
      </c>
      <c r="Y1301" s="7">
        <v>43466</v>
      </c>
    </row>
    <row r="1302" spans="1:25" ht="30" hidden="1" x14ac:dyDescent="0.25">
      <c r="A1302" s="2">
        <v>468736</v>
      </c>
      <c r="B1302" s="3" t="s">
        <v>1280</v>
      </c>
      <c r="C1302" s="3" t="s">
        <v>1311</v>
      </c>
      <c r="D1302" s="3" t="s">
        <v>27</v>
      </c>
      <c r="E1302" s="3" t="s">
        <v>879</v>
      </c>
      <c r="F1302" s="3" t="s">
        <v>1080</v>
      </c>
      <c r="G1302" s="2">
        <v>40</v>
      </c>
      <c r="H1302" s="3" t="s">
        <v>1310</v>
      </c>
      <c r="I1302" s="3" t="s">
        <v>1283</v>
      </c>
      <c r="J1302" s="3" t="s">
        <v>31</v>
      </c>
      <c r="K1302" s="4">
        <v>108.12</v>
      </c>
      <c r="L1302" s="2">
        <v>1</v>
      </c>
      <c r="M1302" s="2">
        <v>12</v>
      </c>
      <c r="N1302" s="2">
        <v>0.75</v>
      </c>
      <c r="O1302" s="3" t="s">
        <v>32</v>
      </c>
      <c r="P1302" s="3" t="s">
        <v>29</v>
      </c>
      <c r="Q1302" s="5">
        <v>30.75</v>
      </c>
      <c r="S1302" s="6">
        <v>26.75</v>
      </c>
      <c r="T1302" s="5">
        <v>0.35</v>
      </c>
      <c r="U1302" s="6">
        <v>27.1</v>
      </c>
      <c r="V1302" s="2">
        <v>40</v>
      </c>
      <c r="W1302" s="8"/>
      <c r="X1302" s="10" t="s">
        <v>29</v>
      </c>
      <c r="Y1302" s="7">
        <v>43616</v>
      </c>
    </row>
    <row r="1303" spans="1:25" hidden="1" x14ac:dyDescent="0.25">
      <c r="A1303" s="2">
        <v>281451</v>
      </c>
      <c r="B1303" s="3" t="s">
        <v>1280</v>
      </c>
      <c r="C1303" s="3" t="s">
        <v>1312</v>
      </c>
      <c r="D1303" s="3" t="s">
        <v>27</v>
      </c>
      <c r="E1303" s="3" t="s">
        <v>28</v>
      </c>
      <c r="F1303" s="3" t="s">
        <v>29</v>
      </c>
      <c r="H1303" s="3" t="s">
        <v>1313</v>
      </c>
      <c r="I1303" s="3" t="s">
        <v>1283</v>
      </c>
      <c r="J1303" s="3" t="s">
        <v>31</v>
      </c>
      <c r="K1303" s="4">
        <v>126.54</v>
      </c>
      <c r="L1303" s="2">
        <v>1</v>
      </c>
      <c r="M1303" s="2">
        <v>6</v>
      </c>
      <c r="N1303" s="2">
        <v>0.75</v>
      </c>
      <c r="O1303" s="3" t="s">
        <v>32</v>
      </c>
      <c r="P1303" s="3" t="s">
        <v>29</v>
      </c>
      <c r="Q1303" s="5">
        <v>57.3</v>
      </c>
      <c r="S1303" s="6">
        <v>50.12</v>
      </c>
      <c r="T1303" s="5">
        <v>0.35</v>
      </c>
      <c r="U1303" s="6">
        <v>50.47</v>
      </c>
      <c r="V1303" s="2">
        <v>74.5</v>
      </c>
      <c r="W1303" s="8"/>
      <c r="X1303" s="10" t="s">
        <v>29</v>
      </c>
      <c r="Y1303" s="7">
        <v>43720</v>
      </c>
    </row>
    <row r="1304" spans="1:25" hidden="1" x14ac:dyDescent="0.25">
      <c r="A1304" s="2">
        <v>185921</v>
      </c>
      <c r="B1304" s="3" t="s">
        <v>1280</v>
      </c>
      <c r="C1304" s="3" t="s">
        <v>1314</v>
      </c>
      <c r="D1304" s="3" t="s">
        <v>27</v>
      </c>
      <c r="E1304" s="3" t="s">
        <v>28</v>
      </c>
      <c r="F1304" s="3" t="s">
        <v>29</v>
      </c>
      <c r="G1304" s="2">
        <v>40</v>
      </c>
      <c r="H1304" s="3" t="s">
        <v>1313</v>
      </c>
      <c r="I1304" s="3" t="s">
        <v>1283</v>
      </c>
      <c r="J1304" s="3" t="s">
        <v>31</v>
      </c>
      <c r="K1304" s="4">
        <v>149.34</v>
      </c>
      <c r="L1304" s="2">
        <v>1</v>
      </c>
      <c r="M1304" s="2">
        <v>6</v>
      </c>
      <c r="N1304" s="2">
        <v>0.75</v>
      </c>
      <c r="O1304" s="3" t="s">
        <v>32</v>
      </c>
      <c r="P1304" s="3" t="s">
        <v>29</v>
      </c>
      <c r="Q1304" s="5">
        <v>64.099999999999994</v>
      </c>
      <c r="S1304" s="6">
        <v>56.1</v>
      </c>
      <c r="T1304" s="5">
        <v>0.35</v>
      </c>
      <c r="U1304" s="6">
        <v>56.45</v>
      </c>
      <c r="V1304" s="2">
        <v>83.35</v>
      </c>
      <c r="W1304" s="8"/>
      <c r="X1304" s="10" t="s">
        <v>29</v>
      </c>
      <c r="Y1304" s="7">
        <v>43767</v>
      </c>
    </row>
    <row r="1305" spans="1:25" hidden="1" x14ac:dyDescent="0.25">
      <c r="A1305" s="2">
        <v>217414</v>
      </c>
      <c r="B1305" s="3" t="s">
        <v>1280</v>
      </c>
      <c r="C1305" s="3" t="s">
        <v>1315</v>
      </c>
      <c r="D1305" s="3" t="s">
        <v>27</v>
      </c>
      <c r="E1305" s="3" t="s">
        <v>37</v>
      </c>
      <c r="F1305" s="3" t="s">
        <v>29</v>
      </c>
      <c r="G1305" s="2">
        <v>40</v>
      </c>
      <c r="H1305" s="3" t="s">
        <v>30</v>
      </c>
      <c r="I1305" s="3" t="s">
        <v>1292</v>
      </c>
      <c r="J1305" s="3" t="s">
        <v>39</v>
      </c>
      <c r="K1305" s="4" t="s">
        <v>2961</v>
      </c>
      <c r="L1305" s="2">
        <v>1</v>
      </c>
      <c r="M1305" s="2">
        <v>12</v>
      </c>
      <c r="N1305" s="2">
        <v>0.75</v>
      </c>
      <c r="O1305" s="3" t="s">
        <v>32</v>
      </c>
      <c r="P1305" s="3" t="s">
        <v>29</v>
      </c>
      <c r="Q1305" s="5">
        <v>40.299999999999997</v>
      </c>
      <c r="S1305" s="6">
        <v>35.159999999999997</v>
      </c>
      <c r="T1305" s="5">
        <v>0.35</v>
      </c>
      <c r="U1305" s="6">
        <v>35.51</v>
      </c>
      <c r="V1305" s="2">
        <v>52.4</v>
      </c>
      <c r="W1305" s="8"/>
      <c r="X1305" s="10" t="s">
        <v>29</v>
      </c>
      <c r="Y1305" s="7">
        <v>43556</v>
      </c>
    </row>
    <row r="1306" spans="1:25" ht="30" hidden="1" x14ac:dyDescent="0.25">
      <c r="A1306" s="2">
        <v>837070</v>
      </c>
      <c r="B1306" s="3" t="s">
        <v>1280</v>
      </c>
      <c r="C1306" s="3" t="s">
        <v>1316</v>
      </c>
      <c r="D1306" s="3" t="s">
        <v>27</v>
      </c>
      <c r="E1306" s="3" t="s">
        <v>37</v>
      </c>
      <c r="F1306" s="3" t="s">
        <v>29</v>
      </c>
      <c r="G1306" s="2">
        <v>47.3</v>
      </c>
      <c r="H1306" s="3" t="s">
        <v>30</v>
      </c>
      <c r="I1306" s="3" t="s">
        <v>1290</v>
      </c>
      <c r="J1306" s="3" t="s">
        <v>39</v>
      </c>
      <c r="K1306" s="4" t="s">
        <v>2962</v>
      </c>
      <c r="L1306" s="2">
        <v>1</v>
      </c>
      <c r="M1306" s="2">
        <v>12</v>
      </c>
      <c r="N1306" s="2">
        <v>0.75</v>
      </c>
      <c r="O1306" s="3" t="s">
        <v>32</v>
      </c>
      <c r="P1306" s="3" t="s">
        <v>29</v>
      </c>
      <c r="Q1306" s="5">
        <v>36.700000000000003</v>
      </c>
      <c r="S1306" s="6">
        <v>31.99</v>
      </c>
      <c r="T1306" s="5">
        <v>0.35</v>
      </c>
      <c r="U1306" s="6">
        <v>32.340000000000003</v>
      </c>
      <c r="V1306" s="2">
        <v>47.7</v>
      </c>
      <c r="W1306" s="8"/>
      <c r="X1306" s="10" t="s">
        <v>29</v>
      </c>
      <c r="Y1306" s="7">
        <v>43556</v>
      </c>
    </row>
    <row r="1307" spans="1:25" hidden="1" x14ac:dyDescent="0.25">
      <c r="A1307" s="2">
        <v>19000</v>
      </c>
      <c r="B1307" s="3" t="s">
        <v>1280</v>
      </c>
      <c r="C1307" s="3" t="s">
        <v>1317</v>
      </c>
      <c r="D1307" s="3" t="s">
        <v>42</v>
      </c>
      <c r="E1307" s="3" t="s">
        <v>37</v>
      </c>
      <c r="F1307" s="3" t="s">
        <v>29</v>
      </c>
      <c r="G1307" s="2">
        <v>40</v>
      </c>
      <c r="H1307" s="3" t="s">
        <v>38</v>
      </c>
      <c r="I1307" s="3" t="s">
        <v>1292</v>
      </c>
      <c r="J1307" s="3" t="s">
        <v>39</v>
      </c>
      <c r="K1307" s="4" t="s">
        <v>2963</v>
      </c>
      <c r="L1307" s="2">
        <v>1</v>
      </c>
      <c r="M1307" s="2">
        <v>24</v>
      </c>
      <c r="N1307" s="2">
        <v>0.375</v>
      </c>
      <c r="O1307" s="3" t="s">
        <v>32</v>
      </c>
      <c r="P1307" s="3" t="s">
        <v>29</v>
      </c>
      <c r="Q1307" s="5">
        <v>13.4</v>
      </c>
      <c r="S1307" s="6">
        <v>11.7</v>
      </c>
      <c r="T1307" s="5">
        <v>0.1</v>
      </c>
      <c r="U1307" s="6">
        <v>11.8</v>
      </c>
      <c r="V1307" s="2">
        <v>17.399999999999999</v>
      </c>
      <c r="W1307" s="8"/>
      <c r="X1307" s="10" t="s">
        <v>29</v>
      </c>
      <c r="Y1307" s="7">
        <v>43556</v>
      </c>
    </row>
    <row r="1308" spans="1:25" hidden="1" x14ac:dyDescent="0.25">
      <c r="A1308" s="2">
        <v>2196</v>
      </c>
      <c r="B1308" s="3" t="s">
        <v>1280</v>
      </c>
      <c r="C1308" s="3" t="s">
        <v>1318</v>
      </c>
      <c r="D1308" s="3" t="s">
        <v>27</v>
      </c>
      <c r="E1308" s="3" t="s">
        <v>37</v>
      </c>
      <c r="F1308" s="3" t="s">
        <v>29</v>
      </c>
      <c r="G1308" s="2">
        <v>40</v>
      </c>
      <c r="H1308" s="3" t="s">
        <v>38</v>
      </c>
      <c r="I1308" s="3" t="s">
        <v>1292</v>
      </c>
      <c r="J1308" s="3" t="s">
        <v>39</v>
      </c>
      <c r="K1308" s="4" t="s">
        <v>2964</v>
      </c>
      <c r="L1308" s="2">
        <v>1</v>
      </c>
      <c r="M1308" s="2">
        <v>12</v>
      </c>
      <c r="N1308" s="2">
        <v>0.75</v>
      </c>
      <c r="O1308" s="3" t="s">
        <v>32</v>
      </c>
      <c r="P1308" s="3" t="s">
        <v>29</v>
      </c>
      <c r="Q1308" s="5">
        <v>22.65</v>
      </c>
      <c r="S1308" s="6">
        <v>19.62</v>
      </c>
      <c r="T1308" s="5">
        <v>0.35</v>
      </c>
      <c r="U1308" s="6">
        <v>19.97</v>
      </c>
      <c r="V1308" s="2">
        <v>29.45</v>
      </c>
      <c r="W1308" s="8"/>
      <c r="X1308" s="10" t="s">
        <v>29</v>
      </c>
      <c r="Y1308" s="7">
        <v>43556</v>
      </c>
    </row>
    <row r="1309" spans="1:25" hidden="1" x14ac:dyDescent="0.25">
      <c r="A1309" s="2">
        <v>12534</v>
      </c>
      <c r="B1309" s="3" t="s">
        <v>1280</v>
      </c>
      <c r="C1309" s="3" t="s">
        <v>1319</v>
      </c>
      <c r="D1309" s="3" t="s">
        <v>27</v>
      </c>
      <c r="E1309" s="3" t="s">
        <v>37</v>
      </c>
      <c r="F1309" s="3" t="s">
        <v>29</v>
      </c>
      <c r="G1309" s="2">
        <v>40</v>
      </c>
      <c r="H1309" s="3" t="s">
        <v>38</v>
      </c>
      <c r="I1309" s="3" t="s">
        <v>1292</v>
      </c>
      <c r="J1309" s="3" t="s">
        <v>39</v>
      </c>
      <c r="K1309" s="4" t="s">
        <v>2965</v>
      </c>
      <c r="L1309" s="2">
        <v>1</v>
      </c>
      <c r="M1309" s="2">
        <v>12</v>
      </c>
      <c r="N1309" s="2">
        <v>0.75</v>
      </c>
      <c r="O1309" s="3" t="s">
        <v>32</v>
      </c>
      <c r="P1309" s="3" t="s">
        <v>29</v>
      </c>
      <c r="Q1309" s="5">
        <v>24.75</v>
      </c>
      <c r="S1309" s="6">
        <v>21.47</v>
      </c>
      <c r="T1309" s="5">
        <v>0.35</v>
      </c>
      <c r="U1309" s="6">
        <v>21.82</v>
      </c>
      <c r="V1309" s="2">
        <v>32.200000000000003</v>
      </c>
      <c r="W1309" s="8"/>
      <c r="X1309" s="10" t="s">
        <v>29</v>
      </c>
      <c r="Y1309" s="7">
        <v>43556</v>
      </c>
    </row>
    <row r="1310" spans="1:25" hidden="1" x14ac:dyDescent="0.25">
      <c r="A1310" s="2">
        <v>825596</v>
      </c>
      <c r="B1310" s="3" t="s">
        <v>1280</v>
      </c>
      <c r="C1310" s="3" t="s">
        <v>1320</v>
      </c>
      <c r="D1310" s="3" t="s">
        <v>27</v>
      </c>
      <c r="E1310" s="3" t="s">
        <v>37</v>
      </c>
      <c r="F1310" s="3" t="s">
        <v>29</v>
      </c>
      <c r="G1310" s="2">
        <v>40</v>
      </c>
      <c r="H1310" s="3" t="s">
        <v>38</v>
      </c>
      <c r="I1310" s="3" t="s">
        <v>1289</v>
      </c>
      <c r="J1310" s="3" t="s">
        <v>39</v>
      </c>
      <c r="K1310" s="4" t="s">
        <v>2966</v>
      </c>
      <c r="L1310" s="2">
        <v>1</v>
      </c>
      <c r="M1310" s="2">
        <v>12</v>
      </c>
      <c r="N1310" s="2">
        <v>0.75</v>
      </c>
      <c r="O1310" s="3" t="s">
        <v>32</v>
      </c>
      <c r="P1310" s="3" t="s">
        <v>29</v>
      </c>
      <c r="Q1310" s="5">
        <v>22.7</v>
      </c>
      <c r="S1310" s="6">
        <v>19.670000000000002</v>
      </c>
      <c r="T1310" s="5">
        <v>0.35</v>
      </c>
      <c r="U1310" s="6">
        <v>20.02</v>
      </c>
      <c r="V1310" s="2">
        <v>29.5</v>
      </c>
      <c r="W1310" s="8"/>
      <c r="X1310" s="10" t="s">
        <v>29</v>
      </c>
      <c r="Y1310" s="7">
        <v>43556</v>
      </c>
    </row>
    <row r="1311" spans="1:25" ht="30" hidden="1" x14ac:dyDescent="0.25">
      <c r="A1311" s="2">
        <v>788224</v>
      </c>
      <c r="B1311" s="3" t="s">
        <v>1280</v>
      </c>
      <c r="C1311" s="3" t="s">
        <v>1321</v>
      </c>
      <c r="D1311" s="3" t="s">
        <v>27</v>
      </c>
      <c r="E1311" s="3" t="s">
        <v>37</v>
      </c>
      <c r="F1311" s="3" t="s">
        <v>29</v>
      </c>
      <c r="G1311" s="2">
        <v>35</v>
      </c>
      <c r="H1311" s="3" t="s">
        <v>38</v>
      </c>
      <c r="I1311" s="3" t="s">
        <v>1290</v>
      </c>
      <c r="J1311" s="3" t="s">
        <v>39</v>
      </c>
      <c r="K1311" s="4" t="s">
        <v>2967</v>
      </c>
      <c r="L1311" s="2">
        <v>1</v>
      </c>
      <c r="M1311" s="2">
        <v>12</v>
      </c>
      <c r="N1311" s="2">
        <v>0.75</v>
      </c>
      <c r="O1311" s="3" t="s">
        <v>32</v>
      </c>
      <c r="P1311" s="3" t="s">
        <v>29</v>
      </c>
      <c r="Q1311" s="5">
        <v>27.65</v>
      </c>
      <c r="S1311" s="6">
        <v>24.02</v>
      </c>
      <c r="T1311" s="5">
        <v>0.35</v>
      </c>
      <c r="U1311" s="6">
        <v>24.37</v>
      </c>
      <c r="V1311" s="2">
        <v>35.950000000000003</v>
      </c>
      <c r="W1311" s="8"/>
      <c r="X1311" s="10" t="s">
        <v>29</v>
      </c>
      <c r="Y1311" s="7">
        <v>43556</v>
      </c>
    </row>
    <row r="1312" spans="1:25" ht="30" hidden="1" x14ac:dyDescent="0.25">
      <c r="A1312" s="2">
        <v>500496</v>
      </c>
      <c r="B1312" s="3" t="s">
        <v>1280</v>
      </c>
      <c r="C1312" s="3" t="s">
        <v>1322</v>
      </c>
      <c r="D1312" s="3" t="s">
        <v>1142</v>
      </c>
      <c r="E1312" s="3" t="s">
        <v>37</v>
      </c>
      <c r="F1312" s="3" t="s">
        <v>29</v>
      </c>
      <c r="G1312" s="2">
        <v>35</v>
      </c>
      <c r="H1312" s="3" t="s">
        <v>38</v>
      </c>
      <c r="I1312" s="3" t="s">
        <v>1290</v>
      </c>
      <c r="J1312" s="3" t="s">
        <v>39</v>
      </c>
      <c r="K1312" s="4" t="s">
        <v>2968</v>
      </c>
      <c r="L1312" s="2">
        <v>1</v>
      </c>
      <c r="M1312" s="2">
        <v>48</v>
      </c>
      <c r="N1312" s="2">
        <v>0.2</v>
      </c>
      <c r="O1312" s="3" t="s">
        <v>32</v>
      </c>
      <c r="P1312" s="3" t="s">
        <v>29</v>
      </c>
      <c r="Q1312" s="5">
        <v>7.5</v>
      </c>
      <c r="S1312" s="6">
        <v>6.51</v>
      </c>
      <c r="T1312" s="5">
        <v>0.1</v>
      </c>
      <c r="U1312" s="6">
        <v>6.61</v>
      </c>
      <c r="V1312" s="2">
        <v>9.75</v>
      </c>
      <c r="W1312" s="8"/>
      <c r="X1312" s="10" t="s">
        <v>29</v>
      </c>
      <c r="Y1312" s="7">
        <v>43556</v>
      </c>
    </row>
    <row r="1313" spans="1:25" ht="30" hidden="1" x14ac:dyDescent="0.25">
      <c r="A1313" s="2">
        <v>500504</v>
      </c>
      <c r="B1313" s="3" t="s">
        <v>1280</v>
      </c>
      <c r="C1313" s="3" t="s">
        <v>1322</v>
      </c>
      <c r="D1313" s="3" t="s">
        <v>42</v>
      </c>
      <c r="E1313" s="3" t="s">
        <v>37</v>
      </c>
      <c r="F1313" s="3" t="s">
        <v>29</v>
      </c>
      <c r="G1313" s="2">
        <v>35</v>
      </c>
      <c r="H1313" s="3" t="s">
        <v>38</v>
      </c>
      <c r="I1313" s="3" t="s">
        <v>1290</v>
      </c>
      <c r="J1313" s="3" t="s">
        <v>39</v>
      </c>
      <c r="K1313" s="4" t="s">
        <v>2969</v>
      </c>
      <c r="L1313" s="2">
        <v>1</v>
      </c>
      <c r="M1313" s="2">
        <v>24</v>
      </c>
      <c r="N1313" s="2">
        <v>0.375</v>
      </c>
      <c r="O1313" s="3" t="s">
        <v>32</v>
      </c>
      <c r="P1313" s="3" t="s">
        <v>29</v>
      </c>
      <c r="Q1313" s="5">
        <v>14.45</v>
      </c>
      <c r="S1313" s="6">
        <v>12.63</v>
      </c>
      <c r="T1313" s="5">
        <v>0.1</v>
      </c>
      <c r="U1313" s="6">
        <v>12.73</v>
      </c>
      <c r="V1313" s="2">
        <v>18.8</v>
      </c>
      <c r="W1313" s="8"/>
      <c r="X1313" s="10" t="s">
        <v>29</v>
      </c>
      <c r="Y1313" s="7">
        <v>43556</v>
      </c>
    </row>
    <row r="1314" spans="1:25" ht="30" hidden="1" x14ac:dyDescent="0.25">
      <c r="A1314" s="2">
        <v>500512</v>
      </c>
      <c r="B1314" s="3" t="s">
        <v>1280</v>
      </c>
      <c r="C1314" s="3" t="s">
        <v>1322</v>
      </c>
      <c r="D1314" s="3" t="s">
        <v>27</v>
      </c>
      <c r="E1314" s="3" t="s">
        <v>37</v>
      </c>
      <c r="F1314" s="3" t="s">
        <v>29</v>
      </c>
      <c r="G1314" s="2">
        <v>35</v>
      </c>
      <c r="H1314" s="3" t="s">
        <v>38</v>
      </c>
      <c r="I1314" s="3" t="s">
        <v>1290</v>
      </c>
      <c r="J1314" s="3" t="s">
        <v>39</v>
      </c>
      <c r="K1314" s="4" t="s">
        <v>2970</v>
      </c>
      <c r="L1314" s="2">
        <v>1</v>
      </c>
      <c r="M1314" s="2">
        <v>12</v>
      </c>
      <c r="N1314" s="2">
        <v>0.75</v>
      </c>
      <c r="O1314" s="3" t="s">
        <v>32</v>
      </c>
      <c r="P1314" s="3" t="s">
        <v>29</v>
      </c>
      <c r="Q1314" s="5">
        <v>29.95</v>
      </c>
      <c r="S1314" s="6">
        <v>26.05</v>
      </c>
      <c r="T1314" s="5">
        <v>0.35</v>
      </c>
      <c r="U1314" s="6">
        <v>26.4</v>
      </c>
      <c r="V1314" s="2">
        <v>38.950000000000003</v>
      </c>
      <c r="W1314" s="8"/>
      <c r="X1314" s="10" t="s">
        <v>29</v>
      </c>
      <c r="Y1314" s="7">
        <v>43556</v>
      </c>
    </row>
    <row r="1315" spans="1:25" ht="30" hidden="1" x14ac:dyDescent="0.25">
      <c r="A1315" s="2">
        <v>745026</v>
      </c>
      <c r="B1315" s="3" t="s">
        <v>1280</v>
      </c>
      <c r="C1315" s="3" t="s">
        <v>1322</v>
      </c>
      <c r="D1315" s="3" t="s">
        <v>906</v>
      </c>
      <c r="E1315" s="3" t="s">
        <v>37</v>
      </c>
      <c r="F1315" s="3" t="s">
        <v>29</v>
      </c>
      <c r="G1315" s="2">
        <v>35</v>
      </c>
      <c r="H1315" s="3" t="s">
        <v>38</v>
      </c>
      <c r="I1315" s="3" t="s">
        <v>1290</v>
      </c>
      <c r="J1315" s="3" t="s">
        <v>39</v>
      </c>
      <c r="K1315" s="4" t="s">
        <v>2971</v>
      </c>
      <c r="L1315" s="2">
        <v>1</v>
      </c>
      <c r="M1315" s="2">
        <v>8</v>
      </c>
      <c r="N1315" s="2">
        <v>1.1399999999999999</v>
      </c>
      <c r="O1315" s="3" t="s">
        <v>32</v>
      </c>
      <c r="P1315" s="3" t="s">
        <v>29</v>
      </c>
      <c r="Q1315" s="5">
        <v>41.8</v>
      </c>
      <c r="S1315" s="6">
        <v>36.479999999999997</v>
      </c>
      <c r="T1315" s="5">
        <v>0.35</v>
      </c>
      <c r="U1315" s="6">
        <v>36.83</v>
      </c>
      <c r="V1315" s="2">
        <v>54.35</v>
      </c>
      <c r="W1315" s="8"/>
      <c r="X1315" s="10" t="s">
        <v>29</v>
      </c>
      <c r="Y1315" s="7">
        <v>43556</v>
      </c>
    </row>
    <row r="1316" spans="1:25" ht="30" hidden="1" x14ac:dyDescent="0.25">
      <c r="A1316" s="2">
        <v>500546</v>
      </c>
      <c r="B1316" s="3" t="s">
        <v>1280</v>
      </c>
      <c r="C1316" s="3" t="s">
        <v>1322</v>
      </c>
      <c r="D1316" s="3" t="s">
        <v>1074</v>
      </c>
      <c r="E1316" s="3" t="s">
        <v>37</v>
      </c>
      <c r="F1316" s="3" t="s">
        <v>29</v>
      </c>
      <c r="G1316" s="2">
        <v>35</v>
      </c>
      <c r="H1316" s="3" t="s">
        <v>38</v>
      </c>
      <c r="I1316" s="3" t="s">
        <v>1290</v>
      </c>
      <c r="J1316" s="3" t="s">
        <v>39</v>
      </c>
      <c r="K1316" s="4" t="s">
        <v>2972</v>
      </c>
      <c r="L1316" s="2">
        <v>1</v>
      </c>
      <c r="M1316" s="2">
        <v>6</v>
      </c>
      <c r="N1316" s="2">
        <v>1.75</v>
      </c>
      <c r="O1316" s="3" t="s">
        <v>32</v>
      </c>
      <c r="P1316" s="3" t="s">
        <v>29</v>
      </c>
      <c r="Q1316" s="5">
        <v>54.3</v>
      </c>
      <c r="S1316" s="6">
        <v>47.48</v>
      </c>
      <c r="T1316" s="5">
        <v>0.35</v>
      </c>
      <c r="U1316" s="6">
        <v>47.83</v>
      </c>
      <c r="V1316" s="2">
        <v>70.599999999999994</v>
      </c>
      <c r="W1316" s="8"/>
      <c r="X1316" s="10" t="s">
        <v>29</v>
      </c>
      <c r="Y1316" s="7">
        <v>43556</v>
      </c>
    </row>
    <row r="1317" spans="1:25" hidden="1" x14ac:dyDescent="0.25">
      <c r="A1317" s="2">
        <v>935</v>
      </c>
      <c r="B1317" s="3" t="s">
        <v>1280</v>
      </c>
      <c r="C1317" s="3" t="s">
        <v>1323</v>
      </c>
      <c r="D1317" s="3" t="s">
        <v>27</v>
      </c>
      <c r="E1317" s="3" t="s">
        <v>37</v>
      </c>
      <c r="F1317" s="3" t="s">
        <v>29</v>
      </c>
      <c r="G1317" s="2">
        <v>40</v>
      </c>
      <c r="H1317" s="3" t="s">
        <v>38</v>
      </c>
      <c r="I1317" s="3" t="s">
        <v>1289</v>
      </c>
      <c r="J1317" s="3" t="s">
        <v>39</v>
      </c>
      <c r="K1317" s="4" t="s">
        <v>2966</v>
      </c>
      <c r="L1317" s="2">
        <v>1</v>
      </c>
      <c r="M1317" s="2">
        <v>12</v>
      </c>
      <c r="N1317" s="2">
        <v>0.75</v>
      </c>
      <c r="O1317" s="3" t="s">
        <v>32</v>
      </c>
      <c r="P1317" s="3" t="s">
        <v>29</v>
      </c>
      <c r="Q1317" s="5">
        <v>22.7</v>
      </c>
      <c r="S1317" s="6">
        <v>19.670000000000002</v>
      </c>
      <c r="T1317" s="5">
        <v>0.35</v>
      </c>
      <c r="U1317" s="6">
        <v>20.02</v>
      </c>
      <c r="V1317" s="2">
        <v>29.5</v>
      </c>
      <c r="W1317" s="8"/>
      <c r="X1317" s="10" t="s">
        <v>29</v>
      </c>
      <c r="Y1317" s="7">
        <v>43556</v>
      </c>
    </row>
    <row r="1318" spans="1:25" hidden="1" x14ac:dyDescent="0.25">
      <c r="A1318" s="2">
        <v>1438</v>
      </c>
      <c r="B1318" s="3" t="s">
        <v>1280</v>
      </c>
      <c r="C1318" s="3" t="s">
        <v>1323</v>
      </c>
      <c r="D1318" s="3" t="s">
        <v>906</v>
      </c>
      <c r="E1318" s="3" t="s">
        <v>37</v>
      </c>
      <c r="F1318" s="3" t="s">
        <v>29</v>
      </c>
      <c r="G1318" s="2">
        <v>40</v>
      </c>
      <c r="H1318" s="3" t="s">
        <v>38</v>
      </c>
      <c r="I1318" s="3" t="s">
        <v>1289</v>
      </c>
      <c r="J1318" s="3" t="s">
        <v>39</v>
      </c>
      <c r="K1318" s="4" t="s">
        <v>2973</v>
      </c>
      <c r="L1318" s="2">
        <v>1</v>
      </c>
      <c r="M1318" s="2">
        <v>8</v>
      </c>
      <c r="N1318" s="2">
        <v>1.1399999999999999</v>
      </c>
      <c r="O1318" s="3" t="s">
        <v>32</v>
      </c>
      <c r="P1318" s="3" t="s">
        <v>29</v>
      </c>
      <c r="Q1318" s="5">
        <v>34.049999999999997</v>
      </c>
      <c r="S1318" s="6">
        <v>29.66</v>
      </c>
      <c r="T1318" s="5">
        <v>0.35</v>
      </c>
      <c r="U1318" s="6">
        <v>30.01</v>
      </c>
      <c r="V1318" s="2">
        <v>44.25</v>
      </c>
      <c r="W1318" s="8"/>
      <c r="X1318" s="10" t="s">
        <v>29</v>
      </c>
      <c r="Y1318" s="7">
        <v>43556</v>
      </c>
    </row>
    <row r="1319" spans="1:25" hidden="1" x14ac:dyDescent="0.25">
      <c r="A1319" s="2">
        <v>618868</v>
      </c>
      <c r="B1319" s="3" t="s">
        <v>1280</v>
      </c>
      <c r="C1319" s="3" t="s">
        <v>1324</v>
      </c>
      <c r="D1319" s="3" t="s">
        <v>27</v>
      </c>
      <c r="E1319" s="3" t="s">
        <v>28</v>
      </c>
      <c r="F1319" s="3" t="s">
        <v>97</v>
      </c>
      <c r="G1319" s="2">
        <v>22</v>
      </c>
      <c r="H1319" s="3" t="s">
        <v>1313</v>
      </c>
      <c r="I1319" s="3" t="s">
        <v>1283</v>
      </c>
      <c r="J1319" s="3" t="s">
        <v>31</v>
      </c>
      <c r="K1319" s="4">
        <v>188.64</v>
      </c>
      <c r="L1319" s="2">
        <v>1</v>
      </c>
      <c r="M1319" s="2">
        <v>12</v>
      </c>
      <c r="N1319" s="2">
        <v>0.75</v>
      </c>
      <c r="O1319" s="3" t="s">
        <v>32</v>
      </c>
      <c r="P1319" s="3" t="s">
        <v>29</v>
      </c>
      <c r="Q1319" s="5">
        <v>47.65</v>
      </c>
      <c r="S1319" s="6">
        <v>41.62</v>
      </c>
      <c r="T1319" s="5">
        <v>0.35</v>
      </c>
      <c r="U1319" s="6">
        <v>41.97</v>
      </c>
      <c r="V1319" s="2">
        <v>61.95</v>
      </c>
      <c r="W1319" s="8">
        <v>0.25</v>
      </c>
      <c r="X1319" s="9" t="s">
        <v>3216</v>
      </c>
      <c r="Y1319" s="7">
        <v>43790</v>
      </c>
    </row>
    <row r="1320" spans="1:25" hidden="1" x14ac:dyDescent="0.25">
      <c r="A1320" s="2">
        <v>559294</v>
      </c>
      <c r="B1320" s="3" t="s">
        <v>1280</v>
      </c>
      <c r="C1320" s="3" t="s">
        <v>1325</v>
      </c>
      <c r="D1320" s="3" t="s">
        <v>27</v>
      </c>
      <c r="E1320" s="3" t="s">
        <v>28</v>
      </c>
      <c r="F1320" s="3" t="s">
        <v>29</v>
      </c>
      <c r="G1320" s="2">
        <v>40</v>
      </c>
      <c r="H1320" s="3" t="s">
        <v>1308</v>
      </c>
      <c r="I1320" s="3" t="s">
        <v>1292</v>
      </c>
      <c r="J1320" s="3" t="s">
        <v>31</v>
      </c>
      <c r="K1320" s="4">
        <v>82.98</v>
      </c>
      <c r="L1320" s="2">
        <v>1</v>
      </c>
      <c r="M1320" s="2">
        <v>6</v>
      </c>
      <c r="N1320" s="2">
        <v>0.75</v>
      </c>
      <c r="O1320" s="3" t="s">
        <v>32</v>
      </c>
      <c r="P1320" s="3" t="s">
        <v>29</v>
      </c>
      <c r="Q1320" s="5">
        <v>44.25</v>
      </c>
      <c r="S1320" s="6">
        <v>38.630000000000003</v>
      </c>
      <c r="T1320" s="5">
        <v>0.35</v>
      </c>
      <c r="U1320" s="6">
        <v>38.979999999999997</v>
      </c>
      <c r="V1320" s="2">
        <v>57.5</v>
      </c>
      <c r="W1320" s="8">
        <v>0.39999999999999858</v>
      </c>
      <c r="X1320" s="9" t="s">
        <v>3216</v>
      </c>
      <c r="Y1320" s="7">
        <v>43790</v>
      </c>
    </row>
    <row r="1321" spans="1:25" hidden="1" x14ac:dyDescent="0.25">
      <c r="A1321" s="2">
        <v>741044</v>
      </c>
      <c r="B1321" s="3" t="s">
        <v>1280</v>
      </c>
      <c r="C1321" s="3" t="s">
        <v>1326</v>
      </c>
      <c r="D1321" s="3" t="s">
        <v>27</v>
      </c>
      <c r="E1321" s="3" t="s">
        <v>879</v>
      </c>
      <c r="F1321" s="3" t="s">
        <v>1080</v>
      </c>
      <c r="G1321" s="2">
        <v>40</v>
      </c>
      <c r="H1321" s="3" t="s">
        <v>1327</v>
      </c>
      <c r="I1321" s="3" t="s">
        <v>1292</v>
      </c>
      <c r="J1321" s="3" t="s">
        <v>39</v>
      </c>
      <c r="K1321" s="4">
        <v>324.93</v>
      </c>
      <c r="L1321" s="2">
        <v>1</v>
      </c>
      <c r="M1321" s="2">
        <v>6</v>
      </c>
      <c r="N1321" s="2">
        <v>0.75</v>
      </c>
      <c r="O1321" s="3" t="s">
        <v>32</v>
      </c>
      <c r="P1321" s="3" t="s">
        <v>29</v>
      </c>
      <c r="Q1321" s="5">
        <v>112.5</v>
      </c>
      <c r="S1321" s="6">
        <v>98.69</v>
      </c>
      <c r="T1321" s="5">
        <v>0.35</v>
      </c>
      <c r="U1321" s="6">
        <v>99.04</v>
      </c>
      <c r="V1321" s="2">
        <v>146.25</v>
      </c>
      <c r="W1321" s="8"/>
      <c r="X1321" s="10" t="s">
        <v>29</v>
      </c>
      <c r="Y1321" s="7">
        <v>43466</v>
      </c>
    </row>
    <row r="1322" spans="1:25" hidden="1" x14ac:dyDescent="0.25">
      <c r="A1322" s="2">
        <v>529156</v>
      </c>
      <c r="B1322" s="3" t="s">
        <v>1280</v>
      </c>
      <c r="C1322" s="3" t="s">
        <v>1328</v>
      </c>
      <c r="D1322" s="3" t="s">
        <v>27</v>
      </c>
      <c r="E1322" s="3" t="s">
        <v>37</v>
      </c>
      <c r="F1322" s="3" t="s">
        <v>29</v>
      </c>
      <c r="G1322" s="2">
        <v>40</v>
      </c>
      <c r="H1322" s="3" t="s">
        <v>1329</v>
      </c>
      <c r="I1322" s="3" t="s">
        <v>1283</v>
      </c>
      <c r="J1322" s="3" t="s">
        <v>31</v>
      </c>
      <c r="K1322" s="4">
        <v>100.44</v>
      </c>
      <c r="L1322" s="2">
        <v>1</v>
      </c>
      <c r="M1322" s="2">
        <v>6</v>
      </c>
      <c r="N1322" s="2">
        <v>0.75</v>
      </c>
      <c r="O1322" s="3" t="s">
        <v>32</v>
      </c>
      <c r="P1322" s="3" t="s">
        <v>29</v>
      </c>
      <c r="Q1322" s="5">
        <v>49.5</v>
      </c>
      <c r="S1322" s="6">
        <v>43.25</v>
      </c>
      <c r="T1322" s="5">
        <v>0.35</v>
      </c>
      <c r="U1322" s="6">
        <v>43.6</v>
      </c>
      <c r="V1322" s="2">
        <v>64.349999999999994</v>
      </c>
      <c r="W1322" s="8"/>
      <c r="X1322" s="10" t="s">
        <v>29</v>
      </c>
      <c r="Y1322" s="7">
        <v>43616</v>
      </c>
    </row>
    <row r="1323" spans="1:25" hidden="1" x14ac:dyDescent="0.25">
      <c r="A1323" s="2">
        <v>807495</v>
      </c>
      <c r="B1323" s="3" t="s">
        <v>1280</v>
      </c>
      <c r="C1323" s="3" t="s">
        <v>1330</v>
      </c>
      <c r="D1323" s="3" t="s">
        <v>27</v>
      </c>
      <c r="E1323" s="3" t="s">
        <v>37</v>
      </c>
      <c r="F1323" s="3" t="s">
        <v>29</v>
      </c>
      <c r="G1323" s="2">
        <v>40</v>
      </c>
      <c r="H1323" s="3" t="s">
        <v>1329</v>
      </c>
      <c r="I1323" s="3" t="s">
        <v>1292</v>
      </c>
      <c r="J1323" s="3" t="s">
        <v>31</v>
      </c>
      <c r="K1323" s="4">
        <v>149.69999999999999</v>
      </c>
      <c r="L1323" s="2">
        <v>1</v>
      </c>
      <c r="M1323" s="2">
        <v>6</v>
      </c>
      <c r="N1323" s="2">
        <v>0.75</v>
      </c>
      <c r="O1323" s="3" t="s">
        <v>32</v>
      </c>
      <c r="P1323" s="3" t="s">
        <v>29</v>
      </c>
      <c r="Q1323" s="5">
        <v>64.2</v>
      </c>
      <c r="S1323" s="6">
        <v>56.19</v>
      </c>
      <c r="T1323" s="5">
        <v>0.35</v>
      </c>
      <c r="U1323" s="6">
        <v>56.54</v>
      </c>
      <c r="V1323" s="2">
        <v>83.45</v>
      </c>
      <c r="W1323" s="8"/>
      <c r="X1323" s="10" t="s">
        <v>29</v>
      </c>
      <c r="Y1323" s="7">
        <v>43616</v>
      </c>
    </row>
    <row r="1324" spans="1:25" hidden="1" x14ac:dyDescent="0.25">
      <c r="A1324" s="2">
        <v>444711</v>
      </c>
      <c r="B1324" s="3" t="s">
        <v>1280</v>
      </c>
      <c r="C1324" s="3" t="s">
        <v>1331</v>
      </c>
      <c r="D1324" s="3" t="s">
        <v>27</v>
      </c>
      <c r="E1324" s="3" t="s">
        <v>28</v>
      </c>
      <c r="F1324" s="3" t="s">
        <v>86</v>
      </c>
      <c r="H1324" s="3" t="s">
        <v>1332</v>
      </c>
      <c r="I1324" s="3" t="s">
        <v>1283</v>
      </c>
      <c r="J1324" s="3" t="s">
        <v>31</v>
      </c>
      <c r="K1324" s="4">
        <v>85.8</v>
      </c>
      <c r="L1324" s="2">
        <v>1</v>
      </c>
      <c r="M1324" s="2">
        <v>6</v>
      </c>
      <c r="N1324" s="2">
        <v>0.75</v>
      </c>
      <c r="O1324" s="3" t="s">
        <v>32</v>
      </c>
      <c r="P1324" s="3" t="s">
        <v>29</v>
      </c>
      <c r="Q1324" s="5">
        <v>45.1</v>
      </c>
      <c r="S1324" s="6">
        <v>39.380000000000003</v>
      </c>
      <c r="T1324" s="5">
        <v>0.35</v>
      </c>
      <c r="U1324" s="6">
        <v>39.729999999999997</v>
      </c>
      <c r="V1324" s="2">
        <v>58.65</v>
      </c>
      <c r="W1324" s="8"/>
      <c r="X1324" s="10" t="s">
        <v>29</v>
      </c>
      <c r="Y1324" s="7">
        <v>43678</v>
      </c>
    </row>
    <row r="1325" spans="1:25" hidden="1" x14ac:dyDescent="0.25">
      <c r="A1325" s="2">
        <v>329797</v>
      </c>
      <c r="B1325" s="3" t="s">
        <v>1280</v>
      </c>
      <c r="C1325" s="3" t="s">
        <v>1333</v>
      </c>
      <c r="D1325" s="3" t="s">
        <v>27</v>
      </c>
      <c r="E1325" s="3" t="s">
        <v>37</v>
      </c>
      <c r="F1325" s="3" t="s">
        <v>29</v>
      </c>
      <c r="G1325" s="2">
        <v>40</v>
      </c>
      <c r="H1325" s="3" t="s">
        <v>1332</v>
      </c>
      <c r="I1325" s="3" t="s">
        <v>1283</v>
      </c>
      <c r="J1325" s="3" t="s">
        <v>31</v>
      </c>
      <c r="K1325" s="4">
        <v>139.38</v>
      </c>
      <c r="L1325" s="2">
        <v>1</v>
      </c>
      <c r="M1325" s="2">
        <v>6</v>
      </c>
      <c r="N1325" s="2">
        <v>0.75</v>
      </c>
      <c r="O1325" s="3" t="s">
        <v>32</v>
      </c>
      <c r="P1325" s="3" t="s">
        <v>29</v>
      </c>
      <c r="Q1325" s="5">
        <v>61.15</v>
      </c>
      <c r="S1325" s="6">
        <v>53.5</v>
      </c>
      <c r="T1325" s="5">
        <v>0.35</v>
      </c>
      <c r="U1325" s="6">
        <v>53.85</v>
      </c>
      <c r="V1325" s="2">
        <v>79.5</v>
      </c>
      <c r="W1325" s="8"/>
      <c r="X1325" s="10" t="s">
        <v>29</v>
      </c>
      <c r="Y1325" s="7">
        <v>43616</v>
      </c>
    </row>
    <row r="1326" spans="1:25" hidden="1" x14ac:dyDescent="0.25">
      <c r="A1326" s="2">
        <v>391078</v>
      </c>
      <c r="B1326" s="3" t="s">
        <v>1280</v>
      </c>
      <c r="C1326" s="3" t="s">
        <v>1334</v>
      </c>
      <c r="D1326" s="3" t="s">
        <v>27</v>
      </c>
      <c r="E1326" s="3" t="s">
        <v>37</v>
      </c>
      <c r="F1326" s="3" t="s">
        <v>29</v>
      </c>
      <c r="G1326" s="2">
        <v>40</v>
      </c>
      <c r="H1326" s="3" t="s">
        <v>1335</v>
      </c>
      <c r="I1326" s="3" t="s">
        <v>1283</v>
      </c>
      <c r="J1326" s="3" t="s">
        <v>31</v>
      </c>
      <c r="K1326" s="4">
        <v>156.84</v>
      </c>
      <c r="L1326" s="2">
        <v>1</v>
      </c>
      <c r="M1326" s="2">
        <v>12</v>
      </c>
      <c r="N1326" s="2">
        <v>0.75</v>
      </c>
      <c r="O1326" s="3" t="s">
        <v>32</v>
      </c>
      <c r="P1326" s="3" t="s">
        <v>29</v>
      </c>
      <c r="Q1326" s="5">
        <v>42.9</v>
      </c>
      <c r="S1326" s="6">
        <v>37.44</v>
      </c>
      <c r="T1326" s="5">
        <v>0.35</v>
      </c>
      <c r="U1326" s="6">
        <v>37.79</v>
      </c>
      <c r="V1326" s="2">
        <v>55.75</v>
      </c>
      <c r="W1326" s="8"/>
      <c r="X1326" s="10" t="s">
        <v>29</v>
      </c>
      <c r="Y1326" s="7">
        <v>43739</v>
      </c>
    </row>
    <row r="1327" spans="1:25" hidden="1" x14ac:dyDescent="0.25">
      <c r="A1327" s="2">
        <v>788901</v>
      </c>
      <c r="B1327" s="3" t="s">
        <v>1280</v>
      </c>
      <c r="C1327" s="3" t="s">
        <v>1336</v>
      </c>
      <c r="D1327" s="3" t="s">
        <v>27</v>
      </c>
      <c r="E1327" s="3" t="s">
        <v>28</v>
      </c>
      <c r="F1327" s="3" t="s">
        <v>29</v>
      </c>
      <c r="G1327" s="2">
        <v>40</v>
      </c>
      <c r="H1327" s="3" t="s">
        <v>1337</v>
      </c>
      <c r="I1327" s="3" t="s">
        <v>1289</v>
      </c>
      <c r="J1327" s="3" t="s">
        <v>31</v>
      </c>
      <c r="K1327" s="4">
        <v>110.64</v>
      </c>
      <c r="L1327" s="2">
        <v>1</v>
      </c>
      <c r="M1327" s="2">
        <v>12</v>
      </c>
      <c r="N1327" s="2">
        <v>0.75</v>
      </c>
      <c r="O1327" s="3" t="s">
        <v>32</v>
      </c>
      <c r="P1327" s="3" t="s">
        <v>29</v>
      </c>
      <c r="Q1327" s="5">
        <v>31.45</v>
      </c>
      <c r="S1327" s="6">
        <v>27.37</v>
      </c>
      <c r="T1327" s="5">
        <v>0.35</v>
      </c>
      <c r="U1327" s="6">
        <v>27.72</v>
      </c>
      <c r="V1327" s="2">
        <v>40.9</v>
      </c>
      <c r="W1327" s="8">
        <v>0.25</v>
      </c>
      <c r="X1327" s="9" t="s">
        <v>3216</v>
      </c>
      <c r="Y1327" s="7">
        <v>43790</v>
      </c>
    </row>
    <row r="1328" spans="1:25" hidden="1" x14ac:dyDescent="0.25">
      <c r="A1328" s="2">
        <v>134692</v>
      </c>
      <c r="B1328" s="3" t="s">
        <v>1280</v>
      </c>
      <c r="C1328" s="3" t="s">
        <v>1338</v>
      </c>
      <c r="D1328" s="3" t="s">
        <v>27</v>
      </c>
      <c r="E1328" s="3" t="s">
        <v>37</v>
      </c>
      <c r="F1328" s="3" t="s">
        <v>29</v>
      </c>
      <c r="G1328" s="2">
        <v>40</v>
      </c>
      <c r="H1328" s="3" t="s">
        <v>1337</v>
      </c>
      <c r="I1328" s="3" t="s">
        <v>1292</v>
      </c>
      <c r="J1328" s="3" t="s">
        <v>31</v>
      </c>
      <c r="K1328" s="4">
        <v>177</v>
      </c>
      <c r="L1328" s="2">
        <v>1</v>
      </c>
      <c r="M1328" s="2">
        <v>12</v>
      </c>
      <c r="N1328" s="2">
        <v>0.75</v>
      </c>
      <c r="O1328" s="3" t="s">
        <v>32</v>
      </c>
      <c r="P1328" s="3" t="s">
        <v>29</v>
      </c>
      <c r="Q1328" s="5">
        <v>45.9</v>
      </c>
      <c r="S1328" s="6">
        <v>40.08</v>
      </c>
      <c r="T1328" s="5">
        <v>0.35</v>
      </c>
      <c r="U1328" s="6">
        <v>40.43</v>
      </c>
      <c r="V1328" s="2">
        <v>59.65</v>
      </c>
      <c r="W1328" s="8"/>
      <c r="X1328" s="10" t="s">
        <v>29</v>
      </c>
      <c r="Y1328" s="7">
        <v>43647</v>
      </c>
    </row>
    <row r="1329" spans="1:25" hidden="1" x14ac:dyDescent="0.25">
      <c r="A1329" s="2">
        <v>773549</v>
      </c>
      <c r="B1329" s="3" t="s">
        <v>1280</v>
      </c>
      <c r="C1329" s="3" t="s">
        <v>1339</v>
      </c>
      <c r="D1329" s="3" t="s">
        <v>27</v>
      </c>
      <c r="E1329" s="3" t="s">
        <v>28</v>
      </c>
      <c r="F1329" s="3" t="s">
        <v>86</v>
      </c>
      <c r="G1329" s="2">
        <v>40</v>
      </c>
      <c r="H1329" s="3" t="s">
        <v>1337</v>
      </c>
      <c r="I1329" s="3" t="s">
        <v>1283</v>
      </c>
      <c r="J1329" s="3" t="s">
        <v>31</v>
      </c>
      <c r="K1329" s="4">
        <v>133.13999999999999</v>
      </c>
      <c r="L1329" s="2">
        <v>1</v>
      </c>
      <c r="M1329" s="2">
        <v>6</v>
      </c>
      <c r="N1329" s="2">
        <v>0.75</v>
      </c>
      <c r="O1329" s="3" t="s">
        <v>32</v>
      </c>
      <c r="P1329" s="3" t="s">
        <v>29</v>
      </c>
      <c r="Q1329" s="5">
        <v>59.25</v>
      </c>
      <c r="S1329" s="6">
        <v>51.83</v>
      </c>
      <c r="T1329" s="5">
        <v>0.35</v>
      </c>
      <c r="U1329" s="6">
        <v>52.18</v>
      </c>
      <c r="V1329" s="2">
        <v>77</v>
      </c>
      <c r="W1329" s="8"/>
      <c r="X1329" s="10" t="s">
        <v>29</v>
      </c>
      <c r="Y1329" s="7">
        <v>43714</v>
      </c>
    </row>
    <row r="1330" spans="1:25" hidden="1" x14ac:dyDescent="0.25">
      <c r="A1330" s="2">
        <v>134676</v>
      </c>
      <c r="B1330" s="3" t="s">
        <v>1280</v>
      </c>
      <c r="C1330" s="3" t="s">
        <v>1340</v>
      </c>
      <c r="D1330" s="3" t="s">
        <v>27</v>
      </c>
      <c r="E1330" s="3" t="s">
        <v>28</v>
      </c>
      <c r="F1330" s="3" t="s">
        <v>86</v>
      </c>
      <c r="G1330" s="2">
        <v>40</v>
      </c>
      <c r="H1330" s="3" t="s">
        <v>1337</v>
      </c>
      <c r="I1330" s="3" t="s">
        <v>1283</v>
      </c>
      <c r="J1330" s="3" t="s">
        <v>31</v>
      </c>
      <c r="K1330" s="4">
        <v>119.04</v>
      </c>
      <c r="L1330" s="2">
        <v>1</v>
      </c>
      <c r="M1330" s="2">
        <v>12</v>
      </c>
      <c r="N1330" s="2">
        <v>0.75</v>
      </c>
      <c r="O1330" s="3" t="s">
        <v>32</v>
      </c>
      <c r="P1330" s="3" t="s">
        <v>29</v>
      </c>
      <c r="Q1330" s="5">
        <v>33.65</v>
      </c>
      <c r="S1330" s="6">
        <v>29.3</v>
      </c>
      <c r="T1330" s="5">
        <v>0.35</v>
      </c>
      <c r="U1330" s="6">
        <v>29.65</v>
      </c>
      <c r="V1330" s="2">
        <v>43.75</v>
      </c>
      <c r="W1330" s="8"/>
      <c r="X1330" s="10" t="s">
        <v>29</v>
      </c>
      <c r="Y1330" s="7">
        <v>43714</v>
      </c>
    </row>
    <row r="1331" spans="1:25" hidden="1" x14ac:dyDescent="0.25">
      <c r="A1331" s="2">
        <v>340745</v>
      </c>
      <c r="B1331" s="3" t="s">
        <v>1280</v>
      </c>
      <c r="C1331" s="3" t="s">
        <v>1341</v>
      </c>
      <c r="D1331" s="3" t="s">
        <v>27</v>
      </c>
      <c r="E1331" s="3" t="s">
        <v>37</v>
      </c>
      <c r="F1331" s="3" t="s">
        <v>29</v>
      </c>
      <c r="G1331" s="2">
        <v>40</v>
      </c>
      <c r="H1331" s="3" t="s">
        <v>1337</v>
      </c>
      <c r="I1331" s="3" t="s">
        <v>1292</v>
      </c>
      <c r="J1331" s="3" t="s">
        <v>31</v>
      </c>
      <c r="K1331" s="4">
        <v>141.6</v>
      </c>
      <c r="L1331" s="2">
        <v>1</v>
      </c>
      <c r="M1331" s="2">
        <v>12</v>
      </c>
      <c r="N1331" s="2">
        <v>0.75</v>
      </c>
      <c r="O1331" s="3" t="s">
        <v>32</v>
      </c>
      <c r="P1331" s="3" t="s">
        <v>29</v>
      </c>
      <c r="Q1331" s="5">
        <v>39.6</v>
      </c>
      <c r="S1331" s="6">
        <v>34.54</v>
      </c>
      <c r="T1331" s="5">
        <v>0.35</v>
      </c>
      <c r="U1331" s="6">
        <v>34.89</v>
      </c>
      <c r="V1331" s="2">
        <v>51.5</v>
      </c>
      <c r="W1331" s="8"/>
      <c r="X1331" s="10" t="s">
        <v>29</v>
      </c>
      <c r="Y1331" s="7">
        <v>43616</v>
      </c>
    </row>
    <row r="1332" spans="1:25" hidden="1" x14ac:dyDescent="0.25">
      <c r="A1332" s="2">
        <v>367672</v>
      </c>
      <c r="B1332" s="3" t="s">
        <v>1280</v>
      </c>
      <c r="C1332" s="3" t="s">
        <v>1342</v>
      </c>
      <c r="D1332" s="3" t="s">
        <v>27</v>
      </c>
      <c r="E1332" s="3" t="s">
        <v>37</v>
      </c>
      <c r="F1332" s="3" t="s">
        <v>29</v>
      </c>
      <c r="G1332" s="2">
        <v>40</v>
      </c>
      <c r="H1332" s="3" t="s">
        <v>38</v>
      </c>
      <c r="I1332" s="3" t="s">
        <v>1292</v>
      </c>
      <c r="J1332" s="3" t="s">
        <v>31</v>
      </c>
      <c r="K1332" s="4">
        <v>141.12</v>
      </c>
      <c r="L1332" s="2">
        <v>1</v>
      </c>
      <c r="M1332" s="2">
        <v>12</v>
      </c>
      <c r="N1332" s="2">
        <v>0.75</v>
      </c>
      <c r="O1332" s="3" t="s">
        <v>32</v>
      </c>
      <c r="P1332" s="3" t="s">
        <v>29</v>
      </c>
      <c r="Q1332" s="5">
        <v>39.450000000000003</v>
      </c>
      <c r="S1332" s="6">
        <v>34.409999999999997</v>
      </c>
      <c r="T1332" s="5">
        <v>0.35</v>
      </c>
      <c r="U1332" s="6">
        <v>34.76</v>
      </c>
      <c r="V1332" s="2">
        <v>51.3</v>
      </c>
      <c r="W1332" s="8"/>
      <c r="X1332" s="10" t="s">
        <v>29</v>
      </c>
      <c r="Y1332" s="7">
        <v>43616</v>
      </c>
    </row>
    <row r="1333" spans="1:25" hidden="1" x14ac:dyDescent="0.25">
      <c r="A1333" s="2">
        <v>222554</v>
      </c>
      <c r="B1333" s="3" t="s">
        <v>1280</v>
      </c>
      <c r="C1333" s="3" t="s">
        <v>1343</v>
      </c>
      <c r="D1333" s="3" t="s">
        <v>27</v>
      </c>
      <c r="E1333" s="3" t="s">
        <v>879</v>
      </c>
      <c r="F1333" s="3" t="s">
        <v>1115</v>
      </c>
      <c r="G1333" s="2">
        <v>40</v>
      </c>
      <c r="H1333" s="3" t="s">
        <v>1344</v>
      </c>
      <c r="I1333" s="3" t="s">
        <v>1283</v>
      </c>
      <c r="J1333" s="3" t="s">
        <v>31</v>
      </c>
      <c r="K1333" s="4" t="s">
        <v>2974</v>
      </c>
      <c r="L1333" s="2">
        <v>1</v>
      </c>
      <c r="M1333" s="2">
        <v>12</v>
      </c>
      <c r="N1333" s="2">
        <v>0.75</v>
      </c>
      <c r="O1333" s="3" t="s">
        <v>32</v>
      </c>
      <c r="P1333" s="3" t="s">
        <v>29</v>
      </c>
      <c r="Q1333" s="5">
        <v>29.6</v>
      </c>
      <c r="S1333" s="6">
        <v>25.74</v>
      </c>
      <c r="T1333" s="5">
        <v>0.35</v>
      </c>
      <c r="U1333" s="6">
        <v>26.09</v>
      </c>
      <c r="V1333" s="2">
        <v>38.5</v>
      </c>
      <c r="W1333" s="8"/>
      <c r="X1333" s="10" t="s">
        <v>29</v>
      </c>
      <c r="Y1333" s="7">
        <v>43556</v>
      </c>
    </row>
    <row r="1334" spans="1:25" hidden="1" x14ac:dyDescent="0.25">
      <c r="A1334" s="2">
        <v>53140</v>
      </c>
      <c r="B1334" s="3" t="s">
        <v>1280</v>
      </c>
      <c r="C1334" s="3" t="s">
        <v>1345</v>
      </c>
      <c r="D1334" s="3" t="s">
        <v>27</v>
      </c>
      <c r="E1334" s="3" t="s">
        <v>37</v>
      </c>
      <c r="F1334" s="3" t="s">
        <v>29</v>
      </c>
      <c r="G1334" s="2">
        <v>40</v>
      </c>
      <c r="H1334" s="3" t="s">
        <v>1344</v>
      </c>
      <c r="I1334" s="3" t="s">
        <v>1283</v>
      </c>
      <c r="J1334" s="3" t="s">
        <v>31</v>
      </c>
      <c r="K1334" s="4" t="s">
        <v>2975</v>
      </c>
      <c r="L1334" s="2">
        <v>1</v>
      </c>
      <c r="M1334" s="2">
        <v>12</v>
      </c>
      <c r="N1334" s="2">
        <v>0.75</v>
      </c>
      <c r="O1334" s="3" t="s">
        <v>32</v>
      </c>
      <c r="P1334" s="3" t="s">
        <v>29</v>
      </c>
      <c r="Q1334" s="5">
        <v>38</v>
      </c>
      <c r="S1334" s="6">
        <v>33.130000000000003</v>
      </c>
      <c r="T1334" s="5">
        <v>0.35</v>
      </c>
      <c r="U1334" s="6">
        <v>33.479999999999997</v>
      </c>
      <c r="V1334" s="2">
        <v>49.4</v>
      </c>
      <c r="W1334" s="8"/>
      <c r="X1334" s="10" t="s">
        <v>29</v>
      </c>
      <c r="Y1334" s="7">
        <v>43586</v>
      </c>
    </row>
    <row r="1335" spans="1:25" hidden="1" x14ac:dyDescent="0.25">
      <c r="A1335" s="2">
        <v>37143</v>
      </c>
      <c r="B1335" s="3" t="s">
        <v>1280</v>
      </c>
      <c r="C1335" s="3" t="s">
        <v>1346</v>
      </c>
      <c r="D1335" s="3" t="s">
        <v>906</v>
      </c>
      <c r="E1335" s="3" t="s">
        <v>28</v>
      </c>
      <c r="F1335" s="3" t="s">
        <v>97</v>
      </c>
      <c r="G1335" s="2">
        <v>40</v>
      </c>
      <c r="H1335" s="3" t="s">
        <v>275</v>
      </c>
      <c r="I1335" s="3" t="s">
        <v>1289</v>
      </c>
      <c r="J1335" s="3" t="s">
        <v>31</v>
      </c>
      <c r="K1335" s="4">
        <v>75.36</v>
      </c>
      <c r="L1335" s="2">
        <v>1</v>
      </c>
      <c r="M1335" s="2">
        <v>6</v>
      </c>
      <c r="N1335" s="2">
        <v>1.1399999999999999</v>
      </c>
      <c r="O1335" s="3" t="s">
        <v>32</v>
      </c>
      <c r="P1335" s="3" t="s">
        <v>29</v>
      </c>
      <c r="Q1335" s="5">
        <v>43.5</v>
      </c>
      <c r="S1335" s="6">
        <v>37.97</v>
      </c>
      <c r="T1335" s="5">
        <v>0.35</v>
      </c>
      <c r="U1335" s="6">
        <v>38.32</v>
      </c>
      <c r="V1335" s="2">
        <v>56.55</v>
      </c>
      <c r="W1335" s="8">
        <v>0.45000000000000284</v>
      </c>
      <c r="X1335" s="9" t="s">
        <v>3216</v>
      </c>
      <c r="Y1335" s="7">
        <v>43790</v>
      </c>
    </row>
    <row r="1336" spans="1:25" ht="30" hidden="1" x14ac:dyDescent="0.25">
      <c r="A1336" s="2">
        <v>877654</v>
      </c>
      <c r="B1336" s="3" t="s">
        <v>1280</v>
      </c>
      <c r="C1336" s="3" t="s">
        <v>1347</v>
      </c>
      <c r="D1336" s="3" t="s">
        <v>1073</v>
      </c>
      <c r="E1336" s="3" t="s">
        <v>37</v>
      </c>
      <c r="F1336" s="3" t="s">
        <v>1196</v>
      </c>
      <c r="G1336" s="2">
        <v>47</v>
      </c>
      <c r="H1336" s="3" t="s">
        <v>1282</v>
      </c>
      <c r="I1336" s="3" t="s">
        <v>1290</v>
      </c>
      <c r="J1336" s="3" t="s">
        <v>39</v>
      </c>
      <c r="K1336" s="4" t="s">
        <v>2976</v>
      </c>
      <c r="L1336" s="2">
        <v>1</v>
      </c>
      <c r="M1336" s="2">
        <v>60</v>
      </c>
      <c r="N1336" s="2">
        <v>0.05</v>
      </c>
      <c r="O1336" s="3" t="s">
        <v>32</v>
      </c>
      <c r="P1336" s="3" t="s">
        <v>29</v>
      </c>
      <c r="Q1336" s="5">
        <v>4.9000000000000004</v>
      </c>
      <c r="S1336" s="6">
        <v>4.22</v>
      </c>
      <c r="T1336" s="5">
        <v>0.1</v>
      </c>
      <c r="U1336" s="6">
        <v>4.32</v>
      </c>
      <c r="V1336" s="2">
        <v>6.35</v>
      </c>
      <c r="W1336" s="8"/>
      <c r="X1336" s="10" t="s">
        <v>29</v>
      </c>
      <c r="Y1336" s="7">
        <v>43466</v>
      </c>
    </row>
    <row r="1337" spans="1:25" ht="30" hidden="1" x14ac:dyDescent="0.25">
      <c r="A1337" s="2">
        <v>9845</v>
      </c>
      <c r="B1337" s="3" t="s">
        <v>1280</v>
      </c>
      <c r="C1337" s="3" t="s">
        <v>1347</v>
      </c>
      <c r="D1337" s="3" t="s">
        <v>42</v>
      </c>
      <c r="E1337" s="3" t="s">
        <v>37</v>
      </c>
      <c r="F1337" s="3" t="s">
        <v>29</v>
      </c>
      <c r="G1337" s="2">
        <v>40</v>
      </c>
      <c r="H1337" s="3" t="s">
        <v>1282</v>
      </c>
      <c r="I1337" s="3" t="s">
        <v>1290</v>
      </c>
      <c r="J1337" s="3" t="s">
        <v>39</v>
      </c>
      <c r="K1337" s="4" t="s">
        <v>2977</v>
      </c>
      <c r="L1337" s="2">
        <v>1</v>
      </c>
      <c r="M1337" s="2">
        <v>12</v>
      </c>
      <c r="N1337" s="2">
        <v>0.375</v>
      </c>
      <c r="O1337" s="3" t="s">
        <v>32</v>
      </c>
      <c r="P1337" s="3" t="s">
        <v>29</v>
      </c>
      <c r="Q1337" s="5">
        <v>16.95</v>
      </c>
      <c r="S1337" s="6">
        <v>14.83</v>
      </c>
      <c r="T1337" s="5">
        <v>0.1</v>
      </c>
      <c r="U1337" s="6">
        <v>14.93</v>
      </c>
      <c r="V1337" s="2">
        <v>22.05</v>
      </c>
      <c r="W1337" s="8"/>
      <c r="X1337" s="10" t="s">
        <v>29</v>
      </c>
      <c r="Y1337" s="7">
        <v>43556</v>
      </c>
    </row>
    <row r="1338" spans="1:25" ht="30" hidden="1" x14ac:dyDescent="0.25">
      <c r="A1338" s="2">
        <v>199455</v>
      </c>
      <c r="B1338" s="3" t="s">
        <v>1280</v>
      </c>
      <c r="C1338" s="3" t="s">
        <v>1347</v>
      </c>
      <c r="D1338" s="3" t="s">
        <v>27</v>
      </c>
      <c r="E1338" s="3" t="s">
        <v>37</v>
      </c>
      <c r="F1338" s="3" t="s">
        <v>29</v>
      </c>
      <c r="G1338" s="2">
        <v>40</v>
      </c>
      <c r="H1338" s="3" t="s">
        <v>1282</v>
      </c>
      <c r="I1338" s="3" t="s">
        <v>1290</v>
      </c>
      <c r="J1338" s="3" t="s">
        <v>39</v>
      </c>
      <c r="K1338" s="4" t="s">
        <v>2978</v>
      </c>
      <c r="L1338" s="2">
        <v>1</v>
      </c>
      <c r="M1338" s="2">
        <v>12</v>
      </c>
      <c r="N1338" s="2">
        <v>0.75</v>
      </c>
      <c r="O1338" s="3" t="s">
        <v>32</v>
      </c>
      <c r="P1338" s="3" t="s">
        <v>29</v>
      </c>
      <c r="Q1338" s="5">
        <v>31.8</v>
      </c>
      <c r="S1338" s="6">
        <v>27.68</v>
      </c>
      <c r="T1338" s="5">
        <v>0.35</v>
      </c>
      <c r="U1338" s="6">
        <v>28.03</v>
      </c>
      <c r="V1338" s="2">
        <v>41.35</v>
      </c>
      <c r="W1338" s="8"/>
      <c r="X1338" s="10" t="s">
        <v>29</v>
      </c>
      <c r="Y1338" s="7">
        <v>43799</v>
      </c>
    </row>
    <row r="1339" spans="1:25" ht="30" hidden="1" x14ac:dyDescent="0.25">
      <c r="A1339" s="2">
        <v>522086</v>
      </c>
      <c r="B1339" s="3" t="s">
        <v>1280</v>
      </c>
      <c r="C1339" s="3" t="s">
        <v>1347</v>
      </c>
      <c r="D1339" s="3" t="s">
        <v>1074</v>
      </c>
      <c r="E1339" s="3" t="s">
        <v>37</v>
      </c>
      <c r="F1339" s="3" t="s">
        <v>405</v>
      </c>
      <c r="G1339" s="2">
        <v>40</v>
      </c>
      <c r="H1339" s="3" t="s">
        <v>1282</v>
      </c>
      <c r="I1339" s="3" t="s">
        <v>1290</v>
      </c>
      <c r="J1339" s="3" t="s">
        <v>39</v>
      </c>
      <c r="K1339" s="4" t="s">
        <v>2979</v>
      </c>
      <c r="L1339" s="2">
        <v>1</v>
      </c>
      <c r="M1339" s="2">
        <v>6</v>
      </c>
      <c r="N1339" s="2">
        <v>1.75</v>
      </c>
      <c r="O1339" s="3" t="s">
        <v>32</v>
      </c>
      <c r="P1339" s="3" t="s">
        <v>29</v>
      </c>
      <c r="Q1339" s="5">
        <v>58.9</v>
      </c>
      <c r="R1339" s="5">
        <v>5</v>
      </c>
      <c r="S1339" s="6">
        <v>47.12</v>
      </c>
      <c r="T1339" s="5">
        <v>0.35</v>
      </c>
      <c r="U1339" s="6">
        <v>47.47</v>
      </c>
      <c r="V1339" s="2">
        <v>76.55</v>
      </c>
      <c r="W1339" s="8"/>
      <c r="X1339" s="10" t="s">
        <v>29</v>
      </c>
      <c r="Y1339" s="7">
        <v>43800</v>
      </c>
    </row>
    <row r="1340" spans="1:25" hidden="1" x14ac:dyDescent="0.25">
      <c r="A1340" s="2">
        <v>6189</v>
      </c>
      <c r="B1340" s="3" t="s">
        <v>1280</v>
      </c>
      <c r="C1340" s="3" t="s">
        <v>1348</v>
      </c>
      <c r="D1340" s="3" t="s">
        <v>42</v>
      </c>
      <c r="E1340" s="3" t="s">
        <v>37</v>
      </c>
      <c r="F1340" s="3" t="s">
        <v>29</v>
      </c>
      <c r="G1340" s="2">
        <v>40</v>
      </c>
      <c r="H1340" s="3" t="s">
        <v>38</v>
      </c>
      <c r="I1340" s="3" t="s">
        <v>1292</v>
      </c>
      <c r="J1340" s="3" t="s">
        <v>31</v>
      </c>
      <c r="K1340" s="4">
        <v>91.05</v>
      </c>
      <c r="L1340" s="2">
        <v>1</v>
      </c>
      <c r="M1340" s="2">
        <v>24</v>
      </c>
      <c r="N1340" s="2">
        <v>0.375</v>
      </c>
      <c r="O1340" s="3" t="s">
        <v>32</v>
      </c>
      <c r="P1340" s="3" t="s">
        <v>29</v>
      </c>
      <c r="Q1340" s="5">
        <v>13.4</v>
      </c>
      <c r="S1340" s="6">
        <v>11.7</v>
      </c>
      <c r="T1340" s="5">
        <v>0.1</v>
      </c>
      <c r="U1340" s="6">
        <v>11.8</v>
      </c>
      <c r="V1340" s="2">
        <v>17.399999999999999</v>
      </c>
      <c r="W1340" s="8"/>
      <c r="X1340" s="10" t="s">
        <v>29</v>
      </c>
      <c r="Y1340" s="7">
        <v>43556</v>
      </c>
    </row>
    <row r="1341" spans="1:25" hidden="1" x14ac:dyDescent="0.25">
      <c r="A1341" s="2">
        <v>2063</v>
      </c>
      <c r="B1341" s="3" t="s">
        <v>1280</v>
      </c>
      <c r="C1341" s="3" t="s">
        <v>1348</v>
      </c>
      <c r="D1341" s="3" t="s">
        <v>27</v>
      </c>
      <c r="E1341" s="3" t="s">
        <v>37</v>
      </c>
      <c r="F1341" s="3" t="s">
        <v>29</v>
      </c>
      <c r="G1341" s="2">
        <v>40</v>
      </c>
      <c r="H1341" s="3" t="s">
        <v>38</v>
      </c>
      <c r="I1341" s="3" t="s">
        <v>1292</v>
      </c>
      <c r="J1341" s="3" t="s">
        <v>31</v>
      </c>
      <c r="K1341" s="4">
        <v>83.09</v>
      </c>
      <c r="L1341" s="2">
        <v>1</v>
      </c>
      <c r="M1341" s="2">
        <v>12</v>
      </c>
      <c r="N1341" s="2">
        <v>0.75</v>
      </c>
      <c r="O1341" s="3" t="s">
        <v>32</v>
      </c>
      <c r="P1341" s="3" t="s">
        <v>29</v>
      </c>
      <c r="Q1341" s="5">
        <v>24.15</v>
      </c>
      <c r="S1341" s="6">
        <v>20.94</v>
      </c>
      <c r="T1341" s="5">
        <v>0.35</v>
      </c>
      <c r="U1341" s="6">
        <v>21.29</v>
      </c>
      <c r="V1341" s="2">
        <v>31.4</v>
      </c>
      <c r="W1341" s="8"/>
      <c r="X1341" s="10" t="s">
        <v>29</v>
      </c>
      <c r="Y1341" s="7">
        <v>43556</v>
      </c>
    </row>
    <row r="1342" spans="1:25" hidden="1" x14ac:dyDescent="0.25">
      <c r="A1342" s="2">
        <v>8458</v>
      </c>
      <c r="B1342" s="3" t="s">
        <v>1280</v>
      </c>
      <c r="C1342" s="3" t="s">
        <v>1349</v>
      </c>
      <c r="D1342" s="3" t="s">
        <v>906</v>
      </c>
      <c r="E1342" s="3" t="s">
        <v>37</v>
      </c>
      <c r="F1342" s="3" t="s">
        <v>29</v>
      </c>
      <c r="G1342" s="2">
        <v>40</v>
      </c>
      <c r="H1342" s="3" t="s">
        <v>38</v>
      </c>
      <c r="I1342" s="3" t="s">
        <v>1292</v>
      </c>
      <c r="J1342" s="3" t="s">
        <v>31</v>
      </c>
      <c r="K1342" s="4">
        <v>127.22</v>
      </c>
      <c r="L1342" s="2">
        <v>1</v>
      </c>
      <c r="M1342" s="2">
        <v>12</v>
      </c>
      <c r="N1342" s="2">
        <v>1.1399999999999999</v>
      </c>
      <c r="O1342" s="3" t="s">
        <v>835</v>
      </c>
      <c r="P1342" s="3" t="s">
        <v>29</v>
      </c>
      <c r="Q1342" s="5">
        <v>35.950000000000003</v>
      </c>
      <c r="S1342" s="6">
        <v>31.33</v>
      </c>
      <c r="T1342" s="5">
        <v>0.35</v>
      </c>
      <c r="U1342" s="6">
        <v>31.68</v>
      </c>
      <c r="V1342" s="2">
        <v>46.75</v>
      </c>
      <c r="W1342" s="8"/>
      <c r="X1342" s="10" t="s">
        <v>29</v>
      </c>
      <c r="Y1342" s="7">
        <v>43556</v>
      </c>
    </row>
    <row r="1343" spans="1:25" hidden="1" x14ac:dyDescent="0.25">
      <c r="A1343" s="2">
        <v>54841</v>
      </c>
      <c r="B1343" s="3" t="s">
        <v>1280</v>
      </c>
      <c r="C1343" s="3" t="s">
        <v>1349</v>
      </c>
      <c r="D1343" s="3" t="s">
        <v>1074</v>
      </c>
      <c r="E1343" s="3" t="s">
        <v>37</v>
      </c>
      <c r="F1343" s="3" t="s">
        <v>97</v>
      </c>
      <c r="G1343" s="2">
        <v>40</v>
      </c>
      <c r="H1343" s="3" t="s">
        <v>38</v>
      </c>
      <c r="I1343" s="3" t="s">
        <v>1292</v>
      </c>
      <c r="J1343" s="3" t="s">
        <v>31</v>
      </c>
      <c r="K1343" s="4">
        <v>93.02</v>
      </c>
      <c r="L1343" s="2">
        <v>1</v>
      </c>
      <c r="M1343" s="2">
        <v>6</v>
      </c>
      <c r="N1343" s="2">
        <v>1.75</v>
      </c>
      <c r="O1343" s="3" t="s">
        <v>835</v>
      </c>
      <c r="P1343" s="3" t="s">
        <v>29</v>
      </c>
      <c r="Q1343" s="5">
        <v>52.45</v>
      </c>
      <c r="S1343" s="6">
        <v>45.85</v>
      </c>
      <c r="T1343" s="5">
        <v>0.35</v>
      </c>
      <c r="U1343" s="6">
        <v>46.2</v>
      </c>
      <c r="V1343" s="2">
        <v>68.2</v>
      </c>
      <c r="W1343" s="8"/>
      <c r="X1343" s="10" t="s">
        <v>29</v>
      </c>
      <c r="Y1343" s="7">
        <v>43556</v>
      </c>
    </row>
    <row r="1344" spans="1:25" hidden="1" x14ac:dyDescent="0.25">
      <c r="A1344" s="2">
        <v>61754</v>
      </c>
      <c r="B1344" s="3" t="s">
        <v>1280</v>
      </c>
      <c r="C1344" s="3" t="s">
        <v>1350</v>
      </c>
      <c r="D1344" s="3" t="s">
        <v>27</v>
      </c>
      <c r="E1344" s="3" t="s">
        <v>37</v>
      </c>
      <c r="F1344" s="3" t="s">
        <v>29</v>
      </c>
      <c r="G1344" s="2">
        <v>75.400000000000006</v>
      </c>
      <c r="H1344" s="3" t="s">
        <v>38</v>
      </c>
      <c r="I1344" s="3" t="s">
        <v>1292</v>
      </c>
      <c r="J1344" s="3" t="s">
        <v>31</v>
      </c>
      <c r="K1344" s="4">
        <v>135.62</v>
      </c>
      <c r="L1344" s="2">
        <v>1</v>
      </c>
      <c r="M1344" s="2">
        <v>12</v>
      </c>
      <c r="N1344" s="2">
        <v>0.75</v>
      </c>
      <c r="O1344" s="3" t="s">
        <v>32</v>
      </c>
      <c r="P1344" s="3" t="s">
        <v>29</v>
      </c>
      <c r="Q1344" s="5">
        <v>38</v>
      </c>
      <c r="S1344" s="6">
        <v>33.130000000000003</v>
      </c>
      <c r="T1344" s="5">
        <v>0.35</v>
      </c>
      <c r="U1344" s="6">
        <v>33.479999999999997</v>
      </c>
      <c r="V1344" s="2">
        <v>49.4</v>
      </c>
      <c r="W1344" s="8"/>
      <c r="X1344" s="10" t="s">
        <v>29</v>
      </c>
      <c r="Y1344" s="7">
        <v>43556</v>
      </c>
    </row>
    <row r="1345" spans="1:25" hidden="1" x14ac:dyDescent="0.25">
      <c r="A1345" s="2">
        <v>3756</v>
      </c>
      <c r="B1345" s="3" t="s">
        <v>1280</v>
      </c>
      <c r="C1345" s="3" t="s">
        <v>1351</v>
      </c>
      <c r="D1345" s="3" t="s">
        <v>42</v>
      </c>
      <c r="E1345" s="3" t="s">
        <v>37</v>
      </c>
      <c r="F1345" s="3" t="s">
        <v>97</v>
      </c>
      <c r="G1345" s="2">
        <v>40</v>
      </c>
      <c r="H1345" s="3" t="s">
        <v>38</v>
      </c>
      <c r="I1345" s="3" t="s">
        <v>1283</v>
      </c>
      <c r="J1345" s="3" t="s">
        <v>31</v>
      </c>
      <c r="K1345" s="4">
        <v>91.05</v>
      </c>
      <c r="L1345" s="2">
        <v>1</v>
      </c>
      <c r="M1345" s="2">
        <v>24</v>
      </c>
      <c r="N1345" s="2">
        <v>0.375</v>
      </c>
      <c r="O1345" s="3" t="s">
        <v>32</v>
      </c>
      <c r="P1345" s="3" t="s">
        <v>29</v>
      </c>
      <c r="Q1345" s="5">
        <v>13.4</v>
      </c>
      <c r="S1345" s="6">
        <v>11.7</v>
      </c>
      <c r="T1345" s="5">
        <v>0.1</v>
      </c>
      <c r="U1345" s="6">
        <v>11.8</v>
      </c>
      <c r="V1345" s="2">
        <v>17.399999999999999</v>
      </c>
      <c r="W1345" s="8"/>
      <c r="X1345" s="10" t="s">
        <v>29</v>
      </c>
      <c r="Y1345" s="7">
        <v>43556</v>
      </c>
    </row>
    <row r="1346" spans="1:25" hidden="1" x14ac:dyDescent="0.25">
      <c r="A1346" s="2">
        <v>2089</v>
      </c>
      <c r="B1346" s="3" t="s">
        <v>1280</v>
      </c>
      <c r="C1346" s="3" t="s">
        <v>1351</v>
      </c>
      <c r="D1346" s="3" t="s">
        <v>27</v>
      </c>
      <c r="E1346" s="3" t="s">
        <v>37</v>
      </c>
      <c r="F1346" s="3" t="s">
        <v>29</v>
      </c>
      <c r="G1346" s="2">
        <v>40</v>
      </c>
      <c r="H1346" s="3" t="s">
        <v>38</v>
      </c>
      <c r="I1346" s="3" t="s">
        <v>1283</v>
      </c>
      <c r="J1346" s="3" t="s">
        <v>31</v>
      </c>
      <c r="K1346" s="4">
        <v>83.09</v>
      </c>
      <c r="L1346" s="2">
        <v>1</v>
      </c>
      <c r="M1346" s="2">
        <v>12</v>
      </c>
      <c r="N1346" s="2">
        <v>0.75</v>
      </c>
      <c r="O1346" s="3" t="s">
        <v>32</v>
      </c>
      <c r="P1346" s="3" t="s">
        <v>29</v>
      </c>
      <c r="Q1346" s="5">
        <v>24.15</v>
      </c>
      <c r="S1346" s="6">
        <v>20.94</v>
      </c>
      <c r="T1346" s="5">
        <v>0.35</v>
      </c>
      <c r="U1346" s="6">
        <v>21.29</v>
      </c>
      <c r="V1346" s="2">
        <v>31.4</v>
      </c>
      <c r="W1346" s="8"/>
      <c r="X1346" s="10" t="s">
        <v>29</v>
      </c>
      <c r="Y1346" s="7">
        <v>43556</v>
      </c>
    </row>
    <row r="1347" spans="1:25" hidden="1" x14ac:dyDescent="0.25">
      <c r="A1347" s="2">
        <v>4390</v>
      </c>
      <c r="B1347" s="3" t="s">
        <v>1280</v>
      </c>
      <c r="C1347" s="3" t="s">
        <v>1352</v>
      </c>
      <c r="D1347" s="3" t="s">
        <v>906</v>
      </c>
      <c r="E1347" s="3" t="s">
        <v>37</v>
      </c>
      <c r="F1347" s="3" t="s">
        <v>29</v>
      </c>
      <c r="G1347" s="2">
        <v>40</v>
      </c>
      <c r="H1347" s="3" t="s">
        <v>38</v>
      </c>
      <c r="I1347" s="3" t="s">
        <v>1283</v>
      </c>
      <c r="J1347" s="3" t="s">
        <v>31</v>
      </c>
      <c r="K1347" s="4">
        <v>127.22</v>
      </c>
      <c r="L1347" s="2">
        <v>1</v>
      </c>
      <c r="M1347" s="2">
        <v>12</v>
      </c>
      <c r="N1347" s="2">
        <v>1.1399999999999999</v>
      </c>
      <c r="O1347" s="3" t="s">
        <v>835</v>
      </c>
      <c r="P1347" s="3" t="s">
        <v>29</v>
      </c>
      <c r="Q1347" s="5">
        <v>35.950000000000003</v>
      </c>
      <c r="S1347" s="6">
        <v>31.33</v>
      </c>
      <c r="T1347" s="5">
        <v>0.35</v>
      </c>
      <c r="U1347" s="6">
        <v>31.68</v>
      </c>
      <c r="V1347" s="2">
        <v>46.75</v>
      </c>
      <c r="W1347" s="8"/>
      <c r="X1347" s="10" t="s">
        <v>29</v>
      </c>
      <c r="Y1347" s="7">
        <v>43556</v>
      </c>
    </row>
    <row r="1348" spans="1:25" ht="30" hidden="1" x14ac:dyDescent="0.25">
      <c r="A1348" s="2">
        <v>890040</v>
      </c>
      <c r="B1348" s="3" t="s">
        <v>1280</v>
      </c>
      <c r="C1348" s="3" t="s">
        <v>1353</v>
      </c>
      <c r="D1348" s="3" t="s">
        <v>27</v>
      </c>
      <c r="E1348" s="3" t="s">
        <v>37</v>
      </c>
      <c r="F1348" s="3" t="s">
        <v>29</v>
      </c>
      <c r="G1348" s="2">
        <v>43</v>
      </c>
      <c r="H1348" s="3" t="s">
        <v>38</v>
      </c>
      <c r="I1348" s="3" t="s">
        <v>1290</v>
      </c>
      <c r="J1348" s="3" t="s">
        <v>31</v>
      </c>
      <c r="K1348" s="4">
        <v>83.69</v>
      </c>
      <c r="L1348" s="2">
        <v>1</v>
      </c>
      <c r="M1348" s="2">
        <v>12</v>
      </c>
      <c r="N1348" s="2">
        <v>0.75</v>
      </c>
      <c r="O1348" s="3" t="s">
        <v>32</v>
      </c>
      <c r="P1348" s="3" t="s">
        <v>29</v>
      </c>
      <c r="Q1348" s="5">
        <v>24.35</v>
      </c>
      <c r="S1348" s="6">
        <v>21.12</v>
      </c>
      <c r="T1348" s="5">
        <v>0.35</v>
      </c>
      <c r="U1348" s="6">
        <v>21.47</v>
      </c>
      <c r="V1348" s="2">
        <v>31.65</v>
      </c>
      <c r="W1348" s="8"/>
      <c r="X1348" s="10" t="s">
        <v>29</v>
      </c>
      <c r="Y1348" s="7">
        <v>43556</v>
      </c>
    </row>
    <row r="1349" spans="1:25" hidden="1" x14ac:dyDescent="0.25">
      <c r="A1349" s="2">
        <v>5009</v>
      </c>
      <c r="B1349" s="3" t="s">
        <v>1280</v>
      </c>
      <c r="C1349" s="3" t="s">
        <v>1354</v>
      </c>
      <c r="D1349" s="3" t="s">
        <v>27</v>
      </c>
      <c r="E1349" s="3" t="s">
        <v>37</v>
      </c>
      <c r="F1349" s="3" t="s">
        <v>29</v>
      </c>
      <c r="G1349" s="2">
        <v>40</v>
      </c>
      <c r="H1349" s="3" t="s">
        <v>38</v>
      </c>
      <c r="I1349" s="3" t="s">
        <v>1289</v>
      </c>
      <c r="J1349" s="3" t="s">
        <v>31</v>
      </c>
      <c r="K1349" s="4">
        <v>83.09</v>
      </c>
      <c r="L1349" s="2">
        <v>1</v>
      </c>
      <c r="M1349" s="2">
        <v>12</v>
      </c>
      <c r="N1349" s="2">
        <v>0.75</v>
      </c>
      <c r="O1349" s="3" t="s">
        <v>32</v>
      </c>
      <c r="P1349" s="3" t="s">
        <v>29</v>
      </c>
      <c r="Q1349" s="5">
        <v>24.15</v>
      </c>
      <c r="S1349" s="6">
        <v>20.94</v>
      </c>
      <c r="T1349" s="5">
        <v>0.35</v>
      </c>
      <c r="U1349" s="6">
        <v>21.29</v>
      </c>
      <c r="V1349" s="2">
        <v>31.4</v>
      </c>
      <c r="W1349" s="8"/>
      <c r="X1349" s="10" t="s">
        <v>29</v>
      </c>
      <c r="Y1349" s="7">
        <v>43586</v>
      </c>
    </row>
    <row r="1350" spans="1:25" hidden="1" x14ac:dyDescent="0.25">
      <c r="A1350" s="2">
        <v>87015</v>
      </c>
      <c r="B1350" s="3" t="s">
        <v>1280</v>
      </c>
      <c r="C1350" s="3" t="s">
        <v>1355</v>
      </c>
      <c r="D1350" s="3" t="s">
        <v>1074</v>
      </c>
      <c r="E1350" s="3" t="s">
        <v>37</v>
      </c>
      <c r="F1350" s="3" t="s">
        <v>97</v>
      </c>
      <c r="G1350" s="2">
        <v>40</v>
      </c>
      <c r="H1350" s="3" t="s">
        <v>38</v>
      </c>
      <c r="I1350" s="3" t="s">
        <v>1289</v>
      </c>
      <c r="J1350" s="3" t="s">
        <v>31</v>
      </c>
      <c r="K1350" s="4">
        <v>91.97</v>
      </c>
      <c r="L1350" s="2">
        <v>1</v>
      </c>
      <c r="M1350" s="2">
        <v>6</v>
      </c>
      <c r="N1350" s="2">
        <v>1.75</v>
      </c>
      <c r="O1350" s="3" t="s">
        <v>835</v>
      </c>
      <c r="P1350" s="3" t="s">
        <v>29</v>
      </c>
      <c r="Q1350" s="5">
        <v>51.9</v>
      </c>
      <c r="S1350" s="6">
        <v>45.36</v>
      </c>
      <c r="T1350" s="5">
        <v>0.35</v>
      </c>
      <c r="U1350" s="6">
        <v>45.71</v>
      </c>
      <c r="V1350" s="2">
        <v>67.45</v>
      </c>
      <c r="W1350" s="8"/>
      <c r="X1350" s="10" t="s">
        <v>29</v>
      </c>
      <c r="Y1350" s="7">
        <v>43556</v>
      </c>
    </row>
    <row r="1351" spans="1:25" hidden="1" x14ac:dyDescent="0.25">
      <c r="A1351" s="2">
        <v>6932</v>
      </c>
      <c r="B1351" s="3" t="s">
        <v>1280</v>
      </c>
      <c r="C1351" s="3" t="s">
        <v>1356</v>
      </c>
      <c r="D1351" s="3" t="s">
        <v>906</v>
      </c>
      <c r="E1351" s="3" t="s">
        <v>37</v>
      </c>
      <c r="F1351" s="3" t="s">
        <v>29</v>
      </c>
      <c r="G1351" s="2">
        <v>40</v>
      </c>
      <c r="H1351" s="3" t="s">
        <v>38</v>
      </c>
      <c r="I1351" s="3" t="s">
        <v>1289</v>
      </c>
      <c r="J1351" s="3" t="s">
        <v>31</v>
      </c>
      <c r="K1351" s="4">
        <v>127.22</v>
      </c>
      <c r="L1351" s="2">
        <v>1</v>
      </c>
      <c r="M1351" s="2">
        <v>12</v>
      </c>
      <c r="N1351" s="2">
        <v>1.1399999999999999</v>
      </c>
      <c r="O1351" s="3" t="s">
        <v>835</v>
      </c>
      <c r="P1351" s="3" t="s">
        <v>29</v>
      </c>
      <c r="Q1351" s="5">
        <v>35.950000000000003</v>
      </c>
      <c r="S1351" s="6">
        <v>31.33</v>
      </c>
      <c r="T1351" s="5">
        <v>0.35</v>
      </c>
      <c r="U1351" s="6">
        <v>31.68</v>
      </c>
      <c r="V1351" s="2">
        <v>46.75</v>
      </c>
      <c r="W1351" s="8"/>
      <c r="X1351" s="10" t="s">
        <v>29</v>
      </c>
      <c r="Y1351" s="7">
        <v>43556</v>
      </c>
    </row>
    <row r="1352" spans="1:25" hidden="1" x14ac:dyDescent="0.25">
      <c r="A1352" s="2">
        <v>497206</v>
      </c>
      <c r="B1352" s="3" t="s">
        <v>1280</v>
      </c>
      <c r="C1352" s="3" t="s">
        <v>1357</v>
      </c>
      <c r="D1352" s="3" t="s">
        <v>27</v>
      </c>
      <c r="E1352" s="3" t="s">
        <v>37</v>
      </c>
      <c r="F1352" s="3" t="s">
        <v>29</v>
      </c>
      <c r="G1352" s="2">
        <v>40</v>
      </c>
      <c r="H1352" s="3" t="s">
        <v>1332</v>
      </c>
      <c r="I1352" s="3" t="s">
        <v>1292</v>
      </c>
      <c r="J1352" s="3" t="s">
        <v>31</v>
      </c>
      <c r="K1352" s="4">
        <v>118.8</v>
      </c>
      <c r="L1352" s="2">
        <v>1</v>
      </c>
      <c r="M1352" s="2">
        <v>12</v>
      </c>
      <c r="N1352" s="2">
        <v>0.75</v>
      </c>
      <c r="O1352" s="3" t="s">
        <v>32</v>
      </c>
      <c r="P1352" s="3" t="s">
        <v>29</v>
      </c>
      <c r="Q1352" s="5">
        <v>33.6</v>
      </c>
      <c r="S1352" s="6">
        <v>29.26</v>
      </c>
      <c r="T1352" s="5">
        <v>0.35</v>
      </c>
      <c r="U1352" s="6">
        <v>29.61</v>
      </c>
      <c r="V1352" s="2">
        <v>43.7</v>
      </c>
      <c r="W1352" s="8"/>
      <c r="X1352" s="10" t="s">
        <v>29</v>
      </c>
      <c r="Y1352" s="7">
        <v>43466</v>
      </c>
    </row>
    <row r="1353" spans="1:25" hidden="1" x14ac:dyDescent="0.25">
      <c r="A1353" s="2">
        <v>497198</v>
      </c>
      <c r="B1353" s="3" t="s">
        <v>1280</v>
      </c>
      <c r="C1353" s="3" t="s">
        <v>1357</v>
      </c>
      <c r="D1353" s="3" t="s">
        <v>906</v>
      </c>
      <c r="E1353" s="3" t="s">
        <v>37</v>
      </c>
      <c r="F1353" s="3" t="s">
        <v>29</v>
      </c>
      <c r="G1353" s="2">
        <v>40</v>
      </c>
      <c r="H1353" s="3" t="s">
        <v>1332</v>
      </c>
      <c r="I1353" s="3" t="s">
        <v>1292</v>
      </c>
      <c r="J1353" s="3" t="s">
        <v>31</v>
      </c>
      <c r="K1353" s="4">
        <v>139</v>
      </c>
      <c r="L1353" s="2">
        <v>1</v>
      </c>
      <c r="M1353" s="2">
        <v>10</v>
      </c>
      <c r="N1353" s="2">
        <v>1.1399999999999999</v>
      </c>
      <c r="O1353" s="3" t="s">
        <v>32</v>
      </c>
      <c r="P1353" s="3" t="s">
        <v>29</v>
      </c>
      <c r="Q1353" s="5">
        <v>47.75</v>
      </c>
      <c r="S1353" s="6">
        <v>41.71</v>
      </c>
      <c r="T1353" s="5">
        <v>0.35</v>
      </c>
      <c r="U1353" s="6">
        <v>42.06</v>
      </c>
      <c r="V1353" s="2">
        <v>62.1</v>
      </c>
      <c r="W1353" s="8"/>
      <c r="X1353" s="10" t="s">
        <v>29</v>
      </c>
      <c r="Y1353" s="7">
        <v>43616</v>
      </c>
    </row>
    <row r="1354" spans="1:25" hidden="1" x14ac:dyDescent="0.25">
      <c r="A1354" s="2">
        <v>123422</v>
      </c>
      <c r="B1354" s="3" t="s">
        <v>1280</v>
      </c>
      <c r="C1354" s="3" t="s">
        <v>1358</v>
      </c>
      <c r="D1354" s="3" t="s">
        <v>27</v>
      </c>
      <c r="E1354" s="3" t="s">
        <v>37</v>
      </c>
      <c r="F1354" s="3" t="s">
        <v>29</v>
      </c>
      <c r="G1354" s="2">
        <v>43</v>
      </c>
      <c r="H1354" s="3" t="s">
        <v>1313</v>
      </c>
      <c r="I1354" s="3" t="s">
        <v>1283</v>
      </c>
      <c r="J1354" s="3" t="s">
        <v>31</v>
      </c>
      <c r="K1354" s="4">
        <v>127.56</v>
      </c>
      <c r="L1354" s="2">
        <v>1</v>
      </c>
      <c r="M1354" s="2">
        <v>12</v>
      </c>
      <c r="N1354" s="2">
        <v>0.75</v>
      </c>
      <c r="O1354" s="3" t="s">
        <v>32</v>
      </c>
      <c r="P1354" s="3" t="s">
        <v>29</v>
      </c>
      <c r="Q1354" s="5">
        <v>35.9</v>
      </c>
      <c r="S1354" s="6">
        <v>31.28</v>
      </c>
      <c r="T1354" s="5">
        <v>0.35</v>
      </c>
      <c r="U1354" s="6">
        <v>31.63</v>
      </c>
      <c r="V1354" s="2">
        <v>46.65</v>
      </c>
      <c r="W1354" s="8"/>
      <c r="X1354" s="10" t="s">
        <v>29</v>
      </c>
      <c r="Y1354" s="7">
        <v>43678</v>
      </c>
    </row>
    <row r="1355" spans="1:25" hidden="1" x14ac:dyDescent="0.25">
      <c r="A1355" s="2">
        <v>557975</v>
      </c>
      <c r="B1355" s="3" t="s">
        <v>1280</v>
      </c>
      <c r="C1355" s="3" t="s">
        <v>1359</v>
      </c>
      <c r="D1355" s="3" t="s">
        <v>27</v>
      </c>
      <c r="E1355" s="3" t="s">
        <v>37</v>
      </c>
      <c r="F1355" s="3" t="s">
        <v>29</v>
      </c>
      <c r="G1355" s="2">
        <v>43</v>
      </c>
      <c r="H1355" s="3" t="s">
        <v>1313</v>
      </c>
      <c r="I1355" s="3" t="s">
        <v>1283</v>
      </c>
      <c r="J1355" s="3" t="s">
        <v>31</v>
      </c>
      <c r="K1355" s="4">
        <v>114.18</v>
      </c>
      <c r="L1355" s="2">
        <v>1</v>
      </c>
      <c r="M1355" s="2">
        <v>6</v>
      </c>
      <c r="N1355" s="2">
        <v>0.75</v>
      </c>
      <c r="O1355" s="3" t="s">
        <v>32</v>
      </c>
      <c r="P1355" s="3" t="s">
        <v>29</v>
      </c>
      <c r="Q1355" s="5">
        <v>50.5</v>
      </c>
      <c r="S1355" s="6">
        <v>44.13</v>
      </c>
      <c r="T1355" s="5">
        <v>0.35</v>
      </c>
      <c r="U1355" s="6">
        <v>44.48</v>
      </c>
      <c r="V1355" s="2">
        <v>65.650000000000006</v>
      </c>
      <c r="W1355" s="8"/>
      <c r="X1355" s="10" t="s">
        <v>29</v>
      </c>
      <c r="Y1355" s="7">
        <v>43586</v>
      </c>
    </row>
    <row r="1356" spans="1:25" hidden="1" x14ac:dyDescent="0.25">
      <c r="A1356" s="2">
        <v>179468</v>
      </c>
      <c r="B1356" s="3" t="s">
        <v>1280</v>
      </c>
      <c r="C1356" s="3" t="s">
        <v>1360</v>
      </c>
      <c r="D1356" s="3" t="s">
        <v>906</v>
      </c>
      <c r="E1356" s="3" t="s">
        <v>37</v>
      </c>
      <c r="F1356" s="3" t="s">
        <v>29</v>
      </c>
      <c r="G1356" s="2">
        <v>40</v>
      </c>
      <c r="H1356" s="3" t="s">
        <v>275</v>
      </c>
      <c r="I1356" s="3" t="s">
        <v>1292</v>
      </c>
      <c r="J1356" s="3" t="s">
        <v>31</v>
      </c>
      <c r="K1356" s="4">
        <v>159.36000000000001</v>
      </c>
      <c r="L1356" s="2">
        <v>1</v>
      </c>
      <c r="M1356" s="2">
        <v>12</v>
      </c>
      <c r="N1356" s="2">
        <v>1.1399999999999999</v>
      </c>
      <c r="O1356" s="3" t="s">
        <v>835</v>
      </c>
      <c r="P1356" s="3" t="s">
        <v>29</v>
      </c>
      <c r="Q1356" s="5">
        <v>44.45</v>
      </c>
      <c r="S1356" s="6">
        <v>38.81</v>
      </c>
      <c r="T1356" s="5">
        <v>0.35</v>
      </c>
      <c r="U1356" s="6">
        <v>39.159999999999997</v>
      </c>
      <c r="V1356" s="2">
        <v>57.8</v>
      </c>
      <c r="W1356" s="8"/>
      <c r="X1356" s="10" t="s">
        <v>29</v>
      </c>
      <c r="Y1356" s="7">
        <v>43665</v>
      </c>
    </row>
    <row r="1357" spans="1:25" hidden="1" x14ac:dyDescent="0.25">
      <c r="A1357" s="2">
        <v>789429</v>
      </c>
      <c r="B1357" s="3" t="s">
        <v>1280</v>
      </c>
      <c r="C1357" s="3" t="s">
        <v>1361</v>
      </c>
      <c r="D1357" s="3" t="s">
        <v>27</v>
      </c>
      <c r="E1357" s="3" t="s">
        <v>37</v>
      </c>
      <c r="F1357" s="3" t="s">
        <v>1362</v>
      </c>
      <c r="G1357" s="2">
        <v>54.5</v>
      </c>
      <c r="H1357" s="3" t="s">
        <v>1313</v>
      </c>
      <c r="I1357" s="3" t="s">
        <v>1283</v>
      </c>
      <c r="J1357" s="3" t="s">
        <v>39</v>
      </c>
      <c r="K1357" s="4">
        <v>171.27</v>
      </c>
      <c r="L1357" s="2">
        <v>1</v>
      </c>
      <c r="M1357" s="2">
        <v>6</v>
      </c>
      <c r="N1357" s="2">
        <v>0.75</v>
      </c>
      <c r="O1357" s="3" t="s">
        <v>32</v>
      </c>
      <c r="P1357" s="3" t="s">
        <v>29</v>
      </c>
      <c r="Q1357" s="5">
        <v>70.349999999999994</v>
      </c>
      <c r="S1357" s="6">
        <v>61.6</v>
      </c>
      <c r="T1357" s="5">
        <v>0.35</v>
      </c>
      <c r="U1357" s="6">
        <v>61.95</v>
      </c>
      <c r="V1357" s="2">
        <v>91.45</v>
      </c>
      <c r="W1357" s="8"/>
      <c r="X1357" s="10" t="s">
        <v>29</v>
      </c>
      <c r="Y1357" s="7">
        <v>43466</v>
      </c>
    </row>
    <row r="1358" spans="1:25" hidden="1" x14ac:dyDescent="0.25">
      <c r="A1358" s="2">
        <v>727300</v>
      </c>
      <c r="B1358" s="3" t="s">
        <v>1280</v>
      </c>
      <c r="C1358" s="3" t="s">
        <v>1363</v>
      </c>
      <c r="D1358" s="3" t="s">
        <v>27</v>
      </c>
      <c r="E1358" s="3" t="s">
        <v>28</v>
      </c>
      <c r="F1358" s="3" t="s">
        <v>86</v>
      </c>
      <c r="G1358" s="2">
        <v>42</v>
      </c>
      <c r="H1358" s="3" t="s">
        <v>1313</v>
      </c>
      <c r="I1358" s="3" t="s">
        <v>1283</v>
      </c>
      <c r="J1358" s="3" t="s">
        <v>39</v>
      </c>
      <c r="K1358" s="4">
        <v>232.23</v>
      </c>
      <c r="L1358" s="2">
        <v>1</v>
      </c>
      <c r="M1358" s="2">
        <v>12</v>
      </c>
      <c r="N1358" s="2">
        <v>0.75</v>
      </c>
      <c r="O1358" s="3" t="s">
        <v>32</v>
      </c>
      <c r="P1358" s="3" t="s">
        <v>29</v>
      </c>
      <c r="Q1358" s="5">
        <v>53.85</v>
      </c>
      <c r="S1358" s="6">
        <v>47.08</v>
      </c>
      <c r="T1358" s="5">
        <v>0.35</v>
      </c>
      <c r="U1358" s="6">
        <v>47.43</v>
      </c>
      <c r="V1358" s="2">
        <v>70</v>
      </c>
      <c r="W1358" s="8"/>
      <c r="X1358" s="10" t="s">
        <v>29</v>
      </c>
      <c r="Y1358" s="7">
        <v>43729</v>
      </c>
    </row>
    <row r="1359" spans="1:25" ht="30" hidden="1" x14ac:dyDescent="0.25">
      <c r="A1359" s="2">
        <v>769476</v>
      </c>
      <c r="B1359" s="3" t="s">
        <v>1280</v>
      </c>
      <c r="C1359" s="3" t="s">
        <v>1364</v>
      </c>
      <c r="D1359" s="3" t="s">
        <v>27</v>
      </c>
      <c r="E1359" s="3" t="s">
        <v>37</v>
      </c>
      <c r="F1359" s="3" t="s">
        <v>1182</v>
      </c>
      <c r="G1359" s="2">
        <v>35</v>
      </c>
      <c r="H1359" s="3" t="s">
        <v>1313</v>
      </c>
      <c r="I1359" s="3" t="s">
        <v>1290</v>
      </c>
      <c r="J1359" s="3" t="s">
        <v>39</v>
      </c>
      <c r="K1359" s="4">
        <v>85.89</v>
      </c>
      <c r="L1359" s="2">
        <v>1</v>
      </c>
      <c r="M1359" s="2">
        <v>6</v>
      </c>
      <c r="N1359" s="2">
        <v>0.75</v>
      </c>
      <c r="O1359" s="3" t="s">
        <v>32</v>
      </c>
      <c r="P1359" s="3" t="s">
        <v>29</v>
      </c>
      <c r="Q1359" s="5">
        <v>44.8</v>
      </c>
      <c r="S1359" s="6">
        <v>39.119999999999997</v>
      </c>
      <c r="T1359" s="5">
        <v>0.35</v>
      </c>
      <c r="U1359" s="6">
        <v>39.47</v>
      </c>
      <c r="V1359" s="2">
        <v>58.25</v>
      </c>
      <c r="W1359" s="8"/>
      <c r="X1359" s="10" t="s">
        <v>29</v>
      </c>
      <c r="Y1359" s="7">
        <v>43466</v>
      </c>
    </row>
    <row r="1360" spans="1:25" hidden="1" x14ac:dyDescent="0.25">
      <c r="A1360" s="2">
        <v>182725</v>
      </c>
      <c r="B1360" s="3" t="s">
        <v>1280</v>
      </c>
      <c r="C1360" s="3" t="s">
        <v>1365</v>
      </c>
      <c r="D1360" s="3" t="s">
        <v>27</v>
      </c>
      <c r="E1360" s="3" t="s">
        <v>37</v>
      </c>
      <c r="F1360" s="3" t="s">
        <v>29</v>
      </c>
      <c r="G1360" s="2">
        <v>40</v>
      </c>
      <c r="H1360" s="3" t="s">
        <v>1332</v>
      </c>
      <c r="I1360" s="3" t="s">
        <v>1292</v>
      </c>
      <c r="J1360" s="3" t="s">
        <v>31</v>
      </c>
      <c r="K1360" s="4">
        <v>129.36000000000001</v>
      </c>
      <c r="L1360" s="2">
        <v>1</v>
      </c>
      <c r="M1360" s="2">
        <v>6</v>
      </c>
      <c r="N1360" s="2">
        <v>0.75</v>
      </c>
      <c r="O1360" s="3" t="s">
        <v>32</v>
      </c>
      <c r="P1360" s="3" t="s">
        <v>29</v>
      </c>
      <c r="Q1360" s="5">
        <v>58.15</v>
      </c>
      <c r="S1360" s="6">
        <v>50.86</v>
      </c>
      <c r="T1360" s="5">
        <v>0.35</v>
      </c>
      <c r="U1360" s="6">
        <v>51.21</v>
      </c>
      <c r="V1360" s="2">
        <v>75.599999999999994</v>
      </c>
      <c r="W1360" s="8"/>
      <c r="X1360" s="10" t="s">
        <v>29</v>
      </c>
      <c r="Y1360" s="7">
        <v>43678</v>
      </c>
    </row>
    <row r="1361" spans="1:25" ht="30" hidden="1" x14ac:dyDescent="0.25">
      <c r="A1361" s="2">
        <v>464222</v>
      </c>
      <c r="B1361" s="3" t="s">
        <v>1280</v>
      </c>
      <c r="C1361" s="3" t="s">
        <v>1366</v>
      </c>
      <c r="D1361" s="3" t="s">
        <v>27</v>
      </c>
      <c r="E1361" s="3" t="s">
        <v>37</v>
      </c>
      <c r="F1361" s="3" t="s">
        <v>29</v>
      </c>
      <c r="G1361" s="2">
        <v>40</v>
      </c>
      <c r="H1361" s="3" t="s">
        <v>1310</v>
      </c>
      <c r="I1361" s="3" t="s">
        <v>1292</v>
      </c>
      <c r="J1361" s="3" t="s">
        <v>39</v>
      </c>
      <c r="K1361" s="4" t="s">
        <v>2980</v>
      </c>
      <c r="L1361" s="2">
        <v>1</v>
      </c>
      <c r="M1361" s="2">
        <v>6</v>
      </c>
      <c r="N1361" s="2">
        <v>0.75</v>
      </c>
      <c r="O1361" s="3" t="s">
        <v>32</v>
      </c>
      <c r="P1361" s="3" t="s">
        <v>29</v>
      </c>
      <c r="Q1361" s="5">
        <v>40.049999999999997</v>
      </c>
      <c r="S1361" s="6">
        <v>34.94</v>
      </c>
      <c r="T1361" s="5">
        <v>0.35</v>
      </c>
      <c r="U1361" s="6">
        <v>35.29</v>
      </c>
      <c r="V1361" s="2">
        <v>52.05</v>
      </c>
      <c r="W1361" s="8"/>
      <c r="X1361" s="10" t="s">
        <v>29</v>
      </c>
      <c r="Y1361" s="7">
        <v>43556</v>
      </c>
    </row>
    <row r="1362" spans="1:25" ht="30" hidden="1" x14ac:dyDescent="0.25">
      <c r="A1362" s="2">
        <v>129990</v>
      </c>
      <c r="B1362" s="3" t="s">
        <v>1280</v>
      </c>
      <c r="C1362" s="3" t="s">
        <v>1367</v>
      </c>
      <c r="D1362" s="3" t="s">
        <v>27</v>
      </c>
      <c r="E1362" s="3" t="s">
        <v>28</v>
      </c>
      <c r="F1362" s="3" t="s">
        <v>29</v>
      </c>
      <c r="G1362" s="2">
        <v>40</v>
      </c>
      <c r="H1362" s="3" t="s">
        <v>1310</v>
      </c>
      <c r="I1362" s="3" t="s">
        <v>1283</v>
      </c>
      <c r="J1362" s="3" t="s">
        <v>31</v>
      </c>
      <c r="K1362" s="4">
        <v>220.68</v>
      </c>
      <c r="L1362" s="2">
        <v>1</v>
      </c>
      <c r="M1362" s="2">
        <v>6</v>
      </c>
      <c r="N1362" s="2">
        <v>0.75</v>
      </c>
      <c r="O1362" s="3" t="s">
        <v>32</v>
      </c>
      <c r="P1362" s="3" t="s">
        <v>29</v>
      </c>
      <c r="Q1362" s="5">
        <v>85.45</v>
      </c>
      <c r="S1362" s="6">
        <v>74.89</v>
      </c>
      <c r="T1362" s="5">
        <v>0.35</v>
      </c>
      <c r="U1362" s="6">
        <v>75.239999999999995</v>
      </c>
      <c r="V1362" s="2">
        <v>111.1</v>
      </c>
      <c r="W1362" s="8"/>
      <c r="X1362" s="10" t="s">
        <v>29</v>
      </c>
      <c r="Y1362" s="7">
        <v>43714</v>
      </c>
    </row>
    <row r="1363" spans="1:25" hidden="1" x14ac:dyDescent="0.25">
      <c r="A1363" s="2">
        <v>152645</v>
      </c>
      <c r="B1363" s="3" t="s">
        <v>1280</v>
      </c>
      <c r="C1363" s="3" t="s">
        <v>1368</v>
      </c>
      <c r="D1363" s="3" t="s">
        <v>27</v>
      </c>
      <c r="E1363" s="3" t="s">
        <v>37</v>
      </c>
      <c r="F1363" s="3" t="s">
        <v>29</v>
      </c>
      <c r="G1363" s="2">
        <v>40</v>
      </c>
      <c r="H1363" s="3" t="s">
        <v>1369</v>
      </c>
      <c r="I1363" s="3" t="s">
        <v>1292</v>
      </c>
      <c r="J1363" s="3" t="s">
        <v>39</v>
      </c>
      <c r="K1363" s="4" t="s">
        <v>2981</v>
      </c>
      <c r="L1363" s="2">
        <v>1</v>
      </c>
      <c r="M1363" s="2">
        <v>6</v>
      </c>
      <c r="N1363" s="2">
        <v>0.75</v>
      </c>
      <c r="O1363" s="3" t="s">
        <v>32</v>
      </c>
      <c r="P1363" s="3" t="s">
        <v>29</v>
      </c>
      <c r="Q1363" s="5">
        <v>77.900000000000006</v>
      </c>
      <c r="S1363" s="6">
        <v>68.239999999999995</v>
      </c>
      <c r="T1363" s="5">
        <v>0.35</v>
      </c>
      <c r="U1363" s="6">
        <v>68.59</v>
      </c>
      <c r="V1363" s="2">
        <v>101.25</v>
      </c>
      <c r="W1363" s="8"/>
      <c r="X1363" s="10" t="s">
        <v>29</v>
      </c>
      <c r="Y1363" s="7">
        <v>43556</v>
      </c>
    </row>
    <row r="1364" spans="1:25" hidden="1" x14ac:dyDescent="0.25">
      <c r="A1364" s="2">
        <v>127285</v>
      </c>
      <c r="B1364" s="3" t="s">
        <v>1280</v>
      </c>
      <c r="C1364" s="3" t="s">
        <v>1370</v>
      </c>
      <c r="D1364" s="3" t="s">
        <v>27</v>
      </c>
      <c r="E1364" s="3" t="s">
        <v>28</v>
      </c>
      <c r="F1364" s="3" t="s">
        <v>86</v>
      </c>
      <c r="G1364" s="2">
        <v>43</v>
      </c>
      <c r="H1364" s="3" t="s">
        <v>1369</v>
      </c>
      <c r="I1364" s="3" t="s">
        <v>1283</v>
      </c>
      <c r="J1364" s="3" t="s">
        <v>31</v>
      </c>
      <c r="K1364" s="4">
        <v>255.24</v>
      </c>
      <c r="L1364" s="2">
        <v>1</v>
      </c>
      <c r="M1364" s="2">
        <v>6</v>
      </c>
      <c r="N1364" s="2">
        <v>0.75</v>
      </c>
      <c r="O1364" s="3" t="s">
        <v>32</v>
      </c>
      <c r="P1364" s="3" t="s">
        <v>29</v>
      </c>
      <c r="Q1364" s="5">
        <v>95</v>
      </c>
      <c r="S1364" s="6">
        <v>83.29</v>
      </c>
      <c r="T1364" s="5">
        <v>0.35</v>
      </c>
      <c r="U1364" s="6">
        <v>83.64</v>
      </c>
      <c r="V1364" s="2">
        <v>123.5</v>
      </c>
      <c r="W1364" s="8"/>
      <c r="X1364" s="10" t="s">
        <v>29</v>
      </c>
      <c r="Y1364" s="7">
        <v>43714</v>
      </c>
    </row>
    <row r="1365" spans="1:25" ht="30" hidden="1" x14ac:dyDescent="0.25">
      <c r="A1365" s="2">
        <v>786988</v>
      </c>
      <c r="B1365" s="3" t="s">
        <v>1280</v>
      </c>
      <c r="C1365" s="3" t="s">
        <v>1371</v>
      </c>
      <c r="D1365" s="3" t="s">
        <v>27</v>
      </c>
      <c r="E1365" s="3" t="s">
        <v>37</v>
      </c>
      <c r="F1365" s="3" t="s">
        <v>29</v>
      </c>
      <c r="G1365" s="2">
        <v>46</v>
      </c>
      <c r="H1365" s="3" t="s">
        <v>30</v>
      </c>
      <c r="I1365" s="3" t="s">
        <v>1290</v>
      </c>
      <c r="J1365" s="3" t="s">
        <v>31</v>
      </c>
      <c r="K1365" s="4">
        <v>133.91999999999999</v>
      </c>
      <c r="L1365" s="2">
        <v>1</v>
      </c>
      <c r="M1365" s="2">
        <v>12</v>
      </c>
      <c r="N1365" s="2">
        <v>0.75</v>
      </c>
      <c r="O1365" s="3" t="s">
        <v>32</v>
      </c>
      <c r="P1365" s="3" t="s">
        <v>29</v>
      </c>
      <c r="Q1365" s="5">
        <v>37.549999999999997</v>
      </c>
      <c r="S1365" s="6">
        <v>32.74</v>
      </c>
      <c r="T1365" s="5">
        <v>0.35</v>
      </c>
      <c r="U1365" s="6">
        <v>33.090000000000003</v>
      </c>
      <c r="V1365" s="2">
        <v>48.8</v>
      </c>
      <c r="W1365" s="8"/>
      <c r="X1365" s="10" t="s">
        <v>29</v>
      </c>
      <c r="Y1365" s="7">
        <v>43616</v>
      </c>
    </row>
    <row r="1366" spans="1:25" hidden="1" x14ac:dyDescent="0.25">
      <c r="A1366" s="2">
        <v>820324</v>
      </c>
      <c r="B1366" s="3" t="s">
        <v>1280</v>
      </c>
      <c r="C1366" s="3" t="s">
        <v>1372</v>
      </c>
      <c r="D1366" s="3" t="s">
        <v>27</v>
      </c>
      <c r="E1366" s="3" t="s">
        <v>37</v>
      </c>
      <c r="F1366" s="3" t="s">
        <v>104</v>
      </c>
      <c r="G1366" s="2">
        <v>40</v>
      </c>
      <c r="H1366" s="3" t="s">
        <v>1329</v>
      </c>
      <c r="I1366" s="3" t="s">
        <v>1283</v>
      </c>
      <c r="J1366" s="3" t="s">
        <v>39</v>
      </c>
      <c r="K1366" s="4">
        <v>193.26</v>
      </c>
      <c r="L1366" s="2">
        <v>1</v>
      </c>
      <c r="M1366" s="2">
        <v>6</v>
      </c>
      <c r="N1366" s="2">
        <v>0.75</v>
      </c>
      <c r="O1366" s="3" t="s">
        <v>32</v>
      </c>
      <c r="P1366" s="3" t="s">
        <v>29</v>
      </c>
      <c r="Q1366" s="5">
        <v>76.95</v>
      </c>
      <c r="R1366" s="5">
        <v>2</v>
      </c>
      <c r="S1366" s="6">
        <v>65.650000000000006</v>
      </c>
      <c r="T1366" s="5">
        <v>0.35</v>
      </c>
      <c r="U1366" s="6">
        <v>66</v>
      </c>
      <c r="V1366" s="2">
        <v>100.05</v>
      </c>
      <c r="W1366" s="8"/>
      <c r="X1366" s="10" t="s">
        <v>29</v>
      </c>
      <c r="Y1366" s="7">
        <v>43800</v>
      </c>
    </row>
    <row r="1367" spans="1:25" hidden="1" x14ac:dyDescent="0.25">
      <c r="A1367" s="2">
        <v>1933</v>
      </c>
      <c r="B1367" s="3" t="s">
        <v>1280</v>
      </c>
      <c r="C1367" s="3" t="s">
        <v>1373</v>
      </c>
      <c r="D1367" s="3" t="s">
        <v>906</v>
      </c>
      <c r="E1367" s="3" t="s">
        <v>37</v>
      </c>
      <c r="F1367" s="3" t="s">
        <v>29</v>
      </c>
      <c r="G1367" s="2">
        <v>40</v>
      </c>
      <c r="H1367" s="3" t="s">
        <v>38</v>
      </c>
      <c r="I1367" s="3" t="s">
        <v>1289</v>
      </c>
      <c r="J1367" s="3" t="s">
        <v>39</v>
      </c>
      <c r="K1367" s="4" t="s">
        <v>2982</v>
      </c>
      <c r="L1367" s="2">
        <v>1</v>
      </c>
      <c r="M1367" s="2">
        <v>8</v>
      </c>
      <c r="N1367" s="2">
        <v>1.1399999999999999</v>
      </c>
      <c r="O1367" s="3" t="s">
        <v>32</v>
      </c>
      <c r="P1367" s="3" t="s">
        <v>29</v>
      </c>
      <c r="Q1367" s="5">
        <v>34.049999999999997</v>
      </c>
      <c r="S1367" s="6">
        <v>29.66</v>
      </c>
      <c r="T1367" s="5">
        <v>0.35</v>
      </c>
      <c r="U1367" s="6">
        <v>30.01</v>
      </c>
      <c r="V1367" s="2">
        <v>44.25</v>
      </c>
      <c r="W1367" s="8"/>
      <c r="X1367" s="10" t="s">
        <v>29</v>
      </c>
      <c r="Y1367" s="7">
        <v>43556</v>
      </c>
    </row>
    <row r="1368" spans="1:25" hidden="1" x14ac:dyDescent="0.25">
      <c r="A1368" s="2">
        <v>34124</v>
      </c>
      <c r="B1368" s="3" t="s">
        <v>1280</v>
      </c>
      <c r="C1368" s="3" t="s">
        <v>1374</v>
      </c>
      <c r="D1368" s="3" t="s">
        <v>1074</v>
      </c>
      <c r="E1368" s="3" t="s">
        <v>37</v>
      </c>
      <c r="F1368" s="3" t="s">
        <v>29</v>
      </c>
      <c r="G1368" s="2">
        <v>40</v>
      </c>
      <c r="H1368" s="3" t="s">
        <v>38</v>
      </c>
      <c r="I1368" s="3" t="s">
        <v>1289</v>
      </c>
      <c r="J1368" s="3" t="s">
        <v>39</v>
      </c>
      <c r="K1368" s="4" t="s">
        <v>2983</v>
      </c>
      <c r="L1368" s="2">
        <v>1</v>
      </c>
      <c r="M1368" s="2">
        <v>6</v>
      </c>
      <c r="N1368" s="2">
        <v>1.75</v>
      </c>
      <c r="O1368" s="3" t="s">
        <v>835</v>
      </c>
      <c r="P1368" s="3" t="s">
        <v>29</v>
      </c>
      <c r="Q1368" s="5">
        <v>49.15</v>
      </c>
      <c r="S1368" s="6">
        <v>42.94</v>
      </c>
      <c r="T1368" s="5">
        <v>0.35</v>
      </c>
      <c r="U1368" s="6">
        <v>43.29</v>
      </c>
      <c r="V1368" s="2">
        <v>63.9</v>
      </c>
      <c r="W1368" s="8"/>
      <c r="X1368" s="10" t="s">
        <v>29</v>
      </c>
      <c r="Y1368" s="7">
        <v>43556</v>
      </c>
    </row>
    <row r="1369" spans="1:25" ht="30" hidden="1" x14ac:dyDescent="0.25">
      <c r="A1369" s="2">
        <v>120910</v>
      </c>
      <c r="B1369" s="3" t="s">
        <v>1280</v>
      </c>
      <c r="C1369" s="3" t="s">
        <v>1375</v>
      </c>
      <c r="D1369" s="3" t="s">
        <v>42</v>
      </c>
      <c r="E1369" s="3" t="s">
        <v>28</v>
      </c>
      <c r="F1369" s="3" t="s">
        <v>1196</v>
      </c>
      <c r="G1369" s="2">
        <v>35</v>
      </c>
      <c r="H1369" s="3" t="s">
        <v>38</v>
      </c>
      <c r="I1369" s="3" t="s">
        <v>1290</v>
      </c>
      <c r="J1369" s="3" t="s">
        <v>31</v>
      </c>
      <c r="K1369" s="4">
        <v>119.28</v>
      </c>
      <c r="L1369" s="2">
        <v>1</v>
      </c>
      <c r="M1369" s="2">
        <v>24</v>
      </c>
      <c r="N1369" s="2">
        <v>0.375</v>
      </c>
      <c r="O1369" s="3" t="s">
        <v>32</v>
      </c>
      <c r="P1369" s="3" t="s">
        <v>29</v>
      </c>
      <c r="Q1369" s="5">
        <v>17.149999999999999</v>
      </c>
      <c r="S1369" s="6">
        <v>15</v>
      </c>
      <c r="T1369" s="5">
        <v>0.1</v>
      </c>
      <c r="U1369" s="6">
        <v>15.1</v>
      </c>
      <c r="V1369" s="2">
        <v>22.3</v>
      </c>
      <c r="W1369" s="8">
        <v>9.9999999999997868E-2</v>
      </c>
      <c r="X1369" s="9" t="s">
        <v>3216</v>
      </c>
      <c r="Y1369" s="7">
        <v>43790</v>
      </c>
    </row>
    <row r="1370" spans="1:25" hidden="1" x14ac:dyDescent="0.25">
      <c r="A1370" s="2">
        <v>162245</v>
      </c>
      <c r="B1370" s="3" t="s">
        <v>1280</v>
      </c>
      <c r="C1370" s="3" t="s">
        <v>1376</v>
      </c>
      <c r="D1370" s="3" t="s">
        <v>27</v>
      </c>
      <c r="E1370" s="3" t="s">
        <v>28</v>
      </c>
      <c r="F1370" s="3" t="s">
        <v>29</v>
      </c>
      <c r="G1370" s="2">
        <v>40</v>
      </c>
      <c r="H1370" s="3" t="s">
        <v>38</v>
      </c>
      <c r="I1370" s="3" t="s">
        <v>1292</v>
      </c>
      <c r="J1370" s="3" t="s">
        <v>31</v>
      </c>
      <c r="K1370" s="4">
        <v>124.86</v>
      </c>
      <c r="L1370" s="2">
        <v>1</v>
      </c>
      <c r="M1370" s="2">
        <v>6</v>
      </c>
      <c r="N1370" s="2">
        <v>0.75</v>
      </c>
      <c r="O1370" s="3" t="s">
        <v>32</v>
      </c>
      <c r="P1370" s="3" t="s">
        <v>29</v>
      </c>
      <c r="Q1370" s="5">
        <v>56.8</v>
      </c>
      <c r="S1370" s="6">
        <v>49.68</v>
      </c>
      <c r="T1370" s="5">
        <v>0.35</v>
      </c>
      <c r="U1370" s="6">
        <v>50.03</v>
      </c>
      <c r="V1370" s="2">
        <v>73.849999999999994</v>
      </c>
      <c r="W1370" s="8"/>
      <c r="X1370" s="10" t="s">
        <v>29</v>
      </c>
      <c r="Y1370" s="7">
        <v>43739</v>
      </c>
    </row>
    <row r="1371" spans="1:25" hidden="1" x14ac:dyDescent="0.25">
      <c r="A1371" s="2">
        <v>785129</v>
      </c>
      <c r="B1371" s="3" t="s">
        <v>1280</v>
      </c>
      <c r="C1371" s="3" t="s">
        <v>1377</v>
      </c>
      <c r="D1371" s="3" t="s">
        <v>898</v>
      </c>
      <c r="E1371" s="3" t="s">
        <v>28</v>
      </c>
      <c r="F1371" s="3" t="s">
        <v>29</v>
      </c>
      <c r="H1371" s="3" t="s">
        <v>1313</v>
      </c>
      <c r="I1371" s="3" t="s">
        <v>1289</v>
      </c>
      <c r="J1371" s="3" t="s">
        <v>39</v>
      </c>
      <c r="K1371" s="4">
        <v>807.15</v>
      </c>
      <c r="L1371" s="2">
        <v>1</v>
      </c>
      <c r="M1371" s="2">
        <v>12</v>
      </c>
      <c r="N1371" s="2">
        <v>0.7</v>
      </c>
      <c r="O1371" s="3" t="s">
        <v>32</v>
      </c>
      <c r="P1371" s="3" t="s">
        <v>29</v>
      </c>
      <c r="Q1371" s="5">
        <v>130.65</v>
      </c>
      <c r="S1371" s="6">
        <v>114.88</v>
      </c>
      <c r="T1371" s="5">
        <v>0.1</v>
      </c>
      <c r="U1371" s="6">
        <v>114.98</v>
      </c>
      <c r="V1371" s="2">
        <v>169.85</v>
      </c>
      <c r="W1371" s="8"/>
      <c r="X1371" s="10" t="s">
        <v>29</v>
      </c>
      <c r="Y1371" s="7">
        <v>43711</v>
      </c>
    </row>
    <row r="1372" spans="1:25" hidden="1" x14ac:dyDescent="0.25">
      <c r="A1372" s="2">
        <v>50336</v>
      </c>
      <c r="B1372" s="3" t="s">
        <v>1280</v>
      </c>
      <c r="C1372" s="3" t="s">
        <v>1378</v>
      </c>
      <c r="D1372" s="3" t="s">
        <v>27</v>
      </c>
      <c r="E1372" s="3" t="s">
        <v>37</v>
      </c>
      <c r="F1372" s="3" t="s">
        <v>29</v>
      </c>
      <c r="G1372" s="2">
        <v>40</v>
      </c>
      <c r="H1372" s="3" t="s">
        <v>1332</v>
      </c>
      <c r="I1372" s="3" t="s">
        <v>1292</v>
      </c>
      <c r="J1372" s="3" t="s">
        <v>31</v>
      </c>
      <c r="K1372" s="4">
        <v>113.64</v>
      </c>
      <c r="L1372" s="2">
        <v>1</v>
      </c>
      <c r="M1372" s="2">
        <v>12</v>
      </c>
      <c r="N1372" s="2">
        <v>0.75</v>
      </c>
      <c r="O1372" s="3" t="s">
        <v>32</v>
      </c>
      <c r="P1372" s="3" t="s">
        <v>29</v>
      </c>
      <c r="Q1372" s="5">
        <v>32.25</v>
      </c>
      <c r="S1372" s="6">
        <v>28.07</v>
      </c>
      <c r="T1372" s="5">
        <v>0.35</v>
      </c>
      <c r="U1372" s="6">
        <v>28.42</v>
      </c>
      <c r="V1372" s="2">
        <v>41.9</v>
      </c>
      <c r="W1372" s="8"/>
      <c r="X1372" s="10" t="s">
        <v>29</v>
      </c>
      <c r="Y1372" s="7">
        <v>43619</v>
      </c>
    </row>
    <row r="1373" spans="1:25" ht="30" hidden="1" x14ac:dyDescent="0.25">
      <c r="A1373" s="2">
        <v>916718</v>
      </c>
      <c r="B1373" s="3" t="s">
        <v>1280</v>
      </c>
      <c r="C1373" s="3" t="s">
        <v>1379</v>
      </c>
      <c r="D1373" s="3" t="s">
        <v>27</v>
      </c>
      <c r="E1373" s="3" t="s">
        <v>28</v>
      </c>
      <c r="F1373" s="3" t="s">
        <v>97</v>
      </c>
      <c r="G1373" s="2">
        <v>40</v>
      </c>
      <c r="H1373" s="3" t="s">
        <v>1282</v>
      </c>
      <c r="I1373" s="3" t="s">
        <v>1292</v>
      </c>
      <c r="J1373" s="3" t="s">
        <v>31</v>
      </c>
      <c r="K1373" s="4">
        <v>157.32</v>
      </c>
      <c r="L1373" s="2">
        <v>1</v>
      </c>
      <c r="M1373" s="2">
        <v>6</v>
      </c>
      <c r="N1373" s="2">
        <v>0.75</v>
      </c>
      <c r="O1373" s="3" t="s">
        <v>32</v>
      </c>
      <c r="P1373" s="3" t="s">
        <v>29</v>
      </c>
      <c r="Q1373" s="5">
        <v>66.5</v>
      </c>
      <c r="S1373" s="6">
        <v>58.21</v>
      </c>
      <c r="T1373" s="5">
        <v>0.35</v>
      </c>
      <c r="U1373" s="6">
        <v>58.56</v>
      </c>
      <c r="V1373" s="2">
        <v>86.45</v>
      </c>
      <c r="W1373" s="8">
        <v>0.25</v>
      </c>
      <c r="X1373" s="9" t="s">
        <v>3216</v>
      </c>
      <c r="Y1373" s="7">
        <v>43790</v>
      </c>
    </row>
    <row r="1374" spans="1:25" hidden="1" x14ac:dyDescent="0.25">
      <c r="A1374" s="2">
        <v>773002</v>
      </c>
      <c r="B1374" s="3" t="s">
        <v>1380</v>
      </c>
      <c r="C1374" s="3" t="s">
        <v>1381</v>
      </c>
      <c r="D1374" s="3" t="s">
        <v>27</v>
      </c>
      <c r="E1374" s="3" t="s">
        <v>37</v>
      </c>
      <c r="F1374" s="3" t="s">
        <v>104</v>
      </c>
      <c r="G1374" s="2">
        <v>40</v>
      </c>
      <c r="H1374" s="3" t="s">
        <v>1214</v>
      </c>
      <c r="I1374" s="3" t="s">
        <v>1382</v>
      </c>
      <c r="J1374" s="3" t="s">
        <v>39</v>
      </c>
      <c r="K1374" s="4">
        <v>134.4</v>
      </c>
      <c r="L1374" s="2">
        <v>1</v>
      </c>
      <c r="M1374" s="2">
        <v>6</v>
      </c>
      <c r="N1374" s="2">
        <v>0.75</v>
      </c>
      <c r="O1374" s="3" t="s">
        <v>32</v>
      </c>
      <c r="P1374" s="3" t="s">
        <v>29</v>
      </c>
      <c r="Q1374" s="5">
        <v>59.35</v>
      </c>
      <c r="R1374" s="5">
        <v>2</v>
      </c>
      <c r="S1374" s="6">
        <v>50.16</v>
      </c>
      <c r="T1374" s="5">
        <v>0.35</v>
      </c>
      <c r="U1374" s="6">
        <v>50.51</v>
      </c>
      <c r="V1374" s="2">
        <v>77.150000000000006</v>
      </c>
      <c r="W1374" s="8"/>
      <c r="X1374" s="10" t="s">
        <v>29</v>
      </c>
      <c r="Y1374" s="7">
        <v>43800</v>
      </c>
    </row>
    <row r="1375" spans="1:25" hidden="1" x14ac:dyDescent="0.25">
      <c r="A1375" s="2">
        <v>922658</v>
      </c>
      <c r="B1375" s="3" t="s">
        <v>1380</v>
      </c>
      <c r="C1375" s="3" t="s">
        <v>1383</v>
      </c>
      <c r="D1375" s="3" t="s">
        <v>27</v>
      </c>
      <c r="E1375" s="3" t="s">
        <v>37</v>
      </c>
      <c r="F1375" s="3" t="s">
        <v>29</v>
      </c>
      <c r="G1375" s="2">
        <v>43</v>
      </c>
      <c r="H1375" s="3" t="s">
        <v>1214</v>
      </c>
      <c r="I1375" s="3" t="s">
        <v>1382</v>
      </c>
      <c r="J1375" s="3" t="s">
        <v>31</v>
      </c>
      <c r="K1375" s="4" t="s">
        <v>2984</v>
      </c>
      <c r="L1375" s="2">
        <v>1</v>
      </c>
      <c r="M1375" s="2">
        <v>6</v>
      </c>
      <c r="N1375" s="2">
        <v>0.75</v>
      </c>
      <c r="O1375" s="3" t="s">
        <v>32</v>
      </c>
      <c r="P1375" s="3" t="s">
        <v>29</v>
      </c>
      <c r="Q1375" s="5">
        <v>64.95</v>
      </c>
      <c r="S1375" s="6">
        <v>56.85</v>
      </c>
      <c r="T1375" s="5">
        <v>0.35</v>
      </c>
      <c r="U1375" s="6">
        <v>57.2</v>
      </c>
      <c r="V1375" s="2">
        <v>84.45</v>
      </c>
      <c r="W1375" s="8"/>
      <c r="X1375" s="10" t="s">
        <v>29</v>
      </c>
      <c r="Y1375" s="7">
        <v>43556</v>
      </c>
    </row>
    <row r="1376" spans="1:25" hidden="1" x14ac:dyDescent="0.25">
      <c r="A1376" s="2">
        <v>430470</v>
      </c>
      <c r="B1376" s="3" t="s">
        <v>1380</v>
      </c>
      <c r="C1376" s="3" t="s">
        <v>1384</v>
      </c>
      <c r="D1376" s="3" t="s">
        <v>27</v>
      </c>
      <c r="E1376" s="3" t="s">
        <v>28</v>
      </c>
      <c r="F1376" s="3" t="s">
        <v>29</v>
      </c>
      <c r="G1376" s="2">
        <v>40</v>
      </c>
      <c r="H1376" s="3" t="s">
        <v>1214</v>
      </c>
      <c r="I1376" s="3" t="s">
        <v>1382</v>
      </c>
      <c r="J1376" s="3" t="s">
        <v>31</v>
      </c>
      <c r="K1376" s="4">
        <v>278.27999999999997</v>
      </c>
      <c r="L1376" s="2">
        <v>1</v>
      </c>
      <c r="M1376" s="2">
        <v>6</v>
      </c>
      <c r="N1376" s="2">
        <v>0.75</v>
      </c>
      <c r="O1376" s="3" t="s">
        <v>32</v>
      </c>
      <c r="P1376" s="3" t="s">
        <v>29</v>
      </c>
      <c r="Q1376" s="5">
        <v>100.85</v>
      </c>
      <c r="S1376" s="6">
        <v>88.44</v>
      </c>
      <c r="T1376" s="5">
        <v>0.35</v>
      </c>
      <c r="U1376" s="6">
        <v>88.79</v>
      </c>
      <c r="V1376" s="2">
        <v>131.1</v>
      </c>
      <c r="W1376" s="8"/>
      <c r="X1376" s="10" t="s">
        <v>29</v>
      </c>
      <c r="Y1376" s="7">
        <v>43782</v>
      </c>
    </row>
    <row r="1377" spans="1:25" hidden="1" x14ac:dyDescent="0.25">
      <c r="A1377" s="2">
        <v>573352</v>
      </c>
      <c r="B1377" s="3" t="s">
        <v>1380</v>
      </c>
      <c r="C1377" s="3" t="s">
        <v>1385</v>
      </c>
      <c r="D1377" s="3" t="s">
        <v>27</v>
      </c>
      <c r="E1377" s="3" t="s">
        <v>879</v>
      </c>
      <c r="F1377" s="3" t="s">
        <v>1386</v>
      </c>
      <c r="G1377" s="2">
        <v>61.2</v>
      </c>
      <c r="H1377" s="3" t="s">
        <v>1214</v>
      </c>
      <c r="I1377" s="3" t="s">
        <v>1382</v>
      </c>
      <c r="J1377" s="3" t="s">
        <v>31</v>
      </c>
      <c r="K1377" s="4" t="s">
        <v>2985</v>
      </c>
      <c r="L1377" s="2">
        <v>1</v>
      </c>
      <c r="M1377" s="2">
        <v>6</v>
      </c>
      <c r="N1377" s="2">
        <v>0.75</v>
      </c>
      <c r="O1377" s="3" t="s">
        <v>32</v>
      </c>
      <c r="P1377" s="3" t="s">
        <v>29</v>
      </c>
      <c r="Q1377" s="5">
        <v>118.05</v>
      </c>
      <c r="S1377" s="6">
        <v>103.58</v>
      </c>
      <c r="T1377" s="5">
        <v>0.35</v>
      </c>
      <c r="U1377" s="6">
        <v>103.93</v>
      </c>
      <c r="V1377" s="2">
        <v>153.44999999999999</v>
      </c>
      <c r="W1377" s="8"/>
      <c r="X1377" s="10" t="s">
        <v>29</v>
      </c>
      <c r="Y1377" s="7">
        <v>43556</v>
      </c>
    </row>
    <row r="1378" spans="1:25" hidden="1" x14ac:dyDescent="0.25">
      <c r="A1378" s="2">
        <v>776389</v>
      </c>
      <c r="B1378" s="3" t="s">
        <v>1380</v>
      </c>
      <c r="C1378" s="3" t="s">
        <v>1387</v>
      </c>
      <c r="D1378" s="3" t="s">
        <v>898</v>
      </c>
      <c r="E1378" s="3" t="s">
        <v>879</v>
      </c>
      <c r="F1378" s="3" t="s">
        <v>1080</v>
      </c>
      <c r="H1378" s="3" t="s">
        <v>1214</v>
      </c>
      <c r="I1378" s="3" t="s">
        <v>1382</v>
      </c>
      <c r="J1378" s="3" t="s">
        <v>39</v>
      </c>
      <c r="K1378" s="4">
        <v>164.91</v>
      </c>
      <c r="L1378" s="2">
        <v>1</v>
      </c>
      <c r="M1378" s="2">
        <v>12</v>
      </c>
      <c r="N1378" s="2">
        <v>0.7</v>
      </c>
      <c r="O1378" s="3" t="s">
        <v>32</v>
      </c>
      <c r="P1378" s="3" t="s">
        <v>29</v>
      </c>
      <c r="Q1378" s="5">
        <v>55.6</v>
      </c>
      <c r="S1378" s="6">
        <v>48.84</v>
      </c>
      <c r="T1378" s="5">
        <v>0.1</v>
      </c>
      <c r="U1378" s="6">
        <v>48.94</v>
      </c>
      <c r="V1378" s="2">
        <v>72.3</v>
      </c>
      <c r="W1378" s="8"/>
      <c r="X1378" s="10" t="s">
        <v>29</v>
      </c>
      <c r="Y1378" s="7">
        <v>43466</v>
      </c>
    </row>
    <row r="1379" spans="1:25" hidden="1" x14ac:dyDescent="0.25">
      <c r="A1379" s="2">
        <v>560474</v>
      </c>
      <c r="B1379" s="3" t="s">
        <v>1380</v>
      </c>
      <c r="C1379" s="3" t="s">
        <v>1388</v>
      </c>
      <c r="D1379" s="3" t="s">
        <v>27</v>
      </c>
      <c r="E1379" s="3" t="s">
        <v>879</v>
      </c>
      <c r="F1379" s="3" t="s">
        <v>880</v>
      </c>
      <c r="G1379" s="2">
        <v>46</v>
      </c>
      <c r="H1379" s="3" t="s">
        <v>1214</v>
      </c>
      <c r="I1379" s="3" t="s">
        <v>1382</v>
      </c>
      <c r="J1379" s="3" t="s">
        <v>31</v>
      </c>
      <c r="K1379" s="4">
        <v>253.92</v>
      </c>
      <c r="L1379" s="2">
        <v>1</v>
      </c>
      <c r="M1379" s="2">
        <v>6</v>
      </c>
      <c r="N1379" s="2">
        <v>0.75</v>
      </c>
      <c r="O1379" s="3" t="s">
        <v>32</v>
      </c>
      <c r="P1379" s="3" t="s">
        <v>29</v>
      </c>
      <c r="Q1379" s="5">
        <v>94.65</v>
      </c>
      <c r="S1379" s="6">
        <v>82.98</v>
      </c>
      <c r="T1379" s="5">
        <v>0.35</v>
      </c>
      <c r="U1379" s="6">
        <v>83.33</v>
      </c>
      <c r="V1379" s="2">
        <v>123.05</v>
      </c>
      <c r="W1379" s="8"/>
      <c r="X1379" s="10" t="s">
        <v>29</v>
      </c>
      <c r="Y1379" s="7">
        <v>43616</v>
      </c>
    </row>
    <row r="1380" spans="1:25" hidden="1" x14ac:dyDescent="0.25">
      <c r="A1380" s="2">
        <v>56104</v>
      </c>
      <c r="B1380" s="3" t="s">
        <v>1380</v>
      </c>
      <c r="C1380" s="3" t="s">
        <v>1389</v>
      </c>
      <c r="D1380" s="3" t="s">
        <v>27</v>
      </c>
      <c r="E1380" s="3" t="s">
        <v>28</v>
      </c>
      <c r="F1380" s="3" t="s">
        <v>29</v>
      </c>
      <c r="G1380" s="2">
        <v>46.6</v>
      </c>
      <c r="H1380" s="3" t="s">
        <v>1214</v>
      </c>
      <c r="I1380" s="3" t="s">
        <v>1382</v>
      </c>
      <c r="J1380" s="3" t="s">
        <v>31</v>
      </c>
      <c r="K1380" s="4">
        <v>320.52</v>
      </c>
      <c r="L1380" s="2">
        <v>1</v>
      </c>
      <c r="M1380" s="2">
        <v>6</v>
      </c>
      <c r="N1380" s="2">
        <v>0.75</v>
      </c>
      <c r="O1380" s="3" t="s">
        <v>32</v>
      </c>
      <c r="P1380" s="3" t="s">
        <v>29</v>
      </c>
      <c r="Q1380" s="5">
        <v>111.65</v>
      </c>
      <c r="S1380" s="6">
        <v>97.94</v>
      </c>
      <c r="T1380" s="5">
        <v>0.35</v>
      </c>
      <c r="U1380" s="6">
        <v>98.29</v>
      </c>
      <c r="V1380" s="2">
        <v>145.15</v>
      </c>
      <c r="W1380" s="8"/>
      <c r="X1380" s="10" t="s">
        <v>29</v>
      </c>
      <c r="Y1380" s="7">
        <v>43714</v>
      </c>
    </row>
    <row r="1381" spans="1:25" hidden="1" x14ac:dyDescent="0.25">
      <c r="A1381" s="2">
        <v>190116</v>
      </c>
      <c r="B1381" s="3" t="s">
        <v>1380</v>
      </c>
      <c r="C1381" s="3" t="s">
        <v>1390</v>
      </c>
      <c r="D1381" s="3" t="s">
        <v>898</v>
      </c>
      <c r="E1381" s="3" t="s">
        <v>879</v>
      </c>
      <c r="F1381" s="3" t="s">
        <v>1080</v>
      </c>
      <c r="G1381" s="2">
        <v>40</v>
      </c>
      <c r="H1381" s="3" t="s">
        <v>1214</v>
      </c>
      <c r="I1381" s="3" t="s">
        <v>1382</v>
      </c>
      <c r="J1381" s="3" t="s">
        <v>31</v>
      </c>
      <c r="K1381" s="4">
        <v>178.02</v>
      </c>
      <c r="L1381" s="2">
        <v>1</v>
      </c>
      <c r="M1381" s="2">
        <v>6</v>
      </c>
      <c r="N1381" s="2">
        <v>0.7</v>
      </c>
      <c r="O1381" s="3" t="s">
        <v>32</v>
      </c>
      <c r="P1381" s="3" t="s">
        <v>29</v>
      </c>
      <c r="Q1381" s="5">
        <v>71.2</v>
      </c>
      <c r="S1381" s="6">
        <v>62.57</v>
      </c>
      <c r="T1381" s="5">
        <v>0.1</v>
      </c>
      <c r="U1381" s="6">
        <v>62.67</v>
      </c>
      <c r="V1381" s="2">
        <v>92.55</v>
      </c>
      <c r="W1381" s="8"/>
      <c r="X1381" s="10" t="s">
        <v>29</v>
      </c>
      <c r="Y1381" s="7">
        <v>43616</v>
      </c>
    </row>
    <row r="1382" spans="1:25" hidden="1" x14ac:dyDescent="0.25">
      <c r="A1382" s="2">
        <v>667014</v>
      </c>
      <c r="B1382" s="3" t="s">
        <v>1380</v>
      </c>
      <c r="C1382" s="3" t="s">
        <v>1391</v>
      </c>
      <c r="D1382" s="3" t="s">
        <v>27</v>
      </c>
      <c r="E1382" s="3" t="s">
        <v>37</v>
      </c>
      <c r="F1382" s="3" t="s">
        <v>29</v>
      </c>
      <c r="G1382" s="2">
        <v>40</v>
      </c>
      <c r="H1382" s="3" t="s">
        <v>1214</v>
      </c>
      <c r="I1382" s="3" t="s">
        <v>1382</v>
      </c>
      <c r="J1382" s="3" t="s">
        <v>31</v>
      </c>
      <c r="K1382" s="4">
        <v>142.08000000000001</v>
      </c>
      <c r="L1382" s="2">
        <v>1</v>
      </c>
      <c r="M1382" s="2">
        <v>6</v>
      </c>
      <c r="N1382" s="2">
        <v>0.75</v>
      </c>
      <c r="O1382" s="3" t="s">
        <v>32</v>
      </c>
      <c r="P1382" s="3" t="s">
        <v>29</v>
      </c>
      <c r="Q1382" s="5">
        <v>61.95</v>
      </c>
      <c r="S1382" s="6">
        <v>54.21</v>
      </c>
      <c r="T1382" s="5">
        <v>0.35</v>
      </c>
      <c r="U1382" s="6">
        <v>54.56</v>
      </c>
      <c r="V1382" s="2">
        <v>80.55</v>
      </c>
      <c r="W1382" s="8"/>
      <c r="X1382" s="10" t="s">
        <v>29</v>
      </c>
      <c r="Y1382" s="7">
        <v>43709</v>
      </c>
    </row>
    <row r="1383" spans="1:25" hidden="1" x14ac:dyDescent="0.25">
      <c r="A1383" s="2">
        <v>138495</v>
      </c>
      <c r="B1383" s="3" t="s">
        <v>1380</v>
      </c>
      <c r="C1383" s="3" t="s">
        <v>1392</v>
      </c>
      <c r="D1383" s="3" t="s">
        <v>27</v>
      </c>
      <c r="E1383" s="3" t="s">
        <v>37</v>
      </c>
      <c r="F1383" s="3" t="s">
        <v>29</v>
      </c>
      <c r="G1383" s="2">
        <v>40</v>
      </c>
      <c r="H1383" s="3" t="s">
        <v>1214</v>
      </c>
      <c r="I1383" s="3" t="s">
        <v>1382</v>
      </c>
      <c r="J1383" s="3" t="s">
        <v>31</v>
      </c>
      <c r="K1383" s="4">
        <v>188.52</v>
      </c>
      <c r="L1383" s="2">
        <v>1</v>
      </c>
      <c r="M1383" s="2">
        <v>6</v>
      </c>
      <c r="N1383" s="2">
        <v>0.75</v>
      </c>
      <c r="O1383" s="3" t="s">
        <v>32</v>
      </c>
      <c r="P1383" s="3" t="s">
        <v>29</v>
      </c>
      <c r="Q1383" s="5">
        <v>75.849999999999994</v>
      </c>
      <c r="S1383" s="6">
        <v>66.44</v>
      </c>
      <c r="T1383" s="5">
        <v>0.35</v>
      </c>
      <c r="U1383" s="6">
        <v>66.790000000000006</v>
      </c>
      <c r="V1383" s="2">
        <v>98.6</v>
      </c>
      <c r="W1383" s="8"/>
      <c r="X1383" s="10" t="s">
        <v>29</v>
      </c>
      <c r="Y1383" s="7">
        <v>43739</v>
      </c>
    </row>
    <row r="1384" spans="1:25" hidden="1" x14ac:dyDescent="0.25">
      <c r="A1384" s="2">
        <v>5041</v>
      </c>
      <c r="B1384" s="3" t="s">
        <v>1380</v>
      </c>
      <c r="C1384" s="3" t="s">
        <v>1393</v>
      </c>
      <c r="D1384" s="3" t="s">
        <v>42</v>
      </c>
      <c r="E1384" s="3" t="s">
        <v>37</v>
      </c>
      <c r="F1384" s="3" t="s">
        <v>29</v>
      </c>
      <c r="G1384" s="2">
        <v>40</v>
      </c>
      <c r="H1384" s="3" t="s">
        <v>1214</v>
      </c>
      <c r="I1384" s="3" t="s">
        <v>1394</v>
      </c>
      <c r="J1384" s="3" t="s">
        <v>31</v>
      </c>
      <c r="K1384" s="4" t="s">
        <v>2986</v>
      </c>
      <c r="L1384" s="2">
        <v>1</v>
      </c>
      <c r="M1384" s="2">
        <v>24</v>
      </c>
      <c r="N1384" s="2">
        <v>0.375</v>
      </c>
      <c r="O1384" s="3" t="s">
        <v>32</v>
      </c>
      <c r="P1384" s="3" t="s">
        <v>29</v>
      </c>
      <c r="Q1384" s="5">
        <v>15.6</v>
      </c>
      <c r="S1384" s="6">
        <v>13.64</v>
      </c>
      <c r="T1384" s="5">
        <v>0.1</v>
      </c>
      <c r="U1384" s="6">
        <v>13.74</v>
      </c>
      <c r="V1384" s="2">
        <v>20.3</v>
      </c>
      <c r="W1384" s="8"/>
      <c r="X1384" s="10" t="s">
        <v>29</v>
      </c>
      <c r="Y1384" s="7">
        <v>43556</v>
      </c>
    </row>
    <row r="1385" spans="1:25" hidden="1" x14ac:dyDescent="0.25">
      <c r="A1385" s="2">
        <v>1610</v>
      </c>
      <c r="B1385" s="3" t="s">
        <v>1380</v>
      </c>
      <c r="C1385" s="3" t="s">
        <v>1393</v>
      </c>
      <c r="D1385" s="3" t="s">
        <v>27</v>
      </c>
      <c r="E1385" s="3" t="s">
        <v>37</v>
      </c>
      <c r="F1385" s="3" t="s">
        <v>29</v>
      </c>
      <c r="G1385" s="2">
        <v>40</v>
      </c>
      <c r="H1385" s="3" t="s">
        <v>1214</v>
      </c>
      <c r="I1385" s="3" t="s">
        <v>1394</v>
      </c>
      <c r="J1385" s="3" t="s">
        <v>31</v>
      </c>
      <c r="K1385" s="4" t="s">
        <v>2987</v>
      </c>
      <c r="L1385" s="2">
        <v>1</v>
      </c>
      <c r="M1385" s="2">
        <v>12</v>
      </c>
      <c r="N1385" s="2">
        <v>0.75</v>
      </c>
      <c r="O1385" s="3" t="s">
        <v>32</v>
      </c>
      <c r="P1385" s="3" t="s">
        <v>29</v>
      </c>
      <c r="Q1385" s="5">
        <v>29.6</v>
      </c>
      <c r="S1385" s="6">
        <v>25.74</v>
      </c>
      <c r="T1385" s="5">
        <v>0.35</v>
      </c>
      <c r="U1385" s="6">
        <v>26.09</v>
      </c>
      <c r="V1385" s="2">
        <v>38.5</v>
      </c>
      <c r="W1385" s="8"/>
      <c r="X1385" s="10" t="s">
        <v>29</v>
      </c>
      <c r="Y1385" s="7">
        <v>43556</v>
      </c>
    </row>
    <row r="1386" spans="1:25" hidden="1" x14ac:dyDescent="0.25">
      <c r="A1386" s="2">
        <v>3186</v>
      </c>
      <c r="B1386" s="3" t="s">
        <v>1380</v>
      </c>
      <c r="C1386" s="3" t="s">
        <v>1393</v>
      </c>
      <c r="D1386" s="3" t="s">
        <v>906</v>
      </c>
      <c r="E1386" s="3" t="s">
        <v>37</v>
      </c>
      <c r="F1386" s="3" t="s">
        <v>29</v>
      </c>
      <c r="G1386" s="2">
        <v>40</v>
      </c>
      <c r="H1386" s="3" t="s">
        <v>1214</v>
      </c>
      <c r="I1386" s="3" t="s">
        <v>1394</v>
      </c>
      <c r="J1386" s="3" t="s">
        <v>31</v>
      </c>
      <c r="K1386" s="4" t="s">
        <v>2988</v>
      </c>
      <c r="L1386" s="2">
        <v>1</v>
      </c>
      <c r="M1386" s="2">
        <v>6</v>
      </c>
      <c r="N1386" s="2">
        <v>1.1399999999999999</v>
      </c>
      <c r="O1386" s="3" t="s">
        <v>32</v>
      </c>
      <c r="P1386" s="3" t="s">
        <v>29</v>
      </c>
      <c r="Q1386" s="5">
        <v>44.2</v>
      </c>
      <c r="S1386" s="6">
        <v>38.590000000000003</v>
      </c>
      <c r="T1386" s="5">
        <v>0.35</v>
      </c>
      <c r="U1386" s="6">
        <v>38.94</v>
      </c>
      <c r="V1386" s="2">
        <v>57.45</v>
      </c>
      <c r="W1386" s="8"/>
      <c r="X1386" s="10" t="s">
        <v>29</v>
      </c>
      <c r="Y1386" s="7">
        <v>43556</v>
      </c>
    </row>
    <row r="1387" spans="1:25" hidden="1" x14ac:dyDescent="0.25">
      <c r="A1387" s="2">
        <v>601229</v>
      </c>
      <c r="B1387" s="3" t="s">
        <v>1380</v>
      </c>
      <c r="C1387" s="3" t="s">
        <v>1395</v>
      </c>
      <c r="D1387" s="3" t="s">
        <v>27</v>
      </c>
      <c r="E1387" s="3" t="s">
        <v>28</v>
      </c>
      <c r="F1387" s="3" t="s">
        <v>29</v>
      </c>
      <c r="G1387" s="2">
        <v>43</v>
      </c>
      <c r="H1387" s="3" t="s">
        <v>1214</v>
      </c>
      <c r="I1387" s="3" t="s">
        <v>1382</v>
      </c>
      <c r="J1387" s="3" t="s">
        <v>31</v>
      </c>
      <c r="K1387" s="4">
        <v>351.18</v>
      </c>
      <c r="L1387" s="2">
        <v>1</v>
      </c>
      <c r="M1387" s="2">
        <v>6</v>
      </c>
      <c r="N1387" s="2">
        <v>0.75</v>
      </c>
      <c r="O1387" s="3" t="s">
        <v>32</v>
      </c>
      <c r="P1387" s="3" t="s">
        <v>29</v>
      </c>
      <c r="Q1387" s="5">
        <v>119.45</v>
      </c>
      <c r="S1387" s="6">
        <v>104.81</v>
      </c>
      <c r="T1387" s="5">
        <v>0.35</v>
      </c>
      <c r="U1387" s="6">
        <v>105.16</v>
      </c>
      <c r="V1387" s="2">
        <v>155.30000000000001</v>
      </c>
      <c r="W1387" s="8"/>
      <c r="X1387" s="10" t="s">
        <v>29</v>
      </c>
      <c r="Y1387" s="7">
        <v>43714</v>
      </c>
    </row>
    <row r="1388" spans="1:25" hidden="1" x14ac:dyDescent="0.25">
      <c r="A1388" s="2">
        <v>598573</v>
      </c>
      <c r="B1388" s="3" t="s">
        <v>1380</v>
      </c>
      <c r="C1388" s="3" t="s">
        <v>1396</v>
      </c>
      <c r="D1388" s="3" t="s">
        <v>27</v>
      </c>
      <c r="E1388" s="3" t="s">
        <v>28</v>
      </c>
      <c r="F1388" s="3" t="s">
        <v>29</v>
      </c>
      <c r="G1388" s="2">
        <v>40</v>
      </c>
      <c r="H1388" s="3" t="s">
        <v>1214</v>
      </c>
      <c r="I1388" s="3" t="s">
        <v>1382</v>
      </c>
      <c r="J1388" s="3" t="s">
        <v>31</v>
      </c>
      <c r="K1388" s="4">
        <v>598.65</v>
      </c>
      <c r="L1388" s="2">
        <v>1</v>
      </c>
      <c r="M1388" s="2">
        <v>3</v>
      </c>
      <c r="N1388" s="2">
        <v>0.75</v>
      </c>
      <c r="O1388" s="3" t="s">
        <v>32</v>
      </c>
      <c r="P1388" s="3" t="s">
        <v>29</v>
      </c>
      <c r="Q1388" s="5">
        <v>335.55</v>
      </c>
      <c r="S1388" s="6">
        <v>294.98</v>
      </c>
      <c r="T1388" s="5">
        <v>0.35</v>
      </c>
      <c r="U1388" s="6">
        <v>295.33</v>
      </c>
      <c r="V1388" s="2">
        <v>436.2</v>
      </c>
      <c r="W1388" s="8"/>
      <c r="X1388" s="10" t="s">
        <v>29</v>
      </c>
      <c r="Y1388" s="7">
        <v>43714</v>
      </c>
    </row>
    <row r="1389" spans="1:25" hidden="1" x14ac:dyDescent="0.25">
      <c r="A1389" s="2">
        <v>387316</v>
      </c>
      <c r="B1389" s="3" t="s">
        <v>1380</v>
      </c>
      <c r="C1389" s="3" t="s">
        <v>1397</v>
      </c>
      <c r="D1389" s="3" t="s">
        <v>27</v>
      </c>
      <c r="E1389" s="3" t="s">
        <v>37</v>
      </c>
      <c r="F1389" s="3" t="s">
        <v>29</v>
      </c>
      <c r="G1389" s="2">
        <v>40</v>
      </c>
      <c r="H1389" s="3" t="s">
        <v>1214</v>
      </c>
      <c r="I1389" s="3" t="s">
        <v>1382</v>
      </c>
      <c r="J1389" s="3" t="s">
        <v>31</v>
      </c>
      <c r="K1389" s="4">
        <v>259.08</v>
      </c>
      <c r="L1389" s="2">
        <v>1</v>
      </c>
      <c r="M1389" s="2">
        <v>6</v>
      </c>
      <c r="N1389" s="2">
        <v>0.75</v>
      </c>
      <c r="O1389" s="3" t="s">
        <v>32</v>
      </c>
      <c r="P1389" s="3" t="s">
        <v>29</v>
      </c>
      <c r="Q1389" s="5">
        <v>95.95</v>
      </c>
      <c r="S1389" s="6">
        <v>84.13</v>
      </c>
      <c r="T1389" s="5">
        <v>0.35</v>
      </c>
      <c r="U1389" s="6">
        <v>84.48</v>
      </c>
      <c r="V1389" s="2">
        <v>124.75</v>
      </c>
      <c r="W1389" s="8"/>
      <c r="X1389" s="10" t="s">
        <v>29</v>
      </c>
      <c r="Y1389" s="7">
        <v>43616</v>
      </c>
    </row>
    <row r="1390" spans="1:25" hidden="1" x14ac:dyDescent="0.25">
      <c r="A1390" s="2">
        <v>324624</v>
      </c>
      <c r="B1390" s="3" t="s">
        <v>1380</v>
      </c>
      <c r="C1390" s="3" t="s">
        <v>1398</v>
      </c>
      <c r="D1390" s="3" t="s">
        <v>898</v>
      </c>
      <c r="E1390" s="3" t="s">
        <v>37</v>
      </c>
      <c r="F1390" s="3" t="s">
        <v>29</v>
      </c>
      <c r="G1390" s="2">
        <v>46</v>
      </c>
      <c r="H1390" s="3" t="s">
        <v>1214</v>
      </c>
      <c r="I1390" s="3" t="s">
        <v>1382</v>
      </c>
      <c r="J1390" s="3" t="s">
        <v>31</v>
      </c>
      <c r="K1390" s="4">
        <v>212.58</v>
      </c>
      <c r="L1390" s="2">
        <v>1</v>
      </c>
      <c r="M1390" s="2">
        <v>6</v>
      </c>
      <c r="N1390" s="2">
        <v>0.7</v>
      </c>
      <c r="O1390" s="3" t="s">
        <v>32</v>
      </c>
      <c r="P1390" s="3" t="s">
        <v>29</v>
      </c>
      <c r="Q1390" s="5">
        <v>81.55</v>
      </c>
      <c r="S1390" s="6">
        <v>71.680000000000007</v>
      </c>
      <c r="T1390" s="5">
        <v>0.1</v>
      </c>
      <c r="U1390" s="6">
        <v>71.78</v>
      </c>
      <c r="V1390" s="2">
        <v>106</v>
      </c>
      <c r="W1390" s="8"/>
      <c r="X1390" s="10" t="s">
        <v>29</v>
      </c>
      <c r="Y1390" s="7">
        <v>43616</v>
      </c>
    </row>
    <row r="1391" spans="1:25" hidden="1" x14ac:dyDescent="0.25">
      <c r="A1391" s="2">
        <v>3400</v>
      </c>
      <c r="B1391" s="3" t="s">
        <v>1380</v>
      </c>
      <c r="C1391" s="3" t="s">
        <v>1399</v>
      </c>
      <c r="D1391" s="3" t="s">
        <v>27</v>
      </c>
      <c r="E1391" s="3" t="s">
        <v>879</v>
      </c>
      <c r="F1391" s="3" t="s">
        <v>1080</v>
      </c>
      <c r="G1391" s="2">
        <v>40</v>
      </c>
      <c r="H1391" s="3" t="s">
        <v>1214</v>
      </c>
      <c r="I1391" s="3" t="s">
        <v>1394</v>
      </c>
      <c r="J1391" s="3" t="s">
        <v>31</v>
      </c>
      <c r="K1391" s="4">
        <v>113.88</v>
      </c>
      <c r="L1391" s="2">
        <v>1</v>
      </c>
      <c r="M1391" s="2">
        <v>12</v>
      </c>
      <c r="N1391" s="2">
        <v>0.75</v>
      </c>
      <c r="O1391" s="3" t="s">
        <v>32</v>
      </c>
      <c r="P1391" s="3" t="s">
        <v>29</v>
      </c>
      <c r="Q1391" s="5">
        <v>32.299999999999997</v>
      </c>
      <c r="S1391" s="6">
        <v>28.12</v>
      </c>
      <c r="T1391" s="5">
        <v>0.35</v>
      </c>
      <c r="U1391" s="6">
        <v>28.47</v>
      </c>
      <c r="V1391" s="2">
        <v>42</v>
      </c>
      <c r="W1391" s="8"/>
      <c r="X1391" s="10" t="s">
        <v>29</v>
      </c>
      <c r="Y1391" s="7">
        <v>43709</v>
      </c>
    </row>
    <row r="1392" spans="1:25" hidden="1" x14ac:dyDescent="0.25">
      <c r="A1392" s="2">
        <v>503649</v>
      </c>
      <c r="B1392" s="3" t="s">
        <v>1380</v>
      </c>
      <c r="C1392" s="3" t="s">
        <v>1400</v>
      </c>
      <c r="D1392" s="3" t="s">
        <v>27</v>
      </c>
      <c r="E1392" s="3" t="s">
        <v>879</v>
      </c>
      <c r="F1392" s="3" t="s">
        <v>880</v>
      </c>
      <c r="G1392" s="2">
        <v>43</v>
      </c>
      <c r="H1392" s="3" t="s">
        <v>1214</v>
      </c>
      <c r="I1392" s="3" t="s">
        <v>1382</v>
      </c>
      <c r="J1392" s="3" t="s">
        <v>31</v>
      </c>
      <c r="K1392" s="4">
        <v>247.92</v>
      </c>
      <c r="L1392" s="2">
        <v>1</v>
      </c>
      <c r="M1392" s="2">
        <v>6</v>
      </c>
      <c r="N1392" s="2">
        <v>0.75</v>
      </c>
      <c r="O1392" s="3" t="s">
        <v>32</v>
      </c>
      <c r="P1392" s="3" t="s">
        <v>29</v>
      </c>
      <c r="Q1392" s="5">
        <v>93.15</v>
      </c>
      <c r="S1392" s="6">
        <v>81.66</v>
      </c>
      <c r="T1392" s="5">
        <v>0.35</v>
      </c>
      <c r="U1392" s="6">
        <v>82.01</v>
      </c>
      <c r="V1392" s="2">
        <v>121.1</v>
      </c>
      <c r="W1392" s="8"/>
      <c r="X1392" s="10" t="s">
        <v>29</v>
      </c>
      <c r="Y1392" s="7">
        <v>43709</v>
      </c>
    </row>
    <row r="1393" spans="1:25" hidden="1" x14ac:dyDescent="0.25">
      <c r="A1393" s="2">
        <v>785832</v>
      </c>
      <c r="B1393" s="3" t="s">
        <v>1380</v>
      </c>
      <c r="C1393" s="3" t="s">
        <v>1401</v>
      </c>
      <c r="D1393" s="3" t="s">
        <v>27</v>
      </c>
      <c r="E1393" s="3" t="s">
        <v>879</v>
      </c>
      <c r="F1393" s="3" t="s">
        <v>880</v>
      </c>
      <c r="G1393" s="2">
        <v>43</v>
      </c>
      <c r="H1393" s="3" t="s">
        <v>1214</v>
      </c>
      <c r="I1393" s="3" t="s">
        <v>1382</v>
      </c>
      <c r="J1393" s="3" t="s">
        <v>31</v>
      </c>
      <c r="K1393" s="4">
        <v>408.9</v>
      </c>
      <c r="L1393" s="2">
        <v>1</v>
      </c>
      <c r="M1393" s="2">
        <v>6</v>
      </c>
      <c r="N1393" s="2">
        <v>0.75</v>
      </c>
      <c r="O1393" s="3" t="s">
        <v>32</v>
      </c>
      <c r="P1393" s="3" t="s">
        <v>29</v>
      </c>
      <c r="Q1393" s="5">
        <v>134.65</v>
      </c>
      <c r="S1393" s="6">
        <v>118.18</v>
      </c>
      <c r="T1393" s="5">
        <v>0.35</v>
      </c>
      <c r="U1393" s="6">
        <v>118.53</v>
      </c>
      <c r="V1393" s="2">
        <v>175.05</v>
      </c>
      <c r="W1393" s="8"/>
      <c r="X1393" s="10" t="s">
        <v>29</v>
      </c>
      <c r="Y1393" s="7">
        <v>43647</v>
      </c>
    </row>
    <row r="1394" spans="1:25" hidden="1" x14ac:dyDescent="0.25">
      <c r="A1394" s="2">
        <v>330803</v>
      </c>
      <c r="B1394" s="3" t="s">
        <v>1380</v>
      </c>
      <c r="C1394" s="3" t="s">
        <v>1402</v>
      </c>
      <c r="D1394" s="3" t="s">
        <v>27</v>
      </c>
      <c r="E1394" s="3" t="s">
        <v>37</v>
      </c>
      <c r="F1394" s="3" t="s">
        <v>29</v>
      </c>
      <c r="G1394" s="2">
        <v>40</v>
      </c>
      <c r="H1394" s="3" t="s">
        <v>1214</v>
      </c>
      <c r="I1394" s="3" t="s">
        <v>1382</v>
      </c>
      <c r="J1394" s="3" t="s">
        <v>31</v>
      </c>
      <c r="K1394" s="4">
        <v>130.56</v>
      </c>
      <c r="L1394" s="2">
        <v>1</v>
      </c>
      <c r="M1394" s="2">
        <v>6</v>
      </c>
      <c r="N1394" s="2">
        <v>0.75</v>
      </c>
      <c r="O1394" s="3" t="s">
        <v>32</v>
      </c>
      <c r="P1394" s="3" t="s">
        <v>29</v>
      </c>
      <c r="Q1394" s="5">
        <v>61</v>
      </c>
      <c r="S1394" s="6">
        <v>53.37</v>
      </c>
      <c r="T1394" s="5">
        <v>0.35</v>
      </c>
      <c r="U1394" s="6">
        <v>53.72</v>
      </c>
      <c r="V1394" s="2">
        <v>79.3</v>
      </c>
      <c r="W1394" s="8"/>
      <c r="X1394" s="10" t="s">
        <v>29</v>
      </c>
      <c r="Y1394" s="7">
        <v>43647</v>
      </c>
    </row>
    <row r="1395" spans="1:25" hidden="1" x14ac:dyDescent="0.25">
      <c r="A1395" s="2">
        <v>517441</v>
      </c>
      <c r="B1395" s="3" t="s">
        <v>1380</v>
      </c>
      <c r="C1395" s="3" t="s">
        <v>1403</v>
      </c>
      <c r="D1395" s="3" t="s">
        <v>27</v>
      </c>
      <c r="E1395" s="3" t="s">
        <v>37</v>
      </c>
      <c r="F1395" s="3" t="s">
        <v>29</v>
      </c>
      <c r="G1395" s="2">
        <v>43</v>
      </c>
      <c r="H1395" s="3" t="s">
        <v>1214</v>
      </c>
      <c r="I1395" s="3" t="s">
        <v>1382</v>
      </c>
      <c r="J1395" s="3" t="s">
        <v>31</v>
      </c>
      <c r="K1395" s="4">
        <v>122.7</v>
      </c>
      <c r="L1395" s="2">
        <v>1</v>
      </c>
      <c r="M1395" s="2">
        <v>6</v>
      </c>
      <c r="N1395" s="2">
        <v>0.75</v>
      </c>
      <c r="O1395" s="3" t="s">
        <v>32</v>
      </c>
      <c r="P1395" s="3" t="s">
        <v>29</v>
      </c>
      <c r="Q1395" s="5">
        <v>56.15</v>
      </c>
      <c r="S1395" s="6">
        <v>49.1</v>
      </c>
      <c r="T1395" s="5">
        <v>0.35</v>
      </c>
      <c r="U1395" s="6">
        <v>49.45</v>
      </c>
      <c r="V1395" s="2">
        <v>73</v>
      </c>
      <c r="W1395" s="8"/>
      <c r="X1395" s="10" t="s">
        <v>29</v>
      </c>
      <c r="Y1395" s="7">
        <v>43466</v>
      </c>
    </row>
    <row r="1396" spans="1:25" ht="30" hidden="1" x14ac:dyDescent="0.25">
      <c r="A1396" s="2">
        <v>368456</v>
      </c>
      <c r="B1396" s="3" t="s">
        <v>1380</v>
      </c>
      <c r="C1396" s="3" t="s">
        <v>1404</v>
      </c>
      <c r="D1396" s="3" t="s">
        <v>27</v>
      </c>
      <c r="E1396" s="3" t="s">
        <v>28</v>
      </c>
      <c r="F1396" s="3" t="s">
        <v>86</v>
      </c>
      <c r="G1396" s="2">
        <v>50</v>
      </c>
      <c r="H1396" s="3" t="s">
        <v>196</v>
      </c>
      <c r="I1396" s="3" t="s">
        <v>1382</v>
      </c>
      <c r="J1396" s="3" t="s">
        <v>31</v>
      </c>
      <c r="K1396" s="4">
        <v>171.9</v>
      </c>
      <c r="L1396" s="2">
        <v>1</v>
      </c>
      <c r="M1396" s="2">
        <v>6</v>
      </c>
      <c r="N1396" s="2">
        <v>0.75</v>
      </c>
      <c r="O1396" s="3" t="s">
        <v>32</v>
      </c>
      <c r="P1396" s="3" t="s">
        <v>29</v>
      </c>
      <c r="Q1396" s="5">
        <v>70.849999999999994</v>
      </c>
      <c r="S1396" s="6">
        <v>62.04</v>
      </c>
      <c r="T1396" s="5">
        <v>0.35</v>
      </c>
      <c r="U1396" s="6">
        <v>62.39</v>
      </c>
      <c r="V1396" s="2">
        <v>92.1</v>
      </c>
      <c r="W1396" s="8"/>
      <c r="X1396" s="10" t="s">
        <v>29</v>
      </c>
      <c r="Y1396" s="7">
        <v>43714</v>
      </c>
    </row>
    <row r="1397" spans="1:25" hidden="1" x14ac:dyDescent="0.25">
      <c r="A1397" s="2">
        <v>42788</v>
      </c>
      <c r="B1397" s="3" t="s">
        <v>1380</v>
      </c>
      <c r="C1397" s="3" t="s">
        <v>1405</v>
      </c>
      <c r="D1397" s="3" t="s">
        <v>27</v>
      </c>
      <c r="E1397" s="3" t="s">
        <v>37</v>
      </c>
      <c r="F1397" s="3" t="s">
        <v>29</v>
      </c>
      <c r="G1397" s="2">
        <v>40</v>
      </c>
      <c r="H1397" s="3" t="s">
        <v>1214</v>
      </c>
      <c r="I1397" s="3" t="s">
        <v>1382</v>
      </c>
      <c r="J1397" s="3" t="s">
        <v>39</v>
      </c>
      <c r="K1397" s="4" t="s">
        <v>2989</v>
      </c>
      <c r="L1397" s="2">
        <v>1</v>
      </c>
      <c r="M1397" s="2">
        <v>6</v>
      </c>
      <c r="N1397" s="2">
        <v>0.75</v>
      </c>
      <c r="O1397" s="3" t="s">
        <v>32</v>
      </c>
      <c r="P1397" s="3" t="s">
        <v>29</v>
      </c>
      <c r="Q1397" s="5">
        <v>73.650000000000006</v>
      </c>
      <c r="S1397" s="6">
        <v>64.5</v>
      </c>
      <c r="T1397" s="5">
        <v>0.35</v>
      </c>
      <c r="U1397" s="6">
        <v>64.849999999999994</v>
      </c>
      <c r="V1397" s="2">
        <v>95.75</v>
      </c>
      <c r="W1397" s="8"/>
      <c r="X1397" s="10" t="s">
        <v>29</v>
      </c>
      <c r="Y1397" s="7">
        <v>43556</v>
      </c>
    </row>
    <row r="1398" spans="1:25" hidden="1" x14ac:dyDescent="0.25">
      <c r="A1398" s="2">
        <v>7617</v>
      </c>
      <c r="B1398" s="3" t="s">
        <v>1380</v>
      </c>
      <c r="C1398" s="3" t="s">
        <v>1406</v>
      </c>
      <c r="D1398" s="3" t="s">
        <v>27</v>
      </c>
      <c r="E1398" s="3" t="s">
        <v>37</v>
      </c>
      <c r="F1398" s="3" t="s">
        <v>29</v>
      </c>
      <c r="G1398" s="2">
        <v>40</v>
      </c>
      <c r="H1398" s="3" t="s">
        <v>1214</v>
      </c>
      <c r="I1398" s="3" t="s">
        <v>1394</v>
      </c>
      <c r="J1398" s="3" t="s">
        <v>31</v>
      </c>
      <c r="K1398" s="4" t="s">
        <v>2990</v>
      </c>
      <c r="L1398" s="2">
        <v>1</v>
      </c>
      <c r="M1398" s="2">
        <v>12</v>
      </c>
      <c r="N1398" s="2">
        <v>0.75</v>
      </c>
      <c r="O1398" s="3" t="s">
        <v>32</v>
      </c>
      <c r="P1398" s="3" t="s">
        <v>29</v>
      </c>
      <c r="Q1398" s="5">
        <v>54</v>
      </c>
      <c r="S1398" s="6">
        <v>47.21</v>
      </c>
      <c r="T1398" s="5">
        <v>0.35</v>
      </c>
      <c r="U1398" s="6">
        <v>47.56</v>
      </c>
      <c r="V1398" s="2">
        <v>70.2</v>
      </c>
      <c r="W1398" s="8"/>
      <c r="X1398" s="10" t="s">
        <v>29</v>
      </c>
      <c r="Y1398" s="7">
        <v>43556</v>
      </c>
    </row>
    <row r="1399" spans="1:25" hidden="1" x14ac:dyDescent="0.25">
      <c r="A1399" s="2">
        <v>192732</v>
      </c>
      <c r="B1399" s="3" t="s">
        <v>1380</v>
      </c>
      <c r="C1399" s="3" t="s">
        <v>1407</v>
      </c>
      <c r="D1399" s="3" t="s">
        <v>27</v>
      </c>
      <c r="E1399" s="3" t="s">
        <v>879</v>
      </c>
      <c r="F1399" s="3" t="s">
        <v>1080</v>
      </c>
      <c r="G1399" s="2">
        <v>40</v>
      </c>
      <c r="H1399" s="3" t="s">
        <v>1214</v>
      </c>
      <c r="I1399" s="3" t="s">
        <v>1382</v>
      </c>
      <c r="J1399" s="3" t="s">
        <v>39</v>
      </c>
      <c r="K1399" s="4" t="s">
        <v>2991</v>
      </c>
      <c r="L1399" s="2">
        <v>1</v>
      </c>
      <c r="M1399" s="2">
        <v>6</v>
      </c>
      <c r="N1399" s="2">
        <v>0.75</v>
      </c>
      <c r="O1399" s="3" t="s">
        <v>32</v>
      </c>
      <c r="P1399" s="3" t="s">
        <v>29</v>
      </c>
      <c r="Q1399" s="5">
        <v>85.35</v>
      </c>
      <c r="S1399" s="6">
        <v>74.8</v>
      </c>
      <c r="T1399" s="5">
        <v>0.35</v>
      </c>
      <c r="U1399" s="6">
        <v>75.150000000000006</v>
      </c>
      <c r="V1399" s="2">
        <v>110.95</v>
      </c>
      <c r="W1399" s="8"/>
      <c r="X1399" s="10" t="s">
        <v>29</v>
      </c>
      <c r="Y1399" s="7">
        <v>43556</v>
      </c>
    </row>
    <row r="1400" spans="1:25" hidden="1" x14ac:dyDescent="0.25">
      <c r="A1400" s="2">
        <v>73999</v>
      </c>
      <c r="B1400" s="3" t="s">
        <v>1380</v>
      </c>
      <c r="C1400" s="3" t="s">
        <v>1408</v>
      </c>
      <c r="D1400" s="3" t="s">
        <v>27</v>
      </c>
      <c r="E1400" s="3" t="s">
        <v>37</v>
      </c>
      <c r="F1400" s="3" t="s">
        <v>1409</v>
      </c>
      <c r="G1400" s="2">
        <v>43</v>
      </c>
      <c r="H1400" s="3" t="s">
        <v>1214</v>
      </c>
      <c r="I1400" s="3" t="s">
        <v>1382</v>
      </c>
      <c r="J1400" s="3" t="s">
        <v>31</v>
      </c>
      <c r="K1400" s="4" t="s">
        <v>2992</v>
      </c>
      <c r="L1400" s="2">
        <v>1</v>
      </c>
      <c r="M1400" s="2">
        <v>6</v>
      </c>
      <c r="N1400" s="2">
        <v>0.75</v>
      </c>
      <c r="O1400" s="3" t="s">
        <v>32</v>
      </c>
      <c r="P1400" s="3" t="s">
        <v>29</v>
      </c>
      <c r="Q1400" s="5">
        <v>94.9</v>
      </c>
      <c r="R1400" s="5">
        <v>6</v>
      </c>
      <c r="S1400" s="6">
        <v>77.92</v>
      </c>
      <c r="T1400" s="5">
        <v>0.35</v>
      </c>
      <c r="U1400" s="6">
        <v>78.27</v>
      </c>
      <c r="V1400" s="2">
        <v>123.35</v>
      </c>
      <c r="W1400" s="8"/>
      <c r="X1400" s="10" t="s">
        <v>29</v>
      </c>
      <c r="Y1400" s="7">
        <v>43800</v>
      </c>
    </row>
    <row r="1401" spans="1:25" hidden="1" x14ac:dyDescent="0.25">
      <c r="A1401" s="2">
        <v>238097</v>
      </c>
      <c r="B1401" s="3" t="s">
        <v>1380</v>
      </c>
      <c r="C1401" s="3" t="s">
        <v>1410</v>
      </c>
      <c r="D1401" s="3" t="s">
        <v>27</v>
      </c>
      <c r="E1401" s="3" t="s">
        <v>37</v>
      </c>
      <c r="F1401" s="3" t="s">
        <v>29</v>
      </c>
      <c r="G1401" s="2">
        <v>43</v>
      </c>
      <c r="H1401" s="3" t="s">
        <v>1214</v>
      </c>
      <c r="I1401" s="3" t="s">
        <v>1382</v>
      </c>
      <c r="J1401" s="3" t="s">
        <v>39</v>
      </c>
      <c r="K1401" s="4" t="s">
        <v>2993</v>
      </c>
      <c r="L1401" s="2">
        <v>1</v>
      </c>
      <c r="M1401" s="2">
        <v>6</v>
      </c>
      <c r="N1401" s="2">
        <v>0.75</v>
      </c>
      <c r="O1401" s="3" t="s">
        <v>32</v>
      </c>
      <c r="P1401" s="3" t="s">
        <v>29</v>
      </c>
      <c r="Q1401" s="5">
        <v>98.25</v>
      </c>
      <c r="S1401" s="6">
        <v>86.15</v>
      </c>
      <c r="T1401" s="5">
        <v>0.35</v>
      </c>
      <c r="U1401" s="6">
        <v>86.5</v>
      </c>
      <c r="V1401" s="2">
        <v>127.7</v>
      </c>
      <c r="W1401" s="8"/>
      <c r="X1401" s="10" t="s">
        <v>29</v>
      </c>
      <c r="Y1401" s="7">
        <v>43556</v>
      </c>
    </row>
    <row r="1402" spans="1:25" hidden="1" x14ac:dyDescent="0.25">
      <c r="A1402" s="2">
        <v>207191</v>
      </c>
      <c r="B1402" s="3" t="s">
        <v>1380</v>
      </c>
      <c r="C1402" s="3" t="s">
        <v>1411</v>
      </c>
      <c r="D1402" s="3" t="s">
        <v>27</v>
      </c>
      <c r="E1402" s="3" t="s">
        <v>879</v>
      </c>
      <c r="F1402" s="3" t="s">
        <v>1080</v>
      </c>
      <c r="G1402" s="2">
        <v>43</v>
      </c>
      <c r="H1402" s="3" t="s">
        <v>1214</v>
      </c>
      <c r="I1402" s="3" t="s">
        <v>1382</v>
      </c>
      <c r="J1402" s="3" t="s">
        <v>39</v>
      </c>
      <c r="K1402" s="4" t="s">
        <v>2994</v>
      </c>
      <c r="L1402" s="2">
        <v>1</v>
      </c>
      <c r="M1402" s="2">
        <v>6</v>
      </c>
      <c r="N1402" s="2">
        <v>0.75</v>
      </c>
      <c r="O1402" s="3" t="s">
        <v>32</v>
      </c>
      <c r="P1402" s="3" t="s">
        <v>29</v>
      </c>
      <c r="Q1402" s="5">
        <v>108.95</v>
      </c>
      <c r="S1402" s="6">
        <v>95.57</v>
      </c>
      <c r="T1402" s="5">
        <v>0.35</v>
      </c>
      <c r="U1402" s="6">
        <v>95.92</v>
      </c>
      <c r="V1402" s="2">
        <v>141.65</v>
      </c>
      <c r="W1402" s="8"/>
      <c r="X1402" s="10" t="s">
        <v>29</v>
      </c>
      <c r="Y1402" s="7">
        <v>43556</v>
      </c>
    </row>
    <row r="1403" spans="1:25" hidden="1" x14ac:dyDescent="0.25">
      <c r="A1403" s="2">
        <v>579078</v>
      </c>
      <c r="B1403" s="3" t="s">
        <v>1380</v>
      </c>
      <c r="C1403" s="3" t="s">
        <v>1412</v>
      </c>
      <c r="D1403" s="3" t="s">
        <v>27</v>
      </c>
      <c r="E1403" s="3" t="s">
        <v>28</v>
      </c>
      <c r="F1403" s="3" t="s">
        <v>86</v>
      </c>
      <c r="H1403" s="3" t="s">
        <v>1214</v>
      </c>
      <c r="I1403" s="3" t="s">
        <v>1382</v>
      </c>
      <c r="J1403" s="3" t="s">
        <v>31</v>
      </c>
      <c r="K1403" s="4">
        <v>463.2</v>
      </c>
      <c r="L1403" s="2">
        <v>1</v>
      </c>
      <c r="M1403" s="2">
        <v>6</v>
      </c>
      <c r="N1403" s="2">
        <v>0.75</v>
      </c>
      <c r="O1403" s="3" t="s">
        <v>32</v>
      </c>
      <c r="P1403" s="3" t="s">
        <v>29</v>
      </c>
      <c r="Q1403" s="5">
        <v>148.5</v>
      </c>
      <c r="S1403" s="6">
        <v>130.37</v>
      </c>
      <c r="T1403" s="5">
        <v>0.35</v>
      </c>
      <c r="U1403" s="6">
        <v>130.72</v>
      </c>
      <c r="V1403" s="2">
        <v>193.05</v>
      </c>
      <c r="W1403" s="8"/>
      <c r="X1403" s="10" t="s">
        <v>29</v>
      </c>
      <c r="Y1403" s="7">
        <v>43739</v>
      </c>
    </row>
    <row r="1404" spans="1:25" hidden="1" x14ac:dyDescent="0.25">
      <c r="A1404" s="2">
        <v>601757</v>
      </c>
      <c r="B1404" s="3" t="s">
        <v>1380</v>
      </c>
      <c r="C1404" s="3" t="s">
        <v>1413</v>
      </c>
      <c r="D1404" s="3" t="s">
        <v>27</v>
      </c>
      <c r="E1404" s="3" t="s">
        <v>37</v>
      </c>
      <c r="F1404" s="3" t="s">
        <v>29</v>
      </c>
      <c r="G1404" s="2">
        <v>40</v>
      </c>
      <c r="H1404" s="3" t="s">
        <v>1214</v>
      </c>
      <c r="I1404" s="3" t="s">
        <v>1394</v>
      </c>
      <c r="J1404" s="3" t="s">
        <v>39</v>
      </c>
      <c r="K1404" s="4">
        <v>192.24</v>
      </c>
      <c r="L1404" s="2">
        <v>1</v>
      </c>
      <c r="M1404" s="2">
        <v>12</v>
      </c>
      <c r="N1404" s="2">
        <v>0.75</v>
      </c>
      <c r="O1404" s="3" t="s">
        <v>32</v>
      </c>
      <c r="P1404" s="3" t="s">
        <v>29</v>
      </c>
      <c r="Q1404" s="5">
        <v>47.9</v>
      </c>
      <c r="S1404" s="6">
        <v>41.84</v>
      </c>
      <c r="T1404" s="5">
        <v>0.35</v>
      </c>
      <c r="U1404" s="6">
        <v>42.19</v>
      </c>
      <c r="V1404" s="2">
        <v>62.25</v>
      </c>
      <c r="W1404" s="8"/>
      <c r="X1404" s="10" t="s">
        <v>29</v>
      </c>
      <c r="Y1404" s="7">
        <v>43587</v>
      </c>
    </row>
    <row r="1405" spans="1:25" hidden="1" x14ac:dyDescent="0.25">
      <c r="A1405" s="2">
        <v>11130</v>
      </c>
      <c r="B1405" s="3" t="s">
        <v>1380</v>
      </c>
      <c r="C1405" s="3" t="s">
        <v>1414</v>
      </c>
      <c r="D1405" s="3" t="s">
        <v>27</v>
      </c>
      <c r="E1405" s="3" t="s">
        <v>37</v>
      </c>
      <c r="F1405" s="3" t="s">
        <v>29</v>
      </c>
      <c r="G1405" s="2">
        <v>40</v>
      </c>
      <c r="H1405" s="3" t="s">
        <v>1214</v>
      </c>
      <c r="I1405" s="3" t="s">
        <v>1394</v>
      </c>
      <c r="J1405" s="3" t="s">
        <v>39</v>
      </c>
      <c r="K1405" s="4">
        <v>98.97</v>
      </c>
      <c r="L1405" s="2">
        <v>1</v>
      </c>
      <c r="M1405" s="2">
        <v>12</v>
      </c>
      <c r="N1405" s="2">
        <v>0.75</v>
      </c>
      <c r="O1405" s="3" t="s">
        <v>32</v>
      </c>
      <c r="P1405" s="3" t="s">
        <v>29</v>
      </c>
      <c r="Q1405" s="5">
        <v>27.8</v>
      </c>
      <c r="S1405" s="6">
        <v>24.16</v>
      </c>
      <c r="T1405" s="5">
        <v>0.35</v>
      </c>
      <c r="U1405" s="6">
        <v>24.51</v>
      </c>
      <c r="V1405" s="2">
        <v>36.15</v>
      </c>
      <c r="W1405" s="8"/>
      <c r="X1405" s="10" t="s">
        <v>29</v>
      </c>
      <c r="Y1405" s="7">
        <v>43587</v>
      </c>
    </row>
    <row r="1406" spans="1:25" hidden="1" x14ac:dyDescent="0.25">
      <c r="A1406" s="2">
        <v>752006</v>
      </c>
      <c r="B1406" s="3" t="s">
        <v>1380</v>
      </c>
      <c r="C1406" s="3" t="s">
        <v>1415</v>
      </c>
      <c r="D1406" s="3" t="s">
        <v>27</v>
      </c>
      <c r="E1406" s="3" t="s">
        <v>37</v>
      </c>
      <c r="F1406" s="3" t="s">
        <v>29</v>
      </c>
      <c r="G1406" s="2">
        <v>40</v>
      </c>
      <c r="H1406" s="3" t="s">
        <v>1214</v>
      </c>
      <c r="I1406" s="3" t="s">
        <v>1394</v>
      </c>
      <c r="J1406" s="3" t="s">
        <v>31</v>
      </c>
      <c r="K1406" s="4">
        <v>135.24</v>
      </c>
      <c r="L1406" s="2">
        <v>1</v>
      </c>
      <c r="M1406" s="2">
        <v>12</v>
      </c>
      <c r="N1406" s="2">
        <v>0.75</v>
      </c>
      <c r="O1406" s="3" t="s">
        <v>32</v>
      </c>
      <c r="P1406" s="3" t="s">
        <v>29</v>
      </c>
      <c r="Q1406" s="5">
        <v>37.9</v>
      </c>
      <c r="S1406" s="6">
        <v>33.04</v>
      </c>
      <c r="T1406" s="5">
        <v>0.35</v>
      </c>
      <c r="U1406" s="6">
        <v>33.39</v>
      </c>
      <c r="V1406" s="2">
        <v>49.25</v>
      </c>
      <c r="W1406" s="8"/>
      <c r="X1406" s="10" t="s">
        <v>29</v>
      </c>
      <c r="Y1406" s="7">
        <v>43709</v>
      </c>
    </row>
    <row r="1407" spans="1:25" hidden="1" x14ac:dyDescent="0.25">
      <c r="A1407" s="2">
        <v>125930</v>
      </c>
      <c r="B1407" s="3" t="s">
        <v>1380</v>
      </c>
      <c r="C1407" s="3" t="s">
        <v>1416</v>
      </c>
      <c r="D1407" s="3" t="s">
        <v>898</v>
      </c>
      <c r="E1407" s="3" t="s">
        <v>37</v>
      </c>
      <c r="F1407" s="3" t="s">
        <v>97</v>
      </c>
      <c r="G1407" s="2">
        <v>43</v>
      </c>
      <c r="H1407" s="3" t="s">
        <v>1214</v>
      </c>
      <c r="I1407" s="3" t="s">
        <v>1382</v>
      </c>
      <c r="J1407" s="3" t="s">
        <v>31</v>
      </c>
      <c r="K1407" s="4">
        <v>297.60000000000002</v>
      </c>
      <c r="L1407" s="2">
        <v>1</v>
      </c>
      <c r="M1407" s="2">
        <v>6</v>
      </c>
      <c r="N1407" s="2">
        <v>0.7</v>
      </c>
      <c r="O1407" s="3" t="s">
        <v>32</v>
      </c>
      <c r="P1407" s="3" t="s">
        <v>29</v>
      </c>
      <c r="Q1407" s="5">
        <v>113.05</v>
      </c>
      <c r="S1407" s="6">
        <v>99.4</v>
      </c>
      <c r="T1407" s="5">
        <v>0.1</v>
      </c>
      <c r="U1407" s="6">
        <v>99.5</v>
      </c>
      <c r="V1407" s="2">
        <v>146.94999999999999</v>
      </c>
      <c r="W1407" s="8"/>
      <c r="X1407" s="10" t="s">
        <v>29</v>
      </c>
      <c r="Y1407" s="7">
        <v>43466</v>
      </c>
    </row>
    <row r="1408" spans="1:25" hidden="1" x14ac:dyDescent="0.25">
      <c r="A1408" s="2">
        <v>510354</v>
      </c>
      <c r="B1408" s="3" t="s">
        <v>1380</v>
      </c>
      <c r="C1408" s="3" t="s">
        <v>1417</v>
      </c>
      <c r="D1408" s="3" t="s">
        <v>898</v>
      </c>
      <c r="E1408" s="3" t="s">
        <v>28</v>
      </c>
      <c r="F1408" s="3" t="s">
        <v>86</v>
      </c>
      <c r="G1408" s="2">
        <v>43</v>
      </c>
      <c r="H1408" s="3" t="s">
        <v>1214</v>
      </c>
      <c r="I1408" s="3" t="s">
        <v>1382</v>
      </c>
      <c r="J1408" s="3" t="s">
        <v>31</v>
      </c>
      <c r="K1408" s="4">
        <v>223.68</v>
      </c>
      <c r="L1408" s="2">
        <v>1</v>
      </c>
      <c r="M1408" s="2">
        <v>6</v>
      </c>
      <c r="N1408" s="2">
        <v>0.7</v>
      </c>
      <c r="O1408" s="3" t="s">
        <v>32</v>
      </c>
      <c r="P1408" s="3" t="s">
        <v>29</v>
      </c>
      <c r="Q1408" s="5">
        <v>84.75</v>
      </c>
      <c r="S1408" s="6">
        <v>74.489999999999995</v>
      </c>
      <c r="T1408" s="5">
        <v>0.1</v>
      </c>
      <c r="U1408" s="6">
        <v>74.59</v>
      </c>
      <c r="V1408" s="2">
        <v>110.2</v>
      </c>
      <c r="W1408" s="8"/>
      <c r="X1408" s="10" t="s">
        <v>29</v>
      </c>
      <c r="Y1408" s="7">
        <v>43714</v>
      </c>
    </row>
    <row r="1409" spans="1:25" hidden="1" x14ac:dyDescent="0.25">
      <c r="A1409" s="2">
        <v>134270</v>
      </c>
      <c r="B1409" s="3" t="s">
        <v>1380</v>
      </c>
      <c r="C1409" s="3" t="s">
        <v>1418</v>
      </c>
      <c r="D1409" s="3" t="s">
        <v>898</v>
      </c>
      <c r="E1409" s="3" t="s">
        <v>879</v>
      </c>
      <c r="F1409" s="3" t="s">
        <v>1080</v>
      </c>
      <c r="G1409" s="2">
        <v>43</v>
      </c>
      <c r="H1409" s="3" t="s">
        <v>1214</v>
      </c>
      <c r="I1409" s="3" t="s">
        <v>1382</v>
      </c>
      <c r="J1409" s="3" t="s">
        <v>31</v>
      </c>
      <c r="K1409" s="4">
        <v>393.9</v>
      </c>
      <c r="L1409" s="2">
        <v>1</v>
      </c>
      <c r="M1409" s="2">
        <v>6</v>
      </c>
      <c r="N1409" s="2">
        <v>0.7</v>
      </c>
      <c r="O1409" s="3" t="s">
        <v>32</v>
      </c>
      <c r="P1409" s="3" t="s">
        <v>29</v>
      </c>
      <c r="Q1409" s="5">
        <v>128.65</v>
      </c>
      <c r="S1409" s="6">
        <v>113.12</v>
      </c>
      <c r="T1409" s="5">
        <v>0.1</v>
      </c>
      <c r="U1409" s="6">
        <v>113.22</v>
      </c>
      <c r="V1409" s="2">
        <v>167.25</v>
      </c>
      <c r="W1409" s="8"/>
      <c r="X1409" s="10" t="s">
        <v>29</v>
      </c>
      <c r="Y1409" s="7">
        <v>43647</v>
      </c>
    </row>
    <row r="1410" spans="1:25" hidden="1" x14ac:dyDescent="0.25">
      <c r="A1410" s="2">
        <v>12385</v>
      </c>
      <c r="B1410" s="3" t="s">
        <v>1380</v>
      </c>
      <c r="C1410" s="3" t="s">
        <v>1419</v>
      </c>
      <c r="D1410" s="3" t="s">
        <v>27</v>
      </c>
      <c r="E1410" s="3" t="s">
        <v>37</v>
      </c>
      <c r="F1410" s="3" t="s">
        <v>29</v>
      </c>
      <c r="G1410" s="2">
        <v>40</v>
      </c>
      <c r="H1410" s="3" t="s">
        <v>1214</v>
      </c>
      <c r="I1410" s="3" t="s">
        <v>1382</v>
      </c>
      <c r="J1410" s="3" t="s">
        <v>31</v>
      </c>
      <c r="K1410" s="4">
        <v>269.52</v>
      </c>
      <c r="L1410" s="2">
        <v>1</v>
      </c>
      <c r="M1410" s="2">
        <v>12</v>
      </c>
      <c r="N1410" s="2">
        <v>0.75</v>
      </c>
      <c r="O1410" s="3" t="s">
        <v>32</v>
      </c>
      <c r="P1410" s="3" t="s">
        <v>29</v>
      </c>
      <c r="Q1410" s="5">
        <v>59.75</v>
      </c>
      <c r="S1410" s="6">
        <v>52.27</v>
      </c>
      <c r="T1410" s="5">
        <v>0.35</v>
      </c>
      <c r="U1410" s="6">
        <v>52.62</v>
      </c>
      <c r="V1410" s="2">
        <v>77.7</v>
      </c>
      <c r="W1410" s="8"/>
      <c r="X1410" s="10" t="s">
        <v>29</v>
      </c>
      <c r="Y1410" s="7">
        <v>43616</v>
      </c>
    </row>
    <row r="1411" spans="1:25" hidden="1" x14ac:dyDescent="0.25">
      <c r="A1411" s="2">
        <v>530352</v>
      </c>
      <c r="B1411" s="3" t="s">
        <v>1380</v>
      </c>
      <c r="C1411" s="3" t="s">
        <v>1420</v>
      </c>
      <c r="D1411" s="3" t="s">
        <v>27</v>
      </c>
      <c r="E1411" s="3" t="s">
        <v>28</v>
      </c>
      <c r="F1411" s="3" t="s">
        <v>210</v>
      </c>
      <c r="G1411" s="2">
        <v>40</v>
      </c>
      <c r="H1411" s="3" t="s">
        <v>1214</v>
      </c>
      <c r="I1411" s="3" t="s">
        <v>1382</v>
      </c>
      <c r="J1411" s="3" t="s">
        <v>31</v>
      </c>
      <c r="K1411" s="4">
        <v>197.58</v>
      </c>
      <c r="L1411" s="2">
        <v>1</v>
      </c>
      <c r="M1411" s="2">
        <v>3</v>
      </c>
      <c r="N1411" s="2">
        <v>0.75</v>
      </c>
      <c r="O1411" s="3" t="s">
        <v>32</v>
      </c>
      <c r="P1411" s="3" t="s">
        <v>29</v>
      </c>
      <c r="Q1411" s="5">
        <v>131.15</v>
      </c>
      <c r="S1411" s="6">
        <v>115.1</v>
      </c>
      <c r="T1411" s="5">
        <v>0.35</v>
      </c>
      <c r="U1411" s="6">
        <v>115.45</v>
      </c>
      <c r="V1411" s="2">
        <v>170.5</v>
      </c>
      <c r="W1411" s="8">
        <v>9.9999999999994316E-2</v>
      </c>
      <c r="X1411" s="9" t="s">
        <v>3216</v>
      </c>
      <c r="Y1411" s="7">
        <v>43790</v>
      </c>
    </row>
    <row r="1412" spans="1:25" hidden="1" x14ac:dyDescent="0.25">
      <c r="A1412" s="2">
        <v>177562</v>
      </c>
      <c r="B1412" s="3" t="s">
        <v>1380</v>
      </c>
      <c r="C1412" s="3" t="s">
        <v>1421</v>
      </c>
      <c r="D1412" s="3" t="s">
        <v>27</v>
      </c>
      <c r="E1412" s="3" t="s">
        <v>28</v>
      </c>
      <c r="F1412" s="3" t="s">
        <v>29</v>
      </c>
      <c r="H1412" s="3" t="s">
        <v>1214</v>
      </c>
      <c r="I1412" s="3" t="s">
        <v>1382</v>
      </c>
      <c r="J1412" s="3" t="s">
        <v>31</v>
      </c>
      <c r="K1412" s="4">
        <v>197.34</v>
      </c>
      <c r="L1412" s="2">
        <v>1</v>
      </c>
      <c r="M1412" s="2">
        <v>6</v>
      </c>
      <c r="N1412" s="2">
        <v>0.75</v>
      </c>
      <c r="O1412" s="3" t="s">
        <v>32</v>
      </c>
      <c r="P1412" s="3" t="s">
        <v>29</v>
      </c>
      <c r="Q1412" s="5">
        <v>78.45</v>
      </c>
      <c r="S1412" s="6">
        <v>68.73</v>
      </c>
      <c r="T1412" s="5">
        <v>0.35</v>
      </c>
      <c r="U1412" s="6">
        <v>69.08</v>
      </c>
      <c r="V1412" s="2">
        <v>102</v>
      </c>
      <c r="W1412" s="8"/>
      <c r="X1412" s="10" t="s">
        <v>29</v>
      </c>
      <c r="Y1412" s="7">
        <v>43782</v>
      </c>
    </row>
    <row r="1413" spans="1:25" hidden="1" x14ac:dyDescent="0.25">
      <c r="A1413" s="2">
        <v>29445</v>
      </c>
      <c r="B1413" s="3" t="s">
        <v>1380</v>
      </c>
      <c r="C1413" s="3" t="s">
        <v>1422</v>
      </c>
      <c r="D1413" s="3" t="s">
        <v>27</v>
      </c>
      <c r="E1413" s="3" t="s">
        <v>28</v>
      </c>
      <c r="F1413" s="3" t="s">
        <v>86</v>
      </c>
      <c r="G1413" s="2">
        <v>43</v>
      </c>
      <c r="H1413" s="3" t="s">
        <v>1214</v>
      </c>
      <c r="I1413" s="3" t="s">
        <v>1382</v>
      </c>
      <c r="J1413" s="3" t="s">
        <v>31</v>
      </c>
      <c r="K1413" s="4">
        <v>234.36</v>
      </c>
      <c r="L1413" s="2">
        <v>1</v>
      </c>
      <c r="M1413" s="2">
        <v>6</v>
      </c>
      <c r="N1413" s="2">
        <v>0.75</v>
      </c>
      <c r="O1413" s="3" t="s">
        <v>32</v>
      </c>
      <c r="P1413" s="3" t="s">
        <v>29</v>
      </c>
      <c r="Q1413" s="5">
        <v>89.55</v>
      </c>
      <c r="S1413" s="6">
        <v>78.5</v>
      </c>
      <c r="T1413" s="5">
        <v>0.35</v>
      </c>
      <c r="U1413" s="6">
        <v>78.849999999999994</v>
      </c>
      <c r="V1413" s="2">
        <v>116.4</v>
      </c>
      <c r="W1413" s="8"/>
      <c r="X1413" s="10" t="s">
        <v>29</v>
      </c>
      <c r="Y1413" s="7">
        <v>43709</v>
      </c>
    </row>
    <row r="1414" spans="1:25" hidden="1" x14ac:dyDescent="0.25">
      <c r="A1414" s="2">
        <v>29450</v>
      </c>
      <c r="B1414" s="3" t="s">
        <v>1380</v>
      </c>
      <c r="C1414" s="3" t="s">
        <v>1423</v>
      </c>
      <c r="D1414" s="3" t="s">
        <v>27</v>
      </c>
      <c r="E1414" s="3" t="s">
        <v>28</v>
      </c>
      <c r="F1414" s="3" t="s">
        <v>29</v>
      </c>
      <c r="G1414" s="2">
        <v>40</v>
      </c>
      <c r="H1414" s="3" t="s">
        <v>1214</v>
      </c>
      <c r="I1414" s="3" t="s">
        <v>1382</v>
      </c>
      <c r="J1414" s="3" t="s">
        <v>31</v>
      </c>
      <c r="K1414" s="4">
        <v>270.24</v>
      </c>
      <c r="L1414" s="2">
        <v>1</v>
      </c>
      <c r="M1414" s="2">
        <v>6</v>
      </c>
      <c r="N1414" s="2">
        <v>0.75</v>
      </c>
      <c r="O1414" s="3" t="s">
        <v>32</v>
      </c>
      <c r="P1414" s="3" t="s">
        <v>29</v>
      </c>
      <c r="Q1414" s="5">
        <v>98.8</v>
      </c>
      <c r="S1414" s="6">
        <v>86.64</v>
      </c>
      <c r="T1414" s="5">
        <v>0.35</v>
      </c>
      <c r="U1414" s="6">
        <v>86.99</v>
      </c>
      <c r="V1414" s="2">
        <v>128.44999999999999</v>
      </c>
      <c r="W1414" s="8"/>
      <c r="X1414" s="10" t="s">
        <v>29</v>
      </c>
      <c r="Y1414" s="7">
        <v>43782</v>
      </c>
    </row>
    <row r="1415" spans="1:25" hidden="1" x14ac:dyDescent="0.25">
      <c r="A1415" s="2">
        <v>530345</v>
      </c>
      <c r="B1415" s="3" t="s">
        <v>1380</v>
      </c>
      <c r="C1415" s="3" t="s">
        <v>1424</v>
      </c>
      <c r="D1415" s="3" t="s">
        <v>27</v>
      </c>
      <c r="E1415" s="3" t="s">
        <v>37</v>
      </c>
      <c r="F1415" s="3" t="s">
        <v>29</v>
      </c>
      <c r="G1415" s="2">
        <v>40</v>
      </c>
      <c r="H1415" s="3" t="s">
        <v>1214</v>
      </c>
      <c r="I1415" s="3" t="s">
        <v>1382</v>
      </c>
      <c r="J1415" s="3" t="s">
        <v>31</v>
      </c>
      <c r="K1415" s="4">
        <v>197.22</v>
      </c>
      <c r="L1415" s="2">
        <v>1</v>
      </c>
      <c r="M1415" s="2">
        <v>6</v>
      </c>
      <c r="N1415" s="2">
        <v>0.75</v>
      </c>
      <c r="O1415" s="3" t="s">
        <v>32</v>
      </c>
      <c r="P1415" s="3" t="s">
        <v>29</v>
      </c>
      <c r="Q1415" s="5">
        <v>78.45</v>
      </c>
      <c r="S1415" s="6">
        <v>68.73</v>
      </c>
      <c r="T1415" s="5">
        <v>0.35</v>
      </c>
      <c r="U1415" s="6">
        <v>69.08</v>
      </c>
      <c r="V1415" s="2">
        <v>102</v>
      </c>
      <c r="W1415" s="8"/>
      <c r="X1415" s="10" t="s">
        <v>29</v>
      </c>
      <c r="Y1415" s="7">
        <v>43647</v>
      </c>
    </row>
    <row r="1416" spans="1:25" hidden="1" x14ac:dyDescent="0.25">
      <c r="A1416" s="2">
        <v>603050</v>
      </c>
      <c r="B1416" s="3" t="s">
        <v>1380</v>
      </c>
      <c r="C1416" s="3" t="s">
        <v>1425</v>
      </c>
      <c r="D1416" s="3" t="s">
        <v>27</v>
      </c>
      <c r="E1416" s="3" t="s">
        <v>879</v>
      </c>
      <c r="F1416" s="3" t="s">
        <v>1080</v>
      </c>
      <c r="G1416" s="2">
        <v>40</v>
      </c>
      <c r="H1416" s="3" t="s">
        <v>1214</v>
      </c>
      <c r="I1416" s="3" t="s">
        <v>1382</v>
      </c>
      <c r="J1416" s="3" t="s">
        <v>31</v>
      </c>
      <c r="K1416" s="4" t="s">
        <v>2995</v>
      </c>
      <c r="L1416" s="2">
        <v>1</v>
      </c>
      <c r="M1416" s="2">
        <v>6</v>
      </c>
      <c r="N1416" s="2">
        <v>0.75</v>
      </c>
      <c r="O1416" s="3" t="s">
        <v>32</v>
      </c>
      <c r="P1416" s="3" t="s">
        <v>29</v>
      </c>
      <c r="Q1416" s="5">
        <v>89.95</v>
      </c>
      <c r="S1416" s="6">
        <v>78.849999999999994</v>
      </c>
      <c r="T1416" s="5">
        <v>0.35</v>
      </c>
      <c r="U1416" s="6">
        <v>79.2</v>
      </c>
      <c r="V1416" s="2">
        <v>116.95</v>
      </c>
      <c r="W1416" s="8"/>
      <c r="X1416" s="10" t="s">
        <v>29</v>
      </c>
      <c r="Y1416" s="7">
        <v>43556</v>
      </c>
    </row>
    <row r="1417" spans="1:25" hidden="1" x14ac:dyDescent="0.25">
      <c r="A1417" s="2">
        <v>335901</v>
      </c>
      <c r="B1417" s="3" t="s">
        <v>1380</v>
      </c>
      <c r="C1417" s="3" t="s">
        <v>1426</v>
      </c>
      <c r="D1417" s="3" t="s">
        <v>27</v>
      </c>
      <c r="E1417" s="3" t="s">
        <v>879</v>
      </c>
      <c r="F1417" s="3" t="s">
        <v>880</v>
      </c>
      <c r="G1417" s="2">
        <v>43</v>
      </c>
      <c r="H1417" s="3" t="s">
        <v>1214</v>
      </c>
      <c r="I1417" s="3" t="s">
        <v>1382</v>
      </c>
      <c r="J1417" s="3" t="s">
        <v>31</v>
      </c>
      <c r="K1417" s="4" t="s">
        <v>2996</v>
      </c>
      <c r="L1417" s="2">
        <v>1</v>
      </c>
      <c r="M1417" s="2">
        <v>6</v>
      </c>
      <c r="N1417" s="2">
        <v>0.75</v>
      </c>
      <c r="O1417" s="3" t="s">
        <v>32</v>
      </c>
      <c r="P1417" s="3" t="s">
        <v>29</v>
      </c>
      <c r="Q1417" s="5">
        <v>151.6</v>
      </c>
      <c r="S1417" s="6">
        <v>133.1</v>
      </c>
      <c r="T1417" s="5">
        <v>0.35</v>
      </c>
      <c r="U1417" s="6">
        <v>133.44999999999999</v>
      </c>
      <c r="V1417" s="2">
        <v>197.1</v>
      </c>
      <c r="W1417" s="8"/>
      <c r="X1417" s="10" t="s">
        <v>29</v>
      </c>
      <c r="Y1417" s="7">
        <v>43556</v>
      </c>
    </row>
    <row r="1418" spans="1:25" hidden="1" x14ac:dyDescent="0.25">
      <c r="A1418" s="2">
        <v>749341</v>
      </c>
      <c r="B1418" s="3" t="s">
        <v>1380</v>
      </c>
      <c r="C1418" s="3" t="s">
        <v>1427</v>
      </c>
      <c r="D1418" s="3" t="s">
        <v>42</v>
      </c>
      <c r="E1418" s="3" t="s">
        <v>37</v>
      </c>
      <c r="F1418" s="3" t="s">
        <v>29</v>
      </c>
      <c r="G1418" s="2">
        <v>40</v>
      </c>
      <c r="H1418" s="3" t="s">
        <v>1214</v>
      </c>
      <c r="I1418" s="3" t="s">
        <v>1382</v>
      </c>
      <c r="J1418" s="3" t="s">
        <v>31</v>
      </c>
      <c r="K1418" s="4" t="s">
        <v>2997</v>
      </c>
      <c r="L1418" s="2">
        <v>1</v>
      </c>
      <c r="M1418" s="2">
        <v>12</v>
      </c>
      <c r="N1418" s="2">
        <v>0.375</v>
      </c>
      <c r="O1418" s="3" t="s">
        <v>32</v>
      </c>
      <c r="P1418" s="3" t="s">
        <v>29</v>
      </c>
      <c r="Q1418" s="5">
        <v>28.5</v>
      </c>
      <c r="S1418" s="6">
        <v>24.99</v>
      </c>
      <c r="T1418" s="5">
        <v>0.1</v>
      </c>
      <c r="U1418" s="6">
        <v>25.09</v>
      </c>
      <c r="V1418" s="2">
        <v>37.049999999999997</v>
      </c>
      <c r="W1418" s="8"/>
      <c r="X1418" s="10" t="s">
        <v>29</v>
      </c>
      <c r="Y1418" s="7">
        <v>43556</v>
      </c>
    </row>
    <row r="1419" spans="1:25" hidden="1" x14ac:dyDescent="0.25">
      <c r="A1419" s="2">
        <v>647834</v>
      </c>
      <c r="B1419" s="3" t="s">
        <v>1380</v>
      </c>
      <c r="C1419" s="3" t="s">
        <v>1427</v>
      </c>
      <c r="D1419" s="3" t="s">
        <v>27</v>
      </c>
      <c r="E1419" s="3" t="s">
        <v>37</v>
      </c>
      <c r="F1419" s="3" t="s">
        <v>104</v>
      </c>
      <c r="G1419" s="2">
        <v>40</v>
      </c>
      <c r="H1419" s="3" t="s">
        <v>1214</v>
      </c>
      <c r="I1419" s="3" t="s">
        <v>1382</v>
      </c>
      <c r="J1419" s="3" t="s">
        <v>31</v>
      </c>
      <c r="K1419" s="4" t="s">
        <v>2998</v>
      </c>
      <c r="L1419" s="2">
        <v>1</v>
      </c>
      <c r="M1419" s="2">
        <v>12</v>
      </c>
      <c r="N1419" s="2">
        <v>0.75</v>
      </c>
      <c r="O1419" s="3" t="s">
        <v>32</v>
      </c>
      <c r="P1419" s="3" t="s">
        <v>29</v>
      </c>
      <c r="Q1419" s="5">
        <v>53.85</v>
      </c>
      <c r="R1419" s="5">
        <v>2</v>
      </c>
      <c r="S1419" s="6">
        <v>45.32</v>
      </c>
      <c r="T1419" s="5">
        <v>0.35</v>
      </c>
      <c r="U1419" s="6">
        <v>45.67</v>
      </c>
      <c r="V1419" s="2">
        <v>70</v>
      </c>
      <c r="W1419" s="8"/>
      <c r="X1419" s="10" t="s">
        <v>29</v>
      </c>
      <c r="Y1419" s="7">
        <v>43800</v>
      </c>
    </row>
    <row r="1420" spans="1:25" hidden="1" x14ac:dyDescent="0.25">
      <c r="A1420" s="2">
        <v>211698</v>
      </c>
      <c r="B1420" s="3" t="s">
        <v>1380</v>
      </c>
      <c r="C1420" s="3" t="s">
        <v>1428</v>
      </c>
      <c r="D1420" s="3" t="s">
        <v>42</v>
      </c>
      <c r="E1420" s="3" t="s">
        <v>28</v>
      </c>
      <c r="F1420" s="3" t="s">
        <v>97</v>
      </c>
      <c r="G1420" s="2">
        <v>40</v>
      </c>
      <c r="H1420" s="3" t="s">
        <v>1214</v>
      </c>
      <c r="I1420" s="3" t="s">
        <v>1382</v>
      </c>
      <c r="J1420" s="3" t="s">
        <v>31</v>
      </c>
      <c r="K1420" s="4">
        <v>141</v>
      </c>
      <c r="L1420" s="2">
        <v>1</v>
      </c>
      <c r="M1420" s="2">
        <v>12</v>
      </c>
      <c r="N1420" s="2">
        <v>0.375</v>
      </c>
      <c r="O1420" s="3" t="s">
        <v>32</v>
      </c>
      <c r="P1420" s="3" t="s">
        <v>29</v>
      </c>
      <c r="Q1420" s="5">
        <v>30.95</v>
      </c>
      <c r="S1420" s="6">
        <v>27.15</v>
      </c>
      <c r="T1420" s="5">
        <v>0.1</v>
      </c>
      <c r="U1420" s="6">
        <v>27.25</v>
      </c>
      <c r="V1420" s="2">
        <v>40.25</v>
      </c>
      <c r="W1420" s="8">
        <v>2.0500000000000007</v>
      </c>
      <c r="X1420" s="9" t="s">
        <v>3216</v>
      </c>
      <c r="Y1420" s="7">
        <v>43790</v>
      </c>
    </row>
    <row r="1421" spans="1:25" hidden="1" x14ac:dyDescent="0.25">
      <c r="A1421" s="2">
        <v>21097</v>
      </c>
      <c r="B1421" s="3" t="s">
        <v>1380</v>
      </c>
      <c r="C1421" s="3" t="s">
        <v>1428</v>
      </c>
      <c r="D1421" s="3" t="s">
        <v>27</v>
      </c>
      <c r="E1421" s="3" t="s">
        <v>37</v>
      </c>
      <c r="F1421" s="3" t="s">
        <v>104</v>
      </c>
      <c r="G1421" s="2">
        <v>40</v>
      </c>
      <c r="H1421" s="3" t="s">
        <v>1214</v>
      </c>
      <c r="I1421" s="3" t="s">
        <v>1382</v>
      </c>
      <c r="J1421" s="3" t="s">
        <v>31</v>
      </c>
      <c r="K1421" s="4" t="s">
        <v>2999</v>
      </c>
      <c r="L1421" s="2">
        <v>1</v>
      </c>
      <c r="M1421" s="2">
        <v>12</v>
      </c>
      <c r="N1421" s="2">
        <v>0.75</v>
      </c>
      <c r="O1421" s="3" t="s">
        <v>32</v>
      </c>
      <c r="P1421" s="3" t="s">
        <v>29</v>
      </c>
      <c r="Q1421" s="5">
        <v>57.75</v>
      </c>
      <c r="R1421" s="5">
        <v>3</v>
      </c>
      <c r="S1421" s="6">
        <v>47.87</v>
      </c>
      <c r="T1421" s="5">
        <v>0.35</v>
      </c>
      <c r="U1421" s="6">
        <v>48.22</v>
      </c>
      <c r="V1421" s="2">
        <v>75.099999999999994</v>
      </c>
      <c r="W1421" s="8"/>
      <c r="X1421" s="10" t="s">
        <v>29</v>
      </c>
      <c r="Y1421" s="7">
        <v>43800</v>
      </c>
    </row>
    <row r="1422" spans="1:25" hidden="1" x14ac:dyDescent="0.25">
      <c r="A1422" s="2">
        <v>848754</v>
      </c>
      <c r="B1422" s="3" t="s">
        <v>1380</v>
      </c>
      <c r="C1422" s="3" t="s">
        <v>1429</v>
      </c>
      <c r="D1422" s="3" t="s">
        <v>27</v>
      </c>
      <c r="E1422" s="3" t="s">
        <v>28</v>
      </c>
      <c r="F1422" s="3" t="s">
        <v>86</v>
      </c>
      <c r="G1422" s="2">
        <v>43</v>
      </c>
      <c r="H1422" s="3" t="s">
        <v>1214</v>
      </c>
      <c r="I1422" s="3" t="s">
        <v>1382</v>
      </c>
      <c r="J1422" s="3" t="s">
        <v>31</v>
      </c>
      <c r="K1422" s="4">
        <v>218.34</v>
      </c>
      <c r="L1422" s="2">
        <v>1</v>
      </c>
      <c r="M1422" s="2">
        <v>6</v>
      </c>
      <c r="N1422" s="2">
        <v>0.75</v>
      </c>
      <c r="O1422" s="3" t="s">
        <v>32</v>
      </c>
      <c r="P1422" s="3" t="s">
        <v>29</v>
      </c>
      <c r="Q1422" s="5">
        <v>84.75</v>
      </c>
      <c r="S1422" s="6">
        <v>74.27</v>
      </c>
      <c r="T1422" s="5">
        <v>0.35</v>
      </c>
      <c r="U1422" s="6">
        <v>74.62</v>
      </c>
      <c r="V1422" s="2">
        <v>110.2</v>
      </c>
      <c r="W1422" s="8"/>
      <c r="X1422" s="10" t="s">
        <v>29</v>
      </c>
      <c r="Y1422" s="7">
        <v>43714</v>
      </c>
    </row>
    <row r="1423" spans="1:25" hidden="1" x14ac:dyDescent="0.25">
      <c r="A1423" s="2">
        <v>405084</v>
      </c>
      <c r="B1423" s="3" t="s">
        <v>1380</v>
      </c>
      <c r="C1423" s="3" t="s">
        <v>1430</v>
      </c>
      <c r="D1423" s="3" t="s">
        <v>27</v>
      </c>
      <c r="E1423" s="3" t="s">
        <v>37</v>
      </c>
      <c r="F1423" s="3" t="s">
        <v>29</v>
      </c>
      <c r="G1423" s="2">
        <v>40</v>
      </c>
      <c r="H1423" s="3" t="s">
        <v>1214</v>
      </c>
      <c r="I1423" s="3" t="s">
        <v>1382</v>
      </c>
      <c r="J1423" s="3" t="s">
        <v>31</v>
      </c>
      <c r="K1423" s="4">
        <v>228.9</v>
      </c>
      <c r="L1423" s="2">
        <v>1</v>
      </c>
      <c r="M1423" s="2">
        <v>6</v>
      </c>
      <c r="N1423" s="2">
        <v>0.75</v>
      </c>
      <c r="O1423" s="3" t="s">
        <v>32</v>
      </c>
      <c r="P1423" s="3" t="s">
        <v>29</v>
      </c>
      <c r="Q1423" s="5">
        <v>87.9</v>
      </c>
      <c r="S1423" s="6">
        <v>77.040000000000006</v>
      </c>
      <c r="T1423" s="5">
        <v>0.35</v>
      </c>
      <c r="U1423" s="6">
        <v>77.39</v>
      </c>
      <c r="V1423" s="2">
        <v>114.25</v>
      </c>
      <c r="W1423" s="8"/>
      <c r="X1423" s="10" t="s">
        <v>29</v>
      </c>
      <c r="Y1423" s="7">
        <v>43616</v>
      </c>
    </row>
    <row r="1424" spans="1:25" hidden="1" x14ac:dyDescent="0.25">
      <c r="A1424" s="2">
        <v>94052</v>
      </c>
      <c r="B1424" s="3" t="s">
        <v>1380</v>
      </c>
      <c r="C1424" s="3" t="s">
        <v>1431</v>
      </c>
      <c r="D1424" s="3" t="s">
        <v>27</v>
      </c>
      <c r="E1424" s="3" t="s">
        <v>37</v>
      </c>
      <c r="F1424" s="3" t="s">
        <v>29</v>
      </c>
      <c r="G1424" s="2">
        <v>40</v>
      </c>
      <c r="H1424" s="3" t="s">
        <v>1214</v>
      </c>
      <c r="I1424" s="3" t="s">
        <v>1382</v>
      </c>
      <c r="J1424" s="3" t="s">
        <v>31</v>
      </c>
      <c r="K1424" s="4">
        <v>158.16</v>
      </c>
      <c r="L1424" s="2">
        <v>1</v>
      </c>
      <c r="M1424" s="2">
        <v>6</v>
      </c>
      <c r="N1424" s="2">
        <v>0.75</v>
      </c>
      <c r="O1424" s="3" t="s">
        <v>32</v>
      </c>
      <c r="P1424" s="3" t="s">
        <v>29</v>
      </c>
      <c r="Q1424" s="5">
        <v>66.75</v>
      </c>
      <c r="S1424" s="6">
        <v>58.43</v>
      </c>
      <c r="T1424" s="5">
        <v>0.35</v>
      </c>
      <c r="U1424" s="6">
        <v>58.78</v>
      </c>
      <c r="V1424" s="2">
        <v>86.8</v>
      </c>
      <c r="W1424" s="8"/>
      <c r="X1424" s="10" t="s">
        <v>29</v>
      </c>
      <c r="Y1424" s="7">
        <v>43616</v>
      </c>
    </row>
    <row r="1425" spans="1:25" hidden="1" x14ac:dyDescent="0.25">
      <c r="A1425" s="2">
        <v>52050</v>
      </c>
      <c r="B1425" s="3" t="s">
        <v>1380</v>
      </c>
      <c r="C1425" s="3" t="s">
        <v>1432</v>
      </c>
      <c r="D1425" s="3" t="s">
        <v>27</v>
      </c>
      <c r="E1425" s="3" t="s">
        <v>37</v>
      </c>
      <c r="F1425" s="3" t="s">
        <v>29</v>
      </c>
      <c r="G1425" s="2">
        <v>40</v>
      </c>
      <c r="H1425" s="3" t="s">
        <v>1214</v>
      </c>
      <c r="I1425" s="3" t="s">
        <v>1394</v>
      </c>
      <c r="J1425" s="3" t="s">
        <v>31</v>
      </c>
      <c r="K1425" s="4">
        <v>118.32</v>
      </c>
      <c r="L1425" s="2">
        <v>1</v>
      </c>
      <c r="M1425" s="2">
        <v>12</v>
      </c>
      <c r="N1425" s="2">
        <v>0.75</v>
      </c>
      <c r="O1425" s="3" t="s">
        <v>32</v>
      </c>
      <c r="P1425" s="3" t="s">
        <v>29</v>
      </c>
      <c r="Q1425" s="5">
        <v>33.450000000000003</v>
      </c>
      <c r="S1425" s="6">
        <v>29.13</v>
      </c>
      <c r="T1425" s="5">
        <v>0.35</v>
      </c>
      <c r="U1425" s="6">
        <v>29.48</v>
      </c>
      <c r="V1425" s="2">
        <v>43.5</v>
      </c>
      <c r="W1425" s="8"/>
      <c r="X1425" s="10" t="s">
        <v>29</v>
      </c>
      <c r="Y1425" s="7">
        <v>43616</v>
      </c>
    </row>
    <row r="1426" spans="1:25" hidden="1" x14ac:dyDescent="0.25">
      <c r="A1426" s="2">
        <v>172072</v>
      </c>
      <c r="B1426" s="3" t="s">
        <v>1380</v>
      </c>
      <c r="C1426" s="3" t="s">
        <v>1433</v>
      </c>
      <c r="D1426" s="3" t="s">
        <v>1073</v>
      </c>
      <c r="E1426" s="3" t="s">
        <v>37</v>
      </c>
      <c r="F1426" s="3" t="s">
        <v>29</v>
      </c>
      <c r="G1426" s="2">
        <v>40</v>
      </c>
      <c r="H1426" s="3" t="s">
        <v>1214</v>
      </c>
      <c r="I1426" s="3" t="s">
        <v>1382</v>
      </c>
      <c r="J1426" s="3" t="s">
        <v>31</v>
      </c>
      <c r="K1426" s="4">
        <v>129.6</v>
      </c>
      <c r="L1426" s="2">
        <v>1</v>
      </c>
      <c r="M1426" s="2">
        <v>96</v>
      </c>
      <c r="N1426" s="2">
        <v>0.05</v>
      </c>
      <c r="O1426" s="3" t="s">
        <v>32</v>
      </c>
      <c r="P1426" s="3" t="s">
        <v>29</v>
      </c>
      <c r="Q1426" s="5">
        <v>4.05</v>
      </c>
      <c r="S1426" s="6">
        <v>3.48</v>
      </c>
      <c r="T1426" s="5">
        <v>0.1</v>
      </c>
      <c r="U1426" s="6">
        <v>3.58</v>
      </c>
      <c r="V1426" s="2">
        <v>5.25</v>
      </c>
      <c r="W1426" s="8"/>
      <c r="X1426" s="10" t="s">
        <v>29</v>
      </c>
      <c r="Y1426" s="7">
        <v>43466</v>
      </c>
    </row>
    <row r="1427" spans="1:25" hidden="1" x14ac:dyDescent="0.25">
      <c r="A1427" s="2">
        <v>252312</v>
      </c>
      <c r="B1427" s="3" t="s">
        <v>1380</v>
      </c>
      <c r="C1427" s="3" t="s">
        <v>1433</v>
      </c>
      <c r="D1427" s="3" t="s">
        <v>42</v>
      </c>
      <c r="E1427" s="3" t="s">
        <v>37</v>
      </c>
      <c r="F1427" s="3" t="s">
        <v>29</v>
      </c>
      <c r="G1427" s="2">
        <v>40</v>
      </c>
      <c r="H1427" s="3" t="s">
        <v>1214</v>
      </c>
      <c r="I1427" s="3" t="s">
        <v>1382</v>
      </c>
      <c r="J1427" s="3" t="s">
        <v>31</v>
      </c>
      <c r="K1427" s="4">
        <v>298.08</v>
      </c>
      <c r="L1427" s="2">
        <v>1</v>
      </c>
      <c r="M1427" s="2">
        <v>24</v>
      </c>
      <c r="N1427" s="2">
        <v>0.375</v>
      </c>
      <c r="O1427" s="3" t="s">
        <v>32</v>
      </c>
      <c r="P1427" s="3" t="s">
        <v>29</v>
      </c>
      <c r="Q1427" s="5">
        <v>32.25</v>
      </c>
      <c r="S1427" s="6">
        <v>28.29</v>
      </c>
      <c r="T1427" s="5">
        <v>0.1</v>
      </c>
      <c r="U1427" s="6">
        <v>28.39</v>
      </c>
      <c r="V1427" s="2">
        <v>41.9</v>
      </c>
      <c r="W1427" s="8"/>
      <c r="X1427" s="10" t="s">
        <v>29</v>
      </c>
      <c r="Y1427" s="7">
        <v>43616</v>
      </c>
    </row>
    <row r="1428" spans="1:25" hidden="1" x14ac:dyDescent="0.25">
      <c r="A1428" s="2">
        <v>31112</v>
      </c>
      <c r="B1428" s="3" t="s">
        <v>1380</v>
      </c>
      <c r="C1428" s="3" t="s">
        <v>1434</v>
      </c>
      <c r="D1428" s="3" t="s">
        <v>27</v>
      </c>
      <c r="E1428" s="3" t="s">
        <v>37</v>
      </c>
      <c r="F1428" s="3" t="s">
        <v>29</v>
      </c>
      <c r="G1428" s="2">
        <v>40</v>
      </c>
      <c r="H1428" s="3" t="s">
        <v>1214</v>
      </c>
      <c r="I1428" s="3" t="s">
        <v>1394</v>
      </c>
      <c r="J1428" s="3" t="s">
        <v>31</v>
      </c>
      <c r="K1428" s="4">
        <v>117.72</v>
      </c>
      <c r="L1428" s="2">
        <v>1</v>
      </c>
      <c r="M1428" s="2">
        <v>12</v>
      </c>
      <c r="N1428" s="2">
        <v>0.75</v>
      </c>
      <c r="O1428" s="3" t="s">
        <v>32</v>
      </c>
      <c r="P1428" s="3" t="s">
        <v>29</v>
      </c>
      <c r="Q1428" s="5">
        <v>31</v>
      </c>
      <c r="S1428" s="6">
        <v>26.97</v>
      </c>
      <c r="T1428" s="5">
        <v>0.35</v>
      </c>
      <c r="U1428" s="6">
        <v>27.32</v>
      </c>
      <c r="V1428" s="2">
        <v>40.299999999999997</v>
      </c>
      <c r="W1428" s="8"/>
      <c r="X1428" s="10" t="s">
        <v>29</v>
      </c>
      <c r="Y1428" s="7">
        <v>43616</v>
      </c>
    </row>
    <row r="1429" spans="1:25" hidden="1" x14ac:dyDescent="0.25">
      <c r="A1429" s="2">
        <v>129031</v>
      </c>
      <c r="B1429" s="3" t="s">
        <v>1380</v>
      </c>
      <c r="C1429" s="3" t="s">
        <v>1434</v>
      </c>
      <c r="D1429" s="3" t="s">
        <v>906</v>
      </c>
      <c r="E1429" s="3" t="s">
        <v>37</v>
      </c>
      <c r="F1429" s="3" t="s">
        <v>29</v>
      </c>
      <c r="G1429" s="2">
        <v>40</v>
      </c>
      <c r="H1429" s="3" t="s">
        <v>1214</v>
      </c>
      <c r="I1429" s="3" t="s">
        <v>1394</v>
      </c>
      <c r="J1429" s="3" t="s">
        <v>31</v>
      </c>
      <c r="K1429" s="4">
        <v>82.86</v>
      </c>
      <c r="L1429" s="2">
        <v>1</v>
      </c>
      <c r="M1429" s="2">
        <v>6</v>
      </c>
      <c r="N1429" s="2">
        <v>1.1399999999999999</v>
      </c>
      <c r="O1429" s="3" t="s">
        <v>32</v>
      </c>
      <c r="P1429" s="3" t="s">
        <v>29</v>
      </c>
      <c r="Q1429" s="5">
        <v>45.1</v>
      </c>
      <c r="S1429" s="6">
        <v>39.380000000000003</v>
      </c>
      <c r="T1429" s="5">
        <v>0.35</v>
      </c>
      <c r="U1429" s="6">
        <v>39.729999999999997</v>
      </c>
      <c r="V1429" s="2">
        <v>58.65</v>
      </c>
      <c r="W1429" s="8"/>
      <c r="X1429" s="10" t="s">
        <v>29</v>
      </c>
      <c r="Y1429" s="7">
        <v>43616</v>
      </c>
    </row>
    <row r="1430" spans="1:25" hidden="1" x14ac:dyDescent="0.25">
      <c r="A1430" s="2">
        <v>171082</v>
      </c>
      <c r="B1430" s="3" t="s">
        <v>1380</v>
      </c>
      <c r="C1430" s="3" t="s">
        <v>1435</v>
      </c>
      <c r="D1430" s="3" t="s">
        <v>27</v>
      </c>
      <c r="E1430" s="3" t="s">
        <v>37</v>
      </c>
      <c r="F1430" s="3" t="s">
        <v>29</v>
      </c>
      <c r="G1430" s="2">
        <v>40</v>
      </c>
      <c r="H1430" s="3" t="s">
        <v>1214</v>
      </c>
      <c r="I1430" s="3" t="s">
        <v>1394</v>
      </c>
      <c r="J1430" s="3" t="s">
        <v>31</v>
      </c>
      <c r="K1430" s="4">
        <v>122.64</v>
      </c>
      <c r="L1430" s="2">
        <v>1</v>
      </c>
      <c r="M1430" s="2">
        <v>12</v>
      </c>
      <c r="N1430" s="2">
        <v>0.75</v>
      </c>
      <c r="O1430" s="3" t="s">
        <v>32</v>
      </c>
      <c r="P1430" s="3" t="s">
        <v>29</v>
      </c>
      <c r="Q1430" s="5">
        <v>34.6</v>
      </c>
      <c r="S1430" s="6">
        <v>30.14</v>
      </c>
      <c r="T1430" s="5">
        <v>0.35</v>
      </c>
      <c r="U1430" s="6">
        <v>30.49</v>
      </c>
      <c r="V1430" s="2">
        <v>45</v>
      </c>
      <c r="W1430" s="8"/>
      <c r="X1430" s="10" t="s">
        <v>29</v>
      </c>
      <c r="Y1430" s="7">
        <v>43616</v>
      </c>
    </row>
    <row r="1431" spans="1:25" hidden="1" x14ac:dyDescent="0.25">
      <c r="A1431" s="2">
        <v>675132</v>
      </c>
      <c r="B1431" s="3" t="s">
        <v>1380</v>
      </c>
      <c r="C1431" s="3" t="s">
        <v>1436</v>
      </c>
      <c r="D1431" s="3" t="s">
        <v>27</v>
      </c>
      <c r="E1431" s="3" t="s">
        <v>28</v>
      </c>
      <c r="F1431" s="3" t="s">
        <v>29</v>
      </c>
      <c r="G1431" s="2">
        <v>40</v>
      </c>
      <c r="H1431" s="3" t="s">
        <v>1214</v>
      </c>
      <c r="I1431" s="3" t="s">
        <v>1394</v>
      </c>
      <c r="J1431" s="3" t="s">
        <v>31</v>
      </c>
      <c r="K1431" s="4">
        <v>161.82</v>
      </c>
      <c r="L1431" s="2">
        <v>1</v>
      </c>
      <c r="M1431" s="2">
        <v>6</v>
      </c>
      <c r="N1431" s="2">
        <v>0.75</v>
      </c>
      <c r="O1431" s="3" t="s">
        <v>32</v>
      </c>
      <c r="P1431" s="3" t="s">
        <v>29</v>
      </c>
      <c r="Q1431" s="5">
        <v>67.849999999999994</v>
      </c>
      <c r="S1431" s="6">
        <v>59.4</v>
      </c>
      <c r="T1431" s="5">
        <v>0.35</v>
      </c>
      <c r="U1431" s="6">
        <v>59.75</v>
      </c>
      <c r="V1431" s="2">
        <v>88.2</v>
      </c>
      <c r="W1431" s="8">
        <v>1.4499999999999886</v>
      </c>
      <c r="X1431" s="9" t="s">
        <v>3216</v>
      </c>
      <c r="Y1431" s="7">
        <v>43790</v>
      </c>
    </row>
    <row r="1432" spans="1:25" hidden="1" x14ac:dyDescent="0.25">
      <c r="A1432" s="2">
        <v>204560</v>
      </c>
      <c r="B1432" s="3" t="s">
        <v>1380</v>
      </c>
      <c r="C1432" s="3" t="s">
        <v>1437</v>
      </c>
      <c r="D1432" s="3" t="s">
        <v>27</v>
      </c>
      <c r="E1432" s="3" t="s">
        <v>37</v>
      </c>
      <c r="F1432" s="3" t="s">
        <v>29</v>
      </c>
      <c r="G1432" s="2">
        <v>43</v>
      </c>
      <c r="H1432" s="3" t="s">
        <v>1214</v>
      </c>
      <c r="I1432" s="3" t="s">
        <v>1382</v>
      </c>
      <c r="J1432" s="3" t="s">
        <v>31</v>
      </c>
      <c r="K1432" s="4">
        <v>141.41999999999999</v>
      </c>
      <c r="L1432" s="2">
        <v>1</v>
      </c>
      <c r="M1432" s="2">
        <v>6</v>
      </c>
      <c r="N1432" s="2">
        <v>0.75</v>
      </c>
      <c r="O1432" s="3" t="s">
        <v>32</v>
      </c>
      <c r="P1432" s="3" t="s">
        <v>29</v>
      </c>
      <c r="Q1432" s="5">
        <v>61.75</v>
      </c>
      <c r="S1432" s="6">
        <v>54.03</v>
      </c>
      <c r="T1432" s="5">
        <v>0.35</v>
      </c>
      <c r="U1432" s="6">
        <v>54.38</v>
      </c>
      <c r="V1432" s="2">
        <v>80.3</v>
      </c>
      <c r="W1432" s="8"/>
      <c r="X1432" s="10" t="s">
        <v>29</v>
      </c>
      <c r="Y1432" s="7">
        <v>43647</v>
      </c>
    </row>
    <row r="1433" spans="1:25" hidden="1" x14ac:dyDescent="0.25">
      <c r="A1433" s="2">
        <v>67454</v>
      </c>
      <c r="B1433" s="3" t="s">
        <v>1380</v>
      </c>
      <c r="C1433" s="3" t="s">
        <v>1438</v>
      </c>
      <c r="D1433" s="3" t="s">
        <v>27</v>
      </c>
      <c r="E1433" s="3" t="s">
        <v>879</v>
      </c>
      <c r="F1433" s="3" t="s">
        <v>880</v>
      </c>
      <c r="G1433" s="2">
        <v>40</v>
      </c>
      <c r="H1433" s="3" t="s">
        <v>1214</v>
      </c>
      <c r="I1433" s="3" t="s">
        <v>1382</v>
      </c>
      <c r="J1433" s="3" t="s">
        <v>31</v>
      </c>
      <c r="K1433" s="4">
        <v>258.89999999999998</v>
      </c>
      <c r="L1433" s="2">
        <v>1</v>
      </c>
      <c r="M1433" s="2">
        <v>6</v>
      </c>
      <c r="N1433" s="2">
        <v>0.75</v>
      </c>
      <c r="O1433" s="3" t="s">
        <v>32</v>
      </c>
      <c r="P1433" s="3" t="s">
        <v>29</v>
      </c>
      <c r="Q1433" s="5">
        <v>95.95</v>
      </c>
      <c r="S1433" s="6">
        <v>84.13</v>
      </c>
      <c r="T1433" s="5">
        <v>0.35</v>
      </c>
      <c r="U1433" s="6">
        <v>84.48</v>
      </c>
      <c r="V1433" s="2">
        <v>124.75</v>
      </c>
      <c r="W1433" s="8"/>
      <c r="X1433" s="10" t="s">
        <v>29</v>
      </c>
      <c r="Y1433" s="7">
        <v>43709</v>
      </c>
    </row>
    <row r="1434" spans="1:25" hidden="1" x14ac:dyDescent="0.25">
      <c r="A1434" s="2">
        <v>4034</v>
      </c>
      <c r="B1434" s="3" t="s">
        <v>1380</v>
      </c>
      <c r="C1434" s="3" t="s">
        <v>1439</v>
      </c>
      <c r="D1434" s="3" t="s">
        <v>27</v>
      </c>
      <c r="E1434" s="3" t="s">
        <v>28</v>
      </c>
      <c r="F1434" s="3" t="s">
        <v>29</v>
      </c>
      <c r="G1434" s="2">
        <v>45.2</v>
      </c>
      <c r="H1434" s="3" t="s">
        <v>1214</v>
      </c>
      <c r="I1434" s="3" t="s">
        <v>1382</v>
      </c>
      <c r="J1434" s="3" t="s">
        <v>31</v>
      </c>
      <c r="K1434" s="4">
        <v>537.78</v>
      </c>
      <c r="L1434" s="2">
        <v>1</v>
      </c>
      <c r="M1434" s="2">
        <v>3</v>
      </c>
      <c r="N1434" s="2">
        <v>0.75</v>
      </c>
      <c r="O1434" s="3" t="s">
        <v>32</v>
      </c>
      <c r="P1434" s="3" t="s">
        <v>29</v>
      </c>
      <c r="Q1434" s="5">
        <v>304.55</v>
      </c>
      <c r="S1434" s="6">
        <v>267.7</v>
      </c>
      <c r="T1434" s="5">
        <v>0.35</v>
      </c>
      <c r="U1434" s="6">
        <v>268.05</v>
      </c>
      <c r="V1434" s="2">
        <v>395.9</v>
      </c>
      <c r="W1434" s="8"/>
      <c r="X1434" s="10" t="s">
        <v>29</v>
      </c>
      <c r="Y1434" s="7">
        <v>43714</v>
      </c>
    </row>
    <row r="1435" spans="1:25" hidden="1" x14ac:dyDescent="0.25">
      <c r="A1435" s="2">
        <v>160625</v>
      </c>
      <c r="B1435" s="3" t="s">
        <v>1380</v>
      </c>
      <c r="C1435" s="3" t="s">
        <v>1440</v>
      </c>
      <c r="D1435" s="3" t="s">
        <v>27</v>
      </c>
      <c r="E1435" s="3" t="s">
        <v>28</v>
      </c>
      <c r="F1435" s="3" t="s">
        <v>86</v>
      </c>
      <c r="G1435" s="2">
        <v>40</v>
      </c>
      <c r="H1435" s="3" t="s">
        <v>1214</v>
      </c>
      <c r="I1435" s="3" t="s">
        <v>1382</v>
      </c>
      <c r="J1435" s="3" t="s">
        <v>31</v>
      </c>
      <c r="K1435" s="4">
        <v>103.92</v>
      </c>
      <c r="L1435" s="2">
        <v>1</v>
      </c>
      <c r="M1435" s="2">
        <v>6</v>
      </c>
      <c r="N1435" s="2">
        <v>0.75</v>
      </c>
      <c r="O1435" s="3" t="s">
        <v>32</v>
      </c>
      <c r="P1435" s="3" t="s">
        <v>29</v>
      </c>
      <c r="Q1435" s="5">
        <v>50.5</v>
      </c>
      <c r="S1435" s="6">
        <v>44.13</v>
      </c>
      <c r="T1435" s="5">
        <v>0.35</v>
      </c>
      <c r="U1435" s="6">
        <v>44.48</v>
      </c>
      <c r="V1435" s="2">
        <v>65.650000000000006</v>
      </c>
      <c r="W1435" s="8"/>
      <c r="X1435" s="10" t="s">
        <v>29</v>
      </c>
      <c r="Y1435" s="7">
        <v>43714</v>
      </c>
    </row>
    <row r="1436" spans="1:25" hidden="1" x14ac:dyDescent="0.25">
      <c r="A1436" s="2">
        <v>176410</v>
      </c>
      <c r="B1436" s="3" t="s">
        <v>1380</v>
      </c>
      <c r="C1436" s="3" t="s">
        <v>1441</v>
      </c>
      <c r="D1436" s="3" t="s">
        <v>27</v>
      </c>
      <c r="E1436" s="3" t="s">
        <v>28</v>
      </c>
      <c r="F1436" s="3" t="s">
        <v>29</v>
      </c>
      <c r="G1436" s="2">
        <v>46.7</v>
      </c>
      <c r="H1436" s="3" t="s">
        <v>1214</v>
      </c>
      <c r="I1436" s="3" t="s">
        <v>1382</v>
      </c>
      <c r="J1436" s="3" t="s">
        <v>31</v>
      </c>
      <c r="K1436" s="4">
        <v>305.10000000000002</v>
      </c>
      <c r="L1436" s="2">
        <v>1</v>
      </c>
      <c r="M1436" s="2">
        <v>6</v>
      </c>
      <c r="N1436" s="2">
        <v>0.75</v>
      </c>
      <c r="O1436" s="3" t="s">
        <v>32</v>
      </c>
      <c r="P1436" s="3" t="s">
        <v>29</v>
      </c>
      <c r="Q1436" s="5">
        <v>107.7</v>
      </c>
      <c r="S1436" s="6">
        <v>94.47</v>
      </c>
      <c r="T1436" s="5">
        <v>0.35</v>
      </c>
      <c r="U1436" s="6">
        <v>94.82</v>
      </c>
      <c r="V1436" s="2">
        <v>140</v>
      </c>
      <c r="W1436" s="8"/>
      <c r="X1436" s="10" t="s">
        <v>29</v>
      </c>
      <c r="Y1436" s="7">
        <v>43782</v>
      </c>
    </row>
    <row r="1437" spans="1:25" hidden="1" x14ac:dyDescent="0.25">
      <c r="A1437" s="2">
        <v>2360</v>
      </c>
      <c r="B1437" s="3" t="s">
        <v>1380</v>
      </c>
      <c r="C1437" s="3" t="s">
        <v>1442</v>
      </c>
      <c r="D1437" s="3" t="s">
        <v>27</v>
      </c>
      <c r="E1437" s="3" t="s">
        <v>37</v>
      </c>
      <c r="F1437" s="3" t="s">
        <v>29</v>
      </c>
      <c r="G1437" s="2">
        <v>40</v>
      </c>
      <c r="H1437" s="3" t="s">
        <v>1214</v>
      </c>
      <c r="I1437" s="3" t="s">
        <v>1394</v>
      </c>
      <c r="J1437" s="3" t="s">
        <v>39</v>
      </c>
      <c r="K1437" s="4" t="s">
        <v>3000</v>
      </c>
      <c r="L1437" s="2">
        <v>1</v>
      </c>
      <c r="M1437" s="2">
        <v>12</v>
      </c>
      <c r="N1437" s="2">
        <v>0.75</v>
      </c>
      <c r="O1437" s="3" t="s">
        <v>32</v>
      </c>
      <c r="P1437" s="3" t="s">
        <v>29</v>
      </c>
      <c r="Q1437" s="5">
        <v>28.9</v>
      </c>
      <c r="S1437" s="6">
        <v>25.12</v>
      </c>
      <c r="T1437" s="5">
        <v>0.35</v>
      </c>
      <c r="U1437" s="6">
        <v>25.47</v>
      </c>
      <c r="V1437" s="2">
        <v>37.549999999999997</v>
      </c>
      <c r="W1437" s="8"/>
      <c r="X1437" s="10" t="s">
        <v>29</v>
      </c>
      <c r="Y1437" s="7">
        <v>43556</v>
      </c>
    </row>
    <row r="1438" spans="1:25" hidden="1" x14ac:dyDescent="0.25">
      <c r="A1438" s="2">
        <v>7880</v>
      </c>
      <c r="B1438" s="3" t="s">
        <v>1380</v>
      </c>
      <c r="C1438" s="3" t="s">
        <v>1443</v>
      </c>
      <c r="D1438" s="3" t="s">
        <v>27</v>
      </c>
      <c r="E1438" s="3" t="s">
        <v>37</v>
      </c>
      <c r="F1438" s="3" t="s">
        <v>29</v>
      </c>
      <c r="G1438" s="2">
        <v>40</v>
      </c>
      <c r="H1438" s="3" t="s">
        <v>1214</v>
      </c>
      <c r="I1438" s="3" t="s">
        <v>1394</v>
      </c>
      <c r="J1438" s="3" t="s">
        <v>39</v>
      </c>
      <c r="K1438" s="4" t="s">
        <v>3001</v>
      </c>
      <c r="L1438" s="2">
        <v>1</v>
      </c>
      <c r="M1438" s="2">
        <v>12</v>
      </c>
      <c r="N1438" s="2">
        <v>0.75</v>
      </c>
      <c r="O1438" s="3" t="s">
        <v>32</v>
      </c>
      <c r="P1438" s="3" t="s">
        <v>29</v>
      </c>
      <c r="Q1438" s="5">
        <v>57.45</v>
      </c>
      <c r="S1438" s="6">
        <v>50.25</v>
      </c>
      <c r="T1438" s="5">
        <v>0.35</v>
      </c>
      <c r="U1438" s="6">
        <v>50.6</v>
      </c>
      <c r="V1438" s="2">
        <v>74.7</v>
      </c>
      <c r="W1438" s="8"/>
      <c r="X1438" s="10" t="s">
        <v>29</v>
      </c>
      <c r="Y1438" s="7">
        <v>43556</v>
      </c>
    </row>
    <row r="1439" spans="1:25" hidden="1" x14ac:dyDescent="0.25">
      <c r="A1439" s="2">
        <v>808133</v>
      </c>
      <c r="B1439" s="3" t="s">
        <v>1380</v>
      </c>
      <c r="C1439" s="3" t="s">
        <v>1444</v>
      </c>
      <c r="D1439" s="3" t="s">
        <v>27</v>
      </c>
      <c r="E1439" s="3" t="s">
        <v>28</v>
      </c>
      <c r="F1439" s="3" t="s">
        <v>29</v>
      </c>
      <c r="G1439" s="2">
        <v>40</v>
      </c>
      <c r="H1439" s="3" t="s">
        <v>1214</v>
      </c>
      <c r="I1439" s="3" t="s">
        <v>1394</v>
      </c>
      <c r="J1439" s="3" t="s">
        <v>39</v>
      </c>
      <c r="K1439" s="4" t="s">
        <v>3002</v>
      </c>
      <c r="L1439" s="2">
        <v>1</v>
      </c>
      <c r="M1439" s="2">
        <v>6</v>
      </c>
      <c r="N1439" s="2">
        <v>0.75</v>
      </c>
      <c r="O1439" s="3" t="s">
        <v>32</v>
      </c>
      <c r="P1439" s="3" t="s">
        <v>29</v>
      </c>
      <c r="Q1439" s="5">
        <v>63</v>
      </c>
      <c r="S1439" s="6">
        <v>55.13</v>
      </c>
      <c r="T1439" s="5">
        <v>0.35</v>
      </c>
      <c r="U1439" s="6">
        <v>55.48</v>
      </c>
      <c r="V1439" s="2">
        <v>81.900000000000006</v>
      </c>
      <c r="W1439" s="8"/>
      <c r="X1439" s="10" t="s">
        <v>29</v>
      </c>
      <c r="Y1439" s="7">
        <v>43717</v>
      </c>
    </row>
    <row r="1440" spans="1:25" hidden="1" x14ac:dyDescent="0.25">
      <c r="A1440" s="2">
        <v>308155</v>
      </c>
      <c r="B1440" s="3" t="s">
        <v>1380</v>
      </c>
      <c r="C1440" s="3" t="s">
        <v>1445</v>
      </c>
      <c r="D1440" s="3" t="s">
        <v>27</v>
      </c>
      <c r="E1440" s="3" t="s">
        <v>879</v>
      </c>
      <c r="F1440" s="3" t="s">
        <v>880</v>
      </c>
      <c r="G1440" s="2">
        <v>43</v>
      </c>
      <c r="H1440" s="3" t="s">
        <v>1214</v>
      </c>
      <c r="I1440" s="3" t="s">
        <v>1394</v>
      </c>
      <c r="J1440" s="3" t="s">
        <v>39</v>
      </c>
      <c r="K1440" s="4" t="s">
        <v>3003</v>
      </c>
      <c r="L1440" s="2">
        <v>1</v>
      </c>
      <c r="M1440" s="2">
        <v>6</v>
      </c>
      <c r="N1440" s="2">
        <v>0.75</v>
      </c>
      <c r="O1440" s="3" t="s">
        <v>32</v>
      </c>
      <c r="P1440" s="3" t="s">
        <v>29</v>
      </c>
      <c r="Q1440" s="5">
        <v>290.75</v>
      </c>
      <c r="S1440" s="6">
        <v>255.55</v>
      </c>
      <c r="T1440" s="5">
        <v>0.35</v>
      </c>
      <c r="U1440" s="6">
        <v>255.9</v>
      </c>
      <c r="V1440" s="2">
        <v>378</v>
      </c>
      <c r="W1440" s="8"/>
      <c r="X1440" s="10" t="s">
        <v>29</v>
      </c>
      <c r="Y1440" s="7">
        <v>43556</v>
      </c>
    </row>
    <row r="1441" spans="1:25" ht="30" hidden="1" x14ac:dyDescent="0.25">
      <c r="A1441" s="2">
        <v>808057</v>
      </c>
      <c r="B1441" s="3" t="s">
        <v>1380</v>
      </c>
      <c r="C1441" s="3" t="s">
        <v>1446</v>
      </c>
      <c r="D1441" s="3" t="s">
        <v>1447</v>
      </c>
      <c r="E1441" s="3" t="s">
        <v>28</v>
      </c>
      <c r="F1441" s="3" t="s">
        <v>29</v>
      </c>
      <c r="G1441" s="2">
        <v>40</v>
      </c>
      <c r="H1441" s="3" t="s">
        <v>1214</v>
      </c>
      <c r="I1441" s="3" t="s">
        <v>1394</v>
      </c>
      <c r="J1441" s="3" t="s">
        <v>39</v>
      </c>
      <c r="K1441" s="4" t="s">
        <v>3004</v>
      </c>
      <c r="L1441" s="2">
        <v>5</v>
      </c>
      <c r="M1441" s="2">
        <v>12</v>
      </c>
      <c r="N1441" s="2">
        <v>0.05</v>
      </c>
      <c r="O1441" s="3" t="s">
        <v>32</v>
      </c>
      <c r="P1441" s="3" t="s">
        <v>29</v>
      </c>
      <c r="Q1441" s="5">
        <v>41.15</v>
      </c>
      <c r="S1441" s="6">
        <v>35.770000000000003</v>
      </c>
      <c r="T1441" s="5">
        <v>0.5</v>
      </c>
      <c r="U1441" s="6">
        <v>36.270000000000003</v>
      </c>
      <c r="V1441" s="2">
        <v>53.5</v>
      </c>
      <c r="W1441" s="8"/>
      <c r="X1441" s="10" t="s">
        <v>29</v>
      </c>
      <c r="Y1441" s="7">
        <v>43717</v>
      </c>
    </row>
    <row r="1442" spans="1:25" hidden="1" x14ac:dyDescent="0.25">
      <c r="A1442" s="2">
        <v>809107</v>
      </c>
      <c r="B1442" s="3" t="s">
        <v>1380</v>
      </c>
      <c r="C1442" s="3" t="s">
        <v>1448</v>
      </c>
      <c r="D1442" s="3" t="s">
        <v>1449</v>
      </c>
      <c r="E1442" s="3" t="s">
        <v>28</v>
      </c>
      <c r="F1442" s="3" t="s">
        <v>29</v>
      </c>
      <c r="G1442" s="2">
        <v>40</v>
      </c>
      <c r="H1442" s="3" t="s">
        <v>1214</v>
      </c>
      <c r="I1442" s="3" t="s">
        <v>1394</v>
      </c>
      <c r="J1442" s="3" t="s">
        <v>39</v>
      </c>
      <c r="K1442" s="4" t="s">
        <v>3005</v>
      </c>
      <c r="L1442" s="2">
        <v>4</v>
      </c>
      <c r="M1442" s="2">
        <v>6</v>
      </c>
      <c r="N1442" s="2">
        <v>0.2</v>
      </c>
      <c r="O1442" s="3" t="s">
        <v>32</v>
      </c>
      <c r="P1442" s="3" t="s">
        <v>29</v>
      </c>
      <c r="Q1442" s="5">
        <v>141.25</v>
      </c>
      <c r="S1442" s="6">
        <v>123.95</v>
      </c>
      <c r="T1442" s="5">
        <v>0.4</v>
      </c>
      <c r="U1442" s="6">
        <v>124.35</v>
      </c>
      <c r="V1442" s="2">
        <v>183.6</v>
      </c>
      <c r="W1442" s="8"/>
      <c r="X1442" s="10" t="s">
        <v>29</v>
      </c>
      <c r="Y1442" s="7">
        <v>43717</v>
      </c>
    </row>
    <row r="1443" spans="1:25" hidden="1" x14ac:dyDescent="0.25">
      <c r="A1443" s="2">
        <v>433383</v>
      </c>
      <c r="B1443" s="3" t="s">
        <v>1380</v>
      </c>
      <c r="C1443" s="3" t="s">
        <v>1450</v>
      </c>
      <c r="D1443" s="3" t="s">
        <v>27</v>
      </c>
      <c r="E1443" s="3" t="s">
        <v>37</v>
      </c>
      <c r="F1443" s="3" t="s">
        <v>97</v>
      </c>
      <c r="G1443" s="2">
        <v>40</v>
      </c>
      <c r="H1443" s="3" t="s">
        <v>1214</v>
      </c>
      <c r="I1443" s="3" t="s">
        <v>1394</v>
      </c>
      <c r="J1443" s="3" t="s">
        <v>39</v>
      </c>
      <c r="K1443" s="4" t="s">
        <v>3006</v>
      </c>
      <c r="L1443" s="2">
        <v>1</v>
      </c>
      <c r="M1443" s="2">
        <v>6</v>
      </c>
      <c r="N1443" s="2">
        <v>0.75</v>
      </c>
      <c r="O1443" s="3" t="s">
        <v>32</v>
      </c>
      <c r="P1443" s="3" t="s">
        <v>29</v>
      </c>
      <c r="Q1443" s="5">
        <v>81.25</v>
      </c>
      <c r="S1443" s="6">
        <v>71.19</v>
      </c>
      <c r="T1443" s="5">
        <v>0.35</v>
      </c>
      <c r="U1443" s="6">
        <v>71.540000000000006</v>
      </c>
      <c r="V1443" s="2">
        <v>105.6</v>
      </c>
      <c r="W1443" s="8"/>
      <c r="X1443" s="10" t="s">
        <v>29</v>
      </c>
      <c r="Y1443" s="7">
        <v>43556</v>
      </c>
    </row>
    <row r="1444" spans="1:25" hidden="1" x14ac:dyDescent="0.25">
      <c r="A1444" s="2">
        <v>764520</v>
      </c>
      <c r="B1444" s="3" t="s">
        <v>1380</v>
      </c>
      <c r="C1444" s="3" t="s">
        <v>1451</v>
      </c>
      <c r="D1444" s="3" t="s">
        <v>27</v>
      </c>
      <c r="E1444" s="3" t="s">
        <v>28</v>
      </c>
      <c r="F1444" s="3" t="s">
        <v>29</v>
      </c>
      <c r="G1444" s="2">
        <v>40</v>
      </c>
      <c r="H1444" s="3" t="s">
        <v>1214</v>
      </c>
      <c r="I1444" s="3" t="s">
        <v>1394</v>
      </c>
      <c r="J1444" s="3" t="s">
        <v>39</v>
      </c>
      <c r="K1444" s="4" t="s">
        <v>3007</v>
      </c>
      <c r="L1444" s="2">
        <v>1</v>
      </c>
      <c r="M1444" s="2">
        <v>6</v>
      </c>
      <c r="N1444" s="2">
        <v>0.75</v>
      </c>
      <c r="O1444" s="3" t="s">
        <v>32</v>
      </c>
      <c r="P1444" s="3" t="s">
        <v>29</v>
      </c>
      <c r="Q1444" s="5">
        <v>81.099999999999994</v>
      </c>
      <c r="S1444" s="6">
        <v>71.06</v>
      </c>
      <c r="T1444" s="5">
        <v>0.35</v>
      </c>
      <c r="U1444" s="6">
        <v>71.41</v>
      </c>
      <c r="V1444" s="2">
        <v>105.45</v>
      </c>
      <c r="W1444" s="8"/>
      <c r="X1444" s="10" t="s">
        <v>29</v>
      </c>
      <c r="Y1444" s="7">
        <v>43717</v>
      </c>
    </row>
    <row r="1445" spans="1:25" x14ac:dyDescent="0.25">
      <c r="A1445" s="2">
        <v>821643</v>
      </c>
      <c r="B1445" s="3" t="s">
        <v>1380</v>
      </c>
      <c r="C1445" s="3" t="s">
        <v>1452</v>
      </c>
      <c r="D1445" s="3" t="s">
        <v>27</v>
      </c>
      <c r="E1445" s="3" t="s">
        <v>28</v>
      </c>
      <c r="F1445" s="3" t="s">
        <v>29</v>
      </c>
      <c r="G1445" s="2">
        <v>40.799999999999997</v>
      </c>
      <c r="H1445" s="3" t="s">
        <v>1214</v>
      </c>
      <c r="I1445" s="3" t="s">
        <v>1394</v>
      </c>
      <c r="J1445" s="3" t="s">
        <v>39</v>
      </c>
      <c r="K1445" s="4" t="s">
        <v>3008</v>
      </c>
      <c r="L1445" s="2">
        <v>1</v>
      </c>
      <c r="M1445" s="2">
        <v>12</v>
      </c>
      <c r="N1445" s="2">
        <v>0.75</v>
      </c>
      <c r="O1445" s="3" t="s">
        <v>32</v>
      </c>
      <c r="P1445" s="3" t="s">
        <v>29</v>
      </c>
      <c r="Q1445" s="5">
        <v>47.05</v>
      </c>
      <c r="S1445" s="6">
        <v>41.1</v>
      </c>
      <c r="T1445" s="5">
        <v>0.35</v>
      </c>
      <c r="U1445" s="6">
        <v>41.45</v>
      </c>
      <c r="V1445" s="2">
        <v>61.15</v>
      </c>
      <c r="W1445" s="8"/>
      <c r="X1445" s="9" t="s">
        <v>3214</v>
      </c>
      <c r="Y1445" s="7">
        <v>43790</v>
      </c>
    </row>
    <row r="1446" spans="1:25" x14ac:dyDescent="0.25">
      <c r="A1446" s="2">
        <v>821644</v>
      </c>
      <c r="B1446" s="3" t="s">
        <v>1380</v>
      </c>
      <c r="C1446" s="3" t="s">
        <v>1453</v>
      </c>
      <c r="D1446" s="3" t="s">
        <v>27</v>
      </c>
      <c r="E1446" s="3" t="s">
        <v>28</v>
      </c>
      <c r="F1446" s="3" t="s">
        <v>29</v>
      </c>
      <c r="G1446" s="2">
        <v>40.200000000000003</v>
      </c>
      <c r="H1446" s="3" t="s">
        <v>1214</v>
      </c>
      <c r="I1446" s="3" t="s">
        <v>1394</v>
      </c>
      <c r="J1446" s="3" t="s">
        <v>39</v>
      </c>
      <c r="K1446" s="4" t="s">
        <v>3009</v>
      </c>
      <c r="L1446" s="2">
        <v>1</v>
      </c>
      <c r="M1446" s="2">
        <v>12</v>
      </c>
      <c r="N1446" s="2">
        <v>0.75</v>
      </c>
      <c r="O1446" s="3" t="s">
        <v>32</v>
      </c>
      <c r="P1446" s="3" t="s">
        <v>29</v>
      </c>
      <c r="Q1446" s="5">
        <v>47.05</v>
      </c>
      <c r="S1446" s="6">
        <v>41.1</v>
      </c>
      <c r="T1446" s="5">
        <v>0.35</v>
      </c>
      <c r="U1446" s="6">
        <v>41.45</v>
      </c>
      <c r="V1446" s="2">
        <v>61.15</v>
      </c>
      <c r="W1446" s="8"/>
      <c r="X1446" s="9" t="s">
        <v>3214</v>
      </c>
      <c r="Y1446" s="7">
        <v>43790</v>
      </c>
    </row>
    <row r="1447" spans="1:25" hidden="1" x14ac:dyDescent="0.25">
      <c r="A1447" s="2">
        <v>196188</v>
      </c>
      <c r="B1447" s="3" t="s">
        <v>1380</v>
      </c>
      <c r="C1447" s="3" t="s">
        <v>1454</v>
      </c>
      <c r="D1447" s="3" t="s">
        <v>27</v>
      </c>
      <c r="E1447" s="3" t="s">
        <v>879</v>
      </c>
      <c r="F1447" s="3" t="s">
        <v>1080</v>
      </c>
      <c r="G1447" s="2">
        <v>40</v>
      </c>
      <c r="H1447" s="3" t="s">
        <v>1214</v>
      </c>
      <c r="I1447" s="3" t="s">
        <v>1394</v>
      </c>
      <c r="J1447" s="3" t="s">
        <v>39</v>
      </c>
      <c r="K1447" s="4" t="s">
        <v>3010</v>
      </c>
      <c r="L1447" s="2">
        <v>1</v>
      </c>
      <c r="M1447" s="2">
        <v>6</v>
      </c>
      <c r="N1447" s="2">
        <v>0.75</v>
      </c>
      <c r="O1447" s="3" t="s">
        <v>32</v>
      </c>
      <c r="P1447" s="3" t="s">
        <v>29</v>
      </c>
      <c r="Q1447" s="5">
        <v>72.650000000000006</v>
      </c>
      <c r="S1447" s="6">
        <v>63.62</v>
      </c>
      <c r="T1447" s="5">
        <v>0.35</v>
      </c>
      <c r="U1447" s="6">
        <v>63.97</v>
      </c>
      <c r="V1447" s="2">
        <v>94.45</v>
      </c>
      <c r="W1447" s="8"/>
      <c r="X1447" s="10" t="s">
        <v>29</v>
      </c>
      <c r="Y1447" s="7">
        <v>43556</v>
      </c>
    </row>
    <row r="1448" spans="1:25" hidden="1" x14ac:dyDescent="0.25">
      <c r="A1448" s="2">
        <v>762096</v>
      </c>
      <c r="B1448" s="3" t="s">
        <v>1380</v>
      </c>
      <c r="C1448" s="3" t="s">
        <v>1455</v>
      </c>
      <c r="D1448" s="3" t="s">
        <v>27</v>
      </c>
      <c r="E1448" s="3" t="s">
        <v>37</v>
      </c>
      <c r="F1448" s="3" t="s">
        <v>1196</v>
      </c>
      <c r="G1448" s="2">
        <v>40</v>
      </c>
      <c r="H1448" s="3" t="s">
        <v>1214</v>
      </c>
      <c r="I1448" s="3" t="s">
        <v>1394</v>
      </c>
      <c r="J1448" s="3" t="s">
        <v>39</v>
      </c>
      <c r="K1448" s="4" t="s">
        <v>3011</v>
      </c>
      <c r="L1448" s="2">
        <v>1</v>
      </c>
      <c r="M1448" s="2">
        <v>6</v>
      </c>
      <c r="N1448" s="2">
        <v>0.75</v>
      </c>
      <c r="O1448" s="3" t="s">
        <v>32</v>
      </c>
      <c r="P1448" s="3" t="s">
        <v>29</v>
      </c>
      <c r="Q1448" s="5">
        <v>141.05000000000001</v>
      </c>
      <c r="S1448" s="6">
        <v>123.82</v>
      </c>
      <c r="T1448" s="5">
        <v>0.35</v>
      </c>
      <c r="U1448" s="6">
        <v>124.17</v>
      </c>
      <c r="V1448" s="2">
        <v>183.35</v>
      </c>
      <c r="W1448" s="8"/>
      <c r="X1448" s="10" t="s">
        <v>29</v>
      </c>
      <c r="Y1448" s="7">
        <v>43556</v>
      </c>
    </row>
    <row r="1449" spans="1:25" hidden="1" x14ac:dyDescent="0.25">
      <c r="A1449" s="2">
        <v>51540</v>
      </c>
      <c r="B1449" s="3" t="s">
        <v>1380</v>
      </c>
      <c r="C1449" s="3" t="s">
        <v>1456</v>
      </c>
      <c r="D1449" s="3" t="s">
        <v>1073</v>
      </c>
      <c r="E1449" s="3" t="s">
        <v>37</v>
      </c>
      <c r="F1449" s="3" t="s">
        <v>29</v>
      </c>
      <c r="G1449" s="2">
        <v>40</v>
      </c>
      <c r="H1449" s="3" t="s">
        <v>1214</v>
      </c>
      <c r="I1449" s="3" t="s">
        <v>1394</v>
      </c>
      <c r="J1449" s="3" t="s">
        <v>39</v>
      </c>
      <c r="K1449" s="4" t="s">
        <v>3012</v>
      </c>
      <c r="L1449" s="2">
        <v>1</v>
      </c>
      <c r="M1449" s="2">
        <v>192</v>
      </c>
      <c r="N1449" s="2">
        <v>0.05</v>
      </c>
      <c r="O1449" s="3" t="s">
        <v>32</v>
      </c>
      <c r="P1449" s="3" t="s">
        <v>29</v>
      </c>
      <c r="Q1449" s="5">
        <v>3.95</v>
      </c>
      <c r="S1449" s="6">
        <v>3.39</v>
      </c>
      <c r="T1449" s="5">
        <v>0.1</v>
      </c>
      <c r="U1449" s="6">
        <v>3.49</v>
      </c>
      <c r="V1449" s="2">
        <v>5.15</v>
      </c>
      <c r="W1449" s="8"/>
      <c r="X1449" s="10" t="s">
        <v>29</v>
      </c>
      <c r="Y1449" s="7">
        <v>43466</v>
      </c>
    </row>
    <row r="1450" spans="1:25" hidden="1" x14ac:dyDescent="0.25">
      <c r="A1450" s="2">
        <v>3467</v>
      </c>
      <c r="B1450" s="3" t="s">
        <v>1380</v>
      </c>
      <c r="C1450" s="3" t="s">
        <v>1456</v>
      </c>
      <c r="D1450" s="3" t="s">
        <v>42</v>
      </c>
      <c r="E1450" s="3" t="s">
        <v>37</v>
      </c>
      <c r="F1450" s="3" t="s">
        <v>29</v>
      </c>
      <c r="G1450" s="2">
        <v>40</v>
      </c>
      <c r="H1450" s="3" t="s">
        <v>1214</v>
      </c>
      <c r="I1450" s="3" t="s">
        <v>1394</v>
      </c>
      <c r="J1450" s="3" t="s">
        <v>39</v>
      </c>
      <c r="K1450" s="4" t="s">
        <v>3013</v>
      </c>
      <c r="L1450" s="2">
        <v>1</v>
      </c>
      <c r="M1450" s="2">
        <v>24</v>
      </c>
      <c r="N1450" s="2">
        <v>0.375</v>
      </c>
      <c r="O1450" s="3" t="s">
        <v>32</v>
      </c>
      <c r="P1450" s="3" t="s">
        <v>29</v>
      </c>
      <c r="Q1450" s="5">
        <v>17.05</v>
      </c>
      <c r="S1450" s="6">
        <v>14.92</v>
      </c>
      <c r="T1450" s="5">
        <v>0.1</v>
      </c>
      <c r="U1450" s="6">
        <v>15.02</v>
      </c>
      <c r="V1450" s="2">
        <v>22.15</v>
      </c>
      <c r="W1450" s="8"/>
      <c r="X1450" s="10" t="s">
        <v>29</v>
      </c>
      <c r="Y1450" s="7">
        <v>43556</v>
      </c>
    </row>
    <row r="1451" spans="1:25" hidden="1" x14ac:dyDescent="0.25">
      <c r="A1451" s="2">
        <v>1099</v>
      </c>
      <c r="B1451" s="3" t="s">
        <v>1380</v>
      </c>
      <c r="C1451" s="3" t="s">
        <v>1456</v>
      </c>
      <c r="D1451" s="3" t="s">
        <v>27</v>
      </c>
      <c r="E1451" s="3" t="s">
        <v>37</v>
      </c>
      <c r="F1451" s="3" t="s">
        <v>29</v>
      </c>
      <c r="G1451" s="2">
        <v>40</v>
      </c>
      <c r="H1451" s="3" t="s">
        <v>1214</v>
      </c>
      <c r="I1451" s="3" t="s">
        <v>1394</v>
      </c>
      <c r="J1451" s="3" t="s">
        <v>39</v>
      </c>
      <c r="K1451" s="4" t="s">
        <v>3014</v>
      </c>
      <c r="L1451" s="2">
        <v>1</v>
      </c>
      <c r="M1451" s="2">
        <v>12</v>
      </c>
      <c r="N1451" s="2">
        <v>0.75</v>
      </c>
      <c r="O1451" s="3" t="s">
        <v>32</v>
      </c>
      <c r="P1451" s="3" t="s">
        <v>29</v>
      </c>
      <c r="Q1451" s="5">
        <v>32</v>
      </c>
      <c r="S1451" s="6">
        <v>27.85</v>
      </c>
      <c r="T1451" s="5">
        <v>0.35</v>
      </c>
      <c r="U1451" s="6">
        <v>28.2</v>
      </c>
      <c r="V1451" s="2">
        <v>41.6</v>
      </c>
      <c r="W1451" s="8"/>
      <c r="X1451" s="10" t="s">
        <v>29</v>
      </c>
      <c r="Y1451" s="7">
        <v>43556</v>
      </c>
    </row>
    <row r="1452" spans="1:25" hidden="1" x14ac:dyDescent="0.25">
      <c r="A1452" s="2">
        <v>841718</v>
      </c>
      <c r="B1452" s="3" t="s">
        <v>1380</v>
      </c>
      <c r="C1452" s="3" t="s">
        <v>1457</v>
      </c>
      <c r="D1452" s="3" t="s">
        <v>27</v>
      </c>
      <c r="E1452" s="3" t="s">
        <v>28</v>
      </c>
      <c r="F1452" s="3" t="s">
        <v>29</v>
      </c>
      <c r="G1452" s="2">
        <v>40</v>
      </c>
      <c r="H1452" s="3" t="s">
        <v>1214</v>
      </c>
      <c r="I1452" s="3" t="s">
        <v>1382</v>
      </c>
      <c r="J1452" s="3" t="s">
        <v>31</v>
      </c>
      <c r="K1452" s="4" t="s">
        <v>3015</v>
      </c>
      <c r="L1452" s="2">
        <v>1</v>
      </c>
      <c r="M1452" s="2">
        <v>6</v>
      </c>
      <c r="N1452" s="2">
        <v>0.75</v>
      </c>
      <c r="O1452" s="3" t="s">
        <v>32</v>
      </c>
      <c r="P1452" s="3" t="s">
        <v>29</v>
      </c>
      <c r="Q1452" s="5">
        <v>69.95</v>
      </c>
      <c r="S1452" s="6">
        <v>61.25</v>
      </c>
      <c r="T1452" s="5">
        <v>0.35</v>
      </c>
      <c r="U1452" s="6">
        <v>61.6</v>
      </c>
      <c r="V1452" s="2">
        <v>90.95</v>
      </c>
      <c r="W1452" s="8"/>
      <c r="X1452" s="10" t="s">
        <v>29</v>
      </c>
      <c r="Y1452" s="7">
        <v>43770</v>
      </c>
    </row>
    <row r="1453" spans="1:25" hidden="1" x14ac:dyDescent="0.25">
      <c r="A1453" s="2">
        <v>441949</v>
      </c>
      <c r="B1453" s="3" t="s">
        <v>1380</v>
      </c>
      <c r="C1453" s="3" t="s">
        <v>1458</v>
      </c>
      <c r="D1453" s="3" t="s">
        <v>27</v>
      </c>
      <c r="E1453" s="3" t="s">
        <v>28</v>
      </c>
      <c r="F1453" s="3" t="s">
        <v>29</v>
      </c>
      <c r="G1453" s="2">
        <v>43</v>
      </c>
      <c r="H1453" s="3" t="s">
        <v>1214</v>
      </c>
      <c r="I1453" s="3" t="s">
        <v>1382</v>
      </c>
      <c r="J1453" s="3" t="s">
        <v>31</v>
      </c>
      <c r="K1453" s="4">
        <v>267.60000000000002</v>
      </c>
      <c r="L1453" s="2">
        <v>1</v>
      </c>
      <c r="M1453" s="2">
        <v>6</v>
      </c>
      <c r="N1453" s="2">
        <v>0.75</v>
      </c>
      <c r="O1453" s="3" t="s">
        <v>32</v>
      </c>
      <c r="P1453" s="3" t="s">
        <v>29</v>
      </c>
      <c r="Q1453" s="5">
        <v>98.15</v>
      </c>
      <c r="S1453" s="6">
        <v>86.06</v>
      </c>
      <c r="T1453" s="5">
        <v>0.35</v>
      </c>
      <c r="U1453" s="6">
        <v>86.41</v>
      </c>
      <c r="V1453" s="2">
        <v>127.6</v>
      </c>
      <c r="W1453" s="8"/>
      <c r="X1453" s="10" t="s">
        <v>29</v>
      </c>
      <c r="Y1453" s="7">
        <v>43714</v>
      </c>
    </row>
    <row r="1454" spans="1:25" hidden="1" x14ac:dyDescent="0.25">
      <c r="A1454" s="2">
        <v>175299</v>
      </c>
      <c r="B1454" s="3" t="s">
        <v>1380</v>
      </c>
      <c r="C1454" s="3" t="s">
        <v>1459</v>
      </c>
      <c r="D1454" s="3" t="s">
        <v>27</v>
      </c>
      <c r="E1454" s="3" t="s">
        <v>28</v>
      </c>
      <c r="F1454" s="3" t="s">
        <v>104</v>
      </c>
      <c r="G1454" s="2">
        <v>46</v>
      </c>
      <c r="H1454" s="3" t="s">
        <v>1214</v>
      </c>
      <c r="I1454" s="3" t="s">
        <v>1382</v>
      </c>
      <c r="J1454" s="3" t="s">
        <v>31</v>
      </c>
      <c r="K1454" s="4" t="s">
        <v>3016</v>
      </c>
      <c r="L1454" s="2">
        <v>1</v>
      </c>
      <c r="M1454" s="2">
        <v>6</v>
      </c>
      <c r="N1454" s="2">
        <v>0.75</v>
      </c>
      <c r="O1454" s="3" t="s">
        <v>32</v>
      </c>
      <c r="P1454" s="3" t="s">
        <v>29</v>
      </c>
      <c r="Q1454" s="5">
        <v>114.25</v>
      </c>
      <c r="R1454" s="5">
        <v>5</v>
      </c>
      <c r="S1454" s="6">
        <v>95.83</v>
      </c>
      <c r="T1454" s="5">
        <v>0.35</v>
      </c>
      <c r="U1454" s="6">
        <v>96.18</v>
      </c>
      <c r="V1454" s="2">
        <v>148.5</v>
      </c>
      <c r="W1454" s="8"/>
      <c r="X1454" s="10" t="s">
        <v>29</v>
      </c>
      <c r="Y1454" s="7">
        <v>43800</v>
      </c>
    </row>
    <row r="1455" spans="1:25" hidden="1" x14ac:dyDescent="0.25">
      <c r="A1455" s="2">
        <v>772798</v>
      </c>
      <c r="B1455" s="3" t="s">
        <v>1380</v>
      </c>
      <c r="C1455" s="3" t="s">
        <v>1460</v>
      </c>
      <c r="D1455" s="3" t="s">
        <v>27</v>
      </c>
      <c r="E1455" s="3" t="s">
        <v>879</v>
      </c>
      <c r="F1455" s="3" t="s">
        <v>1080</v>
      </c>
      <c r="G1455" s="2">
        <v>43</v>
      </c>
      <c r="H1455" s="3" t="s">
        <v>1214</v>
      </c>
      <c r="I1455" s="3" t="s">
        <v>1382</v>
      </c>
      <c r="J1455" s="3" t="s">
        <v>31</v>
      </c>
      <c r="K1455" s="4" t="s">
        <v>3017</v>
      </c>
      <c r="L1455" s="2">
        <v>1</v>
      </c>
      <c r="M1455" s="2">
        <v>6</v>
      </c>
      <c r="N1455" s="2">
        <v>0.75</v>
      </c>
      <c r="O1455" s="3" t="s">
        <v>32</v>
      </c>
      <c r="P1455" s="3" t="s">
        <v>29</v>
      </c>
      <c r="Q1455" s="5">
        <v>86.5</v>
      </c>
      <c r="S1455" s="6">
        <v>75.81</v>
      </c>
      <c r="T1455" s="5">
        <v>0.35</v>
      </c>
      <c r="U1455" s="6">
        <v>76.16</v>
      </c>
      <c r="V1455" s="2">
        <v>112.45</v>
      </c>
      <c r="W1455" s="8"/>
      <c r="X1455" s="10" t="s">
        <v>29</v>
      </c>
      <c r="Y1455" s="7">
        <v>43769</v>
      </c>
    </row>
    <row r="1456" spans="1:25" hidden="1" x14ac:dyDescent="0.25">
      <c r="A1456" s="2">
        <v>207126</v>
      </c>
      <c r="B1456" s="3" t="s">
        <v>1380</v>
      </c>
      <c r="C1456" s="3" t="s">
        <v>1461</v>
      </c>
      <c r="D1456" s="3" t="s">
        <v>27</v>
      </c>
      <c r="E1456" s="3" t="s">
        <v>37</v>
      </c>
      <c r="F1456" s="3" t="s">
        <v>29</v>
      </c>
      <c r="G1456" s="2">
        <v>43</v>
      </c>
      <c r="H1456" s="3" t="s">
        <v>1214</v>
      </c>
      <c r="I1456" s="3" t="s">
        <v>1382</v>
      </c>
      <c r="J1456" s="3" t="s">
        <v>39</v>
      </c>
      <c r="K1456" s="4" t="s">
        <v>3018</v>
      </c>
      <c r="L1456" s="2">
        <v>1</v>
      </c>
      <c r="M1456" s="2">
        <v>6</v>
      </c>
      <c r="N1456" s="2">
        <v>0.75</v>
      </c>
      <c r="O1456" s="3" t="s">
        <v>32</v>
      </c>
      <c r="P1456" s="3" t="s">
        <v>29</v>
      </c>
      <c r="Q1456" s="5">
        <v>133.55000000000001</v>
      </c>
      <c r="S1456" s="6">
        <v>117.22</v>
      </c>
      <c r="T1456" s="5">
        <v>0.35</v>
      </c>
      <c r="U1456" s="6">
        <v>117.57</v>
      </c>
      <c r="V1456" s="2">
        <v>173.6</v>
      </c>
      <c r="W1456" s="8"/>
      <c r="X1456" s="10" t="s">
        <v>29</v>
      </c>
      <c r="Y1456" s="7">
        <v>43556</v>
      </c>
    </row>
    <row r="1457" spans="1:25" hidden="1" x14ac:dyDescent="0.25">
      <c r="A1457" s="2">
        <v>592485</v>
      </c>
      <c r="B1457" s="3" t="s">
        <v>1380</v>
      </c>
      <c r="C1457" s="3" t="s">
        <v>1462</v>
      </c>
      <c r="D1457" s="3" t="s">
        <v>27</v>
      </c>
      <c r="E1457" s="3" t="s">
        <v>28</v>
      </c>
      <c r="F1457" s="3" t="s">
        <v>29</v>
      </c>
      <c r="G1457" s="2">
        <v>40</v>
      </c>
      <c r="H1457" s="3" t="s">
        <v>1214</v>
      </c>
      <c r="I1457" s="3" t="s">
        <v>1382</v>
      </c>
      <c r="J1457" s="3" t="s">
        <v>31</v>
      </c>
      <c r="K1457" s="4">
        <v>237.63</v>
      </c>
      <c r="L1457" s="2">
        <v>1</v>
      </c>
      <c r="M1457" s="2">
        <v>3</v>
      </c>
      <c r="N1457" s="2">
        <v>0.75</v>
      </c>
      <c r="O1457" s="3" t="s">
        <v>32</v>
      </c>
      <c r="P1457" s="3" t="s">
        <v>29</v>
      </c>
      <c r="Q1457" s="5">
        <v>151.55000000000001</v>
      </c>
      <c r="S1457" s="6">
        <v>133.06</v>
      </c>
      <c r="T1457" s="5">
        <v>0.35</v>
      </c>
      <c r="U1457" s="6">
        <v>133.41</v>
      </c>
      <c r="V1457" s="2">
        <v>197</v>
      </c>
      <c r="W1457" s="8"/>
      <c r="X1457" s="10" t="s">
        <v>29</v>
      </c>
      <c r="Y1457" s="7">
        <v>43714</v>
      </c>
    </row>
    <row r="1458" spans="1:25" hidden="1" x14ac:dyDescent="0.25">
      <c r="A1458" s="2">
        <v>665257</v>
      </c>
      <c r="B1458" s="3" t="s">
        <v>1380</v>
      </c>
      <c r="C1458" s="3" t="s">
        <v>1463</v>
      </c>
      <c r="D1458" s="3" t="s">
        <v>27</v>
      </c>
      <c r="E1458" s="3" t="s">
        <v>28</v>
      </c>
      <c r="F1458" s="3" t="s">
        <v>29</v>
      </c>
      <c r="G1458" s="2">
        <v>48</v>
      </c>
      <c r="H1458" s="3" t="s">
        <v>1214</v>
      </c>
      <c r="I1458" s="3" t="s">
        <v>1382</v>
      </c>
      <c r="J1458" s="3" t="s">
        <v>31</v>
      </c>
      <c r="K1458" s="4">
        <v>202.56</v>
      </c>
      <c r="L1458" s="2">
        <v>1</v>
      </c>
      <c r="M1458" s="2">
        <v>6</v>
      </c>
      <c r="N1458" s="2">
        <v>0.75</v>
      </c>
      <c r="O1458" s="3" t="s">
        <v>32</v>
      </c>
      <c r="P1458" s="3" t="s">
        <v>29</v>
      </c>
      <c r="Q1458" s="5">
        <v>80.05</v>
      </c>
      <c r="S1458" s="6">
        <v>70.14</v>
      </c>
      <c r="T1458" s="5">
        <v>0.35</v>
      </c>
      <c r="U1458" s="6">
        <v>70.489999999999995</v>
      </c>
      <c r="V1458" s="2">
        <v>104.05</v>
      </c>
      <c r="W1458" s="8"/>
      <c r="X1458" s="10" t="s">
        <v>29</v>
      </c>
      <c r="Y1458" s="7">
        <v>43714</v>
      </c>
    </row>
    <row r="1459" spans="1:25" hidden="1" x14ac:dyDescent="0.25">
      <c r="A1459" s="2">
        <v>364356</v>
      </c>
      <c r="B1459" s="3" t="s">
        <v>1380</v>
      </c>
      <c r="C1459" s="3" t="s">
        <v>1464</v>
      </c>
      <c r="D1459" s="3" t="s">
        <v>27</v>
      </c>
      <c r="E1459" s="3" t="s">
        <v>879</v>
      </c>
      <c r="F1459" s="3" t="s">
        <v>1080</v>
      </c>
      <c r="G1459" s="2">
        <v>43</v>
      </c>
      <c r="H1459" s="3" t="s">
        <v>1214</v>
      </c>
      <c r="I1459" s="3" t="s">
        <v>1382</v>
      </c>
      <c r="J1459" s="3" t="s">
        <v>39</v>
      </c>
      <c r="K1459" s="4" t="s">
        <v>3019</v>
      </c>
      <c r="L1459" s="2">
        <v>1</v>
      </c>
      <c r="M1459" s="2">
        <v>6</v>
      </c>
      <c r="N1459" s="2">
        <v>0.75</v>
      </c>
      <c r="O1459" s="3" t="s">
        <v>32</v>
      </c>
      <c r="P1459" s="3" t="s">
        <v>29</v>
      </c>
      <c r="Q1459" s="5">
        <v>165.95</v>
      </c>
      <c r="S1459" s="6">
        <v>145.72999999999999</v>
      </c>
      <c r="T1459" s="5">
        <v>0.35</v>
      </c>
      <c r="U1459" s="6">
        <v>146.08000000000001</v>
      </c>
      <c r="V1459" s="2">
        <v>215.75</v>
      </c>
      <c r="W1459" s="8"/>
      <c r="X1459" s="10" t="s">
        <v>29</v>
      </c>
      <c r="Y1459" s="7">
        <v>43556</v>
      </c>
    </row>
    <row r="1460" spans="1:25" hidden="1" x14ac:dyDescent="0.25">
      <c r="A1460" s="2">
        <v>656546</v>
      </c>
      <c r="B1460" s="3" t="s">
        <v>1380</v>
      </c>
      <c r="C1460" s="3" t="s">
        <v>1465</v>
      </c>
      <c r="D1460" s="3" t="s">
        <v>27</v>
      </c>
      <c r="E1460" s="3" t="s">
        <v>37</v>
      </c>
      <c r="F1460" s="3" t="s">
        <v>29</v>
      </c>
      <c r="G1460" s="2">
        <v>48</v>
      </c>
      <c r="H1460" s="3" t="s">
        <v>1214</v>
      </c>
      <c r="I1460" s="3" t="s">
        <v>1382</v>
      </c>
      <c r="J1460" s="3" t="s">
        <v>31</v>
      </c>
      <c r="K1460" s="4">
        <v>220.68</v>
      </c>
      <c r="L1460" s="2">
        <v>1</v>
      </c>
      <c r="M1460" s="2">
        <v>6</v>
      </c>
      <c r="N1460" s="2">
        <v>0.75</v>
      </c>
      <c r="O1460" s="3" t="s">
        <v>32</v>
      </c>
      <c r="P1460" s="3" t="s">
        <v>29</v>
      </c>
      <c r="Q1460" s="5">
        <v>85.45</v>
      </c>
      <c r="S1460" s="6">
        <v>74.89</v>
      </c>
      <c r="T1460" s="5">
        <v>0.35</v>
      </c>
      <c r="U1460" s="6">
        <v>75.239999999999995</v>
      </c>
      <c r="V1460" s="2">
        <v>111.1</v>
      </c>
      <c r="W1460" s="8"/>
      <c r="X1460" s="10" t="s">
        <v>29</v>
      </c>
      <c r="Y1460" s="7">
        <v>43616</v>
      </c>
    </row>
    <row r="1461" spans="1:25" hidden="1" x14ac:dyDescent="0.25">
      <c r="A1461" s="2">
        <v>180174</v>
      </c>
      <c r="B1461" s="3" t="s">
        <v>1380</v>
      </c>
      <c r="C1461" s="3" t="s">
        <v>1466</v>
      </c>
      <c r="D1461" s="3" t="s">
        <v>27</v>
      </c>
      <c r="E1461" s="3" t="s">
        <v>28</v>
      </c>
      <c r="F1461" s="3" t="s">
        <v>86</v>
      </c>
      <c r="G1461" s="2">
        <v>48</v>
      </c>
      <c r="H1461" s="3" t="s">
        <v>1214</v>
      </c>
      <c r="I1461" s="3" t="s">
        <v>1382</v>
      </c>
      <c r="J1461" s="3" t="s">
        <v>31</v>
      </c>
      <c r="K1461" s="4">
        <v>234.36</v>
      </c>
      <c r="L1461" s="2">
        <v>1</v>
      </c>
      <c r="M1461" s="2">
        <v>6</v>
      </c>
      <c r="N1461" s="2">
        <v>0.75</v>
      </c>
      <c r="O1461" s="3" t="s">
        <v>32</v>
      </c>
      <c r="P1461" s="3" t="s">
        <v>29</v>
      </c>
      <c r="Q1461" s="5">
        <v>89.55</v>
      </c>
      <c r="S1461" s="6">
        <v>78.5</v>
      </c>
      <c r="T1461" s="5">
        <v>0.35</v>
      </c>
      <c r="U1461" s="6">
        <v>78.849999999999994</v>
      </c>
      <c r="V1461" s="2">
        <v>116.4</v>
      </c>
      <c r="W1461" s="8"/>
      <c r="X1461" s="10" t="s">
        <v>29</v>
      </c>
      <c r="Y1461" s="7">
        <v>43739</v>
      </c>
    </row>
    <row r="1462" spans="1:25" hidden="1" x14ac:dyDescent="0.25">
      <c r="A1462" s="2">
        <v>135210</v>
      </c>
      <c r="B1462" s="3" t="s">
        <v>1380</v>
      </c>
      <c r="C1462" s="3" t="s">
        <v>1467</v>
      </c>
      <c r="D1462" s="3" t="s">
        <v>27</v>
      </c>
      <c r="E1462" s="3" t="s">
        <v>28</v>
      </c>
      <c r="F1462" s="3" t="s">
        <v>86</v>
      </c>
      <c r="G1462" s="2">
        <v>40</v>
      </c>
      <c r="H1462" s="3" t="s">
        <v>1214</v>
      </c>
      <c r="I1462" s="3" t="s">
        <v>1382</v>
      </c>
      <c r="J1462" s="3" t="s">
        <v>31</v>
      </c>
      <c r="K1462" s="4">
        <v>337.56</v>
      </c>
      <c r="L1462" s="2">
        <v>1</v>
      </c>
      <c r="M1462" s="2">
        <v>12</v>
      </c>
      <c r="N1462" s="2">
        <v>0.75</v>
      </c>
      <c r="O1462" s="3" t="s">
        <v>32</v>
      </c>
      <c r="P1462" s="3" t="s">
        <v>29</v>
      </c>
      <c r="Q1462" s="5">
        <v>69.95</v>
      </c>
      <c r="S1462" s="6">
        <v>61.25</v>
      </c>
      <c r="T1462" s="5">
        <v>0.35</v>
      </c>
      <c r="U1462" s="6">
        <v>61.6</v>
      </c>
      <c r="V1462" s="2">
        <v>90.95</v>
      </c>
      <c r="W1462" s="8"/>
      <c r="X1462" s="10" t="s">
        <v>29</v>
      </c>
      <c r="Y1462" s="7">
        <v>43678</v>
      </c>
    </row>
    <row r="1463" spans="1:25" hidden="1" x14ac:dyDescent="0.25">
      <c r="A1463" s="2">
        <v>254029</v>
      </c>
      <c r="B1463" s="3" t="s">
        <v>1380</v>
      </c>
      <c r="C1463" s="3" t="s">
        <v>1468</v>
      </c>
      <c r="D1463" s="3" t="s">
        <v>27</v>
      </c>
      <c r="E1463" s="3" t="s">
        <v>28</v>
      </c>
      <c r="F1463" s="3" t="s">
        <v>86</v>
      </c>
      <c r="G1463" s="2">
        <v>40</v>
      </c>
      <c r="H1463" s="3" t="s">
        <v>1214</v>
      </c>
      <c r="I1463" s="3" t="s">
        <v>1382</v>
      </c>
      <c r="J1463" s="3" t="s">
        <v>31</v>
      </c>
      <c r="K1463" s="4">
        <v>134.69999999999999</v>
      </c>
      <c r="L1463" s="2">
        <v>1</v>
      </c>
      <c r="M1463" s="2">
        <v>6</v>
      </c>
      <c r="N1463" s="2">
        <v>0.75</v>
      </c>
      <c r="O1463" s="3" t="s">
        <v>32</v>
      </c>
      <c r="P1463" s="3" t="s">
        <v>29</v>
      </c>
      <c r="Q1463" s="5">
        <v>59.75</v>
      </c>
      <c r="S1463" s="6">
        <v>52.27</v>
      </c>
      <c r="T1463" s="5">
        <v>0.35</v>
      </c>
      <c r="U1463" s="6">
        <v>52.62</v>
      </c>
      <c r="V1463" s="2">
        <v>77.7</v>
      </c>
      <c r="W1463" s="8"/>
      <c r="X1463" s="10" t="s">
        <v>29</v>
      </c>
      <c r="Y1463" s="7">
        <v>43714</v>
      </c>
    </row>
    <row r="1464" spans="1:25" hidden="1" x14ac:dyDescent="0.25">
      <c r="A1464" s="2">
        <v>786885</v>
      </c>
      <c r="B1464" s="3" t="s">
        <v>1380</v>
      </c>
      <c r="C1464" s="3" t="s">
        <v>1469</v>
      </c>
      <c r="D1464" s="3" t="s">
        <v>898</v>
      </c>
      <c r="E1464" s="3" t="s">
        <v>28</v>
      </c>
      <c r="F1464" s="3" t="s">
        <v>29</v>
      </c>
      <c r="G1464" s="2">
        <v>44.8</v>
      </c>
      <c r="H1464" s="3" t="s">
        <v>1214</v>
      </c>
      <c r="I1464" s="3" t="s">
        <v>1382</v>
      </c>
      <c r="J1464" s="3" t="s">
        <v>39</v>
      </c>
      <c r="K1464" s="4">
        <v>457.89</v>
      </c>
      <c r="L1464" s="2">
        <v>1</v>
      </c>
      <c r="M1464" s="2">
        <v>6</v>
      </c>
      <c r="N1464" s="2">
        <v>0.7</v>
      </c>
      <c r="O1464" s="3" t="s">
        <v>32</v>
      </c>
      <c r="P1464" s="3" t="s">
        <v>29</v>
      </c>
      <c r="Q1464" s="5">
        <v>144.5</v>
      </c>
      <c r="S1464" s="6">
        <v>127.07</v>
      </c>
      <c r="T1464" s="5">
        <v>0.1</v>
      </c>
      <c r="U1464" s="6">
        <v>127.17</v>
      </c>
      <c r="V1464" s="2">
        <v>187.85</v>
      </c>
      <c r="W1464" s="8"/>
      <c r="X1464" s="10" t="s">
        <v>29</v>
      </c>
      <c r="Y1464" s="7">
        <v>43739</v>
      </c>
    </row>
    <row r="1465" spans="1:25" hidden="1" x14ac:dyDescent="0.25">
      <c r="A1465" s="2">
        <v>34672</v>
      </c>
      <c r="B1465" s="3" t="s">
        <v>1380</v>
      </c>
      <c r="C1465" s="3" t="s">
        <v>1470</v>
      </c>
      <c r="D1465" s="3" t="s">
        <v>27</v>
      </c>
      <c r="E1465" s="3" t="s">
        <v>37</v>
      </c>
      <c r="F1465" s="3" t="s">
        <v>29</v>
      </c>
      <c r="G1465" s="2">
        <v>40</v>
      </c>
      <c r="H1465" s="3" t="s">
        <v>1214</v>
      </c>
      <c r="I1465" s="3" t="s">
        <v>1382</v>
      </c>
      <c r="J1465" s="3" t="s">
        <v>31</v>
      </c>
      <c r="K1465" s="4">
        <v>450.84</v>
      </c>
      <c r="L1465" s="2">
        <v>1</v>
      </c>
      <c r="M1465" s="2">
        <v>12</v>
      </c>
      <c r="N1465" s="2">
        <v>0.75</v>
      </c>
      <c r="O1465" s="3" t="s">
        <v>32</v>
      </c>
      <c r="P1465" s="3" t="s">
        <v>29</v>
      </c>
      <c r="Q1465" s="5">
        <v>86.85</v>
      </c>
      <c r="S1465" s="6">
        <v>76.12</v>
      </c>
      <c r="T1465" s="5">
        <v>0.35</v>
      </c>
      <c r="U1465" s="6">
        <v>76.47</v>
      </c>
      <c r="V1465" s="2">
        <v>112.9</v>
      </c>
      <c r="W1465" s="8"/>
      <c r="X1465" s="10" t="s">
        <v>29</v>
      </c>
      <c r="Y1465" s="7">
        <v>43678</v>
      </c>
    </row>
    <row r="1466" spans="1:25" hidden="1" x14ac:dyDescent="0.25">
      <c r="A1466" s="2">
        <v>181143</v>
      </c>
      <c r="B1466" s="3" t="s">
        <v>1380</v>
      </c>
      <c r="C1466" s="3" t="s">
        <v>1471</v>
      </c>
      <c r="D1466" s="3" t="s">
        <v>27</v>
      </c>
      <c r="E1466" s="3" t="s">
        <v>28</v>
      </c>
      <c r="F1466" s="3" t="s">
        <v>86</v>
      </c>
      <c r="G1466" s="2">
        <v>40</v>
      </c>
      <c r="H1466" s="3" t="s">
        <v>1214</v>
      </c>
      <c r="I1466" s="3" t="s">
        <v>1382</v>
      </c>
      <c r="J1466" s="3" t="s">
        <v>31</v>
      </c>
      <c r="K1466" s="4">
        <v>491.28</v>
      </c>
      <c r="L1466" s="2">
        <v>1</v>
      </c>
      <c r="M1466" s="2">
        <v>12</v>
      </c>
      <c r="N1466" s="2">
        <v>0.75</v>
      </c>
      <c r="O1466" s="3" t="s">
        <v>32</v>
      </c>
      <c r="P1466" s="3" t="s">
        <v>29</v>
      </c>
      <c r="Q1466" s="5">
        <v>92.55</v>
      </c>
      <c r="S1466" s="6">
        <v>81.14</v>
      </c>
      <c r="T1466" s="5">
        <v>0.35</v>
      </c>
      <c r="U1466" s="6">
        <v>81.489999999999995</v>
      </c>
      <c r="V1466" s="2">
        <v>120.3</v>
      </c>
      <c r="W1466" s="8"/>
      <c r="X1466" s="10" t="s">
        <v>29</v>
      </c>
      <c r="Y1466" s="7">
        <v>43714</v>
      </c>
    </row>
    <row r="1467" spans="1:25" hidden="1" x14ac:dyDescent="0.25">
      <c r="A1467" s="2">
        <v>3061</v>
      </c>
      <c r="B1467" s="3" t="s">
        <v>1380</v>
      </c>
      <c r="C1467" s="3" t="s">
        <v>1472</v>
      </c>
      <c r="D1467" s="3" t="s">
        <v>27</v>
      </c>
      <c r="E1467" s="3" t="s">
        <v>37</v>
      </c>
      <c r="F1467" s="3" t="s">
        <v>29</v>
      </c>
      <c r="G1467" s="2">
        <v>43</v>
      </c>
      <c r="H1467" s="3" t="s">
        <v>1214</v>
      </c>
      <c r="I1467" s="3" t="s">
        <v>1382</v>
      </c>
      <c r="J1467" s="3" t="s">
        <v>31</v>
      </c>
      <c r="K1467" s="4">
        <v>308.27999999999997</v>
      </c>
      <c r="L1467" s="2">
        <v>1</v>
      </c>
      <c r="M1467" s="2">
        <v>12</v>
      </c>
      <c r="N1467" s="2">
        <v>0.75</v>
      </c>
      <c r="O1467" s="3" t="s">
        <v>32</v>
      </c>
      <c r="P1467" s="3" t="s">
        <v>29</v>
      </c>
      <c r="Q1467" s="5">
        <v>65.55</v>
      </c>
      <c r="S1467" s="6">
        <v>57.38</v>
      </c>
      <c r="T1467" s="5">
        <v>0.35</v>
      </c>
      <c r="U1467" s="6">
        <v>57.73</v>
      </c>
      <c r="V1467" s="2">
        <v>85.2</v>
      </c>
      <c r="W1467" s="8"/>
      <c r="X1467" s="10" t="s">
        <v>29</v>
      </c>
      <c r="Y1467" s="7">
        <v>43616</v>
      </c>
    </row>
    <row r="1468" spans="1:25" hidden="1" x14ac:dyDescent="0.25">
      <c r="A1468" s="2">
        <v>91181</v>
      </c>
      <c r="B1468" s="3" t="s">
        <v>1380</v>
      </c>
      <c r="C1468" s="3" t="s">
        <v>1473</v>
      </c>
      <c r="D1468" s="3" t="s">
        <v>27</v>
      </c>
      <c r="E1468" s="3" t="s">
        <v>28</v>
      </c>
      <c r="F1468" s="3" t="s">
        <v>210</v>
      </c>
      <c r="G1468" s="2">
        <v>40</v>
      </c>
      <c r="H1468" s="3" t="s">
        <v>1214</v>
      </c>
      <c r="I1468" s="3" t="s">
        <v>1382</v>
      </c>
      <c r="J1468" s="3" t="s">
        <v>31</v>
      </c>
      <c r="K1468" s="4">
        <v>517.32000000000005</v>
      </c>
      <c r="L1468" s="2">
        <v>1</v>
      </c>
      <c r="M1468" s="2">
        <v>12</v>
      </c>
      <c r="N1468" s="2">
        <v>0.75</v>
      </c>
      <c r="O1468" s="3" t="s">
        <v>32</v>
      </c>
      <c r="P1468" s="3" t="s">
        <v>29</v>
      </c>
      <c r="Q1468" s="5">
        <v>95.85</v>
      </c>
      <c r="S1468" s="6">
        <v>84.04</v>
      </c>
      <c r="T1468" s="5">
        <v>0.35</v>
      </c>
      <c r="U1468" s="6">
        <v>84.39</v>
      </c>
      <c r="V1468" s="2">
        <v>124.6</v>
      </c>
      <c r="W1468" s="8">
        <v>0.19999999999998863</v>
      </c>
      <c r="X1468" s="9" t="s">
        <v>3216</v>
      </c>
      <c r="Y1468" s="7">
        <v>43790</v>
      </c>
    </row>
    <row r="1469" spans="1:25" hidden="1" x14ac:dyDescent="0.25">
      <c r="A1469" s="2">
        <v>514075</v>
      </c>
      <c r="B1469" s="3" t="s">
        <v>1380</v>
      </c>
      <c r="C1469" s="3" t="s">
        <v>1474</v>
      </c>
      <c r="D1469" s="3" t="s">
        <v>27</v>
      </c>
      <c r="E1469" s="3" t="s">
        <v>37</v>
      </c>
      <c r="F1469" s="3" t="s">
        <v>210</v>
      </c>
      <c r="G1469" s="2">
        <v>43</v>
      </c>
      <c r="H1469" s="3" t="s">
        <v>1214</v>
      </c>
      <c r="I1469" s="3" t="s">
        <v>1382</v>
      </c>
      <c r="J1469" s="3" t="s">
        <v>31</v>
      </c>
      <c r="K1469" s="4">
        <v>1060.08</v>
      </c>
      <c r="L1469" s="2">
        <v>1</v>
      </c>
      <c r="M1469" s="2">
        <v>12</v>
      </c>
      <c r="N1469" s="2">
        <v>0.75</v>
      </c>
      <c r="O1469" s="3" t="s">
        <v>32</v>
      </c>
      <c r="P1469" s="3" t="s">
        <v>29</v>
      </c>
      <c r="Q1469" s="5">
        <v>165.4</v>
      </c>
      <c r="S1469" s="6">
        <v>145.24</v>
      </c>
      <c r="T1469" s="5">
        <v>0.35</v>
      </c>
      <c r="U1469" s="6">
        <v>145.59</v>
      </c>
      <c r="V1469" s="2">
        <v>215</v>
      </c>
      <c r="W1469" s="8"/>
      <c r="X1469" s="10" t="s">
        <v>29</v>
      </c>
      <c r="Y1469" s="7">
        <v>43466</v>
      </c>
    </row>
    <row r="1470" spans="1:25" hidden="1" x14ac:dyDescent="0.25">
      <c r="A1470" s="2">
        <v>410670</v>
      </c>
      <c r="B1470" s="3" t="s">
        <v>1380</v>
      </c>
      <c r="C1470" s="3" t="s">
        <v>1475</v>
      </c>
      <c r="D1470" s="3" t="s">
        <v>27</v>
      </c>
      <c r="E1470" s="3" t="s">
        <v>37</v>
      </c>
      <c r="F1470" s="3" t="s">
        <v>29</v>
      </c>
      <c r="G1470" s="2">
        <v>40</v>
      </c>
      <c r="H1470" s="3" t="s">
        <v>1214</v>
      </c>
      <c r="I1470" s="3" t="s">
        <v>1382</v>
      </c>
      <c r="J1470" s="3" t="s">
        <v>31</v>
      </c>
      <c r="K1470" s="4">
        <v>184.32</v>
      </c>
      <c r="L1470" s="2">
        <v>1</v>
      </c>
      <c r="M1470" s="2">
        <v>12</v>
      </c>
      <c r="N1470" s="2">
        <v>0.75</v>
      </c>
      <c r="O1470" s="3" t="s">
        <v>32</v>
      </c>
      <c r="P1470" s="3" t="s">
        <v>29</v>
      </c>
      <c r="Q1470" s="5">
        <v>47</v>
      </c>
      <c r="S1470" s="6">
        <v>41.05</v>
      </c>
      <c r="T1470" s="5">
        <v>0.35</v>
      </c>
      <c r="U1470" s="6">
        <v>41.4</v>
      </c>
      <c r="V1470" s="2">
        <v>61.1</v>
      </c>
      <c r="W1470" s="8"/>
      <c r="X1470" s="10" t="s">
        <v>29</v>
      </c>
      <c r="Y1470" s="7">
        <v>43616</v>
      </c>
    </row>
    <row r="1471" spans="1:25" hidden="1" x14ac:dyDescent="0.25">
      <c r="A1471" s="2">
        <v>404160</v>
      </c>
      <c r="B1471" s="3" t="s">
        <v>1380</v>
      </c>
      <c r="C1471" s="3" t="s">
        <v>1476</v>
      </c>
      <c r="D1471" s="3" t="s">
        <v>27</v>
      </c>
      <c r="E1471" s="3" t="s">
        <v>37</v>
      </c>
      <c r="F1471" s="3" t="s">
        <v>29</v>
      </c>
      <c r="G1471" s="2">
        <v>40</v>
      </c>
      <c r="H1471" s="3" t="s">
        <v>1214</v>
      </c>
      <c r="I1471" s="3" t="s">
        <v>1382</v>
      </c>
      <c r="J1471" s="3" t="s">
        <v>31</v>
      </c>
      <c r="K1471" s="4">
        <v>185.4</v>
      </c>
      <c r="L1471" s="2">
        <v>1</v>
      </c>
      <c r="M1471" s="2">
        <v>12</v>
      </c>
      <c r="N1471" s="2">
        <v>0.75</v>
      </c>
      <c r="O1471" s="3" t="s">
        <v>32</v>
      </c>
      <c r="P1471" s="3" t="s">
        <v>29</v>
      </c>
      <c r="Q1471" s="5">
        <v>47.15</v>
      </c>
      <c r="S1471" s="6">
        <v>41.18</v>
      </c>
      <c r="T1471" s="5">
        <v>0.35</v>
      </c>
      <c r="U1471" s="6">
        <v>41.53</v>
      </c>
      <c r="V1471" s="2">
        <v>61.3</v>
      </c>
      <c r="W1471" s="8"/>
      <c r="X1471" s="10" t="s">
        <v>29</v>
      </c>
      <c r="Y1471" s="7">
        <v>43616</v>
      </c>
    </row>
    <row r="1472" spans="1:25" hidden="1" x14ac:dyDescent="0.25">
      <c r="A1472" s="2">
        <v>573337</v>
      </c>
      <c r="B1472" s="3" t="s">
        <v>1380</v>
      </c>
      <c r="C1472" s="3" t="s">
        <v>1477</v>
      </c>
      <c r="D1472" s="3" t="s">
        <v>27</v>
      </c>
      <c r="E1472" s="3" t="s">
        <v>37</v>
      </c>
      <c r="F1472" s="3" t="s">
        <v>29</v>
      </c>
      <c r="G1472" s="2">
        <v>40</v>
      </c>
      <c r="H1472" s="3" t="s">
        <v>1214</v>
      </c>
      <c r="I1472" s="3" t="s">
        <v>1382</v>
      </c>
      <c r="J1472" s="3" t="s">
        <v>31</v>
      </c>
      <c r="K1472" s="4">
        <v>185.4</v>
      </c>
      <c r="L1472" s="2">
        <v>1</v>
      </c>
      <c r="M1472" s="2">
        <v>12</v>
      </c>
      <c r="N1472" s="2">
        <v>0.75</v>
      </c>
      <c r="O1472" s="3" t="s">
        <v>32</v>
      </c>
      <c r="P1472" s="3" t="s">
        <v>29</v>
      </c>
      <c r="Q1472" s="5">
        <v>47.15</v>
      </c>
      <c r="S1472" s="6">
        <v>41.18</v>
      </c>
      <c r="T1472" s="5">
        <v>0.35</v>
      </c>
      <c r="U1472" s="6">
        <v>41.53</v>
      </c>
      <c r="V1472" s="2">
        <v>61.3</v>
      </c>
      <c r="W1472" s="8"/>
      <c r="X1472" s="10" t="s">
        <v>29</v>
      </c>
      <c r="Y1472" s="7">
        <v>43647</v>
      </c>
    </row>
    <row r="1473" spans="1:25" hidden="1" x14ac:dyDescent="0.25">
      <c r="A1473" s="2">
        <v>243824</v>
      </c>
      <c r="B1473" s="3" t="s">
        <v>1380</v>
      </c>
      <c r="C1473" s="3" t="s">
        <v>1478</v>
      </c>
      <c r="D1473" s="3" t="s">
        <v>27</v>
      </c>
      <c r="E1473" s="3" t="s">
        <v>37</v>
      </c>
      <c r="F1473" s="3" t="s">
        <v>29</v>
      </c>
      <c r="G1473" s="2">
        <v>43</v>
      </c>
      <c r="H1473" s="3" t="s">
        <v>1214</v>
      </c>
      <c r="I1473" s="3" t="s">
        <v>1382</v>
      </c>
      <c r="J1473" s="3" t="s">
        <v>39</v>
      </c>
      <c r="K1473" s="4" t="s">
        <v>3020</v>
      </c>
      <c r="L1473" s="2">
        <v>1</v>
      </c>
      <c r="M1473" s="2">
        <v>6</v>
      </c>
      <c r="N1473" s="2">
        <v>0.75</v>
      </c>
      <c r="O1473" s="3" t="s">
        <v>32</v>
      </c>
      <c r="P1473" s="3" t="s">
        <v>29</v>
      </c>
      <c r="Q1473" s="5">
        <v>125</v>
      </c>
      <c r="S1473" s="6">
        <v>109.69</v>
      </c>
      <c r="T1473" s="5">
        <v>0.35</v>
      </c>
      <c r="U1473" s="6">
        <v>110.04</v>
      </c>
      <c r="V1473" s="2">
        <v>162.5</v>
      </c>
      <c r="W1473" s="8"/>
      <c r="X1473" s="10" t="s">
        <v>29</v>
      </c>
      <c r="Y1473" s="7">
        <v>43556</v>
      </c>
    </row>
    <row r="1474" spans="1:25" hidden="1" x14ac:dyDescent="0.25">
      <c r="A1474" s="2">
        <v>786850</v>
      </c>
      <c r="B1474" s="3" t="s">
        <v>1380</v>
      </c>
      <c r="C1474" s="3" t="s">
        <v>1479</v>
      </c>
      <c r="D1474" s="3" t="s">
        <v>898</v>
      </c>
      <c r="E1474" s="3" t="s">
        <v>28</v>
      </c>
      <c r="F1474" s="3" t="s">
        <v>29</v>
      </c>
      <c r="G1474" s="2">
        <v>43</v>
      </c>
      <c r="H1474" s="3" t="s">
        <v>1214</v>
      </c>
      <c r="I1474" s="3" t="s">
        <v>1382</v>
      </c>
      <c r="J1474" s="3" t="s">
        <v>39</v>
      </c>
      <c r="K1474" s="4">
        <v>854.73</v>
      </c>
      <c r="L1474" s="2">
        <v>1</v>
      </c>
      <c r="M1474" s="2">
        <v>6</v>
      </c>
      <c r="N1474" s="2">
        <v>0.7</v>
      </c>
      <c r="O1474" s="3" t="s">
        <v>32</v>
      </c>
      <c r="P1474" s="3" t="s">
        <v>29</v>
      </c>
      <c r="Q1474" s="5">
        <v>245.65</v>
      </c>
      <c r="S1474" s="6">
        <v>216.08</v>
      </c>
      <c r="T1474" s="5">
        <v>0.1</v>
      </c>
      <c r="U1474" s="6">
        <v>216.18</v>
      </c>
      <c r="V1474" s="2">
        <v>319.35000000000002</v>
      </c>
      <c r="W1474" s="8"/>
      <c r="X1474" s="10" t="s">
        <v>29</v>
      </c>
      <c r="Y1474" s="7">
        <v>43739</v>
      </c>
    </row>
    <row r="1475" spans="1:25" hidden="1" x14ac:dyDescent="0.25">
      <c r="A1475" s="2">
        <v>891739</v>
      </c>
      <c r="B1475" s="3" t="s">
        <v>1380</v>
      </c>
      <c r="C1475" s="3" t="s">
        <v>1480</v>
      </c>
      <c r="D1475" s="3" t="s">
        <v>27</v>
      </c>
      <c r="E1475" s="3" t="s">
        <v>37</v>
      </c>
      <c r="F1475" s="3" t="s">
        <v>29</v>
      </c>
      <c r="G1475" s="2">
        <v>40</v>
      </c>
      <c r="H1475" s="3" t="s">
        <v>1214</v>
      </c>
      <c r="I1475" s="3" t="s">
        <v>1382</v>
      </c>
      <c r="J1475" s="3" t="s">
        <v>39</v>
      </c>
      <c r="K1475" s="4" t="s">
        <v>3021</v>
      </c>
      <c r="L1475" s="2">
        <v>1</v>
      </c>
      <c r="M1475" s="2">
        <v>6</v>
      </c>
      <c r="N1475" s="2">
        <v>0.75</v>
      </c>
      <c r="O1475" s="3" t="s">
        <v>32</v>
      </c>
      <c r="P1475" s="3" t="s">
        <v>29</v>
      </c>
      <c r="Q1475" s="5">
        <v>58.4</v>
      </c>
      <c r="S1475" s="6">
        <v>51.08</v>
      </c>
      <c r="T1475" s="5">
        <v>0.35</v>
      </c>
      <c r="U1475" s="6">
        <v>51.43</v>
      </c>
      <c r="V1475" s="2">
        <v>75.900000000000006</v>
      </c>
      <c r="W1475" s="8"/>
      <c r="X1475" s="10" t="s">
        <v>29</v>
      </c>
      <c r="Y1475" s="7">
        <v>43556</v>
      </c>
    </row>
    <row r="1476" spans="1:25" hidden="1" x14ac:dyDescent="0.25">
      <c r="A1476" s="2">
        <v>86454</v>
      </c>
      <c r="B1476" s="3" t="s">
        <v>1380</v>
      </c>
      <c r="C1476" s="3" t="s">
        <v>1481</v>
      </c>
      <c r="D1476" s="3" t="s">
        <v>27</v>
      </c>
      <c r="E1476" s="3" t="s">
        <v>37</v>
      </c>
      <c r="F1476" s="3" t="s">
        <v>86</v>
      </c>
      <c r="G1476" s="2">
        <v>46</v>
      </c>
      <c r="H1476" s="3" t="s">
        <v>1214</v>
      </c>
      <c r="I1476" s="3" t="s">
        <v>1382</v>
      </c>
      <c r="J1476" s="3" t="s">
        <v>31</v>
      </c>
      <c r="K1476" s="4">
        <v>322.5</v>
      </c>
      <c r="L1476" s="2">
        <v>1</v>
      </c>
      <c r="M1476" s="2">
        <v>6</v>
      </c>
      <c r="N1476" s="2">
        <v>0.75</v>
      </c>
      <c r="O1476" s="3" t="s">
        <v>32</v>
      </c>
      <c r="P1476" s="3" t="s">
        <v>29</v>
      </c>
      <c r="Q1476" s="5">
        <v>104.8</v>
      </c>
      <c r="S1476" s="6">
        <v>91.92</v>
      </c>
      <c r="T1476" s="5">
        <v>0.35</v>
      </c>
      <c r="U1476" s="6">
        <v>92.27</v>
      </c>
      <c r="V1476" s="2">
        <v>136.25</v>
      </c>
      <c r="W1476" s="8"/>
      <c r="X1476" s="10" t="s">
        <v>29</v>
      </c>
      <c r="Y1476" s="7">
        <v>43525</v>
      </c>
    </row>
    <row r="1477" spans="1:25" hidden="1" x14ac:dyDescent="0.25">
      <c r="A1477" s="2">
        <v>249680</v>
      </c>
      <c r="B1477" s="3" t="s">
        <v>1380</v>
      </c>
      <c r="C1477" s="3" t="s">
        <v>1482</v>
      </c>
      <c r="D1477" s="3" t="s">
        <v>27</v>
      </c>
      <c r="E1477" s="3" t="s">
        <v>37</v>
      </c>
      <c r="F1477" s="3" t="s">
        <v>29</v>
      </c>
      <c r="G1477" s="2">
        <v>45.8</v>
      </c>
      <c r="H1477" s="3" t="s">
        <v>1214</v>
      </c>
      <c r="I1477" s="3" t="s">
        <v>1382</v>
      </c>
      <c r="J1477" s="3" t="s">
        <v>39</v>
      </c>
      <c r="K1477" s="4" t="s">
        <v>3022</v>
      </c>
      <c r="L1477" s="2">
        <v>1</v>
      </c>
      <c r="M1477" s="2">
        <v>6</v>
      </c>
      <c r="N1477" s="2">
        <v>0.75</v>
      </c>
      <c r="O1477" s="3" t="s">
        <v>32</v>
      </c>
      <c r="P1477" s="3" t="s">
        <v>29</v>
      </c>
      <c r="Q1477" s="5">
        <v>98.3</v>
      </c>
      <c r="S1477" s="6">
        <v>86.2</v>
      </c>
      <c r="T1477" s="5">
        <v>0.35</v>
      </c>
      <c r="U1477" s="6">
        <v>86.55</v>
      </c>
      <c r="V1477" s="2">
        <v>127.8</v>
      </c>
      <c r="W1477" s="8"/>
      <c r="X1477" s="10" t="s">
        <v>29</v>
      </c>
      <c r="Y1477" s="7">
        <v>43556</v>
      </c>
    </row>
    <row r="1478" spans="1:25" ht="30" hidden="1" x14ac:dyDescent="0.25">
      <c r="A1478" s="2">
        <v>732124</v>
      </c>
      <c r="B1478" s="3" t="s">
        <v>1483</v>
      </c>
      <c r="C1478" s="3" t="s">
        <v>1484</v>
      </c>
      <c r="D1478" s="3" t="s">
        <v>27</v>
      </c>
      <c r="E1478" s="3" t="s">
        <v>37</v>
      </c>
      <c r="F1478" s="3" t="s">
        <v>119</v>
      </c>
      <c r="G1478" s="2">
        <v>40</v>
      </c>
      <c r="H1478" s="3" t="s">
        <v>106</v>
      </c>
      <c r="I1478" s="3" t="s">
        <v>1485</v>
      </c>
      <c r="J1478" s="3" t="s">
        <v>39</v>
      </c>
      <c r="K1478" s="4" t="s">
        <v>3023</v>
      </c>
      <c r="L1478" s="2">
        <v>1</v>
      </c>
      <c r="M1478" s="2">
        <v>12</v>
      </c>
      <c r="N1478" s="2">
        <v>0.75</v>
      </c>
      <c r="O1478" s="3" t="s">
        <v>32</v>
      </c>
      <c r="P1478" s="3" t="s">
        <v>29</v>
      </c>
      <c r="Q1478" s="5">
        <v>38.25</v>
      </c>
      <c r="S1478" s="6">
        <v>33.35</v>
      </c>
      <c r="T1478" s="5">
        <v>0.35</v>
      </c>
      <c r="U1478" s="6">
        <v>33.700000000000003</v>
      </c>
      <c r="V1478" s="2">
        <v>49.7</v>
      </c>
      <c r="W1478" s="8"/>
      <c r="X1478" s="10" t="s">
        <v>29</v>
      </c>
      <c r="Y1478" s="7">
        <v>43556</v>
      </c>
    </row>
    <row r="1479" spans="1:25" hidden="1" x14ac:dyDescent="0.25">
      <c r="A1479" s="2">
        <v>551416</v>
      </c>
      <c r="B1479" s="3" t="s">
        <v>1483</v>
      </c>
      <c r="C1479" s="3" t="s">
        <v>1486</v>
      </c>
      <c r="D1479" s="3" t="s">
        <v>27</v>
      </c>
      <c r="E1479" s="3" t="s">
        <v>879</v>
      </c>
      <c r="F1479" s="3" t="s">
        <v>1080</v>
      </c>
      <c r="G1479" s="2">
        <v>40</v>
      </c>
      <c r="H1479" s="3" t="s">
        <v>106</v>
      </c>
      <c r="I1479" s="3" t="s">
        <v>1487</v>
      </c>
      <c r="J1479" s="3" t="s">
        <v>31</v>
      </c>
      <c r="K1479" s="4">
        <v>187.86</v>
      </c>
      <c r="L1479" s="2">
        <v>1</v>
      </c>
      <c r="M1479" s="2">
        <v>6</v>
      </c>
      <c r="N1479" s="2">
        <v>0.75</v>
      </c>
      <c r="O1479" s="3" t="s">
        <v>32</v>
      </c>
      <c r="P1479" s="3" t="s">
        <v>29</v>
      </c>
      <c r="Q1479" s="5">
        <v>75.650000000000006</v>
      </c>
      <c r="S1479" s="6">
        <v>66.260000000000005</v>
      </c>
      <c r="T1479" s="5">
        <v>0.35</v>
      </c>
      <c r="U1479" s="6">
        <v>66.61</v>
      </c>
      <c r="V1479" s="2">
        <v>98.35</v>
      </c>
      <c r="W1479" s="8"/>
      <c r="X1479" s="10" t="s">
        <v>29</v>
      </c>
      <c r="Y1479" s="7">
        <v>43466</v>
      </c>
    </row>
    <row r="1480" spans="1:25" ht="30" hidden="1" x14ac:dyDescent="0.25">
      <c r="A1480" s="2">
        <v>438960</v>
      </c>
      <c r="B1480" s="3" t="s">
        <v>1483</v>
      </c>
      <c r="C1480" s="3" t="s">
        <v>1488</v>
      </c>
      <c r="D1480" s="3" t="s">
        <v>27</v>
      </c>
      <c r="E1480" s="3" t="s">
        <v>28</v>
      </c>
      <c r="F1480" s="3" t="s">
        <v>86</v>
      </c>
      <c r="G1480" s="2">
        <v>40</v>
      </c>
      <c r="H1480" s="3" t="s">
        <v>106</v>
      </c>
      <c r="I1480" s="3" t="s">
        <v>1485</v>
      </c>
      <c r="J1480" s="3" t="s">
        <v>31</v>
      </c>
      <c r="K1480" s="4">
        <v>156.30000000000001</v>
      </c>
      <c r="L1480" s="2">
        <v>1</v>
      </c>
      <c r="M1480" s="2">
        <v>6</v>
      </c>
      <c r="N1480" s="2">
        <v>0.75</v>
      </c>
      <c r="O1480" s="3" t="s">
        <v>32</v>
      </c>
      <c r="P1480" s="3" t="s">
        <v>29</v>
      </c>
      <c r="Q1480" s="5">
        <v>66.2</v>
      </c>
      <c r="S1480" s="6">
        <v>57.95</v>
      </c>
      <c r="T1480" s="5">
        <v>0.35</v>
      </c>
      <c r="U1480" s="6">
        <v>58.3</v>
      </c>
      <c r="V1480" s="2">
        <v>86.05</v>
      </c>
      <c r="W1480" s="8"/>
      <c r="X1480" s="10" t="s">
        <v>29</v>
      </c>
      <c r="Y1480" s="7">
        <v>43714</v>
      </c>
    </row>
    <row r="1481" spans="1:25" hidden="1" x14ac:dyDescent="0.25">
      <c r="A1481" s="2">
        <v>220804</v>
      </c>
      <c r="B1481" s="3" t="s">
        <v>1483</v>
      </c>
      <c r="C1481" s="3" t="s">
        <v>1489</v>
      </c>
      <c r="D1481" s="3" t="s">
        <v>27</v>
      </c>
      <c r="E1481" s="3" t="s">
        <v>28</v>
      </c>
      <c r="F1481" s="3" t="s">
        <v>86</v>
      </c>
      <c r="G1481" s="2">
        <v>40</v>
      </c>
      <c r="H1481" s="3" t="s">
        <v>106</v>
      </c>
      <c r="I1481" s="3" t="s">
        <v>1490</v>
      </c>
      <c r="J1481" s="3" t="s">
        <v>31</v>
      </c>
      <c r="K1481" s="4">
        <v>224.04</v>
      </c>
      <c r="L1481" s="2">
        <v>1</v>
      </c>
      <c r="M1481" s="2">
        <v>6</v>
      </c>
      <c r="N1481" s="2">
        <v>0.75</v>
      </c>
      <c r="O1481" s="3" t="s">
        <v>32</v>
      </c>
      <c r="P1481" s="3" t="s">
        <v>29</v>
      </c>
      <c r="Q1481" s="5">
        <v>86.45</v>
      </c>
      <c r="S1481" s="6">
        <v>75.77</v>
      </c>
      <c r="T1481" s="5">
        <v>0.35</v>
      </c>
      <c r="U1481" s="6">
        <v>76.12</v>
      </c>
      <c r="V1481" s="2">
        <v>112.4</v>
      </c>
      <c r="W1481" s="8"/>
      <c r="X1481" s="10" t="s">
        <v>29</v>
      </c>
      <c r="Y1481" s="7">
        <v>43714</v>
      </c>
    </row>
    <row r="1482" spans="1:25" hidden="1" x14ac:dyDescent="0.25">
      <c r="A1482" s="2">
        <v>852053</v>
      </c>
      <c r="B1482" s="3" t="s">
        <v>1483</v>
      </c>
      <c r="C1482" s="3" t="s">
        <v>1491</v>
      </c>
      <c r="D1482" s="3" t="s">
        <v>27</v>
      </c>
      <c r="E1482" s="3" t="s">
        <v>28</v>
      </c>
      <c r="F1482" s="3" t="s">
        <v>86</v>
      </c>
      <c r="G1482" s="2">
        <v>40</v>
      </c>
      <c r="H1482" s="3" t="s">
        <v>106</v>
      </c>
      <c r="I1482" s="3" t="s">
        <v>1487</v>
      </c>
      <c r="J1482" s="3" t="s">
        <v>31</v>
      </c>
      <c r="K1482" s="4">
        <v>187.98</v>
      </c>
      <c r="L1482" s="2">
        <v>1</v>
      </c>
      <c r="M1482" s="2">
        <v>6</v>
      </c>
      <c r="N1482" s="2">
        <v>0.75</v>
      </c>
      <c r="O1482" s="3" t="s">
        <v>32</v>
      </c>
      <c r="P1482" s="3" t="s">
        <v>29</v>
      </c>
      <c r="Q1482" s="5">
        <v>75.650000000000006</v>
      </c>
      <c r="S1482" s="6">
        <v>66.260000000000005</v>
      </c>
      <c r="T1482" s="5">
        <v>0.35</v>
      </c>
      <c r="U1482" s="6">
        <v>66.61</v>
      </c>
      <c r="V1482" s="2">
        <v>98.35</v>
      </c>
      <c r="W1482" s="8"/>
      <c r="X1482" s="10" t="s">
        <v>29</v>
      </c>
      <c r="Y1482" s="7">
        <v>43654</v>
      </c>
    </row>
    <row r="1483" spans="1:25" hidden="1" x14ac:dyDescent="0.25">
      <c r="A1483" s="2">
        <v>797150</v>
      </c>
      <c r="B1483" s="3" t="s">
        <v>1483</v>
      </c>
      <c r="C1483" s="3" t="s">
        <v>1492</v>
      </c>
      <c r="D1483" s="3" t="s">
        <v>27</v>
      </c>
      <c r="E1483" s="3" t="s">
        <v>28</v>
      </c>
      <c r="F1483" s="3" t="s">
        <v>29</v>
      </c>
      <c r="G1483" s="2">
        <v>40</v>
      </c>
      <c r="H1483" s="3" t="s">
        <v>106</v>
      </c>
      <c r="I1483" s="3" t="s">
        <v>1493</v>
      </c>
      <c r="J1483" s="3" t="s">
        <v>39</v>
      </c>
      <c r="K1483" s="4">
        <v>333.69</v>
      </c>
      <c r="L1483" s="2">
        <v>1</v>
      </c>
      <c r="M1483" s="2">
        <v>6</v>
      </c>
      <c r="N1483" s="2">
        <v>0.75</v>
      </c>
      <c r="O1483" s="3" t="s">
        <v>32</v>
      </c>
      <c r="P1483" s="3" t="s">
        <v>29</v>
      </c>
      <c r="Q1483" s="5">
        <v>114.7</v>
      </c>
      <c r="S1483" s="6">
        <v>100.63</v>
      </c>
      <c r="T1483" s="5">
        <v>0.35</v>
      </c>
      <c r="U1483" s="6">
        <v>100.98</v>
      </c>
      <c r="V1483" s="2">
        <v>149.1</v>
      </c>
      <c r="W1483" s="8"/>
      <c r="X1483" s="10" t="s">
        <v>29</v>
      </c>
      <c r="Y1483" s="7">
        <v>43728</v>
      </c>
    </row>
    <row r="1484" spans="1:25" hidden="1" x14ac:dyDescent="0.25">
      <c r="A1484" s="2">
        <v>793343</v>
      </c>
      <c r="B1484" s="3" t="s">
        <v>1483</v>
      </c>
      <c r="C1484" s="3" t="s">
        <v>1494</v>
      </c>
      <c r="D1484" s="3" t="s">
        <v>1495</v>
      </c>
      <c r="E1484" s="3" t="s">
        <v>28</v>
      </c>
      <c r="F1484" s="3" t="s">
        <v>29</v>
      </c>
      <c r="G1484" s="2">
        <v>40</v>
      </c>
      <c r="H1484" s="3" t="s">
        <v>106</v>
      </c>
      <c r="I1484" s="3" t="s">
        <v>1493</v>
      </c>
      <c r="J1484" s="3" t="s">
        <v>39</v>
      </c>
      <c r="K1484" s="4">
        <v>733.67</v>
      </c>
      <c r="L1484" s="2">
        <v>3</v>
      </c>
      <c r="M1484" s="2">
        <v>4</v>
      </c>
      <c r="N1484" s="2">
        <v>0.25</v>
      </c>
      <c r="O1484" s="3" t="s">
        <v>32</v>
      </c>
      <c r="P1484" s="3" t="s">
        <v>29</v>
      </c>
      <c r="Q1484" s="5">
        <v>310.60000000000002</v>
      </c>
      <c r="S1484" s="6">
        <v>273.06</v>
      </c>
      <c r="T1484" s="5">
        <v>0.3</v>
      </c>
      <c r="U1484" s="6">
        <v>273.36</v>
      </c>
      <c r="V1484" s="2">
        <v>403.8</v>
      </c>
      <c r="W1484" s="8"/>
      <c r="X1484" s="10" t="s">
        <v>29</v>
      </c>
      <c r="Y1484" s="7">
        <v>43728</v>
      </c>
    </row>
    <row r="1485" spans="1:25" hidden="1" x14ac:dyDescent="0.25">
      <c r="A1485" s="2">
        <v>797140</v>
      </c>
      <c r="B1485" s="3" t="s">
        <v>1483</v>
      </c>
      <c r="C1485" s="3" t="s">
        <v>1496</v>
      </c>
      <c r="D1485" s="3" t="s">
        <v>27</v>
      </c>
      <c r="E1485" s="3" t="s">
        <v>28</v>
      </c>
      <c r="F1485" s="3" t="s">
        <v>29</v>
      </c>
      <c r="G1485" s="2">
        <v>40</v>
      </c>
      <c r="H1485" s="3" t="s">
        <v>106</v>
      </c>
      <c r="I1485" s="3" t="s">
        <v>1493</v>
      </c>
      <c r="J1485" s="3" t="s">
        <v>39</v>
      </c>
      <c r="K1485" s="4">
        <v>313.70999999999998</v>
      </c>
      <c r="L1485" s="2">
        <v>1</v>
      </c>
      <c r="M1485" s="2">
        <v>6</v>
      </c>
      <c r="N1485" s="2">
        <v>0.75</v>
      </c>
      <c r="O1485" s="3" t="s">
        <v>32</v>
      </c>
      <c r="P1485" s="3" t="s">
        <v>29</v>
      </c>
      <c r="Q1485" s="5">
        <v>109.65</v>
      </c>
      <c r="S1485" s="6">
        <v>96.18</v>
      </c>
      <c r="T1485" s="5">
        <v>0.35</v>
      </c>
      <c r="U1485" s="6">
        <v>96.53</v>
      </c>
      <c r="V1485" s="2">
        <v>142.55000000000001</v>
      </c>
      <c r="W1485" s="8"/>
      <c r="X1485" s="10" t="s">
        <v>29</v>
      </c>
      <c r="Y1485" s="7">
        <v>43728</v>
      </c>
    </row>
    <row r="1486" spans="1:25" hidden="1" x14ac:dyDescent="0.25">
      <c r="A1486" s="2">
        <v>797147</v>
      </c>
      <c r="B1486" s="3" t="s">
        <v>1483</v>
      </c>
      <c r="C1486" s="3" t="s">
        <v>1497</v>
      </c>
      <c r="D1486" s="3" t="s">
        <v>27</v>
      </c>
      <c r="E1486" s="3" t="s">
        <v>28</v>
      </c>
      <c r="F1486" s="3" t="s">
        <v>29</v>
      </c>
      <c r="G1486" s="2">
        <v>40</v>
      </c>
      <c r="H1486" s="3" t="s">
        <v>106</v>
      </c>
      <c r="I1486" s="3" t="s">
        <v>1493</v>
      </c>
      <c r="J1486" s="3" t="s">
        <v>39</v>
      </c>
      <c r="K1486" s="4">
        <v>311.37</v>
      </c>
      <c r="L1486" s="2">
        <v>1</v>
      </c>
      <c r="M1486" s="2">
        <v>6</v>
      </c>
      <c r="N1486" s="2">
        <v>0.75</v>
      </c>
      <c r="O1486" s="3" t="s">
        <v>32</v>
      </c>
      <c r="P1486" s="3" t="s">
        <v>29</v>
      </c>
      <c r="Q1486" s="5">
        <v>109.05</v>
      </c>
      <c r="S1486" s="6">
        <v>95.66</v>
      </c>
      <c r="T1486" s="5">
        <v>0.35</v>
      </c>
      <c r="U1486" s="6">
        <v>96.01</v>
      </c>
      <c r="V1486" s="2">
        <v>141.75</v>
      </c>
      <c r="W1486" s="8"/>
      <c r="X1486" s="10" t="s">
        <v>29</v>
      </c>
      <c r="Y1486" s="7">
        <v>43728</v>
      </c>
    </row>
    <row r="1487" spans="1:25" hidden="1" x14ac:dyDescent="0.25">
      <c r="A1487" s="2">
        <v>772376</v>
      </c>
      <c r="B1487" s="3" t="s">
        <v>1483</v>
      </c>
      <c r="C1487" s="3" t="s">
        <v>1498</v>
      </c>
      <c r="D1487" s="3" t="s">
        <v>27</v>
      </c>
      <c r="E1487" s="3" t="s">
        <v>37</v>
      </c>
      <c r="F1487" s="3" t="s">
        <v>29</v>
      </c>
      <c r="G1487" s="2">
        <v>40</v>
      </c>
      <c r="H1487" s="3" t="s">
        <v>106</v>
      </c>
      <c r="I1487" s="3" t="s">
        <v>1493</v>
      </c>
      <c r="J1487" s="3" t="s">
        <v>39</v>
      </c>
      <c r="K1487" s="4">
        <v>97.26</v>
      </c>
      <c r="L1487" s="2">
        <v>1</v>
      </c>
      <c r="M1487" s="2">
        <v>6</v>
      </c>
      <c r="N1487" s="2">
        <v>0.75</v>
      </c>
      <c r="O1487" s="3" t="s">
        <v>32</v>
      </c>
      <c r="P1487" s="3" t="s">
        <v>29</v>
      </c>
      <c r="Q1487" s="5">
        <v>48.2</v>
      </c>
      <c r="S1487" s="6">
        <v>42.11</v>
      </c>
      <c r="T1487" s="5">
        <v>0.35</v>
      </c>
      <c r="U1487" s="6">
        <v>42.46</v>
      </c>
      <c r="V1487" s="2">
        <v>62.65</v>
      </c>
      <c r="W1487" s="8"/>
      <c r="X1487" s="10" t="s">
        <v>29</v>
      </c>
      <c r="Y1487" s="7">
        <v>43587</v>
      </c>
    </row>
    <row r="1488" spans="1:25" ht="30" hidden="1" x14ac:dyDescent="0.25">
      <c r="A1488" s="2">
        <v>773143</v>
      </c>
      <c r="B1488" s="3" t="s">
        <v>1483</v>
      </c>
      <c r="C1488" s="3" t="s">
        <v>1499</v>
      </c>
      <c r="D1488" s="3" t="s">
        <v>27</v>
      </c>
      <c r="E1488" s="3" t="s">
        <v>37</v>
      </c>
      <c r="F1488" s="3" t="s">
        <v>29</v>
      </c>
      <c r="G1488" s="2">
        <v>40</v>
      </c>
      <c r="H1488" s="3" t="s">
        <v>106</v>
      </c>
      <c r="I1488" s="3" t="s">
        <v>1485</v>
      </c>
      <c r="J1488" s="3" t="s">
        <v>39</v>
      </c>
      <c r="K1488" s="4">
        <v>127.78</v>
      </c>
      <c r="L1488" s="2">
        <v>1</v>
      </c>
      <c r="M1488" s="2">
        <v>12</v>
      </c>
      <c r="N1488" s="2">
        <v>0.75</v>
      </c>
      <c r="O1488" s="3" t="s">
        <v>32</v>
      </c>
      <c r="P1488" s="3" t="s">
        <v>29</v>
      </c>
      <c r="Q1488" s="5">
        <v>35.4</v>
      </c>
      <c r="S1488" s="6">
        <v>30.84</v>
      </c>
      <c r="T1488" s="5">
        <v>0.35</v>
      </c>
      <c r="U1488" s="6">
        <v>31.19</v>
      </c>
      <c r="V1488" s="2">
        <v>46</v>
      </c>
      <c r="W1488" s="8"/>
      <c r="X1488" s="10" t="s">
        <v>29</v>
      </c>
      <c r="Y1488" s="7">
        <v>43587</v>
      </c>
    </row>
    <row r="1489" spans="1:25" hidden="1" x14ac:dyDescent="0.25">
      <c r="A1489" s="2">
        <v>798912</v>
      </c>
      <c r="B1489" s="3" t="s">
        <v>1483</v>
      </c>
      <c r="C1489" s="3" t="s">
        <v>1500</v>
      </c>
      <c r="D1489" s="3" t="s">
        <v>42</v>
      </c>
      <c r="E1489" s="3" t="s">
        <v>28</v>
      </c>
      <c r="F1489" s="3" t="s">
        <v>29</v>
      </c>
      <c r="G1489" s="2">
        <v>40</v>
      </c>
      <c r="H1489" s="3" t="s">
        <v>106</v>
      </c>
      <c r="I1489" s="3" t="s">
        <v>1487</v>
      </c>
      <c r="J1489" s="3" t="s">
        <v>39</v>
      </c>
      <c r="K1489" s="4">
        <v>153.96</v>
      </c>
      <c r="L1489" s="2">
        <v>1</v>
      </c>
      <c r="M1489" s="2">
        <v>24</v>
      </c>
      <c r="N1489" s="2">
        <v>0.375</v>
      </c>
      <c r="O1489" s="3" t="s">
        <v>32</v>
      </c>
      <c r="P1489" s="3" t="s">
        <v>29</v>
      </c>
      <c r="Q1489" s="5">
        <v>21.15</v>
      </c>
      <c r="S1489" s="6">
        <v>18.52</v>
      </c>
      <c r="T1489" s="5">
        <v>0.1</v>
      </c>
      <c r="U1489" s="6">
        <v>18.62</v>
      </c>
      <c r="V1489" s="2">
        <v>27.5</v>
      </c>
      <c r="W1489" s="8"/>
      <c r="X1489" s="10" t="s">
        <v>29</v>
      </c>
      <c r="Y1489" s="7">
        <v>43707</v>
      </c>
    </row>
    <row r="1490" spans="1:25" hidden="1" x14ac:dyDescent="0.25">
      <c r="A1490" s="2">
        <v>772293</v>
      </c>
      <c r="B1490" s="3" t="s">
        <v>1483</v>
      </c>
      <c r="C1490" s="3" t="s">
        <v>1500</v>
      </c>
      <c r="D1490" s="3" t="s">
        <v>27</v>
      </c>
      <c r="E1490" s="3" t="s">
        <v>37</v>
      </c>
      <c r="F1490" s="3" t="s">
        <v>29</v>
      </c>
      <c r="G1490" s="2">
        <v>40</v>
      </c>
      <c r="H1490" s="3" t="s">
        <v>106</v>
      </c>
      <c r="I1490" s="3" t="s">
        <v>1487</v>
      </c>
      <c r="J1490" s="3" t="s">
        <v>39</v>
      </c>
      <c r="K1490" s="4">
        <v>139.6</v>
      </c>
      <c r="L1490" s="2">
        <v>1</v>
      </c>
      <c r="M1490" s="2">
        <v>12</v>
      </c>
      <c r="N1490" s="2">
        <v>0.75</v>
      </c>
      <c r="O1490" s="3" t="s">
        <v>32</v>
      </c>
      <c r="P1490" s="3" t="s">
        <v>29</v>
      </c>
      <c r="Q1490" s="5">
        <v>38.5</v>
      </c>
      <c r="S1490" s="6">
        <v>33.57</v>
      </c>
      <c r="T1490" s="5">
        <v>0.35</v>
      </c>
      <c r="U1490" s="6">
        <v>33.92</v>
      </c>
      <c r="V1490" s="2">
        <v>50.05</v>
      </c>
      <c r="W1490" s="8"/>
      <c r="X1490" s="10" t="s">
        <v>29</v>
      </c>
      <c r="Y1490" s="7">
        <v>43587</v>
      </c>
    </row>
    <row r="1491" spans="1:25" ht="30" hidden="1" x14ac:dyDescent="0.25">
      <c r="A1491" s="2">
        <v>8607</v>
      </c>
      <c r="B1491" s="3" t="s">
        <v>1483</v>
      </c>
      <c r="C1491" s="3" t="s">
        <v>1501</v>
      </c>
      <c r="D1491" s="3" t="s">
        <v>27</v>
      </c>
      <c r="E1491" s="3" t="s">
        <v>28</v>
      </c>
      <c r="F1491" s="3" t="s">
        <v>29</v>
      </c>
      <c r="G1491" s="2">
        <v>40</v>
      </c>
      <c r="H1491" s="3" t="s">
        <v>106</v>
      </c>
      <c r="I1491" s="3" t="s">
        <v>1485</v>
      </c>
      <c r="J1491" s="3" t="s">
        <v>31</v>
      </c>
      <c r="K1491" s="4">
        <v>367.56</v>
      </c>
      <c r="L1491" s="2">
        <v>1</v>
      </c>
      <c r="M1491" s="2">
        <v>6</v>
      </c>
      <c r="N1491" s="2">
        <v>0.75</v>
      </c>
      <c r="O1491" s="3" t="s">
        <v>32</v>
      </c>
      <c r="P1491" s="3" t="s">
        <v>29</v>
      </c>
      <c r="Q1491" s="5">
        <v>124.1</v>
      </c>
      <c r="S1491" s="6">
        <v>108.9</v>
      </c>
      <c r="T1491" s="5">
        <v>0.35</v>
      </c>
      <c r="U1491" s="6">
        <v>109.25</v>
      </c>
      <c r="V1491" s="2">
        <v>161.35</v>
      </c>
      <c r="W1491" s="8"/>
      <c r="X1491" s="10" t="s">
        <v>29</v>
      </c>
      <c r="Y1491" s="7">
        <v>43714</v>
      </c>
    </row>
    <row r="1492" spans="1:25" hidden="1" x14ac:dyDescent="0.25">
      <c r="A1492" s="2">
        <v>763037</v>
      </c>
      <c r="B1492" s="3" t="s">
        <v>1483</v>
      </c>
      <c r="C1492" s="3" t="s">
        <v>1502</v>
      </c>
      <c r="D1492" s="3" t="s">
        <v>27</v>
      </c>
      <c r="E1492" s="3" t="s">
        <v>28</v>
      </c>
      <c r="F1492" s="3" t="s">
        <v>29</v>
      </c>
      <c r="G1492" s="2">
        <v>40</v>
      </c>
      <c r="H1492" s="3" t="s">
        <v>106</v>
      </c>
      <c r="I1492" s="3" t="s">
        <v>1487</v>
      </c>
      <c r="J1492" s="3" t="s">
        <v>31</v>
      </c>
      <c r="K1492" s="4">
        <v>530.88</v>
      </c>
      <c r="L1492" s="2">
        <v>1</v>
      </c>
      <c r="M1492" s="2">
        <v>6</v>
      </c>
      <c r="N1492" s="2">
        <v>0.75</v>
      </c>
      <c r="O1492" s="3" t="s">
        <v>32</v>
      </c>
      <c r="P1492" s="3" t="s">
        <v>29</v>
      </c>
      <c r="Q1492" s="5">
        <v>165.75</v>
      </c>
      <c r="S1492" s="6">
        <v>145.55000000000001</v>
      </c>
      <c r="T1492" s="5">
        <v>0.35</v>
      </c>
      <c r="U1492" s="6">
        <v>145.9</v>
      </c>
      <c r="V1492" s="2">
        <v>215.5</v>
      </c>
      <c r="W1492" s="8"/>
      <c r="X1492" s="10" t="s">
        <v>29</v>
      </c>
      <c r="Y1492" s="7">
        <v>43714</v>
      </c>
    </row>
    <row r="1493" spans="1:25" hidden="1" x14ac:dyDescent="0.25">
      <c r="A1493" s="2">
        <v>771225</v>
      </c>
      <c r="B1493" s="3" t="s">
        <v>1483</v>
      </c>
      <c r="C1493" s="3" t="s">
        <v>1503</v>
      </c>
      <c r="D1493" s="3" t="s">
        <v>27</v>
      </c>
      <c r="E1493" s="3" t="s">
        <v>37</v>
      </c>
      <c r="F1493" s="3" t="s">
        <v>86</v>
      </c>
      <c r="G1493" s="2">
        <v>40</v>
      </c>
      <c r="H1493" s="3" t="s">
        <v>106</v>
      </c>
      <c r="I1493" s="3" t="s">
        <v>1504</v>
      </c>
      <c r="J1493" s="3" t="s">
        <v>39</v>
      </c>
      <c r="K1493" s="4">
        <v>112.23</v>
      </c>
      <c r="L1493" s="2">
        <v>1</v>
      </c>
      <c r="M1493" s="2">
        <v>6</v>
      </c>
      <c r="N1493" s="2">
        <v>0.75</v>
      </c>
      <c r="O1493" s="3" t="s">
        <v>32</v>
      </c>
      <c r="P1493" s="3" t="s">
        <v>29</v>
      </c>
      <c r="Q1493" s="5">
        <v>52.6</v>
      </c>
      <c r="S1493" s="6">
        <v>45.98</v>
      </c>
      <c r="T1493" s="5">
        <v>0.35</v>
      </c>
      <c r="U1493" s="6">
        <v>46.33</v>
      </c>
      <c r="V1493" s="2">
        <v>68.400000000000006</v>
      </c>
      <c r="W1493" s="8"/>
      <c r="X1493" s="10" t="s">
        <v>29</v>
      </c>
      <c r="Y1493" s="7">
        <v>43466</v>
      </c>
    </row>
    <row r="1494" spans="1:25" hidden="1" x14ac:dyDescent="0.25">
      <c r="A1494" s="2">
        <v>291237</v>
      </c>
      <c r="B1494" s="3" t="s">
        <v>1483</v>
      </c>
      <c r="C1494" s="3" t="s">
        <v>1505</v>
      </c>
      <c r="D1494" s="3" t="s">
        <v>27</v>
      </c>
      <c r="E1494" s="3" t="s">
        <v>879</v>
      </c>
      <c r="F1494" s="3" t="s">
        <v>880</v>
      </c>
      <c r="G1494" s="2">
        <v>40</v>
      </c>
      <c r="H1494" s="3" t="s">
        <v>106</v>
      </c>
      <c r="I1494" s="3" t="s">
        <v>1493</v>
      </c>
      <c r="J1494" s="3" t="s">
        <v>39</v>
      </c>
      <c r="K1494" s="4" t="s">
        <v>3024</v>
      </c>
      <c r="L1494" s="2">
        <v>1</v>
      </c>
      <c r="M1494" s="2">
        <v>6</v>
      </c>
      <c r="N1494" s="2">
        <v>0.75</v>
      </c>
      <c r="O1494" s="3" t="s">
        <v>32</v>
      </c>
      <c r="P1494" s="3" t="s">
        <v>29</v>
      </c>
      <c r="Q1494" s="5">
        <v>151.69999999999999</v>
      </c>
      <c r="S1494" s="6">
        <v>133.19</v>
      </c>
      <c r="T1494" s="5">
        <v>0.35</v>
      </c>
      <c r="U1494" s="6">
        <v>133.54</v>
      </c>
      <c r="V1494" s="2">
        <v>197.2</v>
      </c>
      <c r="W1494" s="8"/>
      <c r="X1494" s="10" t="s">
        <v>29</v>
      </c>
      <c r="Y1494" s="7">
        <v>43556</v>
      </c>
    </row>
    <row r="1495" spans="1:25" ht="30" hidden="1" x14ac:dyDescent="0.25">
      <c r="A1495" s="2">
        <v>77321</v>
      </c>
      <c r="B1495" s="3" t="s">
        <v>1483</v>
      </c>
      <c r="C1495" s="3" t="s">
        <v>1506</v>
      </c>
      <c r="D1495" s="3" t="s">
        <v>27</v>
      </c>
      <c r="E1495" s="3" t="s">
        <v>37</v>
      </c>
      <c r="F1495" s="3" t="s">
        <v>29</v>
      </c>
      <c r="G1495" s="2">
        <v>40</v>
      </c>
      <c r="H1495" s="3" t="s">
        <v>106</v>
      </c>
      <c r="I1495" s="3" t="s">
        <v>1485</v>
      </c>
      <c r="J1495" s="3" t="s">
        <v>31</v>
      </c>
      <c r="K1495" s="4">
        <v>195.96</v>
      </c>
      <c r="L1495" s="2">
        <v>1</v>
      </c>
      <c r="M1495" s="2">
        <v>6</v>
      </c>
      <c r="N1495" s="2">
        <v>0.75</v>
      </c>
      <c r="O1495" s="3" t="s">
        <v>32</v>
      </c>
      <c r="P1495" s="3" t="s">
        <v>29</v>
      </c>
      <c r="Q1495" s="5">
        <v>78.05</v>
      </c>
      <c r="S1495" s="6">
        <v>68.38</v>
      </c>
      <c r="T1495" s="5">
        <v>0.35</v>
      </c>
      <c r="U1495" s="6">
        <v>68.73</v>
      </c>
      <c r="V1495" s="2">
        <v>101.45</v>
      </c>
      <c r="W1495" s="8"/>
      <c r="X1495" s="10" t="s">
        <v>29</v>
      </c>
      <c r="Y1495" s="7">
        <v>43709</v>
      </c>
    </row>
    <row r="1496" spans="1:25" hidden="1" x14ac:dyDescent="0.25">
      <c r="A1496" s="2">
        <v>698621</v>
      </c>
      <c r="B1496" s="3" t="s">
        <v>1483</v>
      </c>
      <c r="C1496" s="3" t="s">
        <v>1507</v>
      </c>
      <c r="D1496" s="3" t="s">
        <v>27</v>
      </c>
      <c r="E1496" s="3" t="s">
        <v>37</v>
      </c>
      <c r="F1496" s="3" t="s">
        <v>29</v>
      </c>
      <c r="G1496" s="2">
        <v>40</v>
      </c>
      <c r="H1496" s="3" t="s">
        <v>106</v>
      </c>
      <c r="I1496" s="3" t="s">
        <v>1487</v>
      </c>
      <c r="J1496" s="3" t="s">
        <v>39</v>
      </c>
      <c r="K1496" s="4" t="s">
        <v>3025</v>
      </c>
      <c r="L1496" s="2">
        <v>1</v>
      </c>
      <c r="M1496" s="2">
        <v>6</v>
      </c>
      <c r="N1496" s="2">
        <v>0.75</v>
      </c>
      <c r="O1496" s="3" t="s">
        <v>32</v>
      </c>
      <c r="P1496" s="3" t="s">
        <v>29</v>
      </c>
      <c r="Q1496" s="5">
        <v>82.1</v>
      </c>
      <c r="S1496" s="6">
        <v>71.94</v>
      </c>
      <c r="T1496" s="5">
        <v>0.35</v>
      </c>
      <c r="U1496" s="6">
        <v>72.290000000000006</v>
      </c>
      <c r="V1496" s="2">
        <v>106.75</v>
      </c>
      <c r="W1496" s="8"/>
      <c r="X1496" s="10" t="s">
        <v>29</v>
      </c>
      <c r="Y1496" s="7">
        <v>43556</v>
      </c>
    </row>
    <row r="1497" spans="1:25" ht="30" hidden="1" x14ac:dyDescent="0.25">
      <c r="A1497" s="2">
        <v>460378</v>
      </c>
      <c r="B1497" s="3" t="s">
        <v>1483</v>
      </c>
      <c r="C1497" s="3" t="s">
        <v>1508</v>
      </c>
      <c r="D1497" s="3" t="s">
        <v>27</v>
      </c>
      <c r="E1497" s="3" t="s">
        <v>37</v>
      </c>
      <c r="F1497" s="3" t="s">
        <v>29</v>
      </c>
      <c r="G1497" s="2">
        <v>40</v>
      </c>
      <c r="H1497" s="3" t="s">
        <v>106</v>
      </c>
      <c r="I1497" s="3" t="s">
        <v>1485</v>
      </c>
      <c r="J1497" s="3" t="s">
        <v>31</v>
      </c>
      <c r="K1497" s="4">
        <v>140.63999999999999</v>
      </c>
      <c r="L1497" s="2">
        <v>1</v>
      </c>
      <c r="M1497" s="2">
        <v>12</v>
      </c>
      <c r="N1497" s="2">
        <v>0.75</v>
      </c>
      <c r="O1497" s="3" t="s">
        <v>32</v>
      </c>
      <c r="P1497" s="3" t="s">
        <v>29</v>
      </c>
      <c r="Q1497" s="5">
        <v>39.35</v>
      </c>
      <c r="S1497" s="6">
        <v>34.32</v>
      </c>
      <c r="T1497" s="5">
        <v>0.35</v>
      </c>
      <c r="U1497" s="6">
        <v>34.67</v>
      </c>
      <c r="V1497" s="2">
        <v>51.15</v>
      </c>
      <c r="W1497" s="8"/>
      <c r="X1497" s="10" t="s">
        <v>29</v>
      </c>
      <c r="Y1497" s="7">
        <v>43709</v>
      </c>
    </row>
    <row r="1498" spans="1:25" hidden="1" x14ac:dyDescent="0.25">
      <c r="A1498" s="2">
        <v>460360</v>
      </c>
      <c r="B1498" s="3" t="s">
        <v>1483</v>
      </c>
      <c r="C1498" s="3" t="s">
        <v>1509</v>
      </c>
      <c r="D1498" s="3" t="s">
        <v>27</v>
      </c>
      <c r="E1498" s="3" t="s">
        <v>37</v>
      </c>
      <c r="F1498" s="3" t="s">
        <v>29</v>
      </c>
      <c r="G1498" s="2">
        <v>40</v>
      </c>
      <c r="H1498" s="3" t="s">
        <v>106</v>
      </c>
      <c r="I1498" s="3" t="s">
        <v>1487</v>
      </c>
      <c r="J1498" s="3" t="s">
        <v>31</v>
      </c>
      <c r="K1498" s="4">
        <v>144.96</v>
      </c>
      <c r="L1498" s="2">
        <v>1</v>
      </c>
      <c r="M1498" s="2">
        <v>12</v>
      </c>
      <c r="N1498" s="2">
        <v>0.75</v>
      </c>
      <c r="O1498" s="3" t="s">
        <v>32</v>
      </c>
      <c r="P1498" s="3" t="s">
        <v>29</v>
      </c>
      <c r="Q1498" s="5">
        <v>36.700000000000003</v>
      </c>
      <c r="S1498" s="6">
        <v>31.99</v>
      </c>
      <c r="T1498" s="5">
        <v>0.35</v>
      </c>
      <c r="U1498" s="6">
        <v>32.340000000000003</v>
      </c>
      <c r="V1498" s="2">
        <v>47.7</v>
      </c>
      <c r="W1498" s="8"/>
      <c r="X1498" s="10" t="s">
        <v>29</v>
      </c>
      <c r="Y1498" s="7">
        <v>43616</v>
      </c>
    </row>
    <row r="1499" spans="1:25" ht="30" hidden="1" x14ac:dyDescent="0.25">
      <c r="A1499" s="2">
        <v>70763</v>
      </c>
      <c r="B1499" s="3" t="s">
        <v>1483</v>
      </c>
      <c r="C1499" s="3" t="s">
        <v>1510</v>
      </c>
      <c r="D1499" s="3" t="s">
        <v>27</v>
      </c>
      <c r="E1499" s="3" t="s">
        <v>37</v>
      </c>
      <c r="F1499" s="3" t="s">
        <v>29</v>
      </c>
      <c r="G1499" s="2">
        <v>40</v>
      </c>
      <c r="H1499" s="3" t="s">
        <v>106</v>
      </c>
      <c r="I1499" s="3" t="s">
        <v>1485</v>
      </c>
      <c r="J1499" s="3" t="s">
        <v>31</v>
      </c>
      <c r="K1499" s="4">
        <v>80.94</v>
      </c>
      <c r="L1499" s="2">
        <v>1</v>
      </c>
      <c r="M1499" s="2">
        <v>6</v>
      </c>
      <c r="N1499" s="2">
        <v>0.75</v>
      </c>
      <c r="O1499" s="3" t="s">
        <v>32</v>
      </c>
      <c r="P1499" s="3" t="s">
        <v>29</v>
      </c>
      <c r="Q1499" s="5">
        <v>43.65</v>
      </c>
      <c r="S1499" s="6">
        <v>38.1</v>
      </c>
      <c r="T1499" s="5">
        <v>0.35</v>
      </c>
      <c r="U1499" s="6">
        <v>38.450000000000003</v>
      </c>
      <c r="V1499" s="2">
        <v>56.75</v>
      </c>
      <c r="W1499" s="8"/>
      <c r="X1499" s="10" t="s">
        <v>29</v>
      </c>
      <c r="Y1499" s="7">
        <v>43678</v>
      </c>
    </row>
    <row r="1500" spans="1:25" hidden="1" x14ac:dyDescent="0.25">
      <c r="A1500" s="2">
        <v>425728</v>
      </c>
      <c r="B1500" s="3" t="s">
        <v>1483</v>
      </c>
      <c r="C1500" s="3" t="s">
        <v>1511</v>
      </c>
      <c r="D1500" s="3" t="s">
        <v>27</v>
      </c>
      <c r="E1500" s="3" t="s">
        <v>879</v>
      </c>
      <c r="F1500" s="3" t="s">
        <v>1080</v>
      </c>
      <c r="G1500" s="2">
        <v>40</v>
      </c>
      <c r="H1500" s="3" t="s">
        <v>106</v>
      </c>
      <c r="I1500" s="3" t="s">
        <v>1493</v>
      </c>
      <c r="J1500" s="3" t="s">
        <v>31</v>
      </c>
      <c r="K1500" s="4">
        <v>174.84</v>
      </c>
      <c r="L1500" s="2">
        <v>1</v>
      </c>
      <c r="M1500" s="2">
        <v>12</v>
      </c>
      <c r="N1500" s="2">
        <v>0.75</v>
      </c>
      <c r="O1500" s="3" t="s">
        <v>32</v>
      </c>
      <c r="P1500" s="3" t="s">
        <v>29</v>
      </c>
      <c r="Q1500" s="5">
        <v>45.6</v>
      </c>
      <c r="S1500" s="6">
        <v>39.82</v>
      </c>
      <c r="T1500" s="5">
        <v>0.35</v>
      </c>
      <c r="U1500" s="6">
        <v>40.17</v>
      </c>
      <c r="V1500" s="2">
        <v>59.3</v>
      </c>
      <c r="W1500" s="8"/>
      <c r="X1500" s="10" t="s">
        <v>29</v>
      </c>
      <c r="Y1500" s="7">
        <v>43616</v>
      </c>
    </row>
    <row r="1501" spans="1:25" hidden="1" x14ac:dyDescent="0.25">
      <c r="A1501" s="2">
        <v>171868</v>
      </c>
      <c r="B1501" s="3" t="s">
        <v>1483</v>
      </c>
      <c r="C1501" s="3" t="s">
        <v>1512</v>
      </c>
      <c r="D1501" s="3" t="s">
        <v>1142</v>
      </c>
      <c r="E1501" s="3" t="s">
        <v>37</v>
      </c>
      <c r="F1501" s="3" t="s">
        <v>29</v>
      </c>
      <c r="G1501" s="2">
        <v>40</v>
      </c>
      <c r="H1501" s="3" t="s">
        <v>106</v>
      </c>
      <c r="I1501" s="3" t="s">
        <v>1487</v>
      </c>
      <c r="J1501" s="3" t="s">
        <v>31</v>
      </c>
      <c r="K1501" s="4">
        <v>96.72</v>
      </c>
      <c r="L1501" s="2">
        <v>1</v>
      </c>
      <c r="M1501" s="2">
        <v>24</v>
      </c>
      <c r="N1501" s="2">
        <v>0.2</v>
      </c>
      <c r="O1501" s="3" t="s">
        <v>32</v>
      </c>
      <c r="P1501" s="3" t="s">
        <v>29</v>
      </c>
      <c r="Q1501" s="5">
        <v>12.6</v>
      </c>
      <c r="S1501" s="6">
        <v>11</v>
      </c>
      <c r="T1501" s="5">
        <v>0.1</v>
      </c>
      <c r="U1501" s="6">
        <v>11.1</v>
      </c>
      <c r="V1501" s="2">
        <v>16.399999999999999</v>
      </c>
      <c r="W1501" s="8"/>
      <c r="X1501" s="10" t="s">
        <v>29</v>
      </c>
      <c r="Y1501" s="7">
        <v>43647</v>
      </c>
    </row>
    <row r="1502" spans="1:25" hidden="1" x14ac:dyDescent="0.25">
      <c r="A1502" s="2">
        <v>143040</v>
      </c>
      <c r="B1502" s="3" t="s">
        <v>1483</v>
      </c>
      <c r="C1502" s="3" t="s">
        <v>1512</v>
      </c>
      <c r="D1502" s="3" t="s">
        <v>27</v>
      </c>
      <c r="E1502" s="3" t="s">
        <v>879</v>
      </c>
      <c r="F1502" s="3" t="s">
        <v>1080</v>
      </c>
      <c r="G1502" s="2">
        <v>40</v>
      </c>
      <c r="H1502" s="3" t="s">
        <v>106</v>
      </c>
      <c r="I1502" s="3" t="s">
        <v>1487</v>
      </c>
      <c r="J1502" s="3" t="s">
        <v>31</v>
      </c>
      <c r="K1502" s="4">
        <v>153.84</v>
      </c>
      <c r="L1502" s="2">
        <v>1</v>
      </c>
      <c r="M1502" s="2">
        <v>12</v>
      </c>
      <c r="N1502" s="2">
        <v>0.75</v>
      </c>
      <c r="O1502" s="3" t="s">
        <v>32</v>
      </c>
      <c r="P1502" s="3" t="s">
        <v>29</v>
      </c>
      <c r="Q1502" s="5">
        <v>42.45</v>
      </c>
      <c r="S1502" s="6">
        <v>37.049999999999997</v>
      </c>
      <c r="T1502" s="5">
        <v>0.35</v>
      </c>
      <c r="U1502" s="6">
        <v>37.4</v>
      </c>
      <c r="V1502" s="2">
        <v>55.2</v>
      </c>
      <c r="W1502" s="8"/>
      <c r="X1502" s="10" t="s">
        <v>29</v>
      </c>
      <c r="Y1502" s="7">
        <v>43678</v>
      </c>
    </row>
    <row r="1503" spans="1:25" hidden="1" x14ac:dyDescent="0.25">
      <c r="A1503" s="2">
        <v>842609</v>
      </c>
      <c r="B1503" s="3" t="s">
        <v>1483</v>
      </c>
      <c r="C1503" s="3" t="s">
        <v>1513</v>
      </c>
      <c r="D1503" s="3" t="s">
        <v>27</v>
      </c>
      <c r="E1503" s="3" t="s">
        <v>879</v>
      </c>
      <c r="F1503" s="3" t="s">
        <v>1514</v>
      </c>
      <c r="G1503" s="2">
        <v>36</v>
      </c>
      <c r="H1503" s="3" t="s">
        <v>106</v>
      </c>
      <c r="I1503" s="3" t="s">
        <v>1490</v>
      </c>
      <c r="J1503" s="3" t="s">
        <v>31</v>
      </c>
      <c r="K1503" s="4">
        <v>252</v>
      </c>
      <c r="L1503" s="2">
        <v>1</v>
      </c>
      <c r="M1503" s="2">
        <v>12</v>
      </c>
      <c r="N1503" s="2">
        <v>0.75</v>
      </c>
      <c r="O1503" s="3" t="s">
        <v>32</v>
      </c>
      <c r="P1503" s="3" t="s">
        <v>29</v>
      </c>
      <c r="Q1503" s="5">
        <v>57.15</v>
      </c>
      <c r="S1503" s="6">
        <v>49.98</v>
      </c>
      <c r="T1503" s="5">
        <v>0.35</v>
      </c>
      <c r="U1503" s="6">
        <v>50.33</v>
      </c>
      <c r="V1503" s="2">
        <v>74.3</v>
      </c>
      <c r="W1503" s="8"/>
      <c r="X1503" s="10" t="s">
        <v>29</v>
      </c>
      <c r="Y1503" s="7">
        <v>43616</v>
      </c>
    </row>
    <row r="1504" spans="1:25" hidden="1" x14ac:dyDescent="0.25">
      <c r="A1504" s="2">
        <v>451153</v>
      </c>
      <c r="B1504" s="3" t="s">
        <v>1483</v>
      </c>
      <c r="C1504" s="3" t="s">
        <v>1515</v>
      </c>
      <c r="D1504" s="3" t="s">
        <v>42</v>
      </c>
      <c r="E1504" s="3" t="s">
        <v>37</v>
      </c>
      <c r="F1504" s="3" t="s">
        <v>29</v>
      </c>
      <c r="G1504" s="2">
        <v>40</v>
      </c>
      <c r="H1504" s="3" t="s">
        <v>106</v>
      </c>
      <c r="I1504" s="3" t="s">
        <v>1493</v>
      </c>
      <c r="J1504" s="3" t="s">
        <v>39</v>
      </c>
      <c r="K1504" s="4" t="s">
        <v>3026</v>
      </c>
      <c r="L1504" s="2">
        <v>1</v>
      </c>
      <c r="M1504" s="2">
        <v>12</v>
      </c>
      <c r="N1504" s="2">
        <v>0.375</v>
      </c>
      <c r="O1504" s="3" t="s">
        <v>32</v>
      </c>
      <c r="P1504" s="3" t="s">
        <v>29</v>
      </c>
      <c r="Q1504" s="5">
        <v>19.100000000000001</v>
      </c>
      <c r="S1504" s="6">
        <v>16.72</v>
      </c>
      <c r="T1504" s="5">
        <v>0.1</v>
      </c>
      <c r="U1504" s="6">
        <v>16.82</v>
      </c>
      <c r="V1504" s="2">
        <v>24.85</v>
      </c>
      <c r="W1504" s="8"/>
      <c r="X1504" s="10" t="s">
        <v>29</v>
      </c>
      <c r="Y1504" s="7">
        <v>43556</v>
      </c>
    </row>
    <row r="1505" spans="1:25" hidden="1" x14ac:dyDescent="0.25">
      <c r="A1505" s="2">
        <v>451161</v>
      </c>
      <c r="B1505" s="3" t="s">
        <v>1483</v>
      </c>
      <c r="C1505" s="3" t="s">
        <v>1515</v>
      </c>
      <c r="D1505" s="3" t="s">
        <v>27</v>
      </c>
      <c r="E1505" s="3" t="s">
        <v>37</v>
      </c>
      <c r="F1505" s="3" t="s">
        <v>104</v>
      </c>
      <c r="G1505" s="2">
        <v>40</v>
      </c>
      <c r="H1505" s="3" t="s">
        <v>106</v>
      </c>
      <c r="I1505" s="3" t="s">
        <v>1493</v>
      </c>
      <c r="J1505" s="3" t="s">
        <v>39</v>
      </c>
      <c r="K1505" s="4" t="s">
        <v>3027</v>
      </c>
      <c r="L1505" s="2">
        <v>1</v>
      </c>
      <c r="M1505" s="2">
        <v>12</v>
      </c>
      <c r="N1505" s="2">
        <v>0.75</v>
      </c>
      <c r="O1505" s="3" t="s">
        <v>32</v>
      </c>
      <c r="P1505" s="3" t="s">
        <v>29</v>
      </c>
      <c r="Q1505" s="5">
        <v>34.049999999999997</v>
      </c>
      <c r="R1505" s="5">
        <v>3</v>
      </c>
      <c r="S1505" s="6">
        <v>27.02</v>
      </c>
      <c r="T1505" s="5">
        <v>0.35</v>
      </c>
      <c r="U1505" s="6">
        <v>27.37</v>
      </c>
      <c r="V1505" s="2">
        <v>44.25</v>
      </c>
      <c r="W1505" s="8"/>
      <c r="X1505" s="10" t="s">
        <v>29</v>
      </c>
      <c r="Y1505" s="7">
        <v>43800</v>
      </c>
    </row>
    <row r="1506" spans="1:25" hidden="1" x14ac:dyDescent="0.25">
      <c r="A1506" s="2">
        <v>451187</v>
      </c>
      <c r="B1506" s="3" t="s">
        <v>1483</v>
      </c>
      <c r="C1506" s="3" t="s">
        <v>1515</v>
      </c>
      <c r="D1506" s="3" t="s">
        <v>906</v>
      </c>
      <c r="E1506" s="3" t="s">
        <v>37</v>
      </c>
      <c r="F1506" s="3" t="s">
        <v>29</v>
      </c>
      <c r="G1506" s="2">
        <v>40</v>
      </c>
      <c r="H1506" s="3" t="s">
        <v>106</v>
      </c>
      <c r="I1506" s="3" t="s">
        <v>1493</v>
      </c>
      <c r="J1506" s="3" t="s">
        <v>39</v>
      </c>
      <c r="K1506" s="4" t="s">
        <v>3028</v>
      </c>
      <c r="L1506" s="2">
        <v>1</v>
      </c>
      <c r="M1506" s="2">
        <v>6</v>
      </c>
      <c r="N1506" s="2">
        <v>1.1399999999999999</v>
      </c>
      <c r="O1506" s="3" t="s">
        <v>32</v>
      </c>
      <c r="P1506" s="3" t="s">
        <v>29</v>
      </c>
      <c r="Q1506" s="5">
        <v>48.55</v>
      </c>
      <c r="S1506" s="6">
        <v>42.42</v>
      </c>
      <c r="T1506" s="5">
        <v>0.35</v>
      </c>
      <c r="U1506" s="6">
        <v>42.77</v>
      </c>
      <c r="V1506" s="2">
        <v>63.1</v>
      </c>
      <c r="W1506" s="8"/>
      <c r="X1506" s="10" t="s">
        <v>29</v>
      </c>
      <c r="Y1506" s="7">
        <v>43556</v>
      </c>
    </row>
    <row r="1507" spans="1:25" x14ac:dyDescent="0.25">
      <c r="A1507" s="2">
        <v>493775</v>
      </c>
      <c r="B1507" s="3" t="s">
        <v>1483</v>
      </c>
      <c r="C1507" s="3" t="s">
        <v>1516</v>
      </c>
      <c r="D1507" s="3" t="s">
        <v>27</v>
      </c>
      <c r="E1507" s="3" t="s">
        <v>28</v>
      </c>
      <c r="F1507" s="3" t="s">
        <v>86</v>
      </c>
      <c r="G1507" s="2">
        <v>40</v>
      </c>
      <c r="H1507" s="3" t="s">
        <v>106</v>
      </c>
      <c r="I1507" s="3" t="s">
        <v>1487</v>
      </c>
      <c r="J1507" s="3" t="s">
        <v>39</v>
      </c>
      <c r="K1507" s="4" t="s">
        <v>3029</v>
      </c>
      <c r="L1507" s="2">
        <v>1</v>
      </c>
      <c r="M1507" s="2">
        <v>12</v>
      </c>
      <c r="N1507" s="2">
        <v>0.75</v>
      </c>
      <c r="O1507" s="3" t="s">
        <v>32</v>
      </c>
      <c r="P1507" s="3" t="s">
        <v>29</v>
      </c>
      <c r="Q1507" s="5">
        <v>37.950000000000003</v>
      </c>
      <c r="S1507" s="6">
        <v>33.090000000000003</v>
      </c>
      <c r="T1507" s="5">
        <v>0.35</v>
      </c>
      <c r="U1507" s="6">
        <v>33.44</v>
      </c>
      <c r="V1507" s="2">
        <v>49.35</v>
      </c>
      <c r="W1507" s="8"/>
      <c r="X1507" s="9" t="s">
        <v>3214</v>
      </c>
      <c r="Y1507" s="7">
        <v>43784</v>
      </c>
    </row>
    <row r="1508" spans="1:25" ht="30" x14ac:dyDescent="0.25">
      <c r="A1508" s="2">
        <v>754864</v>
      </c>
      <c r="B1508" s="3" t="s">
        <v>1483</v>
      </c>
      <c r="C1508" s="3" t="s">
        <v>1517</v>
      </c>
      <c r="D1508" s="3" t="s">
        <v>27</v>
      </c>
      <c r="E1508" s="3" t="s">
        <v>28</v>
      </c>
      <c r="F1508" s="3" t="s">
        <v>86</v>
      </c>
      <c r="G1508" s="2">
        <v>40</v>
      </c>
      <c r="H1508" s="3" t="s">
        <v>106</v>
      </c>
      <c r="I1508" s="3" t="s">
        <v>1485</v>
      </c>
      <c r="J1508" s="3" t="s">
        <v>39</v>
      </c>
      <c r="K1508" s="4" t="s">
        <v>3030</v>
      </c>
      <c r="L1508" s="2">
        <v>1</v>
      </c>
      <c r="M1508" s="2">
        <v>12</v>
      </c>
      <c r="N1508" s="2">
        <v>0.75</v>
      </c>
      <c r="O1508" s="3" t="s">
        <v>32</v>
      </c>
      <c r="P1508" s="3" t="s">
        <v>29</v>
      </c>
      <c r="Q1508" s="5">
        <v>36.950000000000003</v>
      </c>
      <c r="S1508" s="6">
        <v>32.21</v>
      </c>
      <c r="T1508" s="5">
        <v>0.35</v>
      </c>
      <c r="U1508" s="6">
        <v>32.56</v>
      </c>
      <c r="V1508" s="2">
        <v>48.05</v>
      </c>
      <c r="W1508" s="8"/>
      <c r="X1508" s="9" t="s">
        <v>3214</v>
      </c>
      <c r="Y1508" s="7">
        <v>43784</v>
      </c>
    </row>
    <row r="1509" spans="1:25" ht="30" hidden="1" x14ac:dyDescent="0.25">
      <c r="A1509" s="2">
        <v>173633</v>
      </c>
      <c r="B1509" s="3" t="s">
        <v>1483</v>
      </c>
      <c r="C1509" s="3" t="s">
        <v>1518</v>
      </c>
      <c r="D1509" s="3" t="s">
        <v>27</v>
      </c>
      <c r="E1509" s="3" t="s">
        <v>879</v>
      </c>
      <c r="F1509" s="3" t="s">
        <v>1080</v>
      </c>
      <c r="G1509" s="2">
        <v>40</v>
      </c>
      <c r="H1509" s="3" t="s">
        <v>106</v>
      </c>
      <c r="I1509" s="3" t="s">
        <v>1485</v>
      </c>
      <c r="J1509" s="3" t="s">
        <v>39</v>
      </c>
      <c r="K1509" s="4" t="s">
        <v>3031</v>
      </c>
      <c r="L1509" s="2">
        <v>1</v>
      </c>
      <c r="M1509" s="2">
        <v>6</v>
      </c>
      <c r="N1509" s="2">
        <v>0.75</v>
      </c>
      <c r="O1509" s="3" t="s">
        <v>32</v>
      </c>
      <c r="P1509" s="3" t="s">
        <v>29</v>
      </c>
      <c r="Q1509" s="5">
        <v>78.400000000000006</v>
      </c>
      <c r="S1509" s="6">
        <v>68.680000000000007</v>
      </c>
      <c r="T1509" s="5">
        <v>0.35</v>
      </c>
      <c r="U1509" s="6">
        <v>69.03</v>
      </c>
      <c r="V1509" s="2">
        <v>101.9</v>
      </c>
      <c r="W1509" s="8"/>
      <c r="X1509" s="10" t="s">
        <v>29</v>
      </c>
      <c r="Y1509" s="7">
        <v>43556</v>
      </c>
    </row>
    <row r="1510" spans="1:25" hidden="1" x14ac:dyDescent="0.25">
      <c r="A1510" s="2">
        <v>875385</v>
      </c>
      <c r="B1510" s="3" t="s">
        <v>1483</v>
      </c>
      <c r="C1510" s="3" t="s">
        <v>1519</v>
      </c>
      <c r="D1510" s="3" t="s">
        <v>898</v>
      </c>
      <c r="E1510" s="3" t="s">
        <v>28</v>
      </c>
      <c r="F1510" s="3" t="s">
        <v>29</v>
      </c>
      <c r="G1510" s="2">
        <v>38</v>
      </c>
      <c r="H1510" s="3" t="s">
        <v>106</v>
      </c>
      <c r="I1510" s="3" t="s">
        <v>1487</v>
      </c>
      <c r="J1510" s="3" t="s">
        <v>31</v>
      </c>
      <c r="K1510" s="4">
        <v>278.64</v>
      </c>
      <c r="L1510" s="2">
        <v>1</v>
      </c>
      <c r="M1510" s="2">
        <v>6</v>
      </c>
      <c r="N1510" s="2">
        <v>0.7</v>
      </c>
      <c r="O1510" s="3" t="s">
        <v>32</v>
      </c>
      <c r="P1510" s="3" t="s">
        <v>29</v>
      </c>
      <c r="Q1510" s="5">
        <v>98.75</v>
      </c>
      <c r="S1510" s="6">
        <v>86.81</v>
      </c>
      <c r="T1510" s="5">
        <v>0.1</v>
      </c>
      <c r="U1510" s="6">
        <v>86.91</v>
      </c>
      <c r="V1510" s="2">
        <v>128.4</v>
      </c>
      <c r="W1510" s="8"/>
      <c r="X1510" s="10" t="s">
        <v>29</v>
      </c>
      <c r="Y1510" s="7">
        <v>43714</v>
      </c>
    </row>
    <row r="1511" spans="1:25" ht="30" hidden="1" x14ac:dyDescent="0.25">
      <c r="A1511" s="2">
        <v>98707</v>
      </c>
      <c r="B1511" s="3" t="s">
        <v>1483</v>
      </c>
      <c r="C1511" s="3" t="s">
        <v>1520</v>
      </c>
      <c r="D1511" s="3" t="s">
        <v>27</v>
      </c>
      <c r="E1511" s="3" t="s">
        <v>37</v>
      </c>
      <c r="F1511" s="3" t="s">
        <v>29</v>
      </c>
      <c r="G1511" s="2">
        <v>40</v>
      </c>
      <c r="H1511" s="3" t="s">
        <v>106</v>
      </c>
      <c r="I1511" s="3" t="s">
        <v>1485</v>
      </c>
      <c r="J1511" s="3" t="s">
        <v>31</v>
      </c>
      <c r="K1511" s="4" t="s">
        <v>3032</v>
      </c>
      <c r="L1511" s="2">
        <v>1</v>
      </c>
      <c r="M1511" s="2">
        <v>12</v>
      </c>
      <c r="N1511" s="2">
        <v>0.75</v>
      </c>
      <c r="O1511" s="3" t="s">
        <v>32</v>
      </c>
      <c r="P1511" s="3" t="s">
        <v>29</v>
      </c>
      <c r="Q1511" s="5">
        <v>31.9</v>
      </c>
      <c r="S1511" s="6">
        <v>27.76</v>
      </c>
      <c r="T1511" s="5">
        <v>0.35</v>
      </c>
      <c r="U1511" s="6">
        <v>28.11</v>
      </c>
      <c r="V1511" s="2">
        <v>41.45</v>
      </c>
      <c r="W1511" s="8"/>
      <c r="X1511" s="10" t="s">
        <v>29</v>
      </c>
      <c r="Y1511" s="7">
        <v>43556</v>
      </c>
    </row>
    <row r="1512" spans="1:25" hidden="1" x14ac:dyDescent="0.25">
      <c r="A1512" s="2">
        <v>99010</v>
      </c>
      <c r="B1512" s="3" t="s">
        <v>1483</v>
      </c>
      <c r="C1512" s="3" t="s">
        <v>1521</v>
      </c>
      <c r="D1512" s="3" t="s">
        <v>27</v>
      </c>
      <c r="E1512" s="3" t="s">
        <v>28</v>
      </c>
      <c r="F1512" s="3" t="s">
        <v>29</v>
      </c>
      <c r="G1512" s="2">
        <v>40</v>
      </c>
      <c r="H1512" s="3" t="s">
        <v>106</v>
      </c>
      <c r="I1512" s="3" t="s">
        <v>1493</v>
      </c>
      <c r="J1512" s="3" t="s">
        <v>31</v>
      </c>
      <c r="K1512" s="4" t="s">
        <v>3032</v>
      </c>
      <c r="L1512" s="2">
        <v>1</v>
      </c>
      <c r="M1512" s="2">
        <v>12</v>
      </c>
      <c r="N1512" s="2">
        <v>0.75</v>
      </c>
      <c r="O1512" s="3" t="s">
        <v>32</v>
      </c>
      <c r="P1512" s="3" t="s">
        <v>29</v>
      </c>
      <c r="Q1512" s="5">
        <v>31.9</v>
      </c>
      <c r="S1512" s="6">
        <v>27.76</v>
      </c>
      <c r="T1512" s="5">
        <v>0.35</v>
      </c>
      <c r="U1512" s="6">
        <v>28.11</v>
      </c>
      <c r="V1512" s="2">
        <v>41.45</v>
      </c>
      <c r="W1512" s="8"/>
      <c r="X1512" s="10" t="s">
        <v>29</v>
      </c>
      <c r="Y1512" s="7">
        <v>43756</v>
      </c>
    </row>
    <row r="1513" spans="1:25" hidden="1" x14ac:dyDescent="0.25">
      <c r="A1513" s="2">
        <v>311282</v>
      </c>
      <c r="B1513" s="3" t="s">
        <v>1483</v>
      </c>
      <c r="C1513" s="3" t="s">
        <v>1522</v>
      </c>
      <c r="D1513" s="3" t="s">
        <v>27</v>
      </c>
      <c r="E1513" s="3" t="s">
        <v>28</v>
      </c>
      <c r="F1513" s="3" t="s">
        <v>29</v>
      </c>
      <c r="H1513" s="3" t="s">
        <v>106</v>
      </c>
      <c r="I1513" s="3" t="s">
        <v>1493</v>
      </c>
      <c r="J1513" s="3" t="s">
        <v>39</v>
      </c>
      <c r="K1513" s="4">
        <v>273.27</v>
      </c>
      <c r="L1513" s="2">
        <v>1</v>
      </c>
      <c r="M1513" s="2">
        <v>6</v>
      </c>
      <c r="N1513" s="2">
        <v>0.75</v>
      </c>
      <c r="O1513" s="3" t="s">
        <v>32</v>
      </c>
      <c r="P1513" s="3" t="s">
        <v>29</v>
      </c>
      <c r="Q1513" s="5">
        <v>99.3</v>
      </c>
      <c r="S1513" s="6">
        <v>87.08</v>
      </c>
      <c r="T1513" s="5">
        <v>0.35</v>
      </c>
      <c r="U1513" s="6">
        <v>87.43</v>
      </c>
      <c r="V1513" s="2">
        <v>129.1</v>
      </c>
      <c r="W1513" s="8"/>
      <c r="X1513" s="10" t="s">
        <v>29</v>
      </c>
      <c r="Y1513" s="7">
        <v>43727</v>
      </c>
    </row>
    <row r="1514" spans="1:25" hidden="1" x14ac:dyDescent="0.25">
      <c r="A1514" s="2">
        <v>814065</v>
      </c>
      <c r="B1514" s="3" t="s">
        <v>1483</v>
      </c>
      <c r="C1514" s="3" t="s">
        <v>1523</v>
      </c>
      <c r="D1514" s="3" t="s">
        <v>27</v>
      </c>
      <c r="E1514" s="3" t="s">
        <v>28</v>
      </c>
      <c r="F1514" s="3" t="s">
        <v>29</v>
      </c>
      <c r="G1514" s="2">
        <v>40</v>
      </c>
      <c r="H1514" s="3" t="s">
        <v>106</v>
      </c>
      <c r="I1514" s="3" t="s">
        <v>1487</v>
      </c>
      <c r="J1514" s="3" t="s">
        <v>39</v>
      </c>
      <c r="K1514" s="4">
        <v>231.52</v>
      </c>
      <c r="L1514" s="2">
        <v>1</v>
      </c>
      <c r="M1514" s="2">
        <v>6</v>
      </c>
      <c r="N1514" s="2">
        <v>0.75</v>
      </c>
      <c r="O1514" s="3" t="s">
        <v>32</v>
      </c>
      <c r="P1514" s="3" t="s">
        <v>29</v>
      </c>
      <c r="Q1514" s="5">
        <v>88.4</v>
      </c>
      <c r="S1514" s="6">
        <v>77.48</v>
      </c>
      <c r="T1514" s="5">
        <v>0.35</v>
      </c>
      <c r="U1514" s="6">
        <v>77.83</v>
      </c>
      <c r="V1514" s="2">
        <v>114.9</v>
      </c>
      <c r="W1514" s="8"/>
      <c r="X1514" s="10" t="s">
        <v>29</v>
      </c>
      <c r="Y1514" s="7">
        <v>43707</v>
      </c>
    </row>
    <row r="1515" spans="1:25" hidden="1" x14ac:dyDescent="0.25">
      <c r="A1515" s="2">
        <v>817109</v>
      </c>
      <c r="B1515" s="3" t="s">
        <v>1483</v>
      </c>
      <c r="C1515" s="3" t="s">
        <v>1524</v>
      </c>
      <c r="D1515" s="3" t="s">
        <v>27</v>
      </c>
      <c r="E1515" s="3" t="s">
        <v>28</v>
      </c>
      <c r="F1515" s="3" t="s">
        <v>29</v>
      </c>
      <c r="G1515" s="2">
        <v>44</v>
      </c>
      <c r="H1515" s="3" t="s">
        <v>106</v>
      </c>
      <c r="I1515" s="3" t="s">
        <v>1493</v>
      </c>
      <c r="J1515" s="3" t="s">
        <v>39</v>
      </c>
      <c r="K1515" s="4">
        <v>472.12</v>
      </c>
      <c r="L1515" s="2">
        <v>1</v>
      </c>
      <c r="M1515" s="2">
        <v>6</v>
      </c>
      <c r="N1515" s="2">
        <v>0.75</v>
      </c>
      <c r="O1515" s="3" t="s">
        <v>32</v>
      </c>
      <c r="P1515" s="3" t="s">
        <v>29</v>
      </c>
      <c r="Q1515" s="5">
        <v>150.35</v>
      </c>
      <c r="S1515" s="6">
        <v>132</v>
      </c>
      <c r="T1515" s="5">
        <v>0.35</v>
      </c>
      <c r="U1515" s="6">
        <v>132.35</v>
      </c>
      <c r="V1515" s="2">
        <v>195.45</v>
      </c>
      <c r="W1515" s="8"/>
      <c r="X1515" s="10" t="s">
        <v>29</v>
      </c>
      <c r="Y1515" s="7">
        <v>43727</v>
      </c>
    </row>
    <row r="1516" spans="1:25" hidden="1" x14ac:dyDescent="0.25">
      <c r="A1516" s="2">
        <v>817111</v>
      </c>
      <c r="B1516" s="3" t="s">
        <v>1483</v>
      </c>
      <c r="C1516" s="3" t="s">
        <v>1525</v>
      </c>
      <c r="D1516" s="3" t="s">
        <v>27</v>
      </c>
      <c r="E1516" s="3" t="s">
        <v>28</v>
      </c>
      <c r="F1516" s="3" t="s">
        <v>29</v>
      </c>
      <c r="G1516" s="2">
        <v>42</v>
      </c>
      <c r="H1516" s="3" t="s">
        <v>106</v>
      </c>
      <c r="I1516" s="3" t="s">
        <v>1487</v>
      </c>
      <c r="J1516" s="3" t="s">
        <v>39</v>
      </c>
      <c r="K1516" s="4">
        <v>456.42</v>
      </c>
      <c r="L1516" s="2">
        <v>1</v>
      </c>
      <c r="M1516" s="2">
        <v>6</v>
      </c>
      <c r="N1516" s="2">
        <v>0.75</v>
      </c>
      <c r="O1516" s="3" t="s">
        <v>32</v>
      </c>
      <c r="P1516" s="3" t="s">
        <v>29</v>
      </c>
      <c r="Q1516" s="5">
        <v>146.35</v>
      </c>
      <c r="S1516" s="6">
        <v>128.47999999999999</v>
      </c>
      <c r="T1516" s="5">
        <v>0.35</v>
      </c>
      <c r="U1516" s="6">
        <v>128.83000000000001</v>
      </c>
      <c r="V1516" s="2">
        <v>190.25</v>
      </c>
      <c r="W1516" s="8"/>
      <c r="X1516" s="10" t="s">
        <v>29</v>
      </c>
      <c r="Y1516" s="7">
        <v>43727</v>
      </c>
    </row>
    <row r="1517" spans="1:25" ht="30" hidden="1" x14ac:dyDescent="0.25">
      <c r="A1517" s="2">
        <v>817110</v>
      </c>
      <c r="B1517" s="3" t="s">
        <v>1483</v>
      </c>
      <c r="C1517" s="3" t="s">
        <v>1526</v>
      </c>
      <c r="D1517" s="3" t="s">
        <v>27</v>
      </c>
      <c r="E1517" s="3" t="s">
        <v>28</v>
      </c>
      <c r="F1517" s="3" t="s">
        <v>29</v>
      </c>
      <c r="G1517" s="2">
        <v>45</v>
      </c>
      <c r="H1517" s="3" t="s">
        <v>106</v>
      </c>
      <c r="I1517" s="3" t="s">
        <v>1485</v>
      </c>
      <c r="J1517" s="3" t="s">
        <v>39</v>
      </c>
      <c r="K1517" s="4">
        <v>413.26</v>
      </c>
      <c r="L1517" s="2">
        <v>1</v>
      </c>
      <c r="M1517" s="2">
        <v>6</v>
      </c>
      <c r="N1517" s="2">
        <v>0.75</v>
      </c>
      <c r="O1517" s="3" t="s">
        <v>32</v>
      </c>
      <c r="P1517" s="3" t="s">
        <v>29</v>
      </c>
      <c r="Q1517" s="5">
        <v>135.35</v>
      </c>
      <c r="S1517" s="6">
        <v>118.8</v>
      </c>
      <c r="T1517" s="5">
        <v>0.35</v>
      </c>
      <c r="U1517" s="6">
        <v>119.15</v>
      </c>
      <c r="V1517" s="2">
        <v>175.95</v>
      </c>
      <c r="W1517" s="8"/>
      <c r="X1517" s="10" t="s">
        <v>29</v>
      </c>
      <c r="Y1517" s="7">
        <v>43727</v>
      </c>
    </row>
    <row r="1518" spans="1:25" ht="30" hidden="1" x14ac:dyDescent="0.25">
      <c r="A1518" s="2">
        <v>85639</v>
      </c>
      <c r="B1518" s="3" t="s">
        <v>1483</v>
      </c>
      <c r="C1518" s="3" t="s">
        <v>1527</v>
      </c>
      <c r="D1518" s="3" t="s">
        <v>42</v>
      </c>
      <c r="E1518" s="3" t="s">
        <v>28</v>
      </c>
      <c r="F1518" s="3" t="s">
        <v>119</v>
      </c>
      <c r="G1518" s="2">
        <v>40</v>
      </c>
      <c r="H1518" s="3" t="s">
        <v>106</v>
      </c>
      <c r="I1518" s="3" t="s">
        <v>1485</v>
      </c>
      <c r="J1518" s="3" t="s">
        <v>39</v>
      </c>
      <c r="K1518" s="4">
        <v>203.62</v>
      </c>
      <c r="L1518" s="2">
        <v>1</v>
      </c>
      <c r="M1518" s="2">
        <v>12</v>
      </c>
      <c r="N1518" s="2">
        <v>0.375</v>
      </c>
      <c r="O1518" s="3" t="s">
        <v>32</v>
      </c>
      <c r="P1518" s="3" t="s">
        <v>29</v>
      </c>
      <c r="Q1518" s="5">
        <v>40.049999999999997</v>
      </c>
      <c r="S1518" s="6">
        <v>35.159999999999997</v>
      </c>
      <c r="T1518" s="5">
        <v>0.1</v>
      </c>
      <c r="U1518" s="6">
        <v>35.26</v>
      </c>
      <c r="V1518" s="2">
        <v>52.05</v>
      </c>
      <c r="W1518" s="8"/>
      <c r="X1518" s="10" t="s">
        <v>29</v>
      </c>
      <c r="Y1518" s="7">
        <v>43727</v>
      </c>
    </row>
    <row r="1519" spans="1:25" ht="30" hidden="1" x14ac:dyDescent="0.25">
      <c r="A1519" s="2">
        <v>391250</v>
      </c>
      <c r="B1519" s="3" t="s">
        <v>1483</v>
      </c>
      <c r="C1519" s="3" t="s">
        <v>1527</v>
      </c>
      <c r="D1519" s="3" t="s">
        <v>27</v>
      </c>
      <c r="E1519" s="3" t="s">
        <v>37</v>
      </c>
      <c r="F1519" s="3" t="s">
        <v>29</v>
      </c>
      <c r="G1519" s="2">
        <v>40</v>
      </c>
      <c r="H1519" s="3" t="s">
        <v>106</v>
      </c>
      <c r="I1519" s="3" t="s">
        <v>1485</v>
      </c>
      <c r="J1519" s="3" t="s">
        <v>39</v>
      </c>
      <c r="K1519" s="4">
        <v>201.25</v>
      </c>
      <c r="L1519" s="2">
        <v>1</v>
      </c>
      <c r="M1519" s="2">
        <v>6</v>
      </c>
      <c r="N1519" s="2">
        <v>0.75</v>
      </c>
      <c r="O1519" s="3" t="s">
        <v>32</v>
      </c>
      <c r="P1519" s="3" t="s">
        <v>29</v>
      </c>
      <c r="Q1519" s="5">
        <v>79.349999999999994</v>
      </c>
      <c r="S1519" s="6">
        <v>69.52</v>
      </c>
      <c r="T1519" s="5">
        <v>0.35</v>
      </c>
      <c r="U1519" s="6">
        <v>69.87</v>
      </c>
      <c r="V1519" s="2">
        <v>103.15</v>
      </c>
      <c r="W1519" s="8"/>
      <c r="X1519" s="10" t="s">
        <v>29</v>
      </c>
      <c r="Y1519" s="7">
        <v>43739</v>
      </c>
    </row>
    <row r="1520" spans="1:25" ht="30" hidden="1" x14ac:dyDescent="0.25">
      <c r="A1520" s="2">
        <v>740925</v>
      </c>
      <c r="B1520" s="3" t="s">
        <v>1483</v>
      </c>
      <c r="C1520" s="3" t="s">
        <v>1527</v>
      </c>
      <c r="D1520" s="3" t="s">
        <v>1074</v>
      </c>
      <c r="E1520" s="3" t="s">
        <v>28</v>
      </c>
      <c r="F1520" s="3" t="s">
        <v>29</v>
      </c>
      <c r="G1520" s="2">
        <v>40</v>
      </c>
      <c r="H1520" s="3" t="s">
        <v>106</v>
      </c>
      <c r="I1520" s="3" t="s">
        <v>1485</v>
      </c>
      <c r="J1520" s="3" t="s">
        <v>39</v>
      </c>
      <c r="K1520" s="4">
        <v>199.05</v>
      </c>
      <c r="L1520" s="2">
        <v>1</v>
      </c>
      <c r="M1520" s="2">
        <v>3</v>
      </c>
      <c r="N1520" s="2">
        <v>1.75</v>
      </c>
      <c r="O1520" s="3" t="s">
        <v>32</v>
      </c>
      <c r="P1520" s="3" t="s">
        <v>29</v>
      </c>
      <c r="Q1520" s="5">
        <v>163.6</v>
      </c>
      <c r="S1520" s="6">
        <v>143.66</v>
      </c>
      <c r="T1520" s="5">
        <v>0.35</v>
      </c>
      <c r="U1520" s="6">
        <v>144.01</v>
      </c>
      <c r="V1520" s="2">
        <v>212.7</v>
      </c>
      <c r="W1520" s="8"/>
      <c r="X1520" s="10" t="s">
        <v>29</v>
      </c>
      <c r="Y1520" s="7">
        <v>43707</v>
      </c>
    </row>
    <row r="1521" spans="1:25" hidden="1" x14ac:dyDescent="0.25">
      <c r="A1521" s="2">
        <v>27235</v>
      </c>
      <c r="B1521" s="3" t="s">
        <v>1483</v>
      </c>
      <c r="C1521" s="3" t="s">
        <v>1528</v>
      </c>
      <c r="D1521" s="3" t="s">
        <v>27</v>
      </c>
      <c r="E1521" s="3" t="s">
        <v>37</v>
      </c>
      <c r="F1521" s="3" t="s">
        <v>29</v>
      </c>
      <c r="G1521" s="2">
        <v>40</v>
      </c>
      <c r="H1521" s="3" t="s">
        <v>106</v>
      </c>
      <c r="I1521" s="3" t="s">
        <v>1493</v>
      </c>
      <c r="J1521" s="3" t="s">
        <v>31</v>
      </c>
      <c r="K1521" s="4">
        <v>128.4</v>
      </c>
      <c r="L1521" s="2">
        <v>1</v>
      </c>
      <c r="M1521" s="2">
        <v>12</v>
      </c>
      <c r="N1521" s="2">
        <v>0.75</v>
      </c>
      <c r="O1521" s="3" t="s">
        <v>32</v>
      </c>
      <c r="P1521" s="3" t="s">
        <v>29</v>
      </c>
      <c r="Q1521" s="5">
        <v>35.049999999999997</v>
      </c>
      <c r="S1521" s="6">
        <v>30.54</v>
      </c>
      <c r="T1521" s="5">
        <v>0.35</v>
      </c>
      <c r="U1521" s="6">
        <v>30.89</v>
      </c>
      <c r="V1521" s="2">
        <v>45.55</v>
      </c>
      <c r="W1521" s="8"/>
      <c r="X1521" s="10" t="s">
        <v>29</v>
      </c>
      <c r="Y1521" s="7">
        <v>43616</v>
      </c>
    </row>
    <row r="1522" spans="1:25" hidden="1" x14ac:dyDescent="0.25">
      <c r="A1522" s="2">
        <v>187159</v>
      </c>
      <c r="B1522" s="3" t="s">
        <v>1483</v>
      </c>
      <c r="C1522" s="3" t="s">
        <v>1529</v>
      </c>
      <c r="D1522" s="3" t="s">
        <v>27</v>
      </c>
      <c r="E1522" s="3" t="s">
        <v>28</v>
      </c>
      <c r="F1522" s="3" t="s">
        <v>86</v>
      </c>
      <c r="G1522" s="2">
        <v>40</v>
      </c>
      <c r="H1522" s="3" t="s">
        <v>106</v>
      </c>
      <c r="I1522" s="3" t="s">
        <v>1490</v>
      </c>
      <c r="J1522" s="3" t="s">
        <v>31</v>
      </c>
      <c r="K1522" s="4">
        <v>193.32</v>
      </c>
      <c r="L1522" s="2">
        <v>1</v>
      </c>
      <c r="M1522" s="2">
        <v>12</v>
      </c>
      <c r="N1522" s="2">
        <v>0.75</v>
      </c>
      <c r="O1522" s="3" t="s">
        <v>32</v>
      </c>
      <c r="P1522" s="3" t="s">
        <v>29</v>
      </c>
      <c r="Q1522" s="5">
        <v>48.35</v>
      </c>
      <c r="S1522" s="6">
        <v>42.24</v>
      </c>
      <c r="T1522" s="5">
        <v>0.35</v>
      </c>
      <c r="U1522" s="6">
        <v>42.59</v>
      </c>
      <c r="V1522" s="2">
        <v>62.85</v>
      </c>
      <c r="W1522" s="8"/>
      <c r="X1522" s="10" t="s">
        <v>29</v>
      </c>
      <c r="Y1522" s="7">
        <v>43714</v>
      </c>
    </row>
    <row r="1523" spans="1:25" ht="30" hidden="1" x14ac:dyDescent="0.25">
      <c r="A1523" s="2">
        <v>177083</v>
      </c>
      <c r="B1523" s="3" t="s">
        <v>1483</v>
      </c>
      <c r="C1523" s="3" t="s">
        <v>1530</v>
      </c>
      <c r="D1523" s="3" t="s">
        <v>42</v>
      </c>
      <c r="E1523" s="3" t="s">
        <v>28</v>
      </c>
      <c r="F1523" s="3" t="s">
        <v>29</v>
      </c>
      <c r="G1523" s="2">
        <v>40</v>
      </c>
      <c r="H1523" s="3" t="s">
        <v>106</v>
      </c>
      <c r="I1523" s="3" t="s">
        <v>1485</v>
      </c>
      <c r="J1523" s="3" t="s">
        <v>31</v>
      </c>
      <c r="K1523" s="4">
        <v>137.04</v>
      </c>
      <c r="L1523" s="2">
        <v>1</v>
      </c>
      <c r="M1523" s="2">
        <v>24</v>
      </c>
      <c r="N1523" s="2">
        <v>0.375</v>
      </c>
      <c r="O1523" s="3" t="s">
        <v>32</v>
      </c>
      <c r="P1523" s="3" t="s">
        <v>29</v>
      </c>
      <c r="Q1523" s="5">
        <v>19.45</v>
      </c>
      <c r="S1523" s="6">
        <v>17.03</v>
      </c>
      <c r="T1523" s="5">
        <v>0.1</v>
      </c>
      <c r="U1523" s="6">
        <v>17.13</v>
      </c>
      <c r="V1523" s="2">
        <v>25.3</v>
      </c>
      <c r="W1523" s="8"/>
      <c r="X1523" s="10" t="s">
        <v>29</v>
      </c>
      <c r="Y1523" s="7">
        <v>43714</v>
      </c>
    </row>
    <row r="1524" spans="1:25" ht="30" hidden="1" x14ac:dyDescent="0.25">
      <c r="A1524" s="2">
        <v>65185</v>
      </c>
      <c r="B1524" s="3" t="s">
        <v>1483</v>
      </c>
      <c r="C1524" s="3" t="s">
        <v>1530</v>
      </c>
      <c r="D1524" s="3" t="s">
        <v>27</v>
      </c>
      <c r="E1524" s="3" t="s">
        <v>879</v>
      </c>
      <c r="F1524" s="3" t="s">
        <v>1080</v>
      </c>
      <c r="G1524" s="2">
        <v>40</v>
      </c>
      <c r="H1524" s="3" t="s">
        <v>106</v>
      </c>
      <c r="I1524" s="3" t="s">
        <v>1485</v>
      </c>
      <c r="J1524" s="3" t="s">
        <v>31</v>
      </c>
      <c r="K1524" s="4">
        <v>136.32</v>
      </c>
      <c r="L1524" s="2">
        <v>1</v>
      </c>
      <c r="M1524" s="2">
        <v>12</v>
      </c>
      <c r="N1524" s="2">
        <v>0.75</v>
      </c>
      <c r="O1524" s="3" t="s">
        <v>32</v>
      </c>
      <c r="P1524" s="3" t="s">
        <v>29</v>
      </c>
      <c r="Q1524" s="5">
        <v>38.200000000000003</v>
      </c>
      <c r="S1524" s="6">
        <v>33.31</v>
      </c>
      <c r="T1524" s="5">
        <v>0.35</v>
      </c>
      <c r="U1524" s="6">
        <v>33.659999999999997</v>
      </c>
      <c r="V1524" s="2">
        <v>49.65</v>
      </c>
      <c r="W1524" s="8"/>
      <c r="X1524" s="10" t="s">
        <v>29</v>
      </c>
      <c r="Y1524" s="7">
        <v>43709</v>
      </c>
    </row>
    <row r="1525" spans="1:25" ht="30" hidden="1" x14ac:dyDescent="0.25">
      <c r="A1525" s="2">
        <v>213160</v>
      </c>
      <c r="B1525" s="3" t="s">
        <v>1483</v>
      </c>
      <c r="C1525" s="3" t="s">
        <v>1531</v>
      </c>
      <c r="D1525" s="3" t="s">
        <v>27</v>
      </c>
      <c r="E1525" s="3" t="s">
        <v>28</v>
      </c>
      <c r="F1525" s="3" t="s">
        <v>29</v>
      </c>
      <c r="G1525" s="2">
        <v>40</v>
      </c>
      <c r="H1525" s="3" t="s">
        <v>106</v>
      </c>
      <c r="I1525" s="3" t="s">
        <v>1485</v>
      </c>
      <c r="J1525" s="3" t="s">
        <v>31</v>
      </c>
      <c r="K1525" s="4">
        <v>404.88</v>
      </c>
      <c r="L1525" s="2">
        <v>1</v>
      </c>
      <c r="M1525" s="2">
        <v>12</v>
      </c>
      <c r="N1525" s="2">
        <v>0.75</v>
      </c>
      <c r="O1525" s="3" t="s">
        <v>32</v>
      </c>
      <c r="P1525" s="3" t="s">
        <v>29</v>
      </c>
      <c r="Q1525" s="5">
        <v>80</v>
      </c>
      <c r="S1525" s="6">
        <v>70.09</v>
      </c>
      <c r="T1525" s="5">
        <v>0.35</v>
      </c>
      <c r="U1525" s="6">
        <v>70.44</v>
      </c>
      <c r="V1525" s="2">
        <v>104</v>
      </c>
      <c r="W1525" s="8"/>
      <c r="X1525" s="10" t="s">
        <v>29</v>
      </c>
      <c r="Y1525" s="7">
        <v>43656</v>
      </c>
    </row>
    <row r="1526" spans="1:25" hidden="1" x14ac:dyDescent="0.25">
      <c r="A1526" s="2">
        <v>815940</v>
      </c>
      <c r="B1526" s="3" t="s">
        <v>1483</v>
      </c>
      <c r="C1526" s="3" t="s">
        <v>1532</v>
      </c>
      <c r="D1526" s="3" t="s">
        <v>27</v>
      </c>
      <c r="E1526" s="3" t="s">
        <v>28</v>
      </c>
      <c r="F1526" s="3" t="s">
        <v>29</v>
      </c>
      <c r="G1526" s="2">
        <v>40</v>
      </c>
      <c r="H1526" s="3" t="s">
        <v>106</v>
      </c>
      <c r="I1526" s="3" t="s">
        <v>1493</v>
      </c>
      <c r="J1526" s="3" t="s">
        <v>39</v>
      </c>
      <c r="K1526" s="4">
        <v>1275.8699999999999</v>
      </c>
      <c r="L1526" s="2">
        <v>1</v>
      </c>
      <c r="M1526" s="2">
        <v>12</v>
      </c>
      <c r="N1526" s="2">
        <v>0.75</v>
      </c>
      <c r="O1526" s="3" t="s">
        <v>32</v>
      </c>
      <c r="P1526" s="3" t="s">
        <v>29</v>
      </c>
      <c r="Q1526" s="5">
        <v>192.6</v>
      </c>
      <c r="S1526" s="6">
        <v>169.18</v>
      </c>
      <c r="T1526" s="5">
        <v>0.35</v>
      </c>
      <c r="U1526" s="6">
        <v>169.53</v>
      </c>
      <c r="V1526" s="2">
        <v>250.4</v>
      </c>
      <c r="W1526" s="8"/>
      <c r="X1526" s="10" t="s">
        <v>29</v>
      </c>
      <c r="Y1526" s="7">
        <v>43678</v>
      </c>
    </row>
    <row r="1527" spans="1:25" ht="30" hidden="1" x14ac:dyDescent="0.25">
      <c r="A1527" s="2">
        <v>213190</v>
      </c>
      <c r="B1527" s="3" t="s">
        <v>1483</v>
      </c>
      <c r="C1527" s="3" t="s">
        <v>1532</v>
      </c>
      <c r="D1527" s="3" t="s">
        <v>27</v>
      </c>
      <c r="E1527" s="3" t="s">
        <v>28</v>
      </c>
      <c r="F1527" s="3" t="s">
        <v>29</v>
      </c>
      <c r="G1527" s="2">
        <v>40</v>
      </c>
      <c r="H1527" s="3" t="s">
        <v>106</v>
      </c>
      <c r="I1527" s="3" t="s">
        <v>1485</v>
      </c>
      <c r="J1527" s="3" t="s">
        <v>31</v>
      </c>
      <c r="K1527" s="4">
        <v>688.32</v>
      </c>
      <c r="L1527" s="2">
        <v>1</v>
      </c>
      <c r="M1527" s="2">
        <v>12</v>
      </c>
      <c r="N1527" s="2">
        <v>0.75</v>
      </c>
      <c r="O1527" s="3" t="s">
        <v>32</v>
      </c>
      <c r="P1527" s="3" t="s">
        <v>29</v>
      </c>
      <c r="Q1527" s="5">
        <v>117.65</v>
      </c>
      <c r="S1527" s="6">
        <v>103.22</v>
      </c>
      <c r="T1527" s="5">
        <v>0.35</v>
      </c>
      <c r="U1527" s="6">
        <v>103.57</v>
      </c>
      <c r="V1527" s="2">
        <v>152.94999999999999</v>
      </c>
      <c r="W1527" s="8"/>
      <c r="X1527" s="10" t="s">
        <v>29</v>
      </c>
      <c r="Y1527" s="7">
        <v>43656</v>
      </c>
    </row>
    <row r="1528" spans="1:25" ht="30" hidden="1" x14ac:dyDescent="0.25">
      <c r="A1528" s="2">
        <v>203729</v>
      </c>
      <c r="B1528" s="3" t="s">
        <v>1483</v>
      </c>
      <c r="C1528" s="3" t="s">
        <v>1533</v>
      </c>
      <c r="D1528" s="3" t="s">
        <v>27</v>
      </c>
      <c r="E1528" s="3" t="s">
        <v>879</v>
      </c>
      <c r="F1528" s="3" t="s">
        <v>1080</v>
      </c>
      <c r="G1528" s="2">
        <v>40</v>
      </c>
      <c r="H1528" s="3" t="s">
        <v>106</v>
      </c>
      <c r="I1528" s="3" t="s">
        <v>1485</v>
      </c>
      <c r="J1528" s="3" t="s">
        <v>31</v>
      </c>
      <c r="K1528" s="4">
        <v>260.22000000000003</v>
      </c>
      <c r="L1528" s="2">
        <v>1</v>
      </c>
      <c r="M1528" s="2">
        <v>6</v>
      </c>
      <c r="N1528" s="2">
        <v>0.75</v>
      </c>
      <c r="O1528" s="3" t="s">
        <v>32</v>
      </c>
      <c r="P1528" s="3" t="s">
        <v>29</v>
      </c>
      <c r="Q1528" s="5">
        <v>96.25</v>
      </c>
      <c r="S1528" s="6">
        <v>84.39</v>
      </c>
      <c r="T1528" s="5">
        <v>0.35</v>
      </c>
      <c r="U1528" s="6">
        <v>84.74</v>
      </c>
      <c r="V1528" s="2">
        <v>125.1</v>
      </c>
      <c r="W1528" s="8"/>
      <c r="X1528" s="10" t="s">
        <v>29</v>
      </c>
      <c r="Y1528" s="7">
        <v>43616</v>
      </c>
    </row>
    <row r="1529" spans="1:25" ht="30" x14ac:dyDescent="0.25">
      <c r="A1529" s="2">
        <v>254276</v>
      </c>
      <c r="B1529" s="3" t="s">
        <v>1483</v>
      </c>
      <c r="C1529" s="3" t="s">
        <v>1534</v>
      </c>
      <c r="D1529" s="3" t="s">
        <v>27</v>
      </c>
      <c r="E1529" s="3" t="s">
        <v>28</v>
      </c>
      <c r="F1529" s="3" t="s">
        <v>29</v>
      </c>
      <c r="G1529" s="2">
        <v>40</v>
      </c>
      <c r="H1529" s="3" t="s">
        <v>106</v>
      </c>
      <c r="I1529" s="3" t="s">
        <v>1485</v>
      </c>
      <c r="J1529" s="3" t="s">
        <v>31</v>
      </c>
      <c r="K1529" s="4">
        <v>109.62</v>
      </c>
      <c r="L1529" s="2">
        <v>1</v>
      </c>
      <c r="M1529" s="2">
        <v>6</v>
      </c>
      <c r="N1529" s="2">
        <v>0.75</v>
      </c>
      <c r="O1529" s="3" t="s">
        <v>32</v>
      </c>
      <c r="P1529" s="3" t="s">
        <v>29</v>
      </c>
      <c r="Q1529" s="5">
        <v>52.25</v>
      </c>
      <c r="S1529" s="6">
        <v>45.67</v>
      </c>
      <c r="T1529" s="5">
        <v>0.35</v>
      </c>
      <c r="U1529" s="6">
        <v>46.02</v>
      </c>
      <c r="V1529" s="2">
        <v>67.900000000000006</v>
      </c>
      <c r="W1529" s="8"/>
      <c r="X1529" s="9" t="s">
        <v>3214</v>
      </c>
      <c r="Y1529" s="7">
        <v>43795</v>
      </c>
    </row>
    <row r="1530" spans="1:25" x14ac:dyDescent="0.25">
      <c r="A1530" s="2">
        <v>214880</v>
      </c>
      <c r="B1530" s="3" t="s">
        <v>1483</v>
      </c>
      <c r="C1530" s="3" t="s">
        <v>1535</v>
      </c>
      <c r="D1530" s="3" t="s">
        <v>27</v>
      </c>
      <c r="E1530" s="3" t="s">
        <v>28</v>
      </c>
      <c r="F1530" s="3" t="s">
        <v>29</v>
      </c>
      <c r="G1530" s="2">
        <v>40</v>
      </c>
      <c r="H1530" s="3" t="s">
        <v>106</v>
      </c>
      <c r="I1530" s="3" t="s">
        <v>1487</v>
      </c>
      <c r="J1530" s="3" t="s">
        <v>31</v>
      </c>
      <c r="K1530" s="4">
        <v>134.69999999999999</v>
      </c>
      <c r="L1530" s="2">
        <v>1</v>
      </c>
      <c r="M1530" s="2">
        <v>6</v>
      </c>
      <c r="N1530" s="2">
        <v>0.75</v>
      </c>
      <c r="O1530" s="3" t="s">
        <v>32</v>
      </c>
      <c r="P1530" s="3" t="s">
        <v>29</v>
      </c>
      <c r="Q1530" s="5">
        <v>59.75</v>
      </c>
      <c r="S1530" s="6">
        <v>52.27</v>
      </c>
      <c r="T1530" s="5">
        <v>0.35</v>
      </c>
      <c r="U1530" s="6">
        <v>52.62</v>
      </c>
      <c r="V1530" s="2">
        <v>77.7</v>
      </c>
      <c r="W1530" s="8"/>
      <c r="X1530" s="9" t="s">
        <v>3214</v>
      </c>
      <c r="Y1530" s="7">
        <v>43795</v>
      </c>
    </row>
    <row r="1531" spans="1:25" hidden="1" x14ac:dyDescent="0.25">
      <c r="A1531" s="2">
        <v>265199</v>
      </c>
      <c r="B1531" s="3" t="s">
        <v>1536</v>
      </c>
      <c r="C1531" s="3" t="s">
        <v>1537</v>
      </c>
      <c r="D1531" s="3" t="s">
        <v>42</v>
      </c>
      <c r="E1531" s="3" t="s">
        <v>37</v>
      </c>
      <c r="F1531" s="3" t="s">
        <v>29</v>
      </c>
      <c r="G1531" s="2">
        <v>40</v>
      </c>
      <c r="H1531" s="3" t="s">
        <v>865</v>
      </c>
      <c r="I1531" s="3" t="s">
        <v>1538</v>
      </c>
      <c r="J1531" s="3" t="s">
        <v>31</v>
      </c>
      <c r="K1531" s="4" t="s">
        <v>3033</v>
      </c>
      <c r="L1531" s="2">
        <v>1</v>
      </c>
      <c r="M1531" s="2">
        <v>24</v>
      </c>
      <c r="N1531" s="2">
        <v>0.375</v>
      </c>
      <c r="O1531" s="3" t="s">
        <v>32</v>
      </c>
      <c r="P1531" s="3" t="s">
        <v>29</v>
      </c>
      <c r="Q1531" s="5">
        <v>15.3</v>
      </c>
      <c r="S1531" s="6">
        <v>13.38</v>
      </c>
      <c r="T1531" s="5">
        <v>0.1</v>
      </c>
      <c r="U1531" s="6">
        <v>13.48</v>
      </c>
      <c r="V1531" s="2">
        <v>19.899999999999999</v>
      </c>
      <c r="W1531" s="8"/>
      <c r="X1531" s="10" t="s">
        <v>29</v>
      </c>
      <c r="Y1531" s="7">
        <v>43556</v>
      </c>
    </row>
    <row r="1532" spans="1:25" hidden="1" x14ac:dyDescent="0.25">
      <c r="A1532" s="2">
        <v>110056</v>
      </c>
      <c r="B1532" s="3" t="s">
        <v>1536</v>
      </c>
      <c r="C1532" s="3" t="s">
        <v>1537</v>
      </c>
      <c r="D1532" s="3" t="s">
        <v>27</v>
      </c>
      <c r="E1532" s="3" t="s">
        <v>37</v>
      </c>
      <c r="F1532" s="3" t="s">
        <v>104</v>
      </c>
      <c r="G1532" s="2">
        <v>40</v>
      </c>
      <c r="H1532" s="3" t="s">
        <v>865</v>
      </c>
      <c r="I1532" s="3" t="s">
        <v>1538</v>
      </c>
      <c r="J1532" s="3" t="s">
        <v>31</v>
      </c>
      <c r="K1532" s="4" t="s">
        <v>3034</v>
      </c>
      <c r="L1532" s="2">
        <v>1</v>
      </c>
      <c r="M1532" s="2">
        <v>12</v>
      </c>
      <c r="N1532" s="2">
        <v>0.75</v>
      </c>
      <c r="O1532" s="3" t="s">
        <v>32</v>
      </c>
      <c r="P1532" s="3" t="s">
        <v>29</v>
      </c>
      <c r="Q1532" s="5">
        <v>29.75</v>
      </c>
      <c r="R1532" s="5">
        <v>2</v>
      </c>
      <c r="S1532" s="6">
        <v>24.11</v>
      </c>
      <c r="T1532" s="5">
        <v>0.35</v>
      </c>
      <c r="U1532" s="6">
        <v>24.46</v>
      </c>
      <c r="V1532" s="2">
        <v>38.700000000000003</v>
      </c>
      <c r="W1532" s="8"/>
      <c r="X1532" s="10" t="s">
        <v>29</v>
      </c>
      <c r="Y1532" s="7">
        <v>43800</v>
      </c>
    </row>
    <row r="1533" spans="1:25" hidden="1" x14ac:dyDescent="0.25">
      <c r="A1533" s="2">
        <v>236323</v>
      </c>
      <c r="B1533" s="3" t="s">
        <v>1536</v>
      </c>
      <c r="C1533" s="3" t="s">
        <v>1537</v>
      </c>
      <c r="D1533" s="3" t="s">
        <v>906</v>
      </c>
      <c r="E1533" s="3" t="s">
        <v>37</v>
      </c>
      <c r="F1533" s="3" t="s">
        <v>29</v>
      </c>
      <c r="G1533" s="2">
        <v>40</v>
      </c>
      <c r="H1533" s="3" t="s">
        <v>865</v>
      </c>
      <c r="I1533" s="3" t="s">
        <v>1538</v>
      </c>
      <c r="J1533" s="3" t="s">
        <v>31</v>
      </c>
      <c r="K1533" s="4" t="s">
        <v>3035</v>
      </c>
      <c r="L1533" s="2">
        <v>1</v>
      </c>
      <c r="M1533" s="2">
        <v>6</v>
      </c>
      <c r="N1533" s="2">
        <v>1.1399999999999999</v>
      </c>
      <c r="O1533" s="3" t="s">
        <v>32</v>
      </c>
      <c r="P1533" s="3" t="s">
        <v>29</v>
      </c>
      <c r="Q1533" s="5">
        <v>44.35</v>
      </c>
      <c r="S1533" s="6">
        <v>38.72</v>
      </c>
      <c r="T1533" s="5">
        <v>0.35</v>
      </c>
      <c r="U1533" s="6">
        <v>39.07</v>
      </c>
      <c r="V1533" s="2">
        <v>57.65</v>
      </c>
      <c r="W1533" s="8"/>
      <c r="X1533" s="10" t="s">
        <v>29</v>
      </c>
      <c r="Y1533" s="7">
        <v>43586</v>
      </c>
    </row>
    <row r="1534" spans="1:25" hidden="1" x14ac:dyDescent="0.25">
      <c r="A1534" s="2">
        <v>200923</v>
      </c>
      <c r="B1534" s="3" t="s">
        <v>1536</v>
      </c>
      <c r="C1534" s="3" t="s">
        <v>1539</v>
      </c>
      <c r="D1534" s="3" t="s">
        <v>27</v>
      </c>
      <c r="E1534" s="3" t="s">
        <v>37</v>
      </c>
      <c r="F1534" s="3" t="s">
        <v>29</v>
      </c>
      <c r="G1534" s="2">
        <v>40</v>
      </c>
      <c r="H1534" s="3" t="s">
        <v>865</v>
      </c>
      <c r="I1534" s="3" t="s">
        <v>1540</v>
      </c>
      <c r="J1534" s="3" t="s">
        <v>31</v>
      </c>
      <c r="K1534" s="4" t="s">
        <v>3034</v>
      </c>
      <c r="L1534" s="2">
        <v>1</v>
      </c>
      <c r="M1534" s="2">
        <v>12</v>
      </c>
      <c r="N1534" s="2">
        <v>0.75</v>
      </c>
      <c r="O1534" s="3" t="s">
        <v>32</v>
      </c>
      <c r="P1534" s="3" t="s">
        <v>29</v>
      </c>
      <c r="Q1534" s="5">
        <v>29.75</v>
      </c>
      <c r="S1534" s="6">
        <v>25.87</v>
      </c>
      <c r="T1534" s="5">
        <v>0.35</v>
      </c>
      <c r="U1534" s="6">
        <v>26.22</v>
      </c>
      <c r="V1534" s="2">
        <v>38.700000000000003</v>
      </c>
      <c r="W1534" s="8"/>
      <c r="X1534" s="10" t="s">
        <v>29</v>
      </c>
      <c r="Y1534" s="7">
        <v>43586</v>
      </c>
    </row>
    <row r="1535" spans="1:25" hidden="1" x14ac:dyDescent="0.25">
      <c r="A1535" s="2">
        <v>211652</v>
      </c>
      <c r="B1535" s="3" t="s">
        <v>1536</v>
      </c>
      <c r="C1535" s="3" t="s">
        <v>1541</v>
      </c>
      <c r="D1535" s="3" t="s">
        <v>27</v>
      </c>
      <c r="E1535" s="3" t="s">
        <v>28</v>
      </c>
      <c r="F1535" s="3" t="s">
        <v>29</v>
      </c>
      <c r="G1535" s="2">
        <v>40</v>
      </c>
      <c r="H1535" s="3" t="s">
        <v>865</v>
      </c>
      <c r="I1535" s="3" t="s">
        <v>1540</v>
      </c>
      <c r="J1535" s="3" t="s">
        <v>31</v>
      </c>
      <c r="K1535" s="4" t="s">
        <v>3034</v>
      </c>
      <c r="L1535" s="2">
        <v>1</v>
      </c>
      <c r="M1535" s="2">
        <v>12</v>
      </c>
      <c r="N1535" s="2">
        <v>0.75</v>
      </c>
      <c r="O1535" s="3" t="s">
        <v>32</v>
      </c>
      <c r="P1535" s="3" t="s">
        <v>29</v>
      </c>
      <c r="Q1535" s="5">
        <v>29.5</v>
      </c>
      <c r="S1535" s="6">
        <v>25.65</v>
      </c>
      <c r="T1535" s="5">
        <v>0.35</v>
      </c>
      <c r="U1535" s="6">
        <v>26</v>
      </c>
      <c r="V1535" s="2">
        <v>38.35</v>
      </c>
      <c r="W1535" s="8"/>
      <c r="X1535" s="10" t="s">
        <v>29</v>
      </c>
      <c r="Y1535" s="7">
        <v>43738</v>
      </c>
    </row>
    <row r="1536" spans="1:25" hidden="1" x14ac:dyDescent="0.25">
      <c r="A1536" s="2">
        <v>17415</v>
      </c>
      <c r="B1536" s="3" t="s">
        <v>1536</v>
      </c>
      <c r="C1536" s="3" t="s">
        <v>1542</v>
      </c>
      <c r="D1536" s="3" t="s">
        <v>27</v>
      </c>
      <c r="E1536" s="3" t="s">
        <v>37</v>
      </c>
      <c r="F1536" s="3" t="s">
        <v>29</v>
      </c>
      <c r="G1536" s="2">
        <v>40</v>
      </c>
      <c r="H1536" s="3" t="s">
        <v>865</v>
      </c>
      <c r="I1536" s="3" t="s">
        <v>1540</v>
      </c>
      <c r="J1536" s="3" t="s">
        <v>31</v>
      </c>
      <c r="K1536" s="4" t="s">
        <v>3034</v>
      </c>
      <c r="L1536" s="2">
        <v>1</v>
      </c>
      <c r="M1536" s="2">
        <v>12</v>
      </c>
      <c r="N1536" s="2">
        <v>0.75</v>
      </c>
      <c r="O1536" s="3" t="s">
        <v>32</v>
      </c>
      <c r="P1536" s="3" t="s">
        <v>29</v>
      </c>
      <c r="Q1536" s="5">
        <v>29.75</v>
      </c>
      <c r="S1536" s="6">
        <v>25.87</v>
      </c>
      <c r="T1536" s="5">
        <v>0.35</v>
      </c>
      <c r="U1536" s="6">
        <v>26.22</v>
      </c>
      <c r="V1536" s="2">
        <v>38.700000000000003</v>
      </c>
      <c r="W1536" s="8"/>
      <c r="X1536" s="10" t="s">
        <v>29</v>
      </c>
      <c r="Y1536" s="7">
        <v>43556</v>
      </c>
    </row>
    <row r="1537" spans="1:25" hidden="1" x14ac:dyDescent="0.25">
      <c r="A1537" s="2">
        <v>550749</v>
      </c>
      <c r="B1537" s="3" t="s">
        <v>1536</v>
      </c>
      <c r="C1537" s="3" t="s">
        <v>1543</v>
      </c>
      <c r="D1537" s="3" t="s">
        <v>27</v>
      </c>
      <c r="E1537" s="3" t="s">
        <v>37</v>
      </c>
      <c r="F1537" s="3" t="s">
        <v>29</v>
      </c>
      <c r="G1537" s="2">
        <v>40</v>
      </c>
      <c r="H1537" s="3" t="s">
        <v>865</v>
      </c>
      <c r="I1537" s="3" t="s">
        <v>1540</v>
      </c>
      <c r="J1537" s="3" t="s">
        <v>31</v>
      </c>
      <c r="K1537" s="4" t="s">
        <v>3034</v>
      </c>
      <c r="L1537" s="2">
        <v>1</v>
      </c>
      <c r="M1537" s="2">
        <v>12</v>
      </c>
      <c r="N1537" s="2">
        <v>0.75</v>
      </c>
      <c r="O1537" s="3" t="s">
        <v>32</v>
      </c>
      <c r="P1537" s="3" t="s">
        <v>29</v>
      </c>
      <c r="Q1537" s="5">
        <v>29.75</v>
      </c>
      <c r="S1537" s="6">
        <v>25.87</v>
      </c>
      <c r="T1537" s="5">
        <v>0.35</v>
      </c>
      <c r="U1537" s="6">
        <v>26.22</v>
      </c>
      <c r="V1537" s="2">
        <v>38.700000000000003</v>
      </c>
      <c r="W1537" s="8"/>
      <c r="X1537" s="10" t="s">
        <v>29</v>
      </c>
      <c r="Y1537" s="7">
        <v>43556</v>
      </c>
    </row>
    <row r="1538" spans="1:25" hidden="1" x14ac:dyDescent="0.25">
      <c r="A1538" s="2">
        <v>153858</v>
      </c>
      <c r="B1538" s="3" t="s">
        <v>1536</v>
      </c>
      <c r="C1538" s="3" t="s">
        <v>1544</v>
      </c>
      <c r="D1538" s="3" t="s">
        <v>27</v>
      </c>
      <c r="E1538" s="3" t="s">
        <v>37</v>
      </c>
      <c r="F1538" s="3" t="s">
        <v>29</v>
      </c>
      <c r="G1538" s="2">
        <v>40</v>
      </c>
      <c r="H1538" s="3" t="s">
        <v>865</v>
      </c>
      <c r="I1538" s="3" t="s">
        <v>1540</v>
      </c>
      <c r="J1538" s="3" t="s">
        <v>31</v>
      </c>
      <c r="K1538" s="4" t="s">
        <v>3034</v>
      </c>
      <c r="L1538" s="2">
        <v>1</v>
      </c>
      <c r="M1538" s="2">
        <v>12</v>
      </c>
      <c r="N1538" s="2">
        <v>0.75</v>
      </c>
      <c r="O1538" s="3" t="s">
        <v>32</v>
      </c>
      <c r="P1538" s="3" t="s">
        <v>29</v>
      </c>
      <c r="Q1538" s="5">
        <v>29.75</v>
      </c>
      <c r="S1538" s="6">
        <v>25.87</v>
      </c>
      <c r="T1538" s="5">
        <v>0.35</v>
      </c>
      <c r="U1538" s="6">
        <v>26.22</v>
      </c>
      <c r="V1538" s="2">
        <v>38.700000000000003</v>
      </c>
      <c r="W1538" s="8"/>
      <c r="X1538" s="10" t="s">
        <v>29</v>
      </c>
      <c r="Y1538" s="7">
        <v>43556</v>
      </c>
    </row>
    <row r="1539" spans="1:25" hidden="1" x14ac:dyDescent="0.25">
      <c r="A1539" s="2">
        <v>771311</v>
      </c>
      <c r="B1539" s="3" t="s">
        <v>1536</v>
      </c>
      <c r="C1539" s="3" t="s">
        <v>1545</v>
      </c>
      <c r="D1539" s="3" t="s">
        <v>27</v>
      </c>
      <c r="E1539" s="3" t="s">
        <v>28</v>
      </c>
      <c r="F1539" s="3" t="s">
        <v>29</v>
      </c>
      <c r="G1539" s="2">
        <v>40</v>
      </c>
      <c r="H1539" s="3" t="s">
        <v>865</v>
      </c>
      <c r="I1539" s="3" t="s">
        <v>1538</v>
      </c>
      <c r="J1539" s="3" t="s">
        <v>31</v>
      </c>
      <c r="K1539" s="4" t="s">
        <v>3036</v>
      </c>
      <c r="L1539" s="2">
        <v>1</v>
      </c>
      <c r="M1539" s="2">
        <v>12</v>
      </c>
      <c r="N1539" s="2">
        <v>0.75</v>
      </c>
      <c r="O1539" s="3" t="s">
        <v>32</v>
      </c>
      <c r="P1539" s="3" t="s">
        <v>29</v>
      </c>
      <c r="Q1539" s="5">
        <v>29.5</v>
      </c>
      <c r="R1539" s="5">
        <v>2</v>
      </c>
      <c r="S1539" s="6">
        <v>23.89</v>
      </c>
      <c r="T1539" s="5">
        <v>0.35</v>
      </c>
      <c r="U1539" s="6">
        <v>24.24</v>
      </c>
      <c r="V1539" s="2">
        <v>38.35</v>
      </c>
      <c r="W1539" s="8"/>
      <c r="X1539" s="10" t="s">
        <v>29</v>
      </c>
      <c r="Y1539" s="7">
        <v>43801</v>
      </c>
    </row>
    <row r="1540" spans="1:25" hidden="1" x14ac:dyDescent="0.25">
      <c r="A1540" s="2">
        <v>7823</v>
      </c>
      <c r="B1540" s="3" t="s">
        <v>1536</v>
      </c>
      <c r="C1540" s="3" t="s">
        <v>1546</v>
      </c>
      <c r="D1540" s="3" t="s">
        <v>27</v>
      </c>
      <c r="E1540" s="3" t="s">
        <v>37</v>
      </c>
      <c r="F1540" s="3" t="s">
        <v>29</v>
      </c>
      <c r="G1540" s="2">
        <v>40</v>
      </c>
      <c r="H1540" s="3" t="s">
        <v>865</v>
      </c>
      <c r="I1540" s="3" t="s">
        <v>1540</v>
      </c>
      <c r="J1540" s="3" t="s">
        <v>31</v>
      </c>
      <c r="K1540" s="4" t="s">
        <v>3034</v>
      </c>
      <c r="L1540" s="2">
        <v>1</v>
      </c>
      <c r="M1540" s="2">
        <v>12</v>
      </c>
      <c r="N1540" s="2">
        <v>0.75</v>
      </c>
      <c r="O1540" s="3" t="s">
        <v>32</v>
      </c>
      <c r="P1540" s="3" t="s">
        <v>29</v>
      </c>
      <c r="Q1540" s="5">
        <v>29.75</v>
      </c>
      <c r="S1540" s="6">
        <v>25.87</v>
      </c>
      <c r="T1540" s="5">
        <v>0.35</v>
      </c>
      <c r="U1540" s="6">
        <v>26.22</v>
      </c>
      <c r="V1540" s="2">
        <v>38.700000000000003</v>
      </c>
      <c r="W1540" s="8"/>
      <c r="X1540" s="10" t="s">
        <v>29</v>
      </c>
      <c r="Y1540" s="7">
        <v>43586</v>
      </c>
    </row>
    <row r="1541" spans="1:25" hidden="1" x14ac:dyDescent="0.25">
      <c r="A1541" s="2">
        <v>1503</v>
      </c>
      <c r="B1541" s="3" t="s">
        <v>1536</v>
      </c>
      <c r="C1541" s="3" t="s">
        <v>1547</v>
      </c>
      <c r="D1541" s="3" t="s">
        <v>42</v>
      </c>
      <c r="E1541" s="3" t="s">
        <v>37</v>
      </c>
      <c r="F1541" s="3" t="s">
        <v>29</v>
      </c>
      <c r="G1541" s="2">
        <v>40</v>
      </c>
      <c r="H1541" s="3" t="s">
        <v>38</v>
      </c>
      <c r="I1541" s="3" t="s">
        <v>1538</v>
      </c>
      <c r="J1541" s="3" t="s">
        <v>39</v>
      </c>
      <c r="K1541" s="4">
        <v>85.05</v>
      </c>
      <c r="L1541" s="2">
        <v>1</v>
      </c>
      <c r="M1541" s="2">
        <v>24</v>
      </c>
      <c r="N1541" s="2">
        <v>0.375</v>
      </c>
      <c r="O1541" s="3" t="s">
        <v>32</v>
      </c>
      <c r="P1541" s="3" t="s">
        <v>29</v>
      </c>
      <c r="Q1541" s="5">
        <v>12.2</v>
      </c>
      <c r="S1541" s="6">
        <v>10.65</v>
      </c>
      <c r="T1541" s="5">
        <v>0.1</v>
      </c>
      <c r="U1541" s="6">
        <v>10.75</v>
      </c>
      <c r="V1541" s="2">
        <v>15.85</v>
      </c>
      <c r="W1541" s="8"/>
      <c r="X1541" s="10" t="s">
        <v>29</v>
      </c>
      <c r="Y1541" s="7">
        <v>43466</v>
      </c>
    </row>
    <row r="1542" spans="1:25" hidden="1" x14ac:dyDescent="0.25">
      <c r="A1542" s="2">
        <v>1073</v>
      </c>
      <c r="B1542" s="3" t="s">
        <v>1536</v>
      </c>
      <c r="C1542" s="3" t="s">
        <v>1547</v>
      </c>
      <c r="D1542" s="3" t="s">
        <v>27</v>
      </c>
      <c r="E1542" s="3" t="s">
        <v>37</v>
      </c>
      <c r="F1542" s="3" t="s">
        <v>29</v>
      </c>
      <c r="G1542" s="2">
        <v>40</v>
      </c>
      <c r="H1542" s="3" t="s">
        <v>38</v>
      </c>
      <c r="I1542" s="3" t="s">
        <v>1538</v>
      </c>
      <c r="J1542" s="3" t="s">
        <v>39</v>
      </c>
      <c r="K1542" s="4">
        <v>75.02</v>
      </c>
      <c r="L1542" s="2">
        <v>1</v>
      </c>
      <c r="M1542" s="2">
        <v>12</v>
      </c>
      <c r="N1542" s="2">
        <v>0.75</v>
      </c>
      <c r="O1542" s="3" t="s">
        <v>32</v>
      </c>
      <c r="P1542" s="3" t="s">
        <v>29</v>
      </c>
      <c r="Q1542" s="5">
        <v>21.5</v>
      </c>
      <c r="S1542" s="6">
        <v>18.61</v>
      </c>
      <c r="T1542" s="5">
        <v>0.35</v>
      </c>
      <c r="U1542" s="6">
        <v>18.96</v>
      </c>
      <c r="V1542" s="2">
        <v>27.95</v>
      </c>
      <c r="W1542" s="8"/>
      <c r="X1542" s="10" t="s">
        <v>29</v>
      </c>
      <c r="Y1542" s="7">
        <v>43466</v>
      </c>
    </row>
    <row r="1543" spans="1:25" hidden="1" x14ac:dyDescent="0.25">
      <c r="A1543" s="2">
        <v>53082</v>
      </c>
      <c r="B1543" s="3" t="s">
        <v>1536</v>
      </c>
      <c r="C1543" s="3" t="s">
        <v>1547</v>
      </c>
      <c r="D1543" s="3" t="s">
        <v>1074</v>
      </c>
      <c r="E1543" s="3" t="s">
        <v>37</v>
      </c>
      <c r="F1543" s="3" t="s">
        <v>29</v>
      </c>
      <c r="G1543" s="2">
        <v>40</v>
      </c>
      <c r="H1543" s="3" t="s">
        <v>38</v>
      </c>
      <c r="I1543" s="3" t="s">
        <v>1538</v>
      </c>
      <c r="J1543" s="3" t="s">
        <v>39</v>
      </c>
      <c r="K1543" s="4">
        <v>88.12</v>
      </c>
      <c r="L1543" s="2">
        <v>1</v>
      </c>
      <c r="M1543" s="2">
        <v>6</v>
      </c>
      <c r="N1543" s="2">
        <v>1.75</v>
      </c>
      <c r="O1543" s="3" t="s">
        <v>32</v>
      </c>
      <c r="P1543" s="3" t="s">
        <v>29</v>
      </c>
      <c r="Q1543" s="5">
        <v>49.95</v>
      </c>
      <c r="S1543" s="6">
        <v>43.65</v>
      </c>
      <c r="T1543" s="5">
        <v>0.35</v>
      </c>
      <c r="U1543" s="6">
        <v>44</v>
      </c>
      <c r="V1543" s="2">
        <v>64.95</v>
      </c>
      <c r="W1543" s="8"/>
      <c r="X1543" s="10" t="s">
        <v>29</v>
      </c>
      <c r="Y1543" s="7">
        <v>43466</v>
      </c>
    </row>
    <row r="1544" spans="1:25" hidden="1" x14ac:dyDescent="0.25">
      <c r="A1544" s="2">
        <v>743096</v>
      </c>
      <c r="B1544" s="3" t="s">
        <v>1536</v>
      </c>
      <c r="C1544" s="3" t="s">
        <v>1548</v>
      </c>
      <c r="D1544" s="3" t="s">
        <v>906</v>
      </c>
      <c r="E1544" s="3" t="s">
        <v>37</v>
      </c>
      <c r="F1544" s="3" t="s">
        <v>29</v>
      </c>
      <c r="G1544" s="2">
        <v>40</v>
      </c>
      <c r="H1544" s="3" t="s">
        <v>38</v>
      </c>
      <c r="I1544" s="3" t="s">
        <v>1538</v>
      </c>
      <c r="J1544" s="3" t="s">
        <v>39</v>
      </c>
      <c r="K1544" s="4">
        <v>115.98</v>
      </c>
      <c r="L1544" s="2">
        <v>1</v>
      </c>
      <c r="M1544" s="2">
        <v>12</v>
      </c>
      <c r="N1544" s="2">
        <v>1.1399999999999999</v>
      </c>
      <c r="O1544" s="3" t="s">
        <v>835</v>
      </c>
      <c r="P1544" s="3" t="s">
        <v>29</v>
      </c>
      <c r="Q1544" s="5">
        <v>32.450000000000003</v>
      </c>
      <c r="S1544" s="6">
        <v>28.25</v>
      </c>
      <c r="T1544" s="5">
        <v>0.35</v>
      </c>
      <c r="U1544" s="6">
        <v>28.6</v>
      </c>
      <c r="V1544" s="2">
        <v>42.2</v>
      </c>
      <c r="W1544" s="8"/>
      <c r="X1544" s="10" t="s">
        <v>29</v>
      </c>
      <c r="Y1544" s="7">
        <v>43466</v>
      </c>
    </row>
    <row r="1545" spans="1:25" hidden="1" x14ac:dyDescent="0.25">
      <c r="A1545" s="2">
        <v>350397</v>
      </c>
      <c r="B1545" s="3" t="s">
        <v>1536</v>
      </c>
      <c r="C1545" s="3" t="s">
        <v>1549</v>
      </c>
      <c r="D1545" s="3" t="s">
        <v>27</v>
      </c>
      <c r="E1545" s="3" t="s">
        <v>37</v>
      </c>
      <c r="F1545" s="3" t="s">
        <v>29</v>
      </c>
      <c r="G1545" s="2">
        <v>40</v>
      </c>
      <c r="H1545" s="3" t="s">
        <v>38</v>
      </c>
      <c r="I1545" s="3" t="s">
        <v>1538</v>
      </c>
      <c r="J1545" s="3" t="s">
        <v>39</v>
      </c>
      <c r="K1545" s="4">
        <v>73.77</v>
      </c>
      <c r="L1545" s="2">
        <v>1</v>
      </c>
      <c r="M1545" s="2">
        <v>12</v>
      </c>
      <c r="N1545" s="2">
        <v>0.75</v>
      </c>
      <c r="O1545" s="3" t="s">
        <v>32</v>
      </c>
      <c r="P1545" s="3" t="s">
        <v>29</v>
      </c>
      <c r="Q1545" s="5">
        <v>21.15</v>
      </c>
      <c r="S1545" s="6">
        <v>18.3</v>
      </c>
      <c r="T1545" s="5">
        <v>0.35</v>
      </c>
      <c r="U1545" s="6">
        <v>18.649999999999999</v>
      </c>
      <c r="V1545" s="2">
        <v>27.5</v>
      </c>
      <c r="W1545" s="8"/>
      <c r="X1545" s="10" t="s">
        <v>29</v>
      </c>
      <c r="Y1545" s="7">
        <v>43466</v>
      </c>
    </row>
    <row r="1546" spans="1:25" hidden="1" x14ac:dyDescent="0.25">
      <c r="A1546" s="2">
        <v>437772</v>
      </c>
      <c r="B1546" s="3" t="s">
        <v>1536</v>
      </c>
      <c r="C1546" s="3" t="s">
        <v>1550</v>
      </c>
      <c r="D1546" s="3" t="s">
        <v>27</v>
      </c>
      <c r="E1546" s="3" t="s">
        <v>879</v>
      </c>
      <c r="F1546" s="3" t="s">
        <v>1080</v>
      </c>
      <c r="G1546" s="2">
        <v>40</v>
      </c>
      <c r="H1546" s="3" t="s">
        <v>309</v>
      </c>
      <c r="I1546" s="3" t="s">
        <v>1538</v>
      </c>
      <c r="J1546" s="3" t="s">
        <v>31</v>
      </c>
      <c r="K1546" s="4">
        <v>208.68</v>
      </c>
      <c r="L1546" s="2">
        <v>1</v>
      </c>
      <c r="M1546" s="2">
        <v>12</v>
      </c>
      <c r="N1546" s="2">
        <v>0.75</v>
      </c>
      <c r="O1546" s="3" t="s">
        <v>32</v>
      </c>
      <c r="P1546" s="3" t="s">
        <v>29</v>
      </c>
      <c r="Q1546" s="5">
        <v>50.5</v>
      </c>
      <c r="S1546" s="6">
        <v>44.13</v>
      </c>
      <c r="T1546" s="5">
        <v>0.35</v>
      </c>
      <c r="U1546" s="6">
        <v>44.48</v>
      </c>
      <c r="V1546" s="2">
        <v>65.650000000000006</v>
      </c>
      <c r="W1546" s="8"/>
      <c r="X1546" s="10" t="s">
        <v>29</v>
      </c>
      <c r="Y1546" s="7">
        <v>43466</v>
      </c>
    </row>
    <row r="1547" spans="1:25" hidden="1" x14ac:dyDescent="0.25">
      <c r="A1547" s="2">
        <v>806590</v>
      </c>
      <c r="B1547" s="3" t="s">
        <v>1536</v>
      </c>
      <c r="C1547" s="3" t="s">
        <v>1551</v>
      </c>
      <c r="D1547" s="3" t="s">
        <v>1142</v>
      </c>
      <c r="E1547" s="3" t="s">
        <v>28</v>
      </c>
      <c r="F1547" s="3" t="s">
        <v>119</v>
      </c>
      <c r="G1547" s="2">
        <v>40</v>
      </c>
      <c r="H1547" s="3" t="s">
        <v>204</v>
      </c>
      <c r="I1547" s="3" t="s">
        <v>1538</v>
      </c>
      <c r="J1547" s="3" t="s">
        <v>39</v>
      </c>
      <c r="K1547" s="4">
        <v>228.99</v>
      </c>
      <c r="L1547" s="2">
        <v>1</v>
      </c>
      <c r="M1547" s="2">
        <v>24</v>
      </c>
      <c r="N1547" s="2">
        <v>0.2</v>
      </c>
      <c r="O1547" s="3" t="s">
        <v>32</v>
      </c>
      <c r="P1547" s="3" t="s">
        <v>29</v>
      </c>
      <c r="Q1547" s="5">
        <v>22.2</v>
      </c>
      <c r="S1547" s="6">
        <v>19.45</v>
      </c>
      <c r="T1547" s="5">
        <v>0.1</v>
      </c>
      <c r="U1547" s="6">
        <v>19.55</v>
      </c>
      <c r="V1547" s="2">
        <v>28.85</v>
      </c>
      <c r="W1547" s="8"/>
      <c r="X1547" s="10" t="s">
        <v>29</v>
      </c>
      <c r="Y1547" s="7">
        <v>43753</v>
      </c>
    </row>
    <row r="1548" spans="1:25" hidden="1" x14ac:dyDescent="0.25">
      <c r="A1548" s="2">
        <v>783939</v>
      </c>
      <c r="B1548" s="3" t="s">
        <v>1536</v>
      </c>
      <c r="C1548" s="3" t="s">
        <v>1552</v>
      </c>
      <c r="D1548" s="3" t="s">
        <v>27</v>
      </c>
      <c r="E1548" s="3" t="s">
        <v>37</v>
      </c>
      <c r="F1548" s="3" t="s">
        <v>29</v>
      </c>
      <c r="G1548" s="2">
        <v>35</v>
      </c>
      <c r="H1548" s="3" t="s">
        <v>204</v>
      </c>
      <c r="I1548" s="3" t="s">
        <v>1540</v>
      </c>
      <c r="J1548" s="3" t="s">
        <v>39</v>
      </c>
      <c r="K1548" s="4" t="s">
        <v>3037</v>
      </c>
      <c r="L1548" s="2">
        <v>1</v>
      </c>
      <c r="M1548" s="2">
        <v>12</v>
      </c>
      <c r="N1548" s="2">
        <v>0.75</v>
      </c>
      <c r="O1548" s="3" t="s">
        <v>32</v>
      </c>
      <c r="P1548" s="3" t="s">
        <v>29</v>
      </c>
      <c r="Q1548" s="5">
        <v>49.8</v>
      </c>
      <c r="S1548" s="6">
        <v>43.52</v>
      </c>
      <c r="T1548" s="5">
        <v>0.35</v>
      </c>
      <c r="U1548" s="6">
        <v>43.87</v>
      </c>
      <c r="V1548" s="2">
        <v>64.75</v>
      </c>
      <c r="W1548" s="8"/>
      <c r="X1548" s="10" t="s">
        <v>29</v>
      </c>
      <c r="Y1548" s="7">
        <v>43556</v>
      </c>
    </row>
    <row r="1549" spans="1:25" hidden="1" x14ac:dyDescent="0.25">
      <c r="A1549" s="2">
        <v>355826</v>
      </c>
      <c r="B1549" s="3" t="s">
        <v>1536</v>
      </c>
      <c r="C1549" s="3" t="s">
        <v>1553</v>
      </c>
      <c r="D1549" s="3" t="s">
        <v>27</v>
      </c>
      <c r="E1549" s="3" t="s">
        <v>879</v>
      </c>
      <c r="F1549" s="3" t="s">
        <v>880</v>
      </c>
      <c r="G1549" s="2">
        <v>35</v>
      </c>
      <c r="H1549" s="3" t="s">
        <v>204</v>
      </c>
      <c r="I1549" s="3" t="s">
        <v>1538</v>
      </c>
      <c r="J1549" s="3" t="s">
        <v>39</v>
      </c>
      <c r="K1549" s="4" t="s">
        <v>3038</v>
      </c>
      <c r="L1549" s="2">
        <v>1</v>
      </c>
      <c r="M1549" s="2">
        <v>12</v>
      </c>
      <c r="N1549" s="2">
        <v>0.75</v>
      </c>
      <c r="O1549" s="3" t="s">
        <v>32</v>
      </c>
      <c r="P1549" s="3" t="s">
        <v>29</v>
      </c>
      <c r="Q1549" s="5">
        <v>49.8</v>
      </c>
      <c r="S1549" s="6">
        <v>43.52</v>
      </c>
      <c r="T1549" s="5">
        <v>0.35</v>
      </c>
      <c r="U1549" s="6">
        <v>43.87</v>
      </c>
      <c r="V1549" s="2">
        <v>64.75</v>
      </c>
      <c r="W1549" s="8"/>
      <c r="X1549" s="10" t="s">
        <v>29</v>
      </c>
      <c r="Y1549" s="7">
        <v>43556</v>
      </c>
    </row>
    <row r="1550" spans="1:25" hidden="1" x14ac:dyDescent="0.25">
      <c r="A1550" s="2">
        <v>833962</v>
      </c>
      <c r="B1550" s="3" t="s">
        <v>1536</v>
      </c>
      <c r="C1550" s="3" t="s">
        <v>1554</v>
      </c>
      <c r="D1550" s="3" t="s">
        <v>27</v>
      </c>
      <c r="E1550" s="3" t="s">
        <v>879</v>
      </c>
      <c r="F1550" s="3" t="s">
        <v>880</v>
      </c>
      <c r="G1550" s="2">
        <v>35</v>
      </c>
      <c r="H1550" s="3" t="s">
        <v>204</v>
      </c>
      <c r="I1550" s="3" t="s">
        <v>1540</v>
      </c>
      <c r="J1550" s="3" t="s">
        <v>39</v>
      </c>
      <c r="K1550" s="4" t="s">
        <v>3039</v>
      </c>
      <c r="L1550" s="2">
        <v>1</v>
      </c>
      <c r="M1550" s="2">
        <v>12</v>
      </c>
      <c r="N1550" s="2">
        <v>0.75</v>
      </c>
      <c r="O1550" s="3" t="s">
        <v>32</v>
      </c>
      <c r="P1550" s="3" t="s">
        <v>29</v>
      </c>
      <c r="Q1550" s="5">
        <v>49.8</v>
      </c>
      <c r="S1550" s="6">
        <v>43.52</v>
      </c>
      <c r="T1550" s="5">
        <v>0.35</v>
      </c>
      <c r="U1550" s="6">
        <v>43.87</v>
      </c>
      <c r="V1550" s="2">
        <v>64.75</v>
      </c>
      <c r="W1550" s="8"/>
      <c r="X1550" s="10" t="s">
        <v>29</v>
      </c>
      <c r="Y1550" s="7">
        <v>43556</v>
      </c>
    </row>
    <row r="1551" spans="1:25" hidden="1" x14ac:dyDescent="0.25">
      <c r="A1551" s="2">
        <v>170848</v>
      </c>
      <c r="B1551" s="3" t="s">
        <v>1536</v>
      </c>
      <c r="C1551" s="3" t="s">
        <v>1555</v>
      </c>
      <c r="D1551" s="3" t="s">
        <v>27</v>
      </c>
      <c r="E1551" s="3" t="s">
        <v>28</v>
      </c>
      <c r="F1551" s="3" t="s">
        <v>29</v>
      </c>
      <c r="G1551" s="2">
        <v>40</v>
      </c>
      <c r="H1551" s="3" t="s">
        <v>38</v>
      </c>
      <c r="I1551" s="3" t="s">
        <v>1538</v>
      </c>
      <c r="J1551" s="3" t="s">
        <v>31</v>
      </c>
      <c r="K1551" s="4">
        <v>110.56</v>
      </c>
      <c r="L1551" s="2">
        <v>1</v>
      </c>
      <c r="M1551" s="2">
        <v>4</v>
      </c>
      <c r="N1551" s="2">
        <v>0.75</v>
      </c>
      <c r="O1551" s="3" t="s">
        <v>32</v>
      </c>
      <c r="P1551" s="3" t="s">
        <v>29</v>
      </c>
      <c r="Q1551" s="5">
        <v>69.05</v>
      </c>
      <c r="S1551" s="6">
        <v>60.46</v>
      </c>
      <c r="T1551" s="5">
        <v>0.35</v>
      </c>
      <c r="U1551" s="6">
        <v>60.81</v>
      </c>
      <c r="V1551" s="2">
        <v>89.75</v>
      </c>
      <c r="W1551" s="8">
        <v>0.14999999999999147</v>
      </c>
      <c r="X1551" s="9" t="s">
        <v>3216</v>
      </c>
      <c r="Y1551" s="7">
        <v>43790</v>
      </c>
    </row>
    <row r="1552" spans="1:25" hidden="1" x14ac:dyDescent="0.25">
      <c r="A1552" s="2">
        <v>246967</v>
      </c>
      <c r="B1552" s="3" t="s">
        <v>1536</v>
      </c>
      <c r="C1552" s="3" t="s">
        <v>1556</v>
      </c>
      <c r="D1552" s="3" t="s">
        <v>1073</v>
      </c>
      <c r="E1552" s="3" t="s">
        <v>37</v>
      </c>
      <c r="F1552" s="3" t="s">
        <v>29</v>
      </c>
      <c r="G1552" s="2">
        <v>40</v>
      </c>
      <c r="H1552" s="3" t="s">
        <v>38</v>
      </c>
      <c r="I1552" s="3" t="s">
        <v>1538</v>
      </c>
      <c r="J1552" s="3" t="s">
        <v>31</v>
      </c>
      <c r="K1552" s="4">
        <v>147.36000000000001</v>
      </c>
      <c r="L1552" s="2">
        <v>1</v>
      </c>
      <c r="M1552" s="2">
        <v>48</v>
      </c>
      <c r="N1552" s="2">
        <v>0.05</v>
      </c>
      <c r="O1552" s="3" t="s">
        <v>32</v>
      </c>
      <c r="P1552" s="3" t="s">
        <v>29</v>
      </c>
      <c r="Q1552" s="5">
        <v>7</v>
      </c>
      <c r="S1552" s="6">
        <v>6.07</v>
      </c>
      <c r="T1552" s="5">
        <v>0.1</v>
      </c>
      <c r="U1552" s="6">
        <v>6.17</v>
      </c>
      <c r="V1552" s="2">
        <v>9.1</v>
      </c>
      <c r="W1552" s="8"/>
      <c r="X1552" s="10" t="s">
        <v>29</v>
      </c>
      <c r="Y1552" s="7">
        <v>43466</v>
      </c>
    </row>
    <row r="1553" spans="1:25" hidden="1" x14ac:dyDescent="0.25">
      <c r="A1553" s="2">
        <v>56663</v>
      </c>
      <c r="B1553" s="3" t="s">
        <v>1536</v>
      </c>
      <c r="C1553" s="3" t="s">
        <v>1556</v>
      </c>
      <c r="D1553" s="3" t="s">
        <v>27</v>
      </c>
      <c r="E1553" s="3" t="s">
        <v>879</v>
      </c>
      <c r="F1553" s="3" t="s">
        <v>1115</v>
      </c>
      <c r="G1553" s="2">
        <v>40</v>
      </c>
      <c r="H1553" s="3" t="s">
        <v>38</v>
      </c>
      <c r="I1553" s="3" t="s">
        <v>1538</v>
      </c>
      <c r="J1553" s="3" t="s">
        <v>31</v>
      </c>
      <c r="K1553" s="4">
        <v>130.02000000000001</v>
      </c>
      <c r="L1553" s="2">
        <v>1</v>
      </c>
      <c r="M1553" s="2">
        <v>6</v>
      </c>
      <c r="N1553" s="2">
        <v>0.75</v>
      </c>
      <c r="O1553" s="3" t="s">
        <v>32</v>
      </c>
      <c r="P1553" s="3" t="s">
        <v>29</v>
      </c>
      <c r="Q1553" s="5">
        <v>58.35</v>
      </c>
      <c r="S1553" s="6">
        <v>51.04</v>
      </c>
      <c r="T1553" s="5">
        <v>0.35</v>
      </c>
      <c r="U1553" s="6">
        <v>51.39</v>
      </c>
      <c r="V1553" s="2">
        <v>75.849999999999994</v>
      </c>
      <c r="W1553" s="8"/>
      <c r="X1553" s="10" t="s">
        <v>29</v>
      </c>
      <c r="Y1553" s="7">
        <v>43709</v>
      </c>
    </row>
    <row r="1554" spans="1:25" hidden="1" x14ac:dyDescent="0.25">
      <c r="A1554" s="2">
        <v>20362</v>
      </c>
      <c r="B1554" s="3" t="s">
        <v>1536</v>
      </c>
      <c r="C1554" s="3" t="s">
        <v>1557</v>
      </c>
      <c r="D1554" s="3" t="s">
        <v>27</v>
      </c>
      <c r="E1554" s="3" t="s">
        <v>37</v>
      </c>
      <c r="F1554" s="3" t="s">
        <v>29</v>
      </c>
      <c r="G1554" s="2">
        <v>40</v>
      </c>
      <c r="H1554" s="3" t="s">
        <v>1558</v>
      </c>
      <c r="I1554" s="3" t="s">
        <v>1538</v>
      </c>
      <c r="J1554" s="3" t="s">
        <v>31</v>
      </c>
      <c r="K1554" s="4">
        <v>106.68</v>
      </c>
      <c r="L1554" s="2">
        <v>1</v>
      </c>
      <c r="M1554" s="2">
        <v>12</v>
      </c>
      <c r="N1554" s="2">
        <v>0.75</v>
      </c>
      <c r="O1554" s="3" t="s">
        <v>32</v>
      </c>
      <c r="P1554" s="3" t="s">
        <v>29</v>
      </c>
      <c r="Q1554" s="5">
        <v>30.4</v>
      </c>
      <c r="S1554" s="6">
        <v>26.44</v>
      </c>
      <c r="T1554" s="5">
        <v>0.35</v>
      </c>
      <c r="U1554" s="6">
        <v>26.79</v>
      </c>
      <c r="V1554" s="2">
        <v>39.5</v>
      </c>
      <c r="W1554" s="8"/>
      <c r="X1554" s="10" t="s">
        <v>29</v>
      </c>
      <c r="Y1554" s="7">
        <v>43709</v>
      </c>
    </row>
    <row r="1555" spans="1:25" hidden="1" x14ac:dyDescent="0.25">
      <c r="A1555" s="2">
        <v>234864</v>
      </c>
      <c r="B1555" s="3" t="s">
        <v>1536</v>
      </c>
      <c r="C1555" s="3" t="s">
        <v>1559</v>
      </c>
      <c r="D1555" s="3" t="s">
        <v>1142</v>
      </c>
      <c r="E1555" s="3" t="s">
        <v>28</v>
      </c>
      <c r="F1555" s="3" t="s">
        <v>29</v>
      </c>
      <c r="G1555" s="2">
        <v>40</v>
      </c>
      <c r="H1555" s="3" t="s">
        <v>204</v>
      </c>
      <c r="I1555" s="3" t="s">
        <v>1538</v>
      </c>
      <c r="J1555" s="3" t="s">
        <v>39</v>
      </c>
      <c r="K1555" s="4">
        <v>68.45</v>
      </c>
      <c r="L1555" s="2">
        <v>1</v>
      </c>
      <c r="M1555" s="2">
        <v>12</v>
      </c>
      <c r="N1555" s="2">
        <v>0.2</v>
      </c>
      <c r="O1555" s="3" t="s">
        <v>32</v>
      </c>
      <c r="P1555" s="3" t="s">
        <v>29</v>
      </c>
      <c r="Q1555" s="5">
        <v>15.45</v>
      </c>
      <c r="S1555" s="6">
        <v>13.51</v>
      </c>
      <c r="T1555" s="5">
        <v>0.1</v>
      </c>
      <c r="U1555" s="6">
        <v>13.61</v>
      </c>
      <c r="V1555" s="2">
        <v>20.100000000000001</v>
      </c>
      <c r="W1555" s="8"/>
      <c r="X1555" s="10" t="s">
        <v>29</v>
      </c>
      <c r="Y1555" s="7">
        <v>43727</v>
      </c>
    </row>
    <row r="1556" spans="1:25" hidden="1" x14ac:dyDescent="0.25">
      <c r="A1556" s="2">
        <v>268664</v>
      </c>
      <c r="B1556" s="3" t="s">
        <v>1536</v>
      </c>
      <c r="C1556" s="3" t="s">
        <v>1559</v>
      </c>
      <c r="D1556" s="3" t="s">
        <v>42</v>
      </c>
      <c r="E1556" s="3" t="s">
        <v>879</v>
      </c>
      <c r="F1556" s="3" t="s">
        <v>1080</v>
      </c>
      <c r="G1556" s="2">
        <v>40</v>
      </c>
      <c r="H1556" s="3" t="s">
        <v>204</v>
      </c>
      <c r="I1556" s="3" t="s">
        <v>1538</v>
      </c>
      <c r="J1556" s="3" t="s">
        <v>39</v>
      </c>
      <c r="K1556" s="4">
        <v>117.76</v>
      </c>
      <c r="L1556" s="2">
        <v>1</v>
      </c>
      <c r="M1556" s="2">
        <v>12</v>
      </c>
      <c r="N1556" s="2">
        <v>0.375</v>
      </c>
      <c r="O1556" s="3" t="s">
        <v>32</v>
      </c>
      <c r="P1556" s="3" t="s">
        <v>29</v>
      </c>
      <c r="Q1556" s="5">
        <v>27.25</v>
      </c>
      <c r="S1556" s="6">
        <v>23.89</v>
      </c>
      <c r="T1556" s="5">
        <v>0.1</v>
      </c>
      <c r="U1556" s="6">
        <v>23.99</v>
      </c>
      <c r="V1556" s="2">
        <v>35.4</v>
      </c>
      <c r="W1556" s="8"/>
      <c r="X1556" s="10" t="s">
        <v>29</v>
      </c>
      <c r="Y1556" s="7">
        <v>43587</v>
      </c>
    </row>
    <row r="1557" spans="1:25" hidden="1" x14ac:dyDescent="0.25">
      <c r="A1557" s="2">
        <v>547661</v>
      </c>
      <c r="B1557" s="3" t="s">
        <v>1536</v>
      </c>
      <c r="C1557" s="3" t="s">
        <v>1559</v>
      </c>
      <c r="D1557" s="3" t="s">
        <v>27</v>
      </c>
      <c r="E1557" s="3" t="s">
        <v>37</v>
      </c>
      <c r="F1557" s="3" t="s">
        <v>29</v>
      </c>
      <c r="G1557" s="2">
        <v>40</v>
      </c>
      <c r="H1557" s="3" t="s">
        <v>204</v>
      </c>
      <c r="I1557" s="3" t="s">
        <v>1538</v>
      </c>
      <c r="J1557" s="3" t="s">
        <v>39</v>
      </c>
      <c r="K1557" s="4">
        <v>202.99</v>
      </c>
      <c r="L1557" s="2">
        <v>1</v>
      </c>
      <c r="M1557" s="2">
        <v>12</v>
      </c>
      <c r="N1557" s="2">
        <v>0.75</v>
      </c>
      <c r="O1557" s="3" t="s">
        <v>32</v>
      </c>
      <c r="P1557" s="3" t="s">
        <v>29</v>
      </c>
      <c r="Q1557" s="5">
        <v>49.5</v>
      </c>
      <c r="S1557" s="6">
        <v>43.25</v>
      </c>
      <c r="T1557" s="5">
        <v>0.35</v>
      </c>
      <c r="U1557" s="6">
        <v>43.6</v>
      </c>
      <c r="V1557" s="2">
        <v>64.349999999999994</v>
      </c>
      <c r="W1557" s="8"/>
      <c r="X1557" s="10" t="s">
        <v>29</v>
      </c>
      <c r="Y1557" s="7">
        <v>43587</v>
      </c>
    </row>
    <row r="1558" spans="1:25" hidden="1" x14ac:dyDescent="0.25">
      <c r="A1558" s="2">
        <v>585547</v>
      </c>
      <c r="B1558" s="3" t="s">
        <v>1536</v>
      </c>
      <c r="C1558" s="3" t="s">
        <v>1559</v>
      </c>
      <c r="D1558" s="3" t="s">
        <v>906</v>
      </c>
      <c r="E1558" s="3" t="s">
        <v>37</v>
      </c>
      <c r="F1558" s="3" t="s">
        <v>97</v>
      </c>
      <c r="G1558" s="2">
        <v>40</v>
      </c>
      <c r="H1558" s="3" t="s">
        <v>204</v>
      </c>
      <c r="I1558" s="3" t="s">
        <v>1538</v>
      </c>
      <c r="J1558" s="3" t="s">
        <v>39</v>
      </c>
      <c r="K1558" s="4">
        <v>140.37</v>
      </c>
      <c r="L1558" s="2">
        <v>1</v>
      </c>
      <c r="M1558" s="2">
        <v>6</v>
      </c>
      <c r="N1558" s="2">
        <v>1.1399999999999999</v>
      </c>
      <c r="O1558" s="3" t="s">
        <v>32</v>
      </c>
      <c r="P1558" s="3" t="s">
        <v>29</v>
      </c>
      <c r="Q1558" s="5">
        <v>71.05</v>
      </c>
      <c r="S1558" s="6">
        <v>62.22</v>
      </c>
      <c r="T1558" s="5">
        <v>0.35</v>
      </c>
      <c r="U1558" s="6">
        <v>62.57</v>
      </c>
      <c r="V1558" s="2">
        <v>92.35</v>
      </c>
      <c r="W1558" s="8"/>
      <c r="X1558" s="10" t="s">
        <v>29</v>
      </c>
      <c r="Y1558" s="7">
        <v>43587</v>
      </c>
    </row>
    <row r="1559" spans="1:25" hidden="1" x14ac:dyDescent="0.25">
      <c r="A1559" s="2">
        <v>713914</v>
      </c>
      <c r="B1559" s="3" t="s">
        <v>1536</v>
      </c>
      <c r="C1559" s="3" t="s">
        <v>1559</v>
      </c>
      <c r="D1559" s="3" t="s">
        <v>1074</v>
      </c>
      <c r="E1559" s="3" t="s">
        <v>28</v>
      </c>
      <c r="F1559" s="3" t="s">
        <v>29</v>
      </c>
      <c r="G1559" s="2">
        <v>40</v>
      </c>
      <c r="H1559" s="3" t="s">
        <v>204</v>
      </c>
      <c r="I1559" s="3" t="s">
        <v>1540</v>
      </c>
      <c r="J1559" s="3" t="s">
        <v>39</v>
      </c>
      <c r="K1559" s="4">
        <v>215.47</v>
      </c>
      <c r="L1559" s="2">
        <v>1</v>
      </c>
      <c r="M1559" s="2">
        <v>6</v>
      </c>
      <c r="N1559" s="2">
        <v>1.75</v>
      </c>
      <c r="O1559" s="3" t="s">
        <v>32</v>
      </c>
      <c r="P1559" s="3" t="s">
        <v>29</v>
      </c>
      <c r="Q1559" s="5">
        <v>108.55</v>
      </c>
      <c r="S1559" s="6">
        <v>95.22</v>
      </c>
      <c r="T1559" s="5">
        <v>0.35</v>
      </c>
      <c r="U1559" s="6">
        <v>95.57</v>
      </c>
      <c r="V1559" s="2">
        <v>141.1</v>
      </c>
      <c r="W1559" s="8"/>
      <c r="X1559" s="10" t="s">
        <v>29</v>
      </c>
      <c r="Y1559" s="7">
        <v>43707</v>
      </c>
    </row>
    <row r="1560" spans="1:25" hidden="1" x14ac:dyDescent="0.25">
      <c r="A1560" s="2">
        <v>772350</v>
      </c>
      <c r="B1560" s="3" t="s">
        <v>1536</v>
      </c>
      <c r="C1560" s="3" t="s">
        <v>1559</v>
      </c>
      <c r="D1560" s="3" t="s">
        <v>1560</v>
      </c>
      <c r="E1560" s="3" t="s">
        <v>28</v>
      </c>
      <c r="F1560" s="3" t="s">
        <v>29</v>
      </c>
      <c r="G1560" s="2">
        <v>40</v>
      </c>
      <c r="H1560" s="3" t="s">
        <v>204</v>
      </c>
      <c r="I1560" s="3" t="s">
        <v>1540</v>
      </c>
      <c r="J1560" s="3" t="s">
        <v>39</v>
      </c>
      <c r="K1560" s="4">
        <v>90.45</v>
      </c>
      <c r="L1560" s="2">
        <v>1</v>
      </c>
      <c r="M1560" s="2">
        <v>1</v>
      </c>
      <c r="N1560" s="2">
        <v>4.5</v>
      </c>
      <c r="O1560" s="3" t="s">
        <v>32</v>
      </c>
      <c r="P1560" s="3" t="s">
        <v>29</v>
      </c>
      <c r="Q1560" s="5">
        <v>274.85000000000002</v>
      </c>
      <c r="S1560" s="6">
        <v>241.56</v>
      </c>
      <c r="T1560" s="5">
        <v>0.35</v>
      </c>
      <c r="U1560" s="6">
        <v>241.91</v>
      </c>
      <c r="V1560" s="2">
        <v>357.3</v>
      </c>
      <c r="W1560" s="8"/>
      <c r="X1560" s="10" t="s">
        <v>29</v>
      </c>
      <c r="Y1560" s="7">
        <v>43707</v>
      </c>
    </row>
    <row r="1561" spans="1:25" hidden="1" x14ac:dyDescent="0.25">
      <c r="A1561" s="2">
        <v>774430</v>
      </c>
      <c r="B1561" s="3" t="s">
        <v>1536</v>
      </c>
      <c r="C1561" s="3" t="s">
        <v>1561</v>
      </c>
      <c r="D1561" s="3" t="s">
        <v>27</v>
      </c>
      <c r="E1561" s="3" t="s">
        <v>879</v>
      </c>
      <c r="F1561" s="3" t="s">
        <v>1080</v>
      </c>
      <c r="G1561" s="2">
        <v>40</v>
      </c>
      <c r="H1561" s="3" t="s">
        <v>204</v>
      </c>
      <c r="I1561" s="3" t="s">
        <v>1540</v>
      </c>
      <c r="J1561" s="3" t="s">
        <v>39</v>
      </c>
      <c r="K1561" s="4">
        <v>101.57</v>
      </c>
      <c r="L1561" s="2">
        <v>1</v>
      </c>
      <c r="M1561" s="2">
        <v>6</v>
      </c>
      <c r="N1561" s="2">
        <v>0.75</v>
      </c>
      <c r="O1561" s="3" t="s">
        <v>32</v>
      </c>
      <c r="P1561" s="3" t="s">
        <v>29</v>
      </c>
      <c r="Q1561" s="5">
        <v>49.5</v>
      </c>
      <c r="S1561" s="6">
        <v>43.25</v>
      </c>
      <c r="T1561" s="5">
        <v>0.35</v>
      </c>
      <c r="U1561" s="6">
        <v>43.6</v>
      </c>
      <c r="V1561" s="2">
        <v>64.349999999999994</v>
      </c>
      <c r="W1561" s="8"/>
      <c r="X1561" s="10" t="s">
        <v>29</v>
      </c>
      <c r="Y1561" s="7">
        <v>43587</v>
      </c>
    </row>
    <row r="1562" spans="1:25" ht="30" hidden="1" x14ac:dyDescent="0.25">
      <c r="A1562" s="2">
        <v>787090</v>
      </c>
      <c r="B1562" s="3" t="s">
        <v>1536</v>
      </c>
      <c r="C1562" s="3" t="s">
        <v>1562</v>
      </c>
      <c r="D1562" s="3" t="s">
        <v>1563</v>
      </c>
      <c r="E1562" s="3" t="s">
        <v>28</v>
      </c>
      <c r="F1562" s="3" t="s">
        <v>29</v>
      </c>
      <c r="G1562" s="2">
        <v>40</v>
      </c>
      <c r="H1562" s="3" t="s">
        <v>204</v>
      </c>
      <c r="I1562" s="3" t="s">
        <v>1155</v>
      </c>
      <c r="J1562" s="3" t="s">
        <v>39</v>
      </c>
      <c r="K1562" s="4">
        <v>107.78</v>
      </c>
      <c r="L1562" s="2">
        <v>4</v>
      </c>
      <c r="M1562" s="2">
        <v>12</v>
      </c>
      <c r="N1562" s="2">
        <v>0.05</v>
      </c>
      <c r="O1562" s="3" t="s">
        <v>32</v>
      </c>
      <c r="P1562" s="3" t="s">
        <v>29</v>
      </c>
      <c r="Q1562" s="5">
        <v>22.1</v>
      </c>
      <c r="S1562" s="6">
        <v>19.100000000000001</v>
      </c>
      <c r="T1562" s="5">
        <v>0.4</v>
      </c>
      <c r="U1562" s="6">
        <v>19.5</v>
      </c>
      <c r="V1562" s="2">
        <v>28.75</v>
      </c>
      <c r="W1562" s="8"/>
      <c r="X1562" s="10" t="s">
        <v>29</v>
      </c>
      <c r="Y1562" s="7">
        <v>43732</v>
      </c>
    </row>
    <row r="1563" spans="1:25" hidden="1" x14ac:dyDescent="0.25">
      <c r="A1563" s="2">
        <v>574152</v>
      </c>
      <c r="B1563" s="3" t="s">
        <v>1536</v>
      </c>
      <c r="C1563" s="3" t="s">
        <v>1564</v>
      </c>
      <c r="D1563" s="3" t="s">
        <v>27</v>
      </c>
      <c r="E1563" s="3" t="s">
        <v>28</v>
      </c>
      <c r="F1563" s="3" t="s">
        <v>29</v>
      </c>
      <c r="G1563" s="2">
        <v>40</v>
      </c>
      <c r="H1563" s="3" t="s">
        <v>204</v>
      </c>
      <c r="I1563" s="3" t="s">
        <v>1540</v>
      </c>
      <c r="J1563" s="3" t="s">
        <v>39</v>
      </c>
      <c r="K1563" s="4">
        <v>100.06</v>
      </c>
      <c r="L1563" s="2">
        <v>1</v>
      </c>
      <c r="M1563" s="2">
        <v>6</v>
      </c>
      <c r="N1563" s="2">
        <v>0.75</v>
      </c>
      <c r="O1563" s="3" t="s">
        <v>32</v>
      </c>
      <c r="P1563" s="3" t="s">
        <v>29</v>
      </c>
      <c r="Q1563" s="5">
        <v>49.05</v>
      </c>
      <c r="S1563" s="6">
        <v>42.86</v>
      </c>
      <c r="T1563" s="5">
        <v>0.35</v>
      </c>
      <c r="U1563" s="6">
        <v>43.21</v>
      </c>
      <c r="V1563" s="2">
        <v>63.75</v>
      </c>
      <c r="W1563" s="8"/>
      <c r="X1563" s="10" t="s">
        <v>29</v>
      </c>
      <c r="Y1563" s="7">
        <v>43707</v>
      </c>
    </row>
    <row r="1564" spans="1:25" hidden="1" x14ac:dyDescent="0.25">
      <c r="A1564" s="2">
        <v>767857</v>
      </c>
      <c r="B1564" s="3" t="s">
        <v>1536</v>
      </c>
      <c r="C1564" s="3" t="s">
        <v>1565</v>
      </c>
      <c r="D1564" s="3" t="s">
        <v>27</v>
      </c>
      <c r="E1564" s="3" t="s">
        <v>28</v>
      </c>
      <c r="F1564" s="3" t="s">
        <v>86</v>
      </c>
      <c r="G1564" s="2">
        <v>40</v>
      </c>
      <c r="H1564" s="3" t="s">
        <v>204</v>
      </c>
      <c r="I1564" s="3" t="s">
        <v>1538</v>
      </c>
      <c r="J1564" s="3" t="s">
        <v>39</v>
      </c>
      <c r="K1564" s="4">
        <v>176.95</v>
      </c>
      <c r="L1564" s="2">
        <v>1</v>
      </c>
      <c r="M1564" s="2">
        <v>4</v>
      </c>
      <c r="N1564" s="2">
        <v>0.75</v>
      </c>
      <c r="O1564" s="3" t="s">
        <v>32</v>
      </c>
      <c r="P1564" s="3" t="s">
        <v>29</v>
      </c>
      <c r="Q1564" s="5">
        <v>97.3</v>
      </c>
      <c r="S1564" s="6">
        <v>85.32</v>
      </c>
      <c r="T1564" s="5">
        <v>0.35</v>
      </c>
      <c r="U1564" s="6">
        <v>85.67</v>
      </c>
      <c r="V1564" s="2">
        <v>126.5</v>
      </c>
      <c r="W1564" s="8"/>
      <c r="X1564" s="10" t="s">
        <v>29</v>
      </c>
      <c r="Y1564" s="7">
        <v>43727</v>
      </c>
    </row>
    <row r="1565" spans="1:25" hidden="1" x14ac:dyDescent="0.25">
      <c r="A1565" s="2">
        <v>400754</v>
      </c>
      <c r="B1565" s="3" t="s">
        <v>1536</v>
      </c>
      <c r="C1565" s="3" t="s">
        <v>1566</v>
      </c>
      <c r="D1565" s="3" t="s">
        <v>27</v>
      </c>
      <c r="E1565" s="3" t="s">
        <v>37</v>
      </c>
      <c r="F1565" s="3" t="s">
        <v>29</v>
      </c>
      <c r="G1565" s="2">
        <v>40</v>
      </c>
      <c r="H1565" s="3" t="s">
        <v>38</v>
      </c>
      <c r="I1565" s="3" t="s">
        <v>1538</v>
      </c>
      <c r="J1565" s="3" t="s">
        <v>31</v>
      </c>
      <c r="K1565" s="4">
        <v>106.68</v>
      </c>
      <c r="L1565" s="2">
        <v>1</v>
      </c>
      <c r="M1565" s="2">
        <v>12</v>
      </c>
      <c r="N1565" s="2">
        <v>0.75</v>
      </c>
      <c r="O1565" s="3" t="s">
        <v>32</v>
      </c>
      <c r="P1565" s="3" t="s">
        <v>29</v>
      </c>
      <c r="Q1565" s="5">
        <v>30.4</v>
      </c>
      <c r="S1565" s="6">
        <v>26.44</v>
      </c>
      <c r="T1565" s="5">
        <v>0.35</v>
      </c>
      <c r="U1565" s="6">
        <v>26.79</v>
      </c>
      <c r="V1565" s="2">
        <v>39.5</v>
      </c>
      <c r="W1565" s="8"/>
      <c r="X1565" s="10" t="s">
        <v>29</v>
      </c>
      <c r="Y1565" s="7">
        <v>43678</v>
      </c>
    </row>
    <row r="1566" spans="1:25" hidden="1" x14ac:dyDescent="0.25">
      <c r="A1566" s="2">
        <v>456095</v>
      </c>
      <c r="B1566" s="3" t="s">
        <v>1536</v>
      </c>
      <c r="C1566" s="3" t="s">
        <v>1567</v>
      </c>
      <c r="D1566" s="3" t="s">
        <v>27</v>
      </c>
      <c r="E1566" s="3" t="s">
        <v>37</v>
      </c>
      <c r="F1566" s="3" t="s">
        <v>29</v>
      </c>
      <c r="G1566" s="2">
        <v>40</v>
      </c>
      <c r="H1566" s="3" t="s">
        <v>191</v>
      </c>
      <c r="I1566" s="3" t="s">
        <v>1538</v>
      </c>
      <c r="J1566" s="3" t="s">
        <v>39</v>
      </c>
      <c r="K1566" s="4" t="s">
        <v>3040</v>
      </c>
      <c r="L1566" s="2">
        <v>1</v>
      </c>
      <c r="M1566" s="2">
        <v>12</v>
      </c>
      <c r="N1566" s="2">
        <v>0.75</v>
      </c>
      <c r="O1566" s="3" t="s">
        <v>32</v>
      </c>
      <c r="P1566" s="3" t="s">
        <v>29</v>
      </c>
      <c r="Q1566" s="5">
        <v>39.25</v>
      </c>
      <c r="S1566" s="6">
        <v>34.229999999999997</v>
      </c>
      <c r="T1566" s="5">
        <v>0.35</v>
      </c>
      <c r="U1566" s="6">
        <v>34.58</v>
      </c>
      <c r="V1566" s="2">
        <v>51</v>
      </c>
      <c r="W1566" s="8"/>
      <c r="X1566" s="10" t="s">
        <v>29</v>
      </c>
      <c r="Y1566" s="7">
        <v>43556</v>
      </c>
    </row>
    <row r="1567" spans="1:25" hidden="1" x14ac:dyDescent="0.25">
      <c r="A1567" s="2">
        <v>779709</v>
      </c>
      <c r="B1567" s="3" t="s">
        <v>1536</v>
      </c>
      <c r="C1567" s="3" t="s">
        <v>1568</v>
      </c>
      <c r="D1567" s="3" t="s">
        <v>27</v>
      </c>
      <c r="E1567" s="3" t="s">
        <v>28</v>
      </c>
      <c r="F1567" s="3" t="s">
        <v>29</v>
      </c>
      <c r="G1567" s="2">
        <v>40</v>
      </c>
      <c r="H1567" s="3" t="s">
        <v>38</v>
      </c>
      <c r="I1567" s="3" t="s">
        <v>1540</v>
      </c>
      <c r="J1567" s="3" t="s">
        <v>39</v>
      </c>
      <c r="K1567" s="4">
        <v>202.11</v>
      </c>
      <c r="L1567" s="2">
        <v>1</v>
      </c>
      <c r="M1567" s="2">
        <v>12</v>
      </c>
      <c r="N1567" s="2">
        <v>0.75</v>
      </c>
      <c r="O1567" s="3" t="s">
        <v>32</v>
      </c>
      <c r="P1567" s="3" t="s">
        <v>29</v>
      </c>
      <c r="Q1567" s="5">
        <v>49.35</v>
      </c>
      <c r="S1567" s="6">
        <v>43.12</v>
      </c>
      <c r="T1567" s="5">
        <v>0.35</v>
      </c>
      <c r="U1567" s="6">
        <v>43.47</v>
      </c>
      <c r="V1567" s="2">
        <v>64.150000000000006</v>
      </c>
      <c r="W1567" s="8"/>
      <c r="X1567" s="10" t="s">
        <v>29</v>
      </c>
      <c r="Y1567" s="7">
        <v>43753</v>
      </c>
    </row>
    <row r="1568" spans="1:25" hidden="1" x14ac:dyDescent="0.25">
      <c r="A1568" s="2">
        <v>477893</v>
      </c>
      <c r="B1568" s="3" t="s">
        <v>1536</v>
      </c>
      <c r="C1568" s="3" t="s">
        <v>1569</v>
      </c>
      <c r="D1568" s="3" t="s">
        <v>42</v>
      </c>
      <c r="E1568" s="3" t="s">
        <v>37</v>
      </c>
      <c r="F1568" s="3" t="s">
        <v>29</v>
      </c>
      <c r="G1568" s="2">
        <v>40</v>
      </c>
      <c r="H1568" s="3" t="s">
        <v>38</v>
      </c>
      <c r="I1568" s="3" t="s">
        <v>1538</v>
      </c>
      <c r="J1568" s="3" t="s">
        <v>31</v>
      </c>
      <c r="K1568" s="4">
        <v>91.02</v>
      </c>
      <c r="L1568" s="2">
        <v>1</v>
      </c>
      <c r="M1568" s="2">
        <v>24</v>
      </c>
      <c r="N1568" s="2">
        <v>0.375</v>
      </c>
      <c r="O1568" s="3" t="s">
        <v>32</v>
      </c>
      <c r="P1568" s="3" t="s">
        <v>29</v>
      </c>
      <c r="Q1568" s="5">
        <v>13.4</v>
      </c>
      <c r="S1568" s="6">
        <v>11.7</v>
      </c>
      <c r="T1568" s="5">
        <v>0.1</v>
      </c>
      <c r="U1568" s="6">
        <v>11.8</v>
      </c>
      <c r="V1568" s="2">
        <v>17.399999999999999</v>
      </c>
      <c r="W1568" s="8"/>
      <c r="X1568" s="10" t="s">
        <v>29</v>
      </c>
      <c r="Y1568" s="7">
        <v>43556</v>
      </c>
    </row>
    <row r="1569" spans="1:25" hidden="1" x14ac:dyDescent="0.25">
      <c r="A1569" s="2">
        <v>135566</v>
      </c>
      <c r="B1569" s="3" t="s">
        <v>1536</v>
      </c>
      <c r="C1569" s="3" t="s">
        <v>1569</v>
      </c>
      <c r="D1569" s="3" t="s">
        <v>27</v>
      </c>
      <c r="E1569" s="3" t="s">
        <v>37</v>
      </c>
      <c r="F1569" s="3" t="s">
        <v>29</v>
      </c>
      <c r="G1569" s="2">
        <v>40</v>
      </c>
      <c r="H1569" s="3" t="s">
        <v>38</v>
      </c>
      <c r="I1569" s="3" t="s">
        <v>1538</v>
      </c>
      <c r="J1569" s="3" t="s">
        <v>31</v>
      </c>
      <c r="K1569" s="4">
        <v>79.650000000000006</v>
      </c>
      <c r="L1569" s="2">
        <v>1</v>
      </c>
      <c r="M1569" s="2">
        <v>12</v>
      </c>
      <c r="N1569" s="2">
        <v>0.75</v>
      </c>
      <c r="O1569" s="3" t="s">
        <v>32</v>
      </c>
      <c r="P1569" s="3" t="s">
        <v>29</v>
      </c>
      <c r="Q1569" s="5">
        <v>23.25</v>
      </c>
      <c r="S1569" s="6">
        <v>20.149999999999999</v>
      </c>
      <c r="T1569" s="5">
        <v>0.35</v>
      </c>
      <c r="U1569" s="6">
        <v>20.5</v>
      </c>
      <c r="V1569" s="2">
        <v>30.2</v>
      </c>
      <c r="W1569" s="8"/>
      <c r="X1569" s="10" t="s">
        <v>29</v>
      </c>
      <c r="Y1569" s="7">
        <v>43769</v>
      </c>
    </row>
    <row r="1570" spans="1:25" hidden="1" x14ac:dyDescent="0.25">
      <c r="A1570" s="2">
        <v>136119</v>
      </c>
      <c r="B1570" s="3" t="s">
        <v>1536</v>
      </c>
      <c r="C1570" s="3" t="s">
        <v>1569</v>
      </c>
      <c r="D1570" s="3" t="s">
        <v>906</v>
      </c>
      <c r="E1570" s="3" t="s">
        <v>37</v>
      </c>
      <c r="F1570" s="3" t="s">
        <v>29</v>
      </c>
      <c r="G1570" s="2">
        <v>40</v>
      </c>
      <c r="H1570" s="3" t="s">
        <v>38</v>
      </c>
      <c r="I1570" s="3" t="s">
        <v>1538</v>
      </c>
      <c r="J1570" s="3" t="s">
        <v>31</v>
      </c>
      <c r="K1570" s="4">
        <v>90.77</v>
      </c>
      <c r="L1570" s="2">
        <v>1</v>
      </c>
      <c r="M1570" s="2">
        <v>9</v>
      </c>
      <c r="N1570" s="2">
        <v>1.1399999999999999</v>
      </c>
      <c r="O1570" s="3" t="s">
        <v>32</v>
      </c>
      <c r="P1570" s="3" t="s">
        <v>29</v>
      </c>
      <c r="Q1570" s="5">
        <v>35.65</v>
      </c>
      <c r="S1570" s="6">
        <v>31.06</v>
      </c>
      <c r="T1570" s="5">
        <v>0.35</v>
      </c>
      <c r="U1570" s="6">
        <v>31.41</v>
      </c>
      <c r="V1570" s="2">
        <v>46.35</v>
      </c>
      <c r="W1570" s="8"/>
      <c r="X1570" s="10" t="s">
        <v>29</v>
      </c>
      <c r="Y1570" s="7">
        <v>43648</v>
      </c>
    </row>
    <row r="1571" spans="1:25" hidden="1" x14ac:dyDescent="0.25">
      <c r="A1571" s="2">
        <v>477885</v>
      </c>
      <c r="B1571" s="3" t="s">
        <v>1536</v>
      </c>
      <c r="C1571" s="3" t="s">
        <v>1569</v>
      </c>
      <c r="D1571" s="3" t="s">
        <v>1074</v>
      </c>
      <c r="E1571" s="3" t="s">
        <v>37</v>
      </c>
      <c r="F1571" s="3" t="s">
        <v>29</v>
      </c>
      <c r="G1571" s="2">
        <v>40</v>
      </c>
      <c r="H1571" s="3" t="s">
        <v>38</v>
      </c>
      <c r="I1571" s="3" t="s">
        <v>1538</v>
      </c>
      <c r="J1571" s="3" t="s">
        <v>31</v>
      </c>
      <c r="K1571" s="4">
        <v>90.97</v>
      </c>
      <c r="L1571" s="2">
        <v>1</v>
      </c>
      <c r="M1571" s="2">
        <v>6</v>
      </c>
      <c r="N1571" s="2">
        <v>1.75</v>
      </c>
      <c r="O1571" s="3" t="s">
        <v>32</v>
      </c>
      <c r="P1571" s="3" t="s">
        <v>29</v>
      </c>
      <c r="Q1571" s="5">
        <v>52.7</v>
      </c>
      <c r="S1571" s="6">
        <v>46.07</v>
      </c>
      <c r="T1571" s="5">
        <v>0.35</v>
      </c>
      <c r="U1571" s="6">
        <v>46.42</v>
      </c>
      <c r="V1571" s="2">
        <v>68.5</v>
      </c>
      <c r="W1571" s="8"/>
      <c r="X1571" s="10" t="s">
        <v>29</v>
      </c>
      <c r="Y1571" s="7">
        <v>43556</v>
      </c>
    </row>
    <row r="1572" spans="1:25" hidden="1" x14ac:dyDescent="0.25">
      <c r="A1572" s="2">
        <v>51193</v>
      </c>
      <c r="B1572" s="3" t="s">
        <v>1536</v>
      </c>
      <c r="C1572" s="3" t="s">
        <v>1570</v>
      </c>
      <c r="D1572" s="3" t="s">
        <v>27</v>
      </c>
      <c r="E1572" s="3" t="s">
        <v>37</v>
      </c>
      <c r="F1572" s="3" t="s">
        <v>29</v>
      </c>
      <c r="G1572" s="2">
        <v>45</v>
      </c>
      <c r="H1572" s="3" t="s">
        <v>38</v>
      </c>
      <c r="I1572" s="3" t="s">
        <v>1538</v>
      </c>
      <c r="J1572" s="3" t="s">
        <v>31</v>
      </c>
      <c r="K1572" s="4">
        <v>85.21</v>
      </c>
      <c r="L1572" s="2">
        <v>1</v>
      </c>
      <c r="M1572" s="2">
        <v>12</v>
      </c>
      <c r="N1572" s="2">
        <v>0.75</v>
      </c>
      <c r="O1572" s="3" t="s">
        <v>32</v>
      </c>
      <c r="P1572" s="3" t="s">
        <v>29</v>
      </c>
      <c r="Q1572" s="5">
        <v>24.75</v>
      </c>
      <c r="S1572" s="6">
        <v>21.47</v>
      </c>
      <c r="T1572" s="5">
        <v>0.35</v>
      </c>
      <c r="U1572" s="6">
        <v>21.82</v>
      </c>
      <c r="V1572" s="2">
        <v>32.200000000000003</v>
      </c>
      <c r="W1572" s="8"/>
      <c r="X1572" s="10" t="s">
        <v>29</v>
      </c>
      <c r="Y1572" s="7">
        <v>43556</v>
      </c>
    </row>
    <row r="1573" spans="1:25" ht="30" hidden="1" x14ac:dyDescent="0.25">
      <c r="A1573" s="2">
        <v>741843</v>
      </c>
      <c r="B1573" s="3" t="s">
        <v>1536</v>
      </c>
      <c r="C1573" s="3" t="s">
        <v>1571</v>
      </c>
      <c r="D1573" s="3" t="s">
        <v>906</v>
      </c>
      <c r="E1573" s="3" t="s">
        <v>37</v>
      </c>
      <c r="F1573" s="3" t="s">
        <v>29</v>
      </c>
      <c r="G1573" s="2">
        <v>40</v>
      </c>
      <c r="H1573" s="3" t="s">
        <v>1572</v>
      </c>
      <c r="I1573" s="3" t="s">
        <v>1538</v>
      </c>
      <c r="J1573" s="3" t="s">
        <v>31</v>
      </c>
      <c r="K1573" s="4" t="s">
        <v>3041</v>
      </c>
      <c r="L1573" s="2">
        <v>1</v>
      </c>
      <c r="M1573" s="2">
        <v>6</v>
      </c>
      <c r="N1573" s="2">
        <v>1.1399999999999999</v>
      </c>
      <c r="O1573" s="3" t="s">
        <v>32</v>
      </c>
      <c r="P1573" s="3" t="s">
        <v>29</v>
      </c>
      <c r="Q1573" s="5">
        <v>42.7</v>
      </c>
      <c r="S1573" s="6">
        <v>37.270000000000003</v>
      </c>
      <c r="T1573" s="5">
        <v>0.35</v>
      </c>
      <c r="U1573" s="6">
        <v>37.619999999999997</v>
      </c>
      <c r="V1573" s="2">
        <v>55.5</v>
      </c>
      <c r="W1573" s="8"/>
      <c r="X1573" s="10" t="s">
        <v>29</v>
      </c>
      <c r="Y1573" s="7">
        <v>43738</v>
      </c>
    </row>
    <row r="1574" spans="1:25" hidden="1" x14ac:dyDescent="0.25">
      <c r="A1574" s="2">
        <v>29561</v>
      </c>
      <c r="B1574" s="3" t="s">
        <v>1536</v>
      </c>
      <c r="C1574" s="3" t="s">
        <v>1573</v>
      </c>
      <c r="D1574" s="3" t="s">
        <v>27</v>
      </c>
      <c r="E1574" s="3" t="s">
        <v>28</v>
      </c>
      <c r="F1574" s="3" t="s">
        <v>29</v>
      </c>
      <c r="G1574" s="2">
        <v>40</v>
      </c>
      <c r="H1574" s="3" t="s">
        <v>38</v>
      </c>
      <c r="I1574" s="3" t="s">
        <v>1538</v>
      </c>
      <c r="J1574" s="3" t="s">
        <v>1098</v>
      </c>
      <c r="K1574" s="4">
        <v>24.23</v>
      </c>
      <c r="L1574" s="2">
        <v>1</v>
      </c>
      <c r="M1574" s="2">
        <v>1</v>
      </c>
      <c r="N1574" s="2">
        <v>0.75</v>
      </c>
      <c r="O1574" s="3" t="s">
        <v>32</v>
      </c>
      <c r="P1574" s="3" t="s">
        <v>29</v>
      </c>
      <c r="Q1574" s="5">
        <v>58.05</v>
      </c>
      <c r="S1574" s="6">
        <v>50.78</v>
      </c>
      <c r="T1574" s="5">
        <v>0.35</v>
      </c>
      <c r="U1574" s="6">
        <v>51.13</v>
      </c>
      <c r="V1574" s="2">
        <v>75.45</v>
      </c>
      <c r="W1574" s="8"/>
      <c r="X1574" s="10" t="s">
        <v>29</v>
      </c>
      <c r="Y1574" s="7">
        <v>43734</v>
      </c>
    </row>
    <row r="1575" spans="1:25" hidden="1" x14ac:dyDescent="0.25">
      <c r="A1575" s="2">
        <v>196626</v>
      </c>
      <c r="B1575" s="3" t="s">
        <v>1536</v>
      </c>
      <c r="C1575" s="3" t="s">
        <v>1574</v>
      </c>
      <c r="D1575" s="3" t="s">
        <v>27</v>
      </c>
      <c r="E1575" s="3" t="s">
        <v>37</v>
      </c>
      <c r="F1575" s="3" t="s">
        <v>86</v>
      </c>
      <c r="G1575" s="2">
        <v>40</v>
      </c>
      <c r="H1575" s="3" t="s">
        <v>204</v>
      </c>
      <c r="I1575" s="3" t="s">
        <v>1538</v>
      </c>
      <c r="J1575" s="3" t="s">
        <v>31</v>
      </c>
      <c r="K1575" s="4">
        <v>96.96</v>
      </c>
      <c r="L1575" s="2">
        <v>1</v>
      </c>
      <c r="M1575" s="2">
        <v>12</v>
      </c>
      <c r="N1575" s="2">
        <v>0.75</v>
      </c>
      <c r="O1575" s="3" t="s">
        <v>32</v>
      </c>
      <c r="P1575" s="3" t="s">
        <v>29</v>
      </c>
      <c r="Q1575" s="5">
        <v>27.85</v>
      </c>
      <c r="S1575" s="6">
        <v>24.2</v>
      </c>
      <c r="T1575" s="5">
        <v>0.35</v>
      </c>
      <c r="U1575" s="6">
        <v>24.55</v>
      </c>
      <c r="V1575" s="2">
        <v>36.200000000000003</v>
      </c>
      <c r="W1575" s="8"/>
      <c r="X1575" s="10" t="s">
        <v>29</v>
      </c>
      <c r="Y1575" s="7">
        <v>43466</v>
      </c>
    </row>
    <row r="1576" spans="1:25" hidden="1" x14ac:dyDescent="0.25">
      <c r="A1576" s="2">
        <v>253302</v>
      </c>
      <c r="B1576" s="3" t="s">
        <v>1536</v>
      </c>
      <c r="C1576" s="3" t="s">
        <v>1575</v>
      </c>
      <c r="D1576" s="3" t="s">
        <v>27</v>
      </c>
      <c r="E1576" s="3" t="s">
        <v>37</v>
      </c>
      <c r="F1576" s="3" t="s">
        <v>29</v>
      </c>
      <c r="G1576" s="2">
        <v>40</v>
      </c>
      <c r="H1576" s="3" t="s">
        <v>309</v>
      </c>
      <c r="I1576" s="3" t="s">
        <v>1538</v>
      </c>
      <c r="J1576" s="3" t="s">
        <v>31</v>
      </c>
      <c r="K1576" s="4">
        <v>104.88</v>
      </c>
      <c r="L1576" s="2">
        <v>1</v>
      </c>
      <c r="M1576" s="2">
        <v>12</v>
      </c>
      <c r="N1576" s="2">
        <v>0.75</v>
      </c>
      <c r="O1576" s="3" t="s">
        <v>32</v>
      </c>
      <c r="P1576" s="3" t="s">
        <v>29</v>
      </c>
      <c r="Q1576" s="5">
        <v>29.9</v>
      </c>
      <c r="S1576" s="6">
        <v>26</v>
      </c>
      <c r="T1576" s="5">
        <v>0.35</v>
      </c>
      <c r="U1576" s="6">
        <v>26.35</v>
      </c>
      <c r="V1576" s="2">
        <v>38.85</v>
      </c>
      <c r="W1576" s="8"/>
      <c r="X1576" s="10" t="s">
        <v>29</v>
      </c>
      <c r="Y1576" s="7">
        <v>43616</v>
      </c>
    </row>
    <row r="1577" spans="1:25" hidden="1" x14ac:dyDescent="0.25">
      <c r="A1577" s="2">
        <v>105304</v>
      </c>
      <c r="B1577" s="3" t="s">
        <v>1536</v>
      </c>
      <c r="C1577" s="3" t="s">
        <v>1576</v>
      </c>
      <c r="D1577" s="3" t="s">
        <v>42</v>
      </c>
      <c r="E1577" s="3" t="s">
        <v>37</v>
      </c>
      <c r="F1577" s="3" t="s">
        <v>29</v>
      </c>
      <c r="G1577" s="2">
        <v>40</v>
      </c>
      <c r="H1577" s="3" t="s">
        <v>38</v>
      </c>
      <c r="I1577" s="3" t="s">
        <v>1538</v>
      </c>
      <c r="J1577" s="3" t="s">
        <v>39</v>
      </c>
      <c r="K1577" s="4">
        <v>84.25</v>
      </c>
      <c r="L1577" s="2">
        <v>1</v>
      </c>
      <c r="M1577" s="2">
        <v>24</v>
      </c>
      <c r="N1577" s="2">
        <v>0.375</v>
      </c>
      <c r="O1577" s="3" t="s">
        <v>835</v>
      </c>
      <c r="P1577" s="3" t="s">
        <v>29</v>
      </c>
      <c r="Q1577" s="5">
        <v>11.8</v>
      </c>
      <c r="S1577" s="6">
        <v>10.3</v>
      </c>
      <c r="T1577" s="5">
        <v>0.1</v>
      </c>
      <c r="U1577" s="6">
        <v>10.4</v>
      </c>
      <c r="V1577" s="2">
        <v>15.35</v>
      </c>
      <c r="W1577" s="8"/>
      <c r="X1577" s="10" t="s">
        <v>29</v>
      </c>
      <c r="Y1577" s="7">
        <v>43587</v>
      </c>
    </row>
    <row r="1578" spans="1:25" hidden="1" x14ac:dyDescent="0.25">
      <c r="A1578" s="2">
        <v>57075</v>
      </c>
      <c r="B1578" s="3" t="s">
        <v>1536</v>
      </c>
      <c r="C1578" s="3" t="s">
        <v>1576</v>
      </c>
      <c r="D1578" s="3" t="s">
        <v>27</v>
      </c>
      <c r="E1578" s="3" t="s">
        <v>37</v>
      </c>
      <c r="F1578" s="3" t="s">
        <v>29</v>
      </c>
      <c r="G1578" s="2">
        <v>40</v>
      </c>
      <c r="H1578" s="3" t="s">
        <v>38</v>
      </c>
      <c r="I1578" s="3" t="s">
        <v>1538</v>
      </c>
      <c r="J1578" s="3" t="s">
        <v>39</v>
      </c>
      <c r="K1578" s="4">
        <v>72.31</v>
      </c>
      <c r="L1578" s="2">
        <v>1</v>
      </c>
      <c r="M1578" s="2">
        <v>12</v>
      </c>
      <c r="N1578" s="2">
        <v>0.75</v>
      </c>
      <c r="O1578" s="3" t="s">
        <v>835</v>
      </c>
      <c r="P1578" s="3" t="s">
        <v>29</v>
      </c>
      <c r="Q1578" s="5">
        <v>20.45</v>
      </c>
      <c r="S1578" s="6">
        <v>17.690000000000001</v>
      </c>
      <c r="T1578" s="5">
        <v>0.35</v>
      </c>
      <c r="U1578" s="6">
        <v>18.04</v>
      </c>
      <c r="V1578" s="2">
        <v>26.6</v>
      </c>
      <c r="W1578" s="8"/>
      <c r="X1578" s="10" t="s">
        <v>29</v>
      </c>
      <c r="Y1578" s="7">
        <v>43587</v>
      </c>
    </row>
    <row r="1579" spans="1:25" hidden="1" x14ac:dyDescent="0.25">
      <c r="A1579" s="2">
        <v>53546</v>
      </c>
      <c r="B1579" s="3" t="s">
        <v>1536</v>
      </c>
      <c r="C1579" s="3" t="s">
        <v>1576</v>
      </c>
      <c r="D1579" s="3" t="s">
        <v>906</v>
      </c>
      <c r="E1579" s="3" t="s">
        <v>37</v>
      </c>
      <c r="F1579" s="3" t="s">
        <v>29</v>
      </c>
      <c r="G1579" s="2">
        <v>40</v>
      </c>
      <c r="H1579" s="3" t="s">
        <v>38</v>
      </c>
      <c r="I1579" s="3" t="s">
        <v>1538</v>
      </c>
      <c r="J1579" s="3" t="s">
        <v>39</v>
      </c>
      <c r="K1579" s="4">
        <v>110.54</v>
      </c>
      <c r="L1579" s="2">
        <v>1</v>
      </c>
      <c r="M1579" s="2">
        <v>12</v>
      </c>
      <c r="N1579" s="2">
        <v>1.1399999999999999</v>
      </c>
      <c r="O1579" s="3" t="s">
        <v>835</v>
      </c>
      <c r="P1579" s="3" t="s">
        <v>29</v>
      </c>
      <c r="Q1579" s="5">
        <v>31</v>
      </c>
      <c r="S1579" s="6">
        <v>26.97</v>
      </c>
      <c r="T1579" s="5">
        <v>0.35</v>
      </c>
      <c r="U1579" s="6">
        <v>27.32</v>
      </c>
      <c r="V1579" s="2">
        <v>40.299999999999997</v>
      </c>
      <c r="W1579" s="8"/>
      <c r="X1579" s="10" t="s">
        <v>29</v>
      </c>
      <c r="Y1579" s="7">
        <v>43587</v>
      </c>
    </row>
    <row r="1580" spans="1:25" hidden="1" x14ac:dyDescent="0.25">
      <c r="A1580" s="2">
        <v>125914</v>
      </c>
      <c r="B1580" s="3" t="s">
        <v>1536</v>
      </c>
      <c r="C1580" s="3" t="s">
        <v>1576</v>
      </c>
      <c r="D1580" s="3" t="s">
        <v>1074</v>
      </c>
      <c r="E1580" s="3" t="s">
        <v>37</v>
      </c>
      <c r="F1580" s="3" t="s">
        <v>29</v>
      </c>
      <c r="G1580" s="2">
        <v>40</v>
      </c>
      <c r="H1580" s="3" t="s">
        <v>38</v>
      </c>
      <c r="I1580" s="3" t="s">
        <v>1538</v>
      </c>
      <c r="J1580" s="3" t="s">
        <v>39</v>
      </c>
      <c r="K1580" s="4">
        <v>84.72</v>
      </c>
      <c r="L1580" s="2">
        <v>1</v>
      </c>
      <c r="M1580" s="2">
        <v>6</v>
      </c>
      <c r="N1580" s="2">
        <v>1.75</v>
      </c>
      <c r="O1580" s="3" t="s">
        <v>835</v>
      </c>
      <c r="P1580" s="3" t="s">
        <v>29</v>
      </c>
      <c r="Q1580" s="5">
        <v>47.25</v>
      </c>
      <c r="S1580" s="6">
        <v>41.27</v>
      </c>
      <c r="T1580" s="5">
        <v>0.35</v>
      </c>
      <c r="U1580" s="6">
        <v>41.62</v>
      </c>
      <c r="V1580" s="2">
        <v>61.4</v>
      </c>
      <c r="W1580" s="8"/>
      <c r="X1580" s="10" t="s">
        <v>29</v>
      </c>
      <c r="Y1580" s="7">
        <v>43587</v>
      </c>
    </row>
    <row r="1581" spans="1:25" ht="30" hidden="1" x14ac:dyDescent="0.25">
      <c r="A1581" s="2">
        <v>111922</v>
      </c>
      <c r="B1581" s="3" t="s">
        <v>1536</v>
      </c>
      <c r="C1581" s="3" t="s">
        <v>1577</v>
      </c>
      <c r="D1581" s="3" t="s">
        <v>27</v>
      </c>
      <c r="E1581" s="3" t="s">
        <v>37</v>
      </c>
      <c r="F1581" s="3" t="s">
        <v>29</v>
      </c>
      <c r="G1581" s="2">
        <v>40</v>
      </c>
      <c r="H1581" s="3" t="s">
        <v>1572</v>
      </c>
      <c r="I1581" s="3" t="s">
        <v>1538</v>
      </c>
      <c r="J1581" s="3" t="s">
        <v>31</v>
      </c>
      <c r="K1581" s="4">
        <v>109.08</v>
      </c>
      <c r="L1581" s="2">
        <v>1</v>
      </c>
      <c r="M1581" s="2">
        <v>12</v>
      </c>
      <c r="N1581" s="2">
        <v>0.75</v>
      </c>
      <c r="O1581" s="3" t="s">
        <v>32</v>
      </c>
      <c r="P1581" s="3" t="s">
        <v>29</v>
      </c>
      <c r="Q1581" s="5">
        <v>31</v>
      </c>
      <c r="S1581" s="6">
        <v>26.97</v>
      </c>
      <c r="T1581" s="5">
        <v>0.35</v>
      </c>
      <c r="U1581" s="6">
        <v>27.32</v>
      </c>
      <c r="V1581" s="2">
        <v>40.299999999999997</v>
      </c>
      <c r="W1581" s="8"/>
      <c r="X1581" s="10" t="s">
        <v>29</v>
      </c>
      <c r="Y1581" s="7">
        <v>43647</v>
      </c>
    </row>
    <row r="1582" spans="1:25" hidden="1" x14ac:dyDescent="0.25">
      <c r="A1582" s="2">
        <v>22640</v>
      </c>
      <c r="B1582" s="3" t="s">
        <v>1536</v>
      </c>
      <c r="C1582" s="3" t="s">
        <v>1578</v>
      </c>
      <c r="D1582" s="3" t="s">
        <v>42</v>
      </c>
      <c r="E1582" s="3" t="s">
        <v>37</v>
      </c>
      <c r="F1582" s="3" t="s">
        <v>29</v>
      </c>
      <c r="G1582" s="2">
        <v>40</v>
      </c>
      <c r="H1582" s="3" t="s">
        <v>38</v>
      </c>
      <c r="I1582" s="3" t="s">
        <v>1538</v>
      </c>
      <c r="J1582" s="3" t="s">
        <v>39</v>
      </c>
      <c r="K1582" s="4" t="s">
        <v>3042</v>
      </c>
      <c r="L1582" s="2">
        <v>1</v>
      </c>
      <c r="M1582" s="2">
        <v>24</v>
      </c>
      <c r="N1582" s="2">
        <v>0.375</v>
      </c>
      <c r="O1582" s="3" t="s">
        <v>32</v>
      </c>
      <c r="P1582" s="3" t="s">
        <v>29</v>
      </c>
      <c r="Q1582" s="5">
        <v>13.4</v>
      </c>
      <c r="S1582" s="6">
        <v>11.7</v>
      </c>
      <c r="T1582" s="5">
        <v>0.1</v>
      </c>
      <c r="U1582" s="6">
        <v>11.8</v>
      </c>
      <c r="V1582" s="2">
        <v>17.399999999999999</v>
      </c>
      <c r="W1582" s="8"/>
      <c r="X1582" s="10" t="s">
        <v>29</v>
      </c>
      <c r="Y1582" s="7">
        <v>43556</v>
      </c>
    </row>
    <row r="1583" spans="1:25" hidden="1" x14ac:dyDescent="0.25">
      <c r="A1583" s="2">
        <v>5132</v>
      </c>
      <c r="B1583" s="3" t="s">
        <v>1536</v>
      </c>
      <c r="C1583" s="3" t="s">
        <v>1578</v>
      </c>
      <c r="D1583" s="3" t="s">
        <v>27</v>
      </c>
      <c r="E1583" s="3" t="s">
        <v>37</v>
      </c>
      <c r="F1583" s="3" t="s">
        <v>29</v>
      </c>
      <c r="G1583" s="2">
        <v>40</v>
      </c>
      <c r="H1583" s="3" t="s">
        <v>38</v>
      </c>
      <c r="I1583" s="3" t="s">
        <v>1538</v>
      </c>
      <c r="J1583" s="3" t="s">
        <v>39</v>
      </c>
      <c r="K1583" s="4" t="s">
        <v>3043</v>
      </c>
      <c r="L1583" s="2">
        <v>1</v>
      </c>
      <c r="M1583" s="2">
        <v>12</v>
      </c>
      <c r="N1583" s="2">
        <v>0.75</v>
      </c>
      <c r="O1583" s="3" t="s">
        <v>32</v>
      </c>
      <c r="P1583" s="3" t="s">
        <v>29</v>
      </c>
      <c r="Q1583" s="5">
        <v>23.1</v>
      </c>
      <c r="S1583" s="6">
        <v>20.02</v>
      </c>
      <c r="T1583" s="5">
        <v>0.35</v>
      </c>
      <c r="U1583" s="6">
        <v>20.37</v>
      </c>
      <c r="V1583" s="2">
        <v>30.05</v>
      </c>
      <c r="W1583" s="8"/>
      <c r="X1583" s="10" t="s">
        <v>29</v>
      </c>
      <c r="Y1583" s="7">
        <v>43556</v>
      </c>
    </row>
    <row r="1584" spans="1:25" hidden="1" x14ac:dyDescent="0.25">
      <c r="A1584" s="2">
        <v>12989</v>
      </c>
      <c r="B1584" s="3" t="s">
        <v>1536</v>
      </c>
      <c r="C1584" s="3" t="s">
        <v>1578</v>
      </c>
      <c r="D1584" s="3" t="s">
        <v>906</v>
      </c>
      <c r="E1584" s="3" t="s">
        <v>37</v>
      </c>
      <c r="F1584" s="3" t="s">
        <v>29</v>
      </c>
      <c r="G1584" s="2">
        <v>40</v>
      </c>
      <c r="H1584" s="3" t="s">
        <v>38</v>
      </c>
      <c r="I1584" s="3" t="s">
        <v>1538</v>
      </c>
      <c r="J1584" s="3" t="s">
        <v>39</v>
      </c>
      <c r="K1584" s="4" t="s">
        <v>3044</v>
      </c>
      <c r="L1584" s="2">
        <v>1</v>
      </c>
      <c r="M1584" s="2">
        <v>8</v>
      </c>
      <c r="N1584" s="2">
        <v>1.1399999999999999</v>
      </c>
      <c r="O1584" s="3" t="s">
        <v>32</v>
      </c>
      <c r="P1584" s="3" t="s">
        <v>29</v>
      </c>
      <c r="Q1584" s="5">
        <v>33.5</v>
      </c>
      <c r="S1584" s="6">
        <v>29.17</v>
      </c>
      <c r="T1584" s="5">
        <v>0.35</v>
      </c>
      <c r="U1584" s="6">
        <v>29.52</v>
      </c>
      <c r="V1584" s="2">
        <v>43.55</v>
      </c>
      <c r="W1584" s="8"/>
      <c r="X1584" s="10" t="s">
        <v>29</v>
      </c>
      <c r="Y1584" s="7">
        <v>43556</v>
      </c>
    </row>
    <row r="1585" spans="1:25" hidden="1" x14ac:dyDescent="0.25">
      <c r="A1585" s="2">
        <v>193433</v>
      </c>
      <c r="B1585" s="3" t="s">
        <v>1536</v>
      </c>
      <c r="C1585" s="3" t="s">
        <v>1578</v>
      </c>
      <c r="D1585" s="3" t="s">
        <v>1074</v>
      </c>
      <c r="E1585" s="3" t="s">
        <v>37</v>
      </c>
      <c r="F1585" s="3" t="s">
        <v>29</v>
      </c>
      <c r="G1585" s="2">
        <v>40</v>
      </c>
      <c r="H1585" s="3" t="s">
        <v>38</v>
      </c>
      <c r="I1585" s="3" t="s">
        <v>1538</v>
      </c>
      <c r="J1585" s="3" t="s">
        <v>39</v>
      </c>
      <c r="K1585" s="4" t="s">
        <v>3045</v>
      </c>
      <c r="L1585" s="2">
        <v>1</v>
      </c>
      <c r="M1585" s="2">
        <v>6</v>
      </c>
      <c r="N1585" s="2">
        <v>1.75</v>
      </c>
      <c r="O1585" s="3" t="s">
        <v>32</v>
      </c>
      <c r="P1585" s="3" t="s">
        <v>29</v>
      </c>
      <c r="Q1585" s="5">
        <v>50.25</v>
      </c>
      <c r="S1585" s="6">
        <v>43.91</v>
      </c>
      <c r="T1585" s="5">
        <v>0.35</v>
      </c>
      <c r="U1585" s="6">
        <v>44.26</v>
      </c>
      <c r="V1585" s="2">
        <v>65.3</v>
      </c>
      <c r="W1585" s="8"/>
      <c r="X1585" s="10" t="s">
        <v>29</v>
      </c>
      <c r="Y1585" s="7">
        <v>43556</v>
      </c>
    </row>
    <row r="1586" spans="1:25" hidden="1" x14ac:dyDescent="0.25">
      <c r="A1586" s="2">
        <v>6460</v>
      </c>
      <c r="B1586" s="3" t="s">
        <v>1536</v>
      </c>
      <c r="C1586" s="3" t="s">
        <v>1579</v>
      </c>
      <c r="D1586" s="3" t="s">
        <v>42</v>
      </c>
      <c r="E1586" s="3" t="s">
        <v>37</v>
      </c>
      <c r="F1586" s="3" t="s">
        <v>29</v>
      </c>
      <c r="G1586" s="2">
        <v>40</v>
      </c>
      <c r="H1586" s="3" t="s">
        <v>38</v>
      </c>
      <c r="I1586" s="3" t="s">
        <v>1538</v>
      </c>
      <c r="J1586" s="3" t="s">
        <v>39</v>
      </c>
      <c r="K1586" s="4" t="s">
        <v>3046</v>
      </c>
      <c r="L1586" s="2">
        <v>1</v>
      </c>
      <c r="M1586" s="2">
        <v>24</v>
      </c>
      <c r="N1586" s="2">
        <v>0.375</v>
      </c>
      <c r="O1586" s="3" t="s">
        <v>32</v>
      </c>
      <c r="P1586" s="3" t="s">
        <v>29</v>
      </c>
      <c r="Q1586" s="5">
        <v>12.9</v>
      </c>
      <c r="S1586" s="6">
        <v>11.26</v>
      </c>
      <c r="T1586" s="5">
        <v>0.1</v>
      </c>
      <c r="U1586" s="6">
        <v>11.36</v>
      </c>
      <c r="V1586" s="2">
        <v>16.75</v>
      </c>
      <c r="W1586" s="8"/>
      <c r="X1586" s="10" t="s">
        <v>29</v>
      </c>
      <c r="Y1586" s="7">
        <v>43556</v>
      </c>
    </row>
    <row r="1587" spans="1:25" hidden="1" x14ac:dyDescent="0.25">
      <c r="A1587" s="2">
        <v>3004</v>
      </c>
      <c r="B1587" s="3" t="s">
        <v>1536</v>
      </c>
      <c r="C1587" s="3" t="s">
        <v>1579</v>
      </c>
      <c r="D1587" s="3" t="s">
        <v>27</v>
      </c>
      <c r="E1587" s="3" t="s">
        <v>37</v>
      </c>
      <c r="F1587" s="3" t="s">
        <v>29</v>
      </c>
      <c r="G1587" s="2">
        <v>40</v>
      </c>
      <c r="H1587" s="3" t="s">
        <v>38</v>
      </c>
      <c r="I1587" s="3" t="s">
        <v>1538</v>
      </c>
      <c r="J1587" s="3" t="s">
        <v>39</v>
      </c>
      <c r="K1587" s="4" t="s">
        <v>3047</v>
      </c>
      <c r="L1587" s="2">
        <v>1</v>
      </c>
      <c r="M1587" s="2">
        <v>12</v>
      </c>
      <c r="N1587" s="2">
        <v>0.75</v>
      </c>
      <c r="O1587" s="3" t="s">
        <v>32</v>
      </c>
      <c r="P1587" s="3" t="s">
        <v>29</v>
      </c>
      <c r="Q1587" s="5">
        <v>21.6</v>
      </c>
      <c r="S1587" s="6">
        <v>18.7</v>
      </c>
      <c r="T1587" s="5">
        <v>0.35</v>
      </c>
      <c r="U1587" s="6">
        <v>19.05</v>
      </c>
      <c r="V1587" s="2">
        <v>28.1</v>
      </c>
      <c r="W1587" s="8"/>
      <c r="X1587" s="10" t="s">
        <v>29</v>
      </c>
      <c r="Y1587" s="7">
        <v>43556</v>
      </c>
    </row>
    <row r="1588" spans="1:25" hidden="1" x14ac:dyDescent="0.25">
      <c r="A1588" s="2">
        <v>54593</v>
      </c>
      <c r="B1588" s="3" t="s">
        <v>1536</v>
      </c>
      <c r="C1588" s="3" t="s">
        <v>1580</v>
      </c>
      <c r="D1588" s="3" t="s">
        <v>1074</v>
      </c>
      <c r="E1588" s="3" t="s">
        <v>37</v>
      </c>
      <c r="F1588" s="3" t="s">
        <v>29</v>
      </c>
      <c r="G1588" s="2">
        <v>40</v>
      </c>
      <c r="H1588" s="3" t="s">
        <v>38</v>
      </c>
      <c r="I1588" s="3" t="s">
        <v>1538</v>
      </c>
      <c r="J1588" s="3" t="s">
        <v>39</v>
      </c>
      <c r="K1588" s="4" t="s">
        <v>3048</v>
      </c>
      <c r="L1588" s="2">
        <v>1</v>
      </c>
      <c r="M1588" s="2">
        <v>6</v>
      </c>
      <c r="N1588" s="2">
        <v>1.75</v>
      </c>
      <c r="O1588" s="3" t="s">
        <v>835</v>
      </c>
      <c r="P1588" s="3" t="s">
        <v>29</v>
      </c>
      <c r="Q1588" s="5">
        <v>48.1</v>
      </c>
      <c r="S1588" s="6">
        <v>42.02</v>
      </c>
      <c r="T1588" s="5">
        <v>0.35</v>
      </c>
      <c r="U1588" s="6">
        <v>42.37</v>
      </c>
      <c r="V1588" s="2">
        <v>62.55</v>
      </c>
      <c r="W1588" s="8"/>
      <c r="X1588" s="10" t="s">
        <v>29</v>
      </c>
      <c r="Y1588" s="7">
        <v>43556</v>
      </c>
    </row>
    <row r="1589" spans="1:25" hidden="1" x14ac:dyDescent="0.25">
      <c r="A1589" s="2">
        <v>769224</v>
      </c>
      <c r="B1589" s="3" t="s">
        <v>1536</v>
      </c>
      <c r="C1589" s="3" t="s">
        <v>1581</v>
      </c>
      <c r="D1589" s="3" t="s">
        <v>27</v>
      </c>
      <c r="E1589" s="3" t="s">
        <v>879</v>
      </c>
      <c r="F1589" s="3" t="s">
        <v>1080</v>
      </c>
      <c r="G1589" s="2">
        <v>40</v>
      </c>
      <c r="H1589" s="3" t="s">
        <v>30</v>
      </c>
      <c r="I1589" s="3" t="s">
        <v>1540</v>
      </c>
      <c r="J1589" s="3" t="s">
        <v>31</v>
      </c>
      <c r="K1589" s="4">
        <v>96.96</v>
      </c>
      <c r="L1589" s="2">
        <v>1</v>
      </c>
      <c r="M1589" s="2">
        <v>12</v>
      </c>
      <c r="N1589" s="2">
        <v>0.75</v>
      </c>
      <c r="O1589" s="3" t="s">
        <v>32</v>
      </c>
      <c r="P1589" s="3" t="s">
        <v>29</v>
      </c>
      <c r="Q1589" s="5">
        <v>27.85</v>
      </c>
      <c r="S1589" s="6">
        <v>24.2</v>
      </c>
      <c r="T1589" s="5">
        <v>0.35</v>
      </c>
      <c r="U1589" s="6">
        <v>24.55</v>
      </c>
      <c r="V1589" s="2">
        <v>36.200000000000003</v>
      </c>
      <c r="W1589" s="8"/>
      <c r="X1589" s="10" t="s">
        <v>29</v>
      </c>
      <c r="Y1589" s="7">
        <v>43709</v>
      </c>
    </row>
    <row r="1590" spans="1:25" hidden="1" x14ac:dyDescent="0.25">
      <c r="A1590" s="2">
        <v>410415</v>
      </c>
      <c r="B1590" s="3" t="s">
        <v>1536</v>
      </c>
      <c r="C1590" s="3" t="s">
        <v>1582</v>
      </c>
      <c r="D1590" s="3" t="s">
        <v>27</v>
      </c>
      <c r="E1590" s="3" t="s">
        <v>37</v>
      </c>
      <c r="F1590" s="3" t="s">
        <v>29</v>
      </c>
      <c r="G1590" s="2">
        <v>40</v>
      </c>
      <c r="H1590" s="3" t="s">
        <v>30</v>
      </c>
      <c r="I1590" s="3" t="s">
        <v>1538</v>
      </c>
      <c r="J1590" s="3" t="s">
        <v>31</v>
      </c>
      <c r="K1590" s="4">
        <v>96.96</v>
      </c>
      <c r="L1590" s="2">
        <v>1</v>
      </c>
      <c r="M1590" s="2">
        <v>12</v>
      </c>
      <c r="N1590" s="2">
        <v>0.75</v>
      </c>
      <c r="O1590" s="3" t="s">
        <v>32</v>
      </c>
      <c r="P1590" s="3" t="s">
        <v>29</v>
      </c>
      <c r="Q1590" s="5">
        <v>27.85</v>
      </c>
      <c r="S1590" s="6">
        <v>24.2</v>
      </c>
      <c r="T1590" s="5">
        <v>0.35</v>
      </c>
      <c r="U1590" s="6">
        <v>24.55</v>
      </c>
      <c r="V1590" s="2">
        <v>36.200000000000003</v>
      </c>
      <c r="W1590" s="8"/>
      <c r="X1590" s="10" t="s">
        <v>29</v>
      </c>
      <c r="Y1590" s="7">
        <v>43709</v>
      </c>
    </row>
    <row r="1591" spans="1:25" hidden="1" x14ac:dyDescent="0.25">
      <c r="A1591" s="2">
        <v>205575</v>
      </c>
      <c r="B1591" s="3" t="s">
        <v>1536</v>
      </c>
      <c r="C1591" s="3" t="s">
        <v>1583</v>
      </c>
      <c r="D1591" s="3" t="s">
        <v>27</v>
      </c>
      <c r="E1591" s="3" t="s">
        <v>37</v>
      </c>
      <c r="F1591" s="3" t="s">
        <v>29</v>
      </c>
      <c r="G1591" s="2">
        <v>50</v>
      </c>
      <c r="H1591" s="3" t="s">
        <v>38</v>
      </c>
      <c r="I1591" s="3" t="s">
        <v>1538</v>
      </c>
      <c r="J1591" s="3" t="s">
        <v>39</v>
      </c>
      <c r="K1591" s="4" t="s">
        <v>3049</v>
      </c>
      <c r="L1591" s="2">
        <v>1</v>
      </c>
      <c r="M1591" s="2">
        <v>12</v>
      </c>
      <c r="N1591" s="2">
        <v>0.75</v>
      </c>
      <c r="O1591" s="3" t="s">
        <v>32</v>
      </c>
      <c r="P1591" s="3" t="s">
        <v>29</v>
      </c>
      <c r="Q1591" s="5">
        <v>30</v>
      </c>
      <c r="S1591" s="6">
        <v>26.09</v>
      </c>
      <c r="T1591" s="5">
        <v>0.35</v>
      </c>
      <c r="U1591" s="6">
        <v>26.44</v>
      </c>
      <c r="V1591" s="2">
        <v>39</v>
      </c>
      <c r="W1591" s="8"/>
      <c r="X1591" s="10" t="s">
        <v>29</v>
      </c>
      <c r="Y1591" s="7">
        <v>43556</v>
      </c>
    </row>
    <row r="1592" spans="1:25" hidden="1" x14ac:dyDescent="0.25">
      <c r="A1592" s="2">
        <v>885673</v>
      </c>
      <c r="B1592" s="3" t="s">
        <v>1536</v>
      </c>
      <c r="C1592" s="3" t="s">
        <v>1584</v>
      </c>
      <c r="D1592" s="3" t="s">
        <v>27</v>
      </c>
      <c r="E1592" s="3" t="s">
        <v>37</v>
      </c>
      <c r="F1592" s="3" t="s">
        <v>29</v>
      </c>
      <c r="G1592" s="2">
        <v>35</v>
      </c>
      <c r="H1592" s="3" t="s">
        <v>38</v>
      </c>
      <c r="I1592" s="3" t="s">
        <v>1540</v>
      </c>
      <c r="J1592" s="3" t="s">
        <v>39</v>
      </c>
      <c r="K1592" s="4" t="s">
        <v>3050</v>
      </c>
      <c r="L1592" s="2">
        <v>1</v>
      </c>
      <c r="M1592" s="2">
        <v>12</v>
      </c>
      <c r="N1592" s="2">
        <v>0.75</v>
      </c>
      <c r="O1592" s="3" t="s">
        <v>32</v>
      </c>
      <c r="P1592" s="3" t="s">
        <v>29</v>
      </c>
      <c r="Q1592" s="5">
        <v>24.75</v>
      </c>
      <c r="S1592" s="6">
        <v>21.47</v>
      </c>
      <c r="T1592" s="5">
        <v>0.35</v>
      </c>
      <c r="U1592" s="6">
        <v>21.82</v>
      </c>
      <c r="V1592" s="2">
        <v>32.200000000000003</v>
      </c>
      <c r="W1592" s="8"/>
      <c r="X1592" s="10" t="s">
        <v>29</v>
      </c>
      <c r="Y1592" s="7">
        <v>43556</v>
      </c>
    </row>
    <row r="1593" spans="1:25" hidden="1" x14ac:dyDescent="0.25">
      <c r="A1593" s="2">
        <v>401539</v>
      </c>
      <c r="B1593" s="3" t="s">
        <v>1536</v>
      </c>
      <c r="C1593" s="3" t="s">
        <v>1585</v>
      </c>
      <c r="D1593" s="3" t="s">
        <v>27</v>
      </c>
      <c r="E1593" s="3" t="s">
        <v>37</v>
      </c>
      <c r="F1593" s="3" t="s">
        <v>29</v>
      </c>
      <c r="G1593" s="2">
        <v>40</v>
      </c>
      <c r="H1593" s="3" t="s">
        <v>38</v>
      </c>
      <c r="I1593" s="3" t="s">
        <v>1540</v>
      </c>
      <c r="J1593" s="3" t="s">
        <v>39</v>
      </c>
      <c r="K1593" s="4" t="s">
        <v>3051</v>
      </c>
      <c r="L1593" s="2">
        <v>1</v>
      </c>
      <c r="M1593" s="2">
        <v>12</v>
      </c>
      <c r="N1593" s="2">
        <v>0.75</v>
      </c>
      <c r="O1593" s="3" t="s">
        <v>32</v>
      </c>
      <c r="P1593" s="3" t="s">
        <v>29</v>
      </c>
      <c r="Q1593" s="5">
        <v>26.2</v>
      </c>
      <c r="S1593" s="6">
        <v>22.75</v>
      </c>
      <c r="T1593" s="5">
        <v>0.35</v>
      </c>
      <c r="U1593" s="6">
        <v>23.1</v>
      </c>
      <c r="V1593" s="2">
        <v>34.049999999999997</v>
      </c>
      <c r="W1593" s="8"/>
      <c r="X1593" s="10" t="s">
        <v>29</v>
      </c>
      <c r="Y1593" s="7">
        <v>43556</v>
      </c>
    </row>
    <row r="1594" spans="1:25" hidden="1" x14ac:dyDescent="0.25">
      <c r="A1594" s="2">
        <v>359398</v>
      </c>
      <c r="B1594" s="3" t="s">
        <v>1536</v>
      </c>
      <c r="C1594" s="3" t="s">
        <v>1586</v>
      </c>
      <c r="D1594" s="3" t="s">
        <v>27</v>
      </c>
      <c r="E1594" s="3" t="s">
        <v>879</v>
      </c>
      <c r="F1594" s="3" t="s">
        <v>1080</v>
      </c>
      <c r="G1594" s="2">
        <v>35</v>
      </c>
      <c r="H1594" s="3" t="s">
        <v>38</v>
      </c>
      <c r="I1594" s="3" t="s">
        <v>1540</v>
      </c>
      <c r="J1594" s="3" t="s">
        <v>39</v>
      </c>
      <c r="K1594" s="4" t="s">
        <v>3050</v>
      </c>
      <c r="L1594" s="2">
        <v>1</v>
      </c>
      <c r="M1594" s="2">
        <v>12</v>
      </c>
      <c r="N1594" s="2">
        <v>0.75</v>
      </c>
      <c r="O1594" s="3" t="s">
        <v>32</v>
      </c>
      <c r="P1594" s="3" t="s">
        <v>29</v>
      </c>
      <c r="Q1594" s="5">
        <v>24.75</v>
      </c>
      <c r="S1594" s="6">
        <v>21.47</v>
      </c>
      <c r="T1594" s="5">
        <v>0.35</v>
      </c>
      <c r="U1594" s="6">
        <v>21.82</v>
      </c>
      <c r="V1594" s="2">
        <v>32.200000000000003</v>
      </c>
      <c r="W1594" s="8"/>
      <c r="X1594" s="10" t="s">
        <v>29</v>
      </c>
      <c r="Y1594" s="7">
        <v>43556</v>
      </c>
    </row>
    <row r="1595" spans="1:25" hidden="1" x14ac:dyDescent="0.25">
      <c r="A1595" s="2">
        <v>783944</v>
      </c>
      <c r="B1595" s="3" t="s">
        <v>1536</v>
      </c>
      <c r="C1595" s="3" t="s">
        <v>1587</v>
      </c>
      <c r="D1595" s="3" t="s">
        <v>27</v>
      </c>
      <c r="E1595" s="3" t="s">
        <v>28</v>
      </c>
      <c r="F1595" s="3" t="s">
        <v>29</v>
      </c>
      <c r="G1595" s="2">
        <v>30</v>
      </c>
      <c r="H1595" s="3" t="s">
        <v>30</v>
      </c>
      <c r="I1595" s="3" t="s">
        <v>1540</v>
      </c>
      <c r="J1595" s="3" t="s">
        <v>39</v>
      </c>
      <c r="K1595" s="4" t="s">
        <v>3052</v>
      </c>
      <c r="L1595" s="2">
        <v>1</v>
      </c>
      <c r="M1595" s="2">
        <v>12</v>
      </c>
      <c r="N1595" s="2">
        <v>0.75</v>
      </c>
      <c r="O1595" s="3" t="s">
        <v>32</v>
      </c>
      <c r="P1595" s="3" t="s">
        <v>29</v>
      </c>
      <c r="Q1595" s="5">
        <v>24.5</v>
      </c>
      <c r="S1595" s="6">
        <v>21.25</v>
      </c>
      <c r="T1595" s="5">
        <v>0.35</v>
      </c>
      <c r="U1595" s="6">
        <v>21.6</v>
      </c>
      <c r="V1595" s="2">
        <v>31.85</v>
      </c>
      <c r="W1595" s="8"/>
      <c r="X1595" s="10" t="s">
        <v>29</v>
      </c>
      <c r="Y1595" s="7">
        <v>43714</v>
      </c>
    </row>
    <row r="1596" spans="1:25" hidden="1" x14ac:dyDescent="0.25">
      <c r="A1596" s="2">
        <v>763180</v>
      </c>
      <c r="B1596" s="3" t="s">
        <v>1536</v>
      </c>
      <c r="C1596" s="3" t="s">
        <v>1588</v>
      </c>
      <c r="D1596" s="3" t="s">
        <v>27</v>
      </c>
      <c r="E1596" s="3" t="s">
        <v>37</v>
      </c>
      <c r="F1596" s="3" t="s">
        <v>29</v>
      </c>
      <c r="G1596" s="2">
        <v>35</v>
      </c>
      <c r="H1596" s="3" t="s">
        <v>38</v>
      </c>
      <c r="I1596" s="3" t="s">
        <v>1540</v>
      </c>
      <c r="J1596" s="3" t="s">
        <v>39</v>
      </c>
      <c r="K1596" s="4" t="s">
        <v>3050</v>
      </c>
      <c r="L1596" s="2">
        <v>1</v>
      </c>
      <c r="M1596" s="2">
        <v>12</v>
      </c>
      <c r="N1596" s="2">
        <v>0.75</v>
      </c>
      <c r="O1596" s="3" t="s">
        <v>32</v>
      </c>
      <c r="P1596" s="3" t="s">
        <v>29</v>
      </c>
      <c r="Q1596" s="5">
        <v>24.75</v>
      </c>
      <c r="S1596" s="6">
        <v>21.47</v>
      </c>
      <c r="T1596" s="5">
        <v>0.35</v>
      </c>
      <c r="U1596" s="6">
        <v>21.82</v>
      </c>
      <c r="V1596" s="2">
        <v>32.200000000000003</v>
      </c>
      <c r="W1596" s="8"/>
      <c r="X1596" s="10" t="s">
        <v>29</v>
      </c>
      <c r="Y1596" s="7">
        <v>43556</v>
      </c>
    </row>
    <row r="1597" spans="1:25" hidden="1" x14ac:dyDescent="0.25">
      <c r="A1597" s="2">
        <v>563262</v>
      </c>
      <c r="B1597" s="3" t="s">
        <v>1536</v>
      </c>
      <c r="C1597" s="3" t="s">
        <v>1589</v>
      </c>
      <c r="D1597" s="3" t="s">
        <v>1073</v>
      </c>
      <c r="E1597" s="3" t="s">
        <v>37</v>
      </c>
      <c r="F1597" s="3" t="s">
        <v>29</v>
      </c>
      <c r="G1597" s="2">
        <v>40</v>
      </c>
      <c r="H1597" s="3" t="s">
        <v>30</v>
      </c>
      <c r="I1597" s="3" t="s">
        <v>1538</v>
      </c>
      <c r="J1597" s="3" t="s">
        <v>39</v>
      </c>
      <c r="K1597" s="4" t="s">
        <v>3053</v>
      </c>
      <c r="L1597" s="2">
        <v>1</v>
      </c>
      <c r="M1597" s="2">
        <v>120</v>
      </c>
      <c r="N1597" s="2">
        <v>0.05</v>
      </c>
      <c r="O1597" s="3" t="s">
        <v>835</v>
      </c>
      <c r="P1597" s="3" t="s">
        <v>29</v>
      </c>
      <c r="Q1597" s="5">
        <v>3.5</v>
      </c>
      <c r="S1597" s="6">
        <v>2.99</v>
      </c>
      <c r="T1597" s="5">
        <v>0.1</v>
      </c>
      <c r="U1597" s="6">
        <v>3.09</v>
      </c>
      <c r="V1597" s="2">
        <v>4.55</v>
      </c>
      <c r="W1597" s="8"/>
      <c r="X1597" s="10" t="s">
        <v>29</v>
      </c>
      <c r="Y1597" s="7">
        <v>43466</v>
      </c>
    </row>
    <row r="1598" spans="1:25" hidden="1" x14ac:dyDescent="0.25">
      <c r="A1598" s="2">
        <v>698330</v>
      </c>
      <c r="B1598" s="3" t="s">
        <v>1536</v>
      </c>
      <c r="C1598" s="3" t="s">
        <v>1589</v>
      </c>
      <c r="D1598" s="3" t="s">
        <v>1142</v>
      </c>
      <c r="E1598" s="3" t="s">
        <v>37</v>
      </c>
      <c r="F1598" s="3" t="s">
        <v>29</v>
      </c>
      <c r="G1598" s="2">
        <v>40</v>
      </c>
      <c r="H1598" s="3" t="s">
        <v>38</v>
      </c>
      <c r="I1598" s="3" t="s">
        <v>1538</v>
      </c>
      <c r="J1598" s="3" t="s">
        <v>39</v>
      </c>
      <c r="K1598" s="4" t="s">
        <v>3054</v>
      </c>
      <c r="L1598" s="2">
        <v>1</v>
      </c>
      <c r="M1598" s="2">
        <v>48</v>
      </c>
      <c r="N1598" s="2">
        <v>0.2</v>
      </c>
      <c r="O1598" s="3" t="s">
        <v>32</v>
      </c>
      <c r="P1598" s="3" t="s">
        <v>29</v>
      </c>
      <c r="Q1598" s="5">
        <v>8.5500000000000007</v>
      </c>
      <c r="S1598" s="6">
        <v>7.44</v>
      </c>
      <c r="T1598" s="5">
        <v>0.1</v>
      </c>
      <c r="U1598" s="6">
        <v>7.54</v>
      </c>
      <c r="V1598" s="2">
        <v>11.1</v>
      </c>
      <c r="W1598" s="8"/>
      <c r="X1598" s="10" t="s">
        <v>29</v>
      </c>
      <c r="Y1598" s="7">
        <v>43556</v>
      </c>
    </row>
    <row r="1599" spans="1:25" hidden="1" x14ac:dyDescent="0.25">
      <c r="A1599" s="2">
        <v>240</v>
      </c>
      <c r="B1599" s="3" t="s">
        <v>1536</v>
      </c>
      <c r="C1599" s="3" t="s">
        <v>1589</v>
      </c>
      <c r="D1599" s="3" t="s">
        <v>42</v>
      </c>
      <c r="E1599" s="3" t="s">
        <v>37</v>
      </c>
      <c r="F1599" s="3" t="s">
        <v>29</v>
      </c>
      <c r="G1599" s="2">
        <v>40</v>
      </c>
      <c r="H1599" s="3" t="s">
        <v>38</v>
      </c>
      <c r="I1599" s="3" t="s">
        <v>1538</v>
      </c>
      <c r="J1599" s="3" t="s">
        <v>39</v>
      </c>
      <c r="K1599" s="4" t="s">
        <v>3055</v>
      </c>
      <c r="L1599" s="2">
        <v>1</v>
      </c>
      <c r="M1599" s="2">
        <v>24</v>
      </c>
      <c r="N1599" s="2">
        <v>0.375</v>
      </c>
      <c r="O1599" s="3" t="s">
        <v>32</v>
      </c>
      <c r="P1599" s="3" t="s">
        <v>29</v>
      </c>
      <c r="Q1599" s="5">
        <v>14.25</v>
      </c>
      <c r="S1599" s="6">
        <v>12.45</v>
      </c>
      <c r="T1599" s="5">
        <v>0.1</v>
      </c>
      <c r="U1599" s="6">
        <v>12.55</v>
      </c>
      <c r="V1599" s="2">
        <v>18.5</v>
      </c>
      <c r="W1599" s="8"/>
      <c r="X1599" s="10" t="s">
        <v>29</v>
      </c>
      <c r="Y1599" s="7">
        <v>43556</v>
      </c>
    </row>
    <row r="1600" spans="1:25" hidden="1" x14ac:dyDescent="0.25">
      <c r="A1600" s="2">
        <v>67</v>
      </c>
      <c r="B1600" s="3" t="s">
        <v>1536</v>
      </c>
      <c r="C1600" s="3" t="s">
        <v>1589</v>
      </c>
      <c r="D1600" s="3" t="s">
        <v>27</v>
      </c>
      <c r="E1600" s="3" t="s">
        <v>37</v>
      </c>
      <c r="F1600" s="3" t="s">
        <v>29</v>
      </c>
      <c r="G1600" s="2">
        <v>40</v>
      </c>
      <c r="H1600" s="3" t="s">
        <v>38</v>
      </c>
      <c r="I1600" s="3" t="s">
        <v>1538</v>
      </c>
      <c r="J1600" s="3" t="s">
        <v>39</v>
      </c>
      <c r="K1600" s="4" t="s">
        <v>3056</v>
      </c>
      <c r="L1600" s="2">
        <v>1</v>
      </c>
      <c r="M1600" s="2">
        <v>12</v>
      </c>
      <c r="N1600" s="2">
        <v>0.75</v>
      </c>
      <c r="O1600" s="3" t="s">
        <v>32</v>
      </c>
      <c r="P1600" s="3" t="s">
        <v>29</v>
      </c>
      <c r="Q1600" s="5">
        <v>24.8</v>
      </c>
      <c r="S1600" s="6">
        <v>21.52</v>
      </c>
      <c r="T1600" s="5">
        <v>0.35</v>
      </c>
      <c r="U1600" s="6">
        <v>21.87</v>
      </c>
      <c r="V1600" s="2">
        <v>32.25</v>
      </c>
      <c r="W1600" s="8"/>
      <c r="X1600" s="10" t="s">
        <v>29</v>
      </c>
      <c r="Y1600" s="7">
        <v>43556</v>
      </c>
    </row>
    <row r="1601" spans="1:25" hidden="1" x14ac:dyDescent="0.25">
      <c r="A1601" s="2">
        <v>190</v>
      </c>
      <c r="B1601" s="3" t="s">
        <v>1536</v>
      </c>
      <c r="C1601" s="3" t="s">
        <v>1589</v>
      </c>
      <c r="D1601" s="3" t="s">
        <v>906</v>
      </c>
      <c r="E1601" s="3" t="s">
        <v>37</v>
      </c>
      <c r="F1601" s="3" t="s">
        <v>29</v>
      </c>
      <c r="G1601" s="2">
        <v>40</v>
      </c>
      <c r="H1601" s="3" t="s">
        <v>38</v>
      </c>
      <c r="I1601" s="3" t="s">
        <v>1538</v>
      </c>
      <c r="J1601" s="3" t="s">
        <v>39</v>
      </c>
      <c r="K1601" s="4" t="s">
        <v>3057</v>
      </c>
      <c r="L1601" s="2">
        <v>1</v>
      </c>
      <c r="M1601" s="2">
        <v>8</v>
      </c>
      <c r="N1601" s="2">
        <v>1.1399999999999999</v>
      </c>
      <c r="O1601" s="3" t="s">
        <v>32</v>
      </c>
      <c r="P1601" s="3" t="s">
        <v>29</v>
      </c>
      <c r="Q1601" s="5">
        <v>37.200000000000003</v>
      </c>
      <c r="S1601" s="6">
        <v>32.43</v>
      </c>
      <c r="T1601" s="5">
        <v>0.35</v>
      </c>
      <c r="U1601" s="6">
        <v>32.78</v>
      </c>
      <c r="V1601" s="2">
        <v>48.35</v>
      </c>
      <c r="W1601" s="8"/>
      <c r="X1601" s="10" t="s">
        <v>29</v>
      </c>
      <c r="Y1601" s="7">
        <v>43556</v>
      </c>
    </row>
    <row r="1602" spans="1:25" hidden="1" x14ac:dyDescent="0.25">
      <c r="A1602" s="2">
        <v>38505</v>
      </c>
      <c r="B1602" s="3" t="s">
        <v>1536</v>
      </c>
      <c r="C1602" s="3" t="s">
        <v>1589</v>
      </c>
      <c r="D1602" s="3" t="s">
        <v>1074</v>
      </c>
      <c r="E1602" s="3" t="s">
        <v>37</v>
      </c>
      <c r="F1602" s="3" t="s">
        <v>29</v>
      </c>
      <c r="G1602" s="2">
        <v>40</v>
      </c>
      <c r="H1602" s="3" t="s">
        <v>38</v>
      </c>
      <c r="I1602" s="3" t="s">
        <v>1538</v>
      </c>
      <c r="J1602" s="3" t="s">
        <v>39</v>
      </c>
      <c r="K1602" s="4" t="s">
        <v>3058</v>
      </c>
      <c r="L1602" s="2">
        <v>1</v>
      </c>
      <c r="M1602" s="2">
        <v>6</v>
      </c>
      <c r="N1602" s="2">
        <v>1.75</v>
      </c>
      <c r="O1602" s="3" t="s">
        <v>32</v>
      </c>
      <c r="P1602" s="3" t="s">
        <v>29</v>
      </c>
      <c r="Q1602" s="5">
        <v>52.35</v>
      </c>
      <c r="S1602" s="6">
        <v>45.76</v>
      </c>
      <c r="T1602" s="5">
        <v>0.35</v>
      </c>
      <c r="U1602" s="6">
        <v>46.11</v>
      </c>
      <c r="V1602" s="2">
        <v>68.05</v>
      </c>
      <c r="W1602" s="8"/>
      <c r="X1602" s="10" t="s">
        <v>29</v>
      </c>
      <c r="Y1602" s="7">
        <v>43556</v>
      </c>
    </row>
    <row r="1603" spans="1:25" hidden="1" x14ac:dyDescent="0.25">
      <c r="A1603" s="2">
        <v>117580</v>
      </c>
      <c r="B1603" s="3" t="s">
        <v>1536</v>
      </c>
      <c r="C1603" s="3" t="s">
        <v>1589</v>
      </c>
      <c r="D1603" s="3" t="s">
        <v>1195</v>
      </c>
      <c r="E1603" s="3" t="s">
        <v>37</v>
      </c>
      <c r="F1603" s="3" t="s">
        <v>29</v>
      </c>
      <c r="G1603" s="2">
        <v>40</v>
      </c>
      <c r="H1603" s="3" t="s">
        <v>38</v>
      </c>
      <c r="I1603" s="3" t="s">
        <v>1538</v>
      </c>
      <c r="J1603" s="3" t="s">
        <v>39</v>
      </c>
      <c r="K1603" s="4" t="s">
        <v>3059</v>
      </c>
      <c r="L1603" s="2">
        <v>1</v>
      </c>
      <c r="M1603" s="2">
        <v>4</v>
      </c>
      <c r="N1603" s="2">
        <v>3</v>
      </c>
      <c r="O1603" s="3" t="s">
        <v>32</v>
      </c>
      <c r="P1603" s="3" t="s">
        <v>29</v>
      </c>
      <c r="Q1603" s="5">
        <v>109.5</v>
      </c>
      <c r="S1603" s="6">
        <v>96.05</v>
      </c>
      <c r="T1603" s="5">
        <v>0.35</v>
      </c>
      <c r="U1603" s="6">
        <v>96.4</v>
      </c>
      <c r="V1603" s="2">
        <v>142.35</v>
      </c>
      <c r="W1603" s="8"/>
      <c r="X1603" s="10" t="s">
        <v>29</v>
      </c>
      <c r="Y1603" s="7">
        <v>43556</v>
      </c>
    </row>
    <row r="1604" spans="1:25" hidden="1" x14ac:dyDescent="0.25">
      <c r="A1604" s="2">
        <v>763187</v>
      </c>
      <c r="B1604" s="3" t="s">
        <v>1536</v>
      </c>
      <c r="C1604" s="3" t="s">
        <v>1590</v>
      </c>
      <c r="D1604" s="3" t="s">
        <v>27</v>
      </c>
      <c r="E1604" s="3" t="s">
        <v>28</v>
      </c>
      <c r="F1604" s="3" t="s">
        <v>29</v>
      </c>
      <c r="G1604" s="2">
        <v>35</v>
      </c>
      <c r="H1604" s="3" t="s">
        <v>38</v>
      </c>
      <c r="I1604" s="3" t="s">
        <v>1540</v>
      </c>
      <c r="J1604" s="3" t="s">
        <v>39</v>
      </c>
      <c r="K1604" s="4" t="s">
        <v>3060</v>
      </c>
      <c r="L1604" s="2">
        <v>1</v>
      </c>
      <c r="M1604" s="2">
        <v>12</v>
      </c>
      <c r="N1604" s="2">
        <v>0.75</v>
      </c>
      <c r="O1604" s="3" t="s">
        <v>32</v>
      </c>
      <c r="P1604" s="3" t="s">
        <v>29</v>
      </c>
      <c r="Q1604" s="5">
        <v>24.5</v>
      </c>
      <c r="S1604" s="6">
        <v>21.25</v>
      </c>
      <c r="T1604" s="5">
        <v>0.35</v>
      </c>
      <c r="U1604" s="6">
        <v>21.6</v>
      </c>
      <c r="V1604" s="2">
        <v>31.85</v>
      </c>
      <c r="W1604" s="8"/>
      <c r="X1604" s="10" t="s">
        <v>29</v>
      </c>
      <c r="Y1604" s="7">
        <v>43773</v>
      </c>
    </row>
    <row r="1605" spans="1:25" hidden="1" x14ac:dyDescent="0.25">
      <c r="A1605" s="2">
        <v>192112</v>
      </c>
      <c r="B1605" s="3" t="s">
        <v>1536</v>
      </c>
      <c r="C1605" s="3" t="s">
        <v>1591</v>
      </c>
      <c r="D1605" s="3" t="s">
        <v>27</v>
      </c>
      <c r="E1605" s="3" t="s">
        <v>879</v>
      </c>
      <c r="F1605" s="3" t="s">
        <v>880</v>
      </c>
      <c r="G1605" s="2">
        <v>40</v>
      </c>
      <c r="H1605" s="3" t="s">
        <v>1592</v>
      </c>
      <c r="I1605" s="3" t="s">
        <v>1538</v>
      </c>
      <c r="J1605" s="3" t="s">
        <v>31</v>
      </c>
      <c r="K1605" s="4">
        <v>135.96</v>
      </c>
      <c r="L1605" s="2">
        <v>1</v>
      </c>
      <c r="M1605" s="2">
        <v>12</v>
      </c>
      <c r="N1605" s="2">
        <v>0.75</v>
      </c>
      <c r="O1605" s="3" t="s">
        <v>32</v>
      </c>
      <c r="P1605" s="3" t="s">
        <v>29</v>
      </c>
      <c r="Q1605" s="5">
        <v>38.1</v>
      </c>
      <c r="S1605" s="6">
        <v>33.22</v>
      </c>
      <c r="T1605" s="5">
        <v>0.35</v>
      </c>
      <c r="U1605" s="6">
        <v>33.57</v>
      </c>
      <c r="V1605" s="2">
        <v>49.55</v>
      </c>
      <c r="W1605" s="8"/>
      <c r="X1605" s="10" t="s">
        <v>29</v>
      </c>
      <c r="Y1605" s="7">
        <v>43678</v>
      </c>
    </row>
    <row r="1606" spans="1:25" hidden="1" x14ac:dyDescent="0.25">
      <c r="A1606" s="2">
        <v>132811</v>
      </c>
      <c r="B1606" s="3" t="s">
        <v>1536</v>
      </c>
      <c r="C1606" s="3" t="s">
        <v>1593</v>
      </c>
      <c r="D1606" s="3" t="s">
        <v>27</v>
      </c>
      <c r="E1606" s="3" t="s">
        <v>37</v>
      </c>
      <c r="F1606" s="3" t="s">
        <v>86</v>
      </c>
      <c r="G1606" s="2">
        <v>40</v>
      </c>
      <c r="H1606" s="3" t="s">
        <v>309</v>
      </c>
      <c r="I1606" s="3" t="s">
        <v>1538</v>
      </c>
      <c r="J1606" s="3" t="s">
        <v>31</v>
      </c>
      <c r="K1606" s="4">
        <v>106.68</v>
      </c>
      <c r="L1606" s="2">
        <v>1</v>
      </c>
      <c r="M1606" s="2">
        <v>12</v>
      </c>
      <c r="N1606" s="2">
        <v>0.75</v>
      </c>
      <c r="O1606" s="3" t="s">
        <v>32</v>
      </c>
      <c r="P1606" s="3" t="s">
        <v>29</v>
      </c>
      <c r="Q1606" s="5">
        <v>30.4</v>
      </c>
      <c r="S1606" s="6">
        <v>26.44</v>
      </c>
      <c r="T1606" s="5">
        <v>0.35</v>
      </c>
      <c r="U1606" s="6">
        <v>26.79</v>
      </c>
      <c r="V1606" s="2">
        <v>39.5</v>
      </c>
      <c r="W1606" s="8"/>
      <c r="X1606" s="10" t="s">
        <v>29</v>
      </c>
      <c r="Y1606" s="7">
        <v>43466</v>
      </c>
    </row>
    <row r="1607" spans="1:25" ht="30" hidden="1" x14ac:dyDescent="0.25">
      <c r="A1607" s="2">
        <v>69781</v>
      </c>
      <c r="B1607" s="3" t="s">
        <v>1536</v>
      </c>
      <c r="C1607" s="3" t="s">
        <v>1594</v>
      </c>
      <c r="D1607" s="3" t="s">
        <v>27</v>
      </c>
      <c r="E1607" s="3" t="s">
        <v>37</v>
      </c>
      <c r="F1607" s="3" t="s">
        <v>29</v>
      </c>
      <c r="G1607" s="2">
        <v>40</v>
      </c>
      <c r="H1607" s="3" t="s">
        <v>1572</v>
      </c>
      <c r="I1607" s="3" t="s">
        <v>1538</v>
      </c>
      <c r="J1607" s="3" t="s">
        <v>31</v>
      </c>
      <c r="K1607" s="4" t="s">
        <v>3061</v>
      </c>
      <c r="L1607" s="2">
        <v>1</v>
      </c>
      <c r="M1607" s="2">
        <v>12</v>
      </c>
      <c r="N1607" s="2">
        <v>0.75</v>
      </c>
      <c r="O1607" s="3" t="s">
        <v>32</v>
      </c>
      <c r="P1607" s="3" t="s">
        <v>29</v>
      </c>
      <c r="Q1607" s="5">
        <v>31.55</v>
      </c>
      <c r="S1607" s="6">
        <v>27.46</v>
      </c>
      <c r="T1607" s="5">
        <v>0.35</v>
      </c>
      <c r="U1607" s="6">
        <v>27.81</v>
      </c>
      <c r="V1607" s="2">
        <v>41</v>
      </c>
      <c r="W1607" s="8"/>
      <c r="X1607" s="10" t="s">
        <v>29</v>
      </c>
      <c r="Y1607" s="7">
        <v>43799</v>
      </c>
    </row>
    <row r="1608" spans="1:25" ht="30" hidden="1" x14ac:dyDescent="0.25">
      <c r="A1608" s="2">
        <v>205617</v>
      </c>
      <c r="B1608" s="3" t="s">
        <v>1536</v>
      </c>
      <c r="C1608" s="3" t="s">
        <v>1594</v>
      </c>
      <c r="D1608" s="3" t="s">
        <v>906</v>
      </c>
      <c r="E1608" s="3" t="s">
        <v>37</v>
      </c>
      <c r="F1608" s="3" t="s">
        <v>29</v>
      </c>
      <c r="G1608" s="2">
        <v>40</v>
      </c>
      <c r="H1608" s="3" t="s">
        <v>1572</v>
      </c>
      <c r="I1608" s="3" t="s">
        <v>1538</v>
      </c>
      <c r="J1608" s="3" t="s">
        <v>31</v>
      </c>
      <c r="K1608" s="4" t="s">
        <v>3062</v>
      </c>
      <c r="L1608" s="2">
        <v>1</v>
      </c>
      <c r="M1608" s="2">
        <v>6</v>
      </c>
      <c r="N1608" s="2">
        <v>1.1399999999999999</v>
      </c>
      <c r="O1608" s="3" t="s">
        <v>32</v>
      </c>
      <c r="P1608" s="3" t="s">
        <v>29</v>
      </c>
      <c r="Q1608" s="5">
        <v>46.6</v>
      </c>
      <c r="S1608" s="6">
        <v>40.700000000000003</v>
      </c>
      <c r="T1608" s="5">
        <v>0.35</v>
      </c>
      <c r="U1608" s="6">
        <v>41.05</v>
      </c>
      <c r="V1608" s="2">
        <v>60.6</v>
      </c>
      <c r="W1608" s="8"/>
      <c r="X1608" s="10" t="s">
        <v>29</v>
      </c>
      <c r="Y1608" s="7">
        <v>43769</v>
      </c>
    </row>
    <row r="1609" spans="1:25" ht="30" hidden="1" x14ac:dyDescent="0.25">
      <c r="A1609" s="2">
        <v>448688</v>
      </c>
      <c r="B1609" s="3" t="s">
        <v>1536</v>
      </c>
      <c r="C1609" s="3" t="s">
        <v>1595</v>
      </c>
      <c r="D1609" s="3" t="s">
        <v>27</v>
      </c>
      <c r="E1609" s="3" t="s">
        <v>37</v>
      </c>
      <c r="F1609" s="3" t="s">
        <v>29</v>
      </c>
      <c r="G1609" s="2">
        <v>40</v>
      </c>
      <c r="H1609" s="3" t="s">
        <v>1572</v>
      </c>
      <c r="I1609" s="3" t="s">
        <v>1540</v>
      </c>
      <c r="J1609" s="3" t="s">
        <v>31</v>
      </c>
      <c r="K1609" s="4" t="s">
        <v>3063</v>
      </c>
      <c r="L1609" s="2">
        <v>1</v>
      </c>
      <c r="M1609" s="2">
        <v>12</v>
      </c>
      <c r="N1609" s="2">
        <v>0.75</v>
      </c>
      <c r="O1609" s="3" t="s">
        <v>32</v>
      </c>
      <c r="P1609" s="3" t="s">
        <v>29</v>
      </c>
      <c r="Q1609" s="5">
        <v>31.3</v>
      </c>
      <c r="S1609" s="6">
        <v>27.24</v>
      </c>
      <c r="T1609" s="5">
        <v>0.35</v>
      </c>
      <c r="U1609" s="6">
        <v>27.59</v>
      </c>
      <c r="V1609" s="2">
        <v>40.700000000000003</v>
      </c>
      <c r="W1609" s="8"/>
      <c r="X1609" s="10" t="s">
        <v>29</v>
      </c>
      <c r="Y1609" s="7">
        <v>43678</v>
      </c>
    </row>
    <row r="1610" spans="1:25" ht="30" hidden="1" x14ac:dyDescent="0.25">
      <c r="A1610" s="2">
        <v>668046</v>
      </c>
      <c r="B1610" s="3" t="s">
        <v>1536</v>
      </c>
      <c r="C1610" s="3" t="s">
        <v>1596</v>
      </c>
      <c r="D1610" s="3" t="s">
        <v>42</v>
      </c>
      <c r="E1610" s="3" t="s">
        <v>879</v>
      </c>
      <c r="F1610" s="3" t="s">
        <v>880</v>
      </c>
      <c r="G1610" s="2">
        <v>40</v>
      </c>
      <c r="H1610" s="3" t="s">
        <v>1572</v>
      </c>
      <c r="I1610" s="3" t="s">
        <v>1540</v>
      </c>
      <c r="J1610" s="3" t="s">
        <v>31</v>
      </c>
      <c r="K1610" s="4">
        <v>112.8</v>
      </c>
      <c r="L1610" s="2">
        <v>1</v>
      </c>
      <c r="M1610" s="2">
        <v>24</v>
      </c>
      <c r="N1610" s="2">
        <v>0.375</v>
      </c>
      <c r="O1610" s="3" t="s">
        <v>32</v>
      </c>
      <c r="P1610" s="3" t="s">
        <v>29</v>
      </c>
      <c r="Q1610" s="5">
        <v>16.3</v>
      </c>
      <c r="S1610" s="6">
        <v>14.26</v>
      </c>
      <c r="T1610" s="5">
        <v>0.1</v>
      </c>
      <c r="U1610" s="6">
        <v>14.36</v>
      </c>
      <c r="V1610" s="2">
        <v>21.2</v>
      </c>
      <c r="W1610" s="8"/>
      <c r="X1610" s="10" t="s">
        <v>29</v>
      </c>
      <c r="Y1610" s="7">
        <v>43709</v>
      </c>
    </row>
    <row r="1611" spans="1:25" ht="30" hidden="1" x14ac:dyDescent="0.25">
      <c r="A1611" s="2">
        <v>530758</v>
      </c>
      <c r="B1611" s="3" t="s">
        <v>1536</v>
      </c>
      <c r="C1611" s="3" t="s">
        <v>1597</v>
      </c>
      <c r="D1611" s="3" t="s">
        <v>27</v>
      </c>
      <c r="E1611" s="3" t="s">
        <v>37</v>
      </c>
      <c r="F1611" s="3" t="s">
        <v>29</v>
      </c>
      <c r="G1611" s="2">
        <v>35</v>
      </c>
      <c r="H1611" s="3" t="s">
        <v>1572</v>
      </c>
      <c r="I1611" s="3" t="s">
        <v>1540</v>
      </c>
      <c r="J1611" s="3" t="s">
        <v>31</v>
      </c>
      <c r="K1611" s="4" t="s">
        <v>3064</v>
      </c>
      <c r="L1611" s="2">
        <v>1</v>
      </c>
      <c r="M1611" s="2">
        <v>12</v>
      </c>
      <c r="N1611" s="2">
        <v>0.75</v>
      </c>
      <c r="O1611" s="3" t="s">
        <v>32</v>
      </c>
      <c r="P1611" s="3" t="s">
        <v>29</v>
      </c>
      <c r="Q1611" s="5">
        <v>30.7</v>
      </c>
      <c r="S1611" s="6">
        <v>26.71</v>
      </c>
      <c r="T1611" s="5">
        <v>0.35</v>
      </c>
      <c r="U1611" s="6">
        <v>27.06</v>
      </c>
      <c r="V1611" s="2">
        <v>39.9</v>
      </c>
      <c r="W1611" s="8"/>
      <c r="X1611" s="10" t="s">
        <v>29</v>
      </c>
      <c r="Y1611" s="7">
        <v>43466</v>
      </c>
    </row>
    <row r="1612" spans="1:25" hidden="1" x14ac:dyDescent="0.25">
      <c r="A1612" s="2">
        <v>630368</v>
      </c>
      <c r="B1612" s="3" t="s">
        <v>1536</v>
      </c>
      <c r="C1612" s="3" t="s">
        <v>1598</v>
      </c>
      <c r="D1612" s="3" t="s">
        <v>27</v>
      </c>
      <c r="E1612" s="3" t="s">
        <v>28</v>
      </c>
      <c r="F1612" s="3" t="s">
        <v>29</v>
      </c>
      <c r="G1612" s="2">
        <v>40</v>
      </c>
      <c r="H1612" s="3" t="s">
        <v>38</v>
      </c>
      <c r="I1612" s="3" t="s">
        <v>1538</v>
      </c>
      <c r="J1612" s="3" t="s">
        <v>31</v>
      </c>
      <c r="K1612" s="4">
        <v>155.88</v>
      </c>
      <c r="L1612" s="2">
        <v>1</v>
      </c>
      <c r="M1612" s="2">
        <v>12</v>
      </c>
      <c r="N1612" s="2">
        <v>0.75</v>
      </c>
      <c r="O1612" s="3" t="s">
        <v>32</v>
      </c>
      <c r="P1612" s="3" t="s">
        <v>29</v>
      </c>
      <c r="Q1612" s="5">
        <v>42.75</v>
      </c>
      <c r="S1612" s="6">
        <v>37.31</v>
      </c>
      <c r="T1612" s="5">
        <v>0.35</v>
      </c>
      <c r="U1612" s="6">
        <v>37.659999999999997</v>
      </c>
      <c r="V1612" s="2">
        <v>55.6</v>
      </c>
      <c r="W1612" s="8">
        <v>2.7000000000000028</v>
      </c>
      <c r="X1612" s="9" t="s">
        <v>3216</v>
      </c>
      <c r="Y1612" s="7">
        <v>43790</v>
      </c>
    </row>
    <row r="1613" spans="1:25" hidden="1" x14ac:dyDescent="0.25">
      <c r="A1613" s="2">
        <v>65011</v>
      </c>
      <c r="B1613" s="3" t="s">
        <v>1536</v>
      </c>
      <c r="C1613" s="3" t="s">
        <v>1599</v>
      </c>
      <c r="D1613" s="3" t="s">
        <v>27</v>
      </c>
      <c r="E1613" s="3" t="s">
        <v>37</v>
      </c>
      <c r="F1613" s="3" t="s">
        <v>29</v>
      </c>
      <c r="G1613" s="2">
        <v>40</v>
      </c>
      <c r="H1613" s="3" t="s">
        <v>30</v>
      </c>
      <c r="I1613" s="3" t="s">
        <v>1538</v>
      </c>
      <c r="J1613" s="3" t="s">
        <v>31</v>
      </c>
      <c r="K1613" s="4">
        <v>151.91999999999999</v>
      </c>
      <c r="L1613" s="2">
        <v>1</v>
      </c>
      <c r="M1613" s="2">
        <v>12</v>
      </c>
      <c r="N1613" s="2">
        <v>0.75</v>
      </c>
      <c r="O1613" s="3" t="s">
        <v>32</v>
      </c>
      <c r="P1613" s="3" t="s">
        <v>29</v>
      </c>
      <c r="Q1613" s="5">
        <v>42.15</v>
      </c>
      <c r="S1613" s="6">
        <v>36.78</v>
      </c>
      <c r="T1613" s="5">
        <v>0.35</v>
      </c>
      <c r="U1613" s="6">
        <v>37.130000000000003</v>
      </c>
      <c r="V1613" s="2">
        <v>54.8</v>
      </c>
      <c r="W1613" s="8"/>
      <c r="X1613" s="10" t="s">
        <v>29</v>
      </c>
      <c r="Y1613" s="7">
        <v>43709</v>
      </c>
    </row>
    <row r="1614" spans="1:25" hidden="1" x14ac:dyDescent="0.25">
      <c r="A1614" s="2">
        <v>421131</v>
      </c>
      <c r="B1614" s="3" t="s">
        <v>1536</v>
      </c>
      <c r="C1614" s="3" t="s">
        <v>1600</v>
      </c>
      <c r="D1614" s="3" t="s">
        <v>27</v>
      </c>
      <c r="E1614" s="3" t="s">
        <v>879</v>
      </c>
      <c r="F1614" s="3" t="s">
        <v>1601</v>
      </c>
      <c r="G1614" s="2">
        <v>35</v>
      </c>
      <c r="H1614" s="3" t="s">
        <v>191</v>
      </c>
      <c r="I1614" s="3" t="s">
        <v>1540</v>
      </c>
      <c r="J1614" s="3" t="s">
        <v>31</v>
      </c>
      <c r="K1614" s="4">
        <v>100.02</v>
      </c>
      <c r="L1614" s="2">
        <v>1</v>
      </c>
      <c r="M1614" s="2">
        <v>6</v>
      </c>
      <c r="N1614" s="2">
        <v>0.75</v>
      </c>
      <c r="O1614" s="3" t="s">
        <v>32</v>
      </c>
      <c r="P1614" s="3" t="s">
        <v>29</v>
      </c>
      <c r="Q1614" s="5">
        <v>49.35</v>
      </c>
      <c r="S1614" s="6">
        <v>43.12</v>
      </c>
      <c r="T1614" s="5">
        <v>0.35</v>
      </c>
      <c r="U1614" s="6">
        <v>43.47</v>
      </c>
      <c r="V1614" s="2">
        <v>64.150000000000006</v>
      </c>
      <c r="W1614" s="8"/>
      <c r="X1614" s="10" t="s">
        <v>29</v>
      </c>
      <c r="Y1614" s="7">
        <v>43616</v>
      </c>
    </row>
    <row r="1615" spans="1:25" hidden="1" x14ac:dyDescent="0.25">
      <c r="A1615" s="2">
        <v>763122</v>
      </c>
      <c r="B1615" s="3" t="s">
        <v>1536</v>
      </c>
      <c r="C1615" s="3" t="s">
        <v>1602</v>
      </c>
      <c r="D1615" s="3" t="s">
        <v>27</v>
      </c>
      <c r="E1615" s="3" t="s">
        <v>28</v>
      </c>
      <c r="F1615" s="3" t="s">
        <v>97</v>
      </c>
      <c r="G1615" s="2">
        <v>50</v>
      </c>
      <c r="H1615" s="3" t="s">
        <v>38</v>
      </c>
      <c r="I1615" s="3" t="s">
        <v>1538</v>
      </c>
      <c r="J1615" s="3" t="s">
        <v>39</v>
      </c>
      <c r="K1615" s="4">
        <v>100.83</v>
      </c>
      <c r="L1615" s="2">
        <v>1</v>
      </c>
      <c r="M1615" s="2">
        <v>12</v>
      </c>
      <c r="N1615" s="2">
        <v>0.75</v>
      </c>
      <c r="O1615" s="3" t="s">
        <v>32</v>
      </c>
      <c r="P1615" s="3" t="s">
        <v>29</v>
      </c>
      <c r="Q1615" s="5">
        <v>28.3</v>
      </c>
      <c r="S1615" s="6">
        <v>24.6</v>
      </c>
      <c r="T1615" s="5">
        <v>0.35</v>
      </c>
      <c r="U1615" s="6">
        <v>24.95</v>
      </c>
      <c r="V1615" s="2">
        <v>36.799999999999997</v>
      </c>
      <c r="W1615" s="8"/>
      <c r="X1615" s="10" t="s">
        <v>29</v>
      </c>
      <c r="Y1615" s="7">
        <v>43629</v>
      </c>
    </row>
    <row r="1616" spans="1:25" hidden="1" x14ac:dyDescent="0.25">
      <c r="A1616" s="2">
        <v>999998</v>
      </c>
      <c r="B1616" s="3" t="s">
        <v>1536</v>
      </c>
      <c r="C1616" s="3" t="s">
        <v>1603</v>
      </c>
      <c r="D1616" s="3" t="s">
        <v>27</v>
      </c>
      <c r="E1616" s="3" t="s">
        <v>37</v>
      </c>
      <c r="F1616" s="3" t="s">
        <v>97</v>
      </c>
      <c r="G1616" s="2">
        <v>40</v>
      </c>
      <c r="H1616" s="3" t="s">
        <v>38</v>
      </c>
      <c r="I1616" s="3" t="s">
        <v>1538</v>
      </c>
      <c r="J1616" s="3" t="s">
        <v>127</v>
      </c>
      <c r="K1616" s="4">
        <v>119.52</v>
      </c>
      <c r="L1616" s="2">
        <v>1</v>
      </c>
      <c r="M1616" s="2">
        <v>12</v>
      </c>
      <c r="N1616" s="2">
        <v>0.75</v>
      </c>
      <c r="O1616" s="3" t="s">
        <v>32</v>
      </c>
      <c r="P1616" s="3" t="s">
        <v>29</v>
      </c>
      <c r="Q1616" s="5">
        <v>32.15</v>
      </c>
      <c r="R1616" s="5">
        <v>6.35</v>
      </c>
      <c r="S1616" s="6">
        <v>22.4</v>
      </c>
      <c r="T1616" s="5">
        <v>0.35</v>
      </c>
      <c r="U1616" s="6">
        <v>22.75</v>
      </c>
      <c r="V1616" s="2">
        <v>41.8</v>
      </c>
      <c r="W1616" s="8"/>
      <c r="X1616" s="10" t="s">
        <v>29</v>
      </c>
      <c r="Y1616" s="7">
        <v>43794</v>
      </c>
    </row>
    <row r="1617" spans="1:25" hidden="1" x14ac:dyDescent="0.25">
      <c r="A1617" s="2">
        <v>999993</v>
      </c>
      <c r="B1617" s="3" t="s">
        <v>1536</v>
      </c>
      <c r="C1617" s="3" t="s">
        <v>1604</v>
      </c>
      <c r="D1617" s="3" t="s">
        <v>27</v>
      </c>
      <c r="E1617" s="3" t="s">
        <v>37</v>
      </c>
      <c r="F1617" s="3" t="s">
        <v>97</v>
      </c>
      <c r="G1617" s="2">
        <v>40</v>
      </c>
      <c r="H1617" s="3" t="s">
        <v>38</v>
      </c>
      <c r="I1617" s="3" t="s">
        <v>1538</v>
      </c>
      <c r="J1617" s="3" t="s">
        <v>127</v>
      </c>
      <c r="K1617" s="4">
        <v>127.32</v>
      </c>
      <c r="L1617" s="2">
        <v>1</v>
      </c>
      <c r="M1617" s="2">
        <v>12</v>
      </c>
      <c r="N1617" s="2">
        <v>0.75</v>
      </c>
      <c r="O1617" s="3" t="s">
        <v>32</v>
      </c>
      <c r="P1617" s="3" t="s">
        <v>29</v>
      </c>
      <c r="Q1617" s="5">
        <v>34.200000000000003</v>
      </c>
      <c r="R1617" s="5">
        <v>6.75</v>
      </c>
      <c r="S1617" s="6">
        <v>23.85</v>
      </c>
      <c r="T1617" s="5">
        <v>0.35</v>
      </c>
      <c r="U1617" s="6">
        <v>24.2</v>
      </c>
      <c r="V1617" s="2">
        <v>44.45</v>
      </c>
      <c r="W1617" s="8"/>
      <c r="X1617" s="10" t="s">
        <v>29</v>
      </c>
      <c r="Y1617" s="7">
        <v>43794</v>
      </c>
    </row>
    <row r="1618" spans="1:25" hidden="1" x14ac:dyDescent="0.25">
      <c r="A1618" s="2">
        <v>999992</v>
      </c>
      <c r="B1618" s="3" t="s">
        <v>1536</v>
      </c>
      <c r="C1618" s="3" t="s">
        <v>1605</v>
      </c>
      <c r="D1618" s="3" t="s">
        <v>27</v>
      </c>
      <c r="E1618" s="3" t="s">
        <v>37</v>
      </c>
      <c r="F1618" s="3" t="s">
        <v>97</v>
      </c>
      <c r="G1618" s="2">
        <v>40</v>
      </c>
      <c r="H1618" s="3" t="s">
        <v>38</v>
      </c>
      <c r="I1618" s="3" t="s">
        <v>1538</v>
      </c>
      <c r="J1618" s="3" t="s">
        <v>127</v>
      </c>
      <c r="K1618" s="4">
        <v>127.32</v>
      </c>
      <c r="L1618" s="2">
        <v>1</v>
      </c>
      <c r="M1618" s="2">
        <v>12</v>
      </c>
      <c r="N1618" s="2">
        <v>0.75</v>
      </c>
      <c r="O1618" s="3" t="s">
        <v>32</v>
      </c>
      <c r="P1618" s="3" t="s">
        <v>29</v>
      </c>
      <c r="Q1618" s="5">
        <v>34.200000000000003</v>
      </c>
      <c r="R1618" s="5">
        <v>6.75</v>
      </c>
      <c r="S1618" s="6">
        <v>23.85</v>
      </c>
      <c r="T1618" s="5">
        <v>0.35</v>
      </c>
      <c r="U1618" s="6">
        <v>24.2</v>
      </c>
      <c r="V1618" s="2">
        <v>44.45</v>
      </c>
      <c r="W1618" s="8"/>
      <c r="X1618" s="10" t="s">
        <v>29</v>
      </c>
      <c r="Y1618" s="7">
        <v>43794</v>
      </c>
    </row>
    <row r="1619" spans="1:25" hidden="1" x14ac:dyDescent="0.25">
      <c r="A1619" s="2">
        <v>999990</v>
      </c>
      <c r="B1619" s="3" t="s">
        <v>1536</v>
      </c>
      <c r="C1619" s="3" t="s">
        <v>1606</v>
      </c>
      <c r="D1619" s="3" t="s">
        <v>1495</v>
      </c>
      <c r="E1619" s="3" t="s">
        <v>37</v>
      </c>
      <c r="F1619" s="3" t="s">
        <v>119</v>
      </c>
      <c r="G1619" s="2">
        <v>40</v>
      </c>
      <c r="H1619" s="3" t="s">
        <v>38</v>
      </c>
      <c r="I1619" s="3" t="s">
        <v>29</v>
      </c>
      <c r="J1619" s="3" t="s">
        <v>127</v>
      </c>
      <c r="K1619" s="4">
        <v>114.66</v>
      </c>
      <c r="L1619" s="2">
        <v>3</v>
      </c>
      <c r="M1619" s="2">
        <v>6</v>
      </c>
      <c r="N1619" s="2">
        <v>0.25</v>
      </c>
      <c r="O1619" s="3" t="s">
        <v>32</v>
      </c>
      <c r="P1619" s="3" t="s">
        <v>29</v>
      </c>
      <c r="Q1619" s="5">
        <v>52.75</v>
      </c>
      <c r="R1619" s="5">
        <v>10.5</v>
      </c>
      <c r="S1619" s="6">
        <v>36.92</v>
      </c>
      <c r="T1619" s="5">
        <v>0.3</v>
      </c>
      <c r="U1619" s="6">
        <v>37.22</v>
      </c>
      <c r="V1619" s="2">
        <v>68.599999999999994</v>
      </c>
      <c r="W1619" s="8"/>
      <c r="X1619" s="10" t="s">
        <v>29</v>
      </c>
      <c r="Y1619" s="7">
        <v>43794</v>
      </c>
    </row>
    <row r="1620" spans="1:25" hidden="1" x14ac:dyDescent="0.25">
      <c r="A1620" s="2">
        <v>999991</v>
      </c>
      <c r="B1620" s="3" t="s">
        <v>1536</v>
      </c>
      <c r="C1620" s="3" t="s">
        <v>1607</v>
      </c>
      <c r="D1620" s="3" t="s">
        <v>27</v>
      </c>
      <c r="E1620" s="3" t="s">
        <v>37</v>
      </c>
      <c r="F1620" s="3" t="s">
        <v>97</v>
      </c>
      <c r="G1620" s="2">
        <v>40</v>
      </c>
      <c r="H1620" s="3" t="s">
        <v>38</v>
      </c>
      <c r="I1620" s="3" t="s">
        <v>1538</v>
      </c>
      <c r="J1620" s="3" t="s">
        <v>127</v>
      </c>
      <c r="K1620" s="4">
        <v>127.32</v>
      </c>
      <c r="L1620" s="2">
        <v>1</v>
      </c>
      <c r="M1620" s="2">
        <v>12</v>
      </c>
      <c r="N1620" s="2">
        <v>0.75</v>
      </c>
      <c r="O1620" s="3" t="s">
        <v>32</v>
      </c>
      <c r="P1620" s="3" t="s">
        <v>29</v>
      </c>
      <c r="Q1620" s="5">
        <v>34.200000000000003</v>
      </c>
      <c r="R1620" s="5">
        <v>6.75</v>
      </c>
      <c r="S1620" s="6">
        <v>23.85</v>
      </c>
      <c r="T1620" s="5">
        <v>0.35</v>
      </c>
      <c r="U1620" s="6">
        <v>24.2</v>
      </c>
      <c r="V1620" s="2">
        <v>44.45</v>
      </c>
      <c r="W1620" s="8"/>
      <c r="X1620" s="10" t="s">
        <v>29</v>
      </c>
      <c r="Y1620" s="7">
        <v>43794</v>
      </c>
    </row>
    <row r="1621" spans="1:25" hidden="1" x14ac:dyDescent="0.25">
      <c r="A1621" s="2">
        <v>462440</v>
      </c>
      <c r="B1621" s="3" t="s">
        <v>1536</v>
      </c>
      <c r="C1621" s="3" t="s">
        <v>1608</v>
      </c>
      <c r="D1621" s="3" t="s">
        <v>27</v>
      </c>
      <c r="E1621" s="3" t="s">
        <v>37</v>
      </c>
      <c r="F1621" s="3" t="s">
        <v>29</v>
      </c>
      <c r="G1621" s="2">
        <v>40</v>
      </c>
      <c r="H1621" s="3" t="s">
        <v>309</v>
      </c>
      <c r="I1621" s="3" t="s">
        <v>1538</v>
      </c>
      <c r="J1621" s="3" t="s">
        <v>31</v>
      </c>
      <c r="K1621" s="4">
        <v>115.8</v>
      </c>
      <c r="L1621" s="2">
        <v>1</v>
      </c>
      <c r="M1621" s="2">
        <v>12</v>
      </c>
      <c r="N1621" s="2">
        <v>0.75</v>
      </c>
      <c r="O1621" s="3" t="s">
        <v>32</v>
      </c>
      <c r="P1621" s="3" t="s">
        <v>29</v>
      </c>
      <c r="Q1621" s="5">
        <v>32.799999999999997</v>
      </c>
      <c r="S1621" s="6">
        <v>28.56</v>
      </c>
      <c r="T1621" s="5">
        <v>0.35</v>
      </c>
      <c r="U1621" s="6">
        <v>28.91</v>
      </c>
      <c r="V1621" s="2">
        <v>42.65</v>
      </c>
      <c r="W1621" s="8"/>
      <c r="X1621" s="10" t="s">
        <v>29</v>
      </c>
      <c r="Y1621" s="7">
        <v>43678</v>
      </c>
    </row>
    <row r="1622" spans="1:25" hidden="1" x14ac:dyDescent="0.25">
      <c r="A1622" s="2">
        <v>4791</v>
      </c>
      <c r="B1622" s="3" t="s">
        <v>1609</v>
      </c>
      <c r="C1622" s="3" t="s">
        <v>1610</v>
      </c>
      <c r="D1622" s="3" t="s">
        <v>64</v>
      </c>
      <c r="E1622" s="3" t="s">
        <v>28</v>
      </c>
      <c r="F1622" s="3" t="s">
        <v>86</v>
      </c>
      <c r="G1622" s="2">
        <v>40</v>
      </c>
      <c r="H1622" s="3" t="s">
        <v>47</v>
      </c>
      <c r="I1622" s="3" t="s">
        <v>1611</v>
      </c>
      <c r="J1622" s="3" t="s">
        <v>31</v>
      </c>
      <c r="K1622" s="4">
        <v>176.22</v>
      </c>
      <c r="L1622" s="2">
        <v>1</v>
      </c>
      <c r="M1622" s="2">
        <v>6</v>
      </c>
      <c r="N1622" s="2">
        <v>0.5</v>
      </c>
      <c r="O1622" s="3" t="s">
        <v>32</v>
      </c>
      <c r="P1622" s="3" t="s">
        <v>29</v>
      </c>
      <c r="Q1622" s="5">
        <v>64.849999999999994</v>
      </c>
      <c r="S1622" s="6">
        <v>56.98</v>
      </c>
      <c r="T1622" s="5">
        <v>0.1</v>
      </c>
      <c r="U1622" s="6">
        <v>57.08</v>
      </c>
      <c r="V1622" s="2">
        <v>84.3</v>
      </c>
      <c r="W1622" s="8"/>
      <c r="X1622" s="10" t="s">
        <v>29</v>
      </c>
      <c r="Y1622" s="7">
        <v>43739</v>
      </c>
    </row>
    <row r="1623" spans="1:25" hidden="1" x14ac:dyDescent="0.25">
      <c r="A1623" s="2">
        <v>750794</v>
      </c>
      <c r="B1623" s="3" t="s">
        <v>1609</v>
      </c>
      <c r="C1623" s="3" t="s">
        <v>1612</v>
      </c>
      <c r="D1623" s="3" t="s">
        <v>27</v>
      </c>
      <c r="E1623" s="3" t="s">
        <v>37</v>
      </c>
      <c r="F1623" s="3" t="s">
        <v>29</v>
      </c>
      <c r="G1623" s="2">
        <v>45</v>
      </c>
      <c r="H1623" s="3" t="s">
        <v>38</v>
      </c>
      <c r="I1623" s="3" t="s">
        <v>1613</v>
      </c>
      <c r="J1623" s="3" t="s">
        <v>39</v>
      </c>
      <c r="K1623" s="4">
        <v>97.92</v>
      </c>
      <c r="L1623" s="2">
        <v>1</v>
      </c>
      <c r="M1623" s="2">
        <v>9</v>
      </c>
      <c r="N1623" s="2">
        <v>0.75</v>
      </c>
      <c r="O1623" s="3" t="s">
        <v>32</v>
      </c>
      <c r="P1623" s="3" t="s">
        <v>29</v>
      </c>
      <c r="Q1623" s="5">
        <v>36.15</v>
      </c>
      <c r="S1623" s="6">
        <v>31.5</v>
      </c>
      <c r="T1623" s="5">
        <v>0.35</v>
      </c>
      <c r="U1623" s="6">
        <v>31.85</v>
      </c>
      <c r="V1623" s="2">
        <v>47</v>
      </c>
      <c r="W1623" s="8"/>
      <c r="X1623" s="10" t="s">
        <v>29</v>
      </c>
      <c r="Y1623" s="7">
        <v>43466</v>
      </c>
    </row>
    <row r="1624" spans="1:25" hidden="1" x14ac:dyDescent="0.25">
      <c r="A1624" s="2">
        <v>984</v>
      </c>
      <c r="B1624" s="3" t="s">
        <v>1609</v>
      </c>
      <c r="C1624" s="3" t="s">
        <v>1614</v>
      </c>
      <c r="D1624" s="3" t="s">
        <v>27</v>
      </c>
      <c r="E1624" s="3" t="s">
        <v>37</v>
      </c>
      <c r="F1624" s="3" t="s">
        <v>29</v>
      </c>
      <c r="G1624" s="2">
        <v>40</v>
      </c>
      <c r="H1624" s="3" t="s">
        <v>38</v>
      </c>
      <c r="I1624" s="3" t="s">
        <v>1613</v>
      </c>
      <c r="J1624" s="3" t="s">
        <v>39</v>
      </c>
      <c r="K1624" s="4">
        <v>78.36</v>
      </c>
      <c r="L1624" s="2">
        <v>1</v>
      </c>
      <c r="M1624" s="2">
        <v>12</v>
      </c>
      <c r="N1624" s="2">
        <v>0.75</v>
      </c>
      <c r="O1624" s="3" t="s">
        <v>32</v>
      </c>
      <c r="P1624" s="3" t="s">
        <v>29</v>
      </c>
      <c r="Q1624" s="5">
        <v>22.35</v>
      </c>
      <c r="S1624" s="6">
        <v>19.36</v>
      </c>
      <c r="T1624" s="5">
        <v>0.35</v>
      </c>
      <c r="U1624" s="6">
        <v>19.71</v>
      </c>
      <c r="V1624" s="2">
        <v>29.05</v>
      </c>
      <c r="W1624" s="8"/>
      <c r="X1624" s="10" t="s">
        <v>29</v>
      </c>
      <c r="Y1624" s="7">
        <v>43466</v>
      </c>
    </row>
    <row r="1625" spans="1:25" hidden="1" x14ac:dyDescent="0.25">
      <c r="A1625" s="2">
        <v>743098</v>
      </c>
      <c r="B1625" s="3" t="s">
        <v>1609</v>
      </c>
      <c r="C1625" s="3" t="s">
        <v>1614</v>
      </c>
      <c r="D1625" s="3" t="s">
        <v>906</v>
      </c>
      <c r="E1625" s="3" t="s">
        <v>37</v>
      </c>
      <c r="F1625" s="3" t="s">
        <v>29</v>
      </c>
      <c r="G1625" s="2">
        <v>40</v>
      </c>
      <c r="H1625" s="3" t="s">
        <v>38</v>
      </c>
      <c r="I1625" s="3" t="s">
        <v>1613</v>
      </c>
      <c r="J1625" s="3" t="s">
        <v>39</v>
      </c>
      <c r="K1625" s="4">
        <v>77.8</v>
      </c>
      <c r="L1625" s="2">
        <v>1</v>
      </c>
      <c r="M1625" s="2">
        <v>8</v>
      </c>
      <c r="N1625" s="2">
        <v>1.1399999999999999</v>
      </c>
      <c r="O1625" s="3" t="s">
        <v>32</v>
      </c>
      <c r="P1625" s="3" t="s">
        <v>29</v>
      </c>
      <c r="Q1625" s="5">
        <v>33.5</v>
      </c>
      <c r="S1625" s="6">
        <v>29.17</v>
      </c>
      <c r="T1625" s="5">
        <v>0.35</v>
      </c>
      <c r="U1625" s="6">
        <v>29.52</v>
      </c>
      <c r="V1625" s="2">
        <v>43.55</v>
      </c>
      <c r="W1625" s="8"/>
      <c r="X1625" s="10" t="s">
        <v>29</v>
      </c>
      <c r="Y1625" s="7">
        <v>43466</v>
      </c>
    </row>
    <row r="1626" spans="1:25" hidden="1" x14ac:dyDescent="0.25">
      <c r="A1626" s="2">
        <v>3871</v>
      </c>
      <c r="B1626" s="3" t="s">
        <v>1609</v>
      </c>
      <c r="C1626" s="3" t="s">
        <v>1615</v>
      </c>
      <c r="D1626" s="3" t="s">
        <v>42</v>
      </c>
      <c r="E1626" s="3" t="s">
        <v>37</v>
      </c>
      <c r="F1626" s="3" t="s">
        <v>29</v>
      </c>
      <c r="G1626" s="2">
        <v>40</v>
      </c>
      <c r="H1626" s="3" t="s">
        <v>38</v>
      </c>
      <c r="I1626" s="3" t="s">
        <v>1613</v>
      </c>
      <c r="J1626" s="3" t="s">
        <v>39</v>
      </c>
      <c r="K1626" s="4">
        <v>90.24</v>
      </c>
      <c r="L1626" s="2">
        <v>1</v>
      </c>
      <c r="M1626" s="2">
        <v>24</v>
      </c>
      <c r="N1626" s="2">
        <v>0.375</v>
      </c>
      <c r="O1626" s="3" t="s">
        <v>835</v>
      </c>
      <c r="P1626" s="3" t="s">
        <v>29</v>
      </c>
      <c r="Q1626" s="5">
        <v>12.6</v>
      </c>
      <c r="S1626" s="6">
        <v>11</v>
      </c>
      <c r="T1626" s="5">
        <v>0.1</v>
      </c>
      <c r="U1626" s="6">
        <v>11.1</v>
      </c>
      <c r="V1626" s="2">
        <v>16.399999999999999</v>
      </c>
      <c r="W1626" s="8"/>
      <c r="X1626" s="10" t="s">
        <v>29</v>
      </c>
      <c r="Y1626" s="7">
        <v>43466</v>
      </c>
    </row>
    <row r="1627" spans="1:25" hidden="1" x14ac:dyDescent="0.25">
      <c r="A1627" s="2">
        <v>54213</v>
      </c>
      <c r="B1627" s="3" t="s">
        <v>1609</v>
      </c>
      <c r="C1627" s="3" t="s">
        <v>1615</v>
      </c>
      <c r="D1627" s="3" t="s">
        <v>1074</v>
      </c>
      <c r="E1627" s="3" t="s">
        <v>37</v>
      </c>
      <c r="F1627" s="3" t="s">
        <v>29</v>
      </c>
      <c r="G1627" s="2">
        <v>40</v>
      </c>
      <c r="H1627" s="3" t="s">
        <v>38</v>
      </c>
      <c r="I1627" s="3" t="s">
        <v>1613</v>
      </c>
      <c r="J1627" s="3" t="s">
        <v>39</v>
      </c>
      <c r="K1627" s="4">
        <v>91.68</v>
      </c>
      <c r="L1627" s="2">
        <v>1</v>
      </c>
      <c r="M1627" s="2">
        <v>6</v>
      </c>
      <c r="N1627" s="2">
        <v>1.75</v>
      </c>
      <c r="O1627" s="3" t="s">
        <v>835</v>
      </c>
      <c r="P1627" s="3" t="s">
        <v>29</v>
      </c>
      <c r="Q1627" s="5">
        <v>50.95</v>
      </c>
      <c r="S1627" s="6">
        <v>44.53</v>
      </c>
      <c r="T1627" s="5">
        <v>0.35</v>
      </c>
      <c r="U1627" s="6">
        <v>44.88</v>
      </c>
      <c r="V1627" s="2">
        <v>66.25</v>
      </c>
      <c r="W1627" s="8"/>
      <c r="X1627" s="10" t="s">
        <v>29</v>
      </c>
      <c r="Y1627" s="7">
        <v>43466</v>
      </c>
    </row>
    <row r="1628" spans="1:25" hidden="1" x14ac:dyDescent="0.25">
      <c r="A1628" s="2">
        <v>6361</v>
      </c>
      <c r="B1628" s="3" t="s">
        <v>1609</v>
      </c>
      <c r="C1628" s="3" t="s">
        <v>1616</v>
      </c>
      <c r="D1628" s="3" t="s">
        <v>27</v>
      </c>
      <c r="E1628" s="3" t="s">
        <v>37</v>
      </c>
      <c r="F1628" s="3" t="s">
        <v>29</v>
      </c>
      <c r="G1628" s="2">
        <v>40</v>
      </c>
      <c r="H1628" s="3" t="s">
        <v>38</v>
      </c>
      <c r="I1628" s="3" t="s">
        <v>1613</v>
      </c>
      <c r="J1628" s="3" t="s">
        <v>39</v>
      </c>
      <c r="K1628" s="4">
        <v>85.78</v>
      </c>
      <c r="L1628" s="2">
        <v>1</v>
      </c>
      <c r="M1628" s="2">
        <v>12</v>
      </c>
      <c r="N1628" s="2">
        <v>0.75</v>
      </c>
      <c r="O1628" s="3" t="s">
        <v>32</v>
      </c>
      <c r="P1628" s="3" t="s">
        <v>29</v>
      </c>
      <c r="Q1628" s="5">
        <v>24.35</v>
      </c>
      <c r="S1628" s="6">
        <v>21.12</v>
      </c>
      <c r="T1628" s="5">
        <v>0.35</v>
      </c>
      <c r="U1628" s="6">
        <v>21.47</v>
      </c>
      <c r="V1628" s="2">
        <v>31.65</v>
      </c>
      <c r="W1628" s="8"/>
      <c r="X1628" s="10" t="s">
        <v>29</v>
      </c>
      <c r="Y1628" s="7">
        <v>43466</v>
      </c>
    </row>
    <row r="1629" spans="1:25" hidden="1" x14ac:dyDescent="0.25">
      <c r="A1629" s="2">
        <v>106120</v>
      </c>
      <c r="B1629" s="3" t="s">
        <v>1609</v>
      </c>
      <c r="C1629" s="3" t="s">
        <v>1617</v>
      </c>
      <c r="D1629" s="3" t="s">
        <v>27</v>
      </c>
      <c r="E1629" s="3" t="s">
        <v>37</v>
      </c>
      <c r="F1629" s="3" t="s">
        <v>29</v>
      </c>
      <c r="G1629" s="2">
        <v>40</v>
      </c>
      <c r="H1629" s="3" t="s">
        <v>30</v>
      </c>
      <c r="I1629" s="3" t="s">
        <v>1618</v>
      </c>
      <c r="J1629" s="3" t="s">
        <v>31</v>
      </c>
      <c r="K1629" s="4">
        <v>114</v>
      </c>
      <c r="L1629" s="2">
        <v>1</v>
      </c>
      <c r="M1629" s="2">
        <v>6</v>
      </c>
      <c r="N1629" s="2">
        <v>0.75</v>
      </c>
      <c r="O1629" s="3" t="s">
        <v>32</v>
      </c>
      <c r="P1629" s="3" t="s">
        <v>29</v>
      </c>
      <c r="Q1629" s="5">
        <v>53.55</v>
      </c>
      <c r="S1629" s="6">
        <v>46.82</v>
      </c>
      <c r="T1629" s="5">
        <v>0.35</v>
      </c>
      <c r="U1629" s="6">
        <v>47.17</v>
      </c>
      <c r="V1629" s="2">
        <v>69.599999999999994</v>
      </c>
      <c r="W1629" s="8"/>
      <c r="X1629" s="10" t="s">
        <v>29</v>
      </c>
      <c r="Y1629" s="7">
        <v>43709</v>
      </c>
    </row>
    <row r="1630" spans="1:25" hidden="1" x14ac:dyDescent="0.25">
      <c r="A1630" s="2">
        <v>807202</v>
      </c>
      <c r="B1630" s="3" t="s">
        <v>1609</v>
      </c>
      <c r="C1630" s="3" t="s">
        <v>1619</v>
      </c>
      <c r="D1630" s="3" t="s">
        <v>27</v>
      </c>
      <c r="E1630" s="3" t="s">
        <v>37</v>
      </c>
      <c r="F1630" s="3" t="s">
        <v>29</v>
      </c>
      <c r="G1630" s="2">
        <v>40</v>
      </c>
      <c r="H1630" s="3" t="s">
        <v>38</v>
      </c>
      <c r="I1630" s="3" t="s">
        <v>1613</v>
      </c>
      <c r="J1630" s="3" t="s">
        <v>39</v>
      </c>
      <c r="K1630" s="4">
        <v>145.1</v>
      </c>
      <c r="L1630" s="2">
        <v>1</v>
      </c>
      <c r="M1630" s="2">
        <v>12</v>
      </c>
      <c r="N1630" s="2">
        <v>0.75</v>
      </c>
      <c r="O1630" s="3" t="s">
        <v>32</v>
      </c>
      <c r="P1630" s="3" t="s">
        <v>29</v>
      </c>
      <c r="Q1630" s="5">
        <v>39.9</v>
      </c>
      <c r="S1630" s="6">
        <v>34.799999999999997</v>
      </c>
      <c r="T1630" s="5">
        <v>0.35</v>
      </c>
      <c r="U1630" s="6">
        <v>35.15</v>
      </c>
      <c r="V1630" s="2">
        <v>51.85</v>
      </c>
      <c r="W1630" s="8"/>
      <c r="X1630" s="10" t="s">
        <v>29</v>
      </c>
      <c r="Y1630" s="7">
        <v>43650</v>
      </c>
    </row>
    <row r="1631" spans="1:25" hidden="1" x14ac:dyDescent="0.25">
      <c r="A1631" s="2">
        <v>569061</v>
      </c>
      <c r="B1631" s="3" t="s">
        <v>1609</v>
      </c>
      <c r="C1631" s="3" t="s">
        <v>1620</v>
      </c>
      <c r="D1631" s="3" t="s">
        <v>27</v>
      </c>
      <c r="E1631" s="3" t="s">
        <v>28</v>
      </c>
      <c r="F1631" s="3" t="s">
        <v>210</v>
      </c>
      <c r="G1631" s="2">
        <v>64.3</v>
      </c>
      <c r="H1631" s="3" t="s">
        <v>30</v>
      </c>
      <c r="I1631" s="3" t="s">
        <v>1618</v>
      </c>
      <c r="J1631" s="3" t="s">
        <v>31</v>
      </c>
      <c r="K1631" s="4">
        <v>262.5</v>
      </c>
      <c r="L1631" s="2">
        <v>1</v>
      </c>
      <c r="M1631" s="2">
        <v>6</v>
      </c>
      <c r="N1631" s="2">
        <v>0.75</v>
      </c>
      <c r="O1631" s="3" t="s">
        <v>32</v>
      </c>
      <c r="P1631" s="3" t="s">
        <v>29</v>
      </c>
      <c r="Q1631" s="5">
        <v>96.85</v>
      </c>
      <c r="S1631" s="6">
        <v>84.92</v>
      </c>
      <c r="T1631" s="5">
        <v>0.35</v>
      </c>
      <c r="U1631" s="6">
        <v>85.27</v>
      </c>
      <c r="V1631" s="2">
        <v>125.9</v>
      </c>
      <c r="W1631" s="8">
        <v>14.599999999999994</v>
      </c>
      <c r="X1631" s="9" t="s">
        <v>3216</v>
      </c>
      <c r="Y1631" s="7">
        <v>43790</v>
      </c>
    </row>
    <row r="1632" spans="1:25" hidden="1" x14ac:dyDescent="0.25">
      <c r="A1632" s="2">
        <v>605063</v>
      </c>
      <c r="B1632" s="3" t="s">
        <v>1609</v>
      </c>
      <c r="C1632" s="3" t="s">
        <v>1621</v>
      </c>
      <c r="D1632" s="3" t="s">
        <v>27</v>
      </c>
      <c r="E1632" s="3" t="s">
        <v>37</v>
      </c>
      <c r="F1632" s="3" t="s">
        <v>29</v>
      </c>
      <c r="G1632" s="2">
        <v>45</v>
      </c>
      <c r="H1632" s="3" t="s">
        <v>30</v>
      </c>
      <c r="I1632" s="3" t="s">
        <v>1618</v>
      </c>
      <c r="J1632" s="3" t="s">
        <v>31</v>
      </c>
      <c r="K1632" s="4">
        <v>174.6</v>
      </c>
      <c r="L1632" s="2">
        <v>1</v>
      </c>
      <c r="M1632" s="2">
        <v>12</v>
      </c>
      <c r="N1632" s="2">
        <v>0.75</v>
      </c>
      <c r="O1632" s="3" t="s">
        <v>32</v>
      </c>
      <c r="P1632" s="3" t="s">
        <v>29</v>
      </c>
      <c r="Q1632" s="5">
        <v>44.85</v>
      </c>
      <c r="S1632" s="6">
        <v>39.159999999999997</v>
      </c>
      <c r="T1632" s="5">
        <v>0.35</v>
      </c>
      <c r="U1632" s="6">
        <v>39.51</v>
      </c>
      <c r="V1632" s="2">
        <v>58.3</v>
      </c>
      <c r="W1632" s="8"/>
      <c r="X1632" s="10" t="s">
        <v>29</v>
      </c>
      <c r="Y1632" s="7">
        <v>43678</v>
      </c>
    </row>
    <row r="1633" spans="1:25" hidden="1" x14ac:dyDescent="0.25">
      <c r="A1633" s="2">
        <v>774273</v>
      </c>
      <c r="B1633" s="3" t="s">
        <v>1609</v>
      </c>
      <c r="C1633" s="3" t="s">
        <v>1622</v>
      </c>
      <c r="D1633" s="3" t="s">
        <v>27</v>
      </c>
      <c r="E1633" s="3" t="s">
        <v>37</v>
      </c>
      <c r="F1633" s="3" t="s">
        <v>29</v>
      </c>
      <c r="G1633" s="2">
        <v>45</v>
      </c>
      <c r="H1633" s="3" t="s">
        <v>30</v>
      </c>
      <c r="I1633" s="3" t="s">
        <v>1618</v>
      </c>
      <c r="J1633" s="3" t="s">
        <v>39</v>
      </c>
      <c r="K1633" s="4" t="s">
        <v>3065</v>
      </c>
      <c r="L1633" s="2">
        <v>1</v>
      </c>
      <c r="M1633" s="2">
        <v>12</v>
      </c>
      <c r="N1633" s="2">
        <v>0.75</v>
      </c>
      <c r="O1633" s="3" t="s">
        <v>32</v>
      </c>
      <c r="P1633" s="3" t="s">
        <v>29</v>
      </c>
      <c r="Q1633" s="5">
        <v>42.25</v>
      </c>
      <c r="S1633" s="6">
        <v>36.869999999999997</v>
      </c>
      <c r="T1633" s="5">
        <v>0.35</v>
      </c>
      <c r="U1633" s="6">
        <v>37.22</v>
      </c>
      <c r="V1633" s="2">
        <v>54.9</v>
      </c>
      <c r="W1633" s="8"/>
      <c r="X1633" s="10" t="s">
        <v>29</v>
      </c>
      <c r="Y1633" s="7">
        <v>43556</v>
      </c>
    </row>
    <row r="1634" spans="1:25" hidden="1" x14ac:dyDescent="0.25">
      <c r="A1634" s="2">
        <v>645465</v>
      </c>
      <c r="B1634" s="3" t="s">
        <v>1609</v>
      </c>
      <c r="C1634" s="3" t="s">
        <v>1623</v>
      </c>
      <c r="D1634" s="3" t="s">
        <v>27</v>
      </c>
      <c r="E1634" s="3" t="s">
        <v>37</v>
      </c>
      <c r="F1634" s="3" t="s">
        <v>29</v>
      </c>
      <c r="G1634" s="2">
        <v>45</v>
      </c>
      <c r="H1634" s="3" t="s">
        <v>30</v>
      </c>
      <c r="I1634" s="3" t="s">
        <v>1624</v>
      </c>
      <c r="J1634" s="3" t="s">
        <v>39</v>
      </c>
      <c r="K1634" s="4" t="s">
        <v>3065</v>
      </c>
      <c r="L1634" s="2">
        <v>1</v>
      </c>
      <c r="M1634" s="2">
        <v>12</v>
      </c>
      <c r="N1634" s="2">
        <v>0.75</v>
      </c>
      <c r="O1634" s="3" t="s">
        <v>32</v>
      </c>
      <c r="P1634" s="3" t="s">
        <v>29</v>
      </c>
      <c r="Q1634" s="5">
        <v>42.25</v>
      </c>
      <c r="S1634" s="6">
        <v>36.869999999999997</v>
      </c>
      <c r="T1634" s="5">
        <v>0.35</v>
      </c>
      <c r="U1634" s="6">
        <v>37.22</v>
      </c>
      <c r="V1634" s="2">
        <v>54.9</v>
      </c>
      <c r="W1634" s="8"/>
      <c r="X1634" s="10" t="s">
        <v>29</v>
      </c>
      <c r="Y1634" s="7">
        <v>43556</v>
      </c>
    </row>
    <row r="1635" spans="1:25" hidden="1" x14ac:dyDescent="0.25">
      <c r="A1635" s="2">
        <v>131870</v>
      </c>
      <c r="B1635" s="3" t="s">
        <v>1609</v>
      </c>
      <c r="C1635" s="3" t="s">
        <v>1625</v>
      </c>
      <c r="D1635" s="3" t="s">
        <v>27</v>
      </c>
      <c r="E1635" s="3" t="s">
        <v>37</v>
      </c>
      <c r="F1635" s="3" t="s">
        <v>86</v>
      </c>
      <c r="G1635" s="2">
        <v>40</v>
      </c>
      <c r="H1635" s="3" t="s">
        <v>482</v>
      </c>
      <c r="I1635" s="3" t="s">
        <v>1626</v>
      </c>
      <c r="J1635" s="3" t="s">
        <v>39</v>
      </c>
      <c r="K1635" s="4" t="s">
        <v>3066</v>
      </c>
      <c r="L1635" s="2">
        <v>1</v>
      </c>
      <c r="M1635" s="2">
        <v>6</v>
      </c>
      <c r="N1635" s="2">
        <v>0.75</v>
      </c>
      <c r="O1635" s="3" t="s">
        <v>32</v>
      </c>
      <c r="P1635" s="3" t="s">
        <v>29</v>
      </c>
      <c r="Q1635" s="5">
        <v>49.8</v>
      </c>
      <c r="S1635" s="6">
        <v>43.52</v>
      </c>
      <c r="T1635" s="5">
        <v>0.35</v>
      </c>
      <c r="U1635" s="6">
        <v>43.87</v>
      </c>
      <c r="V1635" s="2">
        <v>64.75</v>
      </c>
      <c r="W1635" s="8"/>
      <c r="X1635" s="10" t="s">
        <v>29</v>
      </c>
      <c r="Y1635" s="7">
        <v>43556</v>
      </c>
    </row>
    <row r="1636" spans="1:25" hidden="1" x14ac:dyDescent="0.25">
      <c r="A1636" s="2">
        <v>61374</v>
      </c>
      <c r="B1636" s="3" t="s">
        <v>1609</v>
      </c>
      <c r="C1636" s="3" t="s">
        <v>1627</v>
      </c>
      <c r="D1636" s="3" t="s">
        <v>27</v>
      </c>
      <c r="E1636" s="3" t="s">
        <v>37</v>
      </c>
      <c r="F1636" s="3" t="s">
        <v>29</v>
      </c>
      <c r="G1636" s="2">
        <v>40</v>
      </c>
      <c r="H1636" s="3" t="s">
        <v>482</v>
      </c>
      <c r="I1636" s="3" t="s">
        <v>1626</v>
      </c>
      <c r="J1636" s="3" t="s">
        <v>39</v>
      </c>
      <c r="K1636" s="4" t="s">
        <v>3067</v>
      </c>
      <c r="L1636" s="2">
        <v>1</v>
      </c>
      <c r="M1636" s="2">
        <v>12</v>
      </c>
      <c r="N1636" s="2">
        <v>0.75</v>
      </c>
      <c r="O1636" s="3" t="s">
        <v>32</v>
      </c>
      <c r="P1636" s="3" t="s">
        <v>29</v>
      </c>
      <c r="Q1636" s="5">
        <v>41.85</v>
      </c>
      <c r="S1636" s="6">
        <v>36.520000000000003</v>
      </c>
      <c r="T1636" s="5">
        <v>0.35</v>
      </c>
      <c r="U1636" s="6">
        <v>36.869999999999997</v>
      </c>
      <c r="V1636" s="2">
        <v>54.4</v>
      </c>
      <c r="W1636" s="8"/>
      <c r="X1636" s="10" t="s">
        <v>29</v>
      </c>
      <c r="Y1636" s="7">
        <v>43556</v>
      </c>
    </row>
    <row r="1637" spans="1:25" hidden="1" x14ac:dyDescent="0.25">
      <c r="A1637" s="2">
        <v>14910</v>
      </c>
      <c r="B1637" s="3" t="s">
        <v>1609</v>
      </c>
      <c r="C1637" s="3" t="s">
        <v>1628</v>
      </c>
      <c r="D1637" s="3" t="s">
        <v>27</v>
      </c>
      <c r="E1637" s="3" t="s">
        <v>37</v>
      </c>
      <c r="F1637" s="3" t="s">
        <v>29</v>
      </c>
      <c r="G1637" s="2">
        <v>40</v>
      </c>
      <c r="H1637" s="3" t="s">
        <v>482</v>
      </c>
      <c r="I1637" s="3" t="s">
        <v>1626</v>
      </c>
      <c r="J1637" s="3" t="s">
        <v>39</v>
      </c>
      <c r="K1637" s="4" t="s">
        <v>3068</v>
      </c>
      <c r="L1637" s="2">
        <v>1</v>
      </c>
      <c r="M1637" s="2">
        <v>12</v>
      </c>
      <c r="N1637" s="2">
        <v>0.75</v>
      </c>
      <c r="O1637" s="3" t="s">
        <v>32</v>
      </c>
      <c r="P1637" s="3" t="s">
        <v>29</v>
      </c>
      <c r="Q1637" s="5">
        <v>37.200000000000003</v>
      </c>
      <c r="S1637" s="6">
        <v>32.43</v>
      </c>
      <c r="T1637" s="5">
        <v>0.35</v>
      </c>
      <c r="U1637" s="6">
        <v>32.78</v>
      </c>
      <c r="V1637" s="2">
        <v>48.35</v>
      </c>
      <c r="W1637" s="8"/>
      <c r="X1637" s="10" t="s">
        <v>29</v>
      </c>
      <c r="Y1637" s="7">
        <v>43799</v>
      </c>
    </row>
    <row r="1638" spans="1:25" hidden="1" x14ac:dyDescent="0.25">
      <c r="A1638" s="2">
        <v>767076</v>
      </c>
      <c r="B1638" s="3" t="s">
        <v>1609</v>
      </c>
      <c r="C1638" s="3" t="s">
        <v>1629</v>
      </c>
      <c r="D1638" s="3" t="s">
        <v>27</v>
      </c>
      <c r="E1638" s="3" t="s">
        <v>37</v>
      </c>
      <c r="F1638" s="3" t="s">
        <v>29</v>
      </c>
      <c r="G1638" s="2">
        <v>40</v>
      </c>
      <c r="H1638" s="3" t="s">
        <v>38</v>
      </c>
      <c r="I1638" s="3" t="s">
        <v>1613</v>
      </c>
      <c r="J1638" s="3" t="s">
        <v>39</v>
      </c>
      <c r="K1638" s="4">
        <v>103.44</v>
      </c>
      <c r="L1638" s="2">
        <v>1</v>
      </c>
      <c r="M1638" s="2">
        <v>12</v>
      </c>
      <c r="N1638" s="2">
        <v>0.75</v>
      </c>
      <c r="O1638" s="3" t="s">
        <v>32</v>
      </c>
      <c r="P1638" s="3" t="s">
        <v>29</v>
      </c>
      <c r="Q1638" s="5">
        <v>29</v>
      </c>
      <c r="S1638" s="6">
        <v>25.21</v>
      </c>
      <c r="T1638" s="5">
        <v>0.35</v>
      </c>
      <c r="U1638" s="6">
        <v>25.56</v>
      </c>
      <c r="V1638" s="2">
        <v>37.700000000000003</v>
      </c>
      <c r="W1638" s="8"/>
      <c r="X1638" s="10" t="s">
        <v>29</v>
      </c>
      <c r="Y1638" s="7">
        <v>43466</v>
      </c>
    </row>
    <row r="1639" spans="1:25" hidden="1" x14ac:dyDescent="0.25">
      <c r="A1639" s="2">
        <v>125</v>
      </c>
      <c r="B1639" s="3" t="s">
        <v>1609</v>
      </c>
      <c r="C1639" s="3" t="s">
        <v>1630</v>
      </c>
      <c r="D1639" s="3" t="s">
        <v>906</v>
      </c>
      <c r="E1639" s="3" t="s">
        <v>28</v>
      </c>
      <c r="F1639" s="3" t="s">
        <v>29</v>
      </c>
      <c r="G1639" s="2">
        <v>40</v>
      </c>
      <c r="H1639" s="3" t="s">
        <v>38</v>
      </c>
      <c r="I1639" s="3" t="s">
        <v>1613</v>
      </c>
      <c r="J1639" s="3" t="s">
        <v>31</v>
      </c>
      <c r="K1639" s="4">
        <v>98.4</v>
      </c>
      <c r="L1639" s="2">
        <v>1</v>
      </c>
      <c r="M1639" s="2">
        <v>8</v>
      </c>
      <c r="N1639" s="2">
        <v>1.1399999999999999</v>
      </c>
      <c r="O1639" s="3" t="s">
        <v>32</v>
      </c>
      <c r="P1639" s="3" t="s">
        <v>29</v>
      </c>
      <c r="Q1639" s="5">
        <v>42.65</v>
      </c>
      <c r="S1639" s="6">
        <v>37.22</v>
      </c>
      <c r="T1639" s="5">
        <v>0.35</v>
      </c>
      <c r="U1639" s="6">
        <v>37.57</v>
      </c>
      <c r="V1639" s="2">
        <v>55.45</v>
      </c>
      <c r="W1639" s="8"/>
      <c r="X1639" s="10" t="s">
        <v>29</v>
      </c>
      <c r="Y1639" s="7">
        <v>43714</v>
      </c>
    </row>
    <row r="1640" spans="1:25" hidden="1" x14ac:dyDescent="0.25">
      <c r="A1640" s="2">
        <v>161687</v>
      </c>
      <c r="B1640" s="3" t="s">
        <v>1609</v>
      </c>
      <c r="C1640" s="3" t="s">
        <v>1631</v>
      </c>
      <c r="D1640" s="3" t="s">
        <v>27</v>
      </c>
      <c r="E1640" s="3" t="s">
        <v>28</v>
      </c>
      <c r="F1640" s="3" t="s">
        <v>29</v>
      </c>
      <c r="G1640" s="2">
        <v>40</v>
      </c>
      <c r="H1640" s="3" t="s">
        <v>38</v>
      </c>
      <c r="I1640" s="3" t="s">
        <v>1613</v>
      </c>
      <c r="J1640" s="3" t="s">
        <v>31</v>
      </c>
      <c r="K1640" s="4">
        <v>137.30000000000001</v>
      </c>
      <c r="L1640" s="2">
        <v>1</v>
      </c>
      <c r="M1640" s="2">
        <v>3</v>
      </c>
      <c r="N1640" s="2">
        <v>0.75</v>
      </c>
      <c r="O1640" s="3" t="s">
        <v>32</v>
      </c>
      <c r="P1640" s="3" t="s">
        <v>29</v>
      </c>
      <c r="Q1640" s="5">
        <v>99.95</v>
      </c>
      <c r="S1640" s="6">
        <v>87.65</v>
      </c>
      <c r="T1640" s="5">
        <v>0.35</v>
      </c>
      <c r="U1640" s="6">
        <v>88</v>
      </c>
      <c r="V1640" s="2">
        <v>129.94999999999999</v>
      </c>
      <c r="W1640" s="8"/>
      <c r="X1640" s="10" t="s">
        <v>29</v>
      </c>
      <c r="Y1640" s="7">
        <v>43720</v>
      </c>
    </row>
    <row r="1641" spans="1:25" hidden="1" x14ac:dyDescent="0.25">
      <c r="A1641" s="2">
        <v>387209</v>
      </c>
      <c r="B1641" s="3" t="s">
        <v>1609</v>
      </c>
      <c r="C1641" s="3" t="s">
        <v>1632</v>
      </c>
      <c r="D1641" s="3" t="s">
        <v>27</v>
      </c>
      <c r="E1641" s="3" t="s">
        <v>37</v>
      </c>
      <c r="F1641" s="3" t="s">
        <v>29</v>
      </c>
      <c r="G1641" s="2">
        <v>40</v>
      </c>
      <c r="H1641" s="3" t="s">
        <v>38</v>
      </c>
      <c r="I1641" s="3" t="s">
        <v>1613</v>
      </c>
      <c r="J1641" s="3" t="s">
        <v>31</v>
      </c>
      <c r="K1641" s="4">
        <v>105.24</v>
      </c>
      <c r="L1641" s="2">
        <v>1</v>
      </c>
      <c r="M1641" s="2">
        <v>12</v>
      </c>
      <c r="N1641" s="2">
        <v>0.75</v>
      </c>
      <c r="O1641" s="3" t="s">
        <v>32</v>
      </c>
      <c r="P1641" s="3" t="s">
        <v>29</v>
      </c>
      <c r="Q1641" s="5">
        <v>30</v>
      </c>
      <c r="S1641" s="6">
        <v>26.09</v>
      </c>
      <c r="T1641" s="5">
        <v>0.35</v>
      </c>
      <c r="U1641" s="6">
        <v>26.44</v>
      </c>
      <c r="V1641" s="2">
        <v>39</v>
      </c>
      <c r="W1641" s="8"/>
      <c r="X1641" s="10" t="s">
        <v>29</v>
      </c>
      <c r="Y1641" s="7">
        <v>43709</v>
      </c>
    </row>
    <row r="1642" spans="1:25" hidden="1" x14ac:dyDescent="0.25">
      <c r="A1642" s="2">
        <v>40253</v>
      </c>
      <c r="B1642" s="3" t="s">
        <v>1609</v>
      </c>
      <c r="C1642" s="3" t="s">
        <v>1633</v>
      </c>
      <c r="D1642" s="3" t="s">
        <v>898</v>
      </c>
      <c r="E1642" s="3" t="s">
        <v>37</v>
      </c>
      <c r="F1642" s="3" t="s">
        <v>86</v>
      </c>
      <c r="G1642" s="2">
        <v>40</v>
      </c>
      <c r="H1642" s="3" t="s">
        <v>482</v>
      </c>
      <c r="I1642" s="3" t="s">
        <v>1626</v>
      </c>
      <c r="J1642" s="3" t="s">
        <v>31</v>
      </c>
      <c r="K1642" s="4">
        <v>160.86000000000001</v>
      </c>
      <c r="L1642" s="2">
        <v>1</v>
      </c>
      <c r="M1642" s="2">
        <v>6</v>
      </c>
      <c r="N1642" s="2">
        <v>0.7</v>
      </c>
      <c r="O1642" s="3" t="s">
        <v>32</v>
      </c>
      <c r="P1642" s="3" t="s">
        <v>29</v>
      </c>
      <c r="Q1642" s="5">
        <v>66.05</v>
      </c>
      <c r="S1642" s="6">
        <v>58.04</v>
      </c>
      <c r="T1642" s="5">
        <v>0.1</v>
      </c>
      <c r="U1642" s="6">
        <v>58.14</v>
      </c>
      <c r="V1642" s="2">
        <v>85.85</v>
      </c>
      <c r="W1642" s="8"/>
      <c r="X1642" s="10" t="s">
        <v>29</v>
      </c>
      <c r="Y1642" s="7">
        <v>43647</v>
      </c>
    </row>
    <row r="1643" spans="1:25" hidden="1" x14ac:dyDescent="0.25">
      <c r="A1643" s="2">
        <v>786</v>
      </c>
      <c r="B1643" s="3" t="s">
        <v>1609</v>
      </c>
      <c r="C1643" s="3" t="s">
        <v>1634</v>
      </c>
      <c r="D1643" s="3" t="s">
        <v>27</v>
      </c>
      <c r="E1643" s="3" t="s">
        <v>37</v>
      </c>
      <c r="F1643" s="3" t="s">
        <v>29</v>
      </c>
      <c r="G1643" s="2">
        <v>40</v>
      </c>
      <c r="H1643" s="3" t="s">
        <v>38</v>
      </c>
      <c r="I1643" s="3" t="s">
        <v>1613</v>
      </c>
      <c r="J1643" s="3" t="s">
        <v>31</v>
      </c>
      <c r="K1643" s="4">
        <v>80.760000000000005</v>
      </c>
      <c r="L1643" s="2">
        <v>1</v>
      </c>
      <c r="M1643" s="2">
        <v>12</v>
      </c>
      <c r="N1643" s="2">
        <v>0.75</v>
      </c>
      <c r="O1643" s="3" t="s">
        <v>32</v>
      </c>
      <c r="P1643" s="3" t="s">
        <v>29</v>
      </c>
      <c r="Q1643" s="5">
        <v>23.55</v>
      </c>
      <c r="S1643" s="6">
        <v>20.420000000000002</v>
      </c>
      <c r="T1643" s="5">
        <v>0.35</v>
      </c>
      <c r="U1643" s="6">
        <v>20.77</v>
      </c>
      <c r="V1643" s="2">
        <v>30.6</v>
      </c>
      <c r="W1643" s="8"/>
      <c r="X1643" s="10" t="s">
        <v>29</v>
      </c>
      <c r="Y1643" s="7">
        <v>43556</v>
      </c>
    </row>
    <row r="1644" spans="1:25" hidden="1" x14ac:dyDescent="0.25">
      <c r="A1644" s="2">
        <v>61564</v>
      </c>
      <c r="B1644" s="3" t="s">
        <v>1609</v>
      </c>
      <c r="C1644" s="3" t="s">
        <v>1635</v>
      </c>
      <c r="D1644" s="3" t="s">
        <v>1074</v>
      </c>
      <c r="E1644" s="3" t="s">
        <v>37</v>
      </c>
      <c r="F1644" s="3" t="s">
        <v>29</v>
      </c>
      <c r="G1644" s="2">
        <v>40</v>
      </c>
      <c r="H1644" s="3" t="s">
        <v>38</v>
      </c>
      <c r="I1644" s="3" t="s">
        <v>1613</v>
      </c>
      <c r="J1644" s="3" t="s">
        <v>31</v>
      </c>
      <c r="K1644" s="4">
        <v>94.52</v>
      </c>
      <c r="L1644" s="2">
        <v>1</v>
      </c>
      <c r="M1644" s="2">
        <v>6</v>
      </c>
      <c r="N1644" s="2">
        <v>1.75</v>
      </c>
      <c r="O1644" s="3" t="s">
        <v>835</v>
      </c>
      <c r="P1644" s="3" t="s">
        <v>29</v>
      </c>
      <c r="Q1644" s="5">
        <v>53.25</v>
      </c>
      <c r="S1644" s="6">
        <v>46.55</v>
      </c>
      <c r="T1644" s="5">
        <v>0.35</v>
      </c>
      <c r="U1644" s="6">
        <v>46.9</v>
      </c>
      <c r="V1644" s="2">
        <v>69.2</v>
      </c>
      <c r="W1644" s="8"/>
      <c r="X1644" s="10" t="s">
        <v>29</v>
      </c>
      <c r="Y1644" s="7">
        <v>43556</v>
      </c>
    </row>
    <row r="1645" spans="1:25" hidden="1" x14ac:dyDescent="0.25">
      <c r="A1645" s="2">
        <v>9043</v>
      </c>
      <c r="B1645" s="3" t="s">
        <v>1609</v>
      </c>
      <c r="C1645" s="3" t="s">
        <v>1636</v>
      </c>
      <c r="D1645" s="3" t="s">
        <v>42</v>
      </c>
      <c r="E1645" s="3" t="s">
        <v>37</v>
      </c>
      <c r="F1645" s="3" t="s">
        <v>29</v>
      </c>
      <c r="G1645" s="2">
        <v>40</v>
      </c>
      <c r="H1645" s="3" t="s">
        <v>38</v>
      </c>
      <c r="I1645" s="3" t="s">
        <v>1613</v>
      </c>
      <c r="J1645" s="3" t="s">
        <v>39</v>
      </c>
      <c r="K1645" s="4" t="s">
        <v>3069</v>
      </c>
      <c r="L1645" s="2">
        <v>1</v>
      </c>
      <c r="M1645" s="2">
        <v>24</v>
      </c>
      <c r="N1645" s="2">
        <v>0.375</v>
      </c>
      <c r="O1645" s="3" t="s">
        <v>32</v>
      </c>
      <c r="P1645" s="3" t="s">
        <v>29</v>
      </c>
      <c r="Q1645" s="5">
        <v>15</v>
      </c>
      <c r="S1645" s="6">
        <v>13.11</v>
      </c>
      <c r="T1645" s="5">
        <v>0.1</v>
      </c>
      <c r="U1645" s="6">
        <v>13.21</v>
      </c>
      <c r="V1645" s="2">
        <v>19.5</v>
      </c>
      <c r="W1645" s="8"/>
      <c r="X1645" s="10" t="s">
        <v>29</v>
      </c>
      <c r="Y1645" s="7">
        <v>43556</v>
      </c>
    </row>
    <row r="1646" spans="1:25" hidden="1" x14ac:dyDescent="0.25">
      <c r="A1646" s="2">
        <v>1487</v>
      </c>
      <c r="B1646" s="3" t="s">
        <v>1609</v>
      </c>
      <c r="C1646" s="3" t="s">
        <v>1636</v>
      </c>
      <c r="D1646" s="3" t="s">
        <v>27</v>
      </c>
      <c r="E1646" s="3" t="s">
        <v>37</v>
      </c>
      <c r="F1646" s="3" t="s">
        <v>29</v>
      </c>
      <c r="G1646" s="2">
        <v>40</v>
      </c>
      <c r="H1646" s="3" t="s">
        <v>38</v>
      </c>
      <c r="I1646" s="3" t="s">
        <v>1613</v>
      </c>
      <c r="J1646" s="3" t="s">
        <v>39</v>
      </c>
      <c r="K1646" s="4" t="s">
        <v>3070</v>
      </c>
      <c r="L1646" s="2">
        <v>1</v>
      </c>
      <c r="M1646" s="2">
        <v>12</v>
      </c>
      <c r="N1646" s="2">
        <v>0.75</v>
      </c>
      <c r="O1646" s="3" t="s">
        <v>32</v>
      </c>
      <c r="P1646" s="3" t="s">
        <v>29</v>
      </c>
      <c r="Q1646" s="5">
        <v>25.8</v>
      </c>
      <c r="S1646" s="6">
        <v>22.4</v>
      </c>
      <c r="T1646" s="5">
        <v>0.35</v>
      </c>
      <c r="U1646" s="6">
        <v>22.75</v>
      </c>
      <c r="V1646" s="2">
        <v>33.549999999999997</v>
      </c>
      <c r="W1646" s="8"/>
      <c r="X1646" s="10" t="s">
        <v>29</v>
      </c>
      <c r="Y1646" s="7">
        <v>43556</v>
      </c>
    </row>
    <row r="1647" spans="1:25" hidden="1" x14ac:dyDescent="0.25">
      <c r="A1647" s="2">
        <v>10108</v>
      </c>
      <c r="B1647" s="3" t="s">
        <v>1609</v>
      </c>
      <c r="C1647" s="3" t="s">
        <v>1636</v>
      </c>
      <c r="D1647" s="3" t="s">
        <v>906</v>
      </c>
      <c r="E1647" s="3" t="s">
        <v>37</v>
      </c>
      <c r="F1647" s="3" t="s">
        <v>29</v>
      </c>
      <c r="G1647" s="2">
        <v>40</v>
      </c>
      <c r="H1647" s="3" t="s">
        <v>38</v>
      </c>
      <c r="I1647" s="3" t="s">
        <v>1613</v>
      </c>
      <c r="J1647" s="3" t="s">
        <v>39</v>
      </c>
      <c r="K1647" s="4" t="s">
        <v>3071</v>
      </c>
      <c r="L1647" s="2">
        <v>1</v>
      </c>
      <c r="M1647" s="2">
        <v>9</v>
      </c>
      <c r="N1647" s="2">
        <v>1.1399999999999999</v>
      </c>
      <c r="O1647" s="3" t="s">
        <v>32</v>
      </c>
      <c r="P1647" s="3" t="s">
        <v>29</v>
      </c>
      <c r="Q1647" s="5">
        <v>38.700000000000003</v>
      </c>
      <c r="S1647" s="6">
        <v>33.75</v>
      </c>
      <c r="T1647" s="5">
        <v>0.35</v>
      </c>
      <c r="U1647" s="6">
        <v>34.1</v>
      </c>
      <c r="V1647" s="2">
        <v>50.3</v>
      </c>
      <c r="W1647" s="8"/>
      <c r="X1647" s="10" t="s">
        <v>29</v>
      </c>
      <c r="Y1647" s="7">
        <v>43556</v>
      </c>
    </row>
    <row r="1648" spans="1:25" hidden="1" x14ac:dyDescent="0.25">
      <c r="A1648" s="2">
        <v>114694</v>
      </c>
      <c r="B1648" s="3" t="s">
        <v>1609</v>
      </c>
      <c r="C1648" s="3" t="s">
        <v>1636</v>
      </c>
      <c r="D1648" s="3" t="s">
        <v>1074</v>
      </c>
      <c r="E1648" s="3" t="s">
        <v>37</v>
      </c>
      <c r="F1648" s="3" t="s">
        <v>29</v>
      </c>
      <c r="G1648" s="2">
        <v>40</v>
      </c>
      <c r="H1648" s="3" t="s">
        <v>38</v>
      </c>
      <c r="I1648" s="3" t="s">
        <v>1613</v>
      </c>
      <c r="J1648" s="3" t="s">
        <v>39</v>
      </c>
      <c r="K1648" s="4" t="s">
        <v>3072</v>
      </c>
      <c r="L1648" s="2">
        <v>1</v>
      </c>
      <c r="M1648" s="2">
        <v>6</v>
      </c>
      <c r="N1648" s="2">
        <v>1.75</v>
      </c>
      <c r="O1648" s="3" t="s">
        <v>32</v>
      </c>
      <c r="P1648" s="3" t="s">
        <v>29</v>
      </c>
      <c r="Q1648" s="5">
        <v>58.55</v>
      </c>
      <c r="S1648" s="6">
        <v>51.22</v>
      </c>
      <c r="T1648" s="5">
        <v>0.35</v>
      </c>
      <c r="U1648" s="6">
        <v>51.57</v>
      </c>
      <c r="V1648" s="2">
        <v>76.099999999999994</v>
      </c>
      <c r="W1648" s="8"/>
      <c r="X1648" s="10" t="s">
        <v>29</v>
      </c>
      <c r="Y1648" s="7">
        <v>43556</v>
      </c>
    </row>
    <row r="1649" spans="1:25" hidden="1" x14ac:dyDescent="0.25">
      <c r="A1649" s="2">
        <v>529826</v>
      </c>
      <c r="B1649" s="3" t="s">
        <v>1609</v>
      </c>
      <c r="C1649" s="3" t="s">
        <v>1636</v>
      </c>
      <c r="D1649" s="3" t="s">
        <v>1195</v>
      </c>
      <c r="E1649" s="3" t="s">
        <v>37</v>
      </c>
      <c r="F1649" s="3" t="s">
        <v>29</v>
      </c>
      <c r="G1649" s="2">
        <v>40</v>
      </c>
      <c r="H1649" s="3" t="s">
        <v>38</v>
      </c>
      <c r="I1649" s="3" t="s">
        <v>1613</v>
      </c>
      <c r="J1649" s="3" t="s">
        <v>39</v>
      </c>
      <c r="K1649" s="4" t="s">
        <v>3073</v>
      </c>
      <c r="L1649" s="2">
        <v>1</v>
      </c>
      <c r="M1649" s="2">
        <v>3</v>
      </c>
      <c r="N1649" s="2">
        <v>3</v>
      </c>
      <c r="O1649" s="3" t="s">
        <v>32</v>
      </c>
      <c r="P1649" s="3" t="s">
        <v>29</v>
      </c>
      <c r="Q1649" s="5">
        <v>125.05</v>
      </c>
      <c r="S1649" s="6">
        <v>109.74</v>
      </c>
      <c r="T1649" s="5">
        <v>0.35</v>
      </c>
      <c r="U1649" s="6">
        <v>110.09</v>
      </c>
      <c r="V1649" s="2">
        <v>162.55000000000001</v>
      </c>
      <c r="W1649" s="8"/>
      <c r="X1649" s="10" t="s">
        <v>29</v>
      </c>
      <c r="Y1649" s="7">
        <v>43556</v>
      </c>
    </row>
    <row r="1650" spans="1:25" hidden="1" x14ac:dyDescent="0.25">
      <c r="A1650" s="2">
        <v>609644</v>
      </c>
      <c r="B1650" s="3" t="s">
        <v>1609</v>
      </c>
      <c r="C1650" s="3" t="s">
        <v>1637</v>
      </c>
      <c r="D1650" s="3" t="s">
        <v>27</v>
      </c>
      <c r="E1650" s="3" t="s">
        <v>37</v>
      </c>
      <c r="F1650" s="3" t="s">
        <v>29</v>
      </c>
      <c r="G1650" s="2">
        <v>35</v>
      </c>
      <c r="H1650" s="3" t="s">
        <v>38</v>
      </c>
      <c r="I1650" s="3" t="s">
        <v>1613</v>
      </c>
      <c r="J1650" s="3" t="s">
        <v>39</v>
      </c>
      <c r="K1650" s="4" t="s">
        <v>3074</v>
      </c>
      <c r="L1650" s="2">
        <v>1</v>
      </c>
      <c r="M1650" s="2">
        <v>12</v>
      </c>
      <c r="N1650" s="2">
        <v>0.75</v>
      </c>
      <c r="O1650" s="3" t="s">
        <v>32</v>
      </c>
      <c r="P1650" s="3" t="s">
        <v>29</v>
      </c>
      <c r="Q1650" s="5">
        <v>25.75</v>
      </c>
      <c r="S1650" s="6">
        <v>22.35</v>
      </c>
      <c r="T1650" s="5">
        <v>0.35</v>
      </c>
      <c r="U1650" s="6">
        <v>22.7</v>
      </c>
      <c r="V1650" s="2">
        <v>33.5</v>
      </c>
      <c r="W1650" s="8"/>
      <c r="X1650" s="10" t="s">
        <v>29</v>
      </c>
      <c r="Y1650" s="7">
        <v>43556</v>
      </c>
    </row>
    <row r="1651" spans="1:25" hidden="1" x14ac:dyDescent="0.25">
      <c r="A1651" s="2">
        <v>741723</v>
      </c>
      <c r="B1651" s="3" t="s">
        <v>1609</v>
      </c>
      <c r="C1651" s="3" t="s">
        <v>1638</v>
      </c>
      <c r="D1651" s="3" t="s">
        <v>27</v>
      </c>
      <c r="E1651" s="3" t="s">
        <v>37</v>
      </c>
      <c r="F1651" s="3" t="s">
        <v>29</v>
      </c>
      <c r="G1651" s="2">
        <v>45</v>
      </c>
      <c r="H1651" s="3" t="s">
        <v>38</v>
      </c>
      <c r="I1651" s="3" t="s">
        <v>1613</v>
      </c>
      <c r="J1651" s="3" t="s">
        <v>39</v>
      </c>
      <c r="K1651" s="4" t="s">
        <v>3075</v>
      </c>
      <c r="L1651" s="2">
        <v>1</v>
      </c>
      <c r="M1651" s="2">
        <v>12</v>
      </c>
      <c r="N1651" s="2">
        <v>0.75</v>
      </c>
      <c r="O1651" s="3" t="s">
        <v>32</v>
      </c>
      <c r="P1651" s="3" t="s">
        <v>29</v>
      </c>
      <c r="Q1651" s="5">
        <v>38.799999999999997</v>
      </c>
      <c r="S1651" s="6">
        <v>33.840000000000003</v>
      </c>
      <c r="T1651" s="5">
        <v>0.35</v>
      </c>
      <c r="U1651" s="6">
        <v>34.19</v>
      </c>
      <c r="V1651" s="2">
        <v>50.45</v>
      </c>
      <c r="W1651" s="8"/>
      <c r="X1651" s="10" t="s">
        <v>29</v>
      </c>
      <c r="Y1651" s="7">
        <v>43556</v>
      </c>
    </row>
    <row r="1652" spans="1:25" hidden="1" x14ac:dyDescent="0.25">
      <c r="A1652" s="2">
        <v>219165</v>
      </c>
      <c r="B1652" s="3" t="s">
        <v>1609</v>
      </c>
      <c r="C1652" s="3" t="s">
        <v>1639</v>
      </c>
      <c r="D1652" s="3" t="s">
        <v>27</v>
      </c>
      <c r="E1652" s="3" t="s">
        <v>28</v>
      </c>
      <c r="F1652" s="3" t="s">
        <v>86</v>
      </c>
      <c r="G1652" s="2">
        <v>40</v>
      </c>
      <c r="H1652" s="3" t="s">
        <v>38</v>
      </c>
      <c r="I1652" s="3" t="s">
        <v>1613</v>
      </c>
      <c r="J1652" s="3" t="s">
        <v>31</v>
      </c>
      <c r="K1652" s="4">
        <v>162.24</v>
      </c>
      <c r="L1652" s="2">
        <v>1</v>
      </c>
      <c r="M1652" s="2">
        <v>12</v>
      </c>
      <c r="N1652" s="2">
        <v>0.75</v>
      </c>
      <c r="O1652" s="3" t="s">
        <v>32</v>
      </c>
      <c r="P1652" s="3" t="s">
        <v>29</v>
      </c>
      <c r="Q1652" s="5">
        <v>43.7</v>
      </c>
      <c r="S1652" s="6">
        <v>38.15</v>
      </c>
      <c r="T1652" s="5">
        <v>0.35</v>
      </c>
      <c r="U1652" s="6">
        <v>38.5</v>
      </c>
      <c r="V1652" s="2">
        <v>56.8</v>
      </c>
      <c r="W1652" s="8"/>
      <c r="X1652" s="10" t="s">
        <v>29</v>
      </c>
      <c r="Y1652" s="7">
        <v>43714</v>
      </c>
    </row>
    <row r="1653" spans="1:25" hidden="1" x14ac:dyDescent="0.25">
      <c r="A1653" s="2">
        <v>769256</v>
      </c>
      <c r="B1653" s="3" t="s">
        <v>1609</v>
      </c>
      <c r="C1653" s="3" t="s">
        <v>1640</v>
      </c>
      <c r="D1653" s="3" t="s">
        <v>42</v>
      </c>
      <c r="E1653" s="3" t="s">
        <v>28</v>
      </c>
      <c r="F1653" s="3" t="s">
        <v>29</v>
      </c>
      <c r="G1653" s="2">
        <v>40</v>
      </c>
      <c r="H1653" s="3" t="s">
        <v>38</v>
      </c>
      <c r="I1653" s="3" t="s">
        <v>1613</v>
      </c>
      <c r="J1653" s="3" t="s">
        <v>39</v>
      </c>
      <c r="K1653" s="4" t="s">
        <v>3076</v>
      </c>
      <c r="L1653" s="2">
        <v>1</v>
      </c>
      <c r="M1653" s="2">
        <v>8</v>
      </c>
      <c r="N1653" s="2">
        <v>0.375</v>
      </c>
      <c r="O1653" s="3" t="s">
        <v>32</v>
      </c>
      <c r="P1653" s="3" t="s">
        <v>29</v>
      </c>
      <c r="Q1653" s="5">
        <v>18.649999999999999</v>
      </c>
      <c r="S1653" s="6">
        <v>16.32</v>
      </c>
      <c r="T1653" s="5">
        <v>0.1</v>
      </c>
      <c r="U1653" s="6">
        <v>16.420000000000002</v>
      </c>
      <c r="V1653" s="2">
        <v>24.25</v>
      </c>
      <c r="W1653" s="8"/>
      <c r="X1653" s="10" t="s">
        <v>29</v>
      </c>
      <c r="Y1653" s="7">
        <v>43714</v>
      </c>
    </row>
    <row r="1654" spans="1:25" hidden="1" x14ac:dyDescent="0.25">
      <c r="A1654" s="2">
        <v>808408</v>
      </c>
      <c r="B1654" s="3" t="s">
        <v>1609</v>
      </c>
      <c r="C1654" s="3" t="s">
        <v>1640</v>
      </c>
      <c r="D1654" s="3" t="s">
        <v>27</v>
      </c>
      <c r="E1654" s="3" t="s">
        <v>28</v>
      </c>
      <c r="F1654" s="3" t="s">
        <v>29</v>
      </c>
      <c r="G1654" s="2">
        <v>40</v>
      </c>
      <c r="H1654" s="3" t="s">
        <v>38</v>
      </c>
      <c r="I1654" s="3" t="s">
        <v>29</v>
      </c>
      <c r="J1654" s="3" t="s">
        <v>39</v>
      </c>
      <c r="K1654" s="4" t="s">
        <v>2948</v>
      </c>
      <c r="L1654" s="2">
        <v>1</v>
      </c>
      <c r="M1654" s="2">
        <v>6</v>
      </c>
      <c r="N1654" s="2">
        <v>0.75</v>
      </c>
      <c r="O1654" s="3" t="s">
        <v>32</v>
      </c>
      <c r="P1654" s="3" t="s">
        <v>29</v>
      </c>
      <c r="Q1654" s="5">
        <v>30.7</v>
      </c>
      <c r="S1654" s="6">
        <v>26.71</v>
      </c>
      <c r="T1654" s="5">
        <v>0.35</v>
      </c>
      <c r="U1654" s="6">
        <v>27.06</v>
      </c>
      <c r="V1654" s="2">
        <v>39.9</v>
      </c>
      <c r="W1654" s="8"/>
      <c r="X1654" s="10" t="s">
        <v>29</v>
      </c>
      <c r="Y1654" s="7">
        <v>43714</v>
      </c>
    </row>
    <row r="1655" spans="1:25" hidden="1" x14ac:dyDescent="0.25">
      <c r="A1655" s="2">
        <v>429704</v>
      </c>
      <c r="B1655" s="3" t="s">
        <v>1609</v>
      </c>
      <c r="C1655" s="3" t="s">
        <v>1641</v>
      </c>
      <c r="D1655" s="3" t="s">
        <v>27</v>
      </c>
      <c r="E1655" s="3" t="s">
        <v>37</v>
      </c>
      <c r="F1655" s="3" t="s">
        <v>29</v>
      </c>
      <c r="G1655" s="2">
        <v>45</v>
      </c>
      <c r="H1655" s="3" t="s">
        <v>38</v>
      </c>
      <c r="I1655" s="3" t="s">
        <v>1613</v>
      </c>
      <c r="J1655" s="3" t="s">
        <v>39</v>
      </c>
      <c r="K1655" s="4" t="s">
        <v>3077</v>
      </c>
      <c r="L1655" s="2">
        <v>1</v>
      </c>
      <c r="M1655" s="2">
        <v>12</v>
      </c>
      <c r="N1655" s="2">
        <v>0.75</v>
      </c>
      <c r="O1655" s="3" t="s">
        <v>32</v>
      </c>
      <c r="P1655" s="3" t="s">
        <v>29</v>
      </c>
      <c r="Q1655" s="5">
        <v>38.75</v>
      </c>
      <c r="S1655" s="6">
        <v>33.79</v>
      </c>
      <c r="T1655" s="5">
        <v>0.35</v>
      </c>
      <c r="U1655" s="6">
        <v>34.14</v>
      </c>
      <c r="V1655" s="2">
        <v>50.4</v>
      </c>
      <c r="W1655" s="8"/>
      <c r="X1655" s="10" t="s">
        <v>29</v>
      </c>
      <c r="Y1655" s="7">
        <v>43556</v>
      </c>
    </row>
    <row r="1656" spans="1:25" hidden="1" x14ac:dyDescent="0.25">
      <c r="A1656" s="2">
        <v>246603</v>
      </c>
      <c r="B1656" s="3" t="s">
        <v>1609</v>
      </c>
      <c r="C1656" s="3" t="s">
        <v>1642</v>
      </c>
      <c r="D1656" s="3" t="s">
        <v>27</v>
      </c>
      <c r="E1656" s="3" t="s">
        <v>37</v>
      </c>
      <c r="F1656" s="3" t="s">
        <v>29</v>
      </c>
      <c r="G1656" s="2">
        <v>40</v>
      </c>
      <c r="H1656" s="3" t="s">
        <v>38</v>
      </c>
      <c r="I1656" s="3" t="s">
        <v>1613</v>
      </c>
      <c r="J1656" s="3" t="s">
        <v>39</v>
      </c>
      <c r="K1656" s="4" t="s">
        <v>3078</v>
      </c>
      <c r="L1656" s="2">
        <v>1</v>
      </c>
      <c r="M1656" s="2">
        <v>12</v>
      </c>
      <c r="N1656" s="2">
        <v>0.75</v>
      </c>
      <c r="O1656" s="3" t="s">
        <v>32</v>
      </c>
      <c r="P1656" s="3" t="s">
        <v>29</v>
      </c>
      <c r="Q1656" s="5">
        <v>38.200000000000003</v>
      </c>
      <c r="S1656" s="6">
        <v>33.31</v>
      </c>
      <c r="T1656" s="5">
        <v>0.35</v>
      </c>
      <c r="U1656" s="6">
        <v>33.659999999999997</v>
      </c>
      <c r="V1656" s="2">
        <v>49.65</v>
      </c>
      <c r="W1656" s="8"/>
      <c r="X1656" s="10" t="s">
        <v>29</v>
      </c>
      <c r="Y1656" s="7">
        <v>43556</v>
      </c>
    </row>
    <row r="1657" spans="1:25" hidden="1" x14ac:dyDescent="0.25">
      <c r="A1657" s="2">
        <v>27060</v>
      </c>
      <c r="B1657" s="3" t="s">
        <v>1609</v>
      </c>
      <c r="C1657" s="3" t="s">
        <v>1643</v>
      </c>
      <c r="D1657" s="3" t="s">
        <v>27</v>
      </c>
      <c r="E1657" s="3" t="s">
        <v>37</v>
      </c>
      <c r="F1657" s="3" t="s">
        <v>86</v>
      </c>
      <c r="G1657" s="2">
        <v>40</v>
      </c>
      <c r="H1657" s="3" t="s">
        <v>38</v>
      </c>
      <c r="I1657" s="3" t="s">
        <v>1613</v>
      </c>
      <c r="J1657" s="3" t="s">
        <v>39</v>
      </c>
      <c r="K1657" s="4" t="s">
        <v>3079</v>
      </c>
      <c r="L1657" s="2">
        <v>1</v>
      </c>
      <c r="M1657" s="2">
        <v>12</v>
      </c>
      <c r="N1657" s="2">
        <v>0.75</v>
      </c>
      <c r="O1657" s="3" t="s">
        <v>32</v>
      </c>
      <c r="P1657" s="3" t="s">
        <v>29</v>
      </c>
      <c r="Q1657" s="5">
        <v>25.75</v>
      </c>
      <c r="S1657" s="6">
        <v>22.35</v>
      </c>
      <c r="T1657" s="5">
        <v>0.35</v>
      </c>
      <c r="U1657" s="6">
        <v>22.7</v>
      </c>
      <c r="V1657" s="2">
        <v>33.5</v>
      </c>
      <c r="W1657" s="8"/>
      <c r="X1657" s="10" t="s">
        <v>29</v>
      </c>
      <c r="Y1657" s="7">
        <v>43556</v>
      </c>
    </row>
    <row r="1658" spans="1:25" hidden="1" x14ac:dyDescent="0.25">
      <c r="A1658" s="2">
        <v>812272</v>
      </c>
      <c r="B1658" s="3" t="s">
        <v>1609</v>
      </c>
      <c r="C1658" s="3" t="s">
        <v>1644</v>
      </c>
      <c r="D1658" s="3" t="s">
        <v>27</v>
      </c>
      <c r="E1658" s="3" t="s">
        <v>28</v>
      </c>
      <c r="F1658" s="3" t="s">
        <v>86</v>
      </c>
      <c r="G1658" s="2">
        <v>35</v>
      </c>
      <c r="H1658" s="3" t="s">
        <v>38</v>
      </c>
      <c r="I1658" s="3" t="s">
        <v>1613</v>
      </c>
      <c r="J1658" s="3" t="s">
        <v>39</v>
      </c>
      <c r="K1658" s="4" t="s">
        <v>3080</v>
      </c>
      <c r="L1658" s="2">
        <v>1</v>
      </c>
      <c r="M1658" s="2">
        <v>12</v>
      </c>
      <c r="N1658" s="2">
        <v>0.75</v>
      </c>
      <c r="O1658" s="3" t="s">
        <v>32</v>
      </c>
      <c r="P1658" s="3" t="s">
        <v>29</v>
      </c>
      <c r="Q1658" s="5">
        <v>26.8</v>
      </c>
      <c r="S1658" s="6">
        <v>23.28</v>
      </c>
      <c r="T1658" s="5">
        <v>0.35</v>
      </c>
      <c r="U1658" s="6">
        <v>23.63</v>
      </c>
      <c r="V1658" s="2">
        <v>34.85</v>
      </c>
      <c r="W1658" s="8"/>
      <c r="X1658" s="10" t="s">
        <v>29</v>
      </c>
      <c r="Y1658" s="7">
        <v>43745</v>
      </c>
    </row>
    <row r="1659" spans="1:25" hidden="1" x14ac:dyDescent="0.25">
      <c r="A1659" s="2">
        <v>112110</v>
      </c>
      <c r="B1659" s="3" t="s">
        <v>1609</v>
      </c>
      <c r="C1659" s="3" t="s">
        <v>1645</v>
      </c>
      <c r="D1659" s="3" t="s">
        <v>1073</v>
      </c>
      <c r="E1659" s="3" t="s">
        <v>37</v>
      </c>
      <c r="F1659" s="3" t="s">
        <v>29</v>
      </c>
      <c r="G1659" s="2">
        <v>40</v>
      </c>
      <c r="H1659" s="3" t="s">
        <v>38</v>
      </c>
      <c r="I1659" s="3" t="s">
        <v>1613</v>
      </c>
      <c r="J1659" s="3" t="s">
        <v>39</v>
      </c>
      <c r="K1659" s="4" t="s">
        <v>3081</v>
      </c>
      <c r="L1659" s="2">
        <v>1</v>
      </c>
      <c r="M1659" s="2">
        <v>120</v>
      </c>
      <c r="N1659" s="2">
        <v>0.05</v>
      </c>
      <c r="O1659" s="3" t="s">
        <v>835</v>
      </c>
      <c r="P1659" s="3" t="s">
        <v>29</v>
      </c>
      <c r="Q1659" s="5">
        <v>3.35</v>
      </c>
      <c r="S1659" s="6">
        <v>2.86</v>
      </c>
      <c r="T1659" s="5">
        <v>0.1</v>
      </c>
      <c r="U1659" s="6">
        <v>2.96</v>
      </c>
      <c r="V1659" s="2">
        <v>4.3499999999999996</v>
      </c>
      <c r="W1659" s="8"/>
      <c r="X1659" s="10" t="s">
        <v>29</v>
      </c>
      <c r="Y1659" s="7">
        <v>43466</v>
      </c>
    </row>
    <row r="1660" spans="1:25" hidden="1" x14ac:dyDescent="0.25">
      <c r="A1660" s="2">
        <v>797279</v>
      </c>
      <c r="B1660" s="3" t="s">
        <v>1609</v>
      </c>
      <c r="C1660" s="3" t="s">
        <v>1646</v>
      </c>
      <c r="D1660" s="3" t="s">
        <v>27</v>
      </c>
      <c r="E1660" s="3" t="s">
        <v>28</v>
      </c>
      <c r="F1660" s="3" t="s">
        <v>86</v>
      </c>
      <c r="G1660" s="2">
        <v>35</v>
      </c>
      <c r="H1660" s="3" t="s">
        <v>38</v>
      </c>
      <c r="I1660" s="3" t="s">
        <v>1613</v>
      </c>
      <c r="J1660" s="3" t="s">
        <v>39</v>
      </c>
      <c r="K1660" s="4" t="s">
        <v>3082</v>
      </c>
      <c r="L1660" s="2">
        <v>1</v>
      </c>
      <c r="M1660" s="2">
        <v>12</v>
      </c>
      <c r="N1660" s="2">
        <v>0.75</v>
      </c>
      <c r="O1660" s="3" t="s">
        <v>32</v>
      </c>
      <c r="P1660" s="3" t="s">
        <v>29</v>
      </c>
      <c r="Q1660" s="5">
        <v>30.75</v>
      </c>
      <c r="S1660" s="6">
        <v>26.75</v>
      </c>
      <c r="T1660" s="5">
        <v>0.35</v>
      </c>
      <c r="U1660" s="6">
        <v>27.1</v>
      </c>
      <c r="V1660" s="2">
        <v>40</v>
      </c>
      <c r="W1660" s="8"/>
      <c r="X1660" s="10" t="s">
        <v>29</v>
      </c>
      <c r="Y1660" s="7">
        <v>43714</v>
      </c>
    </row>
    <row r="1661" spans="1:25" hidden="1" x14ac:dyDescent="0.25">
      <c r="A1661" s="2">
        <v>265165</v>
      </c>
      <c r="B1661" s="3" t="s">
        <v>1609</v>
      </c>
      <c r="C1661" s="3" t="s">
        <v>1647</v>
      </c>
      <c r="D1661" s="3" t="s">
        <v>27</v>
      </c>
      <c r="E1661" s="3" t="s">
        <v>37</v>
      </c>
      <c r="F1661" s="3" t="s">
        <v>29</v>
      </c>
      <c r="G1661" s="2">
        <v>35</v>
      </c>
      <c r="H1661" s="3" t="s">
        <v>38</v>
      </c>
      <c r="I1661" s="3" t="s">
        <v>1613</v>
      </c>
      <c r="J1661" s="3" t="s">
        <v>39</v>
      </c>
      <c r="K1661" s="4" t="s">
        <v>3083</v>
      </c>
      <c r="L1661" s="2">
        <v>1</v>
      </c>
      <c r="M1661" s="2">
        <v>12</v>
      </c>
      <c r="N1661" s="2">
        <v>0.75</v>
      </c>
      <c r="O1661" s="3" t="s">
        <v>32</v>
      </c>
      <c r="P1661" s="3" t="s">
        <v>29</v>
      </c>
      <c r="Q1661" s="5">
        <v>25.75</v>
      </c>
      <c r="S1661" s="6">
        <v>22.35</v>
      </c>
      <c r="T1661" s="5">
        <v>0.35</v>
      </c>
      <c r="U1661" s="6">
        <v>22.7</v>
      </c>
      <c r="V1661" s="2">
        <v>33.5</v>
      </c>
      <c r="W1661" s="8"/>
      <c r="X1661" s="10" t="s">
        <v>29</v>
      </c>
      <c r="Y1661" s="7">
        <v>43556</v>
      </c>
    </row>
    <row r="1662" spans="1:25" hidden="1" x14ac:dyDescent="0.25">
      <c r="A1662" s="2">
        <v>807982</v>
      </c>
      <c r="B1662" s="3" t="s">
        <v>1609</v>
      </c>
      <c r="C1662" s="3" t="s">
        <v>1648</v>
      </c>
      <c r="D1662" s="3" t="s">
        <v>27</v>
      </c>
      <c r="E1662" s="3" t="s">
        <v>28</v>
      </c>
      <c r="F1662" s="3" t="s">
        <v>86</v>
      </c>
      <c r="G1662" s="2">
        <v>45</v>
      </c>
      <c r="H1662" s="3" t="s">
        <v>30</v>
      </c>
      <c r="I1662" s="3" t="s">
        <v>1618</v>
      </c>
      <c r="J1662" s="3" t="s">
        <v>31</v>
      </c>
      <c r="K1662" s="4">
        <v>135.41999999999999</v>
      </c>
      <c r="L1662" s="2">
        <v>1</v>
      </c>
      <c r="M1662" s="2">
        <v>6</v>
      </c>
      <c r="N1662" s="2">
        <v>0.75</v>
      </c>
      <c r="O1662" s="3" t="s">
        <v>32</v>
      </c>
      <c r="P1662" s="3" t="s">
        <v>29</v>
      </c>
      <c r="Q1662" s="5">
        <v>59.95</v>
      </c>
      <c r="S1662" s="6">
        <v>52.45</v>
      </c>
      <c r="T1662" s="5">
        <v>0.35</v>
      </c>
      <c r="U1662" s="6">
        <v>52.8</v>
      </c>
      <c r="V1662" s="2">
        <v>77.95</v>
      </c>
      <c r="W1662" s="8"/>
      <c r="X1662" s="10" t="s">
        <v>29</v>
      </c>
      <c r="Y1662" s="7">
        <v>43739</v>
      </c>
    </row>
    <row r="1663" spans="1:25" x14ac:dyDescent="0.25">
      <c r="A1663" s="2">
        <v>721379</v>
      </c>
      <c r="B1663" s="3" t="s">
        <v>1609</v>
      </c>
      <c r="C1663" s="3" t="s">
        <v>1649</v>
      </c>
      <c r="D1663" s="3" t="s">
        <v>27</v>
      </c>
      <c r="E1663" s="3" t="s">
        <v>28</v>
      </c>
      <c r="F1663" s="3" t="s">
        <v>29</v>
      </c>
      <c r="G1663" s="2">
        <v>43</v>
      </c>
      <c r="H1663" s="3" t="s">
        <v>30</v>
      </c>
      <c r="I1663" s="3" t="s">
        <v>1618</v>
      </c>
      <c r="J1663" s="3" t="s">
        <v>39</v>
      </c>
      <c r="K1663" s="4">
        <v>106.47</v>
      </c>
      <c r="L1663" s="2">
        <v>1</v>
      </c>
      <c r="M1663" s="2">
        <v>12</v>
      </c>
      <c r="N1663" s="2">
        <v>0.75</v>
      </c>
      <c r="O1663" s="3" t="s">
        <v>32</v>
      </c>
      <c r="P1663" s="3" t="s">
        <v>29</v>
      </c>
      <c r="Q1663" s="5">
        <v>29.8</v>
      </c>
      <c r="S1663" s="6">
        <v>25.92</v>
      </c>
      <c r="T1663" s="5">
        <v>0.35</v>
      </c>
      <c r="U1663" s="6">
        <v>26.27</v>
      </c>
      <c r="V1663" s="2">
        <v>38.75</v>
      </c>
      <c r="W1663" s="8"/>
      <c r="X1663" s="9" t="s">
        <v>3214</v>
      </c>
      <c r="Y1663" s="7">
        <v>43803</v>
      </c>
    </row>
    <row r="1664" spans="1:25" hidden="1" x14ac:dyDescent="0.25">
      <c r="A1664" s="2">
        <v>550715</v>
      </c>
      <c r="B1664" s="3" t="s">
        <v>1609</v>
      </c>
      <c r="C1664" s="3" t="s">
        <v>1650</v>
      </c>
      <c r="D1664" s="3" t="s">
        <v>27</v>
      </c>
      <c r="E1664" s="3" t="s">
        <v>37</v>
      </c>
      <c r="F1664" s="3" t="s">
        <v>29</v>
      </c>
      <c r="G1664" s="2">
        <v>40</v>
      </c>
      <c r="H1664" s="3" t="s">
        <v>38</v>
      </c>
      <c r="I1664" s="3" t="s">
        <v>1613</v>
      </c>
      <c r="J1664" s="3" t="s">
        <v>31</v>
      </c>
      <c r="K1664" s="4">
        <v>97.96</v>
      </c>
      <c r="L1664" s="2">
        <v>1</v>
      </c>
      <c r="M1664" s="2">
        <v>12</v>
      </c>
      <c r="N1664" s="2">
        <v>0.75</v>
      </c>
      <c r="O1664" s="3" t="s">
        <v>32</v>
      </c>
      <c r="P1664" s="3" t="s">
        <v>29</v>
      </c>
      <c r="Q1664" s="5">
        <v>28.1</v>
      </c>
      <c r="S1664" s="6">
        <v>24.42</v>
      </c>
      <c r="T1664" s="5">
        <v>0.35</v>
      </c>
      <c r="U1664" s="6">
        <v>24.77</v>
      </c>
      <c r="V1664" s="2">
        <v>36.549999999999997</v>
      </c>
      <c r="W1664" s="8"/>
      <c r="X1664" s="10" t="s">
        <v>29</v>
      </c>
      <c r="Y1664" s="7">
        <v>43586</v>
      </c>
    </row>
    <row r="1665" spans="1:25" hidden="1" x14ac:dyDescent="0.25">
      <c r="A1665" s="2">
        <v>605733</v>
      </c>
      <c r="B1665" s="3" t="s">
        <v>1609</v>
      </c>
      <c r="C1665" s="3" t="s">
        <v>1650</v>
      </c>
      <c r="D1665" s="3" t="s">
        <v>906</v>
      </c>
      <c r="E1665" s="3" t="s">
        <v>37</v>
      </c>
      <c r="F1665" s="3" t="s">
        <v>29</v>
      </c>
      <c r="G1665" s="2">
        <v>40</v>
      </c>
      <c r="H1665" s="3" t="s">
        <v>38</v>
      </c>
      <c r="I1665" s="3" t="s">
        <v>1613</v>
      </c>
      <c r="J1665" s="3" t="s">
        <v>31</v>
      </c>
      <c r="K1665" s="4">
        <v>106.89</v>
      </c>
      <c r="L1665" s="2">
        <v>1</v>
      </c>
      <c r="M1665" s="2">
        <v>8</v>
      </c>
      <c r="N1665" s="2">
        <v>1.1399999999999999</v>
      </c>
      <c r="O1665" s="3" t="s">
        <v>32</v>
      </c>
      <c r="P1665" s="3" t="s">
        <v>29</v>
      </c>
      <c r="Q1665" s="5">
        <v>46.05</v>
      </c>
      <c r="S1665" s="6">
        <v>40.22</v>
      </c>
      <c r="T1665" s="5">
        <v>0.35</v>
      </c>
      <c r="U1665" s="6">
        <v>40.57</v>
      </c>
      <c r="V1665" s="2">
        <v>59.85</v>
      </c>
      <c r="W1665" s="8"/>
      <c r="X1665" s="10" t="s">
        <v>29</v>
      </c>
      <c r="Y1665" s="7">
        <v>43586</v>
      </c>
    </row>
    <row r="1666" spans="1:25" hidden="1" x14ac:dyDescent="0.25">
      <c r="A1666" s="2">
        <v>443523</v>
      </c>
      <c r="B1666" s="3" t="s">
        <v>1609</v>
      </c>
      <c r="C1666" s="3" t="s">
        <v>1651</v>
      </c>
      <c r="D1666" s="3" t="s">
        <v>27</v>
      </c>
      <c r="E1666" s="3" t="s">
        <v>37</v>
      </c>
      <c r="F1666" s="3" t="s">
        <v>29</v>
      </c>
      <c r="G1666" s="2">
        <v>40</v>
      </c>
      <c r="H1666" s="3" t="s">
        <v>38</v>
      </c>
      <c r="I1666" s="3" t="s">
        <v>1613</v>
      </c>
      <c r="J1666" s="3" t="s">
        <v>31</v>
      </c>
      <c r="K1666" s="4">
        <v>111.33</v>
      </c>
      <c r="L1666" s="2">
        <v>1</v>
      </c>
      <c r="M1666" s="2">
        <v>12</v>
      </c>
      <c r="N1666" s="2">
        <v>0.75</v>
      </c>
      <c r="O1666" s="3" t="s">
        <v>32</v>
      </c>
      <c r="P1666" s="3" t="s">
        <v>29</v>
      </c>
      <c r="Q1666" s="5">
        <v>31.6</v>
      </c>
      <c r="S1666" s="6">
        <v>27.5</v>
      </c>
      <c r="T1666" s="5">
        <v>0.35</v>
      </c>
      <c r="U1666" s="6">
        <v>27.85</v>
      </c>
      <c r="V1666" s="2">
        <v>41.1</v>
      </c>
      <c r="W1666" s="8"/>
      <c r="X1666" s="10" t="s">
        <v>29</v>
      </c>
      <c r="Y1666" s="7">
        <v>43586</v>
      </c>
    </row>
    <row r="1667" spans="1:25" hidden="1" x14ac:dyDescent="0.25">
      <c r="A1667" s="2">
        <v>94771</v>
      </c>
      <c r="B1667" s="3" t="s">
        <v>1609</v>
      </c>
      <c r="C1667" s="3" t="s">
        <v>1652</v>
      </c>
      <c r="D1667" s="3" t="s">
        <v>27</v>
      </c>
      <c r="E1667" s="3" t="s">
        <v>879</v>
      </c>
      <c r="F1667" s="3" t="s">
        <v>1115</v>
      </c>
      <c r="G1667" s="2">
        <v>40</v>
      </c>
      <c r="H1667" s="3" t="s">
        <v>38</v>
      </c>
      <c r="I1667" s="3" t="s">
        <v>1613</v>
      </c>
      <c r="J1667" s="3" t="s">
        <v>31</v>
      </c>
      <c r="K1667" s="4">
        <v>142.96</v>
      </c>
      <c r="L1667" s="2">
        <v>1</v>
      </c>
      <c r="M1667" s="2">
        <v>12</v>
      </c>
      <c r="N1667" s="2">
        <v>0.75</v>
      </c>
      <c r="O1667" s="3" t="s">
        <v>32</v>
      </c>
      <c r="P1667" s="3" t="s">
        <v>29</v>
      </c>
      <c r="Q1667" s="5">
        <v>60.55</v>
      </c>
      <c r="S1667" s="6">
        <v>52.98</v>
      </c>
      <c r="T1667" s="5">
        <v>0.35</v>
      </c>
      <c r="U1667" s="6">
        <v>53.33</v>
      </c>
      <c r="V1667" s="2">
        <v>78.7</v>
      </c>
      <c r="W1667" s="8"/>
      <c r="X1667" s="10" t="s">
        <v>29</v>
      </c>
      <c r="Y1667" s="7">
        <v>43586</v>
      </c>
    </row>
    <row r="1668" spans="1:25" hidden="1" x14ac:dyDescent="0.25">
      <c r="A1668" s="2">
        <v>655266</v>
      </c>
      <c r="B1668" s="3" t="s">
        <v>1609</v>
      </c>
      <c r="C1668" s="3" t="s">
        <v>1653</v>
      </c>
      <c r="D1668" s="3" t="s">
        <v>27</v>
      </c>
      <c r="E1668" s="3" t="s">
        <v>37</v>
      </c>
      <c r="F1668" s="3" t="s">
        <v>29</v>
      </c>
      <c r="G1668" s="2">
        <v>40</v>
      </c>
      <c r="H1668" s="3" t="s">
        <v>38</v>
      </c>
      <c r="I1668" s="3" t="s">
        <v>1613</v>
      </c>
      <c r="J1668" s="3" t="s">
        <v>31</v>
      </c>
      <c r="K1668" s="4">
        <v>97.96</v>
      </c>
      <c r="L1668" s="2">
        <v>1</v>
      </c>
      <c r="M1668" s="2">
        <v>12</v>
      </c>
      <c r="N1668" s="2">
        <v>0.75</v>
      </c>
      <c r="O1668" s="3" t="s">
        <v>32</v>
      </c>
      <c r="P1668" s="3" t="s">
        <v>29</v>
      </c>
      <c r="Q1668" s="5">
        <v>28.1</v>
      </c>
      <c r="S1668" s="6">
        <v>24.42</v>
      </c>
      <c r="T1668" s="5">
        <v>0.35</v>
      </c>
      <c r="U1668" s="6">
        <v>24.77</v>
      </c>
      <c r="V1668" s="2">
        <v>36.549999999999997</v>
      </c>
      <c r="W1668" s="8"/>
      <c r="X1668" s="10" t="s">
        <v>29</v>
      </c>
      <c r="Y1668" s="7">
        <v>43586</v>
      </c>
    </row>
    <row r="1669" spans="1:25" ht="30" hidden="1" x14ac:dyDescent="0.25">
      <c r="A1669" s="2">
        <v>125837</v>
      </c>
      <c r="B1669" s="3" t="s">
        <v>1609</v>
      </c>
      <c r="C1669" s="3" t="s">
        <v>1654</v>
      </c>
      <c r="D1669" s="3" t="s">
        <v>1142</v>
      </c>
      <c r="E1669" s="3" t="s">
        <v>28</v>
      </c>
      <c r="F1669" s="3" t="s">
        <v>29</v>
      </c>
      <c r="G1669" s="2">
        <v>40</v>
      </c>
      <c r="H1669" s="3" t="s">
        <v>38</v>
      </c>
      <c r="I1669" s="3" t="s">
        <v>1613</v>
      </c>
      <c r="J1669" s="3" t="s">
        <v>31</v>
      </c>
      <c r="K1669" s="4">
        <v>117.8</v>
      </c>
      <c r="L1669" s="2">
        <v>1</v>
      </c>
      <c r="M1669" s="2">
        <v>20</v>
      </c>
      <c r="N1669" s="2">
        <v>0.2</v>
      </c>
      <c r="O1669" s="3" t="s">
        <v>32</v>
      </c>
      <c r="P1669" s="3" t="s">
        <v>29</v>
      </c>
      <c r="Q1669" s="5">
        <v>15.95</v>
      </c>
      <c r="S1669" s="6">
        <v>13.95</v>
      </c>
      <c r="T1669" s="5">
        <v>0.1</v>
      </c>
      <c r="U1669" s="6">
        <v>14.05</v>
      </c>
      <c r="V1669" s="2">
        <v>20.75</v>
      </c>
      <c r="W1669" s="8"/>
      <c r="X1669" s="10" t="s">
        <v>29</v>
      </c>
      <c r="Y1669" s="7">
        <v>43777</v>
      </c>
    </row>
    <row r="1670" spans="1:25" hidden="1" x14ac:dyDescent="0.25">
      <c r="A1670" s="2">
        <v>442830</v>
      </c>
      <c r="B1670" s="3" t="s">
        <v>1609</v>
      </c>
      <c r="C1670" s="3" t="s">
        <v>1655</v>
      </c>
      <c r="D1670" s="3" t="s">
        <v>27</v>
      </c>
      <c r="E1670" s="3" t="s">
        <v>28</v>
      </c>
      <c r="F1670" s="3" t="s">
        <v>29</v>
      </c>
      <c r="G1670" s="2">
        <v>40</v>
      </c>
      <c r="H1670" s="3" t="s">
        <v>30</v>
      </c>
      <c r="I1670" s="3" t="s">
        <v>1618</v>
      </c>
      <c r="J1670" s="3" t="s">
        <v>31</v>
      </c>
      <c r="K1670" s="4">
        <v>170.64</v>
      </c>
      <c r="L1670" s="2">
        <v>1</v>
      </c>
      <c r="M1670" s="2">
        <v>12</v>
      </c>
      <c r="N1670" s="2">
        <v>0.75</v>
      </c>
      <c r="O1670" s="3" t="s">
        <v>32</v>
      </c>
      <c r="P1670" s="3" t="s">
        <v>29</v>
      </c>
      <c r="Q1670" s="5">
        <v>44.95</v>
      </c>
      <c r="S1670" s="6">
        <v>39.25</v>
      </c>
      <c r="T1670" s="5">
        <v>0.35</v>
      </c>
      <c r="U1670" s="6">
        <v>39.6</v>
      </c>
      <c r="V1670" s="2">
        <v>58.45</v>
      </c>
      <c r="W1670" s="8">
        <v>-1.6999999999999957</v>
      </c>
      <c r="X1670" s="9" t="s">
        <v>3215</v>
      </c>
      <c r="Y1670" s="7">
        <v>43790</v>
      </c>
    </row>
    <row r="1671" spans="1:25" hidden="1" x14ac:dyDescent="0.25">
      <c r="A1671" s="2">
        <v>377994</v>
      </c>
      <c r="B1671" s="3" t="s">
        <v>1609</v>
      </c>
      <c r="C1671" s="3" t="s">
        <v>1656</v>
      </c>
      <c r="D1671" s="3" t="s">
        <v>27</v>
      </c>
      <c r="E1671" s="3" t="s">
        <v>37</v>
      </c>
      <c r="F1671" s="3" t="s">
        <v>86</v>
      </c>
      <c r="G1671" s="2">
        <v>40</v>
      </c>
      <c r="H1671" s="3" t="s">
        <v>30</v>
      </c>
      <c r="I1671" s="3" t="s">
        <v>1618</v>
      </c>
      <c r="J1671" s="3" t="s">
        <v>31</v>
      </c>
      <c r="K1671" s="4">
        <v>170.04</v>
      </c>
      <c r="L1671" s="2">
        <v>1</v>
      </c>
      <c r="M1671" s="2">
        <v>12</v>
      </c>
      <c r="N1671" s="2">
        <v>0.75</v>
      </c>
      <c r="O1671" s="3" t="s">
        <v>32</v>
      </c>
      <c r="P1671" s="3" t="s">
        <v>29</v>
      </c>
      <c r="Q1671" s="5">
        <v>44.85</v>
      </c>
      <c r="S1671" s="6">
        <v>39.159999999999997</v>
      </c>
      <c r="T1671" s="5">
        <v>0.35</v>
      </c>
      <c r="U1671" s="6">
        <v>39.51</v>
      </c>
      <c r="V1671" s="2">
        <v>58.3</v>
      </c>
      <c r="W1671" s="8"/>
      <c r="X1671" s="10" t="s">
        <v>29</v>
      </c>
      <c r="Y1671" s="7">
        <v>43709</v>
      </c>
    </row>
    <row r="1672" spans="1:25" hidden="1" x14ac:dyDescent="0.25">
      <c r="A1672" s="2">
        <v>774976</v>
      </c>
      <c r="B1672" s="3" t="s">
        <v>1609</v>
      </c>
      <c r="C1672" s="3" t="s">
        <v>1657</v>
      </c>
      <c r="D1672" s="3" t="s">
        <v>27</v>
      </c>
      <c r="E1672" s="3" t="s">
        <v>879</v>
      </c>
      <c r="F1672" s="3" t="s">
        <v>1080</v>
      </c>
      <c r="G1672" s="2">
        <v>45</v>
      </c>
      <c r="H1672" s="3" t="s">
        <v>30</v>
      </c>
      <c r="I1672" s="3" t="s">
        <v>1618</v>
      </c>
      <c r="J1672" s="3" t="s">
        <v>39</v>
      </c>
      <c r="K1672" s="4" t="s">
        <v>3084</v>
      </c>
      <c r="L1672" s="2">
        <v>1</v>
      </c>
      <c r="M1672" s="2">
        <v>12</v>
      </c>
      <c r="N1672" s="2">
        <v>0.75</v>
      </c>
      <c r="O1672" s="3" t="s">
        <v>32</v>
      </c>
      <c r="P1672" s="3" t="s">
        <v>29</v>
      </c>
      <c r="Q1672" s="5">
        <v>31.5</v>
      </c>
      <c r="S1672" s="6">
        <v>27.41</v>
      </c>
      <c r="T1672" s="5">
        <v>0.35</v>
      </c>
      <c r="U1672" s="6">
        <v>27.76</v>
      </c>
      <c r="V1672" s="2">
        <v>40.950000000000003</v>
      </c>
      <c r="W1672" s="8"/>
      <c r="X1672" s="10" t="s">
        <v>29</v>
      </c>
      <c r="Y1672" s="7">
        <v>43556</v>
      </c>
    </row>
    <row r="1673" spans="1:25" hidden="1" x14ac:dyDescent="0.25">
      <c r="A1673" s="2">
        <v>113837</v>
      </c>
      <c r="B1673" s="3" t="s">
        <v>1609</v>
      </c>
      <c r="C1673" s="3" t="s">
        <v>1658</v>
      </c>
      <c r="D1673" s="3" t="s">
        <v>42</v>
      </c>
      <c r="E1673" s="3" t="s">
        <v>37</v>
      </c>
      <c r="F1673" s="3" t="s">
        <v>29</v>
      </c>
      <c r="G1673" s="2">
        <v>40</v>
      </c>
      <c r="H1673" s="3" t="s">
        <v>38</v>
      </c>
      <c r="I1673" s="3" t="s">
        <v>1613</v>
      </c>
      <c r="J1673" s="3" t="s">
        <v>31</v>
      </c>
      <c r="K1673" s="4">
        <v>55.53</v>
      </c>
      <c r="L1673" s="2">
        <v>1</v>
      </c>
      <c r="M1673" s="2">
        <v>12</v>
      </c>
      <c r="N1673" s="2">
        <v>0.375</v>
      </c>
      <c r="O1673" s="3" t="s">
        <v>32</v>
      </c>
      <c r="P1673" s="3" t="s">
        <v>29</v>
      </c>
      <c r="Q1673" s="5">
        <v>16.05</v>
      </c>
      <c r="S1673" s="6">
        <v>14.04</v>
      </c>
      <c r="T1673" s="5">
        <v>0.1</v>
      </c>
      <c r="U1673" s="6">
        <v>14.14</v>
      </c>
      <c r="V1673" s="2">
        <v>20.85</v>
      </c>
      <c r="W1673" s="8"/>
      <c r="X1673" s="10" t="s">
        <v>29</v>
      </c>
      <c r="Y1673" s="7">
        <v>43466</v>
      </c>
    </row>
    <row r="1674" spans="1:25" hidden="1" x14ac:dyDescent="0.25">
      <c r="A1674" s="2">
        <v>3558</v>
      </c>
      <c r="B1674" s="3" t="s">
        <v>1609</v>
      </c>
      <c r="C1674" s="3" t="s">
        <v>1658</v>
      </c>
      <c r="D1674" s="3" t="s">
        <v>27</v>
      </c>
      <c r="E1674" s="3" t="s">
        <v>37</v>
      </c>
      <c r="F1674" s="3" t="s">
        <v>29</v>
      </c>
      <c r="G1674" s="2">
        <v>40</v>
      </c>
      <c r="H1674" s="3" t="s">
        <v>38</v>
      </c>
      <c r="I1674" s="3" t="s">
        <v>1613</v>
      </c>
      <c r="J1674" s="3" t="s">
        <v>31</v>
      </c>
      <c r="K1674" s="4">
        <v>99.34</v>
      </c>
      <c r="L1674" s="2">
        <v>1</v>
      </c>
      <c r="M1674" s="2">
        <v>12</v>
      </c>
      <c r="N1674" s="2">
        <v>0.75</v>
      </c>
      <c r="O1674" s="3" t="s">
        <v>32</v>
      </c>
      <c r="P1674" s="3" t="s">
        <v>29</v>
      </c>
      <c r="Q1674" s="5">
        <v>28.45</v>
      </c>
      <c r="S1674" s="6">
        <v>24.73</v>
      </c>
      <c r="T1674" s="5">
        <v>0.35</v>
      </c>
      <c r="U1674" s="6">
        <v>25.08</v>
      </c>
      <c r="V1674" s="2">
        <v>37</v>
      </c>
      <c r="W1674" s="8"/>
      <c r="X1674" s="10" t="s">
        <v>29</v>
      </c>
      <c r="Y1674" s="7">
        <v>43466</v>
      </c>
    </row>
    <row r="1675" spans="1:25" hidden="1" x14ac:dyDescent="0.25">
      <c r="A1675" s="2">
        <v>8854</v>
      </c>
      <c r="B1675" s="3" t="s">
        <v>1609</v>
      </c>
      <c r="C1675" s="3" t="s">
        <v>1658</v>
      </c>
      <c r="D1675" s="3" t="s">
        <v>906</v>
      </c>
      <c r="E1675" s="3" t="s">
        <v>37</v>
      </c>
      <c r="F1675" s="3" t="s">
        <v>29</v>
      </c>
      <c r="G1675" s="2">
        <v>40</v>
      </c>
      <c r="H1675" s="3" t="s">
        <v>38</v>
      </c>
      <c r="I1675" s="3" t="s">
        <v>1613</v>
      </c>
      <c r="J1675" s="3" t="s">
        <v>31</v>
      </c>
      <c r="K1675" s="4">
        <v>99.14</v>
      </c>
      <c r="L1675" s="2">
        <v>1</v>
      </c>
      <c r="M1675" s="2">
        <v>8</v>
      </c>
      <c r="N1675" s="2">
        <v>1.1399999999999999</v>
      </c>
      <c r="O1675" s="3" t="s">
        <v>32</v>
      </c>
      <c r="P1675" s="3" t="s">
        <v>29</v>
      </c>
      <c r="Q1675" s="5">
        <v>42.95</v>
      </c>
      <c r="S1675" s="6">
        <v>37.49</v>
      </c>
      <c r="T1675" s="5">
        <v>0.35</v>
      </c>
      <c r="U1675" s="6">
        <v>37.840000000000003</v>
      </c>
      <c r="V1675" s="2">
        <v>55.85</v>
      </c>
      <c r="W1675" s="8"/>
      <c r="X1675" s="10" t="s">
        <v>29</v>
      </c>
      <c r="Y1675" s="7">
        <v>43466</v>
      </c>
    </row>
    <row r="1676" spans="1:25" hidden="1" x14ac:dyDescent="0.25">
      <c r="A1676" s="2">
        <v>200741</v>
      </c>
      <c r="B1676" s="3" t="s">
        <v>1609</v>
      </c>
      <c r="C1676" s="3" t="s">
        <v>1658</v>
      </c>
      <c r="D1676" s="3" t="s">
        <v>1074</v>
      </c>
      <c r="E1676" s="3" t="s">
        <v>37</v>
      </c>
      <c r="F1676" s="3" t="s">
        <v>29</v>
      </c>
      <c r="G1676" s="2">
        <v>40</v>
      </c>
      <c r="H1676" s="3" t="s">
        <v>38</v>
      </c>
      <c r="I1676" s="3" t="s">
        <v>1613</v>
      </c>
      <c r="J1676" s="3" t="s">
        <v>31</v>
      </c>
      <c r="K1676" s="4">
        <v>110.41</v>
      </c>
      <c r="L1676" s="2">
        <v>1</v>
      </c>
      <c r="M1676" s="2">
        <v>6</v>
      </c>
      <c r="N1676" s="2">
        <v>1.75</v>
      </c>
      <c r="O1676" s="3" t="s">
        <v>32</v>
      </c>
      <c r="P1676" s="3" t="s">
        <v>29</v>
      </c>
      <c r="Q1676" s="5">
        <v>62.95</v>
      </c>
      <c r="S1676" s="6">
        <v>55.09</v>
      </c>
      <c r="T1676" s="5">
        <v>0.35</v>
      </c>
      <c r="U1676" s="6">
        <v>55.44</v>
      </c>
      <c r="V1676" s="2">
        <v>81.849999999999994</v>
      </c>
      <c r="W1676" s="8"/>
      <c r="X1676" s="10" t="s">
        <v>29</v>
      </c>
      <c r="Y1676" s="7">
        <v>43466</v>
      </c>
    </row>
    <row r="1677" spans="1:25" hidden="1" x14ac:dyDescent="0.25">
      <c r="A1677" s="2">
        <v>189225</v>
      </c>
      <c r="B1677" s="3" t="s">
        <v>1609</v>
      </c>
      <c r="C1677" s="3" t="s">
        <v>1659</v>
      </c>
      <c r="D1677" s="3" t="s">
        <v>42</v>
      </c>
      <c r="E1677" s="3" t="s">
        <v>37</v>
      </c>
      <c r="F1677" s="3" t="s">
        <v>29</v>
      </c>
      <c r="G1677" s="2">
        <v>40</v>
      </c>
      <c r="H1677" s="3" t="s">
        <v>38</v>
      </c>
      <c r="I1677" s="3" t="s">
        <v>1613</v>
      </c>
      <c r="J1677" s="3" t="s">
        <v>31</v>
      </c>
      <c r="K1677" s="4">
        <v>51.93</v>
      </c>
      <c r="L1677" s="2">
        <v>1</v>
      </c>
      <c r="M1677" s="2">
        <v>12</v>
      </c>
      <c r="N1677" s="2">
        <v>0.375</v>
      </c>
      <c r="O1677" s="3" t="s">
        <v>32</v>
      </c>
      <c r="P1677" s="3" t="s">
        <v>29</v>
      </c>
      <c r="Q1677" s="5">
        <v>15.1</v>
      </c>
      <c r="S1677" s="6">
        <v>13.2</v>
      </c>
      <c r="T1677" s="5">
        <v>0.1</v>
      </c>
      <c r="U1677" s="6">
        <v>13.3</v>
      </c>
      <c r="V1677" s="2">
        <v>19.649999999999999</v>
      </c>
      <c r="W1677" s="8"/>
      <c r="X1677" s="10" t="s">
        <v>29</v>
      </c>
      <c r="Y1677" s="7">
        <v>43466</v>
      </c>
    </row>
    <row r="1678" spans="1:25" hidden="1" x14ac:dyDescent="0.25">
      <c r="A1678" s="2">
        <v>189217</v>
      </c>
      <c r="B1678" s="3" t="s">
        <v>1609</v>
      </c>
      <c r="C1678" s="3" t="s">
        <v>1659</v>
      </c>
      <c r="D1678" s="3" t="s">
        <v>27</v>
      </c>
      <c r="E1678" s="3" t="s">
        <v>37</v>
      </c>
      <c r="F1678" s="3" t="s">
        <v>29</v>
      </c>
      <c r="G1678" s="2">
        <v>40</v>
      </c>
      <c r="H1678" s="3" t="s">
        <v>38</v>
      </c>
      <c r="I1678" s="3" t="s">
        <v>1613</v>
      </c>
      <c r="J1678" s="3" t="s">
        <v>31</v>
      </c>
      <c r="K1678" s="4">
        <v>91.3</v>
      </c>
      <c r="L1678" s="2">
        <v>1</v>
      </c>
      <c r="M1678" s="2">
        <v>12</v>
      </c>
      <c r="N1678" s="2">
        <v>0.75</v>
      </c>
      <c r="O1678" s="3" t="s">
        <v>32</v>
      </c>
      <c r="P1678" s="3" t="s">
        <v>29</v>
      </c>
      <c r="Q1678" s="5">
        <v>26.35</v>
      </c>
      <c r="S1678" s="6">
        <v>22.88</v>
      </c>
      <c r="T1678" s="5">
        <v>0.35</v>
      </c>
      <c r="U1678" s="6">
        <v>23.23</v>
      </c>
      <c r="V1678" s="2">
        <v>34.25</v>
      </c>
      <c r="W1678" s="8"/>
      <c r="X1678" s="10" t="s">
        <v>29</v>
      </c>
      <c r="Y1678" s="7">
        <v>43466</v>
      </c>
    </row>
    <row r="1679" spans="1:25" hidden="1" x14ac:dyDescent="0.25">
      <c r="A1679" s="2">
        <v>215038</v>
      </c>
      <c r="B1679" s="3" t="s">
        <v>1609</v>
      </c>
      <c r="C1679" s="3" t="s">
        <v>1659</v>
      </c>
      <c r="D1679" s="3" t="s">
        <v>1074</v>
      </c>
      <c r="E1679" s="3" t="s">
        <v>37</v>
      </c>
      <c r="F1679" s="3" t="s">
        <v>29</v>
      </c>
      <c r="G1679" s="2">
        <v>40</v>
      </c>
      <c r="H1679" s="3" t="s">
        <v>38</v>
      </c>
      <c r="I1679" s="3" t="s">
        <v>1613</v>
      </c>
      <c r="J1679" s="3" t="s">
        <v>31</v>
      </c>
      <c r="K1679" s="4">
        <v>105.35</v>
      </c>
      <c r="L1679" s="2">
        <v>1</v>
      </c>
      <c r="M1679" s="2">
        <v>6</v>
      </c>
      <c r="N1679" s="2">
        <v>1.75</v>
      </c>
      <c r="O1679" s="3" t="s">
        <v>32</v>
      </c>
      <c r="P1679" s="3" t="s">
        <v>29</v>
      </c>
      <c r="Q1679" s="5">
        <v>60.3</v>
      </c>
      <c r="S1679" s="6">
        <v>52.76</v>
      </c>
      <c r="T1679" s="5">
        <v>0.35</v>
      </c>
      <c r="U1679" s="6">
        <v>53.11</v>
      </c>
      <c r="V1679" s="2">
        <v>78.400000000000006</v>
      </c>
      <c r="W1679" s="8"/>
      <c r="X1679" s="10" t="s">
        <v>29</v>
      </c>
      <c r="Y1679" s="7">
        <v>43466</v>
      </c>
    </row>
    <row r="1680" spans="1:25" hidden="1" x14ac:dyDescent="0.25">
      <c r="A1680" s="2">
        <v>469114</v>
      </c>
      <c r="B1680" s="3" t="s">
        <v>1609</v>
      </c>
      <c r="C1680" s="3" t="s">
        <v>1660</v>
      </c>
      <c r="D1680" s="3" t="s">
        <v>27</v>
      </c>
      <c r="E1680" s="3" t="s">
        <v>28</v>
      </c>
      <c r="F1680" s="3" t="s">
        <v>29</v>
      </c>
      <c r="H1680" s="3" t="s">
        <v>38</v>
      </c>
      <c r="I1680" s="3" t="s">
        <v>1613</v>
      </c>
      <c r="J1680" s="3" t="s">
        <v>31</v>
      </c>
      <c r="K1680" s="4">
        <v>471.43</v>
      </c>
      <c r="L1680" s="2">
        <v>1</v>
      </c>
      <c r="M1680" s="2">
        <v>12</v>
      </c>
      <c r="N1680" s="2">
        <v>0.75</v>
      </c>
      <c r="O1680" s="3" t="s">
        <v>32</v>
      </c>
      <c r="P1680" s="3" t="s">
        <v>29</v>
      </c>
      <c r="Q1680" s="5">
        <v>89.95</v>
      </c>
      <c r="S1680" s="6">
        <v>78.849999999999994</v>
      </c>
      <c r="T1680" s="5">
        <v>0.35</v>
      </c>
      <c r="U1680" s="6">
        <v>79.2</v>
      </c>
      <c r="V1680" s="2">
        <v>116.95</v>
      </c>
      <c r="W1680" s="8"/>
      <c r="X1680" s="10" t="s">
        <v>29</v>
      </c>
      <c r="Y1680" s="7">
        <v>43769</v>
      </c>
    </row>
    <row r="1681" spans="1:25" hidden="1" x14ac:dyDescent="0.25">
      <c r="A1681" s="2">
        <v>12912</v>
      </c>
      <c r="B1681" s="3" t="s">
        <v>1609</v>
      </c>
      <c r="C1681" s="3" t="s">
        <v>1661</v>
      </c>
      <c r="D1681" s="3" t="s">
        <v>27</v>
      </c>
      <c r="E1681" s="3" t="s">
        <v>28</v>
      </c>
      <c r="F1681" s="3" t="s">
        <v>86</v>
      </c>
      <c r="G1681" s="2">
        <v>42</v>
      </c>
      <c r="H1681" s="3" t="s">
        <v>482</v>
      </c>
      <c r="I1681" s="3" t="s">
        <v>1626</v>
      </c>
      <c r="J1681" s="3" t="s">
        <v>39</v>
      </c>
      <c r="K1681" s="4">
        <v>89.76</v>
      </c>
      <c r="L1681" s="2">
        <v>1</v>
      </c>
      <c r="M1681" s="2">
        <v>6</v>
      </c>
      <c r="N1681" s="2">
        <v>0.75</v>
      </c>
      <c r="O1681" s="3" t="s">
        <v>32</v>
      </c>
      <c r="P1681" s="3" t="s">
        <v>29</v>
      </c>
      <c r="Q1681" s="5">
        <v>45.95</v>
      </c>
      <c r="S1681" s="6">
        <v>40.130000000000003</v>
      </c>
      <c r="T1681" s="5">
        <v>0.35</v>
      </c>
      <c r="U1681" s="6">
        <v>40.479999999999997</v>
      </c>
      <c r="V1681" s="2">
        <v>59.75</v>
      </c>
      <c r="W1681" s="8"/>
      <c r="X1681" s="10" t="s">
        <v>29</v>
      </c>
      <c r="Y1681" s="7">
        <v>43770</v>
      </c>
    </row>
    <row r="1682" spans="1:25" hidden="1" x14ac:dyDescent="0.25">
      <c r="A1682" s="2">
        <v>478982</v>
      </c>
      <c r="B1682" s="3" t="s">
        <v>1609</v>
      </c>
      <c r="C1682" s="3" t="s">
        <v>1662</v>
      </c>
      <c r="D1682" s="3" t="s">
        <v>27</v>
      </c>
      <c r="E1682" s="3" t="s">
        <v>28</v>
      </c>
      <c r="F1682" s="3" t="s">
        <v>210</v>
      </c>
      <c r="H1682" s="3" t="s">
        <v>38</v>
      </c>
      <c r="I1682" s="3" t="s">
        <v>1613</v>
      </c>
      <c r="J1682" s="3" t="s">
        <v>31</v>
      </c>
      <c r="K1682" s="4">
        <v>89.64</v>
      </c>
      <c r="L1682" s="2">
        <v>1</v>
      </c>
      <c r="M1682" s="2">
        <v>6</v>
      </c>
      <c r="N1682" s="2">
        <v>0.75</v>
      </c>
      <c r="O1682" s="3" t="s">
        <v>32</v>
      </c>
      <c r="P1682" s="3" t="s">
        <v>29</v>
      </c>
      <c r="Q1682" s="5">
        <v>46.25</v>
      </c>
      <c r="S1682" s="6">
        <v>40.39</v>
      </c>
      <c r="T1682" s="5">
        <v>0.35</v>
      </c>
      <c r="U1682" s="6">
        <v>40.74</v>
      </c>
      <c r="V1682" s="2">
        <v>60.1</v>
      </c>
      <c r="W1682" s="8"/>
      <c r="X1682" s="10" t="s">
        <v>29</v>
      </c>
      <c r="Y1682" s="7">
        <v>43770</v>
      </c>
    </row>
    <row r="1683" spans="1:25" hidden="1" x14ac:dyDescent="0.25">
      <c r="A1683" s="2">
        <v>748121</v>
      </c>
      <c r="B1683" s="3" t="s">
        <v>1609</v>
      </c>
      <c r="C1683" s="3" t="s">
        <v>1663</v>
      </c>
      <c r="D1683" s="3" t="s">
        <v>898</v>
      </c>
      <c r="E1683" s="3" t="s">
        <v>37</v>
      </c>
      <c r="F1683" s="3" t="s">
        <v>86</v>
      </c>
      <c r="G1683" s="2">
        <v>40</v>
      </c>
      <c r="H1683" s="3" t="s">
        <v>482</v>
      </c>
      <c r="I1683" s="3" t="s">
        <v>1626</v>
      </c>
      <c r="J1683" s="3" t="s">
        <v>39</v>
      </c>
      <c r="K1683" s="4">
        <v>340.71</v>
      </c>
      <c r="L1683" s="2">
        <v>1</v>
      </c>
      <c r="M1683" s="2">
        <v>6</v>
      </c>
      <c r="N1683" s="2">
        <v>0.7</v>
      </c>
      <c r="O1683" s="3" t="s">
        <v>32</v>
      </c>
      <c r="P1683" s="3" t="s">
        <v>29</v>
      </c>
      <c r="Q1683" s="5">
        <v>113.9</v>
      </c>
      <c r="S1683" s="6">
        <v>100.14</v>
      </c>
      <c r="T1683" s="5">
        <v>0.1</v>
      </c>
      <c r="U1683" s="6">
        <v>100.24</v>
      </c>
      <c r="V1683" s="2">
        <v>148.05000000000001</v>
      </c>
      <c r="W1683" s="8"/>
      <c r="X1683" s="10" t="s">
        <v>29</v>
      </c>
      <c r="Y1683" s="7">
        <v>43466</v>
      </c>
    </row>
    <row r="1684" spans="1:25" hidden="1" x14ac:dyDescent="0.25">
      <c r="A1684" s="2">
        <v>358390</v>
      </c>
      <c r="B1684" s="3" t="s">
        <v>1609</v>
      </c>
      <c r="C1684" s="3" t="s">
        <v>1664</v>
      </c>
      <c r="D1684" s="3" t="s">
        <v>898</v>
      </c>
      <c r="E1684" s="3" t="s">
        <v>28</v>
      </c>
      <c r="F1684" s="3" t="s">
        <v>210</v>
      </c>
      <c r="G1684" s="2">
        <v>40</v>
      </c>
      <c r="H1684" s="3" t="s">
        <v>47</v>
      </c>
      <c r="I1684" s="3" t="s">
        <v>1611</v>
      </c>
      <c r="J1684" s="3" t="s">
        <v>31</v>
      </c>
      <c r="K1684" s="4">
        <v>348.18</v>
      </c>
      <c r="L1684" s="2">
        <v>1</v>
      </c>
      <c r="M1684" s="2">
        <v>6</v>
      </c>
      <c r="N1684" s="2">
        <v>0.7</v>
      </c>
      <c r="O1684" s="3" t="s">
        <v>32</v>
      </c>
      <c r="P1684" s="3" t="s">
        <v>29</v>
      </c>
      <c r="Q1684" s="5">
        <v>116.5</v>
      </c>
      <c r="S1684" s="6">
        <v>102.43</v>
      </c>
      <c r="T1684" s="5">
        <v>0.1</v>
      </c>
      <c r="U1684" s="6">
        <v>102.53</v>
      </c>
      <c r="V1684" s="2">
        <v>151.44999999999999</v>
      </c>
      <c r="W1684" s="8">
        <v>4.4500000000000028</v>
      </c>
      <c r="X1684" s="9" t="s">
        <v>3216</v>
      </c>
      <c r="Y1684" s="7">
        <v>43790</v>
      </c>
    </row>
    <row r="1685" spans="1:25" hidden="1" x14ac:dyDescent="0.25">
      <c r="A1685" s="2">
        <v>293050</v>
      </c>
      <c r="B1685" s="3" t="s">
        <v>1609</v>
      </c>
      <c r="C1685" s="3" t="s">
        <v>1665</v>
      </c>
      <c r="D1685" s="3" t="s">
        <v>1142</v>
      </c>
      <c r="E1685" s="3" t="s">
        <v>37</v>
      </c>
      <c r="F1685" s="3" t="s">
        <v>29</v>
      </c>
      <c r="G1685" s="2">
        <v>40</v>
      </c>
      <c r="H1685" s="3" t="s">
        <v>30</v>
      </c>
      <c r="I1685" s="3" t="s">
        <v>1618</v>
      </c>
      <c r="J1685" s="3" t="s">
        <v>31</v>
      </c>
      <c r="K1685" s="4">
        <v>81.599999999999994</v>
      </c>
      <c r="L1685" s="2">
        <v>1</v>
      </c>
      <c r="M1685" s="2">
        <v>24</v>
      </c>
      <c r="N1685" s="2">
        <v>0.2</v>
      </c>
      <c r="O1685" s="3" t="s">
        <v>32</v>
      </c>
      <c r="P1685" s="3" t="s">
        <v>29</v>
      </c>
      <c r="Q1685" s="5">
        <v>11.85</v>
      </c>
      <c r="S1685" s="6">
        <v>10.34</v>
      </c>
      <c r="T1685" s="5">
        <v>0.1</v>
      </c>
      <c r="U1685" s="6">
        <v>10.44</v>
      </c>
      <c r="V1685" s="2">
        <v>15.4</v>
      </c>
      <c r="W1685" s="8"/>
      <c r="X1685" s="10" t="s">
        <v>29</v>
      </c>
      <c r="Y1685" s="7">
        <v>43709</v>
      </c>
    </row>
    <row r="1686" spans="1:25" hidden="1" x14ac:dyDescent="0.25">
      <c r="A1686" s="2">
        <v>119743</v>
      </c>
      <c r="B1686" s="3" t="s">
        <v>1609</v>
      </c>
      <c r="C1686" s="3" t="s">
        <v>1665</v>
      </c>
      <c r="D1686" s="3" t="s">
        <v>42</v>
      </c>
      <c r="E1686" s="3" t="s">
        <v>37</v>
      </c>
      <c r="F1686" s="3" t="s">
        <v>29</v>
      </c>
      <c r="G1686" s="2">
        <v>40</v>
      </c>
      <c r="H1686" s="3" t="s">
        <v>30</v>
      </c>
      <c r="I1686" s="3" t="s">
        <v>1618</v>
      </c>
      <c r="J1686" s="3" t="s">
        <v>31</v>
      </c>
      <c r="K1686" s="4">
        <v>160.80000000000001</v>
      </c>
      <c r="L1686" s="2">
        <v>1</v>
      </c>
      <c r="M1686" s="2">
        <v>24</v>
      </c>
      <c r="N1686" s="2">
        <v>0.375</v>
      </c>
      <c r="O1686" s="3" t="s">
        <v>32</v>
      </c>
      <c r="P1686" s="3" t="s">
        <v>29</v>
      </c>
      <c r="Q1686" s="5">
        <v>21.4</v>
      </c>
      <c r="S1686" s="6">
        <v>18.739999999999998</v>
      </c>
      <c r="T1686" s="5">
        <v>0.1</v>
      </c>
      <c r="U1686" s="6">
        <v>18.84</v>
      </c>
      <c r="V1686" s="2">
        <v>27.8</v>
      </c>
      <c r="W1686" s="8"/>
      <c r="X1686" s="10" t="s">
        <v>29</v>
      </c>
      <c r="Y1686" s="7">
        <v>43678</v>
      </c>
    </row>
    <row r="1687" spans="1:25" hidden="1" x14ac:dyDescent="0.25">
      <c r="A1687" s="2">
        <v>41384</v>
      </c>
      <c r="B1687" s="3" t="s">
        <v>1609</v>
      </c>
      <c r="C1687" s="3" t="s">
        <v>1666</v>
      </c>
      <c r="D1687" s="3" t="s">
        <v>27</v>
      </c>
      <c r="E1687" s="3" t="s">
        <v>37</v>
      </c>
      <c r="F1687" s="3" t="s">
        <v>29</v>
      </c>
      <c r="G1687" s="2">
        <v>40</v>
      </c>
      <c r="H1687" s="3" t="s">
        <v>30</v>
      </c>
      <c r="I1687" s="3" t="s">
        <v>1618</v>
      </c>
      <c r="J1687" s="3" t="s">
        <v>31</v>
      </c>
      <c r="K1687" s="4">
        <v>135.84</v>
      </c>
      <c r="L1687" s="2">
        <v>1</v>
      </c>
      <c r="M1687" s="2">
        <v>12</v>
      </c>
      <c r="N1687" s="2">
        <v>0.75</v>
      </c>
      <c r="O1687" s="3" t="s">
        <v>32</v>
      </c>
      <c r="P1687" s="3" t="s">
        <v>29</v>
      </c>
      <c r="Q1687" s="5">
        <v>41.2</v>
      </c>
      <c r="S1687" s="6">
        <v>35.950000000000003</v>
      </c>
      <c r="T1687" s="5">
        <v>0.35</v>
      </c>
      <c r="U1687" s="6">
        <v>36.299999999999997</v>
      </c>
      <c r="V1687" s="2">
        <v>53.55</v>
      </c>
      <c r="W1687" s="8"/>
      <c r="X1687" s="10" t="s">
        <v>29</v>
      </c>
      <c r="Y1687" s="7">
        <v>43709</v>
      </c>
    </row>
    <row r="1688" spans="1:25" hidden="1" x14ac:dyDescent="0.25">
      <c r="A1688" s="2">
        <v>630707</v>
      </c>
      <c r="B1688" s="3" t="s">
        <v>1609</v>
      </c>
      <c r="C1688" s="3" t="s">
        <v>1203</v>
      </c>
      <c r="D1688" s="3" t="s">
        <v>27</v>
      </c>
      <c r="E1688" s="3" t="s">
        <v>28</v>
      </c>
      <c r="F1688" s="3" t="s">
        <v>29</v>
      </c>
      <c r="G1688" s="2">
        <v>40</v>
      </c>
      <c r="H1688" s="3" t="s">
        <v>30</v>
      </c>
      <c r="I1688" s="3" t="s">
        <v>1618</v>
      </c>
      <c r="J1688" s="3" t="s">
        <v>31</v>
      </c>
      <c r="K1688" s="4">
        <v>145.08000000000001</v>
      </c>
      <c r="L1688" s="2">
        <v>1</v>
      </c>
      <c r="M1688" s="2">
        <v>12</v>
      </c>
      <c r="N1688" s="2">
        <v>0.75</v>
      </c>
      <c r="O1688" s="3" t="s">
        <v>32</v>
      </c>
      <c r="P1688" s="3" t="s">
        <v>29</v>
      </c>
      <c r="Q1688" s="5">
        <v>40.5</v>
      </c>
      <c r="S1688" s="6">
        <v>35.33</v>
      </c>
      <c r="T1688" s="5">
        <v>0.35</v>
      </c>
      <c r="U1688" s="6">
        <v>35.68</v>
      </c>
      <c r="V1688" s="2">
        <v>52.65</v>
      </c>
      <c r="W1688" s="8"/>
      <c r="X1688" s="10" t="s">
        <v>29</v>
      </c>
      <c r="Y1688" s="7">
        <v>43740</v>
      </c>
    </row>
    <row r="1689" spans="1:25" hidden="1" x14ac:dyDescent="0.25">
      <c r="A1689" s="2">
        <v>121877</v>
      </c>
      <c r="B1689" s="3" t="s">
        <v>1609</v>
      </c>
      <c r="C1689" s="3" t="s">
        <v>1667</v>
      </c>
      <c r="D1689" s="3" t="s">
        <v>27</v>
      </c>
      <c r="E1689" s="3" t="s">
        <v>28</v>
      </c>
      <c r="F1689" s="3" t="s">
        <v>86</v>
      </c>
      <c r="G1689" s="2">
        <v>40</v>
      </c>
      <c r="H1689" s="3" t="s">
        <v>482</v>
      </c>
      <c r="I1689" s="3" t="s">
        <v>1626</v>
      </c>
      <c r="J1689" s="3" t="s">
        <v>31</v>
      </c>
      <c r="K1689" s="4">
        <v>170.16</v>
      </c>
      <c r="L1689" s="2">
        <v>1</v>
      </c>
      <c r="M1689" s="2">
        <v>12</v>
      </c>
      <c r="N1689" s="2">
        <v>0.75</v>
      </c>
      <c r="O1689" s="3" t="s">
        <v>32</v>
      </c>
      <c r="P1689" s="3" t="s">
        <v>29</v>
      </c>
      <c r="Q1689" s="5">
        <v>44.9</v>
      </c>
      <c r="S1689" s="6">
        <v>39.200000000000003</v>
      </c>
      <c r="T1689" s="5">
        <v>0.35</v>
      </c>
      <c r="U1689" s="6">
        <v>39.549999999999997</v>
      </c>
      <c r="V1689" s="2">
        <v>58.35</v>
      </c>
      <c r="W1689" s="8"/>
      <c r="X1689" s="10" t="s">
        <v>29</v>
      </c>
      <c r="Y1689" s="7">
        <v>43714</v>
      </c>
    </row>
    <row r="1690" spans="1:25" hidden="1" x14ac:dyDescent="0.25">
      <c r="A1690" s="2">
        <v>450072</v>
      </c>
      <c r="B1690" s="3" t="s">
        <v>1609</v>
      </c>
      <c r="C1690" s="3" t="s">
        <v>1668</v>
      </c>
      <c r="D1690" s="3" t="s">
        <v>27</v>
      </c>
      <c r="E1690" s="3" t="s">
        <v>37</v>
      </c>
      <c r="F1690" s="3" t="s">
        <v>29</v>
      </c>
      <c r="G1690" s="2">
        <v>40</v>
      </c>
      <c r="H1690" s="3" t="s">
        <v>482</v>
      </c>
      <c r="I1690" s="3" t="s">
        <v>1626</v>
      </c>
      <c r="J1690" s="3" t="s">
        <v>31</v>
      </c>
      <c r="K1690" s="4" t="s">
        <v>3085</v>
      </c>
      <c r="L1690" s="2">
        <v>1</v>
      </c>
      <c r="M1690" s="2">
        <v>12</v>
      </c>
      <c r="N1690" s="2">
        <v>0.75</v>
      </c>
      <c r="O1690" s="3" t="s">
        <v>32</v>
      </c>
      <c r="P1690" s="3" t="s">
        <v>29</v>
      </c>
      <c r="Q1690" s="5">
        <v>43.7</v>
      </c>
      <c r="S1690" s="6">
        <v>38.15</v>
      </c>
      <c r="T1690" s="5">
        <v>0.35</v>
      </c>
      <c r="U1690" s="6">
        <v>38.5</v>
      </c>
      <c r="V1690" s="2">
        <v>56.8</v>
      </c>
      <c r="W1690" s="8"/>
      <c r="X1690" s="10" t="s">
        <v>29</v>
      </c>
      <c r="Y1690" s="7">
        <v>43556</v>
      </c>
    </row>
    <row r="1691" spans="1:25" hidden="1" x14ac:dyDescent="0.25">
      <c r="A1691" s="2">
        <v>230987</v>
      </c>
      <c r="B1691" s="3" t="s">
        <v>1609</v>
      </c>
      <c r="C1691" s="3" t="s">
        <v>1669</v>
      </c>
      <c r="D1691" s="3" t="s">
        <v>42</v>
      </c>
      <c r="E1691" s="3" t="s">
        <v>37</v>
      </c>
      <c r="F1691" s="3" t="s">
        <v>29</v>
      </c>
      <c r="G1691" s="2">
        <v>40</v>
      </c>
      <c r="H1691" s="3" t="s">
        <v>482</v>
      </c>
      <c r="I1691" s="3" t="s">
        <v>1626</v>
      </c>
      <c r="J1691" s="3" t="s">
        <v>31</v>
      </c>
      <c r="K1691" s="4" t="s">
        <v>3086</v>
      </c>
      <c r="L1691" s="2">
        <v>1</v>
      </c>
      <c r="M1691" s="2">
        <v>24</v>
      </c>
      <c r="N1691" s="2">
        <v>0.375</v>
      </c>
      <c r="O1691" s="3" t="s">
        <v>32</v>
      </c>
      <c r="P1691" s="3" t="s">
        <v>29</v>
      </c>
      <c r="Q1691" s="5">
        <v>20.95</v>
      </c>
      <c r="S1691" s="6">
        <v>18.350000000000001</v>
      </c>
      <c r="T1691" s="5">
        <v>0.1</v>
      </c>
      <c r="U1691" s="6">
        <v>18.45</v>
      </c>
      <c r="V1691" s="2">
        <v>27.25</v>
      </c>
      <c r="W1691" s="8"/>
      <c r="X1691" s="10" t="s">
        <v>29</v>
      </c>
      <c r="Y1691" s="7">
        <v>43556</v>
      </c>
    </row>
    <row r="1692" spans="1:25" hidden="1" x14ac:dyDescent="0.25">
      <c r="A1692" s="2">
        <v>10157</v>
      </c>
      <c r="B1692" s="3" t="s">
        <v>1609</v>
      </c>
      <c r="C1692" s="3" t="s">
        <v>1669</v>
      </c>
      <c r="D1692" s="3" t="s">
        <v>27</v>
      </c>
      <c r="E1692" s="3" t="s">
        <v>37</v>
      </c>
      <c r="F1692" s="3" t="s">
        <v>104</v>
      </c>
      <c r="G1692" s="2">
        <v>40</v>
      </c>
      <c r="H1692" s="3" t="s">
        <v>482</v>
      </c>
      <c r="I1692" s="3" t="s">
        <v>1626</v>
      </c>
      <c r="J1692" s="3" t="s">
        <v>31</v>
      </c>
      <c r="K1692" s="4" t="s">
        <v>3087</v>
      </c>
      <c r="L1692" s="2">
        <v>1</v>
      </c>
      <c r="M1692" s="2">
        <v>12</v>
      </c>
      <c r="N1692" s="2">
        <v>0.75</v>
      </c>
      <c r="O1692" s="3" t="s">
        <v>32</v>
      </c>
      <c r="P1692" s="3" t="s">
        <v>29</v>
      </c>
      <c r="Q1692" s="5">
        <v>39.549999999999997</v>
      </c>
      <c r="R1692" s="5">
        <v>2</v>
      </c>
      <c r="S1692" s="6">
        <v>32.74</v>
      </c>
      <c r="T1692" s="5">
        <v>0.35</v>
      </c>
      <c r="U1692" s="6">
        <v>33.090000000000003</v>
      </c>
      <c r="V1692" s="2">
        <v>51.4</v>
      </c>
      <c r="W1692" s="8"/>
      <c r="X1692" s="10" t="s">
        <v>29</v>
      </c>
      <c r="Y1692" s="7">
        <v>43800</v>
      </c>
    </row>
    <row r="1693" spans="1:25" hidden="1" x14ac:dyDescent="0.25">
      <c r="A1693" s="2">
        <v>537209</v>
      </c>
      <c r="B1693" s="3" t="s">
        <v>1609</v>
      </c>
      <c r="C1693" s="3" t="s">
        <v>1670</v>
      </c>
      <c r="D1693" s="3" t="s">
        <v>27</v>
      </c>
      <c r="E1693" s="3" t="s">
        <v>37</v>
      </c>
      <c r="F1693" s="3" t="s">
        <v>29</v>
      </c>
      <c r="G1693" s="2">
        <v>43</v>
      </c>
      <c r="H1693" s="3" t="s">
        <v>30</v>
      </c>
      <c r="I1693" s="3" t="s">
        <v>1618</v>
      </c>
      <c r="J1693" s="3" t="s">
        <v>31</v>
      </c>
      <c r="K1693" s="4">
        <v>118.2</v>
      </c>
      <c r="L1693" s="2">
        <v>1</v>
      </c>
      <c r="M1693" s="2">
        <v>12</v>
      </c>
      <c r="N1693" s="2">
        <v>0.75</v>
      </c>
      <c r="O1693" s="3" t="s">
        <v>32</v>
      </c>
      <c r="P1693" s="3" t="s">
        <v>29</v>
      </c>
      <c r="Q1693" s="5">
        <v>35.15</v>
      </c>
      <c r="S1693" s="6">
        <v>30.62</v>
      </c>
      <c r="T1693" s="5">
        <v>0.35</v>
      </c>
      <c r="U1693" s="6">
        <v>30.97</v>
      </c>
      <c r="V1693" s="2">
        <v>45.7</v>
      </c>
      <c r="W1693" s="8"/>
      <c r="X1693" s="10" t="s">
        <v>29</v>
      </c>
      <c r="Y1693" s="7">
        <v>43525</v>
      </c>
    </row>
    <row r="1694" spans="1:25" hidden="1" x14ac:dyDescent="0.25">
      <c r="A1694" s="2">
        <v>534305</v>
      </c>
      <c r="B1694" s="3" t="s">
        <v>1609</v>
      </c>
      <c r="C1694" s="3" t="s">
        <v>1671</v>
      </c>
      <c r="D1694" s="3" t="s">
        <v>42</v>
      </c>
      <c r="E1694" s="3" t="s">
        <v>37</v>
      </c>
      <c r="F1694" s="3" t="s">
        <v>29</v>
      </c>
      <c r="G1694" s="2">
        <v>40</v>
      </c>
      <c r="H1694" s="3" t="s">
        <v>30</v>
      </c>
      <c r="I1694" s="3" t="s">
        <v>1618</v>
      </c>
      <c r="J1694" s="3" t="s">
        <v>31</v>
      </c>
      <c r="K1694" s="4">
        <v>122.16</v>
      </c>
      <c r="L1694" s="2">
        <v>1</v>
      </c>
      <c r="M1694" s="2">
        <v>24</v>
      </c>
      <c r="N1694" s="2">
        <v>0.375</v>
      </c>
      <c r="O1694" s="3" t="s">
        <v>835</v>
      </c>
      <c r="P1694" s="3" t="s">
        <v>29</v>
      </c>
      <c r="Q1694" s="5">
        <v>17.05</v>
      </c>
      <c r="S1694" s="6">
        <v>14.92</v>
      </c>
      <c r="T1694" s="5">
        <v>0.1</v>
      </c>
      <c r="U1694" s="6">
        <v>15.02</v>
      </c>
      <c r="V1694" s="2">
        <v>22.15</v>
      </c>
      <c r="W1694" s="8"/>
      <c r="X1694" s="10" t="s">
        <v>29</v>
      </c>
      <c r="Y1694" s="7">
        <v>43709</v>
      </c>
    </row>
    <row r="1695" spans="1:25" hidden="1" x14ac:dyDescent="0.25">
      <c r="A1695" s="2">
        <v>21378</v>
      </c>
      <c r="B1695" s="3" t="s">
        <v>1609</v>
      </c>
      <c r="C1695" s="3" t="s">
        <v>1671</v>
      </c>
      <c r="D1695" s="3" t="s">
        <v>27</v>
      </c>
      <c r="E1695" s="3" t="s">
        <v>37</v>
      </c>
      <c r="F1695" s="3" t="s">
        <v>29</v>
      </c>
      <c r="G1695" s="2">
        <v>40</v>
      </c>
      <c r="H1695" s="3" t="s">
        <v>30</v>
      </c>
      <c r="I1695" s="3" t="s">
        <v>1618</v>
      </c>
      <c r="J1695" s="3" t="s">
        <v>31</v>
      </c>
      <c r="K1695" s="4">
        <v>114.48</v>
      </c>
      <c r="L1695" s="2">
        <v>1</v>
      </c>
      <c r="M1695" s="2">
        <v>12</v>
      </c>
      <c r="N1695" s="2">
        <v>0.75</v>
      </c>
      <c r="O1695" s="3" t="s">
        <v>32</v>
      </c>
      <c r="P1695" s="3" t="s">
        <v>29</v>
      </c>
      <c r="Q1695" s="5">
        <v>32.450000000000003</v>
      </c>
      <c r="S1695" s="6">
        <v>28.25</v>
      </c>
      <c r="T1695" s="5">
        <v>0.35</v>
      </c>
      <c r="U1695" s="6">
        <v>28.6</v>
      </c>
      <c r="V1695" s="2">
        <v>42.2</v>
      </c>
      <c r="W1695" s="8"/>
      <c r="X1695" s="10" t="s">
        <v>29</v>
      </c>
      <c r="Y1695" s="7">
        <v>43739</v>
      </c>
    </row>
    <row r="1696" spans="1:25" hidden="1" x14ac:dyDescent="0.25">
      <c r="A1696" s="2">
        <v>208843</v>
      </c>
      <c r="B1696" s="3" t="s">
        <v>1609</v>
      </c>
      <c r="C1696" s="3" t="s">
        <v>1672</v>
      </c>
      <c r="D1696" s="3" t="s">
        <v>27</v>
      </c>
      <c r="E1696" s="3" t="s">
        <v>37</v>
      </c>
      <c r="F1696" s="3" t="s">
        <v>97</v>
      </c>
      <c r="G1696" s="2">
        <v>40</v>
      </c>
      <c r="H1696" s="3" t="s">
        <v>482</v>
      </c>
      <c r="I1696" s="3" t="s">
        <v>1626</v>
      </c>
      <c r="J1696" s="3" t="s">
        <v>31</v>
      </c>
      <c r="K1696" s="4">
        <v>153.6</v>
      </c>
      <c r="L1696" s="2">
        <v>1</v>
      </c>
      <c r="M1696" s="2">
        <v>12</v>
      </c>
      <c r="N1696" s="2">
        <v>0.75</v>
      </c>
      <c r="O1696" s="3" t="s">
        <v>32</v>
      </c>
      <c r="P1696" s="3" t="s">
        <v>29</v>
      </c>
      <c r="Q1696" s="5">
        <v>42.4</v>
      </c>
      <c r="S1696" s="6">
        <v>37</v>
      </c>
      <c r="T1696" s="5">
        <v>0.35</v>
      </c>
      <c r="U1696" s="6">
        <v>37.35</v>
      </c>
      <c r="V1696" s="2">
        <v>55.1</v>
      </c>
      <c r="W1696" s="8"/>
      <c r="X1696" s="10" t="s">
        <v>29</v>
      </c>
      <c r="Y1696" s="7">
        <v>43647</v>
      </c>
    </row>
    <row r="1697" spans="1:25" hidden="1" x14ac:dyDescent="0.25">
      <c r="A1697" s="2">
        <v>326009</v>
      </c>
      <c r="B1697" s="3" t="s">
        <v>1609</v>
      </c>
      <c r="C1697" s="3" t="s">
        <v>1673</v>
      </c>
      <c r="D1697" s="3" t="s">
        <v>27</v>
      </c>
      <c r="E1697" s="3" t="s">
        <v>37</v>
      </c>
      <c r="F1697" s="3" t="s">
        <v>29</v>
      </c>
      <c r="G1697" s="2">
        <v>50</v>
      </c>
      <c r="H1697" s="3" t="s">
        <v>30</v>
      </c>
      <c r="I1697" s="3" t="s">
        <v>1618</v>
      </c>
      <c r="J1697" s="3" t="s">
        <v>31</v>
      </c>
      <c r="K1697" s="4">
        <v>103.62</v>
      </c>
      <c r="L1697" s="2">
        <v>1</v>
      </c>
      <c r="M1697" s="2">
        <v>6</v>
      </c>
      <c r="N1697" s="2">
        <v>0.75</v>
      </c>
      <c r="O1697" s="3" t="s">
        <v>32</v>
      </c>
      <c r="P1697" s="3" t="s">
        <v>29</v>
      </c>
      <c r="Q1697" s="5">
        <v>50.45</v>
      </c>
      <c r="S1697" s="6">
        <v>44.09</v>
      </c>
      <c r="T1697" s="5">
        <v>0.35</v>
      </c>
      <c r="U1697" s="6">
        <v>44.44</v>
      </c>
      <c r="V1697" s="2">
        <v>65.599999999999994</v>
      </c>
      <c r="W1697" s="8"/>
      <c r="X1697" s="10" t="s">
        <v>29</v>
      </c>
      <c r="Y1697" s="7">
        <v>43709</v>
      </c>
    </row>
    <row r="1698" spans="1:25" hidden="1" x14ac:dyDescent="0.25">
      <c r="A1698" s="2">
        <v>541854</v>
      </c>
      <c r="B1698" s="3" t="s">
        <v>1609</v>
      </c>
      <c r="C1698" s="3" t="s">
        <v>1674</v>
      </c>
      <c r="D1698" s="3" t="s">
        <v>27</v>
      </c>
      <c r="E1698" s="3" t="s">
        <v>37</v>
      </c>
      <c r="F1698" s="3" t="s">
        <v>97</v>
      </c>
      <c r="G1698" s="2">
        <v>40</v>
      </c>
      <c r="H1698" s="3" t="s">
        <v>30</v>
      </c>
      <c r="I1698" s="3" t="s">
        <v>1624</v>
      </c>
      <c r="J1698" s="3" t="s">
        <v>31</v>
      </c>
      <c r="K1698" s="4">
        <v>111.9</v>
      </c>
      <c r="L1698" s="2">
        <v>1</v>
      </c>
      <c r="M1698" s="2">
        <v>6</v>
      </c>
      <c r="N1698" s="2">
        <v>0.75</v>
      </c>
      <c r="O1698" s="3" t="s">
        <v>32</v>
      </c>
      <c r="P1698" s="3" t="s">
        <v>29</v>
      </c>
      <c r="Q1698" s="5">
        <v>52.9</v>
      </c>
      <c r="S1698" s="6">
        <v>46.24</v>
      </c>
      <c r="T1698" s="5">
        <v>0.35</v>
      </c>
      <c r="U1698" s="6">
        <v>46.59</v>
      </c>
      <c r="V1698" s="2">
        <v>68.75</v>
      </c>
      <c r="W1698" s="8"/>
      <c r="X1698" s="10" t="s">
        <v>29</v>
      </c>
      <c r="Y1698" s="7">
        <v>43709</v>
      </c>
    </row>
    <row r="1699" spans="1:25" hidden="1" x14ac:dyDescent="0.25">
      <c r="A1699" s="2">
        <v>3822</v>
      </c>
      <c r="B1699" s="3" t="s">
        <v>1609</v>
      </c>
      <c r="C1699" s="3" t="s">
        <v>1675</v>
      </c>
      <c r="D1699" s="3" t="s">
        <v>27</v>
      </c>
      <c r="E1699" s="3" t="s">
        <v>37</v>
      </c>
      <c r="F1699" s="3" t="s">
        <v>29</v>
      </c>
      <c r="G1699" s="2">
        <v>43</v>
      </c>
      <c r="H1699" s="3" t="s">
        <v>38</v>
      </c>
      <c r="I1699" s="3" t="s">
        <v>1613</v>
      </c>
      <c r="J1699" s="3" t="s">
        <v>31</v>
      </c>
      <c r="K1699" s="4">
        <v>84.36</v>
      </c>
      <c r="L1699" s="2">
        <v>1</v>
      </c>
      <c r="M1699" s="2">
        <v>6</v>
      </c>
      <c r="N1699" s="2">
        <v>0.75</v>
      </c>
      <c r="O1699" s="3" t="s">
        <v>32</v>
      </c>
      <c r="P1699" s="3" t="s">
        <v>29</v>
      </c>
      <c r="Q1699" s="5">
        <v>44.65</v>
      </c>
      <c r="S1699" s="6">
        <v>38.979999999999997</v>
      </c>
      <c r="T1699" s="5">
        <v>0.35</v>
      </c>
      <c r="U1699" s="6">
        <v>39.33</v>
      </c>
      <c r="V1699" s="2">
        <v>58.05</v>
      </c>
      <c r="W1699" s="8"/>
      <c r="X1699" s="10" t="s">
        <v>29</v>
      </c>
      <c r="Y1699" s="7">
        <v>43709</v>
      </c>
    </row>
    <row r="1700" spans="1:25" hidden="1" x14ac:dyDescent="0.25">
      <c r="A1700" s="2">
        <v>103747</v>
      </c>
      <c r="B1700" s="3" t="s">
        <v>1609</v>
      </c>
      <c r="C1700" s="3" t="s">
        <v>1676</v>
      </c>
      <c r="D1700" s="3" t="s">
        <v>27</v>
      </c>
      <c r="E1700" s="3" t="s">
        <v>37</v>
      </c>
      <c r="F1700" s="3" t="s">
        <v>29</v>
      </c>
      <c r="G1700" s="2">
        <v>45</v>
      </c>
      <c r="H1700" s="3" t="s">
        <v>30</v>
      </c>
      <c r="I1700" s="3" t="s">
        <v>1613</v>
      </c>
      <c r="J1700" s="3" t="s">
        <v>31</v>
      </c>
      <c r="K1700" s="4">
        <v>165.24</v>
      </c>
      <c r="L1700" s="2">
        <v>1</v>
      </c>
      <c r="M1700" s="2">
        <v>12</v>
      </c>
      <c r="N1700" s="2">
        <v>0.75</v>
      </c>
      <c r="O1700" s="3" t="s">
        <v>32</v>
      </c>
      <c r="P1700" s="3" t="s">
        <v>29</v>
      </c>
      <c r="Q1700" s="5">
        <v>47.05</v>
      </c>
      <c r="S1700" s="6">
        <v>41.1</v>
      </c>
      <c r="T1700" s="5">
        <v>0.35</v>
      </c>
      <c r="U1700" s="6">
        <v>41.45</v>
      </c>
      <c r="V1700" s="2">
        <v>61.15</v>
      </c>
      <c r="W1700" s="8"/>
      <c r="X1700" s="10" t="s">
        <v>29</v>
      </c>
      <c r="Y1700" s="7">
        <v>43739</v>
      </c>
    </row>
    <row r="1701" spans="1:25" hidden="1" x14ac:dyDescent="0.25">
      <c r="A1701" s="2">
        <v>11031</v>
      </c>
      <c r="B1701" s="3" t="s">
        <v>1609</v>
      </c>
      <c r="C1701" s="3" t="s">
        <v>1677</v>
      </c>
      <c r="D1701" s="3" t="s">
        <v>27</v>
      </c>
      <c r="E1701" s="3" t="s">
        <v>37</v>
      </c>
      <c r="F1701" s="3" t="s">
        <v>97</v>
      </c>
      <c r="G1701" s="2">
        <v>47</v>
      </c>
      <c r="H1701" s="3" t="s">
        <v>38</v>
      </c>
      <c r="I1701" s="3" t="s">
        <v>1613</v>
      </c>
      <c r="J1701" s="3" t="s">
        <v>31</v>
      </c>
      <c r="K1701" s="4">
        <v>151.32</v>
      </c>
      <c r="L1701" s="2">
        <v>1</v>
      </c>
      <c r="M1701" s="2">
        <v>6</v>
      </c>
      <c r="N1701" s="2">
        <v>0.75</v>
      </c>
      <c r="O1701" s="3" t="s">
        <v>32</v>
      </c>
      <c r="P1701" s="3" t="s">
        <v>29</v>
      </c>
      <c r="Q1701" s="5">
        <v>64.7</v>
      </c>
      <c r="S1701" s="6">
        <v>56.63</v>
      </c>
      <c r="T1701" s="5">
        <v>0.35</v>
      </c>
      <c r="U1701" s="6">
        <v>56.98</v>
      </c>
      <c r="V1701" s="2">
        <v>84.1</v>
      </c>
      <c r="W1701" s="8"/>
      <c r="X1701" s="10" t="s">
        <v>29</v>
      </c>
      <c r="Y1701" s="7">
        <v>43616</v>
      </c>
    </row>
    <row r="1702" spans="1:25" hidden="1" x14ac:dyDescent="0.25">
      <c r="A1702" s="2">
        <v>646117</v>
      </c>
      <c r="B1702" s="3" t="s">
        <v>1609</v>
      </c>
      <c r="C1702" s="3" t="s">
        <v>1678</v>
      </c>
      <c r="D1702" s="3" t="s">
        <v>27</v>
      </c>
      <c r="E1702" s="3" t="s">
        <v>37</v>
      </c>
      <c r="F1702" s="3" t="s">
        <v>86</v>
      </c>
      <c r="G1702" s="2">
        <v>40</v>
      </c>
      <c r="H1702" s="3" t="s">
        <v>30</v>
      </c>
      <c r="I1702" s="3" t="s">
        <v>1618</v>
      </c>
      <c r="J1702" s="3" t="s">
        <v>31</v>
      </c>
      <c r="K1702" s="4">
        <v>139.91999999999999</v>
      </c>
      <c r="L1702" s="2">
        <v>1</v>
      </c>
      <c r="M1702" s="2">
        <v>12</v>
      </c>
      <c r="N1702" s="2">
        <v>0.75</v>
      </c>
      <c r="O1702" s="3" t="s">
        <v>32</v>
      </c>
      <c r="P1702" s="3" t="s">
        <v>29</v>
      </c>
      <c r="Q1702" s="5">
        <v>39.75</v>
      </c>
      <c r="S1702" s="6">
        <v>34.67</v>
      </c>
      <c r="T1702" s="5">
        <v>0.35</v>
      </c>
      <c r="U1702" s="6">
        <v>35.020000000000003</v>
      </c>
      <c r="V1702" s="2">
        <v>51.7</v>
      </c>
      <c r="W1702" s="8"/>
      <c r="X1702" s="10" t="s">
        <v>29</v>
      </c>
      <c r="Y1702" s="7">
        <v>43616</v>
      </c>
    </row>
    <row r="1703" spans="1:25" hidden="1" x14ac:dyDescent="0.25">
      <c r="A1703" s="2">
        <v>805984</v>
      </c>
      <c r="B1703" s="3" t="s">
        <v>1609</v>
      </c>
      <c r="C1703" s="3" t="s">
        <v>1679</v>
      </c>
      <c r="D1703" s="3" t="s">
        <v>27</v>
      </c>
      <c r="E1703" s="3" t="s">
        <v>28</v>
      </c>
      <c r="F1703" s="3" t="s">
        <v>29</v>
      </c>
      <c r="G1703" s="2">
        <v>46</v>
      </c>
      <c r="H1703" s="3" t="s">
        <v>30</v>
      </c>
      <c r="I1703" s="3" t="s">
        <v>1618</v>
      </c>
      <c r="J1703" s="3" t="s">
        <v>39</v>
      </c>
      <c r="K1703" s="4">
        <v>394.65</v>
      </c>
      <c r="L1703" s="2">
        <v>1</v>
      </c>
      <c r="M1703" s="2">
        <v>6</v>
      </c>
      <c r="N1703" s="2">
        <v>0.75</v>
      </c>
      <c r="O1703" s="3" t="s">
        <v>32</v>
      </c>
      <c r="P1703" s="3" t="s">
        <v>29</v>
      </c>
      <c r="Q1703" s="5">
        <v>130.6</v>
      </c>
      <c r="S1703" s="6">
        <v>114.62</v>
      </c>
      <c r="T1703" s="5">
        <v>0.35</v>
      </c>
      <c r="U1703" s="6">
        <v>114.97</v>
      </c>
      <c r="V1703" s="2">
        <v>169.8</v>
      </c>
      <c r="W1703" s="8"/>
      <c r="X1703" s="10" t="s">
        <v>29</v>
      </c>
      <c r="Y1703" s="7">
        <v>43629</v>
      </c>
    </row>
    <row r="1704" spans="1:25" hidden="1" x14ac:dyDescent="0.25">
      <c r="A1704" s="2">
        <v>784365</v>
      </c>
      <c r="B1704" s="3" t="s">
        <v>1609</v>
      </c>
      <c r="C1704" s="3" t="s">
        <v>1680</v>
      </c>
      <c r="D1704" s="3" t="s">
        <v>27</v>
      </c>
      <c r="E1704" s="3" t="s">
        <v>37</v>
      </c>
      <c r="F1704" s="3" t="s">
        <v>97</v>
      </c>
      <c r="G1704" s="2">
        <v>43.2</v>
      </c>
      <c r="H1704" s="3" t="s">
        <v>482</v>
      </c>
      <c r="I1704" s="3" t="s">
        <v>1626</v>
      </c>
      <c r="J1704" s="3" t="s">
        <v>39</v>
      </c>
      <c r="K1704" s="4">
        <v>281.19</v>
      </c>
      <c r="L1704" s="2">
        <v>1</v>
      </c>
      <c r="M1704" s="2">
        <v>12</v>
      </c>
      <c r="N1704" s="2">
        <v>0.75</v>
      </c>
      <c r="O1704" s="3" t="s">
        <v>32</v>
      </c>
      <c r="P1704" s="3" t="s">
        <v>29</v>
      </c>
      <c r="Q1704" s="5">
        <v>60.65</v>
      </c>
      <c r="S1704" s="6">
        <v>53.06</v>
      </c>
      <c r="T1704" s="5">
        <v>0.35</v>
      </c>
      <c r="U1704" s="6">
        <v>53.41</v>
      </c>
      <c r="V1704" s="2">
        <v>78.849999999999994</v>
      </c>
      <c r="W1704" s="8"/>
      <c r="X1704" s="10" t="s">
        <v>29</v>
      </c>
      <c r="Y1704" s="7">
        <v>43466</v>
      </c>
    </row>
    <row r="1705" spans="1:25" x14ac:dyDescent="0.25">
      <c r="A1705" s="2">
        <v>814503</v>
      </c>
      <c r="B1705" s="3" t="s">
        <v>1609</v>
      </c>
      <c r="C1705" s="3" t="s">
        <v>1681</v>
      </c>
      <c r="D1705" s="3" t="s">
        <v>27</v>
      </c>
      <c r="E1705" s="3" t="s">
        <v>28</v>
      </c>
      <c r="F1705" s="3" t="s">
        <v>86</v>
      </c>
      <c r="G1705" s="2">
        <v>40</v>
      </c>
      <c r="H1705" s="3" t="s">
        <v>482</v>
      </c>
      <c r="I1705" s="3" t="s">
        <v>1626</v>
      </c>
      <c r="J1705" s="3" t="s">
        <v>39</v>
      </c>
      <c r="K1705" s="4" t="s">
        <v>3088</v>
      </c>
      <c r="L1705" s="2">
        <v>1</v>
      </c>
      <c r="M1705" s="2">
        <v>12</v>
      </c>
      <c r="N1705" s="2">
        <v>0.75</v>
      </c>
      <c r="O1705" s="3" t="s">
        <v>32</v>
      </c>
      <c r="P1705" s="3" t="s">
        <v>29</v>
      </c>
      <c r="Q1705" s="5">
        <v>39.950000000000003</v>
      </c>
      <c r="S1705" s="6">
        <v>34.85</v>
      </c>
      <c r="T1705" s="5">
        <v>0.35</v>
      </c>
      <c r="U1705" s="6">
        <v>35.200000000000003</v>
      </c>
      <c r="V1705" s="2">
        <v>51.95</v>
      </c>
      <c r="W1705" s="8"/>
      <c r="X1705" s="9" t="s">
        <v>3214</v>
      </c>
      <c r="Y1705" s="7">
        <v>43784</v>
      </c>
    </row>
    <row r="1706" spans="1:25" hidden="1" x14ac:dyDescent="0.25">
      <c r="A1706" s="2">
        <v>258137</v>
      </c>
      <c r="B1706" s="3" t="s">
        <v>1609</v>
      </c>
      <c r="C1706" s="3" t="s">
        <v>1682</v>
      </c>
      <c r="D1706" s="3" t="s">
        <v>27</v>
      </c>
      <c r="E1706" s="3" t="s">
        <v>28</v>
      </c>
      <c r="F1706" s="3" t="s">
        <v>29</v>
      </c>
      <c r="G1706" s="2">
        <v>46</v>
      </c>
      <c r="H1706" s="3" t="s">
        <v>482</v>
      </c>
      <c r="I1706" s="3" t="s">
        <v>29</v>
      </c>
      <c r="J1706" s="3" t="s">
        <v>31</v>
      </c>
      <c r="K1706" s="4">
        <v>384.24</v>
      </c>
      <c r="L1706" s="2">
        <v>1</v>
      </c>
      <c r="M1706" s="2">
        <v>6</v>
      </c>
      <c r="N1706" s="2">
        <v>0.75</v>
      </c>
      <c r="O1706" s="3" t="s">
        <v>32</v>
      </c>
      <c r="P1706" s="3" t="s">
        <v>29</v>
      </c>
      <c r="Q1706" s="5">
        <v>128.35</v>
      </c>
      <c r="S1706" s="6">
        <v>112.64</v>
      </c>
      <c r="T1706" s="5">
        <v>0.35</v>
      </c>
      <c r="U1706" s="6">
        <v>112.99</v>
      </c>
      <c r="V1706" s="2">
        <v>166.85</v>
      </c>
      <c r="W1706" s="8"/>
      <c r="X1706" s="10" t="s">
        <v>29</v>
      </c>
      <c r="Y1706" s="7">
        <v>43714</v>
      </c>
    </row>
    <row r="1707" spans="1:25" hidden="1" x14ac:dyDescent="0.25">
      <c r="A1707" s="2">
        <v>636845</v>
      </c>
      <c r="B1707" s="3" t="s">
        <v>1609</v>
      </c>
      <c r="C1707" s="3" t="s">
        <v>1683</v>
      </c>
      <c r="D1707" s="3" t="s">
        <v>27</v>
      </c>
      <c r="E1707" s="3" t="s">
        <v>37</v>
      </c>
      <c r="F1707" s="3" t="s">
        <v>86</v>
      </c>
      <c r="G1707" s="2">
        <v>40</v>
      </c>
      <c r="H1707" s="3" t="s">
        <v>482</v>
      </c>
      <c r="I1707" s="3" t="s">
        <v>1626</v>
      </c>
      <c r="J1707" s="3" t="s">
        <v>31</v>
      </c>
      <c r="K1707" s="4" t="s">
        <v>3089</v>
      </c>
      <c r="L1707" s="2">
        <v>1</v>
      </c>
      <c r="M1707" s="2">
        <v>6</v>
      </c>
      <c r="N1707" s="2">
        <v>0.75</v>
      </c>
      <c r="O1707" s="3" t="s">
        <v>32</v>
      </c>
      <c r="P1707" s="3" t="s">
        <v>29</v>
      </c>
      <c r="Q1707" s="5">
        <v>73.400000000000006</v>
      </c>
      <c r="S1707" s="6">
        <v>64.28</v>
      </c>
      <c r="T1707" s="5">
        <v>0.35</v>
      </c>
      <c r="U1707" s="6">
        <v>64.63</v>
      </c>
      <c r="V1707" s="2">
        <v>95.4</v>
      </c>
      <c r="W1707" s="8"/>
      <c r="X1707" s="10" t="s">
        <v>29</v>
      </c>
      <c r="Y1707" s="7">
        <v>43556</v>
      </c>
    </row>
    <row r="1708" spans="1:25" hidden="1" x14ac:dyDescent="0.25">
      <c r="A1708" s="2">
        <v>1297</v>
      </c>
      <c r="B1708" s="3" t="s">
        <v>1609</v>
      </c>
      <c r="C1708" s="3" t="s">
        <v>1684</v>
      </c>
      <c r="D1708" s="3" t="s">
        <v>27</v>
      </c>
      <c r="E1708" s="3" t="s">
        <v>37</v>
      </c>
      <c r="F1708" s="3" t="s">
        <v>321</v>
      </c>
      <c r="G1708" s="2">
        <v>40</v>
      </c>
      <c r="H1708" s="3" t="s">
        <v>38</v>
      </c>
      <c r="I1708" s="3" t="s">
        <v>1613</v>
      </c>
      <c r="J1708" s="3" t="s">
        <v>31</v>
      </c>
      <c r="K1708" s="4">
        <v>78.33</v>
      </c>
      <c r="L1708" s="2">
        <v>1</v>
      </c>
      <c r="M1708" s="2">
        <v>12</v>
      </c>
      <c r="N1708" s="2">
        <v>0.75</v>
      </c>
      <c r="O1708" s="3" t="s">
        <v>32</v>
      </c>
      <c r="P1708" s="3" t="s">
        <v>29</v>
      </c>
      <c r="Q1708" s="5">
        <v>22.9</v>
      </c>
      <c r="S1708" s="6">
        <v>19.84</v>
      </c>
      <c r="T1708" s="5">
        <v>0.35</v>
      </c>
      <c r="U1708" s="6">
        <v>20.190000000000001</v>
      </c>
      <c r="V1708" s="2">
        <v>29.75</v>
      </c>
      <c r="W1708" s="8"/>
      <c r="X1708" s="10" t="s">
        <v>29</v>
      </c>
      <c r="Y1708" s="7">
        <v>43466</v>
      </c>
    </row>
    <row r="1709" spans="1:25" hidden="1" x14ac:dyDescent="0.25">
      <c r="A1709" s="2">
        <v>78634</v>
      </c>
      <c r="B1709" s="3" t="s">
        <v>1609</v>
      </c>
      <c r="C1709" s="3" t="s">
        <v>1685</v>
      </c>
      <c r="D1709" s="3" t="s">
        <v>1074</v>
      </c>
      <c r="E1709" s="3" t="s">
        <v>37</v>
      </c>
      <c r="F1709" s="3" t="s">
        <v>97</v>
      </c>
      <c r="G1709" s="2">
        <v>40</v>
      </c>
      <c r="H1709" s="3" t="s">
        <v>38</v>
      </c>
      <c r="I1709" s="3" t="s">
        <v>1613</v>
      </c>
      <c r="J1709" s="3" t="s">
        <v>31</v>
      </c>
      <c r="K1709" s="4">
        <v>91.55</v>
      </c>
      <c r="L1709" s="2">
        <v>1</v>
      </c>
      <c r="M1709" s="2">
        <v>6</v>
      </c>
      <c r="N1709" s="2">
        <v>1.75</v>
      </c>
      <c r="O1709" s="3" t="s">
        <v>835</v>
      </c>
      <c r="P1709" s="3" t="s">
        <v>29</v>
      </c>
      <c r="Q1709" s="5">
        <v>51.7</v>
      </c>
      <c r="S1709" s="6">
        <v>45.19</v>
      </c>
      <c r="T1709" s="5">
        <v>0.35</v>
      </c>
      <c r="U1709" s="6">
        <v>45.54</v>
      </c>
      <c r="V1709" s="2">
        <v>67.2</v>
      </c>
      <c r="W1709" s="8"/>
      <c r="X1709" s="10" t="s">
        <v>29</v>
      </c>
      <c r="Y1709" s="7">
        <v>43466</v>
      </c>
    </row>
    <row r="1710" spans="1:25" hidden="1" x14ac:dyDescent="0.25">
      <c r="A1710" s="2">
        <v>38281</v>
      </c>
      <c r="B1710" s="3" t="s">
        <v>1609</v>
      </c>
      <c r="C1710" s="3" t="s">
        <v>1686</v>
      </c>
      <c r="D1710" s="3" t="s">
        <v>1074</v>
      </c>
      <c r="E1710" s="3" t="s">
        <v>37</v>
      </c>
      <c r="F1710" s="3" t="s">
        <v>321</v>
      </c>
      <c r="G1710" s="2">
        <v>40</v>
      </c>
      <c r="H1710" s="3" t="s">
        <v>38</v>
      </c>
      <c r="I1710" s="3" t="s">
        <v>1613</v>
      </c>
      <c r="J1710" s="3" t="s">
        <v>31</v>
      </c>
      <c r="K1710" s="4">
        <v>91.55</v>
      </c>
      <c r="L1710" s="2">
        <v>1</v>
      </c>
      <c r="M1710" s="2">
        <v>6</v>
      </c>
      <c r="N1710" s="2">
        <v>1.75</v>
      </c>
      <c r="O1710" s="3" t="s">
        <v>32</v>
      </c>
      <c r="P1710" s="3" t="s">
        <v>29</v>
      </c>
      <c r="Q1710" s="5">
        <v>53</v>
      </c>
      <c r="S1710" s="6">
        <v>46.33</v>
      </c>
      <c r="T1710" s="5">
        <v>0.35</v>
      </c>
      <c r="U1710" s="6">
        <v>46.68</v>
      </c>
      <c r="V1710" s="2">
        <v>68.900000000000006</v>
      </c>
      <c r="W1710" s="8"/>
      <c r="X1710" s="10" t="s">
        <v>29</v>
      </c>
      <c r="Y1710" s="7">
        <v>43466</v>
      </c>
    </row>
    <row r="1711" spans="1:25" hidden="1" x14ac:dyDescent="0.25">
      <c r="A1711" s="2">
        <v>901</v>
      </c>
      <c r="B1711" s="3" t="s">
        <v>1609</v>
      </c>
      <c r="C1711" s="3" t="s">
        <v>1687</v>
      </c>
      <c r="D1711" s="3" t="s">
        <v>906</v>
      </c>
      <c r="E1711" s="3" t="s">
        <v>37</v>
      </c>
      <c r="F1711" s="3" t="s">
        <v>86</v>
      </c>
      <c r="G1711" s="2">
        <v>40</v>
      </c>
      <c r="H1711" s="3" t="s">
        <v>38</v>
      </c>
      <c r="I1711" s="3" t="s">
        <v>1613</v>
      </c>
      <c r="J1711" s="3" t="s">
        <v>31</v>
      </c>
      <c r="K1711" s="4">
        <v>90</v>
      </c>
      <c r="L1711" s="2">
        <v>1</v>
      </c>
      <c r="M1711" s="2">
        <v>9</v>
      </c>
      <c r="N1711" s="2">
        <v>1.1399999999999999</v>
      </c>
      <c r="O1711" s="3" t="s">
        <v>32</v>
      </c>
      <c r="P1711" s="3" t="s">
        <v>29</v>
      </c>
      <c r="Q1711" s="5">
        <v>35.4</v>
      </c>
      <c r="S1711" s="6">
        <v>30.84</v>
      </c>
      <c r="T1711" s="5">
        <v>0.35</v>
      </c>
      <c r="U1711" s="6">
        <v>31.19</v>
      </c>
      <c r="V1711" s="2">
        <v>46</v>
      </c>
      <c r="W1711" s="8"/>
      <c r="X1711" s="10" t="s">
        <v>29</v>
      </c>
      <c r="Y1711" s="7">
        <v>43556</v>
      </c>
    </row>
    <row r="1712" spans="1:25" hidden="1" x14ac:dyDescent="0.25">
      <c r="A1712" s="2">
        <v>83</v>
      </c>
      <c r="B1712" s="3" t="s">
        <v>1609</v>
      </c>
      <c r="C1712" s="3" t="s">
        <v>1688</v>
      </c>
      <c r="D1712" s="3" t="s">
        <v>27</v>
      </c>
      <c r="E1712" s="3" t="s">
        <v>37</v>
      </c>
      <c r="F1712" s="3" t="s">
        <v>97</v>
      </c>
      <c r="G1712" s="2">
        <v>40</v>
      </c>
      <c r="H1712" s="3" t="s">
        <v>38</v>
      </c>
      <c r="I1712" s="3" t="s">
        <v>29</v>
      </c>
      <c r="J1712" s="3" t="s">
        <v>31</v>
      </c>
      <c r="K1712" s="4">
        <v>74.64</v>
      </c>
      <c r="L1712" s="2">
        <v>1</v>
      </c>
      <c r="M1712" s="2">
        <v>12</v>
      </c>
      <c r="N1712" s="2">
        <v>0.75</v>
      </c>
      <c r="O1712" s="3" t="s">
        <v>835</v>
      </c>
      <c r="P1712" s="3" t="s">
        <v>29</v>
      </c>
      <c r="Q1712" s="5">
        <v>21.95</v>
      </c>
      <c r="S1712" s="6">
        <v>19.010000000000002</v>
      </c>
      <c r="T1712" s="5">
        <v>0.35</v>
      </c>
      <c r="U1712" s="6">
        <v>19.36</v>
      </c>
      <c r="V1712" s="2">
        <v>28.55</v>
      </c>
      <c r="W1712" s="8"/>
      <c r="X1712" s="10" t="s">
        <v>29</v>
      </c>
      <c r="Y1712" s="7">
        <v>43747</v>
      </c>
    </row>
    <row r="1713" spans="1:25" hidden="1" x14ac:dyDescent="0.25">
      <c r="A1713" s="2">
        <v>58404</v>
      </c>
      <c r="B1713" s="3" t="s">
        <v>1609</v>
      </c>
      <c r="C1713" s="3" t="s">
        <v>1689</v>
      </c>
      <c r="D1713" s="3" t="s">
        <v>1074</v>
      </c>
      <c r="E1713" s="3" t="s">
        <v>37</v>
      </c>
      <c r="F1713" s="3" t="s">
        <v>29</v>
      </c>
      <c r="G1713" s="2">
        <v>40</v>
      </c>
      <c r="H1713" s="3" t="s">
        <v>38</v>
      </c>
      <c r="I1713" s="3" t="s">
        <v>1613</v>
      </c>
      <c r="J1713" s="3" t="s">
        <v>31</v>
      </c>
      <c r="K1713" s="4">
        <v>85.8</v>
      </c>
      <c r="L1713" s="2">
        <v>1</v>
      </c>
      <c r="M1713" s="2">
        <v>6</v>
      </c>
      <c r="N1713" s="2">
        <v>1.75</v>
      </c>
      <c r="O1713" s="3" t="s">
        <v>835</v>
      </c>
      <c r="P1713" s="3" t="s">
        <v>29</v>
      </c>
      <c r="Q1713" s="5">
        <v>49.15</v>
      </c>
      <c r="S1713" s="6">
        <v>42.94</v>
      </c>
      <c r="T1713" s="5">
        <v>0.35</v>
      </c>
      <c r="U1713" s="6">
        <v>43.29</v>
      </c>
      <c r="V1713" s="2">
        <v>63.9</v>
      </c>
      <c r="W1713" s="8"/>
      <c r="X1713" s="10" t="s">
        <v>29</v>
      </c>
      <c r="Y1713" s="7">
        <v>43556</v>
      </c>
    </row>
    <row r="1714" spans="1:25" hidden="1" x14ac:dyDescent="0.25">
      <c r="A1714" s="2">
        <v>307</v>
      </c>
      <c r="B1714" s="3" t="s">
        <v>1609</v>
      </c>
      <c r="C1714" s="3" t="s">
        <v>1690</v>
      </c>
      <c r="D1714" s="3" t="s">
        <v>27</v>
      </c>
      <c r="E1714" s="3" t="s">
        <v>37</v>
      </c>
      <c r="F1714" s="3" t="s">
        <v>29</v>
      </c>
      <c r="G1714" s="2">
        <v>40</v>
      </c>
      <c r="H1714" s="3" t="s">
        <v>38</v>
      </c>
      <c r="I1714" s="3" t="s">
        <v>1613</v>
      </c>
      <c r="J1714" s="3" t="s">
        <v>31</v>
      </c>
      <c r="K1714" s="4" t="s">
        <v>3090</v>
      </c>
      <c r="L1714" s="2">
        <v>1</v>
      </c>
      <c r="M1714" s="2">
        <v>12</v>
      </c>
      <c r="N1714" s="2">
        <v>0.75</v>
      </c>
      <c r="O1714" s="3" t="s">
        <v>32</v>
      </c>
      <c r="P1714" s="3" t="s">
        <v>29</v>
      </c>
      <c r="Q1714" s="5">
        <v>24.75</v>
      </c>
      <c r="S1714" s="6">
        <v>21.47</v>
      </c>
      <c r="T1714" s="5">
        <v>0.35</v>
      </c>
      <c r="U1714" s="6">
        <v>21.82</v>
      </c>
      <c r="V1714" s="2">
        <v>32.200000000000003</v>
      </c>
      <c r="W1714" s="8"/>
      <c r="X1714" s="10" t="s">
        <v>29</v>
      </c>
      <c r="Y1714" s="7">
        <v>43556</v>
      </c>
    </row>
    <row r="1715" spans="1:25" hidden="1" x14ac:dyDescent="0.25">
      <c r="A1715" s="2">
        <v>471</v>
      </c>
      <c r="B1715" s="3" t="s">
        <v>1609</v>
      </c>
      <c r="C1715" s="3" t="s">
        <v>1690</v>
      </c>
      <c r="D1715" s="3" t="s">
        <v>906</v>
      </c>
      <c r="E1715" s="3" t="s">
        <v>37</v>
      </c>
      <c r="F1715" s="3" t="s">
        <v>97</v>
      </c>
      <c r="G1715" s="2">
        <v>40</v>
      </c>
      <c r="H1715" s="3" t="s">
        <v>38</v>
      </c>
      <c r="I1715" s="3" t="s">
        <v>1613</v>
      </c>
      <c r="J1715" s="3" t="s">
        <v>31</v>
      </c>
      <c r="K1715" s="4" t="s">
        <v>3091</v>
      </c>
      <c r="L1715" s="2">
        <v>1</v>
      </c>
      <c r="M1715" s="2">
        <v>8</v>
      </c>
      <c r="N1715" s="2">
        <v>1.1399999999999999</v>
      </c>
      <c r="O1715" s="3" t="s">
        <v>32</v>
      </c>
      <c r="P1715" s="3" t="s">
        <v>29</v>
      </c>
      <c r="Q1715" s="5">
        <v>50</v>
      </c>
      <c r="S1715" s="6">
        <v>43.69</v>
      </c>
      <c r="T1715" s="5">
        <v>0.35</v>
      </c>
      <c r="U1715" s="6">
        <v>44.04</v>
      </c>
      <c r="V1715" s="2">
        <v>65</v>
      </c>
      <c r="W1715" s="8"/>
      <c r="X1715" s="10" t="s">
        <v>29</v>
      </c>
      <c r="Y1715" s="7">
        <v>43651</v>
      </c>
    </row>
    <row r="1716" spans="1:25" hidden="1" x14ac:dyDescent="0.25">
      <c r="A1716" s="2">
        <v>169987</v>
      </c>
      <c r="B1716" s="3" t="s">
        <v>1609</v>
      </c>
      <c r="C1716" s="3" t="s">
        <v>1691</v>
      </c>
      <c r="D1716" s="3" t="s">
        <v>27</v>
      </c>
      <c r="E1716" s="3" t="s">
        <v>37</v>
      </c>
      <c r="F1716" s="3" t="s">
        <v>29</v>
      </c>
      <c r="G1716" s="2">
        <v>35</v>
      </c>
      <c r="H1716" s="3" t="s">
        <v>38</v>
      </c>
      <c r="I1716" s="3" t="s">
        <v>1613</v>
      </c>
      <c r="J1716" s="3" t="s">
        <v>31</v>
      </c>
      <c r="K1716" s="4">
        <v>113.28</v>
      </c>
      <c r="L1716" s="2">
        <v>1</v>
      </c>
      <c r="M1716" s="2">
        <v>12</v>
      </c>
      <c r="N1716" s="2">
        <v>0.75</v>
      </c>
      <c r="O1716" s="3" t="s">
        <v>32</v>
      </c>
      <c r="P1716" s="3" t="s">
        <v>29</v>
      </c>
      <c r="Q1716" s="5">
        <v>32.15</v>
      </c>
      <c r="S1716" s="6">
        <v>27.98</v>
      </c>
      <c r="T1716" s="5">
        <v>0.35</v>
      </c>
      <c r="U1716" s="6">
        <v>28.33</v>
      </c>
      <c r="V1716" s="2">
        <v>41.8</v>
      </c>
      <c r="W1716" s="8"/>
      <c r="X1716" s="10" t="s">
        <v>29</v>
      </c>
      <c r="Y1716" s="7">
        <v>43709</v>
      </c>
    </row>
    <row r="1717" spans="1:25" hidden="1" x14ac:dyDescent="0.25">
      <c r="A1717" s="2">
        <v>855445</v>
      </c>
      <c r="B1717" s="3" t="s">
        <v>1609</v>
      </c>
      <c r="C1717" s="3" t="s">
        <v>1692</v>
      </c>
      <c r="D1717" s="3" t="s">
        <v>27</v>
      </c>
      <c r="E1717" s="3" t="s">
        <v>37</v>
      </c>
      <c r="F1717" s="3" t="s">
        <v>29</v>
      </c>
      <c r="G1717" s="2">
        <v>43</v>
      </c>
      <c r="H1717" s="3" t="s">
        <v>47</v>
      </c>
      <c r="I1717" s="3" t="s">
        <v>1611</v>
      </c>
      <c r="J1717" s="3" t="s">
        <v>31</v>
      </c>
      <c r="K1717" s="4">
        <v>124.62</v>
      </c>
      <c r="L1717" s="2">
        <v>1</v>
      </c>
      <c r="M1717" s="2">
        <v>6</v>
      </c>
      <c r="N1717" s="2">
        <v>0.75</v>
      </c>
      <c r="O1717" s="3" t="s">
        <v>32</v>
      </c>
      <c r="P1717" s="3" t="s">
        <v>29</v>
      </c>
      <c r="Q1717" s="5">
        <v>56.7</v>
      </c>
      <c r="S1717" s="6">
        <v>49.59</v>
      </c>
      <c r="T1717" s="5">
        <v>0.35</v>
      </c>
      <c r="U1717" s="6">
        <v>49.94</v>
      </c>
      <c r="V1717" s="2">
        <v>73.7</v>
      </c>
      <c r="W1717" s="8"/>
      <c r="X1717" s="10" t="s">
        <v>29</v>
      </c>
      <c r="Y1717" s="7">
        <v>43466</v>
      </c>
    </row>
    <row r="1718" spans="1:25" hidden="1" x14ac:dyDescent="0.25">
      <c r="A1718" s="2">
        <v>213267</v>
      </c>
      <c r="B1718" s="3" t="s">
        <v>1609</v>
      </c>
      <c r="C1718" s="3" t="s">
        <v>1693</v>
      </c>
      <c r="D1718" s="3" t="s">
        <v>27</v>
      </c>
      <c r="E1718" s="3" t="s">
        <v>28</v>
      </c>
      <c r="F1718" s="3" t="s">
        <v>86</v>
      </c>
      <c r="G1718" s="2">
        <v>20</v>
      </c>
      <c r="H1718" s="3" t="s">
        <v>38</v>
      </c>
      <c r="I1718" s="3" t="s">
        <v>1613</v>
      </c>
      <c r="J1718" s="3" t="s">
        <v>31</v>
      </c>
      <c r="K1718" s="4">
        <v>137.76</v>
      </c>
      <c r="L1718" s="2">
        <v>1</v>
      </c>
      <c r="M1718" s="2">
        <v>12</v>
      </c>
      <c r="N1718" s="2">
        <v>0.75</v>
      </c>
      <c r="O1718" s="3" t="s">
        <v>32</v>
      </c>
      <c r="P1718" s="3" t="s">
        <v>29</v>
      </c>
      <c r="Q1718" s="5">
        <v>38.6</v>
      </c>
      <c r="S1718" s="6">
        <v>33.659999999999997</v>
      </c>
      <c r="T1718" s="5">
        <v>0.35</v>
      </c>
      <c r="U1718" s="6">
        <v>34.01</v>
      </c>
      <c r="V1718" s="2">
        <v>50.2</v>
      </c>
      <c r="W1718" s="8"/>
      <c r="X1718" s="10" t="s">
        <v>29</v>
      </c>
      <c r="Y1718" s="7">
        <v>43691</v>
      </c>
    </row>
    <row r="1719" spans="1:25" hidden="1" x14ac:dyDescent="0.25">
      <c r="A1719" s="2">
        <v>812362</v>
      </c>
      <c r="B1719" s="3" t="s">
        <v>1609</v>
      </c>
      <c r="C1719" s="3" t="s">
        <v>1694</v>
      </c>
      <c r="D1719" s="3" t="s">
        <v>27</v>
      </c>
      <c r="E1719" s="3" t="s">
        <v>28</v>
      </c>
      <c r="F1719" s="3" t="s">
        <v>29</v>
      </c>
      <c r="G1719" s="2">
        <v>46</v>
      </c>
      <c r="H1719" s="3" t="s">
        <v>482</v>
      </c>
      <c r="I1719" s="3" t="s">
        <v>1626</v>
      </c>
      <c r="J1719" s="3" t="s">
        <v>39</v>
      </c>
      <c r="K1719" s="4">
        <v>187.86</v>
      </c>
      <c r="L1719" s="2">
        <v>1</v>
      </c>
      <c r="M1719" s="2">
        <v>6</v>
      </c>
      <c r="N1719" s="2">
        <v>0.75</v>
      </c>
      <c r="O1719" s="3" t="s">
        <v>32</v>
      </c>
      <c r="P1719" s="3" t="s">
        <v>29</v>
      </c>
      <c r="Q1719" s="5">
        <v>84.75</v>
      </c>
      <c r="S1719" s="6">
        <v>74.489999999999995</v>
      </c>
      <c r="T1719" s="5">
        <v>0.1</v>
      </c>
      <c r="U1719" s="6">
        <v>74.59</v>
      </c>
      <c r="V1719" s="2">
        <v>110.2</v>
      </c>
      <c r="W1719" s="8"/>
      <c r="X1719" s="10" t="s">
        <v>29</v>
      </c>
      <c r="Y1719" s="7">
        <v>43707</v>
      </c>
    </row>
    <row r="1720" spans="1:25" hidden="1" x14ac:dyDescent="0.25">
      <c r="A1720" s="2">
        <v>812364</v>
      </c>
      <c r="B1720" s="3" t="s">
        <v>1609</v>
      </c>
      <c r="C1720" s="3" t="s">
        <v>1695</v>
      </c>
      <c r="D1720" s="3" t="s">
        <v>27</v>
      </c>
      <c r="E1720" s="3" t="s">
        <v>28</v>
      </c>
      <c r="F1720" s="3" t="s">
        <v>29</v>
      </c>
      <c r="G1720" s="2">
        <v>46</v>
      </c>
      <c r="H1720" s="3" t="s">
        <v>482</v>
      </c>
      <c r="I1720" s="3" t="s">
        <v>1626</v>
      </c>
      <c r="J1720" s="3" t="s">
        <v>39</v>
      </c>
      <c r="K1720" s="4">
        <v>221.3</v>
      </c>
      <c r="L1720" s="2">
        <v>1</v>
      </c>
      <c r="M1720" s="2">
        <v>6</v>
      </c>
      <c r="N1720" s="2">
        <v>0.75</v>
      </c>
      <c r="O1720" s="3" t="s">
        <v>32</v>
      </c>
      <c r="P1720" s="3" t="s">
        <v>29</v>
      </c>
      <c r="Q1720" s="5">
        <v>85.05</v>
      </c>
      <c r="S1720" s="6">
        <v>74.760000000000005</v>
      </c>
      <c r="T1720" s="5">
        <v>0.1</v>
      </c>
      <c r="U1720" s="6">
        <v>74.86</v>
      </c>
      <c r="V1720" s="2">
        <v>110.55</v>
      </c>
      <c r="W1720" s="8"/>
      <c r="X1720" s="10" t="s">
        <v>29</v>
      </c>
      <c r="Y1720" s="7">
        <v>43727</v>
      </c>
    </row>
    <row r="1721" spans="1:25" hidden="1" x14ac:dyDescent="0.25">
      <c r="A1721" s="2">
        <v>812365</v>
      </c>
      <c r="B1721" s="3" t="s">
        <v>1609</v>
      </c>
      <c r="C1721" s="3" t="s">
        <v>1696</v>
      </c>
      <c r="D1721" s="3" t="s">
        <v>27</v>
      </c>
      <c r="E1721" s="3" t="s">
        <v>28</v>
      </c>
      <c r="F1721" s="3" t="s">
        <v>1697</v>
      </c>
      <c r="G1721" s="2">
        <v>46</v>
      </c>
      <c r="H1721" s="3" t="s">
        <v>482</v>
      </c>
      <c r="I1721" s="3" t="s">
        <v>1626</v>
      </c>
      <c r="J1721" s="3" t="s">
        <v>39</v>
      </c>
      <c r="K1721" s="4">
        <v>144.41999999999999</v>
      </c>
      <c r="L1721" s="2">
        <v>1</v>
      </c>
      <c r="M1721" s="2">
        <v>6</v>
      </c>
      <c r="N1721" s="2">
        <v>0.75</v>
      </c>
      <c r="O1721" s="3" t="s">
        <v>32</v>
      </c>
      <c r="P1721" s="3" t="s">
        <v>29</v>
      </c>
      <c r="Q1721" s="5">
        <v>65.95</v>
      </c>
      <c r="R1721" s="5">
        <v>3</v>
      </c>
      <c r="S1721" s="6">
        <v>55.09</v>
      </c>
      <c r="T1721" s="5">
        <v>0.35</v>
      </c>
      <c r="U1721" s="6">
        <v>55.44</v>
      </c>
      <c r="V1721" s="2">
        <v>85.75</v>
      </c>
      <c r="W1721" s="8"/>
      <c r="X1721" s="10" t="s">
        <v>29</v>
      </c>
      <c r="Y1721" s="7">
        <v>43800</v>
      </c>
    </row>
    <row r="1722" spans="1:25" hidden="1" x14ac:dyDescent="0.25">
      <c r="A1722" s="2">
        <v>852871</v>
      </c>
      <c r="B1722" s="3" t="s">
        <v>1609</v>
      </c>
      <c r="C1722" s="3" t="s">
        <v>1698</v>
      </c>
      <c r="D1722" s="3" t="s">
        <v>27</v>
      </c>
      <c r="E1722" s="3" t="s">
        <v>37</v>
      </c>
      <c r="F1722" s="3" t="s">
        <v>86</v>
      </c>
      <c r="G1722" s="2">
        <v>40</v>
      </c>
      <c r="H1722" s="3" t="s">
        <v>30</v>
      </c>
      <c r="I1722" s="3" t="s">
        <v>1624</v>
      </c>
      <c r="J1722" s="3" t="s">
        <v>39</v>
      </c>
      <c r="K1722" s="4" t="s">
        <v>3092</v>
      </c>
      <c r="L1722" s="2">
        <v>1</v>
      </c>
      <c r="M1722" s="2">
        <v>12</v>
      </c>
      <c r="N1722" s="2">
        <v>0.75</v>
      </c>
      <c r="O1722" s="3" t="s">
        <v>32</v>
      </c>
      <c r="P1722" s="3" t="s">
        <v>29</v>
      </c>
      <c r="Q1722" s="5">
        <v>39.700000000000003</v>
      </c>
      <c r="S1722" s="6">
        <v>34.630000000000003</v>
      </c>
      <c r="T1722" s="5">
        <v>0.35</v>
      </c>
      <c r="U1722" s="6">
        <v>34.979999999999997</v>
      </c>
      <c r="V1722" s="2">
        <v>51.6</v>
      </c>
      <c r="W1722" s="8"/>
      <c r="X1722" s="10" t="s">
        <v>29</v>
      </c>
      <c r="Y1722" s="7">
        <v>43556</v>
      </c>
    </row>
    <row r="1723" spans="1:25" hidden="1" x14ac:dyDescent="0.25">
      <c r="A1723" s="2">
        <v>71746</v>
      </c>
      <c r="B1723" s="3" t="s">
        <v>1609</v>
      </c>
      <c r="C1723" s="3" t="s">
        <v>1699</v>
      </c>
      <c r="D1723" s="3" t="s">
        <v>27</v>
      </c>
      <c r="E1723" s="3" t="s">
        <v>37</v>
      </c>
      <c r="F1723" s="3" t="s">
        <v>29</v>
      </c>
      <c r="G1723" s="2">
        <v>40</v>
      </c>
      <c r="H1723" s="3" t="s">
        <v>482</v>
      </c>
      <c r="I1723" s="3" t="s">
        <v>1626</v>
      </c>
      <c r="J1723" s="3" t="s">
        <v>31</v>
      </c>
      <c r="K1723" s="4">
        <v>165.24</v>
      </c>
      <c r="L1723" s="2">
        <v>1</v>
      </c>
      <c r="M1723" s="2">
        <v>12</v>
      </c>
      <c r="N1723" s="2">
        <v>0.75</v>
      </c>
      <c r="O1723" s="3" t="s">
        <v>32</v>
      </c>
      <c r="P1723" s="3" t="s">
        <v>29</v>
      </c>
      <c r="Q1723" s="5">
        <v>44.15</v>
      </c>
      <c r="S1723" s="6">
        <v>38.54</v>
      </c>
      <c r="T1723" s="5">
        <v>0.35</v>
      </c>
      <c r="U1723" s="6">
        <v>38.89</v>
      </c>
      <c r="V1723" s="2">
        <v>57.4</v>
      </c>
      <c r="W1723" s="8"/>
      <c r="X1723" s="10" t="s">
        <v>29</v>
      </c>
      <c r="Y1723" s="7">
        <v>43647</v>
      </c>
    </row>
    <row r="1724" spans="1:25" hidden="1" x14ac:dyDescent="0.25">
      <c r="A1724" s="2">
        <v>46144</v>
      </c>
      <c r="B1724" s="3" t="s">
        <v>1609</v>
      </c>
      <c r="C1724" s="3" t="s">
        <v>1700</v>
      </c>
      <c r="D1724" s="3" t="s">
        <v>1073</v>
      </c>
      <c r="E1724" s="3" t="s">
        <v>28</v>
      </c>
      <c r="F1724" s="3" t="s">
        <v>86</v>
      </c>
      <c r="G1724" s="2">
        <v>40</v>
      </c>
      <c r="H1724" s="3" t="s">
        <v>186</v>
      </c>
      <c r="I1724" s="3" t="s">
        <v>1540</v>
      </c>
      <c r="J1724" s="3" t="s">
        <v>31</v>
      </c>
      <c r="K1724" s="4">
        <v>162</v>
      </c>
      <c r="L1724" s="2">
        <v>1</v>
      </c>
      <c r="M1724" s="2">
        <v>120</v>
      </c>
      <c r="N1724" s="2">
        <v>0.05</v>
      </c>
      <c r="O1724" s="3" t="s">
        <v>32</v>
      </c>
      <c r="P1724" s="3" t="s">
        <v>29</v>
      </c>
      <c r="Q1724" s="5">
        <v>4.05</v>
      </c>
      <c r="S1724" s="6">
        <v>3.48</v>
      </c>
      <c r="T1724" s="5">
        <v>0.1</v>
      </c>
      <c r="U1724" s="6">
        <v>3.58</v>
      </c>
      <c r="V1724" s="2">
        <v>5.25</v>
      </c>
      <c r="W1724" s="8"/>
      <c r="X1724" s="10" t="s">
        <v>29</v>
      </c>
      <c r="Y1724" s="7">
        <v>43712</v>
      </c>
    </row>
    <row r="1725" spans="1:25" hidden="1" x14ac:dyDescent="0.25">
      <c r="A1725" s="2">
        <v>794516</v>
      </c>
      <c r="B1725" s="3" t="s">
        <v>1609</v>
      </c>
      <c r="C1725" s="3" t="s">
        <v>1701</v>
      </c>
      <c r="D1725" s="3" t="s">
        <v>1073</v>
      </c>
      <c r="E1725" s="3" t="s">
        <v>37</v>
      </c>
      <c r="F1725" s="3" t="s">
        <v>29</v>
      </c>
      <c r="G1725" s="2">
        <v>40</v>
      </c>
      <c r="H1725" s="3" t="s">
        <v>38</v>
      </c>
      <c r="I1725" s="3" t="s">
        <v>1613</v>
      </c>
      <c r="J1725" s="3" t="s">
        <v>39</v>
      </c>
      <c r="K1725" s="4">
        <v>90.56</v>
      </c>
      <c r="L1725" s="2">
        <v>1</v>
      </c>
      <c r="M1725" s="2">
        <v>120</v>
      </c>
      <c r="N1725" s="2">
        <v>0.05</v>
      </c>
      <c r="O1725" s="3" t="s">
        <v>32</v>
      </c>
      <c r="P1725" s="3" t="s">
        <v>29</v>
      </c>
      <c r="Q1725" s="5">
        <v>2.9</v>
      </c>
      <c r="S1725" s="6">
        <v>2.46</v>
      </c>
      <c r="T1725" s="5">
        <v>0.1</v>
      </c>
      <c r="U1725" s="6">
        <v>2.56</v>
      </c>
      <c r="V1725" s="2">
        <v>3.75</v>
      </c>
      <c r="W1725" s="8"/>
      <c r="X1725" s="10" t="s">
        <v>29</v>
      </c>
      <c r="Y1725" s="7">
        <v>43466</v>
      </c>
    </row>
    <row r="1726" spans="1:25" hidden="1" x14ac:dyDescent="0.25">
      <c r="A1726" s="2">
        <v>463</v>
      </c>
      <c r="B1726" s="3" t="s">
        <v>1609</v>
      </c>
      <c r="C1726" s="3" t="s">
        <v>1701</v>
      </c>
      <c r="D1726" s="3" t="s">
        <v>42</v>
      </c>
      <c r="E1726" s="3" t="s">
        <v>37</v>
      </c>
      <c r="F1726" s="3" t="s">
        <v>29</v>
      </c>
      <c r="G1726" s="2">
        <v>40</v>
      </c>
      <c r="H1726" s="3" t="s">
        <v>38</v>
      </c>
      <c r="I1726" s="3" t="s">
        <v>1613</v>
      </c>
      <c r="J1726" s="3" t="s">
        <v>39</v>
      </c>
      <c r="K1726" s="4">
        <v>94.7</v>
      </c>
      <c r="L1726" s="2">
        <v>1</v>
      </c>
      <c r="M1726" s="2">
        <v>24</v>
      </c>
      <c r="N1726" s="2">
        <v>0.375</v>
      </c>
      <c r="O1726" s="3" t="s">
        <v>32</v>
      </c>
      <c r="P1726" s="3" t="s">
        <v>29</v>
      </c>
      <c r="Q1726" s="5">
        <v>13.5</v>
      </c>
      <c r="S1726" s="6">
        <v>11.79</v>
      </c>
      <c r="T1726" s="5">
        <v>0.1</v>
      </c>
      <c r="U1726" s="6">
        <v>11.89</v>
      </c>
      <c r="V1726" s="2">
        <v>17.55</v>
      </c>
      <c r="W1726" s="8"/>
      <c r="X1726" s="10" t="s">
        <v>29</v>
      </c>
      <c r="Y1726" s="7">
        <v>43466</v>
      </c>
    </row>
    <row r="1727" spans="1:25" hidden="1" x14ac:dyDescent="0.25">
      <c r="A1727" s="2">
        <v>42</v>
      </c>
      <c r="B1727" s="3" t="s">
        <v>1609</v>
      </c>
      <c r="C1727" s="3" t="s">
        <v>1701</v>
      </c>
      <c r="D1727" s="3" t="s">
        <v>27</v>
      </c>
      <c r="E1727" s="3" t="s">
        <v>37</v>
      </c>
      <c r="F1727" s="3" t="s">
        <v>29</v>
      </c>
      <c r="G1727" s="2">
        <v>40</v>
      </c>
      <c r="H1727" s="3" t="s">
        <v>38</v>
      </c>
      <c r="I1727" s="3" t="s">
        <v>1613</v>
      </c>
      <c r="J1727" s="3" t="s">
        <v>39</v>
      </c>
      <c r="K1727" s="4">
        <v>83.22</v>
      </c>
      <c r="L1727" s="2">
        <v>1</v>
      </c>
      <c r="M1727" s="2">
        <v>12</v>
      </c>
      <c r="N1727" s="2">
        <v>0.75</v>
      </c>
      <c r="O1727" s="3" t="s">
        <v>32</v>
      </c>
      <c r="P1727" s="3" t="s">
        <v>29</v>
      </c>
      <c r="Q1727" s="5">
        <v>23.65</v>
      </c>
      <c r="S1727" s="6">
        <v>20.5</v>
      </c>
      <c r="T1727" s="5">
        <v>0.35</v>
      </c>
      <c r="U1727" s="6">
        <v>20.85</v>
      </c>
      <c r="V1727" s="2">
        <v>30.75</v>
      </c>
      <c r="W1727" s="8"/>
      <c r="X1727" s="10" t="s">
        <v>29</v>
      </c>
      <c r="Y1727" s="7">
        <v>43466</v>
      </c>
    </row>
    <row r="1728" spans="1:25" hidden="1" x14ac:dyDescent="0.25">
      <c r="A1728" s="2">
        <v>743162</v>
      </c>
      <c r="B1728" s="3" t="s">
        <v>1609</v>
      </c>
      <c r="C1728" s="3" t="s">
        <v>1701</v>
      </c>
      <c r="D1728" s="3" t="s">
        <v>906</v>
      </c>
      <c r="E1728" s="3" t="s">
        <v>37</v>
      </c>
      <c r="F1728" s="3" t="s">
        <v>29</v>
      </c>
      <c r="G1728" s="2">
        <v>40</v>
      </c>
      <c r="H1728" s="3" t="s">
        <v>38</v>
      </c>
      <c r="I1728" s="3" t="s">
        <v>1613</v>
      </c>
      <c r="J1728" s="3" t="s">
        <v>39</v>
      </c>
      <c r="K1728" s="4">
        <v>83.82</v>
      </c>
      <c r="L1728" s="2">
        <v>1</v>
      </c>
      <c r="M1728" s="2">
        <v>8</v>
      </c>
      <c r="N1728" s="2">
        <v>1.1399999999999999</v>
      </c>
      <c r="O1728" s="3" t="s">
        <v>32</v>
      </c>
      <c r="P1728" s="3" t="s">
        <v>29</v>
      </c>
      <c r="Q1728" s="5">
        <v>35.9</v>
      </c>
      <c r="S1728" s="6">
        <v>31.28</v>
      </c>
      <c r="T1728" s="5">
        <v>0.35</v>
      </c>
      <c r="U1728" s="6">
        <v>31.63</v>
      </c>
      <c r="V1728" s="2">
        <v>46.65</v>
      </c>
      <c r="W1728" s="8"/>
      <c r="X1728" s="10" t="s">
        <v>29</v>
      </c>
      <c r="Y1728" s="7">
        <v>43466</v>
      </c>
    </row>
    <row r="1729" spans="1:25" hidden="1" x14ac:dyDescent="0.25">
      <c r="A1729" s="2">
        <v>34637</v>
      </c>
      <c r="B1729" s="3" t="s">
        <v>1609</v>
      </c>
      <c r="C1729" s="3" t="s">
        <v>1702</v>
      </c>
      <c r="D1729" s="3" t="s">
        <v>1074</v>
      </c>
      <c r="E1729" s="3" t="s">
        <v>37</v>
      </c>
      <c r="F1729" s="3" t="s">
        <v>29</v>
      </c>
      <c r="G1729" s="2">
        <v>40</v>
      </c>
      <c r="H1729" s="3" t="s">
        <v>38</v>
      </c>
      <c r="I1729" s="3" t="s">
        <v>1613</v>
      </c>
      <c r="J1729" s="3" t="s">
        <v>39</v>
      </c>
      <c r="K1729" s="4">
        <v>93.55</v>
      </c>
      <c r="L1729" s="2">
        <v>1</v>
      </c>
      <c r="M1729" s="2">
        <v>6</v>
      </c>
      <c r="N1729" s="2">
        <v>1.75</v>
      </c>
      <c r="O1729" s="3" t="s">
        <v>835</v>
      </c>
      <c r="P1729" s="3" t="s">
        <v>29</v>
      </c>
      <c r="Q1729" s="5">
        <v>51.9</v>
      </c>
      <c r="S1729" s="6">
        <v>45.36</v>
      </c>
      <c r="T1729" s="5">
        <v>0.35</v>
      </c>
      <c r="U1729" s="6">
        <v>45.71</v>
      </c>
      <c r="V1729" s="2">
        <v>67.45</v>
      </c>
      <c r="W1729" s="8"/>
      <c r="X1729" s="10" t="s">
        <v>29</v>
      </c>
      <c r="Y1729" s="7">
        <v>43466</v>
      </c>
    </row>
    <row r="1730" spans="1:25" hidden="1" x14ac:dyDescent="0.25">
      <c r="A1730" s="2">
        <v>287474</v>
      </c>
      <c r="B1730" s="3" t="s">
        <v>1609</v>
      </c>
      <c r="C1730" s="3" t="s">
        <v>1703</v>
      </c>
      <c r="D1730" s="3" t="s">
        <v>906</v>
      </c>
      <c r="E1730" s="3" t="s">
        <v>28</v>
      </c>
      <c r="F1730" s="3" t="s">
        <v>29</v>
      </c>
      <c r="G1730" s="2">
        <v>40</v>
      </c>
      <c r="H1730" s="3" t="s">
        <v>1214</v>
      </c>
      <c r="I1730" s="3" t="s">
        <v>1394</v>
      </c>
      <c r="J1730" s="3" t="s">
        <v>31</v>
      </c>
      <c r="K1730" s="4">
        <v>79.739999999999995</v>
      </c>
      <c r="L1730" s="2">
        <v>1</v>
      </c>
      <c r="M1730" s="2">
        <v>6</v>
      </c>
      <c r="N1730" s="2">
        <v>0.75</v>
      </c>
      <c r="O1730" s="3" t="s">
        <v>32</v>
      </c>
      <c r="P1730" s="3" t="s">
        <v>29</v>
      </c>
      <c r="Q1730" s="5">
        <v>45.8</v>
      </c>
      <c r="S1730" s="6">
        <v>40</v>
      </c>
      <c r="T1730" s="5">
        <v>0.35</v>
      </c>
      <c r="U1730" s="6">
        <v>40.35</v>
      </c>
      <c r="V1730" s="2">
        <v>59.55</v>
      </c>
      <c r="W1730" s="8"/>
      <c r="X1730" s="10" t="s">
        <v>29</v>
      </c>
      <c r="Y1730" s="7">
        <v>43714</v>
      </c>
    </row>
    <row r="1731" spans="1:25" hidden="1" x14ac:dyDescent="0.25">
      <c r="A1731" s="2">
        <v>850578</v>
      </c>
      <c r="B1731" s="3" t="s">
        <v>1609</v>
      </c>
      <c r="C1731" s="3" t="s">
        <v>1704</v>
      </c>
      <c r="D1731" s="3" t="s">
        <v>27</v>
      </c>
      <c r="E1731" s="3" t="s">
        <v>37</v>
      </c>
      <c r="F1731" s="3" t="s">
        <v>29</v>
      </c>
      <c r="G1731" s="2">
        <v>45</v>
      </c>
      <c r="H1731" s="3" t="s">
        <v>30</v>
      </c>
      <c r="I1731" s="3" t="s">
        <v>1618</v>
      </c>
      <c r="J1731" s="3" t="s">
        <v>31</v>
      </c>
      <c r="K1731" s="4">
        <v>131.16</v>
      </c>
      <c r="L1731" s="2">
        <v>1</v>
      </c>
      <c r="M1731" s="2">
        <v>12</v>
      </c>
      <c r="N1731" s="2">
        <v>0.75</v>
      </c>
      <c r="O1731" s="3" t="s">
        <v>32</v>
      </c>
      <c r="P1731" s="3" t="s">
        <v>29</v>
      </c>
      <c r="Q1731" s="5">
        <v>36.85</v>
      </c>
      <c r="S1731" s="6">
        <v>32.119999999999997</v>
      </c>
      <c r="T1731" s="5">
        <v>0.35</v>
      </c>
      <c r="U1731" s="6">
        <v>32.47</v>
      </c>
      <c r="V1731" s="2">
        <v>47.9</v>
      </c>
      <c r="W1731" s="8"/>
      <c r="X1731" s="10" t="s">
        <v>29</v>
      </c>
      <c r="Y1731" s="7">
        <v>43678</v>
      </c>
    </row>
    <row r="1732" spans="1:25" hidden="1" x14ac:dyDescent="0.25">
      <c r="A1732" s="2">
        <v>741496</v>
      </c>
      <c r="B1732" s="3" t="s">
        <v>1609</v>
      </c>
      <c r="C1732" s="3" t="s">
        <v>1705</v>
      </c>
      <c r="D1732" s="3" t="s">
        <v>27</v>
      </c>
      <c r="E1732" s="3" t="s">
        <v>37</v>
      </c>
      <c r="F1732" s="3" t="s">
        <v>29</v>
      </c>
      <c r="G1732" s="2">
        <v>40</v>
      </c>
      <c r="H1732" s="3" t="s">
        <v>38</v>
      </c>
      <c r="I1732" s="3" t="s">
        <v>1613</v>
      </c>
      <c r="J1732" s="3" t="s">
        <v>31</v>
      </c>
      <c r="K1732" s="4">
        <v>91.05</v>
      </c>
      <c r="L1732" s="2">
        <v>1</v>
      </c>
      <c r="M1732" s="2">
        <v>12</v>
      </c>
      <c r="N1732" s="2">
        <v>0.75</v>
      </c>
      <c r="O1732" s="3" t="s">
        <v>32</v>
      </c>
      <c r="P1732" s="3" t="s">
        <v>29</v>
      </c>
      <c r="Q1732" s="5">
        <v>26.25</v>
      </c>
      <c r="S1732" s="6">
        <v>22.79</v>
      </c>
      <c r="T1732" s="5">
        <v>0.35</v>
      </c>
      <c r="U1732" s="6">
        <v>23.14</v>
      </c>
      <c r="V1732" s="2">
        <v>34.1</v>
      </c>
      <c r="W1732" s="8"/>
      <c r="X1732" s="10" t="s">
        <v>29</v>
      </c>
      <c r="Y1732" s="7">
        <v>43556</v>
      </c>
    </row>
    <row r="1733" spans="1:25" hidden="1" x14ac:dyDescent="0.25">
      <c r="A1733" s="2">
        <v>9522</v>
      </c>
      <c r="B1733" s="3" t="s">
        <v>1609</v>
      </c>
      <c r="C1733" s="3" t="s">
        <v>1706</v>
      </c>
      <c r="D1733" s="3" t="s">
        <v>42</v>
      </c>
      <c r="E1733" s="3" t="s">
        <v>37</v>
      </c>
      <c r="F1733" s="3" t="s">
        <v>29</v>
      </c>
      <c r="G1733" s="2">
        <v>40</v>
      </c>
      <c r="H1733" s="3" t="s">
        <v>38</v>
      </c>
      <c r="I1733" s="3" t="s">
        <v>1613</v>
      </c>
      <c r="J1733" s="3" t="s">
        <v>31</v>
      </c>
      <c r="K1733" s="4">
        <v>101.42</v>
      </c>
      <c r="L1733" s="2">
        <v>1</v>
      </c>
      <c r="M1733" s="2">
        <v>24</v>
      </c>
      <c r="N1733" s="2">
        <v>0.375</v>
      </c>
      <c r="O1733" s="3" t="s">
        <v>32</v>
      </c>
      <c r="P1733" s="3" t="s">
        <v>29</v>
      </c>
      <c r="Q1733" s="5">
        <v>14.8</v>
      </c>
      <c r="S1733" s="6">
        <v>12.94</v>
      </c>
      <c r="T1733" s="5">
        <v>0.1</v>
      </c>
      <c r="U1733" s="6">
        <v>13.04</v>
      </c>
      <c r="V1733" s="2">
        <v>19.25</v>
      </c>
      <c r="W1733" s="8"/>
      <c r="X1733" s="10" t="s">
        <v>29</v>
      </c>
      <c r="Y1733" s="7">
        <v>43556</v>
      </c>
    </row>
    <row r="1734" spans="1:25" hidden="1" x14ac:dyDescent="0.25">
      <c r="A1734" s="2">
        <v>893</v>
      </c>
      <c r="B1734" s="3" t="s">
        <v>1609</v>
      </c>
      <c r="C1734" s="3" t="s">
        <v>1706</v>
      </c>
      <c r="D1734" s="3" t="s">
        <v>27</v>
      </c>
      <c r="E1734" s="3" t="s">
        <v>37</v>
      </c>
      <c r="F1734" s="3" t="s">
        <v>104</v>
      </c>
      <c r="G1734" s="2">
        <v>40</v>
      </c>
      <c r="H1734" s="3" t="s">
        <v>38</v>
      </c>
      <c r="I1734" s="3" t="s">
        <v>1613</v>
      </c>
      <c r="J1734" s="3" t="s">
        <v>31</v>
      </c>
      <c r="K1734" s="4">
        <v>91.93</v>
      </c>
      <c r="L1734" s="2">
        <v>1</v>
      </c>
      <c r="M1734" s="2">
        <v>12</v>
      </c>
      <c r="N1734" s="2">
        <v>0.75</v>
      </c>
      <c r="O1734" s="3" t="s">
        <v>32</v>
      </c>
      <c r="P1734" s="3" t="s">
        <v>29</v>
      </c>
      <c r="Q1734" s="5">
        <v>26.5</v>
      </c>
      <c r="R1734" s="5">
        <v>1.5</v>
      </c>
      <c r="S1734" s="6">
        <v>21.69</v>
      </c>
      <c r="T1734" s="5">
        <v>0.35</v>
      </c>
      <c r="U1734" s="6">
        <v>22.04</v>
      </c>
      <c r="V1734" s="2">
        <v>34.450000000000003</v>
      </c>
      <c r="W1734" s="8"/>
      <c r="X1734" s="10" t="s">
        <v>29</v>
      </c>
      <c r="Y1734" s="7">
        <v>43800</v>
      </c>
    </row>
    <row r="1735" spans="1:25" hidden="1" x14ac:dyDescent="0.25">
      <c r="A1735" s="2">
        <v>1800</v>
      </c>
      <c r="B1735" s="3" t="s">
        <v>1609</v>
      </c>
      <c r="C1735" s="3" t="s">
        <v>1706</v>
      </c>
      <c r="D1735" s="3" t="s">
        <v>906</v>
      </c>
      <c r="E1735" s="3" t="s">
        <v>37</v>
      </c>
      <c r="F1735" s="3" t="s">
        <v>104</v>
      </c>
      <c r="G1735" s="2">
        <v>40</v>
      </c>
      <c r="H1735" s="3" t="s">
        <v>38</v>
      </c>
      <c r="I1735" s="3" t="s">
        <v>1613</v>
      </c>
      <c r="J1735" s="3" t="s">
        <v>31</v>
      </c>
      <c r="K1735" s="4">
        <v>89.91</v>
      </c>
      <c r="L1735" s="2">
        <v>1</v>
      </c>
      <c r="M1735" s="2">
        <v>8</v>
      </c>
      <c r="N1735" s="2">
        <v>1.1399999999999999</v>
      </c>
      <c r="O1735" s="3" t="s">
        <v>32</v>
      </c>
      <c r="P1735" s="3" t="s">
        <v>29</v>
      </c>
      <c r="Q1735" s="5">
        <v>39.299999999999997</v>
      </c>
      <c r="R1735" s="5">
        <v>2</v>
      </c>
      <c r="S1735" s="6">
        <v>32.520000000000003</v>
      </c>
      <c r="T1735" s="5">
        <v>0.35</v>
      </c>
      <c r="U1735" s="6">
        <v>32.869999999999997</v>
      </c>
      <c r="V1735" s="2">
        <v>51.1</v>
      </c>
      <c r="W1735" s="8"/>
      <c r="X1735" s="10" t="s">
        <v>29</v>
      </c>
      <c r="Y1735" s="7">
        <v>43800</v>
      </c>
    </row>
    <row r="1736" spans="1:25" hidden="1" x14ac:dyDescent="0.25">
      <c r="A1736" s="2">
        <v>33928</v>
      </c>
      <c r="B1736" s="3" t="s">
        <v>1609</v>
      </c>
      <c r="C1736" s="3" t="s">
        <v>1706</v>
      </c>
      <c r="D1736" s="3" t="s">
        <v>1074</v>
      </c>
      <c r="E1736" s="3" t="s">
        <v>37</v>
      </c>
      <c r="F1736" s="3" t="s">
        <v>29</v>
      </c>
      <c r="G1736" s="2">
        <v>40</v>
      </c>
      <c r="H1736" s="3" t="s">
        <v>38</v>
      </c>
      <c r="I1736" s="3" t="s">
        <v>1613</v>
      </c>
      <c r="J1736" s="3" t="s">
        <v>31</v>
      </c>
      <c r="K1736" s="4">
        <v>100.7</v>
      </c>
      <c r="L1736" s="2">
        <v>1</v>
      </c>
      <c r="M1736" s="2">
        <v>6</v>
      </c>
      <c r="N1736" s="2">
        <v>1.75</v>
      </c>
      <c r="O1736" s="3" t="s">
        <v>32</v>
      </c>
      <c r="P1736" s="3" t="s">
        <v>29</v>
      </c>
      <c r="Q1736" s="5">
        <v>57.85</v>
      </c>
      <c r="S1736" s="6">
        <v>50.6</v>
      </c>
      <c r="T1736" s="5">
        <v>0.35</v>
      </c>
      <c r="U1736" s="6">
        <v>50.95</v>
      </c>
      <c r="V1736" s="2">
        <v>75.2</v>
      </c>
      <c r="W1736" s="8"/>
      <c r="X1736" s="10" t="s">
        <v>29</v>
      </c>
      <c r="Y1736" s="7">
        <v>43619</v>
      </c>
    </row>
    <row r="1737" spans="1:25" ht="30" hidden="1" x14ac:dyDescent="0.25">
      <c r="A1737" s="2">
        <v>137847</v>
      </c>
      <c r="B1737" s="3" t="s">
        <v>1609</v>
      </c>
      <c r="C1737" s="3" t="s">
        <v>1707</v>
      </c>
      <c r="D1737" s="3" t="s">
        <v>27</v>
      </c>
      <c r="E1737" s="3" t="s">
        <v>28</v>
      </c>
      <c r="F1737" s="3" t="s">
        <v>29</v>
      </c>
      <c r="G1737" s="2">
        <v>35</v>
      </c>
      <c r="H1737" s="3" t="s">
        <v>38</v>
      </c>
      <c r="I1737" s="3" t="s">
        <v>1613</v>
      </c>
      <c r="J1737" s="3" t="s">
        <v>31</v>
      </c>
      <c r="K1737" s="4">
        <v>109.25</v>
      </c>
      <c r="L1737" s="2">
        <v>1</v>
      </c>
      <c r="M1737" s="2">
        <v>12</v>
      </c>
      <c r="N1737" s="2">
        <v>0.75</v>
      </c>
      <c r="O1737" s="3" t="s">
        <v>32</v>
      </c>
      <c r="P1737" s="3" t="s">
        <v>29</v>
      </c>
      <c r="Q1737" s="5">
        <v>31.05</v>
      </c>
      <c r="S1737" s="6">
        <v>27.02</v>
      </c>
      <c r="T1737" s="5">
        <v>0.35</v>
      </c>
      <c r="U1737" s="6">
        <v>27.37</v>
      </c>
      <c r="V1737" s="2">
        <v>40.35</v>
      </c>
      <c r="W1737" s="8"/>
      <c r="X1737" s="10" t="s">
        <v>29</v>
      </c>
      <c r="Y1737" s="7">
        <v>43738</v>
      </c>
    </row>
    <row r="1738" spans="1:25" ht="30" hidden="1" x14ac:dyDescent="0.25">
      <c r="A1738" s="2">
        <v>162782</v>
      </c>
      <c r="B1738" s="3" t="s">
        <v>1609</v>
      </c>
      <c r="C1738" s="3" t="s">
        <v>1708</v>
      </c>
      <c r="D1738" s="3" t="s">
        <v>27</v>
      </c>
      <c r="E1738" s="3" t="s">
        <v>28</v>
      </c>
      <c r="F1738" s="3" t="s">
        <v>29</v>
      </c>
      <c r="G1738" s="2">
        <v>35</v>
      </c>
      <c r="H1738" s="3" t="s">
        <v>38</v>
      </c>
      <c r="I1738" s="3" t="s">
        <v>1613</v>
      </c>
      <c r="J1738" s="3" t="s">
        <v>31</v>
      </c>
      <c r="K1738" s="4">
        <v>109.25</v>
      </c>
      <c r="L1738" s="2">
        <v>1</v>
      </c>
      <c r="M1738" s="2">
        <v>12</v>
      </c>
      <c r="N1738" s="2">
        <v>0.75</v>
      </c>
      <c r="O1738" s="3" t="s">
        <v>32</v>
      </c>
      <c r="P1738" s="3" t="s">
        <v>29</v>
      </c>
      <c r="Q1738" s="5">
        <v>31.05</v>
      </c>
      <c r="S1738" s="6">
        <v>27.02</v>
      </c>
      <c r="T1738" s="5">
        <v>0.35</v>
      </c>
      <c r="U1738" s="6">
        <v>27.37</v>
      </c>
      <c r="V1738" s="2">
        <v>40.35</v>
      </c>
      <c r="W1738" s="8"/>
      <c r="X1738" s="10" t="s">
        <v>29</v>
      </c>
      <c r="Y1738" s="7">
        <v>43738</v>
      </c>
    </row>
    <row r="1739" spans="1:25" hidden="1" x14ac:dyDescent="0.25">
      <c r="A1739" s="2">
        <v>21949</v>
      </c>
      <c r="B1739" s="3" t="s">
        <v>1609</v>
      </c>
      <c r="C1739" s="3" t="s">
        <v>1709</v>
      </c>
      <c r="D1739" s="3" t="s">
        <v>27</v>
      </c>
      <c r="E1739" s="3" t="s">
        <v>37</v>
      </c>
      <c r="F1739" s="3" t="s">
        <v>29</v>
      </c>
      <c r="G1739" s="2">
        <v>40</v>
      </c>
      <c r="H1739" s="3" t="s">
        <v>38</v>
      </c>
      <c r="I1739" s="3" t="s">
        <v>1613</v>
      </c>
      <c r="J1739" s="3" t="s">
        <v>31</v>
      </c>
      <c r="K1739" s="4">
        <v>122.87</v>
      </c>
      <c r="L1739" s="2">
        <v>1</v>
      </c>
      <c r="M1739" s="2">
        <v>6</v>
      </c>
      <c r="N1739" s="2">
        <v>0.75</v>
      </c>
      <c r="O1739" s="3" t="s">
        <v>32</v>
      </c>
      <c r="P1739" s="3" t="s">
        <v>29</v>
      </c>
      <c r="Q1739" s="5">
        <v>56.2</v>
      </c>
      <c r="S1739" s="6">
        <v>49.15</v>
      </c>
      <c r="T1739" s="5">
        <v>0.35</v>
      </c>
      <c r="U1739" s="6">
        <v>49.5</v>
      </c>
      <c r="V1739" s="2">
        <v>73.05</v>
      </c>
      <c r="W1739" s="8"/>
      <c r="X1739" s="10" t="s">
        <v>29</v>
      </c>
      <c r="Y1739" s="7">
        <v>43556</v>
      </c>
    </row>
    <row r="1740" spans="1:25" hidden="1" x14ac:dyDescent="0.25">
      <c r="A1740" s="2">
        <v>3517</v>
      </c>
      <c r="B1740" s="3" t="s">
        <v>1609</v>
      </c>
      <c r="C1740" s="3" t="s">
        <v>1710</v>
      </c>
      <c r="D1740" s="3" t="s">
        <v>42</v>
      </c>
      <c r="E1740" s="3" t="s">
        <v>37</v>
      </c>
      <c r="F1740" s="3" t="s">
        <v>29</v>
      </c>
      <c r="G1740" s="2">
        <v>40</v>
      </c>
      <c r="H1740" s="3" t="s">
        <v>38</v>
      </c>
      <c r="I1740" s="3" t="s">
        <v>1613</v>
      </c>
      <c r="J1740" s="3" t="s">
        <v>31</v>
      </c>
      <c r="K1740" s="4">
        <v>93.47</v>
      </c>
      <c r="L1740" s="2">
        <v>1</v>
      </c>
      <c r="M1740" s="2">
        <v>24</v>
      </c>
      <c r="N1740" s="2">
        <v>0.375</v>
      </c>
      <c r="O1740" s="3" t="s">
        <v>32</v>
      </c>
      <c r="P1740" s="3" t="s">
        <v>29</v>
      </c>
      <c r="Q1740" s="5">
        <v>13.75</v>
      </c>
      <c r="S1740" s="6">
        <v>12.01</v>
      </c>
      <c r="T1740" s="5">
        <v>0.1</v>
      </c>
      <c r="U1740" s="6">
        <v>12.11</v>
      </c>
      <c r="V1740" s="2">
        <v>17.899999999999999</v>
      </c>
      <c r="W1740" s="8"/>
      <c r="X1740" s="10" t="s">
        <v>29</v>
      </c>
      <c r="Y1740" s="7">
        <v>43556</v>
      </c>
    </row>
    <row r="1741" spans="1:25" hidden="1" x14ac:dyDescent="0.25">
      <c r="A1741" s="2">
        <v>1222</v>
      </c>
      <c r="B1741" s="3" t="s">
        <v>1609</v>
      </c>
      <c r="C1741" s="3" t="s">
        <v>1710</v>
      </c>
      <c r="D1741" s="3" t="s">
        <v>27</v>
      </c>
      <c r="E1741" s="3" t="s">
        <v>37</v>
      </c>
      <c r="F1741" s="3" t="s">
        <v>29</v>
      </c>
      <c r="G1741" s="2">
        <v>40</v>
      </c>
      <c r="H1741" s="3" t="s">
        <v>38</v>
      </c>
      <c r="I1741" s="3" t="s">
        <v>1613</v>
      </c>
      <c r="J1741" s="3" t="s">
        <v>31</v>
      </c>
      <c r="K1741" s="4">
        <v>81.88</v>
      </c>
      <c r="L1741" s="2">
        <v>1</v>
      </c>
      <c r="M1741" s="2">
        <v>12</v>
      </c>
      <c r="N1741" s="2">
        <v>0.75</v>
      </c>
      <c r="O1741" s="3" t="s">
        <v>32</v>
      </c>
      <c r="P1741" s="3" t="s">
        <v>29</v>
      </c>
      <c r="Q1741" s="5">
        <v>23.85</v>
      </c>
      <c r="S1741" s="6">
        <v>20.68</v>
      </c>
      <c r="T1741" s="5">
        <v>0.35</v>
      </c>
      <c r="U1741" s="6">
        <v>21.03</v>
      </c>
      <c r="V1741" s="2">
        <v>31</v>
      </c>
      <c r="W1741" s="8"/>
      <c r="X1741" s="10" t="s">
        <v>29</v>
      </c>
      <c r="Y1741" s="7">
        <v>43769</v>
      </c>
    </row>
    <row r="1742" spans="1:25" hidden="1" x14ac:dyDescent="0.25">
      <c r="A1742" s="2">
        <v>1412</v>
      </c>
      <c r="B1742" s="3" t="s">
        <v>1609</v>
      </c>
      <c r="C1742" s="3" t="s">
        <v>1710</v>
      </c>
      <c r="D1742" s="3" t="s">
        <v>906</v>
      </c>
      <c r="E1742" s="3" t="s">
        <v>37</v>
      </c>
      <c r="F1742" s="3" t="s">
        <v>29</v>
      </c>
      <c r="G1742" s="2">
        <v>40</v>
      </c>
      <c r="H1742" s="3" t="s">
        <v>38</v>
      </c>
      <c r="I1742" s="3" t="s">
        <v>1613</v>
      </c>
      <c r="J1742" s="3" t="s">
        <v>31</v>
      </c>
      <c r="K1742" s="4">
        <v>80.260000000000005</v>
      </c>
      <c r="L1742" s="2">
        <v>1</v>
      </c>
      <c r="M1742" s="2">
        <v>8</v>
      </c>
      <c r="N1742" s="2">
        <v>1.1399999999999999</v>
      </c>
      <c r="O1742" s="3" t="s">
        <v>32</v>
      </c>
      <c r="P1742" s="3" t="s">
        <v>29</v>
      </c>
      <c r="Q1742" s="5">
        <v>35.5</v>
      </c>
      <c r="S1742" s="6">
        <v>30.93</v>
      </c>
      <c r="T1742" s="5">
        <v>0.35</v>
      </c>
      <c r="U1742" s="6">
        <v>31.28</v>
      </c>
      <c r="V1742" s="2">
        <v>46.15</v>
      </c>
      <c r="W1742" s="8"/>
      <c r="X1742" s="10" t="s">
        <v>29</v>
      </c>
      <c r="Y1742" s="7">
        <v>43586</v>
      </c>
    </row>
    <row r="1743" spans="1:25" hidden="1" x14ac:dyDescent="0.25">
      <c r="A1743" s="2">
        <v>112672</v>
      </c>
      <c r="B1743" s="3" t="s">
        <v>1609</v>
      </c>
      <c r="C1743" s="3" t="s">
        <v>1710</v>
      </c>
      <c r="D1743" s="3" t="s">
        <v>1074</v>
      </c>
      <c r="E1743" s="3" t="s">
        <v>37</v>
      </c>
      <c r="F1743" s="3" t="s">
        <v>29</v>
      </c>
      <c r="G1743" s="2">
        <v>40</v>
      </c>
      <c r="H1743" s="3" t="s">
        <v>38</v>
      </c>
      <c r="I1743" s="3" t="s">
        <v>1613</v>
      </c>
      <c r="J1743" s="3" t="s">
        <v>31</v>
      </c>
      <c r="K1743" s="4">
        <v>95.03</v>
      </c>
      <c r="L1743" s="2">
        <v>1</v>
      </c>
      <c r="M1743" s="2">
        <v>6</v>
      </c>
      <c r="N1743" s="2">
        <v>1.75</v>
      </c>
      <c r="O1743" s="3" t="s">
        <v>32</v>
      </c>
      <c r="P1743" s="3" t="s">
        <v>29</v>
      </c>
      <c r="Q1743" s="5">
        <v>54.85</v>
      </c>
      <c r="S1743" s="6">
        <v>47.96</v>
      </c>
      <c r="T1743" s="5">
        <v>0.35</v>
      </c>
      <c r="U1743" s="6">
        <v>48.31</v>
      </c>
      <c r="V1743" s="2">
        <v>71.3</v>
      </c>
      <c r="W1743" s="8"/>
      <c r="X1743" s="10" t="s">
        <v>29</v>
      </c>
      <c r="Y1743" s="7">
        <v>43556</v>
      </c>
    </row>
    <row r="1744" spans="1:25" hidden="1" x14ac:dyDescent="0.25">
      <c r="A1744" s="2">
        <v>166473</v>
      </c>
      <c r="B1744" s="3" t="s">
        <v>1609</v>
      </c>
      <c r="C1744" s="3" t="s">
        <v>1711</v>
      </c>
      <c r="D1744" s="3" t="s">
        <v>27</v>
      </c>
      <c r="E1744" s="3" t="s">
        <v>37</v>
      </c>
      <c r="F1744" s="3" t="s">
        <v>86</v>
      </c>
      <c r="G1744" s="2">
        <v>40</v>
      </c>
      <c r="H1744" s="3" t="s">
        <v>38</v>
      </c>
      <c r="I1744" s="3" t="s">
        <v>1613</v>
      </c>
      <c r="J1744" s="3" t="s">
        <v>31</v>
      </c>
      <c r="K1744" s="4">
        <v>99.23</v>
      </c>
      <c r="L1744" s="2">
        <v>1</v>
      </c>
      <c r="M1744" s="2">
        <v>12</v>
      </c>
      <c r="N1744" s="2">
        <v>0.75</v>
      </c>
      <c r="O1744" s="3" t="s">
        <v>32</v>
      </c>
      <c r="P1744" s="3" t="s">
        <v>29</v>
      </c>
      <c r="Q1744" s="5">
        <v>28.45</v>
      </c>
      <c r="S1744" s="6">
        <v>24.73</v>
      </c>
      <c r="T1744" s="5">
        <v>0.35</v>
      </c>
      <c r="U1744" s="6">
        <v>25.08</v>
      </c>
      <c r="V1744" s="2">
        <v>37</v>
      </c>
      <c r="W1744" s="8"/>
      <c r="X1744" s="10" t="s">
        <v>29</v>
      </c>
      <c r="Y1744" s="7">
        <v>43556</v>
      </c>
    </row>
    <row r="1745" spans="1:25" hidden="1" x14ac:dyDescent="0.25">
      <c r="A1745" s="2">
        <v>876379</v>
      </c>
      <c r="B1745" s="3" t="s">
        <v>1609</v>
      </c>
      <c r="C1745" s="3" t="s">
        <v>1712</v>
      </c>
      <c r="D1745" s="3" t="s">
        <v>27</v>
      </c>
      <c r="E1745" s="3" t="s">
        <v>37</v>
      </c>
      <c r="F1745" s="3" t="s">
        <v>29</v>
      </c>
      <c r="G1745" s="2">
        <v>43</v>
      </c>
      <c r="H1745" s="3" t="s">
        <v>38</v>
      </c>
      <c r="I1745" s="3" t="s">
        <v>1613</v>
      </c>
      <c r="J1745" s="3" t="s">
        <v>31</v>
      </c>
      <c r="K1745" s="4">
        <v>97.55</v>
      </c>
      <c r="L1745" s="2">
        <v>1</v>
      </c>
      <c r="M1745" s="2">
        <v>12</v>
      </c>
      <c r="N1745" s="2">
        <v>0.75</v>
      </c>
      <c r="O1745" s="3" t="s">
        <v>32</v>
      </c>
      <c r="P1745" s="3" t="s">
        <v>29</v>
      </c>
      <c r="Q1745" s="5">
        <v>28</v>
      </c>
      <c r="S1745" s="6">
        <v>24.33</v>
      </c>
      <c r="T1745" s="5">
        <v>0.35</v>
      </c>
      <c r="U1745" s="6">
        <v>24.68</v>
      </c>
      <c r="V1745" s="2">
        <v>36.4</v>
      </c>
      <c r="W1745" s="8"/>
      <c r="X1745" s="10" t="s">
        <v>29</v>
      </c>
      <c r="Y1745" s="7">
        <v>43556</v>
      </c>
    </row>
    <row r="1746" spans="1:25" hidden="1" x14ac:dyDescent="0.25">
      <c r="A1746" s="2">
        <v>209544</v>
      </c>
      <c r="B1746" s="3" t="s">
        <v>1609</v>
      </c>
      <c r="C1746" s="3" t="s">
        <v>1713</v>
      </c>
      <c r="D1746" s="3" t="s">
        <v>898</v>
      </c>
      <c r="E1746" s="3" t="s">
        <v>37</v>
      </c>
      <c r="F1746" s="3" t="s">
        <v>86</v>
      </c>
      <c r="G1746" s="2">
        <v>40</v>
      </c>
      <c r="H1746" s="3" t="s">
        <v>482</v>
      </c>
      <c r="I1746" s="3" t="s">
        <v>1626</v>
      </c>
      <c r="J1746" s="3" t="s">
        <v>31</v>
      </c>
      <c r="K1746" s="4">
        <v>147.84</v>
      </c>
      <c r="L1746" s="2">
        <v>1</v>
      </c>
      <c r="M1746" s="2">
        <v>6</v>
      </c>
      <c r="N1746" s="2">
        <v>0.7</v>
      </c>
      <c r="O1746" s="3" t="s">
        <v>32</v>
      </c>
      <c r="P1746" s="3" t="s">
        <v>29</v>
      </c>
      <c r="Q1746" s="5">
        <v>62.15</v>
      </c>
      <c r="S1746" s="6">
        <v>54.6</v>
      </c>
      <c r="T1746" s="5">
        <v>0.1</v>
      </c>
      <c r="U1746" s="6">
        <v>54.7</v>
      </c>
      <c r="V1746" s="2">
        <v>80.8</v>
      </c>
      <c r="W1746" s="8"/>
      <c r="X1746" s="10" t="s">
        <v>29</v>
      </c>
      <c r="Y1746" s="7">
        <v>43616</v>
      </c>
    </row>
    <row r="1747" spans="1:25" hidden="1" x14ac:dyDescent="0.25">
      <c r="A1747" s="2">
        <v>999996</v>
      </c>
      <c r="B1747" s="3" t="s">
        <v>1609</v>
      </c>
      <c r="C1747" s="3" t="s">
        <v>1714</v>
      </c>
      <c r="D1747" s="3" t="s">
        <v>27</v>
      </c>
      <c r="E1747" s="3" t="s">
        <v>37</v>
      </c>
      <c r="F1747" s="3" t="s">
        <v>97</v>
      </c>
      <c r="G1747" s="2">
        <v>40</v>
      </c>
      <c r="H1747" s="3" t="s">
        <v>38</v>
      </c>
      <c r="I1747" s="3" t="s">
        <v>1613</v>
      </c>
      <c r="J1747" s="3" t="s">
        <v>127</v>
      </c>
      <c r="K1747" s="4">
        <v>154.91999999999999</v>
      </c>
      <c r="L1747" s="2">
        <v>1</v>
      </c>
      <c r="M1747" s="2">
        <v>12</v>
      </c>
      <c r="N1747" s="2">
        <v>0.75</v>
      </c>
      <c r="O1747" s="3" t="s">
        <v>32</v>
      </c>
      <c r="P1747" s="3" t="s">
        <v>29</v>
      </c>
      <c r="Q1747" s="5">
        <v>41.5</v>
      </c>
      <c r="R1747" s="5">
        <v>8.25</v>
      </c>
      <c r="S1747" s="6">
        <v>28.95</v>
      </c>
      <c r="T1747" s="5">
        <v>0.35</v>
      </c>
      <c r="U1747" s="6">
        <v>29.3</v>
      </c>
      <c r="V1747" s="2">
        <v>53.95</v>
      </c>
      <c r="W1747" s="8"/>
      <c r="X1747" s="10" t="s">
        <v>29</v>
      </c>
      <c r="Y1747" s="7">
        <v>43794</v>
      </c>
    </row>
    <row r="1748" spans="1:25" hidden="1" x14ac:dyDescent="0.25">
      <c r="A1748" s="2">
        <v>999997</v>
      </c>
      <c r="B1748" s="3" t="s">
        <v>1609</v>
      </c>
      <c r="C1748" s="3" t="s">
        <v>1715</v>
      </c>
      <c r="D1748" s="3" t="s">
        <v>27</v>
      </c>
      <c r="E1748" s="3" t="s">
        <v>37</v>
      </c>
      <c r="F1748" s="3" t="s">
        <v>97</v>
      </c>
      <c r="G1748" s="2">
        <v>40</v>
      </c>
      <c r="H1748" s="3" t="s">
        <v>38</v>
      </c>
      <c r="I1748" s="3" t="s">
        <v>1716</v>
      </c>
      <c r="J1748" s="3" t="s">
        <v>127</v>
      </c>
      <c r="K1748" s="4">
        <v>154.91999999999999</v>
      </c>
      <c r="L1748" s="2">
        <v>1</v>
      </c>
      <c r="M1748" s="2">
        <v>12</v>
      </c>
      <c r="N1748" s="2">
        <v>0.75</v>
      </c>
      <c r="O1748" s="3" t="s">
        <v>32</v>
      </c>
      <c r="P1748" s="3" t="s">
        <v>29</v>
      </c>
      <c r="Q1748" s="5">
        <v>41.5</v>
      </c>
      <c r="R1748" s="5">
        <v>8.25</v>
      </c>
      <c r="S1748" s="6">
        <v>28.95</v>
      </c>
      <c r="T1748" s="5">
        <v>0.35</v>
      </c>
      <c r="U1748" s="6">
        <v>29.3</v>
      </c>
      <c r="V1748" s="2">
        <v>53.95</v>
      </c>
      <c r="W1748" s="8"/>
      <c r="X1748" s="10" t="s">
        <v>29</v>
      </c>
      <c r="Y1748" s="7">
        <v>43794</v>
      </c>
    </row>
    <row r="1749" spans="1:25" hidden="1" x14ac:dyDescent="0.25">
      <c r="A1749" s="2">
        <v>777372</v>
      </c>
      <c r="B1749" s="3" t="s">
        <v>1609</v>
      </c>
      <c r="C1749" s="3" t="s">
        <v>1717</v>
      </c>
      <c r="D1749" s="3" t="s">
        <v>27</v>
      </c>
      <c r="E1749" s="3" t="s">
        <v>37</v>
      </c>
      <c r="F1749" s="3" t="s">
        <v>321</v>
      </c>
      <c r="G1749" s="2">
        <v>43</v>
      </c>
      <c r="H1749" s="3" t="s">
        <v>38</v>
      </c>
      <c r="I1749" s="3" t="s">
        <v>29</v>
      </c>
      <c r="J1749" s="3" t="s">
        <v>127</v>
      </c>
      <c r="K1749" s="4">
        <v>386.77</v>
      </c>
      <c r="L1749" s="2">
        <v>1</v>
      </c>
      <c r="M1749" s="2">
        <v>6</v>
      </c>
      <c r="N1749" s="2">
        <v>0.75</v>
      </c>
      <c r="O1749" s="3" t="s">
        <v>32</v>
      </c>
      <c r="P1749" s="3" t="s">
        <v>3211</v>
      </c>
      <c r="Q1749" s="5">
        <v>98</v>
      </c>
      <c r="S1749" s="6">
        <v>85.93</v>
      </c>
      <c r="T1749" s="5">
        <v>0.35</v>
      </c>
      <c r="U1749" s="6">
        <v>86.28</v>
      </c>
      <c r="V1749" s="2">
        <v>127.4</v>
      </c>
      <c r="W1749" s="8"/>
      <c r="X1749" s="10" t="s">
        <v>29</v>
      </c>
      <c r="Y1749" s="7">
        <v>43556</v>
      </c>
    </row>
    <row r="1750" spans="1:25" hidden="1" x14ac:dyDescent="0.25">
      <c r="A1750" s="2">
        <v>777377</v>
      </c>
      <c r="B1750" s="3" t="s">
        <v>1609</v>
      </c>
      <c r="C1750" s="3" t="s">
        <v>1718</v>
      </c>
      <c r="D1750" s="3" t="s">
        <v>27</v>
      </c>
      <c r="E1750" s="3" t="s">
        <v>37</v>
      </c>
      <c r="F1750" s="3" t="s">
        <v>321</v>
      </c>
      <c r="G1750" s="2">
        <v>43</v>
      </c>
      <c r="H1750" s="3" t="s">
        <v>38</v>
      </c>
      <c r="I1750" s="3" t="s">
        <v>29</v>
      </c>
      <c r="J1750" s="3" t="s">
        <v>127</v>
      </c>
      <c r="K1750" s="4">
        <v>386.77</v>
      </c>
      <c r="L1750" s="2">
        <v>1</v>
      </c>
      <c r="M1750" s="2">
        <v>6</v>
      </c>
      <c r="N1750" s="2">
        <v>0.75</v>
      </c>
      <c r="O1750" s="3" t="s">
        <v>32</v>
      </c>
      <c r="P1750" s="3" t="s">
        <v>3211</v>
      </c>
      <c r="Q1750" s="5">
        <v>98</v>
      </c>
      <c r="S1750" s="6">
        <v>85.93</v>
      </c>
      <c r="T1750" s="5">
        <v>0.35</v>
      </c>
      <c r="U1750" s="6">
        <v>86.28</v>
      </c>
      <c r="V1750" s="2">
        <v>127.4</v>
      </c>
      <c r="W1750" s="8"/>
      <c r="X1750" s="10" t="s">
        <v>29</v>
      </c>
      <c r="Y1750" s="7">
        <v>43556</v>
      </c>
    </row>
    <row r="1751" spans="1:25" hidden="1" x14ac:dyDescent="0.25">
      <c r="A1751" s="2">
        <v>777033</v>
      </c>
      <c r="B1751" s="3" t="s">
        <v>1609</v>
      </c>
      <c r="C1751" s="3" t="s">
        <v>1719</v>
      </c>
      <c r="D1751" s="3" t="s">
        <v>27</v>
      </c>
      <c r="E1751" s="3" t="s">
        <v>37</v>
      </c>
      <c r="F1751" s="3" t="s">
        <v>97</v>
      </c>
      <c r="G1751" s="2">
        <v>43</v>
      </c>
      <c r="H1751" s="3" t="s">
        <v>38</v>
      </c>
      <c r="I1751" s="3" t="s">
        <v>1613</v>
      </c>
      <c r="J1751" s="3" t="s">
        <v>127</v>
      </c>
      <c r="K1751" s="4">
        <v>386.77</v>
      </c>
      <c r="L1751" s="2">
        <v>1</v>
      </c>
      <c r="M1751" s="2">
        <v>6</v>
      </c>
      <c r="N1751" s="2">
        <v>0.75</v>
      </c>
      <c r="O1751" s="3" t="s">
        <v>32</v>
      </c>
      <c r="P1751" s="3" t="s">
        <v>3211</v>
      </c>
      <c r="Q1751" s="5">
        <v>98</v>
      </c>
      <c r="S1751" s="6">
        <v>85.93</v>
      </c>
      <c r="T1751" s="5">
        <v>0.35</v>
      </c>
      <c r="U1751" s="6">
        <v>86.28</v>
      </c>
      <c r="V1751" s="2">
        <v>127.4</v>
      </c>
      <c r="W1751" s="8"/>
      <c r="X1751" s="10" t="s">
        <v>29</v>
      </c>
      <c r="Y1751" s="7">
        <v>43556</v>
      </c>
    </row>
    <row r="1752" spans="1:25" hidden="1" x14ac:dyDescent="0.25">
      <c r="A1752" s="2">
        <v>777378</v>
      </c>
      <c r="B1752" s="3" t="s">
        <v>1609</v>
      </c>
      <c r="C1752" s="3" t="s">
        <v>1720</v>
      </c>
      <c r="D1752" s="3" t="s">
        <v>27</v>
      </c>
      <c r="E1752" s="3" t="s">
        <v>37</v>
      </c>
      <c r="F1752" s="3" t="s">
        <v>321</v>
      </c>
      <c r="G1752" s="2">
        <v>43</v>
      </c>
      <c r="H1752" s="3" t="s">
        <v>38</v>
      </c>
      <c r="I1752" s="3" t="s">
        <v>1613</v>
      </c>
      <c r="J1752" s="3" t="s">
        <v>127</v>
      </c>
      <c r="K1752" s="4">
        <v>386.77</v>
      </c>
      <c r="L1752" s="2">
        <v>1</v>
      </c>
      <c r="M1752" s="2">
        <v>6</v>
      </c>
      <c r="N1752" s="2">
        <v>0.75</v>
      </c>
      <c r="O1752" s="3" t="s">
        <v>32</v>
      </c>
      <c r="P1752" s="3" t="s">
        <v>3211</v>
      </c>
      <c r="Q1752" s="5">
        <v>98</v>
      </c>
      <c r="S1752" s="6">
        <v>85.93</v>
      </c>
      <c r="T1752" s="5">
        <v>0.35</v>
      </c>
      <c r="U1752" s="6">
        <v>86.28</v>
      </c>
      <c r="V1752" s="2">
        <v>127.4</v>
      </c>
      <c r="W1752" s="8"/>
      <c r="X1752" s="10" t="s">
        <v>29</v>
      </c>
      <c r="Y1752" s="7">
        <v>43556</v>
      </c>
    </row>
    <row r="1753" spans="1:25" hidden="1" x14ac:dyDescent="0.25">
      <c r="A1753" s="2">
        <v>777289</v>
      </c>
      <c r="B1753" s="3" t="s">
        <v>1609</v>
      </c>
      <c r="C1753" s="3" t="s">
        <v>1721</v>
      </c>
      <c r="D1753" s="3" t="s">
        <v>27</v>
      </c>
      <c r="E1753" s="3" t="s">
        <v>37</v>
      </c>
      <c r="F1753" s="3" t="s">
        <v>321</v>
      </c>
      <c r="G1753" s="2">
        <v>46</v>
      </c>
      <c r="H1753" s="3" t="s">
        <v>38</v>
      </c>
      <c r="I1753" s="3" t="s">
        <v>1613</v>
      </c>
      <c r="J1753" s="3" t="s">
        <v>127</v>
      </c>
      <c r="K1753" s="4">
        <v>386.77</v>
      </c>
      <c r="L1753" s="2">
        <v>1</v>
      </c>
      <c r="M1753" s="2">
        <v>6</v>
      </c>
      <c r="N1753" s="2">
        <v>0.75</v>
      </c>
      <c r="O1753" s="3" t="s">
        <v>32</v>
      </c>
      <c r="P1753" s="3" t="s">
        <v>3211</v>
      </c>
      <c r="Q1753" s="5">
        <v>98</v>
      </c>
      <c r="S1753" s="6">
        <v>85.93</v>
      </c>
      <c r="T1753" s="5">
        <v>0.35</v>
      </c>
      <c r="U1753" s="6">
        <v>86.28</v>
      </c>
      <c r="V1753" s="2">
        <v>127.4</v>
      </c>
      <c r="W1753" s="8"/>
      <c r="X1753" s="10" t="s">
        <v>29</v>
      </c>
      <c r="Y1753" s="7">
        <v>43556</v>
      </c>
    </row>
    <row r="1754" spans="1:25" hidden="1" x14ac:dyDescent="0.25">
      <c r="A1754" s="2">
        <v>777291</v>
      </c>
      <c r="B1754" s="3" t="s">
        <v>1609</v>
      </c>
      <c r="C1754" s="3" t="s">
        <v>1722</v>
      </c>
      <c r="D1754" s="3" t="s">
        <v>27</v>
      </c>
      <c r="E1754" s="3" t="s">
        <v>37</v>
      </c>
      <c r="F1754" s="3" t="s">
        <v>321</v>
      </c>
      <c r="G1754" s="2">
        <v>46</v>
      </c>
      <c r="H1754" s="3" t="s">
        <v>38</v>
      </c>
      <c r="I1754" s="3" t="s">
        <v>1613</v>
      </c>
      <c r="J1754" s="3" t="s">
        <v>127</v>
      </c>
      <c r="K1754" s="4">
        <v>481.44</v>
      </c>
      <c r="L1754" s="2">
        <v>1</v>
      </c>
      <c r="M1754" s="2">
        <v>6</v>
      </c>
      <c r="N1754" s="2">
        <v>0.75</v>
      </c>
      <c r="O1754" s="3" t="s">
        <v>32</v>
      </c>
      <c r="P1754" s="3" t="s">
        <v>3211</v>
      </c>
      <c r="Q1754" s="5">
        <v>119</v>
      </c>
      <c r="S1754" s="6">
        <v>104.41</v>
      </c>
      <c r="T1754" s="5">
        <v>0.35</v>
      </c>
      <c r="U1754" s="6">
        <v>104.76</v>
      </c>
      <c r="V1754" s="2">
        <v>154.69999999999999</v>
      </c>
      <c r="W1754" s="8"/>
      <c r="X1754" s="10" t="s">
        <v>29</v>
      </c>
      <c r="Y1754" s="7">
        <v>43775</v>
      </c>
    </row>
    <row r="1755" spans="1:25" ht="30" hidden="1" x14ac:dyDescent="0.25">
      <c r="A1755" s="2">
        <v>112789</v>
      </c>
      <c r="B1755" s="3" t="s">
        <v>1723</v>
      </c>
      <c r="C1755" s="3" t="s">
        <v>1724</v>
      </c>
      <c r="D1755" s="3" t="s">
        <v>27</v>
      </c>
      <c r="E1755" s="3" t="s">
        <v>28</v>
      </c>
      <c r="F1755" s="3" t="s">
        <v>97</v>
      </c>
      <c r="G1755" s="2">
        <v>17</v>
      </c>
      <c r="H1755" s="3" t="s">
        <v>432</v>
      </c>
      <c r="I1755" s="3" t="s">
        <v>1725</v>
      </c>
      <c r="J1755" s="3" t="s">
        <v>31</v>
      </c>
      <c r="K1755" s="4">
        <v>111.6</v>
      </c>
      <c r="L1755" s="2">
        <v>1</v>
      </c>
      <c r="M1755" s="2">
        <v>12</v>
      </c>
      <c r="N1755" s="2">
        <v>0.75</v>
      </c>
      <c r="O1755" s="3" t="s">
        <v>32</v>
      </c>
      <c r="P1755" s="3" t="s">
        <v>29</v>
      </c>
      <c r="Q1755" s="5">
        <v>26.05</v>
      </c>
      <c r="S1755" s="6">
        <v>22.62</v>
      </c>
      <c r="T1755" s="5">
        <v>0.35</v>
      </c>
      <c r="U1755" s="6">
        <v>22.97</v>
      </c>
      <c r="V1755" s="2">
        <v>33.85</v>
      </c>
      <c r="W1755" s="8">
        <v>3.1000000000000014</v>
      </c>
      <c r="X1755" s="9" t="s">
        <v>3216</v>
      </c>
      <c r="Y1755" s="7">
        <v>43790</v>
      </c>
    </row>
    <row r="1756" spans="1:25" ht="30" hidden="1" x14ac:dyDescent="0.25">
      <c r="A1756" s="2">
        <v>280982</v>
      </c>
      <c r="B1756" s="3" t="s">
        <v>1723</v>
      </c>
      <c r="C1756" s="3" t="s">
        <v>1726</v>
      </c>
      <c r="D1756" s="3" t="s">
        <v>27</v>
      </c>
      <c r="E1756" s="3" t="s">
        <v>37</v>
      </c>
      <c r="F1756" s="3" t="s">
        <v>86</v>
      </c>
      <c r="G1756" s="2">
        <v>19</v>
      </c>
      <c r="H1756" s="3" t="s">
        <v>1727</v>
      </c>
      <c r="I1756" s="3" t="s">
        <v>29</v>
      </c>
      <c r="J1756" s="3" t="s">
        <v>31</v>
      </c>
      <c r="K1756" s="4">
        <v>168.12</v>
      </c>
      <c r="L1756" s="2">
        <v>1</v>
      </c>
      <c r="M1756" s="2">
        <v>12</v>
      </c>
      <c r="N1756" s="2">
        <v>0.75</v>
      </c>
      <c r="O1756" s="3" t="s">
        <v>32</v>
      </c>
      <c r="P1756" s="3" t="s">
        <v>29</v>
      </c>
      <c r="Q1756" s="5">
        <v>35.75</v>
      </c>
      <c r="S1756" s="6">
        <v>31.15</v>
      </c>
      <c r="T1756" s="5">
        <v>0.35</v>
      </c>
      <c r="U1756" s="6">
        <v>31.5</v>
      </c>
      <c r="V1756" s="2">
        <v>46.5</v>
      </c>
      <c r="W1756" s="8"/>
      <c r="X1756" s="10" t="s">
        <v>29</v>
      </c>
      <c r="Y1756" s="7">
        <v>43466</v>
      </c>
    </row>
    <row r="1757" spans="1:25" ht="30" hidden="1" x14ac:dyDescent="0.25">
      <c r="A1757" s="2">
        <v>757098</v>
      </c>
      <c r="B1757" s="3" t="s">
        <v>1723</v>
      </c>
      <c r="C1757" s="3" t="s">
        <v>1728</v>
      </c>
      <c r="D1757" s="3" t="s">
        <v>27</v>
      </c>
      <c r="E1757" s="3" t="s">
        <v>28</v>
      </c>
      <c r="F1757" s="3" t="s">
        <v>29</v>
      </c>
      <c r="H1757" s="3" t="s">
        <v>204</v>
      </c>
      <c r="I1757" s="3" t="s">
        <v>1151</v>
      </c>
      <c r="J1757" s="3" t="s">
        <v>39</v>
      </c>
      <c r="K1757" s="4">
        <v>389.67</v>
      </c>
      <c r="L1757" s="2">
        <v>1</v>
      </c>
      <c r="M1757" s="2">
        <v>12</v>
      </c>
      <c r="N1757" s="2">
        <v>0.75</v>
      </c>
      <c r="O1757" s="3" t="s">
        <v>32</v>
      </c>
      <c r="P1757" s="3" t="s">
        <v>29</v>
      </c>
      <c r="Q1757" s="5">
        <v>64.400000000000006</v>
      </c>
      <c r="S1757" s="6">
        <v>56.36</v>
      </c>
      <c r="T1757" s="5">
        <v>0.35</v>
      </c>
      <c r="U1757" s="6">
        <v>56.71</v>
      </c>
      <c r="V1757" s="2">
        <v>83.7</v>
      </c>
      <c r="W1757" s="8"/>
      <c r="X1757" s="10" t="s">
        <v>29</v>
      </c>
      <c r="Y1757" s="7">
        <v>43699</v>
      </c>
    </row>
    <row r="1758" spans="1:25" ht="30" hidden="1" x14ac:dyDescent="0.25">
      <c r="A1758" s="2">
        <v>2121</v>
      </c>
      <c r="B1758" s="3" t="s">
        <v>1723</v>
      </c>
      <c r="C1758" s="3" t="s">
        <v>1729</v>
      </c>
      <c r="D1758" s="3" t="s">
        <v>27</v>
      </c>
      <c r="E1758" s="3" t="s">
        <v>37</v>
      </c>
      <c r="F1758" s="3" t="s">
        <v>29</v>
      </c>
      <c r="G1758" s="2">
        <v>18</v>
      </c>
      <c r="H1758" s="3" t="s">
        <v>38</v>
      </c>
      <c r="I1758" s="3" t="s">
        <v>1725</v>
      </c>
      <c r="J1758" s="3" t="s">
        <v>31</v>
      </c>
      <c r="K1758" s="4">
        <v>32.04</v>
      </c>
      <c r="L1758" s="2">
        <v>1</v>
      </c>
      <c r="M1758" s="2">
        <v>12</v>
      </c>
      <c r="N1758" s="2">
        <v>0.75</v>
      </c>
      <c r="O1758" s="3" t="s">
        <v>32</v>
      </c>
      <c r="P1758" s="3" t="s">
        <v>29</v>
      </c>
      <c r="Q1758" s="5">
        <v>10.1</v>
      </c>
      <c r="S1758" s="6">
        <v>8.58</v>
      </c>
      <c r="T1758" s="5">
        <v>0.35</v>
      </c>
      <c r="U1758" s="6">
        <v>8.93</v>
      </c>
      <c r="V1758" s="2">
        <v>13.15</v>
      </c>
      <c r="W1758" s="8"/>
      <c r="X1758" s="10" t="s">
        <v>29</v>
      </c>
      <c r="Y1758" s="7">
        <v>43466</v>
      </c>
    </row>
    <row r="1759" spans="1:25" ht="30" hidden="1" x14ac:dyDescent="0.25">
      <c r="A1759" s="2">
        <v>4382</v>
      </c>
      <c r="B1759" s="3" t="s">
        <v>1723</v>
      </c>
      <c r="C1759" s="3" t="s">
        <v>1730</v>
      </c>
      <c r="D1759" s="3" t="s">
        <v>27</v>
      </c>
      <c r="E1759" s="3" t="s">
        <v>37</v>
      </c>
      <c r="F1759" s="3" t="s">
        <v>97</v>
      </c>
      <c r="G1759" s="2">
        <v>17.5</v>
      </c>
      <c r="H1759" s="3" t="s">
        <v>38</v>
      </c>
      <c r="I1759" s="3" t="s">
        <v>1725</v>
      </c>
      <c r="J1759" s="3" t="s">
        <v>31</v>
      </c>
      <c r="K1759" s="4">
        <v>36.29</v>
      </c>
      <c r="L1759" s="2">
        <v>1</v>
      </c>
      <c r="M1759" s="2">
        <v>12</v>
      </c>
      <c r="N1759" s="2">
        <v>0.75</v>
      </c>
      <c r="O1759" s="3" t="s">
        <v>835</v>
      </c>
      <c r="P1759" s="3" t="s">
        <v>29</v>
      </c>
      <c r="Q1759" s="5">
        <v>10.75</v>
      </c>
      <c r="S1759" s="6">
        <v>9.15</v>
      </c>
      <c r="T1759" s="5">
        <v>0.35</v>
      </c>
      <c r="U1759" s="6">
        <v>9.5</v>
      </c>
      <c r="V1759" s="2">
        <v>14</v>
      </c>
      <c r="W1759" s="8"/>
      <c r="X1759" s="10" t="s">
        <v>29</v>
      </c>
      <c r="Y1759" s="7">
        <v>43466</v>
      </c>
    </row>
    <row r="1760" spans="1:25" ht="30" hidden="1" x14ac:dyDescent="0.25">
      <c r="A1760" s="2">
        <v>308700</v>
      </c>
      <c r="B1760" s="3" t="s">
        <v>1723</v>
      </c>
      <c r="C1760" s="3" t="s">
        <v>1731</v>
      </c>
      <c r="D1760" s="3" t="s">
        <v>27</v>
      </c>
      <c r="E1760" s="3" t="s">
        <v>37</v>
      </c>
      <c r="F1760" s="3" t="s">
        <v>97</v>
      </c>
      <c r="G1760" s="2">
        <v>20</v>
      </c>
      <c r="H1760" s="3" t="s">
        <v>38</v>
      </c>
      <c r="I1760" s="3" t="s">
        <v>1725</v>
      </c>
      <c r="J1760" s="3" t="s">
        <v>31</v>
      </c>
      <c r="K1760" s="4">
        <v>31.7</v>
      </c>
      <c r="L1760" s="2">
        <v>1</v>
      </c>
      <c r="M1760" s="2">
        <v>12</v>
      </c>
      <c r="N1760" s="2">
        <v>0.75</v>
      </c>
      <c r="O1760" s="3" t="s">
        <v>835</v>
      </c>
      <c r="P1760" s="3" t="s">
        <v>29</v>
      </c>
      <c r="Q1760" s="5">
        <v>9.6</v>
      </c>
      <c r="S1760" s="6">
        <v>8.14</v>
      </c>
      <c r="T1760" s="5">
        <v>0.35</v>
      </c>
      <c r="U1760" s="6">
        <v>8.49</v>
      </c>
      <c r="V1760" s="2">
        <v>12.5</v>
      </c>
      <c r="W1760" s="8"/>
      <c r="X1760" s="10" t="s">
        <v>29</v>
      </c>
      <c r="Y1760" s="7">
        <v>43466</v>
      </c>
    </row>
    <row r="1761" spans="1:25" ht="30" hidden="1" x14ac:dyDescent="0.25">
      <c r="A1761" s="2">
        <v>122402</v>
      </c>
      <c r="B1761" s="3" t="s">
        <v>1723</v>
      </c>
      <c r="C1761" s="3" t="s">
        <v>1732</v>
      </c>
      <c r="D1761" s="3" t="s">
        <v>27</v>
      </c>
      <c r="E1761" s="3" t="s">
        <v>28</v>
      </c>
      <c r="F1761" s="3" t="s">
        <v>29</v>
      </c>
      <c r="H1761" s="3" t="s">
        <v>80</v>
      </c>
      <c r="I1761" s="3" t="s">
        <v>1733</v>
      </c>
      <c r="J1761" s="3" t="s">
        <v>31</v>
      </c>
      <c r="K1761" s="4">
        <v>137.58000000000001</v>
      </c>
      <c r="L1761" s="2">
        <v>1</v>
      </c>
      <c r="M1761" s="2">
        <v>6</v>
      </c>
      <c r="N1761" s="2">
        <v>0.75</v>
      </c>
      <c r="O1761" s="3" t="s">
        <v>32</v>
      </c>
      <c r="P1761" s="3" t="s">
        <v>29</v>
      </c>
      <c r="Q1761" s="5">
        <v>50.1</v>
      </c>
      <c r="S1761" s="6">
        <v>43.78</v>
      </c>
      <c r="T1761" s="5">
        <v>0.35</v>
      </c>
      <c r="U1761" s="6">
        <v>44.13</v>
      </c>
      <c r="V1761" s="2">
        <v>65.150000000000006</v>
      </c>
      <c r="W1761" s="8"/>
      <c r="X1761" s="10" t="s">
        <v>29</v>
      </c>
      <c r="Y1761" s="7">
        <v>43709</v>
      </c>
    </row>
    <row r="1762" spans="1:25" ht="30" hidden="1" x14ac:dyDescent="0.25">
      <c r="A1762" s="2">
        <v>3368</v>
      </c>
      <c r="B1762" s="3" t="s">
        <v>1723</v>
      </c>
      <c r="C1762" s="3" t="s">
        <v>1734</v>
      </c>
      <c r="D1762" s="3" t="s">
        <v>27</v>
      </c>
      <c r="E1762" s="3" t="s">
        <v>37</v>
      </c>
      <c r="F1762" s="3" t="s">
        <v>29</v>
      </c>
      <c r="G1762" s="2">
        <v>20</v>
      </c>
      <c r="H1762" s="3" t="s">
        <v>38</v>
      </c>
      <c r="I1762" s="3" t="s">
        <v>1725</v>
      </c>
      <c r="J1762" s="3" t="s">
        <v>31</v>
      </c>
      <c r="K1762" s="4">
        <v>30.73</v>
      </c>
      <c r="L1762" s="2">
        <v>1</v>
      </c>
      <c r="M1762" s="2">
        <v>12</v>
      </c>
      <c r="N1762" s="2">
        <v>0.75</v>
      </c>
      <c r="O1762" s="3" t="s">
        <v>32</v>
      </c>
      <c r="P1762" s="3" t="s">
        <v>29</v>
      </c>
      <c r="Q1762" s="5">
        <v>9.8000000000000007</v>
      </c>
      <c r="S1762" s="6">
        <v>8.32</v>
      </c>
      <c r="T1762" s="5">
        <v>0.35</v>
      </c>
      <c r="U1762" s="6">
        <v>8.67</v>
      </c>
      <c r="V1762" s="2">
        <v>12.75</v>
      </c>
      <c r="W1762" s="8"/>
      <c r="X1762" s="10" t="s">
        <v>29</v>
      </c>
      <c r="Y1762" s="7">
        <v>43466</v>
      </c>
    </row>
    <row r="1763" spans="1:25" ht="30" hidden="1" x14ac:dyDescent="0.25">
      <c r="A1763" s="2">
        <v>412262</v>
      </c>
      <c r="B1763" s="3" t="s">
        <v>1723</v>
      </c>
      <c r="C1763" s="3" t="s">
        <v>1735</v>
      </c>
      <c r="D1763" s="3" t="s">
        <v>194</v>
      </c>
      <c r="E1763" s="3" t="s">
        <v>28</v>
      </c>
      <c r="F1763" s="3" t="s">
        <v>29</v>
      </c>
      <c r="G1763" s="2">
        <v>14.4</v>
      </c>
      <c r="H1763" s="3" t="s">
        <v>80</v>
      </c>
      <c r="I1763" s="3" t="s">
        <v>29</v>
      </c>
      <c r="J1763" s="3" t="s">
        <v>39</v>
      </c>
      <c r="K1763" s="4">
        <v>45.51</v>
      </c>
      <c r="L1763" s="2">
        <v>1</v>
      </c>
      <c r="M1763" s="2">
        <v>12</v>
      </c>
      <c r="N1763" s="2">
        <v>1</v>
      </c>
      <c r="O1763" s="3" t="s">
        <v>32</v>
      </c>
      <c r="P1763" s="3" t="s">
        <v>29</v>
      </c>
      <c r="Q1763" s="5">
        <v>12.95</v>
      </c>
      <c r="S1763" s="6">
        <v>11.09</v>
      </c>
      <c r="T1763" s="5">
        <v>0.35</v>
      </c>
      <c r="U1763" s="6">
        <v>11.44</v>
      </c>
      <c r="V1763" s="2">
        <v>16.850000000000001</v>
      </c>
      <c r="W1763" s="8"/>
      <c r="X1763" s="10" t="s">
        <v>29</v>
      </c>
      <c r="Y1763" s="7">
        <v>43704</v>
      </c>
    </row>
    <row r="1764" spans="1:25" ht="30" hidden="1" x14ac:dyDescent="0.25">
      <c r="A1764" s="2">
        <v>422</v>
      </c>
      <c r="B1764" s="3" t="s">
        <v>1723</v>
      </c>
      <c r="C1764" s="3" t="s">
        <v>1736</v>
      </c>
      <c r="D1764" s="3" t="s">
        <v>194</v>
      </c>
      <c r="E1764" s="3" t="s">
        <v>37</v>
      </c>
      <c r="F1764" s="3" t="s">
        <v>29</v>
      </c>
      <c r="G1764" s="2">
        <v>15</v>
      </c>
      <c r="H1764" s="3" t="s">
        <v>80</v>
      </c>
      <c r="I1764" s="3" t="s">
        <v>1733</v>
      </c>
      <c r="J1764" s="3" t="s">
        <v>31</v>
      </c>
      <c r="K1764" s="4">
        <v>29.7</v>
      </c>
      <c r="L1764" s="2">
        <v>1</v>
      </c>
      <c r="M1764" s="2">
        <v>6</v>
      </c>
      <c r="N1764" s="2">
        <v>1</v>
      </c>
      <c r="O1764" s="3" t="s">
        <v>32</v>
      </c>
      <c r="P1764" s="3" t="s">
        <v>29</v>
      </c>
      <c r="Q1764" s="5">
        <v>16.95</v>
      </c>
      <c r="S1764" s="6">
        <v>14.61</v>
      </c>
      <c r="T1764" s="5">
        <v>0.35</v>
      </c>
      <c r="U1764" s="6">
        <v>14.96</v>
      </c>
      <c r="V1764" s="2">
        <v>22.05</v>
      </c>
      <c r="W1764" s="8"/>
      <c r="X1764" s="10" t="s">
        <v>29</v>
      </c>
      <c r="Y1764" s="7">
        <v>43709</v>
      </c>
    </row>
    <row r="1765" spans="1:25" ht="30" hidden="1" x14ac:dyDescent="0.25">
      <c r="A1765" s="2">
        <v>63180</v>
      </c>
      <c r="B1765" s="3" t="s">
        <v>1723</v>
      </c>
      <c r="C1765" s="3" t="s">
        <v>1737</v>
      </c>
      <c r="D1765" s="3" t="s">
        <v>27</v>
      </c>
      <c r="E1765" s="3" t="s">
        <v>37</v>
      </c>
      <c r="F1765" s="3" t="s">
        <v>104</v>
      </c>
      <c r="G1765" s="2">
        <v>20</v>
      </c>
      <c r="H1765" s="3" t="s">
        <v>1727</v>
      </c>
      <c r="I1765" s="3" t="s">
        <v>1738</v>
      </c>
      <c r="J1765" s="3" t="s">
        <v>31</v>
      </c>
      <c r="K1765" s="4" t="s">
        <v>3093</v>
      </c>
      <c r="L1765" s="2">
        <v>1</v>
      </c>
      <c r="M1765" s="2">
        <v>12</v>
      </c>
      <c r="N1765" s="2">
        <v>0.75</v>
      </c>
      <c r="O1765" s="3" t="s">
        <v>32</v>
      </c>
      <c r="P1765" s="3" t="s">
        <v>29</v>
      </c>
      <c r="Q1765" s="5">
        <v>25.15</v>
      </c>
      <c r="R1765" s="5">
        <v>2</v>
      </c>
      <c r="S1765" s="6">
        <v>20.059999999999999</v>
      </c>
      <c r="T1765" s="5">
        <v>0.35</v>
      </c>
      <c r="U1765" s="6">
        <v>20.41</v>
      </c>
      <c r="V1765" s="2">
        <v>32.700000000000003</v>
      </c>
      <c r="W1765" s="8"/>
      <c r="X1765" s="10" t="s">
        <v>29</v>
      </c>
      <c r="Y1765" s="7">
        <v>43800</v>
      </c>
    </row>
    <row r="1766" spans="1:25" ht="30" hidden="1" x14ac:dyDescent="0.25">
      <c r="A1766" s="2">
        <v>754853</v>
      </c>
      <c r="B1766" s="3" t="s">
        <v>1723</v>
      </c>
      <c r="C1766" s="3" t="s">
        <v>1739</v>
      </c>
      <c r="D1766" s="3" t="s">
        <v>27</v>
      </c>
      <c r="E1766" s="3" t="s">
        <v>28</v>
      </c>
      <c r="F1766" s="3" t="s">
        <v>210</v>
      </c>
      <c r="H1766" s="3" t="s">
        <v>80</v>
      </c>
      <c r="I1766" s="3" t="s">
        <v>1733</v>
      </c>
      <c r="J1766" s="3" t="s">
        <v>31</v>
      </c>
      <c r="K1766" s="4">
        <v>149.63999999999999</v>
      </c>
      <c r="L1766" s="2">
        <v>1</v>
      </c>
      <c r="M1766" s="2">
        <v>12</v>
      </c>
      <c r="N1766" s="2">
        <v>0.75</v>
      </c>
      <c r="O1766" s="3" t="s">
        <v>32</v>
      </c>
      <c r="P1766" s="3" t="s">
        <v>29</v>
      </c>
      <c r="Q1766" s="5">
        <v>32.6</v>
      </c>
      <c r="S1766" s="6">
        <v>28.38</v>
      </c>
      <c r="T1766" s="5">
        <v>0.35</v>
      </c>
      <c r="U1766" s="6">
        <v>28.73</v>
      </c>
      <c r="V1766" s="2">
        <v>42.4</v>
      </c>
      <c r="W1766" s="8"/>
      <c r="X1766" s="10" t="s">
        <v>29</v>
      </c>
      <c r="Y1766" s="7">
        <v>43704</v>
      </c>
    </row>
    <row r="1767" spans="1:25" ht="30" hidden="1" x14ac:dyDescent="0.25">
      <c r="A1767" s="2">
        <v>774730</v>
      </c>
      <c r="B1767" s="3" t="s">
        <v>1723</v>
      </c>
      <c r="C1767" s="3" t="s">
        <v>1740</v>
      </c>
      <c r="D1767" s="3" t="s">
        <v>42</v>
      </c>
      <c r="E1767" s="3" t="s">
        <v>28</v>
      </c>
      <c r="F1767" s="3" t="s">
        <v>29</v>
      </c>
      <c r="H1767" s="3" t="s">
        <v>204</v>
      </c>
      <c r="I1767" s="3" t="s">
        <v>1733</v>
      </c>
      <c r="J1767" s="3" t="s">
        <v>39</v>
      </c>
      <c r="K1767" s="4">
        <v>163.83000000000001</v>
      </c>
      <c r="L1767" s="2">
        <v>1</v>
      </c>
      <c r="M1767" s="2">
        <v>12</v>
      </c>
      <c r="N1767" s="2">
        <v>0.375</v>
      </c>
      <c r="O1767" s="3" t="s">
        <v>32</v>
      </c>
      <c r="P1767" s="3" t="s">
        <v>29</v>
      </c>
      <c r="Q1767" s="5">
        <v>34.450000000000003</v>
      </c>
      <c r="S1767" s="6">
        <v>30.23</v>
      </c>
      <c r="T1767" s="5">
        <v>0.1</v>
      </c>
      <c r="U1767" s="6">
        <v>30.33</v>
      </c>
      <c r="V1767" s="2">
        <v>44.8</v>
      </c>
      <c r="W1767" s="8"/>
      <c r="X1767" s="10" t="s">
        <v>29</v>
      </c>
      <c r="Y1767" s="7">
        <v>43704</v>
      </c>
    </row>
    <row r="1768" spans="1:25" ht="30" hidden="1" x14ac:dyDescent="0.25">
      <c r="A1768" s="2">
        <v>989319</v>
      </c>
      <c r="B1768" s="3" t="s">
        <v>1723</v>
      </c>
      <c r="C1768" s="3" t="s">
        <v>1741</v>
      </c>
      <c r="D1768" s="3" t="s">
        <v>27</v>
      </c>
      <c r="E1768" s="3" t="s">
        <v>879</v>
      </c>
      <c r="F1768" s="3" t="s">
        <v>1080</v>
      </c>
      <c r="G1768" s="2">
        <v>20</v>
      </c>
      <c r="H1768" s="3" t="s">
        <v>1727</v>
      </c>
      <c r="I1768" s="3" t="s">
        <v>1738</v>
      </c>
      <c r="J1768" s="3" t="s">
        <v>31</v>
      </c>
      <c r="K1768" s="4">
        <v>229.56</v>
      </c>
      <c r="L1768" s="2">
        <v>1</v>
      </c>
      <c r="M1768" s="2">
        <v>12</v>
      </c>
      <c r="N1768" s="2">
        <v>0.75</v>
      </c>
      <c r="O1768" s="3" t="s">
        <v>32</v>
      </c>
      <c r="P1768" s="3" t="s">
        <v>29</v>
      </c>
      <c r="Q1768" s="5">
        <v>44.25</v>
      </c>
      <c r="S1768" s="6">
        <v>38.630000000000003</v>
      </c>
      <c r="T1768" s="5">
        <v>0.35</v>
      </c>
      <c r="U1768" s="6">
        <v>38.979999999999997</v>
      </c>
      <c r="V1768" s="2">
        <v>57.5</v>
      </c>
      <c r="W1768" s="8"/>
      <c r="X1768" s="10" t="s">
        <v>29</v>
      </c>
      <c r="Y1768" s="7">
        <v>43466</v>
      </c>
    </row>
    <row r="1769" spans="1:25" ht="30" hidden="1" x14ac:dyDescent="0.25">
      <c r="A1769" s="2">
        <v>356</v>
      </c>
      <c r="B1769" s="3" t="s">
        <v>1723</v>
      </c>
      <c r="C1769" s="3" t="s">
        <v>1742</v>
      </c>
      <c r="D1769" s="3" t="s">
        <v>27</v>
      </c>
      <c r="E1769" s="3" t="s">
        <v>37</v>
      </c>
      <c r="F1769" s="3" t="s">
        <v>86</v>
      </c>
      <c r="G1769" s="2">
        <v>16</v>
      </c>
      <c r="H1769" s="3" t="s">
        <v>204</v>
      </c>
      <c r="I1769" s="3" t="s">
        <v>29</v>
      </c>
      <c r="J1769" s="3" t="s">
        <v>31</v>
      </c>
      <c r="K1769" s="4" t="s">
        <v>3094</v>
      </c>
      <c r="L1769" s="2">
        <v>1</v>
      </c>
      <c r="M1769" s="2">
        <v>12</v>
      </c>
      <c r="N1769" s="2">
        <v>0.75</v>
      </c>
      <c r="O1769" s="3" t="s">
        <v>32</v>
      </c>
      <c r="P1769" s="3" t="s">
        <v>29</v>
      </c>
      <c r="Q1769" s="5">
        <v>15.05</v>
      </c>
      <c r="S1769" s="6">
        <v>12.94</v>
      </c>
      <c r="T1769" s="5">
        <v>0.35</v>
      </c>
      <c r="U1769" s="6">
        <v>13.29</v>
      </c>
      <c r="V1769" s="2">
        <v>19.55</v>
      </c>
      <c r="W1769" s="8"/>
      <c r="X1769" s="10" t="s">
        <v>29</v>
      </c>
      <c r="Y1769" s="7">
        <v>43466</v>
      </c>
    </row>
    <row r="1770" spans="1:25" ht="30" hidden="1" x14ac:dyDescent="0.25">
      <c r="A1770" s="2">
        <v>271585</v>
      </c>
      <c r="B1770" s="3" t="s">
        <v>1723</v>
      </c>
      <c r="C1770" s="3" t="s">
        <v>1743</v>
      </c>
      <c r="D1770" s="3" t="s">
        <v>27</v>
      </c>
      <c r="E1770" s="3" t="s">
        <v>28</v>
      </c>
      <c r="F1770" s="3" t="s">
        <v>97</v>
      </c>
      <c r="G1770" s="2">
        <v>20</v>
      </c>
      <c r="H1770" s="3" t="s">
        <v>1727</v>
      </c>
      <c r="I1770" s="3" t="s">
        <v>1738</v>
      </c>
      <c r="J1770" s="3" t="s">
        <v>31</v>
      </c>
      <c r="K1770" s="4">
        <v>133.44</v>
      </c>
      <c r="L1770" s="2">
        <v>1</v>
      </c>
      <c r="M1770" s="2">
        <v>12</v>
      </c>
      <c r="N1770" s="2">
        <v>0.75</v>
      </c>
      <c r="O1770" s="3" t="s">
        <v>32</v>
      </c>
      <c r="P1770" s="3" t="s">
        <v>29</v>
      </c>
      <c r="Q1770" s="5">
        <v>29.8</v>
      </c>
      <c r="S1770" s="6">
        <v>25.92</v>
      </c>
      <c r="T1770" s="5">
        <v>0.35</v>
      </c>
      <c r="U1770" s="6">
        <v>26.27</v>
      </c>
      <c r="V1770" s="2">
        <v>38.75</v>
      </c>
      <c r="W1770" s="8">
        <v>1.3000000000000007</v>
      </c>
      <c r="X1770" s="9" t="s">
        <v>3216</v>
      </c>
      <c r="Y1770" s="7">
        <v>43790</v>
      </c>
    </row>
    <row r="1771" spans="1:25" ht="30" hidden="1" x14ac:dyDescent="0.25">
      <c r="A1771" s="2">
        <v>697177</v>
      </c>
      <c r="B1771" s="3" t="s">
        <v>1723</v>
      </c>
      <c r="C1771" s="3" t="s">
        <v>1744</v>
      </c>
      <c r="D1771" s="3" t="s">
        <v>27</v>
      </c>
      <c r="E1771" s="3" t="s">
        <v>37</v>
      </c>
      <c r="F1771" s="3" t="s">
        <v>86</v>
      </c>
      <c r="G1771" s="2">
        <v>20</v>
      </c>
      <c r="H1771" s="3" t="s">
        <v>1727</v>
      </c>
      <c r="I1771" s="3" t="s">
        <v>1738</v>
      </c>
      <c r="J1771" s="3" t="s">
        <v>31</v>
      </c>
      <c r="K1771" s="4">
        <v>172.32</v>
      </c>
      <c r="L1771" s="2">
        <v>1</v>
      </c>
      <c r="M1771" s="2">
        <v>12</v>
      </c>
      <c r="N1771" s="2">
        <v>0.75</v>
      </c>
      <c r="O1771" s="3" t="s">
        <v>32</v>
      </c>
      <c r="P1771" s="3" t="s">
        <v>29</v>
      </c>
      <c r="Q1771" s="5">
        <v>36.5</v>
      </c>
      <c r="S1771" s="6">
        <v>31.81</v>
      </c>
      <c r="T1771" s="5">
        <v>0.35</v>
      </c>
      <c r="U1771" s="6">
        <v>32.159999999999997</v>
      </c>
      <c r="V1771" s="2">
        <v>47.45</v>
      </c>
      <c r="W1771" s="8"/>
      <c r="X1771" s="10" t="s">
        <v>29</v>
      </c>
      <c r="Y1771" s="7">
        <v>43466</v>
      </c>
    </row>
    <row r="1772" spans="1:25" ht="30" hidden="1" x14ac:dyDescent="0.25">
      <c r="A1772" s="2">
        <v>35204</v>
      </c>
      <c r="B1772" s="3" t="s">
        <v>1723</v>
      </c>
      <c r="C1772" s="3" t="s">
        <v>1745</v>
      </c>
      <c r="D1772" s="3" t="s">
        <v>27</v>
      </c>
      <c r="E1772" s="3" t="s">
        <v>37</v>
      </c>
      <c r="F1772" s="3" t="s">
        <v>86</v>
      </c>
      <c r="G1772" s="2">
        <v>20</v>
      </c>
      <c r="H1772" s="3" t="s">
        <v>432</v>
      </c>
      <c r="I1772" s="3" t="s">
        <v>1725</v>
      </c>
      <c r="J1772" s="3" t="s">
        <v>31</v>
      </c>
      <c r="K1772" s="4">
        <v>93.24</v>
      </c>
      <c r="L1772" s="2">
        <v>1</v>
      </c>
      <c r="M1772" s="2">
        <v>12</v>
      </c>
      <c r="N1772" s="2">
        <v>0.75</v>
      </c>
      <c r="O1772" s="3" t="s">
        <v>32</v>
      </c>
      <c r="P1772" s="3" t="s">
        <v>29</v>
      </c>
      <c r="Q1772" s="5">
        <v>22.9</v>
      </c>
      <c r="S1772" s="6">
        <v>19.84</v>
      </c>
      <c r="T1772" s="5">
        <v>0.35</v>
      </c>
      <c r="U1772" s="6">
        <v>20.190000000000001</v>
      </c>
      <c r="V1772" s="2">
        <v>29.75</v>
      </c>
      <c r="W1772" s="8"/>
      <c r="X1772" s="10" t="s">
        <v>29</v>
      </c>
      <c r="Y1772" s="7">
        <v>43678</v>
      </c>
    </row>
    <row r="1773" spans="1:25" ht="30" hidden="1" x14ac:dyDescent="0.25">
      <c r="A1773" s="2">
        <v>208405</v>
      </c>
      <c r="B1773" s="3" t="s">
        <v>1723</v>
      </c>
      <c r="C1773" s="3" t="s">
        <v>1746</v>
      </c>
      <c r="D1773" s="3" t="s">
        <v>27</v>
      </c>
      <c r="E1773" s="3" t="s">
        <v>37</v>
      </c>
      <c r="F1773" s="3" t="s">
        <v>86</v>
      </c>
      <c r="G1773" s="2">
        <v>20</v>
      </c>
      <c r="H1773" s="3" t="s">
        <v>1727</v>
      </c>
      <c r="I1773" s="3" t="s">
        <v>1738</v>
      </c>
      <c r="J1773" s="3" t="s">
        <v>31</v>
      </c>
      <c r="K1773" s="4" t="s">
        <v>3095</v>
      </c>
      <c r="L1773" s="2">
        <v>1</v>
      </c>
      <c r="M1773" s="2">
        <v>12</v>
      </c>
      <c r="N1773" s="2">
        <v>0.75</v>
      </c>
      <c r="O1773" s="3" t="s">
        <v>32</v>
      </c>
      <c r="P1773" s="3" t="s">
        <v>29</v>
      </c>
      <c r="Q1773" s="5">
        <v>32.299999999999997</v>
      </c>
      <c r="S1773" s="6">
        <v>28.12</v>
      </c>
      <c r="T1773" s="5">
        <v>0.35</v>
      </c>
      <c r="U1773" s="6">
        <v>28.47</v>
      </c>
      <c r="V1773" s="2">
        <v>42</v>
      </c>
      <c r="W1773" s="8"/>
      <c r="X1773" s="10" t="s">
        <v>29</v>
      </c>
      <c r="Y1773" s="7">
        <v>43769</v>
      </c>
    </row>
    <row r="1774" spans="1:25" ht="30" hidden="1" x14ac:dyDescent="0.25">
      <c r="A1774" s="2">
        <v>215483</v>
      </c>
      <c r="B1774" s="3" t="s">
        <v>1723</v>
      </c>
      <c r="C1774" s="3" t="s">
        <v>1747</v>
      </c>
      <c r="D1774" s="3" t="s">
        <v>27</v>
      </c>
      <c r="E1774" s="3" t="s">
        <v>37</v>
      </c>
      <c r="F1774" s="3" t="s">
        <v>29</v>
      </c>
      <c r="G1774" s="2">
        <v>17.5</v>
      </c>
      <c r="H1774" s="3" t="s">
        <v>432</v>
      </c>
      <c r="I1774" s="3" t="s">
        <v>1725</v>
      </c>
      <c r="J1774" s="3" t="s">
        <v>31</v>
      </c>
      <c r="K1774" s="4" t="s">
        <v>3096</v>
      </c>
      <c r="L1774" s="2">
        <v>1</v>
      </c>
      <c r="M1774" s="2">
        <v>12</v>
      </c>
      <c r="N1774" s="2">
        <v>0.75</v>
      </c>
      <c r="O1774" s="3" t="s">
        <v>32</v>
      </c>
      <c r="P1774" s="3" t="s">
        <v>29</v>
      </c>
      <c r="Q1774" s="5">
        <v>21.7</v>
      </c>
      <c r="S1774" s="6">
        <v>18.79</v>
      </c>
      <c r="T1774" s="5">
        <v>0.35</v>
      </c>
      <c r="U1774" s="6">
        <v>19.14</v>
      </c>
      <c r="V1774" s="2">
        <v>28.2</v>
      </c>
      <c r="W1774" s="8"/>
      <c r="X1774" s="10" t="s">
        <v>29</v>
      </c>
      <c r="Y1774" s="7">
        <v>43466</v>
      </c>
    </row>
    <row r="1775" spans="1:25" ht="30" hidden="1" x14ac:dyDescent="0.25">
      <c r="A1775" s="2">
        <v>8086</v>
      </c>
      <c r="B1775" s="3" t="s">
        <v>1723</v>
      </c>
      <c r="C1775" s="3" t="s">
        <v>1748</v>
      </c>
      <c r="D1775" s="3" t="s">
        <v>27</v>
      </c>
      <c r="E1775" s="3" t="s">
        <v>37</v>
      </c>
      <c r="F1775" s="3" t="s">
        <v>86</v>
      </c>
      <c r="G1775" s="2">
        <v>19.5</v>
      </c>
      <c r="H1775" s="3" t="s">
        <v>889</v>
      </c>
      <c r="I1775" s="3" t="s">
        <v>1725</v>
      </c>
      <c r="J1775" s="3" t="s">
        <v>31</v>
      </c>
      <c r="K1775" s="4">
        <v>50.4</v>
      </c>
      <c r="L1775" s="2">
        <v>1</v>
      </c>
      <c r="M1775" s="2">
        <v>12</v>
      </c>
      <c r="N1775" s="2">
        <v>0.75</v>
      </c>
      <c r="O1775" s="3" t="s">
        <v>32</v>
      </c>
      <c r="P1775" s="3" t="s">
        <v>29</v>
      </c>
      <c r="Q1775" s="5">
        <v>14.7</v>
      </c>
      <c r="S1775" s="6">
        <v>12.63</v>
      </c>
      <c r="T1775" s="5">
        <v>0.35</v>
      </c>
      <c r="U1775" s="6">
        <v>12.98</v>
      </c>
      <c r="V1775" s="2">
        <v>19.100000000000001</v>
      </c>
      <c r="W1775" s="8"/>
      <c r="X1775" s="10" t="s">
        <v>29</v>
      </c>
      <c r="Y1775" s="7">
        <v>43739</v>
      </c>
    </row>
    <row r="1776" spans="1:25" ht="30" hidden="1" x14ac:dyDescent="0.25">
      <c r="A1776" s="2">
        <v>111047</v>
      </c>
      <c r="B1776" s="3" t="s">
        <v>1723</v>
      </c>
      <c r="C1776" s="3" t="s">
        <v>1749</v>
      </c>
      <c r="D1776" s="3" t="s">
        <v>27</v>
      </c>
      <c r="E1776" s="3" t="s">
        <v>879</v>
      </c>
      <c r="F1776" s="3" t="s">
        <v>1080</v>
      </c>
      <c r="G1776" s="2">
        <v>18</v>
      </c>
      <c r="H1776" s="3" t="s">
        <v>80</v>
      </c>
      <c r="I1776" s="3" t="s">
        <v>29</v>
      </c>
      <c r="J1776" s="3" t="s">
        <v>31</v>
      </c>
      <c r="K1776" s="4" t="s">
        <v>3097</v>
      </c>
      <c r="L1776" s="2">
        <v>1</v>
      </c>
      <c r="M1776" s="2">
        <v>12</v>
      </c>
      <c r="N1776" s="2">
        <v>0.75</v>
      </c>
      <c r="O1776" s="3" t="s">
        <v>32</v>
      </c>
      <c r="P1776" s="3" t="s">
        <v>29</v>
      </c>
      <c r="Q1776" s="5">
        <v>22.75</v>
      </c>
      <c r="S1776" s="6">
        <v>19.71</v>
      </c>
      <c r="T1776" s="5">
        <v>0.35</v>
      </c>
      <c r="U1776" s="6">
        <v>20.059999999999999</v>
      </c>
      <c r="V1776" s="2">
        <v>29.6</v>
      </c>
      <c r="W1776" s="8"/>
      <c r="X1776" s="10" t="s">
        <v>29</v>
      </c>
      <c r="Y1776" s="7">
        <v>43556</v>
      </c>
    </row>
    <row r="1777" spans="1:25" ht="30" hidden="1" x14ac:dyDescent="0.25">
      <c r="A1777" s="2">
        <v>9779</v>
      </c>
      <c r="B1777" s="3" t="s">
        <v>1723</v>
      </c>
      <c r="C1777" s="3" t="s">
        <v>1750</v>
      </c>
      <c r="D1777" s="3" t="s">
        <v>194</v>
      </c>
      <c r="E1777" s="3" t="s">
        <v>37</v>
      </c>
      <c r="F1777" s="3" t="s">
        <v>29</v>
      </c>
      <c r="G1777" s="2">
        <v>16</v>
      </c>
      <c r="H1777" s="3" t="s">
        <v>80</v>
      </c>
      <c r="I1777" s="3" t="s">
        <v>1733</v>
      </c>
      <c r="J1777" s="3" t="s">
        <v>39</v>
      </c>
      <c r="K1777" s="4">
        <v>27.85</v>
      </c>
      <c r="L1777" s="2">
        <v>1</v>
      </c>
      <c r="M1777" s="2">
        <v>6</v>
      </c>
      <c r="N1777" s="2">
        <v>1</v>
      </c>
      <c r="O1777" s="3" t="s">
        <v>32</v>
      </c>
      <c r="P1777" s="3" t="s">
        <v>29</v>
      </c>
      <c r="Q1777" s="5">
        <v>15.5</v>
      </c>
      <c r="S1777" s="6">
        <v>13.33</v>
      </c>
      <c r="T1777" s="5">
        <v>0.35</v>
      </c>
      <c r="U1777" s="6">
        <v>13.68</v>
      </c>
      <c r="V1777" s="2">
        <v>20.149999999999999</v>
      </c>
      <c r="W1777" s="8"/>
      <c r="X1777" s="10" t="s">
        <v>29</v>
      </c>
      <c r="Y1777" s="7">
        <v>43709</v>
      </c>
    </row>
    <row r="1778" spans="1:25" ht="30" hidden="1" x14ac:dyDescent="0.25">
      <c r="A1778" s="2">
        <v>18549</v>
      </c>
      <c r="B1778" s="3" t="s">
        <v>1723</v>
      </c>
      <c r="C1778" s="3" t="s">
        <v>1751</v>
      </c>
      <c r="D1778" s="3" t="s">
        <v>64</v>
      </c>
      <c r="E1778" s="3" t="s">
        <v>37</v>
      </c>
      <c r="F1778" s="3" t="s">
        <v>29</v>
      </c>
      <c r="G1778" s="2">
        <v>18</v>
      </c>
      <c r="H1778" s="3" t="s">
        <v>80</v>
      </c>
      <c r="I1778" s="3" t="s">
        <v>1733</v>
      </c>
      <c r="J1778" s="3" t="s">
        <v>39</v>
      </c>
      <c r="K1778" s="4">
        <v>39.270000000000003</v>
      </c>
      <c r="L1778" s="2">
        <v>1</v>
      </c>
      <c r="M1778" s="2">
        <v>12</v>
      </c>
      <c r="N1778" s="2">
        <v>0.5</v>
      </c>
      <c r="O1778" s="3" t="s">
        <v>32</v>
      </c>
      <c r="P1778" s="3" t="s">
        <v>29</v>
      </c>
      <c r="Q1778" s="5">
        <v>11.15</v>
      </c>
      <c r="S1778" s="6">
        <v>9.7200000000000006</v>
      </c>
      <c r="T1778" s="5">
        <v>0.1</v>
      </c>
      <c r="U1778" s="6">
        <v>9.82</v>
      </c>
      <c r="V1778" s="2">
        <v>14.5</v>
      </c>
      <c r="W1778" s="8"/>
      <c r="X1778" s="10" t="s">
        <v>29</v>
      </c>
      <c r="Y1778" s="7">
        <v>43709</v>
      </c>
    </row>
    <row r="1779" spans="1:25" ht="30" hidden="1" x14ac:dyDescent="0.25">
      <c r="A1779" s="2">
        <v>2600</v>
      </c>
      <c r="B1779" s="3" t="s">
        <v>1723</v>
      </c>
      <c r="C1779" s="3" t="s">
        <v>1751</v>
      </c>
      <c r="D1779" s="3" t="s">
        <v>194</v>
      </c>
      <c r="E1779" s="3" t="s">
        <v>37</v>
      </c>
      <c r="F1779" s="3" t="s">
        <v>29</v>
      </c>
      <c r="G1779" s="2">
        <v>18</v>
      </c>
      <c r="H1779" s="3" t="s">
        <v>80</v>
      </c>
      <c r="I1779" s="3" t="s">
        <v>1733</v>
      </c>
      <c r="J1779" s="3" t="s">
        <v>39</v>
      </c>
      <c r="K1779" s="4">
        <v>27.85</v>
      </c>
      <c r="L1779" s="2">
        <v>1</v>
      </c>
      <c r="M1779" s="2">
        <v>6</v>
      </c>
      <c r="N1779" s="2">
        <v>1</v>
      </c>
      <c r="O1779" s="3" t="s">
        <v>32</v>
      </c>
      <c r="P1779" s="3" t="s">
        <v>29</v>
      </c>
      <c r="Q1779" s="5">
        <v>15.5</v>
      </c>
      <c r="S1779" s="6">
        <v>13.33</v>
      </c>
      <c r="T1779" s="5">
        <v>0.35</v>
      </c>
      <c r="U1779" s="6">
        <v>13.68</v>
      </c>
      <c r="V1779" s="2">
        <v>20.149999999999999</v>
      </c>
      <c r="W1779" s="8"/>
      <c r="X1779" s="10" t="s">
        <v>29</v>
      </c>
      <c r="Y1779" s="7">
        <v>43709</v>
      </c>
    </row>
    <row r="1780" spans="1:25" ht="30" hidden="1" x14ac:dyDescent="0.25">
      <c r="A1780" s="2">
        <v>505</v>
      </c>
      <c r="B1780" s="3" t="s">
        <v>1723</v>
      </c>
      <c r="C1780" s="3" t="s">
        <v>1752</v>
      </c>
      <c r="D1780" s="3" t="s">
        <v>194</v>
      </c>
      <c r="E1780" s="3" t="s">
        <v>37</v>
      </c>
      <c r="F1780" s="3" t="s">
        <v>29</v>
      </c>
      <c r="G1780" s="2">
        <v>16</v>
      </c>
      <c r="H1780" s="3" t="s">
        <v>80</v>
      </c>
      <c r="I1780" s="3" t="s">
        <v>1733</v>
      </c>
      <c r="J1780" s="3" t="s">
        <v>39</v>
      </c>
      <c r="K1780" s="4">
        <v>27.85</v>
      </c>
      <c r="L1780" s="2">
        <v>1</v>
      </c>
      <c r="M1780" s="2">
        <v>6</v>
      </c>
      <c r="N1780" s="2">
        <v>1</v>
      </c>
      <c r="O1780" s="3" t="s">
        <v>32</v>
      </c>
      <c r="P1780" s="3" t="s">
        <v>29</v>
      </c>
      <c r="Q1780" s="5">
        <v>15.5</v>
      </c>
      <c r="S1780" s="6">
        <v>13.33</v>
      </c>
      <c r="T1780" s="5">
        <v>0.35</v>
      </c>
      <c r="U1780" s="6">
        <v>13.68</v>
      </c>
      <c r="V1780" s="2">
        <v>20.149999999999999</v>
      </c>
      <c r="W1780" s="8"/>
      <c r="X1780" s="10" t="s">
        <v>29</v>
      </c>
      <c r="Y1780" s="7">
        <v>43709</v>
      </c>
    </row>
    <row r="1781" spans="1:25" ht="30" hidden="1" x14ac:dyDescent="0.25">
      <c r="A1781" s="2">
        <v>656876</v>
      </c>
      <c r="B1781" s="3" t="s">
        <v>1723</v>
      </c>
      <c r="C1781" s="3" t="s">
        <v>1753</v>
      </c>
      <c r="D1781" s="3" t="s">
        <v>27</v>
      </c>
      <c r="E1781" s="3" t="s">
        <v>28</v>
      </c>
      <c r="F1781" s="3" t="s">
        <v>86</v>
      </c>
      <c r="G1781" s="2">
        <v>18</v>
      </c>
      <c r="H1781" s="3" t="s">
        <v>204</v>
      </c>
      <c r="I1781" s="3" t="s">
        <v>29</v>
      </c>
      <c r="J1781" s="3" t="s">
        <v>31</v>
      </c>
      <c r="K1781" s="4">
        <v>65.040000000000006</v>
      </c>
      <c r="L1781" s="2">
        <v>1</v>
      </c>
      <c r="M1781" s="2">
        <v>12</v>
      </c>
      <c r="N1781" s="2">
        <v>0.75</v>
      </c>
      <c r="O1781" s="3" t="s">
        <v>32</v>
      </c>
      <c r="P1781" s="3" t="s">
        <v>29</v>
      </c>
      <c r="Q1781" s="5">
        <v>18.05</v>
      </c>
      <c r="S1781" s="6">
        <v>15.58</v>
      </c>
      <c r="T1781" s="5">
        <v>0.35</v>
      </c>
      <c r="U1781" s="6">
        <v>15.93</v>
      </c>
      <c r="V1781" s="2">
        <v>23.45</v>
      </c>
      <c r="W1781" s="8"/>
      <c r="X1781" s="10" t="s">
        <v>29</v>
      </c>
      <c r="Y1781" s="7">
        <v>43709</v>
      </c>
    </row>
    <row r="1782" spans="1:25" ht="30" hidden="1" x14ac:dyDescent="0.25">
      <c r="A1782" s="2">
        <v>650747</v>
      </c>
      <c r="B1782" s="3" t="s">
        <v>1723</v>
      </c>
      <c r="C1782" s="3" t="s">
        <v>1754</v>
      </c>
      <c r="D1782" s="3" t="s">
        <v>27</v>
      </c>
      <c r="E1782" s="3" t="s">
        <v>28</v>
      </c>
      <c r="F1782" s="3" t="s">
        <v>29</v>
      </c>
      <c r="G1782" s="2">
        <v>16</v>
      </c>
      <c r="H1782" s="3" t="s">
        <v>204</v>
      </c>
      <c r="I1782" s="3" t="s">
        <v>29</v>
      </c>
      <c r="J1782" s="3" t="s">
        <v>31</v>
      </c>
      <c r="K1782" s="4">
        <v>78.12</v>
      </c>
      <c r="L1782" s="2">
        <v>1</v>
      </c>
      <c r="M1782" s="2">
        <v>12</v>
      </c>
      <c r="N1782" s="2">
        <v>0.75</v>
      </c>
      <c r="O1782" s="3" t="s">
        <v>32</v>
      </c>
      <c r="P1782" s="3" t="s">
        <v>29</v>
      </c>
      <c r="Q1782" s="5">
        <v>20.3</v>
      </c>
      <c r="S1782" s="6">
        <v>17.559999999999999</v>
      </c>
      <c r="T1782" s="5">
        <v>0.35</v>
      </c>
      <c r="U1782" s="6">
        <v>17.91</v>
      </c>
      <c r="V1782" s="2">
        <v>26.4</v>
      </c>
      <c r="W1782" s="8"/>
      <c r="X1782" s="10" t="s">
        <v>29</v>
      </c>
      <c r="Y1782" s="7">
        <v>43709</v>
      </c>
    </row>
    <row r="1783" spans="1:25" ht="30" hidden="1" x14ac:dyDescent="0.25">
      <c r="A1783" s="2">
        <v>106997</v>
      </c>
      <c r="B1783" s="3" t="s">
        <v>1723</v>
      </c>
      <c r="C1783" s="3" t="s">
        <v>1755</v>
      </c>
      <c r="D1783" s="3" t="s">
        <v>27</v>
      </c>
      <c r="E1783" s="3" t="s">
        <v>28</v>
      </c>
      <c r="F1783" s="3" t="s">
        <v>29</v>
      </c>
      <c r="H1783" s="3" t="s">
        <v>204</v>
      </c>
      <c r="I1783" s="3" t="s">
        <v>29</v>
      </c>
      <c r="J1783" s="3" t="s">
        <v>31</v>
      </c>
      <c r="K1783" s="4">
        <v>111.3</v>
      </c>
      <c r="L1783" s="2">
        <v>1</v>
      </c>
      <c r="M1783" s="2">
        <v>6</v>
      </c>
      <c r="N1783" s="2">
        <v>0.75</v>
      </c>
      <c r="O1783" s="3" t="s">
        <v>32</v>
      </c>
      <c r="P1783" s="3" t="s">
        <v>29</v>
      </c>
      <c r="Q1783" s="5">
        <v>43.4</v>
      </c>
      <c r="S1783" s="6">
        <v>37.880000000000003</v>
      </c>
      <c r="T1783" s="5">
        <v>0.35</v>
      </c>
      <c r="U1783" s="6">
        <v>38.229999999999997</v>
      </c>
      <c r="V1783" s="2">
        <v>56.4</v>
      </c>
      <c r="W1783" s="8"/>
      <c r="X1783" s="10" t="s">
        <v>29</v>
      </c>
      <c r="Y1783" s="7">
        <v>43647</v>
      </c>
    </row>
    <row r="1784" spans="1:25" ht="30" hidden="1" x14ac:dyDescent="0.25">
      <c r="A1784" s="2">
        <v>132247</v>
      </c>
      <c r="B1784" s="3" t="s">
        <v>1723</v>
      </c>
      <c r="C1784" s="3" t="s">
        <v>1756</v>
      </c>
      <c r="D1784" s="3" t="s">
        <v>27</v>
      </c>
      <c r="E1784" s="3" t="s">
        <v>37</v>
      </c>
      <c r="F1784" s="3" t="s">
        <v>1757</v>
      </c>
      <c r="G1784" s="2">
        <v>19.5</v>
      </c>
      <c r="H1784" s="3" t="s">
        <v>1727</v>
      </c>
      <c r="I1784" s="3" t="s">
        <v>29</v>
      </c>
      <c r="J1784" s="3" t="s">
        <v>31</v>
      </c>
      <c r="K1784" s="4">
        <v>121.68</v>
      </c>
      <c r="L1784" s="2">
        <v>1</v>
      </c>
      <c r="M1784" s="2">
        <v>12</v>
      </c>
      <c r="N1784" s="2">
        <v>0.75</v>
      </c>
      <c r="O1784" s="3" t="s">
        <v>32</v>
      </c>
      <c r="P1784" s="3" t="s">
        <v>29</v>
      </c>
      <c r="Q1784" s="5">
        <v>27.8</v>
      </c>
      <c r="S1784" s="6">
        <v>24.16</v>
      </c>
      <c r="T1784" s="5">
        <v>0.35</v>
      </c>
      <c r="U1784" s="6">
        <v>24.51</v>
      </c>
      <c r="V1784" s="2">
        <v>36.15</v>
      </c>
      <c r="W1784" s="8"/>
      <c r="X1784" s="10" t="s">
        <v>29</v>
      </c>
      <c r="Y1784" s="7">
        <v>43685</v>
      </c>
    </row>
    <row r="1785" spans="1:25" ht="30" hidden="1" x14ac:dyDescent="0.25">
      <c r="A1785" s="2">
        <v>546077</v>
      </c>
      <c r="B1785" s="3" t="s">
        <v>1723</v>
      </c>
      <c r="C1785" s="3" t="s">
        <v>1758</v>
      </c>
      <c r="D1785" s="3" t="s">
        <v>27</v>
      </c>
      <c r="E1785" s="3" t="s">
        <v>28</v>
      </c>
      <c r="F1785" s="3" t="s">
        <v>86</v>
      </c>
      <c r="G1785" s="2">
        <v>19.5</v>
      </c>
      <c r="H1785" s="3" t="s">
        <v>1727</v>
      </c>
      <c r="I1785" s="3" t="s">
        <v>29</v>
      </c>
      <c r="J1785" s="3" t="s">
        <v>31</v>
      </c>
      <c r="K1785" s="4">
        <v>85.86</v>
      </c>
      <c r="L1785" s="2">
        <v>1</v>
      </c>
      <c r="M1785" s="2">
        <v>6</v>
      </c>
      <c r="N1785" s="2">
        <v>0.75</v>
      </c>
      <c r="O1785" s="3" t="s">
        <v>32</v>
      </c>
      <c r="P1785" s="3" t="s">
        <v>29</v>
      </c>
      <c r="Q1785" s="5">
        <v>36.4</v>
      </c>
      <c r="S1785" s="6">
        <v>31.72</v>
      </c>
      <c r="T1785" s="5">
        <v>0.35</v>
      </c>
      <c r="U1785" s="6">
        <v>32.07</v>
      </c>
      <c r="V1785" s="2">
        <v>47.3</v>
      </c>
      <c r="W1785" s="8"/>
      <c r="X1785" s="10" t="s">
        <v>29</v>
      </c>
      <c r="Y1785" s="7">
        <v>43685</v>
      </c>
    </row>
    <row r="1786" spans="1:25" ht="30" hidden="1" x14ac:dyDescent="0.25">
      <c r="A1786" s="2">
        <v>765271</v>
      </c>
      <c r="B1786" s="3" t="s">
        <v>1723</v>
      </c>
      <c r="C1786" s="3" t="s">
        <v>1759</v>
      </c>
      <c r="D1786" s="3" t="s">
        <v>42</v>
      </c>
      <c r="E1786" s="3" t="s">
        <v>28</v>
      </c>
      <c r="F1786" s="3" t="s">
        <v>86</v>
      </c>
      <c r="G1786" s="2">
        <v>20</v>
      </c>
      <c r="H1786" s="3" t="s">
        <v>1727</v>
      </c>
      <c r="I1786" s="3" t="s">
        <v>1738</v>
      </c>
      <c r="J1786" s="3" t="s">
        <v>31</v>
      </c>
      <c r="K1786" s="4">
        <v>71.16</v>
      </c>
      <c r="L1786" s="2">
        <v>1</v>
      </c>
      <c r="M1786" s="2">
        <v>12</v>
      </c>
      <c r="N1786" s="2">
        <v>0.375</v>
      </c>
      <c r="O1786" s="3" t="s">
        <v>32</v>
      </c>
      <c r="P1786" s="3" t="s">
        <v>29</v>
      </c>
      <c r="Q1786" s="5">
        <v>15.85</v>
      </c>
      <c r="S1786" s="6">
        <v>13.86</v>
      </c>
      <c r="T1786" s="5">
        <v>0.1</v>
      </c>
      <c r="U1786" s="6">
        <v>13.96</v>
      </c>
      <c r="V1786" s="2">
        <v>20.6</v>
      </c>
      <c r="W1786" s="8"/>
      <c r="X1786" s="10" t="s">
        <v>29</v>
      </c>
      <c r="Y1786" s="7">
        <v>43685</v>
      </c>
    </row>
    <row r="1787" spans="1:25" ht="30" hidden="1" x14ac:dyDescent="0.25">
      <c r="A1787" s="2">
        <v>23366</v>
      </c>
      <c r="B1787" s="3" t="s">
        <v>1723</v>
      </c>
      <c r="C1787" s="3" t="s">
        <v>1760</v>
      </c>
      <c r="D1787" s="3" t="s">
        <v>27</v>
      </c>
      <c r="E1787" s="3" t="s">
        <v>28</v>
      </c>
      <c r="F1787" s="3" t="s">
        <v>29</v>
      </c>
      <c r="H1787" s="3" t="s">
        <v>1727</v>
      </c>
      <c r="I1787" s="3" t="s">
        <v>1738</v>
      </c>
      <c r="J1787" s="3" t="s">
        <v>31</v>
      </c>
      <c r="K1787" s="4">
        <v>106.2</v>
      </c>
      <c r="L1787" s="2">
        <v>1</v>
      </c>
      <c r="M1787" s="2">
        <v>12</v>
      </c>
      <c r="N1787" s="2">
        <v>0.75</v>
      </c>
      <c r="O1787" s="3" t="s">
        <v>32</v>
      </c>
      <c r="P1787" s="3" t="s">
        <v>29</v>
      </c>
      <c r="Q1787" s="5">
        <v>23.15</v>
      </c>
      <c r="S1787" s="6">
        <v>20.059999999999999</v>
      </c>
      <c r="T1787" s="5">
        <v>0.35</v>
      </c>
      <c r="U1787" s="6">
        <v>20.41</v>
      </c>
      <c r="V1787" s="2">
        <v>30.1</v>
      </c>
      <c r="W1787" s="8"/>
      <c r="X1787" s="10" t="s">
        <v>29</v>
      </c>
      <c r="Y1787" s="7">
        <v>43654</v>
      </c>
    </row>
    <row r="1788" spans="1:25" ht="30" hidden="1" x14ac:dyDescent="0.25">
      <c r="A1788" s="2">
        <v>304527</v>
      </c>
      <c r="B1788" s="3" t="s">
        <v>1723</v>
      </c>
      <c r="C1788" s="3" t="s">
        <v>1761</v>
      </c>
      <c r="D1788" s="3" t="s">
        <v>27</v>
      </c>
      <c r="E1788" s="3" t="s">
        <v>28</v>
      </c>
      <c r="F1788" s="3" t="s">
        <v>97</v>
      </c>
      <c r="G1788" s="2">
        <v>20</v>
      </c>
      <c r="H1788" s="3" t="s">
        <v>1727</v>
      </c>
      <c r="I1788" s="3" t="s">
        <v>1738</v>
      </c>
      <c r="J1788" s="3" t="s">
        <v>31</v>
      </c>
      <c r="K1788" s="4">
        <v>242.64</v>
      </c>
      <c r="L1788" s="2">
        <v>1</v>
      </c>
      <c r="M1788" s="2">
        <v>12</v>
      </c>
      <c r="N1788" s="2">
        <v>0.75</v>
      </c>
      <c r="O1788" s="3" t="s">
        <v>32</v>
      </c>
      <c r="P1788" s="3" t="s">
        <v>29</v>
      </c>
      <c r="Q1788" s="5">
        <v>45.95</v>
      </c>
      <c r="S1788" s="6">
        <v>40.130000000000003</v>
      </c>
      <c r="T1788" s="5">
        <v>0.35</v>
      </c>
      <c r="U1788" s="6">
        <v>40.479999999999997</v>
      </c>
      <c r="V1788" s="2">
        <v>59.75</v>
      </c>
      <c r="W1788" s="8">
        <v>5.0000000000004263E-2</v>
      </c>
      <c r="X1788" s="9" t="s">
        <v>3216</v>
      </c>
      <c r="Y1788" s="7">
        <v>43790</v>
      </c>
    </row>
    <row r="1789" spans="1:25" ht="30" hidden="1" x14ac:dyDescent="0.25">
      <c r="A1789" s="2">
        <v>4044</v>
      </c>
      <c r="B1789" s="3" t="s">
        <v>1723</v>
      </c>
      <c r="C1789" s="3" t="s">
        <v>1762</v>
      </c>
      <c r="D1789" s="3" t="s">
        <v>194</v>
      </c>
      <c r="E1789" s="3" t="s">
        <v>28</v>
      </c>
      <c r="F1789" s="3" t="s">
        <v>97</v>
      </c>
      <c r="H1789" s="3" t="s">
        <v>80</v>
      </c>
      <c r="I1789" s="3" t="s">
        <v>1733</v>
      </c>
      <c r="J1789" s="3" t="s">
        <v>31</v>
      </c>
      <c r="K1789" s="4">
        <v>54.99</v>
      </c>
      <c r="L1789" s="2">
        <v>1</v>
      </c>
      <c r="M1789" s="2">
        <v>12</v>
      </c>
      <c r="N1789" s="2">
        <v>1</v>
      </c>
      <c r="O1789" s="3" t="s">
        <v>32</v>
      </c>
      <c r="P1789" s="3" t="s">
        <v>29</v>
      </c>
      <c r="Q1789" s="5">
        <v>15.85</v>
      </c>
      <c r="S1789" s="6">
        <v>13.64</v>
      </c>
      <c r="T1789" s="5">
        <v>0.35</v>
      </c>
      <c r="U1789" s="6">
        <v>13.99</v>
      </c>
      <c r="V1789" s="2">
        <v>20.6</v>
      </c>
      <c r="W1789" s="8"/>
      <c r="X1789" s="10" t="s">
        <v>29</v>
      </c>
      <c r="Y1789" s="7">
        <v>43709</v>
      </c>
    </row>
    <row r="1790" spans="1:25" ht="30" hidden="1" x14ac:dyDescent="0.25">
      <c r="A1790" s="2">
        <v>121749</v>
      </c>
      <c r="B1790" s="3" t="s">
        <v>1723</v>
      </c>
      <c r="C1790" s="3" t="s">
        <v>1763</v>
      </c>
      <c r="D1790" s="3" t="s">
        <v>27</v>
      </c>
      <c r="E1790" s="3" t="s">
        <v>37</v>
      </c>
      <c r="F1790" s="3" t="s">
        <v>29</v>
      </c>
      <c r="G1790" s="2">
        <v>20</v>
      </c>
      <c r="H1790" s="3" t="s">
        <v>1727</v>
      </c>
      <c r="I1790" s="3" t="s">
        <v>1738</v>
      </c>
      <c r="J1790" s="3" t="s">
        <v>31</v>
      </c>
      <c r="K1790" s="4">
        <v>246.6</v>
      </c>
      <c r="L1790" s="2">
        <v>1</v>
      </c>
      <c r="M1790" s="2">
        <v>12</v>
      </c>
      <c r="N1790" s="2">
        <v>0.75</v>
      </c>
      <c r="O1790" s="3" t="s">
        <v>32</v>
      </c>
      <c r="P1790" s="3" t="s">
        <v>29</v>
      </c>
      <c r="Q1790" s="5">
        <v>46.45</v>
      </c>
      <c r="S1790" s="6">
        <v>40.57</v>
      </c>
      <c r="T1790" s="5">
        <v>0.35</v>
      </c>
      <c r="U1790" s="6">
        <v>40.92</v>
      </c>
      <c r="V1790" s="2">
        <v>60.4</v>
      </c>
      <c r="W1790" s="8"/>
      <c r="X1790" s="10" t="s">
        <v>29</v>
      </c>
      <c r="Y1790" s="7">
        <v>43556</v>
      </c>
    </row>
    <row r="1791" spans="1:25" ht="30" hidden="1" x14ac:dyDescent="0.25">
      <c r="A1791" s="2">
        <v>164129</v>
      </c>
      <c r="B1791" s="3" t="s">
        <v>1723</v>
      </c>
      <c r="C1791" s="3" t="s">
        <v>1764</v>
      </c>
      <c r="D1791" s="3" t="s">
        <v>27</v>
      </c>
      <c r="E1791" s="3" t="s">
        <v>37</v>
      </c>
      <c r="F1791" s="3" t="s">
        <v>1196</v>
      </c>
      <c r="G1791" s="2">
        <v>20</v>
      </c>
      <c r="H1791" s="3" t="s">
        <v>1727</v>
      </c>
      <c r="I1791" s="3" t="s">
        <v>1738</v>
      </c>
      <c r="J1791" s="3" t="s">
        <v>31</v>
      </c>
      <c r="K1791" s="4">
        <v>100.2</v>
      </c>
      <c r="L1791" s="2">
        <v>1</v>
      </c>
      <c r="M1791" s="2">
        <v>12</v>
      </c>
      <c r="N1791" s="2">
        <v>0.75</v>
      </c>
      <c r="O1791" s="3" t="s">
        <v>32</v>
      </c>
      <c r="P1791" s="3" t="s">
        <v>29</v>
      </c>
      <c r="Q1791" s="5">
        <v>24.1</v>
      </c>
      <c r="S1791" s="6">
        <v>20.9</v>
      </c>
      <c r="T1791" s="5">
        <v>0.35</v>
      </c>
      <c r="U1791" s="6">
        <v>21.25</v>
      </c>
      <c r="V1791" s="2">
        <v>31.35</v>
      </c>
      <c r="W1791" s="8"/>
      <c r="X1791" s="10" t="s">
        <v>29</v>
      </c>
      <c r="Y1791" s="7">
        <v>43466</v>
      </c>
    </row>
    <row r="1792" spans="1:25" ht="30" hidden="1" x14ac:dyDescent="0.25">
      <c r="A1792" s="2">
        <v>289603</v>
      </c>
      <c r="B1792" s="3" t="s">
        <v>1723</v>
      </c>
      <c r="C1792" s="3" t="s">
        <v>1765</v>
      </c>
      <c r="D1792" s="3" t="s">
        <v>27</v>
      </c>
      <c r="E1792" s="3" t="s">
        <v>37</v>
      </c>
      <c r="F1792" s="3" t="s">
        <v>29</v>
      </c>
      <c r="G1792" s="2">
        <v>20</v>
      </c>
      <c r="H1792" s="3" t="s">
        <v>1727</v>
      </c>
      <c r="I1792" s="3" t="s">
        <v>1738</v>
      </c>
      <c r="J1792" s="3" t="s">
        <v>31</v>
      </c>
      <c r="K1792" s="4">
        <v>143.63999999999999</v>
      </c>
      <c r="L1792" s="2">
        <v>1</v>
      </c>
      <c r="M1792" s="2">
        <v>12</v>
      </c>
      <c r="N1792" s="2">
        <v>0.75</v>
      </c>
      <c r="O1792" s="3" t="s">
        <v>32</v>
      </c>
      <c r="P1792" s="3" t="s">
        <v>29</v>
      </c>
      <c r="Q1792" s="5">
        <v>31.55</v>
      </c>
      <c r="S1792" s="6">
        <v>27.46</v>
      </c>
      <c r="T1792" s="5">
        <v>0.35</v>
      </c>
      <c r="U1792" s="6">
        <v>27.81</v>
      </c>
      <c r="V1792" s="2">
        <v>41</v>
      </c>
      <c r="W1792" s="8"/>
      <c r="X1792" s="10" t="s">
        <v>29</v>
      </c>
      <c r="Y1792" s="7">
        <v>43466</v>
      </c>
    </row>
    <row r="1793" spans="1:25" ht="30" hidden="1" x14ac:dyDescent="0.25">
      <c r="A1793" s="2">
        <v>115723</v>
      </c>
      <c r="B1793" s="3" t="s">
        <v>1723</v>
      </c>
      <c r="C1793" s="3" t="s">
        <v>1766</v>
      </c>
      <c r="D1793" s="3" t="s">
        <v>27</v>
      </c>
      <c r="E1793" s="3" t="s">
        <v>28</v>
      </c>
      <c r="F1793" s="3" t="s">
        <v>86</v>
      </c>
      <c r="G1793" s="2">
        <v>19.5</v>
      </c>
      <c r="H1793" s="3" t="s">
        <v>1727</v>
      </c>
      <c r="I1793" s="3" t="s">
        <v>1738</v>
      </c>
      <c r="J1793" s="3" t="s">
        <v>31</v>
      </c>
      <c r="K1793" s="4">
        <v>157.19999999999999</v>
      </c>
      <c r="L1793" s="2">
        <v>1</v>
      </c>
      <c r="M1793" s="2">
        <v>6</v>
      </c>
      <c r="N1793" s="2">
        <v>0.75</v>
      </c>
      <c r="O1793" s="3" t="s">
        <v>32</v>
      </c>
      <c r="P1793" s="3" t="s">
        <v>29</v>
      </c>
      <c r="Q1793" s="5">
        <v>55.1</v>
      </c>
      <c r="S1793" s="6">
        <v>48.18</v>
      </c>
      <c r="T1793" s="5">
        <v>0.35</v>
      </c>
      <c r="U1793" s="6">
        <v>48.53</v>
      </c>
      <c r="V1793" s="2">
        <v>71.650000000000006</v>
      </c>
      <c r="W1793" s="8">
        <v>3.8500000000000014</v>
      </c>
      <c r="X1793" s="9" t="s">
        <v>3216</v>
      </c>
      <c r="Y1793" s="7">
        <v>43790</v>
      </c>
    </row>
    <row r="1794" spans="1:25" ht="30" hidden="1" x14ac:dyDescent="0.25">
      <c r="A1794" s="2">
        <v>152355</v>
      </c>
      <c r="B1794" s="3" t="s">
        <v>1723</v>
      </c>
      <c r="C1794" s="3" t="s">
        <v>1767</v>
      </c>
      <c r="D1794" s="3" t="s">
        <v>42</v>
      </c>
      <c r="E1794" s="3" t="s">
        <v>37</v>
      </c>
      <c r="F1794" s="3" t="s">
        <v>29</v>
      </c>
      <c r="G1794" s="2">
        <v>20</v>
      </c>
      <c r="H1794" s="3" t="s">
        <v>1727</v>
      </c>
      <c r="I1794" s="3" t="s">
        <v>1738</v>
      </c>
      <c r="J1794" s="3" t="s">
        <v>31</v>
      </c>
      <c r="K1794" s="4">
        <v>158.4</v>
      </c>
      <c r="L1794" s="2">
        <v>1</v>
      </c>
      <c r="M1794" s="2">
        <v>24</v>
      </c>
      <c r="N1794" s="2">
        <v>0.375</v>
      </c>
      <c r="O1794" s="3" t="s">
        <v>32</v>
      </c>
      <c r="P1794" s="3" t="s">
        <v>29</v>
      </c>
      <c r="Q1794" s="5">
        <v>17.2</v>
      </c>
      <c r="S1794" s="6">
        <v>15.05</v>
      </c>
      <c r="T1794" s="5">
        <v>0.1</v>
      </c>
      <c r="U1794" s="6">
        <v>15.15</v>
      </c>
      <c r="V1794" s="2">
        <v>22.35</v>
      </c>
      <c r="W1794" s="8"/>
      <c r="X1794" s="10" t="s">
        <v>29</v>
      </c>
      <c r="Y1794" s="7">
        <v>43466</v>
      </c>
    </row>
    <row r="1795" spans="1:25" ht="30" hidden="1" x14ac:dyDescent="0.25">
      <c r="A1795" s="2">
        <v>13565</v>
      </c>
      <c r="B1795" s="3" t="s">
        <v>1723</v>
      </c>
      <c r="C1795" s="3" t="s">
        <v>1768</v>
      </c>
      <c r="D1795" s="3" t="s">
        <v>27</v>
      </c>
      <c r="E1795" s="3" t="s">
        <v>879</v>
      </c>
      <c r="F1795" s="3" t="s">
        <v>1080</v>
      </c>
      <c r="G1795" s="2">
        <v>19.5</v>
      </c>
      <c r="H1795" s="3" t="s">
        <v>432</v>
      </c>
      <c r="I1795" s="3" t="s">
        <v>1725</v>
      </c>
      <c r="J1795" s="3" t="s">
        <v>31</v>
      </c>
      <c r="K1795" s="4">
        <v>78.599999999999994</v>
      </c>
      <c r="L1795" s="2">
        <v>1</v>
      </c>
      <c r="M1795" s="2">
        <v>12</v>
      </c>
      <c r="N1795" s="2">
        <v>0.75</v>
      </c>
      <c r="O1795" s="3" t="s">
        <v>32</v>
      </c>
      <c r="P1795" s="3" t="s">
        <v>29</v>
      </c>
      <c r="Q1795" s="5">
        <v>20.399999999999999</v>
      </c>
      <c r="S1795" s="6">
        <v>17.64</v>
      </c>
      <c r="T1795" s="5">
        <v>0.35</v>
      </c>
      <c r="U1795" s="6">
        <v>17.989999999999998</v>
      </c>
      <c r="V1795" s="2">
        <v>26.5</v>
      </c>
      <c r="W1795" s="8"/>
      <c r="X1795" s="10" t="s">
        <v>29</v>
      </c>
      <c r="Y1795" s="7">
        <v>43647</v>
      </c>
    </row>
    <row r="1796" spans="1:25" ht="30" hidden="1" x14ac:dyDescent="0.25">
      <c r="A1796" s="2">
        <v>777532</v>
      </c>
      <c r="B1796" s="3" t="s">
        <v>1769</v>
      </c>
      <c r="C1796" s="3" t="s">
        <v>1770</v>
      </c>
      <c r="D1796" s="3" t="s">
        <v>27</v>
      </c>
      <c r="E1796" s="3" t="s">
        <v>28</v>
      </c>
      <c r="F1796" s="3" t="s">
        <v>1771</v>
      </c>
      <c r="H1796" s="3" t="s">
        <v>38</v>
      </c>
      <c r="I1796" s="3" t="s">
        <v>29</v>
      </c>
      <c r="J1796" s="3" t="s">
        <v>31</v>
      </c>
      <c r="K1796" s="4">
        <v>100.92</v>
      </c>
      <c r="L1796" s="2">
        <v>1</v>
      </c>
      <c r="M1796" s="2">
        <v>12</v>
      </c>
      <c r="N1796" s="2">
        <v>0.75</v>
      </c>
      <c r="O1796" s="3" t="s">
        <v>32</v>
      </c>
      <c r="P1796" s="3" t="s">
        <v>29</v>
      </c>
      <c r="Q1796" s="5">
        <v>13.7</v>
      </c>
      <c r="S1796" s="6">
        <v>11.75</v>
      </c>
      <c r="T1796" s="5">
        <v>0.35</v>
      </c>
      <c r="U1796" s="6">
        <v>12.1</v>
      </c>
      <c r="V1796" s="2">
        <v>17.8</v>
      </c>
      <c r="W1796" s="8"/>
      <c r="X1796" s="10" t="s">
        <v>29</v>
      </c>
      <c r="Y1796" s="7">
        <v>43754</v>
      </c>
    </row>
    <row r="1797" spans="1:25" ht="30" hidden="1" x14ac:dyDescent="0.25">
      <c r="A1797" s="2">
        <v>953872</v>
      </c>
      <c r="B1797" s="3" t="s">
        <v>1772</v>
      </c>
      <c r="C1797" s="3" t="s">
        <v>1773</v>
      </c>
      <c r="D1797" s="3" t="s">
        <v>27</v>
      </c>
      <c r="E1797" s="3" t="s">
        <v>28</v>
      </c>
      <c r="F1797" s="3" t="s">
        <v>29</v>
      </c>
      <c r="G1797" s="2">
        <v>0</v>
      </c>
      <c r="H1797" s="3" t="s">
        <v>38</v>
      </c>
      <c r="I1797" s="3" t="s">
        <v>29</v>
      </c>
      <c r="J1797" s="3" t="s">
        <v>39</v>
      </c>
      <c r="K1797" s="4">
        <v>47.21</v>
      </c>
      <c r="L1797" s="2">
        <v>1</v>
      </c>
      <c r="M1797" s="2">
        <v>12</v>
      </c>
      <c r="N1797" s="2">
        <v>0.75</v>
      </c>
      <c r="O1797" s="3" t="s">
        <v>32</v>
      </c>
      <c r="P1797" s="3" t="s">
        <v>29</v>
      </c>
      <c r="Q1797" s="5">
        <v>6.9</v>
      </c>
      <c r="S1797" s="6">
        <v>5.76</v>
      </c>
      <c r="T1797" s="5">
        <v>0.35</v>
      </c>
      <c r="U1797" s="6">
        <v>6.11</v>
      </c>
      <c r="V1797" s="2">
        <v>8.9499999999999993</v>
      </c>
      <c r="W1797" s="8"/>
      <c r="X1797" s="10" t="s">
        <v>29</v>
      </c>
      <c r="Y1797" s="7">
        <v>43697</v>
      </c>
    </row>
    <row r="1798" spans="1:25" ht="30" hidden="1" x14ac:dyDescent="0.25">
      <c r="A1798" s="2">
        <v>954188</v>
      </c>
      <c r="B1798" s="3" t="s">
        <v>1772</v>
      </c>
      <c r="C1798" s="3" t="s">
        <v>1774</v>
      </c>
      <c r="D1798" s="3" t="s">
        <v>27</v>
      </c>
      <c r="E1798" s="3" t="s">
        <v>28</v>
      </c>
      <c r="F1798" s="3" t="s">
        <v>29</v>
      </c>
      <c r="G1798" s="2">
        <v>0</v>
      </c>
      <c r="H1798" s="3" t="s">
        <v>38</v>
      </c>
      <c r="I1798" s="3" t="s">
        <v>29</v>
      </c>
      <c r="J1798" s="3" t="s">
        <v>39</v>
      </c>
      <c r="K1798" s="4">
        <v>47.21</v>
      </c>
      <c r="L1798" s="2">
        <v>1</v>
      </c>
      <c r="M1798" s="2">
        <v>12</v>
      </c>
      <c r="N1798" s="2">
        <v>0.75</v>
      </c>
      <c r="O1798" s="3" t="s">
        <v>32</v>
      </c>
      <c r="P1798" s="3" t="s">
        <v>29</v>
      </c>
      <c r="Q1798" s="5">
        <v>6.9</v>
      </c>
      <c r="S1798" s="6">
        <v>5.76</v>
      </c>
      <c r="T1798" s="5">
        <v>0.35</v>
      </c>
      <c r="U1798" s="6">
        <v>6.11</v>
      </c>
      <c r="V1798" s="2">
        <v>8.9499999999999993</v>
      </c>
      <c r="W1798" s="8"/>
      <c r="X1798" s="10" t="s">
        <v>29</v>
      </c>
      <c r="Y1798" s="7">
        <v>43697</v>
      </c>
    </row>
    <row r="1799" spans="1:25" hidden="1" x14ac:dyDescent="0.25">
      <c r="A1799" s="2">
        <v>193819</v>
      </c>
      <c r="B1799" s="3" t="s">
        <v>1775</v>
      </c>
      <c r="C1799" s="3" t="s">
        <v>1776</v>
      </c>
      <c r="D1799" s="3" t="s">
        <v>27</v>
      </c>
      <c r="E1799" s="3" t="s">
        <v>28</v>
      </c>
      <c r="F1799" s="3" t="s">
        <v>29</v>
      </c>
      <c r="H1799" s="3" t="s">
        <v>80</v>
      </c>
      <c r="I1799" s="3" t="s">
        <v>29</v>
      </c>
      <c r="J1799" s="3" t="s">
        <v>31</v>
      </c>
      <c r="K1799" s="4">
        <v>137.58000000000001</v>
      </c>
      <c r="L1799" s="2">
        <v>1</v>
      </c>
      <c r="M1799" s="2">
        <v>6</v>
      </c>
      <c r="N1799" s="2">
        <v>0.75</v>
      </c>
      <c r="O1799" s="3" t="s">
        <v>32</v>
      </c>
      <c r="P1799" s="3" t="s">
        <v>29</v>
      </c>
      <c r="Q1799" s="5">
        <v>48.05</v>
      </c>
      <c r="S1799" s="6">
        <v>41.98</v>
      </c>
      <c r="T1799" s="5">
        <v>0.35</v>
      </c>
      <c r="U1799" s="6">
        <v>42.33</v>
      </c>
      <c r="V1799" s="2">
        <v>62.45</v>
      </c>
      <c r="W1799" s="8"/>
      <c r="X1799" s="10" t="s">
        <v>29</v>
      </c>
      <c r="Y1799" s="7">
        <v>43747</v>
      </c>
    </row>
    <row r="1800" spans="1:25" hidden="1" x14ac:dyDescent="0.25">
      <c r="A1800" s="2">
        <v>145433</v>
      </c>
      <c r="B1800" s="3" t="s">
        <v>1775</v>
      </c>
      <c r="C1800" s="3" t="s">
        <v>1777</v>
      </c>
      <c r="D1800" s="3" t="s">
        <v>27</v>
      </c>
      <c r="E1800" s="3" t="s">
        <v>37</v>
      </c>
      <c r="F1800" s="3" t="s">
        <v>29</v>
      </c>
      <c r="G1800" s="2">
        <v>14.6</v>
      </c>
      <c r="H1800" s="3" t="s">
        <v>47</v>
      </c>
      <c r="I1800" s="3" t="s">
        <v>1778</v>
      </c>
      <c r="J1800" s="3" t="s">
        <v>31</v>
      </c>
      <c r="K1800" s="4">
        <v>52.2</v>
      </c>
      <c r="L1800" s="2">
        <v>1</v>
      </c>
      <c r="M1800" s="2">
        <v>12</v>
      </c>
      <c r="N1800" s="2">
        <v>0.75</v>
      </c>
      <c r="O1800" s="3" t="s">
        <v>32</v>
      </c>
      <c r="P1800" s="3" t="s">
        <v>29</v>
      </c>
      <c r="Q1800" s="5">
        <v>13.4</v>
      </c>
      <c r="S1800" s="6">
        <v>11.48</v>
      </c>
      <c r="T1800" s="5">
        <v>0.35</v>
      </c>
      <c r="U1800" s="6">
        <v>11.83</v>
      </c>
      <c r="V1800" s="2">
        <v>17.399999999999999</v>
      </c>
      <c r="W1800" s="8"/>
      <c r="X1800" s="10" t="s">
        <v>29</v>
      </c>
      <c r="Y1800" s="7">
        <v>43709</v>
      </c>
    </row>
    <row r="1801" spans="1:25" hidden="1" x14ac:dyDescent="0.25">
      <c r="A1801" s="2">
        <v>283853</v>
      </c>
      <c r="B1801" s="3" t="s">
        <v>1775</v>
      </c>
      <c r="C1801" s="3" t="s">
        <v>1777</v>
      </c>
      <c r="D1801" s="3" t="s">
        <v>1779</v>
      </c>
      <c r="E1801" s="3" t="s">
        <v>28</v>
      </c>
      <c r="F1801" s="3" t="s">
        <v>29</v>
      </c>
      <c r="G1801" s="2">
        <v>14.6</v>
      </c>
      <c r="H1801" s="3" t="s">
        <v>47</v>
      </c>
      <c r="I1801" s="3" t="s">
        <v>1778</v>
      </c>
      <c r="J1801" s="3" t="s">
        <v>31</v>
      </c>
      <c r="K1801" s="4">
        <v>63.89</v>
      </c>
      <c r="L1801" s="2">
        <v>1</v>
      </c>
      <c r="M1801" s="2">
        <v>1</v>
      </c>
      <c r="N1801" s="2">
        <v>18</v>
      </c>
      <c r="O1801" s="3" t="s">
        <v>956</v>
      </c>
      <c r="P1801" s="3" t="s">
        <v>29</v>
      </c>
      <c r="Q1801" s="5">
        <v>194.6</v>
      </c>
      <c r="S1801" s="6">
        <v>170.94</v>
      </c>
      <c r="T1801" s="5">
        <v>0.35</v>
      </c>
      <c r="U1801" s="6">
        <v>171.29</v>
      </c>
      <c r="V1801" s="2">
        <v>253</v>
      </c>
      <c r="W1801" s="8"/>
      <c r="X1801" s="10" t="s">
        <v>29</v>
      </c>
      <c r="Y1801" s="7">
        <v>43739</v>
      </c>
    </row>
    <row r="1802" spans="1:25" hidden="1" x14ac:dyDescent="0.25">
      <c r="A1802" s="2">
        <v>468173</v>
      </c>
      <c r="B1802" s="3" t="s">
        <v>1775</v>
      </c>
      <c r="C1802" s="3" t="s">
        <v>1780</v>
      </c>
      <c r="D1802" s="3" t="s">
        <v>1781</v>
      </c>
      <c r="E1802" s="3" t="s">
        <v>37</v>
      </c>
      <c r="F1802" s="3" t="s">
        <v>29</v>
      </c>
      <c r="G1802" s="2">
        <v>14</v>
      </c>
      <c r="H1802" s="3" t="s">
        <v>47</v>
      </c>
      <c r="I1802" s="3" t="s">
        <v>1778</v>
      </c>
      <c r="J1802" s="3" t="s">
        <v>31</v>
      </c>
      <c r="K1802" s="4">
        <v>63.4</v>
      </c>
      <c r="L1802" s="2">
        <v>1</v>
      </c>
      <c r="M1802" s="2">
        <v>20</v>
      </c>
      <c r="N1802" s="2">
        <v>0.3</v>
      </c>
      <c r="O1802" s="3" t="s">
        <v>32</v>
      </c>
      <c r="P1802" s="3" t="s">
        <v>29</v>
      </c>
      <c r="Q1802" s="5">
        <v>8.6</v>
      </c>
      <c r="S1802" s="6">
        <v>7.48</v>
      </c>
      <c r="T1802" s="5">
        <v>0.1</v>
      </c>
      <c r="U1802" s="6">
        <v>7.58</v>
      </c>
      <c r="V1802" s="2">
        <v>11.2</v>
      </c>
      <c r="W1802" s="8"/>
      <c r="X1802" s="10" t="s">
        <v>29</v>
      </c>
      <c r="Y1802" s="7">
        <v>43466</v>
      </c>
    </row>
    <row r="1803" spans="1:25" hidden="1" x14ac:dyDescent="0.25">
      <c r="A1803" s="2">
        <v>12849</v>
      </c>
      <c r="B1803" s="3" t="s">
        <v>1775</v>
      </c>
      <c r="C1803" s="3" t="s">
        <v>1782</v>
      </c>
      <c r="D1803" s="3" t="s">
        <v>1783</v>
      </c>
      <c r="E1803" s="3" t="s">
        <v>37</v>
      </c>
      <c r="F1803" s="3" t="s">
        <v>29</v>
      </c>
      <c r="H1803" s="3" t="s">
        <v>47</v>
      </c>
      <c r="I1803" s="3" t="s">
        <v>1778</v>
      </c>
      <c r="J1803" s="3" t="s">
        <v>31</v>
      </c>
      <c r="K1803" s="4">
        <v>50.16</v>
      </c>
      <c r="L1803" s="2">
        <v>1</v>
      </c>
      <c r="M1803" s="2">
        <v>12</v>
      </c>
      <c r="N1803" s="2">
        <v>0.72</v>
      </c>
      <c r="O1803" s="3" t="s">
        <v>32</v>
      </c>
      <c r="P1803" s="3" t="s">
        <v>29</v>
      </c>
      <c r="Q1803" s="5">
        <v>12.65</v>
      </c>
      <c r="S1803" s="6">
        <v>11.04</v>
      </c>
      <c r="T1803" s="5">
        <v>0.1</v>
      </c>
      <c r="U1803" s="6">
        <v>11.14</v>
      </c>
      <c r="V1803" s="2">
        <v>16.45</v>
      </c>
      <c r="W1803" s="8"/>
      <c r="X1803" s="10" t="s">
        <v>29</v>
      </c>
      <c r="Y1803" s="7">
        <v>43466</v>
      </c>
    </row>
    <row r="1804" spans="1:25" hidden="1" x14ac:dyDescent="0.25">
      <c r="A1804" s="2">
        <v>568907</v>
      </c>
      <c r="B1804" s="3" t="s">
        <v>1775</v>
      </c>
      <c r="C1804" s="3" t="s">
        <v>1784</v>
      </c>
      <c r="D1804" s="3" t="s">
        <v>1781</v>
      </c>
      <c r="E1804" s="3" t="s">
        <v>37</v>
      </c>
      <c r="F1804" s="3" t="s">
        <v>29</v>
      </c>
      <c r="G1804" s="2">
        <v>10</v>
      </c>
      <c r="H1804" s="3" t="s">
        <v>47</v>
      </c>
      <c r="I1804" s="3" t="s">
        <v>1785</v>
      </c>
      <c r="J1804" s="3" t="s">
        <v>31</v>
      </c>
      <c r="K1804" s="4">
        <v>111.6</v>
      </c>
      <c r="L1804" s="2">
        <v>1</v>
      </c>
      <c r="M1804" s="2">
        <v>20</v>
      </c>
      <c r="N1804" s="2">
        <v>0.3</v>
      </c>
      <c r="O1804" s="3" t="s">
        <v>32</v>
      </c>
      <c r="P1804" s="3" t="s">
        <v>29</v>
      </c>
      <c r="Q1804" s="5">
        <v>13.6</v>
      </c>
      <c r="S1804" s="6">
        <v>11.88</v>
      </c>
      <c r="T1804" s="5">
        <v>0.1</v>
      </c>
      <c r="U1804" s="6">
        <v>11.98</v>
      </c>
      <c r="V1804" s="2">
        <v>17.7</v>
      </c>
      <c r="W1804" s="8"/>
      <c r="X1804" s="10" t="s">
        <v>29</v>
      </c>
      <c r="Y1804" s="7">
        <v>43466</v>
      </c>
    </row>
    <row r="1805" spans="1:25" hidden="1" x14ac:dyDescent="0.25">
      <c r="A1805" s="2">
        <v>27998</v>
      </c>
      <c r="B1805" s="3" t="s">
        <v>1775</v>
      </c>
      <c r="C1805" s="3" t="s">
        <v>1786</v>
      </c>
      <c r="D1805" s="3" t="s">
        <v>1783</v>
      </c>
      <c r="E1805" s="3" t="s">
        <v>37</v>
      </c>
      <c r="F1805" s="3" t="s">
        <v>29</v>
      </c>
      <c r="G1805" s="2">
        <v>15</v>
      </c>
      <c r="H1805" s="3" t="s">
        <v>47</v>
      </c>
      <c r="I1805" s="3" t="s">
        <v>1778</v>
      </c>
      <c r="J1805" s="3" t="s">
        <v>31</v>
      </c>
      <c r="K1805" s="4">
        <v>125.64</v>
      </c>
      <c r="L1805" s="2">
        <v>1</v>
      </c>
      <c r="M1805" s="2">
        <v>12</v>
      </c>
      <c r="N1805" s="2">
        <v>0.72</v>
      </c>
      <c r="O1805" s="3" t="s">
        <v>32</v>
      </c>
      <c r="P1805" s="3" t="s">
        <v>29</v>
      </c>
      <c r="Q1805" s="5">
        <v>26.05</v>
      </c>
      <c r="S1805" s="6">
        <v>22.84</v>
      </c>
      <c r="T1805" s="5">
        <v>0.1</v>
      </c>
      <c r="U1805" s="6">
        <v>22.94</v>
      </c>
      <c r="V1805" s="2">
        <v>33.85</v>
      </c>
      <c r="W1805" s="8"/>
      <c r="X1805" s="10" t="s">
        <v>29</v>
      </c>
      <c r="Y1805" s="7">
        <v>43678</v>
      </c>
    </row>
    <row r="1806" spans="1:25" hidden="1" x14ac:dyDescent="0.25">
      <c r="A1806" s="2">
        <v>870923</v>
      </c>
      <c r="B1806" s="3" t="s">
        <v>1775</v>
      </c>
      <c r="C1806" s="3" t="s">
        <v>1787</v>
      </c>
      <c r="D1806" s="3" t="s">
        <v>1781</v>
      </c>
      <c r="E1806" s="3" t="s">
        <v>37</v>
      </c>
      <c r="F1806" s="3" t="s">
        <v>86</v>
      </c>
      <c r="G1806" s="2">
        <v>15</v>
      </c>
      <c r="H1806" s="3" t="s">
        <v>47</v>
      </c>
      <c r="I1806" s="3" t="s">
        <v>1778</v>
      </c>
      <c r="J1806" s="3" t="s">
        <v>31</v>
      </c>
      <c r="K1806" s="4">
        <v>88.44</v>
      </c>
      <c r="L1806" s="2">
        <v>1</v>
      </c>
      <c r="M1806" s="2">
        <v>12</v>
      </c>
      <c r="N1806" s="2">
        <v>0.3</v>
      </c>
      <c r="O1806" s="3" t="s">
        <v>32</v>
      </c>
      <c r="P1806" s="3" t="s">
        <v>29</v>
      </c>
      <c r="Q1806" s="5">
        <v>16.600000000000001</v>
      </c>
      <c r="S1806" s="6">
        <v>14.52</v>
      </c>
      <c r="T1806" s="5">
        <v>0.1</v>
      </c>
      <c r="U1806" s="6">
        <v>14.62</v>
      </c>
      <c r="V1806" s="2">
        <v>21.6</v>
      </c>
      <c r="W1806" s="8"/>
      <c r="X1806" s="10" t="s">
        <v>29</v>
      </c>
      <c r="Y1806" s="7">
        <v>43466</v>
      </c>
    </row>
    <row r="1807" spans="1:25" ht="30" hidden="1" x14ac:dyDescent="0.25">
      <c r="A1807" s="2">
        <v>3814</v>
      </c>
      <c r="B1807" s="3" t="s">
        <v>1788</v>
      </c>
      <c r="C1807" s="3" t="s">
        <v>1789</v>
      </c>
      <c r="D1807" s="3" t="s">
        <v>27</v>
      </c>
      <c r="E1807" s="3" t="s">
        <v>37</v>
      </c>
      <c r="F1807" s="3" t="s">
        <v>1196</v>
      </c>
      <c r="G1807" s="2">
        <v>6.9</v>
      </c>
      <c r="H1807" s="3" t="s">
        <v>38</v>
      </c>
      <c r="I1807" s="3" t="s">
        <v>1790</v>
      </c>
      <c r="J1807" s="3" t="s">
        <v>31</v>
      </c>
      <c r="K1807" s="4">
        <v>24.9</v>
      </c>
      <c r="L1807" s="2">
        <v>1</v>
      </c>
      <c r="M1807" s="2">
        <v>12</v>
      </c>
      <c r="N1807" s="2">
        <v>0.75</v>
      </c>
      <c r="O1807" s="3" t="s">
        <v>32</v>
      </c>
      <c r="P1807" s="3" t="s">
        <v>29</v>
      </c>
      <c r="Q1807" s="5">
        <v>7.4</v>
      </c>
      <c r="S1807" s="6">
        <v>6.2</v>
      </c>
      <c r="T1807" s="5">
        <v>0.35</v>
      </c>
      <c r="U1807" s="6">
        <v>6.55</v>
      </c>
      <c r="V1807" s="2">
        <v>9.6</v>
      </c>
      <c r="W1807" s="8"/>
      <c r="X1807" s="10" t="s">
        <v>29</v>
      </c>
      <c r="Y1807" s="7">
        <v>43466</v>
      </c>
    </row>
    <row r="1808" spans="1:25" ht="30" hidden="1" x14ac:dyDescent="0.25">
      <c r="A1808" s="2">
        <v>91</v>
      </c>
      <c r="B1808" s="3" t="s">
        <v>1788</v>
      </c>
      <c r="C1808" s="3" t="s">
        <v>1791</v>
      </c>
      <c r="D1808" s="3" t="s">
        <v>27</v>
      </c>
      <c r="E1808" s="3" t="s">
        <v>37</v>
      </c>
      <c r="F1808" s="3" t="s">
        <v>29</v>
      </c>
      <c r="G1808" s="2">
        <v>6.9</v>
      </c>
      <c r="H1808" s="3" t="s">
        <v>38</v>
      </c>
      <c r="I1808" s="3" t="s">
        <v>1792</v>
      </c>
      <c r="J1808" s="3" t="s">
        <v>31</v>
      </c>
      <c r="K1808" s="4">
        <v>25.25</v>
      </c>
      <c r="L1808" s="2">
        <v>1</v>
      </c>
      <c r="M1808" s="2">
        <v>12</v>
      </c>
      <c r="N1808" s="2">
        <v>0.75</v>
      </c>
      <c r="O1808" s="3" t="s">
        <v>32</v>
      </c>
      <c r="P1808" s="3" t="s">
        <v>29</v>
      </c>
      <c r="Q1808" s="5">
        <v>7.5</v>
      </c>
      <c r="S1808" s="6">
        <v>6.29</v>
      </c>
      <c r="T1808" s="5">
        <v>0.35</v>
      </c>
      <c r="U1808" s="6">
        <v>6.64</v>
      </c>
      <c r="V1808" s="2">
        <v>9.75</v>
      </c>
      <c r="W1808" s="8"/>
      <c r="X1808" s="10" t="s">
        <v>29</v>
      </c>
      <c r="Y1808" s="7">
        <v>43466</v>
      </c>
    </row>
    <row r="1809" spans="1:25" ht="30" hidden="1" x14ac:dyDescent="0.25">
      <c r="A1809" s="2">
        <v>1123</v>
      </c>
      <c r="B1809" s="3" t="s">
        <v>1788</v>
      </c>
      <c r="C1809" s="3" t="s">
        <v>1791</v>
      </c>
      <c r="D1809" s="3" t="s">
        <v>1793</v>
      </c>
      <c r="E1809" s="3" t="s">
        <v>37</v>
      </c>
      <c r="F1809" s="3" t="s">
        <v>29</v>
      </c>
      <c r="G1809" s="2">
        <v>6.9</v>
      </c>
      <c r="H1809" s="3" t="s">
        <v>38</v>
      </c>
      <c r="I1809" s="3" t="s">
        <v>1792</v>
      </c>
      <c r="J1809" s="3" t="s">
        <v>31</v>
      </c>
      <c r="K1809" s="4">
        <v>24.1</v>
      </c>
      <c r="L1809" s="2">
        <v>1</v>
      </c>
      <c r="M1809" s="2">
        <v>6</v>
      </c>
      <c r="N1809" s="2">
        <v>1.5</v>
      </c>
      <c r="O1809" s="3" t="s">
        <v>32</v>
      </c>
      <c r="P1809" s="3" t="s">
        <v>29</v>
      </c>
      <c r="Q1809" s="5">
        <v>14.3</v>
      </c>
      <c r="S1809" s="6">
        <v>12.28</v>
      </c>
      <c r="T1809" s="5">
        <v>0.35</v>
      </c>
      <c r="U1809" s="6">
        <v>12.63</v>
      </c>
      <c r="V1809" s="2">
        <v>18.600000000000001</v>
      </c>
      <c r="W1809" s="8"/>
      <c r="X1809" s="10" t="s">
        <v>29</v>
      </c>
      <c r="Y1809" s="7">
        <v>43466</v>
      </c>
    </row>
    <row r="1810" spans="1:25" ht="30" hidden="1" x14ac:dyDescent="0.25">
      <c r="A1810" s="2">
        <v>156075</v>
      </c>
      <c r="B1810" s="3" t="s">
        <v>1788</v>
      </c>
      <c r="C1810" s="3" t="s">
        <v>1794</v>
      </c>
      <c r="D1810" s="3" t="s">
        <v>27</v>
      </c>
      <c r="E1810" s="3" t="s">
        <v>37</v>
      </c>
      <c r="F1810" s="3" t="s">
        <v>29</v>
      </c>
      <c r="G1810" s="2">
        <v>12</v>
      </c>
      <c r="H1810" s="3" t="s">
        <v>432</v>
      </c>
      <c r="I1810" s="3" t="s">
        <v>1792</v>
      </c>
      <c r="J1810" s="3" t="s">
        <v>31</v>
      </c>
      <c r="K1810" s="4">
        <v>43.38</v>
      </c>
      <c r="L1810" s="2">
        <v>1</v>
      </c>
      <c r="M1810" s="2">
        <v>6</v>
      </c>
      <c r="N1810" s="2">
        <v>0.75</v>
      </c>
      <c r="O1810" s="3" t="s">
        <v>32</v>
      </c>
      <c r="P1810" s="3" t="s">
        <v>29</v>
      </c>
      <c r="Q1810" s="5">
        <v>19.8</v>
      </c>
      <c r="S1810" s="6">
        <v>17.12</v>
      </c>
      <c r="T1810" s="5">
        <v>0.35</v>
      </c>
      <c r="U1810" s="6">
        <v>17.47</v>
      </c>
      <c r="V1810" s="2">
        <v>25.75</v>
      </c>
      <c r="W1810" s="8"/>
      <c r="X1810" s="10" t="s">
        <v>29</v>
      </c>
      <c r="Y1810" s="7">
        <v>43709</v>
      </c>
    </row>
    <row r="1811" spans="1:25" ht="30" hidden="1" x14ac:dyDescent="0.25">
      <c r="A1811" s="2">
        <v>30445</v>
      </c>
      <c r="B1811" s="3" t="s">
        <v>1788</v>
      </c>
      <c r="C1811" s="3" t="s">
        <v>1795</v>
      </c>
      <c r="D1811" s="3" t="s">
        <v>1142</v>
      </c>
      <c r="E1811" s="3" t="s">
        <v>37</v>
      </c>
      <c r="F1811" s="3" t="s">
        <v>29</v>
      </c>
      <c r="G1811" s="2">
        <v>11</v>
      </c>
      <c r="H1811" s="3" t="s">
        <v>80</v>
      </c>
      <c r="I1811" s="3" t="s">
        <v>1796</v>
      </c>
      <c r="J1811" s="3" t="s">
        <v>31</v>
      </c>
      <c r="K1811" s="4">
        <v>67.92</v>
      </c>
      <c r="L1811" s="2">
        <v>1</v>
      </c>
      <c r="M1811" s="2">
        <v>24</v>
      </c>
      <c r="N1811" s="2">
        <v>0.2</v>
      </c>
      <c r="O1811" s="3" t="s">
        <v>32</v>
      </c>
      <c r="P1811" s="3" t="s">
        <v>29</v>
      </c>
      <c r="Q1811" s="5">
        <v>7.35</v>
      </c>
      <c r="S1811" s="6">
        <v>6.38</v>
      </c>
      <c r="T1811" s="5">
        <v>0.1</v>
      </c>
      <c r="U1811" s="6">
        <v>6.48</v>
      </c>
      <c r="V1811" s="2">
        <v>9.5500000000000007</v>
      </c>
      <c r="W1811" s="8"/>
      <c r="X1811" s="10" t="s">
        <v>29</v>
      </c>
      <c r="Y1811" s="7">
        <v>43466</v>
      </c>
    </row>
    <row r="1812" spans="1:25" ht="30" hidden="1" x14ac:dyDescent="0.25">
      <c r="A1812" s="2">
        <v>374769</v>
      </c>
      <c r="B1812" s="3" t="s">
        <v>1788</v>
      </c>
      <c r="C1812" s="3" t="s">
        <v>1797</v>
      </c>
      <c r="D1812" s="3" t="s">
        <v>27</v>
      </c>
      <c r="E1812" s="3" t="s">
        <v>37</v>
      </c>
      <c r="F1812" s="3" t="s">
        <v>29</v>
      </c>
      <c r="G1812" s="2">
        <v>11.5</v>
      </c>
      <c r="H1812" s="3" t="s">
        <v>80</v>
      </c>
      <c r="I1812" s="3" t="s">
        <v>1796</v>
      </c>
      <c r="J1812" s="3" t="s">
        <v>31</v>
      </c>
      <c r="K1812" s="4">
        <v>92.64</v>
      </c>
      <c r="L1812" s="2">
        <v>1</v>
      </c>
      <c r="M1812" s="2">
        <v>12</v>
      </c>
      <c r="N1812" s="2">
        <v>0.75</v>
      </c>
      <c r="O1812" s="3" t="s">
        <v>32</v>
      </c>
      <c r="P1812" s="3" t="s">
        <v>29</v>
      </c>
      <c r="Q1812" s="5">
        <v>20.8</v>
      </c>
      <c r="S1812" s="6">
        <v>18</v>
      </c>
      <c r="T1812" s="5">
        <v>0.35</v>
      </c>
      <c r="U1812" s="6">
        <v>18.350000000000001</v>
      </c>
      <c r="V1812" s="2">
        <v>27.05</v>
      </c>
      <c r="W1812" s="8"/>
      <c r="X1812" s="10" t="s">
        <v>29</v>
      </c>
      <c r="Y1812" s="7">
        <v>43586</v>
      </c>
    </row>
    <row r="1813" spans="1:25" ht="30" hidden="1" x14ac:dyDescent="0.25">
      <c r="A1813" s="2">
        <v>657742</v>
      </c>
      <c r="B1813" s="3" t="s">
        <v>1788</v>
      </c>
      <c r="C1813" s="3" t="s">
        <v>1798</v>
      </c>
      <c r="D1813" s="3" t="s">
        <v>27</v>
      </c>
      <c r="E1813" s="3" t="s">
        <v>28</v>
      </c>
      <c r="F1813" s="3" t="s">
        <v>29</v>
      </c>
      <c r="G1813" s="2">
        <v>12.5</v>
      </c>
      <c r="H1813" s="3" t="s">
        <v>204</v>
      </c>
      <c r="I1813" s="3" t="s">
        <v>29</v>
      </c>
      <c r="J1813" s="3" t="s">
        <v>31</v>
      </c>
      <c r="K1813" s="4">
        <v>155.28</v>
      </c>
      <c r="L1813" s="2">
        <v>1</v>
      </c>
      <c r="M1813" s="2">
        <v>12</v>
      </c>
      <c r="N1813" s="2">
        <v>0.75</v>
      </c>
      <c r="O1813" s="3" t="s">
        <v>32</v>
      </c>
      <c r="P1813" s="3" t="s">
        <v>29</v>
      </c>
      <c r="Q1813" s="5">
        <v>31.55</v>
      </c>
      <c r="S1813" s="6">
        <v>27.46</v>
      </c>
      <c r="T1813" s="5">
        <v>0.35</v>
      </c>
      <c r="U1813" s="6">
        <v>27.81</v>
      </c>
      <c r="V1813" s="2">
        <v>41</v>
      </c>
      <c r="W1813" s="8">
        <v>1.1500000000000021</v>
      </c>
      <c r="X1813" s="9" t="s">
        <v>3216</v>
      </c>
      <c r="Y1813" s="7">
        <v>43790</v>
      </c>
    </row>
    <row r="1814" spans="1:25" ht="30" hidden="1" x14ac:dyDescent="0.25">
      <c r="A1814" s="2">
        <v>738617</v>
      </c>
      <c r="B1814" s="3" t="s">
        <v>1788</v>
      </c>
      <c r="C1814" s="3" t="s">
        <v>1799</v>
      </c>
      <c r="D1814" s="3" t="s">
        <v>27</v>
      </c>
      <c r="E1814" s="3" t="s">
        <v>28</v>
      </c>
      <c r="F1814" s="3" t="s">
        <v>29</v>
      </c>
      <c r="G1814" s="2">
        <v>12.5</v>
      </c>
      <c r="H1814" s="3" t="s">
        <v>204</v>
      </c>
      <c r="I1814" s="3" t="s">
        <v>29</v>
      </c>
      <c r="J1814" s="3" t="s">
        <v>31</v>
      </c>
      <c r="K1814" s="4">
        <v>160.26</v>
      </c>
      <c r="L1814" s="2">
        <v>1</v>
      </c>
      <c r="M1814" s="2">
        <v>6</v>
      </c>
      <c r="N1814" s="2">
        <v>0.75</v>
      </c>
      <c r="O1814" s="3" t="s">
        <v>32</v>
      </c>
      <c r="P1814" s="3" t="s">
        <v>29</v>
      </c>
      <c r="Q1814" s="5">
        <v>53.85</v>
      </c>
      <c r="S1814" s="6">
        <v>47.08</v>
      </c>
      <c r="T1814" s="5">
        <v>0.35</v>
      </c>
      <c r="U1814" s="6">
        <v>47.43</v>
      </c>
      <c r="V1814" s="2">
        <v>70</v>
      </c>
      <c r="W1814" s="8">
        <v>0.80000000000000426</v>
      </c>
      <c r="X1814" s="9" t="s">
        <v>3216</v>
      </c>
      <c r="Y1814" s="7">
        <v>43790</v>
      </c>
    </row>
    <row r="1815" spans="1:25" ht="30" hidden="1" x14ac:dyDescent="0.25">
      <c r="A1815" s="2">
        <v>335414</v>
      </c>
      <c r="B1815" s="3" t="s">
        <v>1788</v>
      </c>
      <c r="C1815" s="3" t="s">
        <v>1800</v>
      </c>
      <c r="D1815" s="3" t="s">
        <v>27</v>
      </c>
      <c r="E1815" s="3" t="s">
        <v>37</v>
      </c>
      <c r="F1815" s="3" t="s">
        <v>29</v>
      </c>
      <c r="G1815" s="2">
        <v>11.5</v>
      </c>
      <c r="H1815" s="3" t="s">
        <v>80</v>
      </c>
      <c r="I1815" s="3" t="s">
        <v>1796</v>
      </c>
      <c r="J1815" s="3" t="s">
        <v>31</v>
      </c>
      <c r="K1815" s="4">
        <v>113.28</v>
      </c>
      <c r="L1815" s="2">
        <v>1</v>
      </c>
      <c r="M1815" s="2">
        <v>12</v>
      </c>
      <c r="N1815" s="2">
        <v>0.75</v>
      </c>
      <c r="O1815" s="3" t="s">
        <v>32</v>
      </c>
      <c r="P1815" s="3" t="s">
        <v>29</v>
      </c>
      <c r="Q1815" s="5">
        <v>24.35</v>
      </c>
      <c r="S1815" s="6">
        <v>21.12</v>
      </c>
      <c r="T1815" s="5">
        <v>0.35</v>
      </c>
      <c r="U1815" s="6">
        <v>21.47</v>
      </c>
      <c r="V1815" s="2">
        <v>31.65</v>
      </c>
      <c r="W1815" s="8"/>
      <c r="X1815" s="10" t="s">
        <v>29</v>
      </c>
      <c r="Y1815" s="7">
        <v>43616</v>
      </c>
    </row>
    <row r="1816" spans="1:25" ht="30" hidden="1" x14ac:dyDescent="0.25">
      <c r="A1816" s="2">
        <v>288449</v>
      </c>
      <c r="B1816" s="3" t="s">
        <v>1788</v>
      </c>
      <c r="C1816" s="3" t="s">
        <v>1801</v>
      </c>
      <c r="D1816" s="3" t="s">
        <v>27</v>
      </c>
      <c r="E1816" s="3" t="s">
        <v>28</v>
      </c>
      <c r="F1816" s="3" t="s">
        <v>29</v>
      </c>
      <c r="G1816" s="2">
        <v>5.5</v>
      </c>
      <c r="H1816" s="3" t="s">
        <v>80</v>
      </c>
      <c r="I1816" s="3" t="s">
        <v>1802</v>
      </c>
      <c r="J1816" s="3" t="s">
        <v>39</v>
      </c>
      <c r="K1816" s="4">
        <v>119.19</v>
      </c>
      <c r="L1816" s="2">
        <v>1</v>
      </c>
      <c r="M1816" s="2">
        <v>12</v>
      </c>
      <c r="N1816" s="2">
        <v>0.75</v>
      </c>
      <c r="O1816" s="3" t="s">
        <v>32</v>
      </c>
      <c r="P1816" s="3" t="s">
        <v>29</v>
      </c>
      <c r="Q1816" s="5">
        <v>25</v>
      </c>
      <c r="S1816" s="6">
        <v>21.69</v>
      </c>
      <c r="T1816" s="5">
        <v>0.35</v>
      </c>
      <c r="U1816" s="6">
        <v>22.04</v>
      </c>
      <c r="V1816" s="2">
        <v>32.5</v>
      </c>
      <c r="W1816" s="8"/>
      <c r="X1816" s="10" t="s">
        <v>29</v>
      </c>
      <c r="Y1816" s="7">
        <v>43774</v>
      </c>
    </row>
    <row r="1817" spans="1:25" ht="30" hidden="1" x14ac:dyDescent="0.25">
      <c r="A1817" s="2">
        <v>121222</v>
      </c>
      <c r="B1817" s="3" t="s">
        <v>1788</v>
      </c>
      <c r="C1817" s="3" t="s">
        <v>1803</v>
      </c>
      <c r="D1817" s="3" t="s">
        <v>27</v>
      </c>
      <c r="E1817" s="3" t="s">
        <v>28</v>
      </c>
      <c r="F1817" s="3" t="s">
        <v>29</v>
      </c>
      <c r="H1817" s="3" t="s">
        <v>432</v>
      </c>
      <c r="I1817" s="3" t="s">
        <v>1792</v>
      </c>
      <c r="J1817" s="3" t="s">
        <v>31</v>
      </c>
      <c r="K1817" s="4">
        <v>105.84</v>
      </c>
      <c r="L1817" s="2">
        <v>1</v>
      </c>
      <c r="M1817" s="2">
        <v>12</v>
      </c>
      <c r="N1817" s="2">
        <v>0.75</v>
      </c>
      <c r="O1817" s="3" t="s">
        <v>32</v>
      </c>
      <c r="P1817" s="3" t="s">
        <v>29</v>
      </c>
      <c r="Q1817" s="5">
        <v>23.05</v>
      </c>
      <c r="S1817" s="6">
        <v>19.98</v>
      </c>
      <c r="T1817" s="5">
        <v>0.35</v>
      </c>
      <c r="U1817" s="6">
        <v>20.329999999999998</v>
      </c>
      <c r="V1817" s="2">
        <v>29.95</v>
      </c>
      <c r="W1817" s="8"/>
      <c r="X1817" s="10" t="s">
        <v>29</v>
      </c>
      <c r="Y1817" s="7">
        <v>43689</v>
      </c>
    </row>
    <row r="1818" spans="1:25" ht="30" hidden="1" x14ac:dyDescent="0.25">
      <c r="A1818" s="2">
        <v>190573</v>
      </c>
      <c r="B1818" s="3" t="s">
        <v>1788</v>
      </c>
      <c r="C1818" s="3" t="s">
        <v>1804</v>
      </c>
      <c r="D1818" s="3" t="s">
        <v>27</v>
      </c>
      <c r="E1818" s="3" t="s">
        <v>37</v>
      </c>
      <c r="F1818" s="3" t="s">
        <v>29</v>
      </c>
      <c r="G1818" s="2">
        <v>12</v>
      </c>
      <c r="H1818" s="3" t="s">
        <v>38</v>
      </c>
      <c r="I1818" s="3" t="s">
        <v>1792</v>
      </c>
      <c r="J1818" s="3" t="s">
        <v>31</v>
      </c>
      <c r="K1818" s="4">
        <v>32.4</v>
      </c>
      <c r="L1818" s="2">
        <v>1</v>
      </c>
      <c r="M1818" s="2">
        <v>6</v>
      </c>
      <c r="N1818" s="2">
        <v>0.75</v>
      </c>
      <c r="O1818" s="3" t="s">
        <v>32</v>
      </c>
      <c r="P1818" s="3" t="s">
        <v>29</v>
      </c>
      <c r="Q1818" s="5">
        <v>16</v>
      </c>
      <c r="S1818" s="6">
        <v>13.77</v>
      </c>
      <c r="T1818" s="5">
        <v>0.35</v>
      </c>
      <c r="U1818" s="6">
        <v>14.12</v>
      </c>
      <c r="V1818" s="2">
        <v>20.8</v>
      </c>
      <c r="W1818" s="8"/>
      <c r="X1818" s="10" t="s">
        <v>29</v>
      </c>
      <c r="Y1818" s="7">
        <v>43556</v>
      </c>
    </row>
    <row r="1819" spans="1:25" ht="30" hidden="1" x14ac:dyDescent="0.25">
      <c r="A1819" s="2">
        <v>384529</v>
      </c>
      <c r="B1819" s="3" t="s">
        <v>1788</v>
      </c>
      <c r="C1819" s="3" t="s">
        <v>1805</v>
      </c>
      <c r="D1819" s="3" t="s">
        <v>27</v>
      </c>
      <c r="E1819" s="3" t="s">
        <v>28</v>
      </c>
      <c r="F1819" s="3" t="s">
        <v>86</v>
      </c>
      <c r="H1819" s="3" t="s">
        <v>204</v>
      </c>
      <c r="I1819" s="3" t="s">
        <v>29</v>
      </c>
      <c r="J1819" s="3" t="s">
        <v>31</v>
      </c>
      <c r="K1819" s="4">
        <v>312.06</v>
      </c>
      <c r="L1819" s="2">
        <v>1</v>
      </c>
      <c r="M1819" s="2">
        <v>6</v>
      </c>
      <c r="N1819" s="2">
        <v>0.75</v>
      </c>
      <c r="O1819" s="3" t="s">
        <v>32</v>
      </c>
      <c r="P1819" s="3" t="s">
        <v>29</v>
      </c>
      <c r="Q1819" s="5">
        <v>92.55</v>
      </c>
      <c r="S1819" s="6">
        <v>81.14</v>
      </c>
      <c r="T1819" s="5">
        <v>0.35</v>
      </c>
      <c r="U1819" s="6">
        <v>81.489999999999995</v>
      </c>
      <c r="V1819" s="2">
        <v>120.3</v>
      </c>
      <c r="W1819" s="8">
        <v>1.8999999999999915</v>
      </c>
      <c r="X1819" s="9" t="s">
        <v>3216</v>
      </c>
      <c r="Y1819" s="7">
        <v>43790</v>
      </c>
    </row>
    <row r="1820" spans="1:25" ht="30" hidden="1" x14ac:dyDescent="0.25">
      <c r="A1820" s="2">
        <v>663187</v>
      </c>
      <c r="B1820" s="3" t="s">
        <v>1788</v>
      </c>
      <c r="C1820" s="3" t="s">
        <v>1806</v>
      </c>
      <c r="D1820" s="3" t="s">
        <v>27</v>
      </c>
      <c r="E1820" s="3" t="s">
        <v>37</v>
      </c>
      <c r="F1820" s="3" t="s">
        <v>29</v>
      </c>
      <c r="G1820" s="2">
        <v>11</v>
      </c>
      <c r="H1820" s="3" t="s">
        <v>80</v>
      </c>
      <c r="I1820" s="3" t="s">
        <v>1792</v>
      </c>
      <c r="J1820" s="3" t="s">
        <v>31</v>
      </c>
      <c r="K1820" s="4">
        <v>94.44</v>
      </c>
      <c r="L1820" s="2">
        <v>1</v>
      </c>
      <c r="M1820" s="2">
        <v>6</v>
      </c>
      <c r="N1820" s="2">
        <v>0.75</v>
      </c>
      <c r="O1820" s="3" t="s">
        <v>32</v>
      </c>
      <c r="P1820" s="3" t="s">
        <v>29</v>
      </c>
      <c r="Q1820" s="5">
        <v>37.049999999999997</v>
      </c>
      <c r="S1820" s="6">
        <v>32.299999999999997</v>
      </c>
      <c r="T1820" s="5">
        <v>0.35</v>
      </c>
      <c r="U1820" s="6">
        <v>32.65</v>
      </c>
      <c r="V1820" s="2">
        <v>48.15</v>
      </c>
      <c r="W1820" s="8"/>
      <c r="X1820" s="10" t="s">
        <v>29</v>
      </c>
      <c r="Y1820" s="7">
        <v>43709</v>
      </c>
    </row>
    <row r="1821" spans="1:25" ht="30" hidden="1" x14ac:dyDescent="0.25">
      <c r="A1821" s="2">
        <v>95711</v>
      </c>
      <c r="B1821" s="3" t="s">
        <v>1788</v>
      </c>
      <c r="C1821" s="3" t="s">
        <v>1807</v>
      </c>
      <c r="D1821" s="3" t="s">
        <v>27</v>
      </c>
      <c r="E1821" s="3" t="s">
        <v>37</v>
      </c>
      <c r="F1821" s="3" t="s">
        <v>29</v>
      </c>
      <c r="G1821" s="2">
        <v>11</v>
      </c>
      <c r="H1821" s="3" t="s">
        <v>80</v>
      </c>
      <c r="I1821" s="3" t="s">
        <v>1796</v>
      </c>
      <c r="J1821" s="3" t="s">
        <v>31</v>
      </c>
      <c r="K1821" s="4">
        <v>84.6</v>
      </c>
      <c r="L1821" s="2">
        <v>1</v>
      </c>
      <c r="M1821" s="2">
        <v>12</v>
      </c>
      <c r="N1821" s="2">
        <v>0.75</v>
      </c>
      <c r="O1821" s="3" t="s">
        <v>32</v>
      </c>
      <c r="P1821" s="3" t="s">
        <v>29</v>
      </c>
      <c r="Q1821" s="5">
        <v>19.399999999999999</v>
      </c>
      <c r="S1821" s="6">
        <v>16.760000000000002</v>
      </c>
      <c r="T1821" s="5">
        <v>0.35</v>
      </c>
      <c r="U1821" s="6">
        <v>17.11</v>
      </c>
      <c r="V1821" s="2">
        <v>25.2</v>
      </c>
      <c r="W1821" s="8"/>
      <c r="X1821" s="10" t="s">
        <v>29</v>
      </c>
      <c r="Y1821" s="7">
        <v>43466</v>
      </c>
    </row>
    <row r="1822" spans="1:25" ht="30" hidden="1" x14ac:dyDescent="0.25">
      <c r="A1822" s="2">
        <v>1230</v>
      </c>
      <c r="B1822" s="3" t="s">
        <v>1788</v>
      </c>
      <c r="C1822" s="3" t="s">
        <v>1808</v>
      </c>
      <c r="D1822" s="3" t="s">
        <v>27</v>
      </c>
      <c r="E1822" s="3" t="s">
        <v>37</v>
      </c>
      <c r="F1822" s="3" t="s">
        <v>29</v>
      </c>
      <c r="G1822" s="2">
        <v>12.5</v>
      </c>
      <c r="H1822" s="3" t="s">
        <v>38</v>
      </c>
      <c r="I1822" s="3" t="s">
        <v>1792</v>
      </c>
      <c r="J1822" s="3" t="s">
        <v>31</v>
      </c>
      <c r="K1822" s="4">
        <v>22.63</v>
      </c>
      <c r="L1822" s="2">
        <v>1</v>
      </c>
      <c r="M1822" s="2">
        <v>6</v>
      </c>
      <c r="N1822" s="2">
        <v>0.75</v>
      </c>
      <c r="O1822" s="3" t="s">
        <v>32</v>
      </c>
      <c r="P1822" s="3" t="s">
        <v>29</v>
      </c>
      <c r="Q1822" s="5">
        <v>11.9</v>
      </c>
      <c r="S1822" s="6">
        <v>10.16</v>
      </c>
      <c r="T1822" s="5">
        <v>0.35</v>
      </c>
      <c r="U1822" s="6">
        <v>10.51</v>
      </c>
      <c r="V1822" s="2">
        <v>15.45</v>
      </c>
      <c r="W1822" s="8"/>
      <c r="X1822" s="10" t="s">
        <v>29</v>
      </c>
      <c r="Y1822" s="7">
        <v>43466</v>
      </c>
    </row>
    <row r="1823" spans="1:25" ht="30" hidden="1" x14ac:dyDescent="0.25">
      <c r="A1823" s="2">
        <v>675785</v>
      </c>
      <c r="B1823" s="3" t="s">
        <v>1788</v>
      </c>
      <c r="C1823" s="3" t="s">
        <v>1809</v>
      </c>
      <c r="D1823" s="3" t="s">
        <v>27</v>
      </c>
      <c r="E1823" s="3" t="s">
        <v>37</v>
      </c>
      <c r="F1823" s="3" t="s">
        <v>104</v>
      </c>
      <c r="G1823" s="2">
        <v>12</v>
      </c>
      <c r="H1823" s="3" t="s">
        <v>80</v>
      </c>
      <c r="I1823" s="3" t="s">
        <v>1796</v>
      </c>
      <c r="J1823" s="3" t="s">
        <v>31</v>
      </c>
      <c r="K1823" s="4">
        <v>143.16</v>
      </c>
      <c r="L1823" s="2">
        <v>1</v>
      </c>
      <c r="M1823" s="2">
        <v>12</v>
      </c>
      <c r="N1823" s="2">
        <v>0.75</v>
      </c>
      <c r="O1823" s="3" t="s">
        <v>32</v>
      </c>
      <c r="P1823" s="3" t="s">
        <v>29</v>
      </c>
      <c r="Q1823" s="5">
        <v>29.5</v>
      </c>
      <c r="R1823" s="5">
        <v>2</v>
      </c>
      <c r="S1823" s="6">
        <v>23.89</v>
      </c>
      <c r="T1823" s="5">
        <v>0.35</v>
      </c>
      <c r="U1823" s="6">
        <v>24.24</v>
      </c>
      <c r="V1823" s="2">
        <v>38.35</v>
      </c>
      <c r="W1823" s="8"/>
      <c r="X1823" s="10" t="s">
        <v>29</v>
      </c>
      <c r="Y1823" s="7">
        <v>43800</v>
      </c>
    </row>
    <row r="1824" spans="1:25" ht="30" hidden="1" x14ac:dyDescent="0.25">
      <c r="A1824" s="2">
        <v>957936</v>
      </c>
      <c r="B1824" s="3" t="s">
        <v>1788</v>
      </c>
      <c r="C1824" s="3" t="s">
        <v>1810</v>
      </c>
      <c r="D1824" s="3" t="s">
        <v>27</v>
      </c>
      <c r="E1824" s="3" t="s">
        <v>28</v>
      </c>
      <c r="F1824" s="3" t="s">
        <v>86</v>
      </c>
      <c r="G1824" s="2">
        <v>12</v>
      </c>
      <c r="H1824" s="3" t="s">
        <v>204</v>
      </c>
      <c r="I1824" s="3" t="s">
        <v>1790</v>
      </c>
      <c r="J1824" s="3" t="s">
        <v>31</v>
      </c>
      <c r="K1824" s="4">
        <v>170.88</v>
      </c>
      <c r="L1824" s="2">
        <v>1</v>
      </c>
      <c r="M1824" s="2">
        <v>6</v>
      </c>
      <c r="N1824" s="2">
        <v>0.75</v>
      </c>
      <c r="O1824" s="3" t="s">
        <v>32</v>
      </c>
      <c r="P1824" s="3" t="s">
        <v>29</v>
      </c>
      <c r="Q1824" s="5">
        <v>56.55</v>
      </c>
      <c r="S1824" s="6">
        <v>49.46</v>
      </c>
      <c r="T1824" s="5">
        <v>0.35</v>
      </c>
      <c r="U1824" s="6">
        <v>49.81</v>
      </c>
      <c r="V1824" s="2">
        <v>73.5</v>
      </c>
      <c r="W1824" s="8"/>
      <c r="X1824" s="10" t="s">
        <v>29</v>
      </c>
      <c r="Y1824" s="7">
        <v>43661</v>
      </c>
    </row>
    <row r="1825" spans="1:25" ht="30" hidden="1" x14ac:dyDescent="0.25">
      <c r="A1825" s="2">
        <v>99507</v>
      </c>
      <c r="B1825" s="3" t="s">
        <v>1788</v>
      </c>
      <c r="C1825" s="3" t="s">
        <v>1811</v>
      </c>
      <c r="D1825" s="3" t="s">
        <v>27</v>
      </c>
      <c r="E1825" s="3" t="s">
        <v>28</v>
      </c>
      <c r="F1825" s="3" t="s">
        <v>29</v>
      </c>
      <c r="G1825" s="2">
        <v>11</v>
      </c>
      <c r="H1825" s="3" t="s">
        <v>80</v>
      </c>
      <c r="I1825" s="3" t="s">
        <v>1792</v>
      </c>
      <c r="J1825" s="3" t="s">
        <v>31</v>
      </c>
      <c r="K1825" s="4">
        <v>142.80000000000001</v>
      </c>
      <c r="L1825" s="2">
        <v>1</v>
      </c>
      <c r="M1825" s="2">
        <v>12</v>
      </c>
      <c r="N1825" s="2">
        <v>0.75</v>
      </c>
      <c r="O1825" s="3" t="s">
        <v>32</v>
      </c>
      <c r="P1825" s="3" t="s">
        <v>29</v>
      </c>
      <c r="Q1825" s="5">
        <v>29.4</v>
      </c>
      <c r="S1825" s="6">
        <v>25.56</v>
      </c>
      <c r="T1825" s="5">
        <v>0.35</v>
      </c>
      <c r="U1825" s="6">
        <v>25.91</v>
      </c>
      <c r="V1825" s="2">
        <v>38.200000000000003</v>
      </c>
      <c r="W1825" s="8"/>
      <c r="X1825" s="10" t="s">
        <v>29</v>
      </c>
      <c r="Y1825" s="7">
        <v>43654</v>
      </c>
    </row>
    <row r="1826" spans="1:25" ht="30" hidden="1" x14ac:dyDescent="0.25">
      <c r="A1826" s="2">
        <v>503490</v>
      </c>
      <c r="B1826" s="3" t="s">
        <v>1788</v>
      </c>
      <c r="C1826" s="3" t="s">
        <v>1812</v>
      </c>
      <c r="D1826" s="3" t="s">
        <v>27</v>
      </c>
      <c r="E1826" s="3" t="s">
        <v>37</v>
      </c>
      <c r="F1826" s="3" t="s">
        <v>29</v>
      </c>
      <c r="G1826" s="2">
        <v>11.5</v>
      </c>
      <c r="H1826" s="3" t="s">
        <v>432</v>
      </c>
      <c r="I1826" s="3" t="s">
        <v>1792</v>
      </c>
      <c r="J1826" s="3" t="s">
        <v>31</v>
      </c>
      <c r="K1826" s="4">
        <v>38.28</v>
      </c>
      <c r="L1826" s="2">
        <v>1</v>
      </c>
      <c r="M1826" s="2">
        <v>6</v>
      </c>
      <c r="N1826" s="2">
        <v>0.75</v>
      </c>
      <c r="O1826" s="3" t="s">
        <v>32</v>
      </c>
      <c r="P1826" s="3" t="s">
        <v>29</v>
      </c>
      <c r="Q1826" s="5">
        <v>18.05</v>
      </c>
      <c r="S1826" s="6">
        <v>15.58</v>
      </c>
      <c r="T1826" s="5">
        <v>0.35</v>
      </c>
      <c r="U1826" s="6">
        <v>15.93</v>
      </c>
      <c r="V1826" s="2">
        <v>23.45</v>
      </c>
      <c r="W1826" s="8"/>
      <c r="X1826" s="10" t="s">
        <v>29</v>
      </c>
      <c r="Y1826" s="7">
        <v>43616</v>
      </c>
    </row>
    <row r="1827" spans="1:25" ht="30" hidden="1" x14ac:dyDescent="0.25">
      <c r="A1827" s="2">
        <v>216614</v>
      </c>
      <c r="B1827" s="3" t="s">
        <v>1788</v>
      </c>
      <c r="C1827" s="3" t="s">
        <v>1813</v>
      </c>
      <c r="D1827" s="3" t="s">
        <v>27</v>
      </c>
      <c r="E1827" s="3" t="s">
        <v>37</v>
      </c>
      <c r="F1827" s="3" t="s">
        <v>29</v>
      </c>
      <c r="G1827" s="2">
        <v>11.5</v>
      </c>
      <c r="H1827" s="3" t="s">
        <v>30</v>
      </c>
      <c r="I1827" s="3" t="s">
        <v>1792</v>
      </c>
      <c r="J1827" s="3" t="s">
        <v>31</v>
      </c>
      <c r="K1827" s="4" t="s">
        <v>3098</v>
      </c>
      <c r="L1827" s="2">
        <v>1</v>
      </c>
      <c r="M1827" s="2">
        <v>6</v>
      </c>
      <c r="N1827" s="2">
        <v>0.75</v>
      </c>
      <c r="O1827" s="3" t="s">
        <v>32</v>
      </c>
      <c r="P1827" s="3" t="s">
        <v>29</v>
      </c>
      <c r="Q1827" s="5">
        <v>15.05</v>
      </c>
      <c r="S1827" s="6">
        <v>12.94</v>
      </c>
      <c r="T1827" s="5">
        <v>0.35</v>
      </c>
      <c r="U1827" s="6">
        <v>13.29</v>
      </c>
      <c r="V1827" s="2">
        <v>19.55</v>
      </c>
      <c r="W1827" s="8"/>
      <c r="X1827" s="10" t="s">
        <v>29</v>
      </c>
      <c r="Y1827" s="7">
        <v>43556</v>
      </c>
    </row>
    <row r="1828" spans="1:25" ht="30" hidden="1" x14ac:dyDescent="0.25">
      <c r="A1828" s="2">
        <v>195545</v>
      </c>
      <c r="B1828" s="3" t="s">
        <v>1788</v>
      </c>
      <c r="C1828" s="3" t="s">
        <v>1814</v>
      </c>
      <c r="D1828" s="3" t="s">
        <v>27</v>
      </c>
      <c r="E1828" s="3" t="s">
        <v>37</v>
      </c>
      <c r="F1828" s="3" t="s">
        <v>29</v>
      </c>
      <c r="G1828" s="2">
        <v>12</v>
      </c>
      <c r="H1828" s="3" t="s">
        <v>204</v>
      </c>
      <c r="I1828" s="3" t="s">
        <v>1792</v>
      </c>
      <c r="J1828" s="3" t="s">
        <v>31</v>
      </c>
      <c r="K1828" s="4">
        <v>128.04</v>
      </c>
      <c r="L1828" s="2">
        <v>1</v>
      </c>
      <c r="M1828" s="2">
        <v>12</v>
      </c>
      <c r="N1828" s="2">
        <v>0.75</v>
      </c>
      <c r="O1828" s="3" t="s">
        <v>32</v>
      </c>
      <c r="P1828" s="3" t="s">
        <v>29</v>
      </c>
      <c r="Q1828" s="5">
        <v>26.9</v>
      </c>
      <c r="S1828" s="6">
        <v>23.36</v>
      </c>
      <c r="T1828" s="5">
        <v>0.35</v>
      </c>
      <c r="U1828" s="6">
        <v>23.71</v>
      </c>
      <c r="V1828" s="2">
        <v>34.950000000000003</v>
      </c>
      <c r="W1828" s="8"/>
      <c r="X1828" s="10" t="s">
        <v>29</v>
      </c>
      <c r="Y1828" s="7">
        <v>43466</v>
      </c>
    </row>
    <row r="1829" spans="1:25" ht="30" hidden="1" x14ac:dyDescent="0.25">
      <c r="A1829" s="2">
        <v>203489</v>
      </c>
      <c r="B1829" s="3" t="s">
        <v>1788</v>
      </c>
      <c r="C1829" s="3" t="s">
        <v>1815</v>
      </c>
      <c r="D1829" s="3" t="s">
        <v>27</v>
      </c>
      <c r="E1829" s="3" t="s">
        <v>37</v>
      </c>
      <c r="F1829" s="3" t="s">
        <v>104</v>
      </c>
      <c r="G1829" s="2">
        <v>11</v>
      </c>
      <c r="H1829" s="3" t="s">
        <v>80</v>
      </c>
      <c r="I1829" s="3" t="s">
        <v>1796</v>
      </c>
      <c r="J1829" s="3" t="s">
        <v>31</v>
      </c>
      <c r="K1829" s="4" t="s">
        <v>3099</v>
      </c>
      <c r="L1829" s="2">
        <v>1</v>
      </c>
      <c r="M1829" s="2">
        <v>12</v>
      </c>
      <c r="N1829" s="2">
        <v>0.75</v>
      </c>
      <c r="O1829" s="3" t="s">
        <v>32</v>
      </c>
      <c r="P1829" s="3" t="s">
        <v>29</v>
      </c>
      <c r="Q1829" s="5">
        <v>19.95</v>
      </c>
      <c r="R1829" s="5">
        <v>1.5</v>
      </c>
      <c r="S1829" s="6">
        <v>15.93</v>
      </c>
      <c r="T1829" s="5">
        <v>0.35</v>
      </c>
      <c r="U1829" s="6">
        <v>16.28</v>
      </c>
      <c r="V1829" s="2">
        <v>25.95</v>
      </c>
      <c r="W1829" s="8"/>
      <c r="X1829" s="10" t="s">
        <v>29</v>
      </c>
      <c r="Y1829" s="7">
        <v>43800</v>
      </c>
    </row>
    <row r="1830" spans="1:25" ht="30" hidden="1" x14ac:dyDescent="0.25">
      <c r="A1830" s="2">
        <v>156711</v>
      </c>
      <c r="B1830" s="3" t="s">
        <v>1788</v>
      </c>
      <c r="C1830" s="3" t="s">
        <v>1816</v>
      </c>
      <c r="D1830" s="3" t="s">
        <v>27</v>
      </c>
      <c r="E1830" s="3" t="s">
        <v>28</v>
      </c>
      <c r="F1830" s="3" t="s">
        <v>97</v>
      </c>
      <c r="G1830" s="2">
        <v>11.5</v>
      </c>
      <c r="H1830" s="3" t="s">
        <v>204</v>
      </c>
      <c r="I1830" s="3" t="s">
        <v>1792</v>
      </c>
      <c r="J1830" s="3" t="s">
        <v>31</v>
      </c>
      <c r="K1830" s="4">
        <v>55.8</v>
      </c>
      <c r="L1830" s="2">
        <v>1</v>
      </c>
      <c r="M1830" s="2">
        <v>12</v>
      </c>
      <c r="N1830" s="2">
        <v>0.75</v>
      </c>
      <c r="O1830" s="3" t="s">
        <v>32</v>
      </c>
      <c r="P1830" s="3" t="s">
        <v>29</v>
      </c>
      <c r="Q1830" s="5">
        <v>14.2</v>
      </c>
      <c r="S1830" s="6">
        <v>12.19</v>
      </c>
      <c r="T1830" s="5">
        <v>0.35</v>
      </c>
      <c r="U1830" s="6">
        <v>12.54</v>
      </c>
      <c r="V1830" s="2">
        <v>18.45</v>
      </c>
      <c r="W1830" s="8"/>
      <c r="X1830" s="10" t="s">
        <v>29</v>
      </c>
      <c r="Y1830" s="7">
        <v>43711</v>
      </c>
    </row>
    <row r="1831" spans="1:25" ht="30" hidden="1" x14ac:dyDescent="0.25">
      <c r="A1831" s="2">
        <v>15727</v>
      </c>
      <c r="B1831" s="3" t="s">
        <v>1788</v>
      </c>
      <c r="C1831" s="3" t="s">
        <v>1817</v>
      </c>
      <c r="D1831" s="3" t="s">
        <v>27</v>
      </c>
      <c r="E1831" s="3" t="s">
        <v>28</v>
      </c>
      <c r="F1831" s="3" t="s">
        <v>29</v>
      </c>
      <c r="H1831" s="3" t="s">
        <v>204</v>
      </c>
      <c r="I1831" s="3" t="s">
        <v>1792</v>
      </c>
      <c r="J1831" s="3" t="s">
        <v>31</v>
      </c>
      <c r="K1831" s="4">
        <v>132.96</v>
      </c>
      <c r="L1831" s="2">
        <v>1</v>
      </c>
      <c r="M1831" s="2">
        <v>12</v>
      </c>
      <c r="N1831" s="2">
        <v>0.75</v>
      </c>
      <c r="O1831" s="3" t="s">
        <v>32</v>
      </c>
      <c r="P1831" s="3" t="s">
        <v>29</v>
      </c>
      <c r="Q1831" s="5">
        <v>27.7</v>
      </c>
      <c r="S1831" s="6">
        <v>24.07</v>
      </c>
      <c r="T1831" s="5">
        <v>0.35</v>
      </c>
      <c r="U1831" s="6">
        <v>24.42</v>
      </c>
      <c r="V1831" s="2">
        <v>36</v>
      </c>
      <c r="W1831" s="8">
        <v>9.9999999999997868E-2</v>
      </c>
      <c r="X1831" s="9" t="s">
        <v>3216</v>
      </c>
      <c r="Y1831" s="7">
        <v>43790</v>
      </c>
    </row>
    <row r="1832" spans="1:25" ht="30" hidden="1" x14ac:dyDescent="0.25">
      <c r="A1832" s="2">
        <v>280461</v>
      </c>
      <c r="B1832" s="3" t="s">
        <v>1788</v>
      </c>
      <c r="C1832" s="3" t="s">
        <v>1818</v>
      </c>
      <c r="D1832" s="3" t="s">
        <v>27</v>
      </c>
      <c r="E1832" s="3" t="s">
        <v>879</v>
      </c>
      <c r="F1832" s="3" t="s">
        <v>1080</v>
      </c>
      <c r="G1832" s="2">
        <v>12</v>
      </c>
      <c r="H1832" s="3" t="s">
        <v>204</v>
      </c>
      <c r="I1832" s="3" t="s">
        <v>1790</v>
      </c>
      <c r="J1832" s="3" t="s">
        <v>31</v>
      </c>
      <c r="K1832" s="4">
        <v>875.94</v>
      </c>
      <c r="L1832" s="2">
        <v>1</v>
      </c>
      <c r="M1832" s="2">
        <v>6</v>
      </c>
      <c r="N1832" s="2">
        <v>0.75</v>
      </c>
      <c r="O1832" s="3" t="s">
        <v>32</v>
      </c>
      <c r="P1832" s="3" t="s">
        <v>29</v>
      </c>
      <c r="Q1832" s="5">
        <v>236.75</v>
      </c>
      <c r="S1832" s="6">
        <v>208.03</v>
      </c>
      <c r="T1832" s="5">
        <v>0.35</v>
      </c>
      <c r="U1832" s="6">
        <v>208.38</v>
      </c>
      <c r="V1832" s="2">
        <v>307.8</v>
      </c>
      <c r="W1832" s="8"/>
      <c r="X1832" s="10" t="s">
        <v>29</v>
      </c>
      <c r="Y1832" s="7">
        <v>43616</v>
      </c>
    </row>
    <row r="1833" spans="1:25" ht="30" hidden="1" x14ac:dyDescent="0.25">
      <c r="A1833" s="2">
        <v>94946</v>
      </c>
      <c r="B1833" s="3" t="s">
        <v>1788</v>
      </c>
      <c r="C1833" s="3" t="s">
        <v>1819</v>
      </c>
      <c r="D1833" s="3" t="s">
        <v>27</v>
      </c>
      <c r="E1833" s="3" t="s">
        <v>28</v>
      </c>
      <c r="F1833" s="3" t="s">
        <v>29</v>
      </c>
      <c r="G1833" s="2">
        <v>12</v>
      </c>
      <c r="H1833" s="3" t="s">
        <v>30</v>
      </c>
      <c r="I1833" s="3" t="s">
        <v>1790</v>
      </c>
      <c r="J1833" s="3" t="s">
        <v>31</v>
      </c>
      <c r="K1833" s="4">
        <v>87.78</v>
      </c>
      <c r="L1833" s="2">
        <v>1</v>
      </c>
      <c r="M1833" s="2">
        <v>6</v>
      </c>
      <c r="N1833" s="2">
        <v>0.75</v>
      </c>
      <c r="O1833" s="3" t="s">
        <v>32</v>
      </c>
      <c r="P1833" s="3" t="s">
        <v>29</v>
      </c>
      <c r="Q1833" s="5">
        <v>35.049999999999997</v>
      </c>
      <c r="S1833" s="6">
        <v>30.54</v>
      </c>
      <c r="T1833" s="5">
        <v>0.35</v>
      </c>
      <c r="U1833" s="6">
        <v>30.89</v>
      </c>
      <c r="V1833" s="2">
        <v>45.55</v>
      </c>
      <c r="W1833" s="8">
        <v>4.9999999999997158E-2</v>
      </c>
      <c r="X1833" s="9" t="s">
        <v>3216</v>
      </c>
      <c r="Y1833" s="7">
        <v>43790</v>
      </c>
    </row>
    <row r="1834" spans="1:25" ht="30" hidden="1" x14ac:dyDescent="0.25">
      <c r="A1834" s="2">
        <v>180067</v>
      </c>
      <c r="B1834" s="3" t="s">
        <v>1788</v>
      </c>
      <c r="C1834" s="3" t="s">
        <v>1820</v>
      </c>
      <c r="D1834" s="3" t="s">
        <v>1142</v>
      </c>
      <c r="E1834" s="3" t="s">
        <v>37</v>
      </c>
      <c r="F1834" s="3" t="s">
        <v>29</v>
      </c>
      <c r="G1834" s="2">
        <v>12</v>
      </c>
      <c r="H1834" s="3" t="s">
        <v>432</v>
      </c>
      <c r="I1834" s="3" t="s">
        <v>1792</v>
      </c>
      <c r="J1834" s="3" t="s">
        <v>31</v>
      </c>
      <c r="K1834" s="4" t="s">
        <v>3100</v>
      </c>
      <c r="L1834" s="2">
        <v>1</v>
      </c>
      <c r="M1834" s="2">
        <v>24</v>
      </c>
      <c r="N1834" s="2">
        <v>0.2</v>
      </c>
      <c r="O1834" s="3" t="s">
        <v>32</v>
      </c>
      <c r="P1834" s="3" t="s">
        <v>29</v>
      </c>
      <c r="Q1834" s="5">
        <v>5.35</v>
      </c>
      <c r="S1834" s="6">
        <v>4.62</v>
      </c>
      <c r="T1834" s="5">
        <v>0.1</v>
      </c>
      <c r="U1834" s="6">
        <v>4.72</v>
      </c>
      <c r="V1834" s="2">
        <v>6.95</v>
      </c>
      <c r="W1834" s="8"/>
      <c r="X1834" s="10" t="s">
        <v>29</v>
      </c>
      <c r="Y1834" s="7">
        <v>43466</v>
      </c>
    </row>
    <row r="1835" spans="1:25" ht="30" hidden="1" x14ac:dyDescent="0.25">
      <c r="A1835" s="2">
        <v>74757</v>
      </c>
      <c r="B1835" s="3" t="s">
        <v>1788</v>
      </c>
      <c r="C1835" s="3" t="s">
        <v>1820</v>
      </c>
      <c r="D1835" s="3" t="s">
        <v>27</v>
      </c>
      <c r="E1835" s="3" t="s">
        <v>37</v>
      </c>
      <c r="F1835" s="3" t="s">
        <v>104</v>
      </c>
      <c r="G1835" s="2">
        <v>12</v>
      </c>
      <c r="H1835" s="3" t="s">
        <v>432</v>
      </c>
      <c r="I1835" s="3" t="s">
        <v>1792</v>
      </c>
      <c r="J1835" s="3" t="s">
        <v>31</v>
      </c>
      <c r="K1835" s="4" t="s">
        <v>3101</v>
      </c>
      <c r="L1835" s="2">
        <v>1</v>
      </c>
      <c r="M1835" s="2">
        <v>6</v>
      </c>
      <c r="N1835" s="2">
        <v>0.75</v>
      </c>
      <c r="O1835" s="3" t="s">
        <v>32</v>
      </c>
      <c r="P1835" s="3" t="s">
        <v>29</v>
      </c>
      <c r="Q1835" s="5">
        <v>17.5</v>
      </c>
      <c r="R1835" s="5">
        <v>1</v>
      </c>
      <c r="S1835" s="6">
        <v>14.21</v>
      </c>
      <c r="T1835" s="5">
        <v>0.35</v>
      </c>
      <c r="U1835" s="6">
        <v>14.56</v>
      </c>
      <c r="V1835" s="2">
        <v>22.75</v>
      </c>
      <c r="W1835" s="8"/>
      <c r="X1835" s="10" t="s">
        <v>29</v>
      </c>
      <c r="Y1835" s="7">
        <v>43800</v>
      </c>
    </row>
    <row r="1836" spans="1:25" ht="30" hidden="1" x14ac:dyDescent="0.25">
      <c r="A1836" s="2">
        <v>88591</v>
      </c>
      <c r="B1836" s="3" t="s">
        <v>1788</v>
      </c>
      <c r="C1836" s="3" t="s">
        <v>1821</v>
      </c>
      <c r="D1836" s="3" t="s">
        <v>27</v>
      </c>
      <c r="E1836" s="3" t="s">
        <v>37</v>
      </c>
      <c r="F1836" s="3" t="s">
        <v>104</v>
      </c>
      <c r="G1836" s="2">
        <v>12</v>
      </c>
      <c r="H1836" s="3" t="s">
        <v>432</v>
      </c>
      <c r="I1836" s="3" t="s">
        <v>1792</v>
      </c>
      <c r="J1836" s="3" t="s">
        <v>31</v>
      </c>
      <c r="K1836" s="4" t="s">
        <v>3102</v>
      </c>
      <c r="L1836" s="2">
        <v>1</v>
      </c>
      <c r="M1836" s="2">
        <v>6</v>
      </c>
      <c r="N1836" s="2">
        <v>0.75</v>
      </c>
      <c r="O1836" s="3" t="s">
        <v>32</v>
      </c>
      <c r="P1836" s="3" t="s">
        <v>29</v>
      </c>
      <c r="Q1836" s="5">
        <v>18.350000000000001</v>
      </c>
      <c r="R1836" s="5">
        <v>1</v>
      </c>
      <c r="S1836" s="6">
        <v>14.96</v>
      </c>
      <c r="T1836" s="5">
        <v>0.35</v>
      </c>
      <c r="U1836" s="6">
        <v>15.31</v>
      </c>
      <c r="V1836" s="2">
        <v>23.85</v>
      </c>
      <c r="W1836" s="8"/>
      <c r="X1836" s="10" t="s">
        <v>29</v>
      </c>
      <c r="Y1836" s="7">
        <v>43800</v>
      </c>
    </row>
    <row r="1837" spans="1:25" ht="30" hidden="1" x14ac:dyDescent="0.25">
      <c r="A1837" s="2">
        <v>180588</v>
      </c>
      <c r="B1837" s="3" t="s">
        <v>1788</v>
      </c>
      <c r="C1837" s="3" t="s">
        <v>1822</v>
      </c>
      <c r="D1837" s="3" t="s">
        <v>1793</v>
      </c>
      <c r="E1837" s="3" t="s">
        <v>37</v>
      </c>
      <c r="F1837" s="3" t="s">
        <v>1823</v>
      </c>
      <c r="G1837" s="2">
        <v>12</v>
      </c>
      <c r="H1837" s="3" t="s">
        <v>432</v>
      </c>
      <c r="I1837" s="3" t="s">
        <v>1792</v>
      </c>
      <c r="J1837" s="3" t="s">
        <v>31</v>
      </c>
      <c r="K1837" s="4" t="s">
        <v>3103</v>
      </c>
      <c r="L1837" s="2">
        <v>1</v>
      </c>
      <c r="M1837" s="2">
        <v>6</v>
      </c>
      <c r="N1837" s="2">
        <v>1.5</v>
      </c>
      <c r="O1837" s="3" t="s">
        <v>32</v>
      </c>
      <c r="P1837" s="3" t="s">
        <v>29</v>
      </c>
      <c r="Q1837" s="5">
        <v>32.700000000000003</v>
      </c>
      <c r="R1837" s="5">
        <v>2</v>
      </c>
      <c r="S1837" s="6">
        <v>26.71</v>
      </c>
      <c r="T1837" s="5">
        <v>0.35</v>
      </c>
      <c r="U1837" s="6">
        <v>27.06</v>
      </c>
      <c r="V1837" s="2">
        <v>42.5</v>
      </c>
      <c r="W1837" s="8"/>
      <c r="X1837" s="10" t="s">
        <v>29</v>
      </c>
      <c r="Y1837" s="7">
        <v>43800</v>
      </c>
    </row>
    <row r="1838" spans="1:25" ht="30" hidden="1" x14ac:dyDescent="0.25">
      <c r="A1838" s="2">
        <v>202245</v>
      </c>
      <c r="B1838" s="3" t="s">
        <v>1788</v>
      </c>
      <c r="C1838" s="3" t="s">
        <v>1824</v>
      </c>
      <c r="D1838" s="3" t="s">
        <v>27</v>
      </c>
      <c r="E1838" s="3" t="s">
        <v>37</v>
      </c>
      <c r="F1838" s="3" t="s">
        <v>119</v>
      </c>
      <c r="G1838" s="2">
        <v>11</v>
      </c>
      <c r="H1838" s="3" t="s">
        <v>80</v>
      </c>
      <c r="I1838" s="3" t="s">
        <v>1792</v>
      </c>
      <c r="J1838" s="3" t="s">
        <v>31</v>
      </c>
      <c r="K1838" s="4" t="s">
        <v>3104</v>
      </c>
      <c r="L1838" s="2">
        <v>1</v>
      </c>
      <c r="M1838" s="2">
        <v>6</v>
      </c>
      <c r="N1838" s="2">
        <v>0.75</v>
      </c>
      <c r="O1838" s="3" t="s">
        <v>32</v>
      </c>
      <c r="P1838" s="3" t="s">
        <v>29</v>
      </c>
      <c r="Q1838" s="5">
        <v>28.25</v>
      </c>
      <c r="S1838" s="6">
        <v>24.55</v>
      </c>
      <c r="T1838" s="5">
        <v>0.35</v>
      </c>
      <c r="U1838" s="6">
        <v>24.9</v>
      </c>
      <c r="V1838" s="2">
        <v>36.700000000000003</v>
      </c>
      <c r="W1838" s="8"/>
      <c r="X1838" s="10" t="s">
        <v>29</v>
      </c>
      <c r="Y1838" s="7">
        <v>43769</v>
      </c>
    </row>
    <row r="1839" spans="1:25" ht="30" hidden="1" x14ac:dyDescent="0.25">
      <c r="A1839" s="2">
        <v>299404</v>
      </c>
      <c r="B1839" s="3" t="s">
        <v>1788</v>
      </c>
      <c r="C1839" s="3" t="s">
        <v>1825</v>
      </c>
      <c r="D1839" s="3" t="s">
        <v>27</v>
      </c>
      <c r="E1839" s="3" t="s">
        <v>37</v>
      </c>
      <c r="F1839" s="3" t="s">
        <v>29</v>
      </c>
      <c r="G1839" s="2">
        <v>8</v>
      </c>
      <c r="H1839" s="3" t="s">
        <v>899</v>
      </c>
      <c r="I1839" s="3" t="s">
        <v>1792</v>
      </c>
      <c r="J1839" s="3" t="s">
        <v>31</v>
      </c>
      <c r="K1839" s="4">
        <v>82.32</v>
      </c>
      <c r="L1839" s="2">
        <v>1</v>
      </c>
      <c r="M1839" s="2">
        <v>12</v>
      </c>
      <c r="N1839" s="2">
        <v>0.75</v>
      </c>
      <c r="O1839" s="3" t="s">
        <v>32</v>
      </c>
      <c r="P1839" s="3" t="s">
        <v>29</v>
      </c>
      <c r="Q1839" s="5">
        <v>19.05</v>
      </c>
      <c r="S1839" s="6">
        <v>16.46</v>
      </c>
      <c r="T1839" s="5">
        <v>0.35</v>
      </c>
      <c r="U1839" s="6">
        <v>16.809999999999999</v>
      </c>
      <c r="V1839" s="2">
        <v>24.75</v>
      </c>
      <c r="W1839" s="8"/>
      <c r="X1839" s="10" t="s">
        <v>29</v>
      </c>
      <c r="Y1839" s="7">
        <v>43711</v>
      </c>
    </row>
    <row r="1840" spans="1:25" ht="30" hidden="1" x14ac:dyDescent="0.25">
      <c r="A1840" s="2">
        <v>711218</v>
      </c>
      <c r="B1840" s="3" t="s">
        <v>1788</v>
      </c>
      <c r="C1840" s="3" t="s">
        <v>1826</v>
      </c>
      <c r="D1840" s="3" t="s">
        <v>27</v>
      </c>
      <c r="E1840" s="3" t="s">
        <v>37</v>
      </c>
      <c r="F1840" s="3" t="s">
        <v>29</v>
      </c>
      <c r="G1840" s="2">
        <v>13</v>
      </c>
      <c r="H1840" s="3" t="s">
        <v>1827</v>
      </c>
      <c r="I1840" s="3" t="s">
        <v>1792</v>
      </c>
      <c r="J1840" s="3" t="s">
        <v>31</v>
      </c>
      <c r="K1840" s="4">
        <v>132</v>
      </c>
      <c r="L1840" s="2">
        <v>1</v>
      </c>
      <c r="M1840" s="2">
        <v>12</v>
      </c>
      <c r="N1840" s="2">
        <v>0.75</v>
      </c>
      <c r="O1840" s="3" t="s">
        <v>32</v>
      </c>
      <c r="P1840" s="3" t="s">
        <v>29</v>
      </c>
      <c r="Q1840" s="5">
        <v>27.55</v>
      </c>
      <c r="S1840" s="6">
        <v>23.94</v>
      </c>
      <c r="T1840" s="5">
        <v>0.35</v>
      </c>
      <c r="U1840" s="6">
        <v>24.29</v>
      </c>
      <c r="V1840" s="2">
        <v>35.799999999999997</v>
      </c>
      <c r="W1840" s="8"/>
      <c r="X1840" s="10" t="s">
        <v>29</v>
      </c>
      <c r="Y1840" s="7">
        <v>43466</v>
      </c>
    </row>
    <row r="1841" spans="1:25" ht="30" hidden="1" x14ac:dyDescent="0.25">
      <c r="A1841" s="2">
        <v>410191</v>
      </c>
      <c r="B1841" s="3" t="s">
        <v>1788</v>
      </c>
      <c r="C1841" s="3" t="s">
        <v>1828</v>
      </c>
      <c r="D1841" s="3" t="s">
        <v>27</v>
      </c>
      <c r="E1841" s="3" t="s">
        <v>28</v>
      </c>
      <c r="F1841" s="3" t="s">
        <v>97</v>
      </c>
      <c r="G1841" s="2">
        <v>11</v>
      </c>
      <c r="H1841" s="3" t="s">
        <v>61</v>
      </c>
      <c r="I1841" s="3" t="s">
        <v>1792</v>
      </c>
      <c r="J1841" s="3" t="s">
        <v>31</v>
      </c>
      <c r="K1841" s="4" t="s">
        <v>3105</v>
      </c>
      <c r="L1841" s="2">
        <v>1</v>
      </c>
      <c r="M1841" s="2">
        <v>12</v>
      </c>
      <c r="N1841" s="2">
        <v>0.75</v>
      </c>
      <c r="O1841" s="3" t="s">
        <v>32</v>
      </c>
      <c r="P1841" s="3" t="s">
        <v>29</v>
      </c>
      <c r="Q1841" s="5">
        <v>18.05</v>
      </c>
      <c r="S1841" s="6">
        <v>15.58</v>
      </c>
      <c r="T1841" s="5">
        <v>0.35</v>
      </c>
      <c r="U1841" s="6">
        <v>15.93</v>
      </c>
      <c r="V1841" s="2">
        <v>23.45</v>
      </c>
      <c r="W1841" s="8"/>
      <c r="X1841" s="10" t="s">
        <v>29</v>
      </c>
      <c r="Y1841" s="7">
        <v>43799</v>
      </c>
    </row>
    <row r="1842" spans="1:25" ht="30" hidden="1" x14ac:dyDescent="0.25">
      <c r="A1842" s="2">
        <v>122689</v>
      </c>
      <c r="B1842" s="3" t="s">
        <v>1788</v>
      </c>
      <c r="C1842" s="3" t="s">
        <v>1829</v>
      </c>
      <c r="D1842" s="3" t="s">
        <v>27</v>
      </c>
      <c r="E1842" s="3" t="s">
        <v>37</v>
      </c>
      <c r="F1842" s="3" t="s">
        <v>104</v>
      </c>
      <c r="G1842" s="2">
        <v>11</v>
      </c>
      <c r="H1842" s="3" t="s">
        <v>61</v>
      </c>
      <c r="I1842" s="3" t="s">
        <v>1792</v>
      </c>
      <c r="J1842" s="3" t="s">
        <v>31</v>
      </c>
      <c r="K1842" s="4" t="s">
        <v>3106</v>
      </c>
      <c r="L1842" s="2">
        <v>1</v>
      </c>
      <c r="M1842" s="2">
        <v>12</v>
      </c>
      <c r="N1842" s="2">
        <v>0.75</v>
      </c>
      <c r="O1842" s="3" t="s">
        <v>32</v>
      </c>
      <c r="P1842" s="3" t="s">
        <v>29</v>
      </c>
      <c r="Q1842" s="5">
        <v>18.100000000000001</v>
      </c>
      <c r="R1842" s="5">
        <v>1.5</v>
      </c>
      <c r="S1842" s="6">
        <v>14.3</v>
      </c>
      <c r="T1842" s="5">
        <v>0.35</v>
      </c>
      <c r="U1842" s="6">
        <v>14.65</v>
      </c>
      <c r="V1842" s="2">
        <v>23.55</v>
      </c>
      <c r="W1842" s="8"/>
      <c r="X1842" s="10" t="s">
        <v>29</v>
      </c>
      <c r="Y1842" s="7">
        <v>43800</v>
      </c>
    </row>
    <row r="1843" spans="1:25" ht="30" hidden="1" x14ac:dyDescent="0.25">
      <c r="A1843" s="2">
        <v>161711</v>
      </c>
      <c r="B1843" s="3" t="s">
        <v>1788</v>
      </c>
      <c r="C1843" s="3" t="s">
        <v>1829</v>
      </c>
      <c r="D1843" s="3" t="s">
        <v>1793</v>
      </c>
      <c r="E1843" s="3" t="s">
        <v>37</v>
      </c>
      <c r="F1843" s="3" t="s">
        <v>29</v>
      </c>
      <c r="G1843" s="2">
        <v>11</v>
      </c>
      <c r="H1843" s="3" t="s">
        <v>61</v>
      </c>
      <c r="I1843" s="3" t="s">
        <v>1792</v>
      </c>
      <c r="J1843" s="3" t="s">
        <v>31</v>
      </c>
      <c r="K1843" s="4" t="s">
        <v>3107</v>
      </c>
      <c r="L1843" s="2">
        <v>1</v>
      </c>
      <c r="M1843" s="2">
        <v>3</v>
      </c>
      <c r="N1843" s="2">
        <v>1.5</v>
      </c>
      <c r="O1843" s="3" t="s">
        <v>32</v>
      </c>
      <c r="P1843" s="3" t="s">
        <v>29</v>
      </c>
      <c r="Q1843" s="5">
        <v>33.4</v>
      </c>
      <c r="S1843" s="6">
        <v>29.08</v>
      </c>
      <c r="T1843" s="5">
        <v>0.35</v>
      </c>
      <c r="U1843" s="6">
        <v>29.43</v>
      </c>
      <c r="V1843" s="2">
        <v>43.4</v>
      </c>
      <c r="W1843" s="8"/>
      <c r="X1843" s="10" t="s">
        <v>29</v>
      </c>
      <c r="Y1843" s="7">
        <v>43647</v>
      </c>
    </row>
    <row r="1844" spans="1:25" ht="30" hidden="1" x14ac:dyDescent="0.25">
      <c r="A1844" s="2">
        <v>9118</v>
      </c>
      <c r="B1844" s="3" t="s">
        <v>1788</v>
      </c>
      <c r="C1844" s="3" t="s">
        <v>1830</v>
      </c>
      <c r="D1844" s="3" t="s">
        <v>1142</v>
      </c>
      <c r="E1844" s="3" t="s">
        <v>37</v>
      </c>
      <c r="F1844" s="3" t="s">
        <v>29</v>
      </c>
      <c r="G1844" s="2">
        <v>11</v>
      </c>
      <c r="H1844" s="3" t="s">
        <v>61</v>
      </c>
      <c r="I1844" s="3" t="s">
        <v>1792</v>
      </c>
      <c r="J1844" s="3" t="s">
        <v>31</v>
      </c>
      <c r="K1844" s="4" t="s">
        <v>3108</v>
      </c>
      <c r="L1844" s="2">
        <v>1</v>
      </c>
      <c r="M1844" s="2">
        <v>24</v>
      </c>
      <c r="N1844" s="2">
        <v>0.2</v>
      </c>
      <c r="O1844" s="3" t="s">
        <v>32</v>
      </c>
      <c r="P1844" s="3" t="s">
        <v>29</v>
      </c>
      <c r="Q1844" s="5">
        <v>5.5</v>
      </c>
      <c r="S1844" s="6">
        <v>4.75</v>
      </c>
      <c r="T1844" s="5">
        <v>0.1</v>
      </c>
      <c r="U1844" s="6">
        <v>4.8499999999999996</v>
      </c>
      <c r="V1844" s="2">
        <v>7.15</v>
      </c>
      <c r="W1844" s="8"/>
      <c r="X1844" s="10" t="s">
        <v>29</v>
      </c>
      <c r="Y1844" s="7">
        <v>43616</v>
      </c>
    </row>
    <row r="1845" spans="1:25" ht="30" hidden="1" x14ac:dyDescent="0.25">
      <c r="A1845" s="2">
        <v>106492</v>
      </c>
      <c r="B1845" s="3" t="s">
        <v>1788</v>
      </c>
      <c r="C1845" s="3" t="s">
        <v>1831</v>
      </c>
      <c r="D1845" s="3" t="s">
        <v>27</v>
      </c>
      <c r="E1845" s="3" t="s">
        <v>37</v>
      </c>
      <c r="F1845" s="3" t="s">
        <v>104</v>
      </c>
      <c r="G1845" s="2">
        <v>11.5</v>
      </c>
      <c r="H1845" s="3" t="s">
        <v>1191</v>
      </c>
      <c r="I1845" s="3" t="s">
        <v>1792</v>
      </c>
      <c r="J1845" s="3" t="s">
        <v>31</v>
      </c>
      <c r="K1845" s="4" t="s">
        <v>3109</v>
      </c>
      <c r="L1845" s="2">
        <v>1</v>
      </c>
      <c r="M1845" s="2">
        <v>12</v>
      </c>
      <c r="N1845" s="2">
        <v>0.75</v>
      </c>
      <c r="O1845" s="3" t="s">
        <v>32</v>
      </c>
      <c r="P1845" s="3" t="s">
        <v>29</v>
      </c>
      <c r="Q1845" s="5">
        <v>13.35</v>
      </c>
      <c r="R1845" s="5">
        <v>1.5</v>
      </c>
      <c r="S1845" s="6">
        <v>10.119999999999999</v>
      </c>
      <c r="T1845" s="5">
        <v>0.35</v>
      </c>
      <c r="U1845" s="6">
        <v>10.47</v>
      </c>
      <c r="V1845" s="2">
        <v>17.350000000000001</v>
      </c>
      <c r="W1845" s="8"/>
      <c r="X1845" s="10" t="s">
        <v>29</v>
      </c>
      <c r="Y1845" s="7">
        <v>43800</v>
      </c>
    </row>
    <row r="1846" spans="1:25" ht="30" hidden="1" x14ac:dyDescent="0.25">
      <c r="A1846" s="2">
        <v>147675</v>
      </c>
      <c r="B1846" s="3" t="s">
        <v>1788</v>
      </c>
      <c r="C1846" s="3" t="s">
        <v>1832</v>
      </c>
      <c r="D1846" s="3" t="s">
        <v>27</v>
      </c>
      <c r="E1846" s="3" t="s">
        <v>28</v>
      </c>
      <c r="F1846" s="3" t="s">
        <v>29</v>
      </c>
      <c r="G1846" s="2">
        <v>8.4</v>
      </c>
      <c r="H1846" s="3" t="s">
        <v>102</v>
      </c>
      <c r="I1846" s="3" t="s">
        <v>1833</v>
      </c>
      <c r="J1846" s="3" t="s">
        <v>31</v>
      </c>
      <c r="K1846" s="4">
        <v>33.42</v>
      </c>
      <c r="L1846" s="2">
        <v>1</v>
      </c>
      <c r="M1846" s="2">
        <v>6</v>
      </c>
      <c r="N1846" s="2">
        <v>0.75</v>
      </c>
      <c r="O1846" s="3" t="s">
        <v>32</v>
      </c>
      <c r="P1846" s="3" t="s">
        <v>29</v>
      </c>
      <c r="Q1846" s="5">
        <v>16.350000000000001</v>
      </c>
      <c r="S1846" s="6">
        <v>14.08</v>
      </c>
      <c r="T1846" s="5">
        <v>0.35</v>
      </c>
      <c r="U1846" s="6">
        <v>14.43</v>
      </c>
      <c r="V1846" s="2">
        <v>21.25</v>
      </c>
      <c r="W1846" s="8"/>
      <c r="X1846" s="10" t="s">
        <v>29</v>
      </c>
      <c r="Y1846" s="7">
        <v>43672</v>
      </c>
    </row>
    <row r="1847" spans="1:25" ht="30" hidden="1" x14ac:dyDescent="0.25">
      <c r="A1847" s="2">
        <v>516708</v>
      </c>
      <c r="B1847" s="3" t="s">
        <v>1788</v>
      </c>
      <c r="C1847" s="3" t="s">
        <v>1834</v>
      </c>
      <c r="D1847" s="3" t="s">
        <v>27</v>
      </c>
      <c r="E1847" s="3" t="s">
        <v>28</v>
      </c>
      <c r="F1847" s="3" t="s">
        <v>29</v>
      </c>
      <c r="H1847" s="3" t="s">
        <v>204</v>
      </c>
      <c r="I1847" s="3" t="s">
        <v>1792</v>
      </c>
      <c r="J1847" s="3" t="s">
        <v>31</v>
      </c>
      <c r="K1847" s="4">
        <v>135.47999999999999</v>
      </c>
      <c r="L1847" s="2">
        <v>1</v>
      </c>
      <c r="M1847" s="2">
        <v>12</v>
      </c>
      <c r="N1847" s="2">
        <v>0.75</v>
      </c>
      <c r="O1847" s="3" t="s">
        <v>32</v>
      </c>
      <c r="P1847" s="3" t="s">
        <v>29</v>
      </c>
      <c r="Q1847" s="5">
        <v>28.15</v>
      </c>
      <c r="S1847" s="6">
        <v>24.46</v>
      </c>
      <c r="T1847" s="5">
        <v>0.35</v>
      </c>
      <c r="U1847" s="6">
        <v>24.81</v>
      </c>
      <c r="V1847" s="2">
        <v>36.6</v>
      </c>
      <c r="W1847" s="8">
        <v>-0.5</v>
      </c>
      <c r="X1847" s="9" t="s">
        <v>3215</v>
      </c>
      <c r="Y1847" s="7">
        <v>43790</v>
      </c>
    </row>
    <row r="1848" spans="1:25" ht="30" hidden="1" x14ac:dyDescent="0.25">
      <c r="A1848" s="2">
        <v>14142</v>
      </c>
      <c r="B1848" s="3" t="s">
        <v>1788</v>
      </c>
      <c r="C1848" s="3" t="s">
        <v>1835</v>
      </c>
      <c r="D1848" s="3" t="s">
        <v>27</v>
      </c>
      <c r="E1848" s="3" t="s">
        <v>37</v>
      </c>
      <c r="F1848" s="3" t="s">
        <v>29</v>
      </c>
      <c r="G1848" s="2">
        <v>7</v>
      </c>
      <c r="H1848" s="3" t="s">
        <v>38</v>
      </c>
      <c r="I1848" s="3" t="s">
        <v>1792</v>
      </c>
      <c r="J1848" s="3" t="s">
        <v>31</v>
      </c>
      <c r="K1848" s="4">
        <v>24.9</v>
      </c>
      <c r="L1848" s="2">
        <v>1</v>
      </c>
      <c r="M1848" s="2">
        <v>12</v>
      </c>
      <c r="N1848" s="2">
        <v>0.75</v>
      </c>
      <c r="O1848" s="3" t="s">
        <v>32</v>
      </c>
      <c r="P1848" s="3" t="s">
        <v>29</v>
      </c>
      <c r="Q1848" s="5">
        <v>7.4</v>
      </c>
      <c r="S1848" s="6">
        <v>6.2</v>
      </c>
      <c r="T1848" s="5">
        <v>0.35</v>
      </c>
      <c r="U1848" s="6">
        <v>6.55</v>
      </c>
      <c r="V1848" s="2">
        <v>9.6</v>
      </c>
      <c r="W1848" s="8"/>
      <c r="X1848" s="10" t="s">
        <v>29</v>
      </c>
      <c r="Y1848" s="7">
        <v>43466</v>
      </c>
    </row>
    <row r="1849" spans="1:25" ht="30" hidden="1" x14ac:dyDescent="0.25">
      <c r="A1849" s="2">
        <v>15271</v>
      </c>
      <c r="B1849" s="3" t="s">
        <v>1788</v>
      </c>
      <c r="C1849" s="3" t="s">
        <v>1835</v>
      </c>
      <c r="D1849" s="3" t="s">
        <v>1793</v>
      </c>
      <c r="E1849" s="3" t="s">
        <v>37</v>
      </c>
      <c r="F1849" s="3" t="s">
        <v>29</v>
      </c>
      <c r="G1849" s="2">
        <v>7</v>
      </c>
      <c r="H1849" s="3" t="s">
        <v>38</v>
      </c>
      <c r="I1849" s="3" t="s">
        <v>1792</v>
      </c>
      <c r="J1849" s="3" t="s">
        <v>31</v>
      </c>
      <c r="K1849" s="4">
        <v>23.93</v>
      </c>
      <c r="L1849" s="2">
        <v>1</v>
      </c>
      <c r="M1849" s="2">
        <v>6</v>
      </c>
      <c r="N1849" s="2">
        <v>1.5</v>
      </c>
      <c r="O1849" s="3" t="s">
        <v>32</v>
      </c>
      <c r="P1849" s="3" t="s">
        <v>29</v>
      </c>
      <c r="Q1849" s="5">
        <v>14.2</v>
      </c>
      <c r="S1849" s="6">
        <v>12.19</v>
      </c>
      <c r="T1849" s="5">
        <v>0.35</v>
      </c>
      <c r="U1849" s="6">
        <v>12.54</v>
      </c>
      <c r="V1849" s="2">
        <v>18.45</v>
      </c>
      <c r="W1849" s="8"/>
      <c r="X1849" s="10" t="s">
        <v>29</v>
      </c>
      <c r="Y1849" s="7">
        <v>43466</v>
      </c>
    </row>
    <row r="1850" spans="1:25" ht="30" hidden="1" x14ac:dyDescent="0.25">
      <c r="A1850" s="2">
        <v>786825</v>
      </c>
      <c r="B1850" s="3" t="s">
        <v>1788</v>
      </c>
      <c r="C1850" s="3" t="s">
        <v>1836</v>
      </c>
      <c r="D1850" s="3" t="s">
        <v>27</v>
      </c>
      <c r="E1850" s="3" t="s">
        <v>28</v>
      </c>
      <c r="F1850" s="3" t="s">
        <v>29</v>
      </c>
      <c r="G1850" s="2">
        <v>11</v>
      </c>
      <c r="H1850" s="3" t="s">
        <v>80</v>
      </c>
      <c r="I1850" s="3" t="s">
        <v>1796</v>
      </c>
      <c r="J1850" s="3" t="s">
        <v>39</v>
      </c>
      <c r="K1850" s="4">
        <v>69.510000000000005</v>
      </c>
      <c r="L1850" s="2">
        <v>1</v>
      </c>
      <c r="M1850" s="2">
        <v>6</v>
      </c>
      <c r="N1850" s="2">
        <v>0.75</v>
      </c>
      <c r="O1850" s="3" t="s">
        <v>32</v>
      </c>
      <c r="P1850" s="3" t="s">
        <v>29</v>
      </c>
      <c r="Q1850" s="5">
        <v>28.4</v>
      </c>
      <c r="S1850" s="6">
        <v>24.68</v>
      </c>
      <c r="T1850" s="5">
        <v>0.35</v>
      </c>
      <c r="U1850" s="6">
        <v>25.03</v>
      </c>
      <c r="V1850" s="2">
        <v>36.9</v>
      </c>
      <c r="W1850" s="8"/>
      <c r="X1850" s="10" t="s">
        <v>29</v>
      </c>
      <c r="Y1850" s="7">
        <v>43658</v>
      </c>
    </row>
    <row r="1851" spans="1:25" ht="30" hidden="1" x14ac:dyDescent="0.25">
      <c r="A1851" s="2">
        <v>343087</v>
      </c>
      <c r="B1851" s="3" t="s">
        <v>1788</v>
      </c>
      <c r="C1851" s="3" t="s">
        <v>1837</v>
      </c>
      <c r="D1851" s="3" t="s">
        <v>27</v>
      </c>
      <c r="E1851" s="3" t="s">
        <v>37</v>
      </c>
      <c r="F1851" s="3" t="s">
        <v>86</v>
      </c>
      <c r="G1851" s="2">
        <v>8.3000000000000007</v>
      </c>
      <c r="H1851" s="3" t="s">
        <v>80</v>
      </c>
      <c r="I1851" s="3" t="s">
        <v>1792</v>
      </c>
      <c r="J1851" s="3" t="s">
        <v>31</v>
      </c>
      <c r="K1851" s="4">
        <v>66</v>
      </c>
      <c r="L1851" s="2">
        <v>1</v>
      </c>
      <c r="M1851" s="2">
        <v>12</v>
      </c>
      <c r="N1851" s="2">
        <v>0.75</v>
      </c>
      <c r="O1851" s="3" t="s">
        <v>32</v>
      </c>
      <c r="P1851" s="3" t="s">
        <v>29</v>
      </c>
      <c r="Q1851" s="5">
        <v>16.25</v>
      </c>
      <c r="S1851" s="6">
        <v>13.99</v>
      </c>
      <c r="T1851" s="5">
        <v>0.35</v>
      </c>
      <c r="U1851" s="6">
        <v>14.34</v>
      </c>
      <c r="V1851" s="2">
        <v>21.1</v>
      </c>
      <c r="W1851" s="8"/>
      <c r="X1851" s="10" t="s">
        <v>29</v>
      </c>
      <c r="Y1851" s="7">
        <v>43709</v>
      </c>
    </row>
    <row r="1852" spans="1:25" ht="30" hidden="1" x14ac:dyDescent="0.25">
      <c r="A1852" s="2">
        <v>571968</v>
      </c>
      <c r="B1852" s="3" t="s">
        <v>1788</v>
      </c>
      <c r="C1852" s="3" t="s">
        <v>1838</v>
      </c>
      <c r="D1852" s="3" t="s">
        <v>27</v>
      </c>
      <c r="E1852" s="3" t="s">
        <v>28</v>
      </c>
      <c r="F1852" s="3" t="s">
        <v>29</v>
      </c>
      <c r="H1852" s="3" t="s">
        <v>80</v>
      </c>
      <c r="I1852" s="3" t="s">
        <v>1792</v>
      </c>
      <c r="J1852" s="3" t="s">
        <v>31</v>
      </c>
      <c r="K1852" s="4">
        <v>102</v>
      </c>
      <c r="L1852" s="2">
        <v>1</v>
      </c>
      <c r="M1852" s="2">
        <v>12</v>
      </c>
      <c r="N1852" s="2">
        <v>0.75</v>
      </c>
      <c r="O1852" s="3" t="s">
        <v>32</v>
      </c>
      <c r="P1852" s="3" t="s">
        <v>29</v>
      </c>
      <c r="Q1852" s="5">
        <v>22.4</v>
      </c>
      <c r="S1852" s="6">
        <v>19.399999999999999</v>
      </c>
      <c r="T1852" s="5">
        <v>0.35</v>
      </c>
      <c r="U1852" s="6">
        <v>19.75</v>
      </c>
      <c r="V1852" s="2">
        <v>29.1</v>
      </c>
      <c r="W1852" s="8">
        <v>-0.75</v>
      </c>
      <c r="X1852" s="9" t="s">
        <v>3215</v>
      </c>
      <c r="Y1852" s="7">
        <v>43790</v>
      </c>
    </row>
    <row r="1853" spans="1:25" ht="30" hidden="1" x14ac:dyDescent="0.25">
      <c r="A1853" s="2">
        <v>798956</v>
      </c>
      <c r="B1853" s="3" t="s">
        <v>1788</v>
      </c>
      <c r="C1853" s="3" t="s">
        <v>1839</v>
      </c>
      <c r="D1853" s="3" t="s">
        <v>27</v>
      </c>
      <c r="E1853" s="3" t="s">
        <v>28</v>
      </c>
      <c r="F1853" s="3" t="s">
        <v>97</v>
      </c>
      <c r="G1853" s="2">
        <v>11.5</v>
      </c>
      <c r="H1853" s="3" t="s">
        <v>102</v>
      </c>
      <c r="I1853" s="3" t="s">
        <v>1792</v>
      </c>
      <c r="J1853" s="3" t="s">
        <v>39</v>
      </c>
      <c r="K1853" s="4">
        <v>34.24</v>
      </c>
      <c r="L1853" s="2">
        <v>1</v>
      </c>
      <c r="M1853" s="2">
        <v>6</v>
      </c>
      <c r="N1853" s="2">
        <v>0.75</v>
      </c>
      <c r="O1853" s="3" t="s">
        <v>32</v>
      </c>
      <c r="P1853" s="3" t="s">
        <v>29</v>
      </c>
      <c r="Q1853" s="5">
        <v>16.3</v>
      </c>
      <c r="S1853" s="6">
        <v>14.04</v>
      </c>
      <c r="T1853" s="5">
        <v>0.35</v>
      </c>
      <c r="U1853" s="6">
        <v>14.39</v>
      </c>
      <c r="V1853" s="2">
        <v>21.2</v>
      </c>
      <c r="W1853" s="8"/>
      <c r="X1853" s="10" t="s">
        <v>29</v>
      </c>
      <c r="Y1853" s="7">
        <v>43649</v>
      </c>
    </row>
    <row r="1854" spans="1:25" ht="30" hidden="1" x14ac:dyDescent="0.25">
      <c r="A1854" s="2">
        <v>798958</v>
      </c>
      <c r="B1854" s="3" t="s">
        <v>1788</v>
      </c>
      <c r="C1854" s="3" t="s">
        <v>1840</v>
      </c>
      <c r="D1854" s="3" t="s">
        <v>27</v>
      </c>
      <c r="E1854" s="3" t="s">
        <v>28</v>
      </c>
      <c r="F1854" s="3" t="s">
        <v>97</v>
      </c>
      <c r="G1854" s="2">
        <v>11.5</v>
      </c>
      <c r="H1854" s="3" t="s">
        <v>102</v>
      </c>
      <c r="I1854" s="3" t="s">
        <v>1792</v>
      </c>
      <c r="J1854" s="3" t="s">
        <v>39</v>
      </c>
      <c r="K1854" s="4">
        <v>34.24</v>
      </c>
      <c r="L1854" s="2">
        <v>1</v>
      </c>
      <c r="M1854" s="2">
        <v>6</v>
      </c>
      <c r="N1854" s="2">
        <v>0.75</v>
      </c>
      <c r="O1854" s="3" t="s">
        <v>32</v>
      </c>
      <c r="P1854" s="3" t="s">
        <v>29</v>
      </c>
      <c r="Q1854" s="5">
        <v>16.3</v>
      </c>
      <c r="S1854" s="6">
        <v>14.04</v>
      </c>
      <c r="T1854" s="5">
        <v>0.35</v>
      </c>
      <c r="U1854" s="6">
        <v>14.39</v>
      </c>
      <c r="V1854" s="2">
        <v>21.2</v>
      </c>
      <c r="W1854" s="8"/>
      <c r="X1854" s="10" t="s">
        <v>29</v>
      </c>
      <c r="Y1854" s="7">
        <v>43649</v>
      </c>
    </row>
    <row r="1855" spans="1:25" ht="30" hidden="1" x14ac:dyDescent="0.25">
      <c r="A1855" s="2">
        <v>268771</v>
      </c>
      <c r="B1855" s="3" t="s">
        <v>1788</v>
      </c>
      <c r="C1855" s="3" t="s">
        <v>1841</v>
      </c>
      <c r="D1855" s="3" t="s">
        <v>27</v>
      </c>
      <c r="E1855" s="3" t="s">
        <v>28</v>
      </c>
      <c r="F1855" s="3" t="s">
        <v>86</v>
      </c>
      <c r="G1855" s="2">
        <v>12</v>
      </c>
      <c r="H1855" s="3" t="s">
        <v>204</v>
      </c>
      <c r="I1855" s="3" t="s">
        <v>1790</v>
      </c>
      <c r="J1855" s="3" t="s">
        <v>31</v>
      </c>
      <c r="K1855" s="4">
        <v>257.16000000000003</v>
      </c>
      <c r="L1855" s="2">
        <v>1</v>
      </c>
      <c r="M1855" s="2">
        <v>6</v>
      </c>
      <c r="N1855" s="2">
        <v>0.75</v>
      </c>
      <c r="O1855" s="3" t="s">
        <v>32</v>
      </c>
      <c r="P1855" s="3" t="s">
        <v>29</v>
      </c>
      <c r="Q1855" s="5">
        <v>78.55</v>
      </c>
      <c r="S1855" s="6">
        <v>68.819999999999993</v>
      </c>
      <c r="T1855" s="5">
        <v>0.35</v>
      </c>
      <c r="U1855" s="6">
        <v>69.17</v>
      </c>
      <c r="V1855" s="2">
        <v>102.1</v>
      </c>
      <c r="W1855" s="8">
        <v>4.9999999999997158E-2</v>
      </c>
      <c r="X1855" s="9" t="s">
        <v>3216</v>
      </c>
      <c r="Y1855" s="7">
        <v>43790</v>
      </c>
    </row>
    <row r="1856" spans="1:25" ht="30" hidden="1" x14ac:dyDescent="0.25">
      <c r="A1856" s="2">
        <v>780338</v>
      </c>
      <c r="B1856" s="3" t="s">
        <v>1788</v>
      </c>
      <c r="C1856" s="3" t="s">
        <v>1842</v>
      </c>
      <c r="D1856" s="3" t="s">
        <v>27</v>
      </c>
      <c r="E1856" s="3" t="s">
        <v>28</v>
      </c>
      <c r="F1856" s="3" t="s">
        <v>29</v>
      </c>
      <c r="G1856" s="2">
        <v>11</v>
      </c>
      <c r="H1856" s="3" t="s">
        <v>80</v>
      </c>
      <c r="I1856" s="3" t="s">
        <v>1796</v>
      </c>
      <c r="J1856" s="3" t="s">
        <v>31</v>
      </c>
      <c r="K1856" s="4">
        <v>90.36</v>
      </c>
      <c r="L1856" s="2">
        <v>1</v>
      </c>
      <c r="M1856" s="2">
        <v>12</v>
      </c>
      <c r="N1856" s="2">
        <v>0.75</v>
      </c>
      <c r="O1856" s="3" t="s">
        <v>32</v>
      </c>
      <c r="P1856" s="3" t="s">
        <v>29</v>
      </c>
      <c r="Q1856" s="5">
        <v>20.399999999999999</v>
      </c>
      <c r="S1856" s="6">
        <v>17.64</v>
      </c>
      <c r="T1856" s="5">
        <v>0.35</v>
      </c>
      <c r="U1856" s="6">
        <v>17.989999999999998</v>
      </c>
      <c r="V1856" s="2">
        <v>26.5</v>
      </c>
      <c r="W1856" s="8"/>
      <c r="X1856" s="10" t="s">
        <v>29</v>
      </c>
      <c r="Y1856" s="7">
        <v>43777</v>
      </c>
    </row>
    <row r="1857" spans="1:25" ht="30" hidden="1" x14ac:dyDescent="0.25">
      <c r="A1857" s="2">
        <v>613174</v>
      </c>
      <c r="B1857" s="3" t="s">
        <v>1788</v>
      </c>
      <c r="C1857" s="3" t="s">
        <v>1843</v>
      </c>
      <c r="D1857" s="3" t="s">
        <v>27</v>
      </c>
      <c r="E1857" s="3" t="s">
        <v>37</v>
      </c>
      <c r="F1857" s="3" t="s">
        <v>29</v>
      </c>
      <c r="G1857" s="2">
        <v>9</v>
      </c>
      <c r="H1857" s="3" t="s">
        <v>80</v>
      </c>
      <c r="I1857" s="3" t="s">
        <v>29</v>
      </c>
      <c r="J1857" s="3" t="s">
        <v>31</v>
      </c>
      <c r="K1857" s="4" t="s">
        <v>3110</v>
      </c>
      <c r="L1857" s="2">
        <v>1</v>
      </c>
      <c r="M1857" s="2">
        <v>6</v>
      </c>
      <c r="N1857" s="2">
        <v>0.75</v>
      </c>
      <c r="O1857" s="3" t="s">
        <v>32</v>
      </c>
      <c r="P1857" s="3" t="s">
        <v>29</v>
      </c>
      <c r="Q1857" s="5">
        <v>21.15</v>
      </c>
      <c r="S1857" s="6">
        <v>18.3</v>
      </c>
      <c r="T1857" s="5">
        <v>0.35</v>
      </c>
      <c r="U1857" s="6">
        <v>18.649999999999999</v>
      </c>
      <c r="V1857" s="2">
        <v>27.5</v>
      </c>
      <c r="W1857" s="8"/>
      <c r="X1857" s="10" t="s">
        <v>29</v>
      </c>
      <c r="Y1857" s="7">
        <v>43647</v>
      </c>
    </row>
    <row r="1858" spans="1:25" ht="30" hidden="1" x14ac:dyDescent="0.25">
      <c r="A1858" s="2">
        <v>361790</v>
      </c>
      <c r="B1858" s="3" t="s">
        <v>1788</v>
      </c>
      <c r="C1858" s="3" t="s">
        <v>1844</v>
      </c>
      <c r="D1858" s="3" t="s">
        <v>1142</v>
      </c>
      <c r="E1858" s="3" t="s">
        <v>28</v>
      </c>
      <c r="F1858" s="3" t="s">
        <v>97</v>
      </c>
      <c r="G1858" s="2">
        <v>7</v>
      </c>
      <c r="H1858" s="3" t="s">
        <v>80</v>
      </c>
      <c r="I1858" s="3" t="s">
        <v>1792</v>
      </c>
      <c r="J1858" s="3" t="s">
        <v>39</v>
      </c>
      <c r="K1858" s="4">
        <v>43.18</v>
      </c>
      <c r="L1858" s="2">
        <v>1</v>
      </c>
      <c r="M1858" s="2">
        <v>24</v>
      </c>
      <c r="N1858" s="2">
        <v>0.2</v>
      </c>
      <c r="O1858" s="3" t="s">
        <v>32</v>
      </c>
      <c r="P1858" s="3" t="s">
        <v>29</v>
      </c>
      <c r="Q1858" s="5">
        <v>5.05</v>
      </c>
      <c r="S1858" s="6">
        <v>4.3600000000000003</v>
      </c>
      <c r="T1858" s="5">
        <v>0.1</v>
      </c>
      <c r="U1858" s="6">
        <v>4.46</v>
      </c>
      <c r="V1858" s="2">
        <v>6.55</v>
      </c>
      <c r="W1858" s="8"/>
      <c r="X1858" s="10" t="s">
        <v>29</v>
      </c>
      <c r="Y1858" s="7">
        <v>43727</v>
      </c>
    </row>
    <row r="1859" spans="1:25" ht="30" hidden="1" x14ac:dyDescent="0.25">
      <c r="A1859" s="2">
        <v>1875</v>
      </c>
      <c r="B1859" s="3" t="s">
        <v>1788</v>
      </c>
      <c r="C1859" s="3" t="s">
        <v>1844</v>
      </c>
      <c r="D1859" s="3" t="s">
        <v>27</v>
      </c>
      <c r="E1859" s="3" t="s">
        <v>37</v>
      </c>
      <c r="F1859" s="3" t="s">
        <v>29</v>
      </c>
      <c r="G1859" s="2">
        <v>7</v>
      </c>
      <c r="H1859" s="3" t="s">
        <v>80</v>
      </c>
      <c r="I1859" s="3" t="s">
        <v>1792</v>
      </c>
      <c r="J1859" s="3" t="s">
        <v>39</v>
      </c>
      <c r="K1859" s="4">
        <v>39</v>
      </c>
      <c r="L1859" s="2">
        <v>1</v>
      </c>
      <c r="M1859" s="2">
        <v>6</v>
      </c>
      <c r="N1859" s="2">
        <v>0.75</v>
      </c>
      <c r="O1859" s="3" t="s">
        <v>32</v>
      </c>
      <c r="P1859" s="3" t="s">
        <v>29</v>
      </c>
      <c r="Q1859" s="5">
        <v>17.95</v>
      </c>
      <c r="S1859" s="6">
        <v>15.49</v>
      </c>
      <c r="T1859" s="5">
        <v>0.35</v>
      </c>
      <c r="U1859" s="6">
        <v>15.84</v>
      </c>
      <c r="V1859" s="2">
        <v>23.35</v>
      </c>
      <c r="W1859" s="8"/>
      <c r="X1859" s="10" t="s">
        <v>29</v>
      </c>
      <c r="Y1859" s="7">
        <v>43587</v>
      </c>
    </row>
    <row r="1860" spans="1:25" ht="30" hidden="1" x14ac:dyDescent="0.25">
      <c r="A1860" s="2">
        <v>639310</v>
      </c>
      <c r="B1860" s="3" t="s">
        <v>1788</v>
      </c>
      <c r="C1860" s="3" t="s">
        <v>1845</v>
      </c>
      <c r="D1860" s="3" t="s">
        <v>27</v>
      </c>
      <c r="E1860" s="3" t="s">
        <v>28</v>
      </c>
      <c r="F1860" s="3" t="s">
        <v>97</v>
      </c>
      <c r="G1860" s="2">
        <v>11.5</v>
      </c>
      <c r="H1860" s="3" t="s">
        <v>80</v>
      </c>
      <c r="I1860" s="3" t="s">
        <v>1796</v>
      </c>
      <c r="J1860" s="3" t="s">
        <v>39</v>
      </c>
      <c r="K1860" s="4">
        <v>39.9</v>
      </c>
      <c r="L1860" s="2">
        <v>1</v>
      </c>
      <c r="M1860" s="2">
        <v>6</v>
      </c>
      <c r="N1860" s="2">
        <v>0.75</v>
      </c>
      <c r="O1860" s="3" t="s">
        <v>32</v>
      </c>
      <c r="P1860" s="3" t="s">
        <v>29</v>
      </c>
      <c r="Q1860" s="5">
        <v>18.25</v>
      </c>
      <c r="S1860" s="6">
        <v>15.75</v>
      </c>
      <c r="T1860" s="5">
        <v>0.35</v>
      </c>
      <c r="U1860" s="6">
        <v>16.100000000000001</v>
      </c>
      <c r="V1860" s="2">
        <v>23.7</v>
      </c>
      <c r="W1860" s="8"/>
      <c r="X1860" s="10" t="s">
        <v>29</v>
      </c>
      <c r="Y1860" s="7">
        <v>43711</v>
      </c>
    </row>
    <row r="1861" spans="1:25" ht="30" hidden="1" x14ac:dyDescent="0.25">
      <c r="A1861" s="2">
        <v>814507</v>
      </c>
      <c r="B1861" s="3" t="s">
        <v>1788</v>
      </c>
      <c r="C1861" s="3" t="s">
        <v>1846</v>
      </c>
      <c r="D1861" s="3" t="s">
        <v>27</v>
      </c>
      <c r="E1861" s="3" t="s">
        <v>28</v>
      </c>
      <c r="F1861" s="3" t="s">
        <v>29</v>
      </c>
      <c r="G1861" s="2">
        <v>11.5</v>
      </c>
      <c r="H1861" s="3" t="s">
        <v>80</v>
      </c>
      <c r="I1861" s="3" t="s">
        <v>1792</v>
      </c>
      <c r="J1861" s="3" t="s">
        <v>39</v>
      </c>
      <c r="K1861" s="4">
        <v>37.25</v>
      </c>
      <c r="L1861" s="2">
        <v>1</v>
      </c>
      <c r="M1861" s="2">
        <v>6</v>
      </c>
      <c r="N1861" s="2">
        <v>0.75</v>
      </c>
      <c r="O1861" s="3" t="s">
        <v>32</v>
      </c>
      <c r="P1861" s="3" t="s">
        <v>29</v>
      </c>
      <c r="Q1861" s="5">
        <v>17.350000000000001</v>
      </c>
      <c r="S1861" s="6">
        <v>14.96</v>
      </c>
      <c r="T1861" s="5">
        <v>0.35</v>
      </c>
      <c r="U1861" s="6">
        <v>15.31</v>
      </c>
      <c r="V1861" s="2">
        <v>22.55</v>
      </c>
      <c r="W1861" s="8"/>
      <c r="X1861" s="10" t="s">
        <v>29</v>
      </c>
      <c r="Y1861" s="7">
        <v>43732</v>
      </c>
    </row>
    <row r="1862" spans="1:25" ht="30" hidden="1" x14ac:dyDescent="0.25">
      <c r="A1862" s="2">
        <v>161591</v>
      </c>
      <c r="B1862" s="3" t="s">
        <v>1788</v>
      </c>
      <c r="C1862" s="3" t="s">
        <v>1847</v>
      </c>
      <c r="D1862" s="3" t="s">
        <v>27</v>
      </c>
      <c r="E1862" s="3" t="s">
        <v>37</v>
      </c>
      <c r="F1862" s="3" t="s">
        <v>29</v>
      </c>
      <c r="G1862" s="2">
        <v>11</v>
      </c>
      <c r="H1862" s="3" t="s">
        <v>80</v>
      </c>
      <c r="I1862" s="3" t="s">
        <v>29</v>
      </c>
      <c r="J1862" s="3" t="s">
        <v>31</v>
      </c>
      <c r="K1862" s="4">
        <v>92.64</v>
      </c>
      <c r="L1862" s="2">
        <v>1</v>
      </c>
      <c r="M1862" s="2">
        <v>12</v>
      </c>
      <c r="N1862" s="2">
        <v>0.75</v>
      </c>
      <c r="O1862" s="3" t="s">
        <v>32</v>
      </c>
      <c r="P1862" s="3" t="s">
        <v>29</v>
      </c>
      <c r="Q1862" s="5">
        <v>20.8</v>
      </c>
      <c r="S1862" s="6">
        <v>18</v>
      </c>
      <c r="T1862" s="5">
        <v>0.35</v>
      </c>
      <c r="U1862" s="6">
        <v>18.350000000000001</v>
      </c>
      <c r="V1862" s="2">
        <v>27.05</v>
      </c>
      <c r="W1862" s="8"/>
      <c r="X1862" s="10" t="s">
        <v>29</v>
      </c>
      <c r="Y1862" s="7">
        <v>43709</v>
      </c>
    </row>
    <row r="1863" spans="1:25" ht="30" hidden="1" x14ac:dyDescent="0.25">
      <c r="A1863" s="2">
        <v>632265</v>
      </c>
      <c r="B1863" s="3" t="s">
        <v>1788</v>
      </c>
      <c r="C1863" s="3" t="s">
        <v>1848</v>
      </c>
      <c r="D1863" s="3" t="s">
        <v>27</v>
      </c>
      <c r="E1863" s="3" t="s">
        <v>28</v>
      </c>
      <c r="F1863" s="3" t="s">
        <v>86</v>
      </c>
      <c r="G1863" s="2">
        <v>13.8</v>
      </c>
      <c r="H1863" s="3" t="s">
        <v>30</v>
      </c>
      <c r="I1863" s="3" t="s">
        <v>29</v>
      </c>
      <c r="J1863" s="3" t="s">
        <v>31</v>
      </c>
      <c r="K1863" s="4" t="s">
        <v>3111</v>
      </c>
      <c r="L1863" s="2">
        <v>1</v>
      </c>
      <c r="M1863" s="2">
        <v>12</v>
      </c>
      <c r="N1863" s="2">
        <v>0.75</v>
      </c>
      <c r="O1863" s="3" t="s">
        <v>32</v>
      </c>
      <c r="P1863" s="3" t="s">
        <v>29</v>
      </c>
      <c r="Q1863" s="5">
        <v>23.9</v>
      </c>
      <c r="S1863" s="6">
        <v>20.72</v>
      </c>
      <c r="T1863" s="5">
        <v>0.35</v>
      </c>
      <c r="U1863" s="6">
        <v>21.07</v>
      </c>
      <c r="V1863" s="2">
        <v>31.05</v>
      </c>
      <c r="W1863" s="8">
        <v>-5.5500000000000007</v>
      </c>
      <c r="X1863" s="9" t="s">
        <v>3215</v>
      </c>
      <c r="Y1863" s="7">
        <v>43788</v>
      </c>
    </row>
    <row r="1864" spans="1:25" ht="30" hidden="1" x14ac:dyDescent="0.25">
      <c r="A1864" s="2">
        <v>378638</v>
      </c>
      <c r="B1864" s="3" t="s">
        <v>1788</v>
      </c>
      <c r="C1864" s="3" t="s">
        <v>1849</v>
      </c>
      <c r="D1864" s="3" t="s">
        <v>27</v>
      </c>
      <c r="E1864" s="3" t="s">
        <v>37</v>
      </c>
      <c r="F1864" s="3" t="s">
        <v>29</v>
      </c>
      <c r="G1864" s="2">
        <v>10</v>
      </c>
      <c r="H1864" s="3" t="s">
        <v>80</v>
      </c>
      <c r="I1864" s="3" t="s">
        <v>1796</v>
      </c>
      <c r="J1864" s="3" t="s">
        <v>31</v>
      </c>
      <c r="K1864" s="4" t="s">
        <v>3112</v>
      </c>
      <c r="L1864" s="2">
        <v>1</v>
      </c>
      <c r="M1864" s="2">
        <v>12</v>
      </c>
      <c r="N1864" s="2">
        <v>0.75</v>
      </c>
      <c r="O1864" s="3" t="s">
        <v>32</v>
      </c>
      <c r="P1864" s="3" t="s">
        <v>29</v>
      </c>
      <c r="Q1864" s="5">
        <v>20.8</v>
      </c>
      <c r="S1864" s="6">
        <v>18</v>
      </c>
      <c r="T1864" s="5">
        <v>0.35</v>
      </c>
      <c r="U1864" s="6">
        <v>18.350000000000001</v>
      </c>
      <c r="V1864" s="2">
        <v>27.05</v>
      </c>
      <c r="W1864" s="8"/>
      <c r="X1864" s="10" t="s">
        <v>29</v>
      </c>
      <c r="Y1864" s="7">
        <v>43738</v>
      </c>
    </row>
    <row r="1865" spans="1:25" ht="30" hidden="1" x14ac:dyDescent="0.25">
      <c r="A1865" s="2">
        <v>86256</v>
      </c>
      <c r="B1865" s="3" t="s">
        <v>1788</v>
      </c>
      <c r="C1865" s="3" t="s">
        <v>1850</v>
      </c>
      <c r="D1865" s="3" t="s">
        <v>27</v>
      </c>
      <c r="E1865" s="3" t="s">
        <v>37</v>
      </c>
      <c r="F1865" s="3" t="s">
        <v>405</v>
      </c>
      <c r="G1865" s="2">
        <v>11.5</v>
      </c>
      <c r="H1865" s="3" t="s">
        <v>80</v>
      </c>
      <c r="I1865" s="3" t="s">
        <v>1796</v>
      </c>
      <c r="J1865" s="3" t="s">
        <v>31</v>
      </c>
      <c r="K1865" s="4" t="s">
        <v>3113</v>
      </c>
      <c r="L1865" s="2">
        <v>1</v>
      </c>
      <c r="M1865" s="2">
        <v>12</v>
      </c>
      <c r="N1865" s="2">
        <v>0.75</v>
      </c>
      <c r="O1865" s="3" t="s">
        <v>32</v>
      </c>
      <c r="P1865" s="3" t="s">
        <v>29</v>
      </c>
      <c r="Q1865" s="5">
        <v>21.65</v>
      </c>
      <c r="R1865" s="5">
        <v>2</v>
      </c>
      <c r="S1865" s="6">
        <v>16.98</v>
      </c>
      <c r="T1865" s="5">
        <v>0.35</v>
      </c>
      <c r="U1865" s="6">
        <v>17.329999999999998</v>
      </c>
      <c r="V1865" s="2">
        <v>28.15</v>
      </c>
      <c r="W1865" s="8"/>
      <c r="X1865" s="10" t="s">
        <v>29</v>
      </c>
      <c r="Y1865" s="7">
        <v>43800</v>
      </c>
    </row>
    <row r="1866" spans="1:25" ht="30" hidden="1" x14ac:dyDescent="0.25">
      <c r="A1866" s="2">
        <v>432369</v>
      </c>
      <c r="B1866" s="3" t="s">
        <v>1788</v>
      </c>
      <c r="C1866" s="3" t="s">
        <v>1851</v>
      </c>
      <c r="D1866" s="3" t="s">
        <v>27</v>
      </c>
      <c r="E1866" s="3" t="s">
        <v>37</v>
      </c>
      <c r="F1866" s="3" t="s">
        <v>29</v>
      </c>
      <c r="G1866" s="2">
        <v>11</v>
      </c>
      <c r="H1866" s="3" t="s">
        <v>80</v>
      </c>
      <c r="I1866" s="3" t="s">
        <v>1796</v>
      </c>
      <c r="J1866" s="3" t="s">
        <v>31</v>
      </c>
      <c r="K1866" s="4">
        <v>32.94</v>
      </c>
      <c r="L1866" s="2">
        <v>1</v>
      </c>
      <c r="M1866" s="2">
        <v>6</v>
      </c>
      <c r="N1866" s="2">
        <v>0.75</v>
      </c>
      <c r="O1866" s="3" t="s">
        <v>32</v>
      </c>
      <c r="P1866" s="3" t="s">
        <v>29</v>
      </c>
      <c r="Q1866" s="5">
        <v>16.2</v>
      </c>
      <c r="S1866" s="6">
        <v>13.95</v>
      </c>
      <c r="T1866" s="5">
        <v>0.35</v>
      </c>
      <c r="U1866" s="6">
        <v>14.3</v>
      </c>
      <c r="V1866" s="2">
        <v>21.05</v>
      </c>
      <c r="W1866" s="8"/>
      <c r="X1866" s="10" t="s">
        <v>29</v>
      </c>
      <c r="Y1866" s="7">
        <v>43739</v>
      </c>
    </row>
    <row r="1867" spans="1:25" ht="30" hidden="1" x14ac:dyDescent="0.25">
      <c r="A1867" s="2">
        <v>453084</v>
      </c>
      <c r="B1867" s="3" t="s">
        <v>1788</v>
      </c>
      <c r="C1867" s="3" t="s">
        <v>1852</v>
      </c>
      <c r="D1867" s="3" t="s">
        <v>27</v>
      </c>
      <c r="E1867" s="3" t="s">
        <v>37</v>
      </c>
      <c r="F1867" s="3" t="s">
        <v>29</v>
      </c>
      <c r="G1867" s="2">
        <v>12</v>
      </c>
      <c r="H1867" s="3" t="s">
        <v>204</v>
      </c>
      <c r="I1867" s="3" t="s">
        <v>1790</v>
      </c>
      <c r="J1867" s="3" t="s">
        <v>31</v>
      </c>
      <c r="K1867" s="4">
        <v>240.24</v>
      </c>
      <c r="L1867" s="2">
        <v>1</v>
      </c>
      <c r="M1867" s="2">
        <v>6</v>
      </c>
      <c r="N1867" s="2">
        <v>0.75</v>
      </c>
      <c r="O1867" s="3" t="s">
        <v>32</v>
      </c>
      <c r="P1867" s="3" t="s">
        <v>29</v>
      </c>
      <c r="Q1867" s="5">
        <v>74.2</v>
      </c>
      <c r="S1867" s="6">
        <v>64.989999999999995</v>
      </c>
      <c r="T1867" s="5">
        <v>0.35</v>
      </c>
      <c r="U1867" s="6">
        <v>65.34</v>
      </c>
      <c r="V1867" s="2">
        <v>96.45</v>
      </c>
      <c r="W1867" s="8"/>
      <c r="X1867" s="10" t="s">
        <v>29</v>
      </c>
      <c r="Y1867" s="7">
        <v>43586</v>
      </c>
    </row>
    <row r="1868" spans="1:25" ht="30" hidden="1" x14ac:dyDescent="0.25">
      <c r="A1868" s="2">
        <v>265678</v>
      </c>
      <c r="B1868" s="3" t="s">
        <v>1788</v>
      </c>
      <c r="C1868" s="3" t="s">
        <v>1853</v>
      </c>
      <c r="D1868" s="3" t="s">
        <v>27</v>
      </c>
      <c r="E1868" s="3" t="s">
        <v>37</v>
      </c>
      <c r="F1868" s="3" t="s">
        <v>29</v>
      </c>
      <c r="G1868" s="2">
        <v>12.5</v>
      </c>
      <c r="H1868" s="3" t="s">
        <v>30</v>
      </c>
      <c r="I1868" s="3" t="s">
        <v>1792</v>
      </c>
      <c r="J1868" s="3" t="s">
        <v>31</v>
      </c>
      <c r="K1868" s="4" t="s">
        <v>3114</v>
      </c>
      <c r="L1868" s="2">
        <v>1</v>
      </c>
      <c r="M1868" s="2">
        <v>6</v>
      </c>
      <c r="N1868" s="2">
        <v>0.75</v>
      </c>
      <c r="O1868" s="3" t="s">
        <v>32</v>
      </c>
      <c r="P1868" s="3" t="s">
        <v>29</v>
      </c>
      <c r="Q1868" s="5">
        <v>29.85</v>
      </c>
      <c r="S1868" s="6">
        <v>25.96</v>
      </c>
      <c r="T1868" s="5">
        <v>0.35</v>
      </c>
      <c r="U1868" s="6">
        <v>26.31</v>
      </c>
      <c r="V1868" s="2">
        <v>38.799999999999997</v>
      </c>
      <c r="W1868" s="8"/>
      <c r="X1868" s="10" t="s">
        <v>29</v>
      </c>
      <c r="Y1868" s="7">
        <v>43466</v>
      </c>
    </row>
    <row r="1869" spans="1:25" ht="30" hidden="1" x14ac:dyDescent="0.25">
      <c r="A1869" s="2">
        <v>766523</v>
      </c>
      <c r="B1869" s="3" t="s">
        <v>1788</v>
      </c>
      <c r="C1869" s="3" t="s">
        <v>1854</v>
      </c>
      <c r="D1869" s="3" t="s">
        <v>27</v>
      </c>
      <c r="E1869" s="3" t="s">
        <v>28</v>
      </c>
      <c r="F1869" s="3" t="s">
        <v>29</v>
      </c>
      <c r="H1869" s="3" t="s">
        <v>432</v>
      </c>
      <c r="I1869" s="3" t="s">
        <v>29</v>
      </c>
      <c r="J1869" s="3" t="s">
        <v>39</v>
      </c>
      <c r="K1869" s="4">
        <v>156.15</v>
      </c>
      <c r="L1869" s="2">
        <v>1</v>
      </c>
      <c r="M1869" s="2">
        <v>12</v>
      </c>
      <c r="N1869" s="2">
        <v>0.75</v>
      </c>
      <c r="O1869" s="3" t="s">
        <v>32</v>
      </c>
      <c r="P1869" s="3" t="s">
        <v>29</v>
      </c>
      <c r="Q1869" s="5">
        <v>31.35</v>
      </c>
      <c r="S1869" s="6">
        <v>27.28</v>
      </c>
      <c r="T1869" s="5">
        <v>0.35</v>
      </c>
      <c r="U1869" s="6">
        <v>27.63</v>
      </c>
      <c r="V1869" s="2">
        <v>40.75</v>
      </c>
      <c r="W1869" s="8"/>
      <c r="X1869" s="10" t="s">
        <v>29</v>
      </c>
      <c r="Y1869" s="7">
        <v>43699</v>
      </c>
    </row>
    <row r="1870" spans="1:25" ht="30" hidden="1" x14ac:dyDescent="0.25">
      <c r="A1870" s="2">
        <v>527986</v>
      </c>
      <c r="B1870" s="3" t="s">
        <v>1788</v>
      </c>
      <c r="C1870" s="3" t="s">
        <v>1855</v>
      </c>
      <c r="D1870" s="3" t="s">
        <v>27</v>
      </c>
      <c r="E1870" s="3" t="s">
        <v>28</v>
      </c>
      <c r="F1870" s="3" t="s">
        <v>29</v>
      </c>
      <c r="G1870" s="2">
        <v>12</v>
      </c>
      <c r="H1870" s="3" t="s">
        <v>80</v>
      </c>
      <c r="I1870" s="3" t="s">
        <v>1856</v>
      </c>
      <c r="J1870" s="3" t="s">
        <v>31</v>
      </c>
      <c r="K1870" s="4">
        <v>79.08</v>
      </c>
      <c r="L1870" s="2">
        <v>1</v>
      </c>
      <c r="M1870" s="2">
        <v>12</v>
      </c>
      <c r="N1870" s="2">
        <v>0.75</v>
      </c>
      <c r="O1870" s="3" t="s">
        <v>32</v>
      </c>
      <c r="P1870" s="3" t="s">
        <v>29</v>
      </c>
      <c r="Q1870" s="5">
        <v>18.45</v>
      </c>
      <c r="S1870" s="6">
        <v>15.93</v>
      </c>
      <c r="T1870" s="5">
        <v>0.35</v>
      </c>
      <c r="U1870" s="6">
        <v>16.28</v>
      </c>
      <c r="V1870" s="2">
        <v>24</v>
      </c>
      <c r="W1870" s="8"/>
      <c r="X1870" s="10" t="s">
        <v>29</v>
      </c>
      <c r="Y1870" s="7">
        <v>43777</v>
      </c>
    </row>
    <row r="1871" spans="1:25" ht="30" hidden="1" x14ac:dyDescent="0.25">
      <c r="A1871" s="2">
        <v>916346</v>
      </c>
      <c r="B1871" s="3" t="s">
        <v>1788</v>
      </c>
      <c r="C1871" s="3" t="s">
        <v>1857</v>
      </c>
      <c r="D1871" s="3" t="s">
        <v>27</v>
      </c>
      <c r="E1871" s="3" t="s">
        <v>37</v>
      </c>
      <c r="F1871" s="3" t="s">
        <v>405</v>
      </c>
      <c r="G1871" s="2">
        <v>12</v>
      </c>
      <c r="H1871" s="3" t="s">
        <v>297</v>
      </c>
      <c r="I1871" s="3" t="s">
        <v>1792</v>
      </c>
      <c r="J1871" s="3" t="s">
        <v>31</v>
      </c>
      <c r="K1871" s="4">
        <v>61.08</v>
      </c>
      <c r="L1871" s="2">
        <v>1</v>
      </c>
      <c r="M1871" s="2">
        <v>6</v>
      </c>
      <c r="N1871" s="2">
        <v>0.75</v>
      </c>
      <c r="O1871" s="3" t="s">
        <v>32</v>
      </c>
      <c r="P1871" s="3" t="s">
        <v>29</v>
      </c>
      <c r="Q1871" s="5">
        <v>25.85</v>
      </c>
      <c r="R1871" s="5">
        <v>2</v>
      </c>
      <c r="S1871" s="6">
        <v>20.68</v>
      </c>
      <c r="T1871" s="5">
        <v>0.35</v>
      </c>
      <c r="U1871" s="6">
        <v>21.03</v>
      </c>
      <c r="V1871" s="2">
        <v>33.6</v>
      </c>
      <c r="W1871" s="8"/>
      <c r="X1871" s="10" t="s">
        <v>29</v>
      </c>
      <c r="Y1871" s="7">
        <v>43800</v>
      </c>
    </row>
    <row r="1872" spans="1:25" ht="30" hidden="1" x14ac:dyDescent="0.25">
      <c r="A1872" s="2">
        <v>772079</v>
      </c>
      <c r="B1872" s="3" t="s">
        <v>1788</v>
      </c>
      <c r="C1872" s="3" t="s">
        <v>1858</v>
      </c>
      <c r="D1872" s="3" t="s">
        <v>27</v>
      </c>
      <c r="E1872" s="3" t="s">
        <v>28</v>
      </c>
      <c r="F1872" s="3" t="s">
        <v>104</v>
      </c>
      <c r="G1872" s="2">
        <v>12</v>
      </c>
      <c r="H1872" s="3" t="s">
        <v>297</v>
      </c>
      <c r="I1872" s="3" t="s">
        <v>1792</v>
      </c>
      <c r="J1872" s="3" t="s">
        <v>31</v>
      </c>
      <c r="K1872" s="4">
        <v>61.08</v>
      </c>
      <c r="L1872" s="2">
        <v>1</v>
      </c>
      <c r="M1872" s="2">
        <v>6</v>
      </c>
      <c r="N1872" s="2">
        <v>0.75</v>
      </c>
      <c r="O1872" s="3" t="s">
        <v>32</v>
      </c>
      <c r="P1872" s="3" t="s">
        <v>29</v>
      </c>
      <c r="Q1872" s="5">
        <v>25.85</v>
      </c>
      <c r="R1872" s="5">
        <v>2</v>
      </c>
      <c r="S1872" s="6">
        <v>20.68</v>
      </c>
      <c r="T1872" s="5">
        <v>0.35</v>
      </c>
      <c r="U1872" s="6">
        <v>21.03</v>
      </c>
      <c r="V1872" s="2">
        <v>33.6</v>
      </c>
      <c r="W1872" s="8"/>
      <c r="X1872" s="10" t="s">
        <v>29</v>
      </c>
      <c r="Y1872" s="7">
        <v>43800</v>
      </c>
    </row>
    <row r="1873" spans="1:25" ht="30" hidden="1" x14ac:dyDescent="0.25">
      <c r="A1873" s="2">
        <v>56358</v>
      </c>
      <c r="B1873" s="3" t="s">
        <v>1788</v>
      </c>
      <c r="C1873" s="3" t="s">
        <v>1859</v>
      </c>
      <c r="D1873" s="3" t="s">
        <v>27</v>
      </c>
      <c r="E1873" s="3" t="s">
        <v>28</v>
      </c>
      <c r="F1873" s="3" t="s">
        <v>29</v>
      </c>
      <c r="G1873" s="2">
        <v>12</v>
      </c>
      <c r="H1873" s="3" t="s">
        <v>204</v>
      </c>
      <c r="I1873" s="3" t="s">
        <v>1792</v>
      </c>
      <c r="J1873" s="3" t="s">
        <v>31</v>
      </c>
      <c r="K1873" s="4">
        <v>202.86</v>
      </c>
      <c r="L1873" s="2">
        <v>1</v>
      </c>
      <c r="M1873" s="2">
        <v>6</v>
      </c>
      <c r="N1873" s="2">
        <v>0.75</v>
      </c>
      <c r="O1873" s="3" t="s">
        <v>32</v>
      </c>
      <c r="P1873" s="3" t="s">
        <v>29</v>
      </c>
      <c r="Q1873" s="5">
        <v>64.7</v>
      </c>
      <c r="S1873" s="6">
        <v>56.63</v>
      </c>
      <c r="T1873" s="5">
        <v>0.35</v>
      </c>
      <c r="U1873" s="6">
        <v>56.98</v>
      </c>
      <c r="V1873" s="2">
        <v>84.1</v>
      </c>
      <c r="W1873" s="8">
        <v>2.4000000000000057</v>
      </c>
      <c r="X1873" s="9" t="s">
        <v>3216</v>
      </c>
      <c r="Y1873" s="7">
        <v>43790</v>
      </c>
    </row>
    <row r="1874" spans="1:25" ht="30" hidden="1" x14ac:dyDescent="0.25">
      <c r="A1874" s="2">
        <v>814319</v>
      </c>
      <c r="B1874" s="3" t="s">
        <v>1788</v>
      </c>
      <c r="C1874" s="3" t="s">
        <v>1860</v>
      </c>
      <c r="D1874" s="3" t="s">
        <v>27</v>
      </c>
      <c r="E1874" s="3" t="s">
        <v>28</v>
      </c>
      <c r="F1874" s="3" t="s">
        <v>29</v>
      </c>
      <c r="G1874" s="2">
        <v>12</v>
      </c>
      <c r="H1874" s="3" t="s">
        <v>80</v>
      </c>
      <c r="I1874" s="3" t="s">
        <v>29</v>
      </c>
      <c r="J1874" s="3" t="s">
        <v>39</v>
      </c>
      <c r="K1874" s="4">
        <v>90.99</v>
      </c>
      <c r="L1874" s="2">
        <v>1</v>
      </c>
      <c r="M1874" s="2">
        <v>12</v>
      </c>
      <c r="N1874" s="2">
        <v>0.75</v>
      </c>
      <c r="O1874" s="3" t="s">
        <v>32</v>
      </c>
      <c r="P1874" s="3" t="s">
        <v>29</v>
      </c>
      <c r="Q1874" s="5">
        <v>20.149999999999999</v>
      </c>
      <c r="S1874" s="6">
        <v>17.420000000000002</v>
      </c>
      <c r="T1874" s="5">
        <v>0.35</v>
      </c>
      <c r="U1874" s="6">
        <v>17.77</v>
      </c>
      <c r="V1874" s="2">
        <v>26.2</v>
      </c>
      <c r="W1874" s="8"/>
      <c r="X1874" s="10" t="s">
        <v>29</v>
      </c>
      <c r="Y1874" s="7">
        <v>43658</v>
      </c>
    </row>
    <row r="1875" spans="1:25" ht="30" hidden="1" x14ac:dyDescent="0.25">
      <c r="A1875" s="2">
        <v>192153</v>
      </c>
      <c r="B1875" s="3" t="s">
        <v>1788</v>
      </c>
      <c r="C1875" s="3" t="s">
        <v>1861</v>
      </c>
      <c r="D1875" s="3" t="s">
        <v>27</v>
      </c>
      <c r="E1875" s="3" t="s">
        <v>37</v>
      </c>
      <c r="F1875" s="3" t="s">
        <v>104</v>
      </c>
      <c r="G1875" s="2">
        <v>11</v>
      </c>
      <c r="H1875" s="3" t="s">
        <v>80</v>
      </c>
      <c r="I1875" s="3" t="s">
        <v>1796</v>
      </c>
      <c r="J1875" s="3" t="s">
        <v>31</v>
      </c>
      <c r="K1875" s="4" t="s">
        <v>3115</v>
      </c>
      <c r="L1875" s="2">
        <v>1</v>
      </c>
      <c r="M1875" s="2">
        <v>6</v>
      </c>
      <c r="N1875" s="2">
        <v>0.75</v>
      </c>
      <c r="O1875" s="3" t="s">
        <v>32</v>
      </c>
      <c r="P1875" s="3" t="s">
        <v>29</v>
      </c>
      <c r="Q1875" s="5">
        <v>20.55</v>
      </c>
      <c r="R1875" s="5">
        <v>1</v>
      </c>
      <c r="S1875" s="6">
        <v>16.899999999999999</v>
      </c>
      <c r="T1875" s="5">
        <v>0.35</v>
      </c>
      <c r="U1875" s="6">
        <v>17.25</v>
      </c>
      <c r="V1875" s="2">
        <v>26.7</v>
      </c>
      <c r="W1875" s="8"/>
      <c r="X1875" s="10" t="s">
        <v>29</v>
      </c>
      <c r="Y1875" s="7">
        <v>43800</v>
      </c>
    </row>
    <row r="1876" spans="1:25" ht="30" hidden="1" x14ac:dyDescent="0.25">
      <c r="A1876" s="2">
        <v>846337</v>
      </c>
      <c r="B1876" s="3" t="s">
        <v>1788</v>
      </c>
      <c r="C1876" s="3" t="s">
        <v>1862</v>
      </c>
      <c r="D1876" s="3" t="s">
        <v>27</v>
      </c>
      <c r="E1876" s="3" t="s">
        <v>28</v>
      </c>
      <c r="F1876" s="3" t="s">
        <v>97</v>
      </c>
      <c r="G1876" s="2">
        <v>7.5</v>
      </c>
      <c r="H1876" s="3" t="s">
        <v>80</v>
      </c>
      <c r="I1876" s="3" t="s">
        <v>1792</v>
      </c>
      <c r="J1876" s="3" t="s">
        <v>31</v>
      </c>
      <c r="K1876" s="4">
        <v>92.4</v>
      </c>
      <c r="L1876" s="2">
        <v>1</v>
      </c>
      <c r="M1876" s="2">
        <v>12</v>
      </c>
      <c r="N1876" s="2">
        <v>0.75</v>
      </c>
      <c r="O1876" s="3" t="s">
        <v>32</v>
      </c>
      <c r="P1876" s="3" t="s">
        <v>29</v>
      </c>
      <c r="Q1876" s="5">
        <v>20.75</v>
      </c>
      <c r="S1876" s="6">
        <v>17.95</v>
      </c>
      <c r="T1876" s="5">
        <v>0.35</v>
      </c>
      <c r="U1876" s="6">
        <v>18.3</v>
      </c>
      <c r="V1876" s="2">
        <v>27</v>
      </c>
      <c r="W1876" s="8">
        <v>0.5</v>
      </c>
      <c r="X1876" s="9" t="s">
        <v>3216</v>
      </c>
      <c r="Y1876" s="7">
        <v>43790</v>
      </c>
    </row>
    <row r="1877" spans="1:25" ht="30" hidden="1" x14ac:dyDescent="0.25">
      <c r="A1877" s="2">
        <v>75648</v>
      </c>
      <c r="B1877" s="3" t="s">
        <v>1788</v>
      </c>
      <c r="C1877" s="3" t="s">
        <v>1863</v>
      </c>
      <c r="D1877" s="3" t="s">
        <v>27</v>
      </c>
      <c r="E1877" s="3" t="s">
        <v>37</v>
      </c>
      <c r="F1877" s="3" t="s">
        <v>423</v>
      </c>
      <c r="G1877" s="2">
        <v>13.5</v>
      </c>
      <c r="H1877" s="3" t="s">
        <v>1827</v>
      </c>
      <c r="I1877" s="3" t="s">
        <v>1792</v>
      </c>
      <c r="J1877" s="3" t="s">
        <v>31</v>
      </c>
      <c r="K1877" s="4">
        <v>58.16</v>
      </c>
      <c r="L1877" s="2">
        <v>1</v>
      </c>
      <c r="M1877" s="2">
        <v>6</v>
      </c>
      <c r="N1877" s="2">
        <v>0.75</v>
      </c>
      <c r="O1877" s="3" t="s">
        <v>32</v>
      </c>
      <c r="P1877" s="3" t="s">
        <v>29</v>
      </c>
      <c r="Q1877" s="5">
        <v>24.85</v>
      </c>
      <c r="S1877" s="6">
        <v>21.56</v>
      </c>
      <c r="T1877" s="5">
        <v>0.35</v>
      </c>
      <c r="U1877" s="6">
        <v>21.91</v>
      </c>
      <c r="V1877" s="2">
        <v>32.299999999999997</v>
      </c>
      <c r="W1877" s="8"/>
      <c r="X1877" s="10" t="s">
        <v>29</v>
      </c>
      <c r="Y1877" s="7">
        <v>43636</v>
      </c>
    </row>
    <row r="1878" spans="1:25" ht="30" hidden="1" x14ac:dyDescent="0.25">
      <c r="A1878" s="2">
        <v>166</v>
      </c>
      <c r="B1878" s="3" t="s">
        <v>1788</v>
      </c>
      <c r="C1878" s="3" t="s">
        <v>1864</v>
      </c>
      <c r="D1878" s="3" t="s">
        <v>27</v>
      </c>
      <c r="E1878" s="3" t="s">
        <v>37</v>
      </c>
      <c r="F1878" s="3" t="s">
        <v>29</v>
      </c>
      <c r="G1878" s="2">
        <v>11</v>
      </c>
      <c r="H1878" s="3" t="s">
        <v>1727</v>
      </c>
      <c r="I1878" s="3" t="s">
        <v>1856</v>
      </c>
      <c r="J1878" s="3" t="s">
        <v>31</v>
      </c>
      <c r="K1878" s="4">
        <v>50.64</v>
      </c>
      <c r="L1878" s="2">
        <v>1</v>
      </c>
      <c r="M1878" s="2">
        <v>12</v>
      </c>
      <c r="N1878" s="2">
        <v>0.75</v>
      </c>
      <c r="O1878" s="3" t="s">
        <v>32</v>
      </c>
      <c r="P1878" s="3" t="s">
        <v>29</v>
      </c>
      <c r="Q1878" s="5">
        <v>13.05</v>
      </c>
      <c r="S1878" s="6">
        <v>11.18</v>
      </c>
      <c r="T1878" s="5">
        <v>0.35</v>
      </c>
      <c r="U1878" s="6">
        <v>11.53</v>
      </c>
      <c r="V1878" s="2">
        <v>16.95</v>
      </c>
      <c r="W1878" s="8"/>
      <c r="X1878" s="10" t="s">
        <v>29</v>
      </c>
      <c r="Y1878" s="7">
        <v>43647</v>
      </c>
    </row>
    <row r="1879" spans="1:25" ht="30" hidden="1" x14ac:dyDescent="0.25">
      <c r="A1879" s="2">
        <v>1826</v>
      </c>
      <c r="B1879" s="3" t="s">
        <v>1788</v>
      </c>
      <c r="C1879" s="3" t="s">
        <v>1865</v>
      </c>
      <c r="D1879" s="3" t="s">
        <v>27</v>
      </c>
      <c r="E1879" s="3" t="s">
        <v>37</v>
      </c>
      <c r="F1879" s="3" t="s">
        <v>29</v>
      </c>
      <c r="G1879" s="2">
        <v>7</v>
      </c>
      <c r="H1879" s="3" t="s">
        <v>38</v>
      </c>
      <c r="I1879" s="3" t="s">
        <v>1792</v>
      </c>
      <c r="J1879" s="3" t="s">
        <v>31</v>
      </c>
      <c r="K1879" s="4">
        <v>31.85</v>
      </c>
      <c r="L1879" s="2">
        <v>1</v>
      </c>
      <c r="M1879" s="2">
        <v>12</v>
      </c>
      <c r="N1879" s="2">
        <v>0.75</v>
      </c>
      <c r="O1879" s="3" t="s">
        <v>32</v>
      </c>
      <c r="P1879" s="3" t="s">
        <v>29</v>
      </c>
      <c r="Q1879" s="5">
        <v>8.9499999999999993</v>
      </c>
      <c r="S1879" s="6">
        <v>7.57</v>
      </c>
      <c r="T1879" s="5">
        <v>0.35</v>
      </c>
      <c r="U1879" s="6">
        <v>7.92</v>
      </c>
      <c r="V1879" s="2">
        <v>11.65</v>
      </c>
      <c r="W1879" s="8"/>
      <c r="X1879" s="10" t="s">
        <v>29</v>
      </c>
      <c r="Y1879" s="7">
        <v>43466</v>
      </c>
    </row>
    <row r="1880" spans="1:25" ht="30" hidden="1" x14ac:dyDescent="0.25">
      <c r="A1880" s="2">
        <v>264879</v>
      </c>
      <c r="B1880" s="3" t="s">
        <v>1788</v>
      </c>
      <c r="C1880" s="3" t="s">
        <v>1866</v>
      </c>
      <c r="D1880" s="3" t="s">
        <v>27</v>
      </c>
      <c r="E1880" s="3" t="s">
        <v>28</v>
      </c>
      <c r="F1880" s="3" t="s">
        <v>29</v>
      </c>
      <c r="G1880" s="2">
        <v>11.5</v>
      </c>
      <c r="H1880" s="3" t="s">
        <v>1827</v>
      </c>
      <c r="I1880" s="3" t="s">
        <v>1792</v>
      </c>
      <c r="J1880" s="3" t="s">
        <v>31</v>
      </c>
      <c r="K1880" s="4">
        <v>58.16</v>
      </c>
      <c r="L1880" s="2">
        <v>1</v>
      </c>
      <c r="M1880" s="2">
        <v>6</v>
      </c>
      <c r="N1880" s="2">
        <v>0.75</v>
      </c>
      <c r="O1880" s="3" t="s">
        <v>32</v>
      </c>
      <c r="P1880" s="3" t="s">
        <v>29</v>
      </c>
      <c r="Q1880" s="5">
        <v>24.85</v>
      </c>
      <c r="S1880" s="6">
        <v>21.56</v>
      </c>
      <c r="T1880" s="5">
        <v>0.35</v>
      </c>
      <c r="U1880" s="6">
        <v>21.91</v>
      </c>
      <c r="V1880" s="2">
        <v>32.299999999999997</v>
      </c>
      <c r="W1880" s="8"/>
      <c r="X1880" s="10" t="s">
        <v>29</v>
      </c>
      <c r="Y1880" s="7">
        <v>43654</v>
      </c>
    </row>
    <row r="1881" spans="1:25" ht="30" hidden="1" x14ac:dyDescent="0.25">
      <c r="A1881" s="2">
        <v>256815</v>
      </c>
      <c r="B1881" s="3" t="s">
        <v>1788</v>
      </c>
      <c r="C1881" s="3" t="s">
        <v>1867</v>
      </c>
      <c r="D1881" s="3" t="s">
        <v>27</v>
      </c>
      <c r="E1881" s="3" t="s">
        <v>37</v>
      </c>
      <c r="F1881" s="3" t="s">
        <v>29</v>
      </c>
      <c r="G1881" s="2">
        <v>12</v>
      </c>
      <c r="H1881" s="3" t="s">
        <v>297</v>
      </c>
      <c r="I1881" s="3" t="s">
        <v>29</v>
      </c>
      <c r="J1881" s="3" t="s">
        <v>31</v>
      </c>
      <c r="K1881" s="4" t="s">
        <v>3116</v>
      </c>
      <c r="L1881" s="2">
        <v>1</v>
      </c>
      <c r="M1881" s="2">
        <v>6</v>
      </c>
      <c r="N1881" s="2">
        <v>0.75</v>
      </c>
      <c r="O1881" s="3" t="s">
        <v>32</v>
      </c>
      <c r="P1881" s="3" t="s">
        <v>29</v>
      </c>
      <c r="Q1881" s="5">
        <v>21.3</v>
      </c>
      <c r="S1881" s="6">
        <v>18.440000000000001</v>
      </c>
      <c r="T1881" s="5">
        <v>0.35</v>
      </c>
      <c r="U1881" s="6">
        <v>18.79</v>
      </c>
      <c r="V1881" s="2">
        <v>27.7</v>
      </c>
      <c r="W1881" s="8"/>
      <c r="X1881" s="10" t="s">
        <v>29</v>
      </c>
      <c r="Y1881" s="7">
        <v>43593</v>
      </c>
    </row>
    <row r="1882" spans="1:25" ht="30" x14ac:dyDescent="0.25">
      <c r="A1882" s="2">
        <v>747450</v>
      </c>
      <c r="B1882" s="3" t="s">
        <v>1788</v>
      </c>
      <c r="C1882" s="3" t="s">
        <v>1868</v>
      </c>
      <c r="D1882" s="3" t="s">
        <v>27</v>
      </c>
      <c r="E1882" s="3" t="s">
        <v>28</v>
      </c>
      <c r="F1882" s="3" t="s">
        <v>29</v>
      </c>
      <c r="G1882" s="2">
        <v>10</v>
      </c>
      <c r="H1882" s="3" t="s">
        <v>38</v>
      </c>
      <c r="I1882" s="3" t="s">
        <v>1869</v>
      </c>
      <c r="J1882" s="3" t="s">
        <v>39</v>
      </c>
      <c r="K1882" s="4">
        <v>143.66999999999999</v>
      </c>
      <c r="L1882" s="2">
        <v>1</v>
      </c>
      <c r="M1882" s="2">
        <v>12</v>
      </c>
      <c r="N1882" s="2">
        <v>0.75</v>
      </c>
      <c r="O1882" s="3" t="s">
        <v>32</v>
      </c>
      <c r="P1882" s="3" t="s">
        <v>29</v>
      </c>
      <c r="Q1882" s="5">
        <v>29.2</v>
      </c>
      <c r="S1882" s="6">
        <v>25.39</v>
      </c>
      <c r="T1882" s="5">
        <v>0.35</v>
      </c>
      <c r="U1882" s="6">
        <v>25.74</v>
      </c>
      <c r="V1882" s="2">
        <v>37.950000000000003</v>
      </c>
      <c r="W1882" s="8"/>
      <c r="X1882" s="9" t="s">
        <v>3214</v>
      </c>
      <c r="Y1882" s="7">
        <v>43803</v>
      </c>
    </row>
    <row r="1883" spans="1:25" ht="30" hidden="1" x14ac:dyDescent="0.25">
      <c r="A1883" s="2">
        <v>81732</v>
      </c>
      <c r="B1883" s="3" t="s">
        <v>1788</v>
      </c>
      <c r="C1883" s="3" t="s">
        <v>1870</v>
      </c>
      <c r="D1883" s="3" t="s">
        <v>27</v>
      </c>
      <c r="E1883" s="3" t="s">
        <v>28</v>
      </c>
      <c r="F1883" s="3" t="s">
        <v>29</v>
      </c>
      <c r="G1883" s="2">
        <v>11</v>
      </c>
      <c r="H1883" s="3" t="s">
        <v>80</v>
      </c>
      <c r="I1883" s="3" t="s">
        <v>1796</v>
      </c>
      <c r="J1883" s="3" t="s">
        <v>31</v>
      </c>
      <c r="K1883" s="4">
        <v>49.08</v>
      </c>
      <c r="L1883" s="2">
        <v>1</v>
      </c>
      <c r="M1883" s="2">
        <v>6</v>
      </c>
      <c r="N1883" s="2">
        <v>0.75</v>
      </c>
      <c r="O1883" s="3" t="s">
        <v>32</v>
      </c>
      <c r="P1883" s="3" t="s">
        <v>29</v>
      </c>
      <c r="Q1883" s="5">
        <v>21.75</v>
      </c>
      <c r="S1883" s="6">
        <v>18.829999999999998</v>
      </c>
      <c r="T1883" s="5">
        <v>0.35</v>
      </c>
      <c r="U1883" s="6">
        <v>19.18</v>
      </c>
      <c r="V1883" s="2">
        <v>28.3</v>
      </c>
      <c r="W1883" s="8">
        <v>-1.1499999999999986</v>
      </c>
      <c r="X1883" s="9" t="s">
        <v>3215</v>
      </c>
      <c r="Y1883" s="7">
        <v>43790</v>
      </c>
    </row>
    <row r="1884" spans="1:25" ht="30" hidden="1" x14ac:dyDescent="0.25">
      <c r="A1884" s="2">
        <v>563338</v>
      </c>
      <c r="B1884" s="3" t="s">
        <v>1788</v>
      </c>
      <c r="C1884" s="3" t="s">
        <v>1871</v>
      </c>
      <c r="D1884" s="3" t="s">
        <v>27</v>
      </c>
      <c r="E1884" s="3" t="s">
        <v>37</v>
      </c>
      <c r="F1884" s="3" t="s">
        <v>29</v>
      </c>
      <c r="G1884" s="2">
        <v>12</v>
      </c>
      <c r="H1884" s="3" t="s">
        <v>204</v>
      </c>
      <c r="I1884" s="3" t="s">
        <v>1790</v>
      </c>
      <c r="J1884" s="3" t="s">
        <v>31</v>
      </c>
      <c r="K1884" s="4">
        <v>252.06</v>
      </c>
      <c r="L1884" s="2">
        <v>1</v>
      </c>
      <c r="M1884" s="2">
        <v>6</v>
      </c>
      <c r="N1884" s="2">
        <v>0.75</v>
      </c>
      <c r="O1884" s="3" t="s">
        <v>32</v>
      </c>
      <c r="P1884" s="3" t="s">
        <v>29</v>
      </c>
      <c r="Q1884" s="5">
        <v>77.25</v>
      </c>
      <c r="S1884" s="6">
        <v>67.67</v>
      </c>
      <c r="T1884" s="5">
        <v>0.35</v>
      </c>
      <c r="U1884" s="6">
        <v>68.02</v>
      </c>
      <c r="V1884" s="2">
        <v>100.4</v>
      </c>
      <c r="W1884" s="8"/>
      <c r="X1884" s="10" t="s">
        <v>29</v>
      </c>
      <c r="Y1884" s="7">
        <v>43739</v>
      </c>
    </row>
    <row r="1885" spans="1:25" ht="30" hidden="1" x14ac:dyDescent="0.25">
      <c r="A1885" s="2">
        <v>209023</v>
      </c>
      <c r="B1885" s="3" t="s">
        <v>1788</v>
      </c>
      <c r="C1885" s="3" t="s">
        <v>1872</v>
      </c>
      <c r="D1885" s="3" t="s">
        <v>27</v>
      </c>
      <c r="E1885" s="3" t="s">
        <v>28</v>
      </c>
      <c r="F1885" s="3" t="s">
        <v>97</v>
      </c>
      <c r="G1885" s="2">
        <v>11.5</v>
      </c>
      <c r="H1885" s="3" t="s">
        <v>204</v>
      </c>
      <c r="I1885" s="3" t="s">
        <v>29</v>
      </c>
      <c r="J1885" s="3" t="s">
        <v>31</v>
      </c>
      <c r="K1885" s="4">
        <v>87.48</v>
      </c>
      <c r="L1885" s="2">
        <v>1</v>
      </c>
      <c r="M1885" s="2">
        <v>12</v>
      </c>
      <c r="N1885" s="2">
        <v>0.75</v>
      </c>
      <c r="O1885" s="3" t="s">
        <v>32</v>
      </c>
      <c r="P1885" s="3" t="s">
        <v>29</v>
      </c>
      <c r="Q1885" s="5">
        <v>19.899999999999999</v>
      </c>
      <c r="S1885" s="6">
        <v>17.2</v>
      </c>
      <c r="T1885" s="5">
        <v>0.35</v>
      </c>
      <c r="U1885" s="6">
        <v>17.55</v>
      </c>
      <c r="V1885" s="2">
        <v>25.85</v>
      </c>
      <c r="W1885" s="8">
        <v>1</v>
      </c>
      <c r="X1885" s="9" t="s">
        <v>3216</v>
      </c>
      <c r="Y1885" s="7">
        <v>43790</v>
      </c>
    </row>
    <row r="1886" spans="1:25" ht="30" hidden="1" x14ac:dyDescent="0.25">
      <c r="A1886" s="2">
        <v>192765</v>
      </c>
      <c r="B1886" s="3" t="s">
        <v>1788</v>
      </c>
      <c r="C1886" s="3" t="s">
        <v>1873</v>
      </c>
      <c r="D1886" s="3" t="s">
        <v>27</v>
      </c>
      <c r="E1886" s="3" t="s">
        <v>28</v>
      </c>
      <c r="F1886" s="3" t="s">
        <v>29</v>
      </c>
      <c r="G1886" s="2">
        <v>11.5</v>
      </c>
      <c r="H1886" s="3" t="s">
        <v>432</v>
      </c>
      <c r="I1886" s="3" t="s">
        <v>29</v>
      </c>
      <c r="J1886" s="3" t="s">
        <v>31</v>
      </c>
      <c r="K1886" s="4">
        <v>91.44</v>
      </c>
      <c r="L1886" s="2">
        <v>1</v>
      </c>
      <c r="M1886" s="2">
        <v>12</v>
      </c>
      <c r="N1886" s="2">
        <v>0.75</v>
      </c>
      <c r="O1886" s="3" t="s">
        <v>32</v>
      </c>
      <c r="P1886" s="3" t="s">
        <v>29</v>
      </c>
      <c r="Q1886" s="5">
        <v>20.6</v>
      </c>
      <c r="S1886" s="6">
        <v>17.82</v>
      </c>
      <c r="T1886" s="5">
        <v>0.35</v>
      </c>
      <c r="U1886" s="6">
        <v>18.170000000000002</v>
      </c>
      <c r="V1886" s="2">
        <v>26.8</v>
      </c>
      <c r="W1886" s="8">
        <v>0.40000000000000213</v>
      </c>
      <c r="X1886" s="9" t="s">
        <v>3216</v>
      </c>
      <c r="Y1886" s="7">
        <v>43790</v>
      </c>
    </row>
    <row r="1887" spans="1:25" ht="30" x14ac:dyDescent="0.25">
      <c r="A1887" s="2">
        <v>520494</v>
      </c>
      <c r="B1887" s="3" t="s">
        <v>1788</v>
      </c>
      <c r="C1887" s="3" t="s">
        <v>1874</v>
      </c>
      <c r="D1887" s="3" t="s">
        <v>27</v>
      </c>
      <c r="E1887" s="3" t="s">
        <v>28</v>
      </c>
      <c r="F1887" s="3" t="s">
        <v>29</v>
      </c>
      <c r="G1887" s="2">
        <v>11</v>
      </c>
      <c r="H1887" s="3" t="s">
        <v>80</v>
      </c>
      <c r="I1887" s="3" t="s">
        <v>1796</v>
      </c>
      <c r="J1887" s="3" t="s">
        <v>31</v>
      </c>
      <c r="K1887" s="4">
        <v>86.52</v>
      </c>
      <c r="L1887" s="2">
        <v>1</v>
      </c>
      <c r="M1887" s="2">
        <v>12</v>
      </c>
      <c r="N1887" s="2">
        <v>0.75</v>
      </c>
      <c r="O1887" s="3" t="s">
        <v>32</v>
      </c>
      <c r="P1887" s="3" t="s">
        <v>29</v>
      </c>
      <c r="Q1887" s="5">
        <v>19.75</v>
      </c>
      <c r="S1887" s="6">
        <v>17.07</v>
      </c>
      <c r="T1887" s="5">
        <v>0.35</v>
      </c>
      <c r="U1887" s="6">
        <v>17.420000000000002</v>
      </c>
      <c r="V1887" s="2">
        <v>25.7</v>
      </c>
      <c r="W1887" s="8"/>
      <c r="X1887" s="9" t="s">
        <v>3214</v>
      </c>
      <c r="Y1887" s="7">
        <v>43795</v>
      </c>
    </row>
    <row r="1888" spans="1:25" ht="30" hidden="1" x14ac:dyDescent="0.25">
      <c r="A1888" s="2">
        <v>250076</v>
      </c>
      <c r="B1888" s="3" t="s">
        <v>1788</v>
      </c>
      <c r="C1888" s="3" t="s">
        <v>1875</v>
      </c>
      <c r="D1888" s="3" t="s">
        <v>42</v>
      </c>
      <c r="E1888" s="3" t="s">
        <v>37</v>
      </c>
      <c r="F1888" s="3" t="s">
        <v>29</v>
      </c>
      <c r="G1888" s="2">
        <v>11</v>
      </c>
      <c r="H1888" s="3" t="s">
        <v>80</v>
      </c>
      <c r="I1888" s="3" t="s">
        <v>1796</v>
      </c>
      <c r="J1888" s="3" t="s">
        <v>31</v>
      </c>
      <c r="K1888" s="4" t="s">
        <v>3117</v>
      </c>
      <c r="L1888" s="2">
        <v>1</v>
      </c>
      <c r="M1888" s="2">
        <v>12</v>
      </c>
      <c r="N1888" s="2">
        <v>0.375</v>
      </c>
      <c r="O1888" s="3" t="s">
        <v>32</v>
      </c>
      <c r="P1888" s="3" t="s">
        <v>29</v>
      </c>
      <c r="Q1888" s="5">
        <v>14.2</v>
      </c>
      <c r="S1888" s="6">
        <v>12.41</v>
      </c>
      <c r="T1888" s="5">
        <v>0.1</v>
      </c>
      <c r="U1888" s="6">
        <v>12.51</v>
      </c>
      <c r="V1888" s="2">
        <v>18.45</v>
      </c>
      <c r="W1888" s="8"/>
      <c r="X1888" s="10" t="s">
        <v>29</v>
      </c>
      <c r="Y1888" s="7">
        <v>43466</v>
      </c>
    </row>
    <row r="1889" spans="1:25" ht="30" hidden="1" x14ac:dyDescent="0.25">
      <c r="A1889" s="2">
        <v>268714</v>
      </c>
      <c r="B1889" s="3" t="s">
        <v>1788</v>
      </c>
      <c r="C1889" s="3" t="s">
        <v>1875</v>
      </c>
      <c r="D1889" s="3" t="s">
        <v>27</v>
      </c>
      <c r="E1889" s="3" t="s">
        <v>37</v>
      </c>
      <c r="F1889" s="3" t="s">
        <v>104</v>
      </c>
      <c r="G1889" s="2">
        <v>13</v>
      </c>
      <c r="H1889" s="3" t="s">
        <v>80</v>
      </c>
      <c r="I1889" s="3" t="s">
        <v>1796</v>
      </c>
      <c r="J1889" s="3" t="s">
        <v>31</v>
      </c>
      <c r="K1889" s="4" t="s">
        <v>3118</v>
      </c>
      <c r="L1889" s="2">
        <v>1</v>
      </c>
      <c r="M1889" s="2">
        <v>12</v>
      </c>
      <c r="N1889" s="2">
        <v>0.75</v>
      </c>
      <c r="O1889" s="3" t="s">
        <v>32</v>
      </c>
      <c r="P1889" s="3" t="s">
        <v>29</v>
      </c>
      <c r="Q1889" s="5">
        <v>21</v>
      </c>
      <c r="R1889" s="5">
        <v>1</v>
      </c>
      <c r="S1889" s="6">
        <v>17.29</v>
      </c>
      <c r="T1889" s="5">
        <v>0.35</v>
      </c>
      <c r="U1889" s="6">
        <v>17.64</v>
      </c>
      <c r="V1889" s="2">
        <v>27.3</v>
      </c>
      <c r="W1889" s="8"/>
      <c r="X1889" s="10" t="s">
        <v>29</v>
      </c>
      <c r="Y1889" s="7">
        <v>43800</v>
      </c>
    </row>
    <row r="1890" spans="1:25" ht="30" hidden="1" x14ac:dyDescent="0.25">
      <c r="A1890" s="2">
        <v>826875</v>
      </c>
      <c r="B1890" s="3" t="s">
        <v>1788</v>
      </c>
      <c r="C1890" s="3" t="s">
        <v>1876</v>
      </c>
      <c r="D1890" s="3" t="s">
        <v>27</v>
      </c>
      <c r="E1890" s="3" t="s">
        <v>37</v>
      </c>
      <c r="F1890" s="3" t="s">
        <v>29</v>
      </c>
      <c r="G1890" s="2">
        <v>11</v>
      </c>
      <c r="H1890" s="3" t="s">
        <v>80</v>
      </c>
      <c r="I1890" s="3" t="s">
        <v>1792</v>
      </c>
      <c r="J1890" s="3" t="s">
        <v>31</v>
      </c>
      <c r="K1890" s="4" t="s">
        <v>3119</v>
      </c>
      <c r="L1890" s="2">
        <v>1</v>
      </c>
      <c r="M1890" s="2">
        <v>12</v>
      </c>
      <c r="N1890" s="2">
        <v>0.75</v>
      </c>
      <c r="O1890" s="3" t="s">
        <v>32</v>
      </c>
      <c r="P1890" s="3" t="s">
        <v>29</v>
      </c>
      <c r="Q1890" s="5">
        <v>19.149999999999999</v>
      </c>
      <c r="S1890" s="6">
        <v>16.54</v>
      </c>
      <c r="T1890" s="5">
        <v>0.35</v>
      </c>
      <c r="U1890" s="6">
        <v>16.89</v>
      </c>
      <c r="V1890" s="2">
        <v>24.9</v>
      </c>
      <c r="W1890" s="8"/>
      <c r="X1890" s="10" t="s">
        <v>29</v>
      </c>
      <c r="Y1890" s="7">
        <v>43739</v>
      </c>
    </row>
    <row r="1891" spans="1:25" ht="30" hidden="1" x14ac:dyDescent="0.25">
      <c r="A1891" s="2">
        <v>667089</v>
      </c>
      <c r="B1891" s="3" t="s">
        <v>1788</v>
      </c>
      <c r="C1891" s="3" t="s">
        <v>1877</v>
      </c>
      <c r="D1891" s="3" t="s">
        <v>27</v>
      </c>
      <c r="E1891" s="3" t="s">
        <v>37</v>
      </c>
      <c r="F1891" s="3" t="s">
        <v>29</v>
      </c>
      <c r="G1891" s="2">
        <v>12</v>
      </c>
      <c r="H1891" s="3" t="s">
        <v>102</v>
      </c>
      <c r="I1891" s="3" t="s">
        <v>1792</v>
      </c>
      <c r="J1891" s="3" t="s">
        <v>31</v>
      </c>
      <c r="K1891" s="4">
        <v>66.48</v>
      </c>
      <c r="L1891" s="2">
        <v>1</v>
      </c>
      <c r="M1891" s="2">
        <v>12</v>
      </c>
      <c r="N1891" s="2">
        <v>0.75</v>
      </c>
      <c r="O1891" s="3" t="s">
        <v>32</v>
      </c>
      <c r="P1891" s="3" t="s">
        <v>29</v>
      </c>
      <c r="Q1891" s="5">
        <v>16.3</v>
      </c>
      <c r="S1891" s="6">
        <v>14.04</v>
      </c>
      <c r="T1891" s="5">
        <v>0.35</v>
      </c>
      <c r="U1891" s="6">
        <v>14.39</v>
      </c>
      <c r="V1891" s="2">
        <v>21.2</v>
      </c>
      <c r="W1891" s="8"/>
      <c r="X1891" s="10" t="s">
        <v>29</v>
      </c>
      <c r="Y1891" s="7">
        <v>43466</v>
      </c>
    </row>
    <row r="1892" spans="1:25" ht="30" hidden="1" x14ac:dyDescent="0.25">
      <c r="A1892" s="2">
        <v>785469</v>
      </c>
      <c r="B1892" s="3" t="s">
        <v>1788</v>
      </c>
      <c r="C1892" s="3" t="s">
        <v>1878</v>
      </c>
      <c r="D1892" s="3" t="s">
        <v>27</v>
      </c>
      <c r="E1892" s="3" t="s">
        <v>37</v>
      </c>
      <c r="F1892" s="3" t="s">
        <v>29</v>
      </c>
      <c r="G1892" s="2">
        <v>12</v>
      </c>
      <c r="H1892" s="3" t="s">
        <v>102</v>
      </c>
      <c r="I1892" s="3" t="s">
        <v>1792</v>
      </c>
      <c r="J1892" s="3" t="s">
        <v>31</v>
      </c>
      <c r="K1892" s="4">
        <v>66.599999999999994</v>
      </c>
      <c r="L1892" s="2">
        <v>1</v>
      </c>
      <c r="M1892" s="2">
        <v>12</v>
      </c>
      <c r="N1892" s="2">
        <v>0.75</v>
      </c>
      <c r="O1892" s="3" t="s">
        <v>32</v>
      </c>
      <c r="P1892" s="3" t="s">
        <v>29</v>
      </c>
      <c r="Q1892" s="5">
        <v>16.350000000000001</v>
      </c>
      <c r="S1892" s="6">
        <v>14.08</v>
      </c>
      <c r="T1892" s="5">
        <v>0.35</v>
      </c>
      <c r="U1892" s="6">
        <v>14.43</v>
      </c>
      <c r="V1892" s="2">
        <v>21.25</v>
      </c>
      <c r="W1892" s="8"/>
      <c r="X1892" s="10" t="s">
        <v>29</v>
      </c>
      <c r="Y1892" s="7">
        <v>43647</v>
      </c>
    </row>
    <row r="1893" spans="1:25" ht="30" hidden="1" x14ac:dyDescent="0.25">
      <c r="A1893" s="2">
        <v>89268</v>
      </c>
      <c r="B1893" s="3" t="s">
        <v>1788</v>
      </c>
      <c r="C1893" s="3" t="s">
        <v>1879</v>
      </c>
      <c r="D1893" s="3" t="s">
        <v>27</v>
      </c>
      <c r="E1893" s="3" t="s">
        <v>37</v>
      </c>
      <c r="F1893" s="3" t="s">
        <v>104</v>
      </c>
      <c r="G1893" s="2">
        <v>11</v>
      </c>
      <c r="H1893" s="3" t="s">
        <v>102</v>
      </c>
      <c r="I1893" s="3" t="s">
        <v>1792</v>
      </c>
      <c r="J1893" s="3" t="s">
        <v>39</v>
      </c>
      <c r="K1893" s="4">
        <v>68.34</v>
      </c>
      <c r="L1893" s="2">
        <v>1</v>
      </c>
      <c r="M1893" s="2">
        <v>12</v>
      </c>
      <c r="N1893" s="2">
        <v>0.75</v>
      </c>
      <c r="O1893" s="3" t="s">
        <v>32</v>
      </c>
      <c r="P1893" s="3" t="s">
        <v>29</v>
      </c>
      <c r="Q1893" s="5">
        <v>16.3</v>
      </c>
      <c r="R1893" s="5">
        <v>1.5</v>
      </c>
      <c r="S1893" s="6">
        <v>12.72</v>
      </c>
      <c r="T1893" s="5">
        <v>0.35</v>
      </c>
      <c r="U1893" s="6">
        <v>13.07</v>
      </c>
      <c r="V1893" s="2">
        <v>21.2</v>
      </c>
      <c r="W1893" s="8"/>
      <c r="X1893" s="10" t="s">
        <v>29</v>
      </c>
      <c r="Y1893" s="7">
        <v>43800</v>
      </c>
    </row>
    <row r="1894" spans="1:25" hidden="1" x14ac:dyDescent="0.25">
      <c r="A1894" s="2">
        <v>252718</v>
      </c>
      <c r="B1894" s="3" t="s">
        <v>1880</v>
      </c>
      <c r="C1894" s="3" t="s">
        <v>1881</v>
      </c>
      <c r="D1894" s="3" t="s">
        <v>27</v>
      </c>
      <c r="E1894" s="3" t="s">
        <v>37</v>
      </c>
      <c r="F1894" s="3" t="s">
        <v>29</v>
      </c>
      <c r="G1894" s="2">
        <v>13.5</v>
      </c>
      <c r="H1894" s="3" t="s">
        <v>30</v>
      </c>
      <c r="I1894" s="3" t="s">
        <v>1882</v>
      </c>
      <c r="J1894" s="3" t="s">
        <v>31</v>
      </c>
      <c r="K1894" s="4">
        <v>75.239999999999995</v>
      </c>
      <c r="L1894" s="2">
        <v>1</v>
      </c>
      <c r="M1894" s="2">
        <v>12</v>
      </c>
      <c r="N1894" s="2">
        <v>0.75</v>
      </c>
      <c r="O1894" s="3" t="s">
        <v>32</v>
      </c>
      <c r="P1894" s="3" t="s">
        <v>29</v>
      </c>
      <c r="Q1894" s="5">
        <v>17.8</v>
      </c>
      <c r="S1894" s="6">
        <v>15.36</v>
      </c>
      <c r="T1894" s="5">
        <v>0.35</v>
      </c>
      <c r="U1894" s="6">
        <v>15.71</v>
      </c>
      <c r="V1894" s="2">
        <v>23.15</v>
      </c>
      <c r="W1894" s="8"/>
      <c r="X1894" s="10" t="s">
        <v>29</v>
      </c>
      <c r="Y1894" s="7">
        <v>43466</v>
      </c>
    </row>
    <row r="1895" spans="1:25" hidden="1" x14ac:dyDescent="0.25">
      <c r="A1895" s="2">
        <v>750547</v>
      </c>
      <c r="B1895" s="3" t="s">
        <v>1880</v>
      </c>
      <c r="C1895" s="3" t="s">
        <v>1883</v>
      </c>
      <c r="D1895" s="3" t="s">
        <v>27</v>
      </c>
      <c r="E1895" s="3" t="s">
        <v>37</v>
      </c>
      <c r="F1895" s="3" t="s">
        <v>29</v>
      </c>
      <c r="G1895" s="2">
        <v>13.4</v>
      </c>
      <c r="H1895" s="3" t="s">
        <v>1884</v>
      </c>
      <c r="I1895" s="3" t="s">
        <v>1885</v>
      </c>
      <c r="J1895" s="3" t="s">
        <v>31</v>
      </c>
      <c r="K1895" s="4">
        <v>82.8</v>
      </c>
      <c r="L1895" s="2">
        <v>1</v>
      </c>
      <c r="M1895" s="2">
        <v>12</v>
      </c>
      <c r="N1895" s="2">
        <v>0.75</v>
      </c>
      <c r="O1895" s="3" t="s">
        <v>32</v>
      </c>
      <c r="P1895" s="3" t="s">
        <v>29</v>
      </c>
      <c r="Q1895" s="5">
        <v>19.100000000000001</v>
      </c>
      <c r="S1895" s="6">
        <v>16.5</v>
      </c>
      <c r="T1895" s="5">
        <v>0.35</v>
      </c>
      <c r="U1895" s="6">
        <v>16.850000000000001</v>
      </c>
      <c r="V1895" s="2">
        <v>24.85</v>
      </c>
      <c r="W1895" s="8"/>
      <c r="X1895" s="10" t="s">
        <v>29</v>
      </c>
      <c r="Y1895" s="7">
        <v>43616</v>
      </c>
    </row>
    <row r="1896" spans="1:25" hidden="1" x14ac:dyDescent="0.25">
      <c r="A1896" s="2">
        <v>744532</v>
      </c>
      <c r="B1896" s="3" t="s">
        <v>1880</v>
      </c>
      <c r="C1896" s="3" t="s">
        <v>1886</v>
      </c>
      <c r="D1896" s="3" t="s">
        <v>27</v>
      </c>
      <c r="E1896" s="3" t="s">
        <v>37</v>
      </c>
      <c r="F1896" s="3" t="s">
        <v>29</v>
      </c>
      <c r="G1896" s="2">
        <v>13.5</v>
      </c>
      <c r="H1896" s="3" t="s">
        <v>1884</v>
      </c>
      <c r="I1896" s="3" t="s">
        <v>1887</v>
      </c>
      <c r="J1896" s="3" t="s">
        <v>31</v>
      </c>
      <c r="K1896" s="4">
        <v>82.8</v>
      </c>
      <c r="L1896" s="2">
        <v>1</v>
      </c>
      <c r="M1896" s="2">
        <v>12</v>
      </c>
      <c r="N1896" s="2">
        <v>0.75</v>
      </c>
      <c r="O1896" s="3" t="s">
        <v>32</v>
      </c>
      <c r="P1896" s="3" t="s">
        <v>29</v>
      </c>
      <c r="Q1896" s="5">
        <v>19.100000000000001</v>
      </c>
      <c r="S1896" s="6">
        <v>16.5</v>
      </c>
      <c r="T1896" s="5">
        <v>0.35</v>
      </c>
      <c r="U1896" s="6">
        <v>16.850000000000001</v>
      </c>
      <c r="V1896" s="2">
        <v>24.85</v>
      </c>
      <c r="W1896" s="8"/>
      <c r="X1896" s="10" t="s">
        <v>29</v>
      </c>
      <c r="Y1896" s="7">
        <v>43616</v>
      </c>
    </row>
    <row r="1897" spans="1:25" hidden="1" x14ac:dyDescent="0.25">
      <c r="A1897" s="2">
        <v>770925</v>
      </c>
      <c r="B1897" s="3" t="s">
        <v>1880</v>
      </c>
      <c r="C1897" s="3" t="s">
        <v>1888</v>
      </c>
      <c r="D1897" s="3" t="s">
        <v>27</v>
      </c>
      <c r="E1897" s="3" t="s">
        <v>37</v>
      </c>
      <c r="F1897" s="3" t="s">
        <v>29</v>
      </c>
      <c r="G1897" s="2">
        <v>13.5</v>
      </c>
      <c r="H1897" s="3" t="s">
        <v>1884</v>
      </c>
      <c r="I1897" s="3" t="s">
        <v>1889</v>
      </c>
      <c r="J1897" s="3" t="s">
        <v>31</v>
      </c>
      <c r="K1897" s="4">
        <v>82.8</v>
      </c>
      <c r="L1897" s="2">
        <v>1</v>
      </c>
      <c r="M1897" s="2">
        <v>12</v>
      </c>
      <c r="N1897" s="2">
        <v>0.75</v>
      </c>
      <c r="O1897" s="3" t="s">
        <v>32</v>
      </c>
      <c r="P1897" s="3" t="s">
        <v>29</v>
      </c>
      <c r="Q1897" s="5">
        <v>19.100000000000001</v>
      </c>
      <c r="S1897" s="6">
        <v>16.5</v>
      </c>
      <c r="T1897" s="5">
        <v>0.35</v>
      </c>
      <c r="U1897" s="6">
        <v>16.850000000000001</v>
      </c>
      <c r="V1897" s="2">
        <v>24.85</v>
      </c>
      <c r="W1897" s="8"/>
      <c r="X1897" s="10" t="s">
        <v>29</v>
      </c>
      <c r="Y1897" s="7">
        <v>43616</v>
      </c>
    </row>
    <row r="1898" spans="1:25" hidden="1" x14ac:dyDescent="0.25">
      <c r="A1898" s="2">
        <v>764662</v>
      </c>
      <c r="B1898" s="3" t="s">
        <v>1880</v>
      </c>
      <c r="C1898" s="3" t="s">
        <v>1890</v>
      </c>
      <c r="D1898" s="3" t="s">
        <v>27</v>
      </c>
      <c r="E1898" s="3" t="s">
        <v>37</v>
      </c>
      <c r="F1898" s="3" t="s">
        <v>29</v>
      </c>
      <c r="G1898" s="2">
        <v>14</v>
      </c>
      <c r="H1898" s="3" t="s">
        <v>102</v>
      </c>
      <c r="I1898" s="3" t="s">
        <v>1885</v>
      </c>
      <c r="J1898" s="3" t="s">
        <v>39</v>
      </c>
      <c r="K1898" s="4">
        <v>96.62</v>
      </c>
      <c r="L1898" s="2">
        <v>1</v>
      </c>
      <c r="M1898" s="2">
        <v>12</v>
      </c>
      <c r="N1898" s="2">
        <v>0.75</v>
      </c>
      <c r="O1898" s="3" t="s">
        <v>32</v>
      </c>
      <c r="P1898" s="3" t="s">
        <v>29</v>
      </c>
      <c r="Q1898" s="5">
        <v>21.15</v>
      </c>
      <c r="S1898" s="6">
        <v>18.3</v>
      </c>
      <c r="T1898" s="5">
        <v>0.35</v>
      </c>
      <c r="U1898" s="6">
        <v>18.649999999999999</v>
      </c>
      <c r="V1898" s="2">
        <v>27.5</v>
      </c>
      <c r="W1898" s="8"/>
      <c r="X1898" s="10" t="s">
        <v>29</v>
      </c>
      <c r="Y1898" s="7">
        <v>43738</v>
      </c>
    </row>
    <row r="1899" spans="1:25" hidden="1" x14ac:dyDescent="0.25">
      <c r="A1899" s="2">
        <v>818749</v>
      </c>
      <c r="B1899" s="3" t="s">
        <v>1880</v>
      </c>
      <c r="C1899" s="3" t="s">
        <v>1891</v>
      </c>
      <c r="D1899" s="3" t="s">
        <v>27</v>
      </c>
      <c r="E1899" s="3" t="s">
        <v>28</v>
      </c>
      <c r="F1899" s="3" t="s">
        <v>29</v>
      </c>
      <c r="G1899" s="2">
        <v>14</v>
      </c>
      <c r="H1899" s="3" t="s">
        <v>102</v>
      </c>
      <c r="I1899" s="3" t="s">
        <v>1892</v>
      </c>
      <c r="J1899" s="3" t="s">
        <v>39</v>
      </c>
      <c r="K1899" s="4">
        <v>96.69</v>
      </c>
      <c r="L1899" s="2">
        <v>1</v>
      </c>
      <c r="M1899" s="2">
        <v>12</v>
      </c>
      <c r="N1899" s="2">
        <v>0.75</v>
      </c>
      <c r="O1899" s="3" t="s">
        <v>32</v>
      </c>
      <c r="P1899" s="3" t="s">
        <v>29</v>
      </c>
      <c r="Q1899" s="5">
        <v>21.15</v>
      </c>
      <c r="S1899" s="6">
        <v>18.3</v>
      </c>
      <c r="T1899" s="5">
        <v>0.35</v>
      </c>
      <c r="U1899" s="6">
        <v>18.649999999999999</v>
      </c>
      <c r="V1899" s="2">
        <v>27.5</v>
      </c>
      <c r="W1899" s="8"/>
      <c r="X1899" s="10" t="s">
        <v>29</v>
      </c>
      <c r="Y1899" s="7">
        <v>43769</v>
      </c>
    </row>
    <row r="1900" spans="1:25" hidden="1" x14ac:dyDescent="0.25">
      <c r="A1900" s="2">
        <v>813525</v>
      </c>
      <c r="B1900" s="3" t="s">
        <v>1880</v>
      </c>
      <c r="C1900" s="3" t="s">
        <v>1893</v>
      </c>
      <c r="D1900" s="3" t="s">
        <v>1894</v>
      </c>
      <c r="E1900" s="3" t="s">
        <v>37</v>
      </c>
      <c r="F1900" s="3" t="s">
        <v>29</v>
      </c>
      <c r="G1900" s="2">
        <v>14</v>
      </c>
      <c r="H1900" s="3" t="s">
        <v>102</v>
      </c>
      <c r="I1900" s="3" t="s">
        <v>1882</v>
      </c>
      <c r="J1900" s="3" t="s">
        <v>39</v>
      </c>
      <c r="K1900" s="4">
        <v>50.7</v>
      </c>
      <c r="L1900" s="2">
        <v>4</v>
      </c>
      <c r="M1900" s="2">
        <v>6</v>
      </c>
      <c r="N1900" s="2">
        <v>0.187</v>
      </c>
      <c r="O1900" s="3" t="s">
        <v>835</v>
      </c>
      <c r="P1900" s="3" t="s">
        <v>29</v>
      </c>
      <c r="Q1900" s="5">
        <v>21.95</v>
      </c>
      <c r="S1900" s="6">
        <v>18.96</v>
      </c>
      <c r="T1900" s="5">
        <v>0.4</v>
      </c>
      <c r="U1900" s="6">
        <v>19.36</v>
      </c>
      <c r="V1900" s="2">
        <v>28.55</v>
      </c>
      <c r="W1900" s="8"/>
      <c r="X1900" s="10" t="s">
        <v>29</v>
      </c>
      <c r="Y1900" s="7">
        <v>43738</v>
      </c>
    </row>
    <row r="1901" spans="1:25" hidden="1" x14ac:dyDescent="0.25">
      <c r="A1901" s="2">
        <v>200717</v>
      </c>
      <c r="B1901" s="3" t="s">
        <v>1880</v>
      </c>
      <c r="C1901" s="3" t="s">
        <v>1895</v>
      </c>
      <c r="D1901" s="3" t="s">
        <v>27</v>
      </c>
      <c r="E1901" s="3" t="s">
        <v>37</v>
      </c>
      <c r="F1901" s="3" t="s">
        <v>29</v>
      </c>
      <c r="G1901" s="2">
        <v>14</v>
      </c>
      <c r="H1901" s="3" t="s">
        <v>102</v>
      </c>
      <c r="I1901" s="3" t="s">
        <v>1882</v>
      </c>
      <c r="J1901" s="3" t="s">
        <v>39</v>
      </c>
      <c r="K1901" s="4">
        <v>96.62</v>
      </c>
      <c r="L1901" s="2">
        <v>1</v>
      </c>
      <c r="M1901" s="2">
        <v>12</v>
      </c>
      <c r="N1901" s="2">
        <v>0.75</v>
      </c>
      <c r="O1901" s="3" t="s">
        <v>32</v>
      </c>
      <c r="P1901" s="3" t="s">
        <v>29</v>
      </c>
      <c r="Q1901" s="5">
        <v>21.15</v>
      </c>
      <c r="S1901" s="6">
        <v>18.3</v>
      </c>
      <c r="T1901" s="5">
        <v>0.35</v>
      </c>
      <c r="U1901" s="6">
        <v>18.649999999999999</v>
      </c>
      <c r="V1901" s="2">
        <v>27.5</v>
      </c>
      <c r="W1901" s="8"/>
      <c r="X1901" s="10" t="s">
        <v>29</v>
      </c>
      <c r="Y1901" s="7">
        <v>43769</v>
      </c>
    </row>
    <row r="1902" spans="1:25" hidden="1" x14ac:dyDescent="0.25">
      <c r="A1902" s="2">
        <v>758320</v>
      </c>
      <c r="B1902" s="3" t="s">
        <v>1880</v>
      </c>
      <c r="C1902" s="3" t="s">
        <v>1896</v>
      </c>
      <c r="D1902" s="3" t="s">
        <v>27</v>
      </c>
      <c r="E1902" s="3" t="s">
        <v>28</v>
      </c>
      <c r="F1902" s="3" t="s">
        <v>29</v>
      </c>
      <c r="G1902" s="2">
        <v>14</v>
      </c>
      <c r="H1902" s="3" t="s">
        <v>102</v>
      </c>
      <c r="I1902" s="3" t="s">
        <v>1882</v>
      </c>
      <c r="J1902" s="3" t="s">
        <v>39</v>
      </c>
      <c r="K1902" s="4">
        <v>96.69</v>
      </c>
      <c r="L1902" s="2">
        <v>1</v>
      </c>
      <c r="M1902" s="2">
        <v>12</v>
      </c>
      <c r="N1902" s="2">
        <v>0.75</v>
      </c>
      <c r="O1902" s="3" t="s">
        <v>32</v>
      </c>
      <c r="P1902" s="3" t="s">
        <v>29</v>
      </c>
      <c r="Q1902" s="5">
        <v>21.15</v>
      </c>
      <c r="S1902" s="6">
        <v>18.3</v>
      </c>
      <c r="T1902" s="5">
        <v>0.35</v>
      </c>
      <c r="U1902" s="6">
        <v>18.649999999999999</v>
      </c>
      <c r="V1902" s="2">
        <v>27.5</v>
      </c>
      <c r="W1902" s="8"/>
      <c r="X1902" s="10" t="s">
        <v>29</v>
      </c>
      <c r="Y1902" s="7">
        <v>43738</v>
      </c>
    </row>
    <row r="1903" spans="1:25" hidden="1" x14ac:dyDescent="0.25">
      <c r="A1903" s="2">
        <v>796004</v>
      </c>
      <c r="B1903" s="3" t="s">
        <v>1880</v>
      </c>
      <c r="C1903" s="3" t="s">
        <v>1897</v>
      </c>
      <c r="D1903" s="3" t="s">
        <v>27</v>
      </c>
      <c r="E1903" s="3" t="s">
        <v>37</v>
      </c>
      <c r="F1903" s="3" t="s">
        <v>29</v>
      </c>
      <c r="G1903" s="2">
        <v>15</v>
      </c>
      <c r="H1903" s="3" t="s">
        <v>102</v>
      </c>
      <c r="I1903" s="3" t="s">
        <v>1882</v>
      </c>
      <c r="J1903" s="3" t="s">
        <v>39</v>
      </c>
      <c r="K1903" s="4">
        <v>91.81</v>
      </c>
      <c r="L1903" s="2">
        <v>1</v>
      </c>
      <c r="M1903" s="2">
        <v>12</v>
      </c>
      <c r="N1903" s="2">
        <v>0.75</v>
      </c>
      <c r="O1903" s="3" t="s">
        <v>32</v>
      </c>
      <c r="P1903" s="3" t="s">
        <v>29</v>
      </c>
      <c r="Q1903" s="5">
        <v>20.3</v>
      </c>
      <c r="S1903" s="6">
        <v>17.559999999999999</v>
      </c>
      <c r="T1903" s="5">
        <v>0.35</v>
      </c>
      <c r="U1903" s="6">
        <v>17.91</v>
      </c>
      <c r="V1903" s="2">
        <v>26.4</v>
      </c>
      <c r="W1903" s="8"/>
      <c r="X1903" s="10" t="s">
        <v>29</v>
      </c>
      <c r="Y1903" s="7">
        <v>43650</v>
      </c>
    </row>
    <row r="1904" spans="1:25" hidden="1" x14ac:dyDescent="0.25">
      <c r="A1904" s="2">
        <v>853366</v>
      </c>
      <c r="B1904" s="3" t="s">
        <v>1880</v>
      </c>
      <c r="C1904" s="3" t="s">
        <v>1898</v>
      </c>
      <c r="D1904" s="3" t="s">
        <v>27</v>
      </c>
      <c r="E1904" s="3" t="s">
        <v>37</v>
      </c>
      <c r="F1904" s="3" t="s">
        <v>104</v>
      </c>
      <c r="G1904" s="2">
        <v>14.5</v>
      </c>
      <c r="H1904" s="3" t="s">
        <v>30</v>
      </c>
      <c r="I1904" s="3" t="s">
        <v>1885</v>
      </c>
      <c r="J1904" s="3" t="s">
        <v>31</v>
      </c>
      <c r="K1904" s="4">
        <v>85.68</v>
      </c>
      <c r="L1904" s="2">
        <v>1</v>
      </c>
      <c r="M1904" s="2">
        <v>12</v>
      </c>
      <c r="N1904" s="2">
        <v>0.75</v>
      </c>
      <c r="O1904" s="3" t="s">
        <v>32</v>
      </c>
      <c r="P1904" s="3" t="s">
        <v>29</v>
      </c>
      <c r="Q1904" s="5">
        <v>19.649999999999999</v>
      </c>
      <c r="R1904" s="5">
        <v>3</v>
      </c>
      <c r="S1904" s="6">
        <v>14.34</v>
      </c>
      <c r="T1904" s="5">
        <v>0.35</v>
      </c>
      <c r="U1904" s="6">
        <v>14.69</v>
      </c>
      <c r="V1904" s="2">
        <v>25.55</v>
      </c>
      <c r="W1904" s="8"/>
      <c r="X1904" s="10" t="s">
        <v>29</v>
      </c>
      <c r="Y1904" s="7">
        <v>43800</v>
      </c>
    </row>
    <row r="1905" spans="1:25" hidden="1" x14ac:dyDescent="0.25">
      <c r="A1905" s="2">
        <v>850987</v>
      </c>
      <c r="B1905" s="3" t="s">
        <v>1880</v>
      </c>
      <c r="C1905" s="3" t="s">
        <v>1899</v>
      </c>
      <c r="D1905" s="3" t="s">
        <v>27</v>
      </c>
      <c r="E1905" s="3" t="s">
        <v>28</v>
      </c>
      <c r="F1905" s="3" t="s">
        <v>29</v>
      </c>
      <c r="H1905" s="3" t="s">
        <v>1884</v>
      </c>
      <c r="I1905" s="3" t="s">
        <v>29</v>
      </c>
      <c r="J1905" s="3" t="s">
        <v>39</v>
      </c>
      <c r="K1905" s="4">
        <v>245.48</v>
      </c>
      <c r="L1905" s="2">
        <v>1</v>
      </c>
      <c r="M1905" s="2">
        <v>6</v>
      </c>
      <c r="N1905" s="2">
        <v>0.75</v>
      </c>
      <c r="O1905" s="3" t="s">
        <v>32</v>
      </c>
      <c r="P1905" s="3" t="s">
        <v>29</v>
      </c>
      <c r="Q1905" s="5">
        <v>75.3</v>
      </c>
      <c r="S1905" s="6">
        <v>65.959999999999994</v>
      </c>
      <c r="T1905" s="5">
        <v>0.35</v>
      </c>
      <c r="U1905" s="6">
        <v>66.31</v>
      </c>
      <c r="V1905" s="2">
        <v>97.9</v>
      </c>
      <c r="W1905" s="8"/>
      <c r="X1905" s="10" t="s">
        <v>29</v>
      </c>
      <c r="Y1905" s="7">
        <v>43748</v>
      </c>
    </row>
    <row r="1906" spans="1:25" hidden="1" x14ac:dyDescent="0.25">
      <c r="A1906" s="2">
        <v>5801</v>
      </c>
      <c r="B1906" s="3" t="s">
        <v>1880</v>
      </c>
      <c r="C1906" s="3" t="s">
        <v>1900</v>
      </c>
      <c r="D1906" s="3" t="s">
        <v>27</v>
      </c>
      <c r="E1906" s="3" t="s">
        <v>37</v>
      </c>
      <c r="F1906" s="3" t="s">
        <v>29</v>
      </c>
      <c r="G1906" s="2">
        <v>14.4</v>
      </c>
      <c r="H1906" s="3" t="s">
        <v>899</v>
      </c>
      <c r="I1906" s="3" t="s">
        <v>1887</v>
      </c>
      <c r="J1906" s="3" t="s">
        <v>31</v>
      </c>
      <c r="K1906" s="4">
        <v>73.680000000000007</v>
      </c>
      <c r="L1906" s="2">
        <v>1</v>
      </c>
      <c r="M1906" s="2">
        <v>12</v>
      </c>
      <c r="N1906" s="2">
        <v>0.75</v>
      </c>
      <c r="O1906" s="3" t="s">
        <v>32</v>
      </c>
      <c r="P1906" s="3" t="s">
        <v>29</v>
      </c>
      <c r="Q1906" s="5">
        <v>17.55</v>
      </c>
      <c r="S1906" s="6">
        <v>15.14</v>
      </c>
      <c r="T1906" s="5">
        <v>0.35</v>
      </c>
      <c r="U1906" s="6">
        <v>15.49</v>
      </c>
      <c r="V1906" s="2">
        <v>22.8</v>
      </c>
      <c r="W1906" s="8"/>
      <c r="X1906" s="10" t="s">
        <v>29</v>
      </c>
      <c r="Y1906" s="7">
        <v>43647</v>
      </c>
    </row>
    <row r="1907" spans="1:25" hidden="1" x14ac:dyDescent="0.25">
      <c r="A1907" s="2">
        <v>467951</v>
      </c>
      <c r="B1907" s="3" t="s">
        <v>1880</v>
      </c>
      <c r="C1907" s="3" t="s">
        <v>1901</v>
      </c>
      <c r="D1907" s="3" t="s">
        <v>27</v>
      </c>
      <c r="E1907" s="3" t="s">
        <v>37</v>
      </c>
      <c r="F1907" s="3" t="s">
        <v>29</v>
      </c>
      <c r="G1907" s="2">
        <v>13.5</v>
      </c>
      <c r="H1907" s="3" t="s">
        <v>1884</v>
      </c>
      <c r="I1907" s="3" t="s">
        <v>1889</v>
      </c>
      <c r="J1907" s="3" t="s">
        <v>31</v>
      </c>
      <c r="K1907" s="4">
        <v>77.16</v>
      </c>
      <c r="L1907" s="2">
        <v>1</v>
      </c>
      <c r="M1907" s="2">
        <v>12</v>
      </c>
      <c r="N1907" s="2">
        <v>0.75</v>
      </c>
      <c r="O1907" s="3" t="s">
        <v>32</v>
      </c>
      <c r="P1907" s="3" t="s">
        <v>29</v>
      </c>
      <c r="Q1907" s="5">
        <v>15.8</v>
      </c>
      <c r="S1907" s="6">
        <v>13.6</v>
      </c>
      <c r="T1907" s="5">
        <v>0.35</v>
      </c>
      <c r="U1907" s="6">
        <v>13.95</v>
      </c>
      <c r="V1907" s="2">
        <v>20.55</v>
      </c>
      <c r="W1907" s="8"/>
      <c r="X1907" s="10" t="s">
        <v>29</v>
      </c>
      <c r="Y1907" s="7">
        <v>43709</v>
      </c>
    </row>
    <row r="1908" spans="1:25" hidden="1" x14ac:dyDescent="0.25">
      <c r="A1908" s="2">
        <v>211386</v>
      </c>
      <c r="B1908" s="3" t="s">
        <v>1880</v>
      </c>
      <c r="C1908" s="3" t="s">
        <v>1902</v>
      </c>
      <c r="D1908" s="3" t="s">
        <v>27</v>
      </c>
      <c r="E1908" s="3" t="s">
        <v>28</v>
      </c>
      <c r="F1908" s="3" t="s">
        <v>86</v>
      </c>
      <c r="G1908" s="2">
        <v>13.5</v>
      </c>
      <c r="H1908" s="3" t="s">
        <v>80</v>
      </c>
      <c r="I1908" s="3" t="s">
        <v>29</v>
      </c>
      <c r="J1908" s="3" t="s">
        <v>31</v>
      </c>
      <c r="K1908" s="4">
        <v>64.56</v>
      </c>
      <c r="L1908" s="2">
        <v>1</v>
      </c>
      <c r="M1908" s="2">
        <v>12</v>
      </c>
      <c r="N1908" s="2">
        <v>0.75</v>
      </c>
      <c r="O1908" s="3" t="s">
        <v>32</v>
      </c>
      <c r="P1908" s="3" t="s">
        <v>29</v>
      </c>
      <c r="Q1908" s="5">
        <v>16</v>
      </c>
      <c r="S1908" s="6">
        <v>13.77</v>
      </c>
      <c r="T1908" s="5">
        <v>0.35</v>
      </c>
      <c r="U1908" s="6">
        <v>14.12</v>
      </c>
      <c r="V1908" s="2">
        <v>20.8</v>
      </c>
      <c r="W1908" s="8"/>
      <c r="X1908" s="10" t="s">
        <v>29</v>
      </c>
      <c r="Y1908" s="7">
        <v>43699</v>
      </c>
    </row>
    <row r="1909" spans="1:25" hidden="1" x14ac:dyDescent="0.25">
      <c r="A1909" s="2">
        <v>164437</v>
      </c>
      <c r="B1909" s="3" t="s">
        <v>1880</v>
      </c>
      <c r="C1909" s="3" t="s">
        <v>1903</v>
      </c>
      <c r="D1909" s="3" t="s">
        <v>27</v>
      </c>
      <c r="E1909" s="3" t="s">
        <v>28</v>
      </c>
      <c r="F1909" s="3" t="s">
        <v>86</v>
      </c>
      <c r="G1909" s="2">
        <v>13.5</v>
      </c>
      <c r="H1909" s="3" t="s">
        <v>80</v>
      </c>
      <c r="I1909" s="3" t="s">
        <v>29</v>
      </c>
      <c r="J1909" s="3" t="s">
        <v>31</v>
      </c>
      <c r="K1909" s="4">
        <v>64.56</v>
      </c>
      <c r="L1909" s="2">
        <v>1</v>
      </c>
      <c r="M1909" s="2">
        <v>12</v>
      </c>
      <c r="N1909" s="2">
        <v>0.75</v>
      </c>
      <c r="O1909" s="3" t="s">
        <v>32</v>
      </c>
      <c r="P1909" s="3" t="s">
        <v>29</v>
      </c>
      <c r="Q1909" s="5">
        <v>16</v>
      </c>
      <c r="S1909" s="6">
        <v>13.77</v>
      </c>
      <c r="T1909" s="5">
        <v>0.35</v>
      </c>
      <c r="U1909" s="6">
        <v>14.12</v>
      </c>
      <c r="V1909" s="2">
        <v>20.8</v>
      </c>
      <c r="W1909" s="8"/>
      <c r="X1909" s="10" t="s">
        <v>29</v>
      </c>
      <c r="Y1909" s="7">
        <v>43699</v>
      </c>
    </row>
    <row r="1910" spans="1:25" hidden="1" x14ac:dyDescent="0.25">
      <c r="A1910" s="2">
        <v>568238</v>
      </c>
      <c r="B1910" s="3" t="s">
        <v>1880</v>
      </c>
      <c r="C1910" s="3" t="s">
        <v>1904</v>
      </c>
      <c r="D1910" s="3" t="s">
        <v>27</v>
      </c>
      <c r="E1910" s="3" t="s">
        <v>37</v>
      </c>
      <c r="F1910" s="3" t="s">
        <v>29</v>
      </c>
      <c r="G1910" s="2">
        <v>13.4</v>
      </c>
      <c r="H1910" s="3" t="s">
        <v>1884</v>
      </c>
      <c r="I1910" s="3" t="s">
        <v>1882</v>
      </c>
      <c r="J1910" s="3" t="s">
        <v>31</v>
      </c>
      <c r="K1910" s="4">
        <v>94.56</v>
      </c>
      <c r="L1910" s="2">
        <v>1</v>
      </c>
      <c r="M1910" s="2">
        <v>12</v>
      </c>
      <c r="N1910" s="2">
        <v>0.75</v>
      </c>
      <c r="O1910" s="3" t="s">
        <v>32</v>
      </c>
      <c r="P1910" s="3" t="s">
        <v>29</v>
      </c>
      <c r="Q1910" s="5">
        <v>21.15</v>
      </c>
      <c r="S1910" s="6">
        <v>18.3</v>
      </c>
      <c r="T1910" s="5">
        <v>0.35</v>
      </c>
      <c r="U1910" s="6">
        <v>18.649999999999999</v>
      </c>
      <c r="V1910" s="2">
        <v>27.5</v>
      </c>
      <c r="W1910" s="8"/>
      <c r="X1910" s="10" t="s">
        <v>29</v>
      </c>
      <c r="Y1910" s="7">
        <v>43709</v>
      </c>
    </row>
    <row r="1911" spans="1:25" hidden="1" x14ac:dyDescent="0.25">
      <c r="A1911" s="2">
        <v>168294</v>
      </c>
      <c r="B1911" s="3" t="s">
        <v>1880</v>
      </c>
      <c r="C1911" s="3" t="s">
        <v>1905</v>
      </c>
      <c r="D1911" s="3" t="s">
        <v>27</v>
      </c>
      <c r="E1911" s="3" t="s">
        <v>28</v>
      </c>
      <c r="F1911" s="3" t="s">
        <v>97</v>
      </c>
      <c r="G1911" s="2">
        <v>14.5</v>
      </c>
      <c r="H1911" s="3" t="s">
        <v>1884</v>
      </c>
      <c r="I1911" s="3" t="s">
        <v>1882</v>
      </c>
      <c r="J1911" s="3" t="s">
        <v>31</v>
      </c>
      <c r="K1911" s="4">
        <v>113.16</v>
      </c>
      <c r="L1911" s="2">
        <v>1</v>
      </c>
      <c r="M1911" s="2">
        <v>12</v>
      </c>
      <c r="N1911" s="2">
        <v>0.75</v>
      </c>
      <c r="O1911" s="3" t="s">
        <v>32</v>
      </c>
      <c r="P1911" s="3" t="s">
        <v>29</v>
      </c>
      <c r="Q1911" s="5">
        <v>24.3</v>
      </c>
      <c r="S1911" s="6">
        <v>21.08</v>
      </c>
      <c r="T1911" s="5">
        <v>0.35</v>
      </c>
      <c r="U1911" s="6">
        <v>21.43</v>
      </c>
      <c r="V1911" s="2">
        <v>31.6</v>
      </c>
      <c r="W1911" s="8">
        <v>-5.0000000000000711E-2</v>
      </c>
      <c r="X1911" s="9" t="s">
        <v>3215</v>
      </c>
      <c r="Y1911" s="7">
        <v>43790</v>
      </c>
    </row>
    <row r="1912" spans="1:25" ht="30" hidden="1" x14ac:dyDescent="0.25">
      <c r="A1912" s="2">
        <v>81185</v>
      </c>
      <c r="B1912" s="3" t="s">
        <v>1880</v>
      </c>
      <c r="C1912" s="3" t="s">
        <v>1906</v>
      </c>
      <c r="D1912" s="3" t="s">
        <v>27</v>
      </c>
      <c r="E1912" s="3" t="s">
        <v>28</v>
      </c>
      <c r="F1912" s="3" t="s">
        <v>29</v>
      </c>
      <c r="G1912" s="2">
        <v>14</v>
      </c>
      <c r="H1912" s="3" t="s">
        <v>1884</v>
      </c>
      <c r="I1912" s="3" t="s">
        <v>29</v>
      </c>
      <c r="J1912" s="3" t="s">
        <v>31</v>
      </c>
      <c r="K1912" s="4">
        <v>192.72</v>
      </c>
      <c r="L1912" s="2">
        <v>1</v>
      </c>
      <c r="M1912" s="2">
        <v>12</v>
      </c>
      <c r="N1912" s="2">
        <v>0.75</v>
      </c>
      <c r="O1912" s="3" t="s">
        <v>32</v>
      </c>
      <c r="P1912" s="3" t="s">
        <v>29</v>
      </c>
      <c r="Q1912" s="5">
        <v>37.549999999999997</v>
      </c>
      <c r="S1912" s="6">
        <v>32.74</v>
      </c>
      <c r="T1912" s="5">
        <v>0.35</v>
      </c>
      <c r="U1912" s="6">
        <v>33.090000000000003</v>
      </c>
      <c r="V1912" s="2">
        <v>48.8</v>
      </c>
      <c r="W1912" s="8"/>
      <c r="X1912" s="10" t="s">
        <v>29</v>
      </c>
      <c r="Y1912" s="7">
        <v>43675</v>
      </c>
    </row>
    <row r="1913" spans="1:25" hidden="1" x14ac:dyDescent="0.25">
      <c r="A1913" s="2">
        <v>54114</v>
      </c>
      <c r="B1913" s="3" t="s">
        <v>1880</v>
      </c>
      <c r="C1913" s="3" t="s">
        <v>1907</v>
      </c>
      <c r="D1913" s="3" t="s">
        <v>27</v>
      </c>
      <c r="E1913" s="3" t="s">
        <v>28</v>
      </c>
      <c r="F1913" s="3" t="s">
        <v>86</v>
      </c>
      <c r="G1913" s="2">
        <v>14.5</v>
      </c>
      <c r="H1913" s="3" t="s">
        <v>30</v>
      </c>
      <c r="I1913" s="3" t="s">
        <v>1885</v>
      </c>
      <c r="J1913" s="3" t="s">
        <v>31</v>
      </c>
      <c r="K1913" s="4">
        <v>323.76</v>
      </c>
      <c r="L1913" s="2">
        <v>1</v>
      </c>
      <c r="M1913" s="2">
        <v>12</v>
      </c>
      <c r="N1913" s="2">
        <v>0.75</v>
      </c>
      <c r="O1913" s="3" t="s">
        <v>32</v>
      </c>
      <c r="P1913" s="3" t="s">
        <v>29</v>
      </c>
      <c r="Q1913" s="5">
        <v>54.25</v>
      </c>
      <c r="S1913" s="6">
        <v>47.43</v>
      </c>
      <c r="T1913" s="5">
        <v>0.35</v>
      </c>
      <c r="U1913" s="6">
        <v>47.78</v>
      </c>
      <c r="V1913" s="2">
        <v>70.5</v>
      </c>
      <c r="W1913" s="8"/>
      <c r="X1913" s="10" t="s">
        <v>29</v>
      </c>
      <c r="Y1913" s="7">
        <v>43672</v>
      </c>
    </row>
    <row r="1914" spans="1:25" hidden="1" x14ac:dyDescent="0.25">
      <c r="A1914" s="2">
        <v>743294</v>
      </c>
      <c r="B1914" s="3" t="s">
        <v>1880</v>
      </c>
      <c r="C1914" s="3" t="s">
        <v>1908</v>
      </c>
      <c r="D1914" s="3" t="s">
        <v>27</v>
      </c>
      <c r="E1914" s="3" t="s">
        <v>28</v>
      </c>
      <c r="F1914" s="3" t="s">
        <v>29</v>
      </c>
      <c r="G1914" s="2">
        <v>13</v>
      </c>
      <c r="H1914" s="3" t="s">
        <v>899</v>
      </c>
      <c r="I1914" s="3" t="s">
        <v>29</v>
      </c>
      <c r="J1914" s="3" t="s">
        <v>31</v>
      </c>
      <c r="K1914" s="4">
        <v>54.72</v>
      </c>
      <c r="L1914" s="2">
        <v>1</v>
      </c>
      <c r="M1914" s="2">
        <v>12</v>
      </c>
      <c r="N1914" s="2">
        <v>0.75</v>
      </c>
      <c r="O1914" s="3" t="s">
        <v>32</v>
      </c>
      <c r="P1914" s="3" t="s">
        <v>29</v>
      </c>
      <c r="Q1914" s="5">
        <v>13.95</v>
      </c>
      <c r="S1914" s="6">
        <v>11.97</v>
      </c>
      <c r="T1914" s="5">
        <v>0.35</v>
      </c>
      <c r="U1914" s="6">
        <v>12.32</v>
      </c>
      <c r="V1914" s="2">
        <v>18.149999999999999</v>
      </c>
      <c r="W1914" s="8">
        <v>-4.4000000000000021</v>
      </c>
      <c r="X1914" s="9" t="s">
        <v>3215</v>
      </c>
      <c r="Y1914" s="7">
        <v>43794</v>
      </c>
    </row>
    <row r="1915" spans="1:25" hidden="1" x14ac:dyDescent="0.25">
      <c r="A1915" s="2">
        <v>45286</v>
      </c>
      <c r="B1915" s="3" t="s">
        <v>1880</v>
      </c>
      <c r="C1915" s="3" t="s">
        <v>1909</v>
      </c>
      <c r="D1915" s="3" t="s">
        <v>27</v>
      </c>
      <c r="E1915" s="3" t="s">
        <v>28</v>
      </c>
      <c r="F1915" s="3" t="s">
        <v>210</v>
      </c>
      <c r="G1915" s="2">
        <v>13</v>
      </c>
      <c r="H1915" s="3" t="s">
        <v>899</v>
      </c>
      <c r="I1915" s="3" t="s">
        <v>29</v>
      </c>
      <c r="J1915" s="3" t="s">
        <v>31</v>
      </c>
      <c r="K1915" s="4">
        <v>78.48</v>
      </c>
      <c r="L1915" s="2">
        <v>1</v>
      </c>
      <c r="M1915" s="2">
        <v>12</v>
      </c>
      <c r="N1915" s="2">
        <v>0.75</v>
      </c>
      <c r="O1915" s="3" t="s">
        <v>32</v>
      </c>
      <c r="P1915" s="3" t="s">
        <v>29</v>
      </c>
      <c r="Q1915" s="5">
        <v>18.350000000000001</v>
      </c>
      <c r="S1915" s="6">
        <v>15.84</v>
      </c>
      <c r="T1915" s="5">
        <v>0.35</v>
      </c>
      <c r="U1915" s="6">
        <v>16.190000000000001</v>
      </c>
      <c r="V1915" s="2">
        <v>23.85</v>
      </c>
      <c r="W1915" s="8"/>
      <c r="X1915" s="10" t="s">
        <v>29</v>
      </c>
      <c r="Y1915" s="7">
        <v>43693</v>
      </c>
    </row>
    <row r="1916" spans="1:25" hidden="1" x14ac:dyDescent="0.25">
      <c r="A1916" s="2">
        <v>72157</v>
      </c>
      <c r="B1916" s="3" t="s">
        <v>1880</v>
      </c>
      <c r="C1916" s="3" t="s">
        <v>1910</v>
      </c>
      <c r="D1916" s="3" t="s">
        <v>27</v>
      </c>
      <c r="E1916" s="3" t="s">
        <v>28</v>
      </c>
      <c r="F1916" s="3" t="s">
        <v>29</v>
      </c>
      <c r="G1916" s="2">
        <v>13.6</v>
      </c>
      <c r="H1916" s="3" t="s">
        <v>899</v>
      </c>
      <c r="I1916" s="3" t="s">
        <v>29</v>
      </c>
      <c r="J1916" s="3" t="s">
        <v>31</v>
      </c>
      <c r="K1916" s="4">
        <v>75</v>
      </c>
      <c r="L1916" s="2">
        <v>1</v>
      </c>
      <c r="M1916" s="2">
        <v>12</v>
      </c>
      <c r="N1916" s="2">
        <v>0.75</v>
      </c>
      <c r="O1916" s="3" t="s">
        <v>32</v>
      </c>
      <c r="P1916" s="3" t="s">
        <v>29</v>
      </c>
      <c r="Q1916" s="5">
        <v>17.75</v>
      </c>
      <c r="S1916" s="6">
        <v>15.31</v>
      </c>
      <c r="T1916" s="5">
        <v>0.35</v>
      </c>
      <c r="U1916" s="6">
        <v>15.66</v>
      </c>
      <c r="V1916" s="2">
        <v>23.1</v>
      </c>
      <c r="W1916" s="8"/>
      <c r="X1916" s="10" t="s">
        <v>29</v>
      </c>
      <c r="Y1916" s="7">
        <v>43693</v>
      </c>
    </row>
    <row r="1917" spans="1:25" hidden="1" x14ac:dyDescent="0.25">
      <c r="A1917" s="2">
        <v>741892</v>
      </c>
      <c r="B1917" s="3" t="s">
        <v>1880</v>
      </c>
      <c r="C1917" s="3" t="s">
        <v>1911</v>
      </c>
      <c r="D1917" s="3" t="s">
        <v>27</v>
      </c>
      <c r="E1917" s="3" t="s">
        <v>28</v>
      </c>
      <c r="F1917" s="3" t="s">
        <v>210</v>
      </c>
      <c r="G1917" s="2">
        <v>13</v>
      </c>
      <c r="H1917" s="3" t="s">
        <v>899</v>
      </c>
      <c r="I1917" s="3" t="s">
        <v>29</v>
      </c>
      <c r="J1917" s="3" t="s">
        <v>31</v>
      </c>
      <c r="K1917" s="4">
        <v>74.88</v>
      </c>
      <c r="L1917" s="2">
        <v>1</v>
      </c>
      <c r="M1917" s="2">
        <v>12</v>
      </c>
      <c r="N1917" s="2">
        <v>0.75</v>
      </c>
      <c r="O1917" s="3" t="s">
        <v>32</v>
      </c>
      <c r="P1917" s="3" t="s">
        <v>29</v>
      </c>
      <c r="Q1917" s="5">
        <v>17.75</v>
      </c>
      <c r="S1917" s="6">
        <v>15.31</v>
      </c>
      <c r="T1917" s="5">
        <v>0.35</v>
      </c>
      <c r="U1917" s="6">
        <v>15.66</v>
      </c>
      <c r="V1917" s="2">
        <v>23.1</v>
      </c>
      <c r="W1917" s="8"/>
      <c r="X1917" s="10" t="s">
        <v>29</v>
      </c>
      <c r="Y1917" s="7">
        <v>43693</v>
      </c>
    </row>
    <row r="1918" spans="1:25" hidden="1" x14ac:dyDescent="0.25">
      <c r="A1918" s="2">
        <v>789354</v>
      </c>
      <c r="B1918" s="3" t="s">
        <v>1880</v>
      </c>
      <c r="C1918" s="3" t="s">
        <v>1912</v>
      </c>
      <c r="D1918" s="3" t="s">
        <v>27</v>
      </c>
      <c r="E1918" s="3" t="s">
        <v>37</v>
      </c>
      <c r="F1918" s="3" t="s">
        <v>29</v>
      </c>
      <c r="G1918" s="2">
        <v>13</v>
      </c>
      <c r="H1918" s="3" t="s">
        <v>432</v>
      </c>
      <c r="I1918" s="3" t="s">
        <v>29</v>
      </c>
      <c r="J1918" s="3" t="s">
        <v>31</v>
      </c>
      <c r="K1918" s="4">
        <v>84.96</v>
      </c>
      <c r="L1918" s="2">
        <v>1</v>
      </c>
      <c r="M1918" s="2">
        <v>12</v>
      </c>
      <c r="N1918" s="2">
        <v>0.75</v>
      </c>
      <c r="O1918" s="3" t="s">
        <v>32</v>
      </c>
      <c r="P1918" s="3" t="s">
        <v>29</v>
      </c>
      <c r="Q1918" s="5">
        <v>19.3</v>
      </c>
      <c r="S1918" s="6">
        <v>16.68</v>
      </c>
      <c r="T1918" s="5">
        <v>0.35</v>
      </c>
      <c r="U1918" s="6">
        <v>17.03</v>
      </c>
      <c r="V1918" s="2">
        <v>25.1</v>
      </c>
      <c r="W1918" s="8"/>
      <c r="X1918" s="10" t="s">
        <v>29</v>
      </c>
      <c r="Y1918" s="7">
        <v>43466</v>
      </c>
    </row>
    <row r="1919" spans="1:25" hidden="1" x14ac:dyDescent="0.25">
      <c r="A1919" s="2">
        <v>108688</v>
      </c>
      <c r="B1919" s="3" t="s">
        <v>1880</v>
      </c>
      <c r="C1919" s="3" t="s">
        <v>1913</v>
      </c>
      <c r="D1919" s="3" t="s">
        <v>1914</v>
      </c>
      <c r="E1919" s="3" t="s">
        <v>37</v>
      </c>
      <c r="F1919" s="3" t="s">
        <v>29</v>
      </c>
      <c r="G1919" s="2">
        <v>11.5</v>
      </c>
      <c r="H1919" s="3" t="s">
        <v>38</v>
      </c>
      <c r="I1919" s="3" t="s">
        <v>1882</v>
      </c>
      <c r="J1919" s="3" t="s">
        <v>31</v>
      </c>
      <c r="K1919" s="4">
        <v>40.79</v>
      </c>
      <c r="L1919" s="2">
        <v>1</v>
      </c>
      <c r="M1919" s="2">
        <v>4</v>
      </c>
      <c r="N1919" s="2">
        <v>4</v>
      </c>
      <c r="O1919" s="3" t="s">
        <v>956</v>
      </c>
      <c r="P1919" s="3" t="s">
        <v>29</v>
      </c>
      <c r="Q1919" s="5">
        <v>33.200000000000003</v>
      </c>
      <c r="S1919" s="6">
        <v>28.91</v>
      </c>
      <c r="T1919" s="5">
        <v>0.35</v>
      </c>
      <c r="U1919" s="6">
        <v>29.26</v>
      </c>
      <c r="V1919" s="2">
        <v>43.15</v>
      </c>
      <c r="W1919" s="8"/>
      <c r="X1919" s="10" t="s">
        <v>29</v>
      </c>
      <c r="Y1919" s="7">
        <v>43466</v>
      </c>
    </row>
    <row r="1920" spans="1:25" hidden="1" x14ac:dyDescent="0.25">
      <c r="A1920" s="2">
        <v>849588</v>
      </c>
      <c r="B1920" s="3" t="s">
        <v>1880</v>
      </c>
      <c r="C1920" s="3" t="s">
        <v>1915</v>
      </c>
      <c r="D1920" s="3" t="s">
        <v>27</v>
      </c>
      <c r="E1920" s="3" t="s">
        <v>28</v>
      </c>
      <c r="F1920" s="3" t="s">
        <v>29</v>
      </c>
      <c r="G1920" s="2">
        <v>1</v>
      </c>
      <c r="H1920" s="3" t="s">
        <v>102</v>
      </c>
      <c r="I1920" s="3" t="s">
        <v>29</v>
      </c>
      <c r="J1920" s="3" t="s">
        <v>31</v>
      </c>
      <c r="K1920" s="4">
        <v>63.48</v>
      </c>
      <c r="L1920" s="2">
        <v>1</v>
      </c>
      <c r="M1920" s="2">
        <v>12</v>
      </c>
      <c r="N1920" s="2">
        <v>0.75</v>
      </c>
      <c r="O1920" s="3" t="s">
        <v>32</v>
      </c>
      <c r="P1920" s="3" t="s">
        <v>29</v>
      </c>
      <c r="Q1920" s="5">
        <v>15.8</v>
      </c>
      <c r="S1920" s="6">
        <v>13.6</v>
      </c>
      <c r="T1920" s="5">
        <v>0.35</v>
      </c>
      <c r="U1920" s="6">
        <v>13.95</v>
      </c>
      <c r="V1920" s="2">
        <v>20.55</v>
      </c>
      <c r="W1920" s="8">
        <v>-2.1999999999999993</v>
      </c>
      <c r="X1920" s="9" t="s">
        <v>3215</v>
      </c>
      <c r="Y1920" s="7">
        <v>43794</v>
      </c>
    </row>
    <row r="1921" spans="1:25" hidden="1" x14ac:dyDescent="0.25">
      <c r="A1921" s="2">
        <v>17539</v>
      </c>
      <c r="B1921" s="3" t="s">
        <v>1880</v>
      </c>
      <c r="C1921" s="3" t="s">
        <v>1916</v>
      </c>
      <c r="D1921" s="3" t="s">
        <v>27</v>
      </c>
      <c r="E1921" s="3" t="s">
        <v>28</v>
      </c>
      <c r="F1921" s="3" t="s">
        <v>29</v>
      </c>
      <c r="G1921" s="2">
        <v>13.5</v>
      </c>
      <c r="H1921" s="3" t="s">
        <v>102</v>
      </c>
      <c r="I1921" s="3" t="s">
        <v>29</v>
      </c>
      <c r="J1921" s="3" t="s">
        <v>31</v>
      </c>
      <c r="K1921" s="4">
        <v>72.72</v>
      </c>
      <c r="L1921" s="2">
        <v>1</v>
      </c>
      <c r="M1921" s="2">
        <v>12</v>
      </c>
      <c r="N1921" s="2">
        <v>0.75</v>
      </c>
      <c r="O1921" s="3" t="s">
        <v>32</v>
      </c>
      <c r="P1921" s="3" t="s">
        <v>29</v>
      </c>
      <c r="Q1921" s="5">
        <v>17.399999999999999</v>
      </c>
      <c r="S1921" s="6">
        <v>15</v>
      </c>
      <c r="T1921" s="5">
        <v>0.35</v>
      </c>
      <c r="U1921" s="6">
        <v>15.35</v>
      </c>
      <c r="V1921" s="2">
        <v>22.6</v>
      </c>
      <c r="W1921" s="8"/>
      <c r="X1921" s="10" t="s">
        <v>29</v>
      </c>
      <c r="Y1921" s="7">
        <v>43721</v>
      </c>
    </row>
    <row r="1922" spans="1:25" hidden="1" x14ac:dyDescent="0.25">
      <c r="A1922" s="2">
        <v>110510</v>
      </c>
      <c r="B1922" s="3" t="s">
        <v>1880</v>
      </c>
      <c r="C1922" s="3" t="s">
        <v>1917</v>
      </c>
      <c r="D1922" s="3" t="s">
        <v>27</v>
      </c>
      <c r="E1922" s="3" t="s">
        <v>37</v>
      </c>
      <c r="F1922" s="3" t="s">
        <v>29</v>
      </c>
      <c r="G1922" s="2">
        <v>14</v>
      </c>
      <c r="H1922" s="3" t="s">
        <v>102</v>
      </c>
      <c r="I1922" s="3" t="s">
        <v>1885</v>
      </c>
      <c r="J1922" s="3" t="s">
        <v>31</v>
      </c>
      <c r="K1922" s="4">
        <v>101.52</v>
      </c>
      <c r="L1922" s="2">
        <v>1</v>
      </c>
      <c r="M1922" s="2">
        <v>12</v>
      </c>
      <c r="N1922" s="2">
        <v>0.75</v>
      </c>
      <c r="O1922" s="3" t="s">
        <v>32</v>
      </c>
      <c r="P1922" s="3" t="s">
        <v>29</v>
      </c>
      <c r="Q1922" s="5">
        <v>22.35</v>
      </c>
      <c r="S1922" s="6">
        <v>19.36</v>
      </c>
      <c r="T1922" s="5">
        <v>0.35</v>
      </c>
      <c r="U1922" s="6">
        <v>19.71</v>
      </c>
      <c r="V1922" s="2">
        <v>29.05</v>
      </c>
      <c r="W1922" s="8"/>
      <c r="X1922" s="10" t="s">
        <v>29</v>
      </c>
      <c r="Y1922" s="7">
        <v>43709</v>
      </c>
    </row>
    <row r="1923" spans="1:25" hidden="1" x14ac:dyDescent="0.25">
      <c r="A1923" s="2">
        <v>210132</v>
      </c>
      <c r="B1923" s="3" t="s">
        <v>1880</v>
      </c>
      <c r="C1923" s="3" t="s">
        <v>1918</v>
      </c>
      <c r="D1923" s="3" t="s">
        <v>27</v>
      </c>
      <c r="E1923" s="3" t="s">
        <v>28</v>
      </c>
      <c r="F1923" s="3" t="s">
        <v>29</v>
      </c>
      <c r="G1923" s="2">
        <v>13.1</v>
      </c>
      <c r="H1923" s="3" t="s">
        <v>30</v>
      </c>
      <c r="I1923" s="3" t="s">
        <v>29</v>
      </c>
      <c r="J1923" s="3" t="s">
        <v>31</v>
      </c>
      <c r="K1923" s="4">
        <v>52.92</v>
      </c>
      <c r="L1923" s="2">
        <v>1</v>
      </c>
      <c r="M1923" s="2">
        <v>12</v>
      </c>
      <c r="N1923" s="2">
        <v>0.75</v>
      </c>
      <c r="O1923" s="3" t="s">
        <v>32</v>
      </c>
      <c r="P1923" s="3" t="s">
        <v>29</v>
      </c>
      <c r="Q1923" s="5">
        <v>13.55</v>
      </c>
      <c r="S1923" s="6">
        <v>11.62</v>
      </c>
      <c r="T1923" s="5">
        <v>0.35</v>
      </c>
      <c r="U1923" s="6">
        <v>11.97</v>
      </c>
      <c r="V1923" s="2">
        <v>17.600000000000001</v>
      </c>
      <c r="W1923" s="8">
        <v>-4.3000000000000007</v>
      </c>
      <c r="X1923" s="9" t="s">
        <v>3215</v>
      </c>
      <c r="Y1923" s="7">
        <v>43790</v>
      </c>
    </row>
    <row r="1924" spans="1:25" hidden="1" x14ac:dyDescent="0.25">
      <c r="A1924" s="2">
        <v>125617</v>
      </c>
      <c r="B1924" s="3" t="s">
        <v>1880</v>
      </c>
      <c r="C1924" s="3" t="s">
        <v>1919</v>
      </c>
      <c r="D1924" s="3" t="s">
        <v>27</v>
      </c>
      <c r="E1924" s="3" t="s">
        <v>37</v>
      </c>
      <c r="F1924" s="3" t="s">
        <v>29</v>
      </c>
      <c r="G1924" s="2">
        <v>13.1</v>
      </c>
      <c r="H1924" s="3" t="s">
        <v>30</v>
      </c>
      <c r="I1924" s="3" t="s">
        <v>29</v>
      </c>
      <c r="J1924" s="3" t="s">
        <v>31</v>
      </c>
      <c r="K1924" s="4">
        <v>84</v>
      </c>
      <c r="L1924" s="2">
        <v>1</v>
      </c>
      <c r="M1924" s="2">
        <v>12</v>
      </c>
      <c r="N1924" s="2">
        <v>0.75</v>
      </c>
      <c r="O1924" s="3" t="s">
        <v>32</v>
      </c>
      <c r="P1924" s="3" t="s">
        <v>29</v>
      </c>
      <c r="Q1924" s="5">
        <v>17</v>
      </c>
      <c r="S1924" s="6">
        <v>14.65</v>
      </c>
      <c r="T1924" s="5">
        <v>0.35</v>
      </c>
      <c r="U1924" s="6">
        <v>15</v>
      </c>
      <c r="V1924" s="2">
        <v>22.1</v>
      </c>
      <c r="W1924" s="8"/>
      <c r="X1924" s="10" t="s">
        <v>29</v>
      </c>
      <c r="Y1924" s="7">
        <v>43709</v>
      </c>
    </row>
    <row r="1925" spans="1:25" hidden="1" x14ac:dyDescent="0.25">
      <c r="A1925" s="2">
        <v>496471</v>
      </c>
      <c r="B1925" s="3" t="s">
        <v>1880</v>
      </c>
      <c r="C1925" s="3" t="s">
        <v>1920</v>
      </c>
      <c r="D1925" s="3" t="s">
        <v>27</v>
      </c>
      <c r="E1925" s="3" t="s">
        <v>37</v>
      </c>
      <c r="F1925" s="3" t="s">
        <v>29</v>
      </c>
      <c r="G1925" s="2">
        <v>13.1</v>
      </c>
      <c r="H1925" s="3" t="s">
        <v>30</v>
      </c>
      <c r="I1925" s="3" t="s">
        <v>1882</v>
      </c>
      <c r="J1925" s="3" t="s">
        <v>31</v>
      </c>
      <c r="K1925" s="4">
        <v>84</v>
      </c>
      <c r="L1925" s="2">
        <v>1</v>
      </c>
      <c r="M1925" s="2">
        <v>12</v>
      </c>
      <c r="N1925" s="2">
        <v>0.75</v>
      </c>
      <c r="O1925" s="3" t="s">
        <v>32</v>
      </c>
      <c r="P1925" s="3" t="s">
        <v>29</v>
      </c>
      <c r="Q1925" s="5">
        <v>19.3</v>
      </c>
      <c r="S1925" s="6">
        <v>16.68</v>
      </c>
      <c r="T1925" s="5">
        <v>0.35</v>
      </c>
      <c r="U1925" s="6">
        <v>17.03</v>
      </c>
      <c r="V1925" s="2">
        <v>25.1</v>
      </c>
      <c r="W1925" s="8"/>
      <c r="X1925" s="10" t="s">
        <v>29</v>
      </c>
      <c r="Y1925" s="7">
        <v>43466</v>
      </c>
    </row>
    <row r="1926" spans="1:25" hidden="1" x14ac:dyDescent="0.25">
      <c r="A1926" s="2">
        <v>852566</v>
      </c>
      <c r="B1926" s="3" t="s">
        <v>1880</v>
      </c>
      <c r="C1926" s="3" t="s">
        <v>1921</v>
      </c>
      <c r="D1926" s="3" t="s">
        <v>27</v>
      </c>
      <c r="E1926" s="3" t="s">
        <v>37</v>
      </c>
      <c r="F1926" s="3" t="s">
        <v>29</v>
      </c>
      <c r="G1926" s="2">
        <v>13.1</v>
      </c>
      <c r="H1926" s="3" t="s">
        <v>30</v>
      </c>
      <c r="I1926" s="3" t="s">
        <v>29</v>
      </c>
      <c r="J1926" s="3" t="s">
        <v>31</v>
      </c>
      <c r="K1926" s="4">
        <v>84</v>
      </c>
      <c r="L1926" s="2">
        <v>1</v>
      </c>
      <c r="M1926" s="2">
        <v>12</v>
      </c>
      <c r="N1926" s="2">
        <v>0.75</v>
      </c>
      <c r="O1926" s="3" t="s">
        <v>32</v>
      </c>
      <c r="P1926" s="3" t="s">
        <v>29</v>
      </c>
      <c r="Q1926" s="5">
        <v>19.3</v>
      </c>
      <c r="S1926" s="6">
        <v>16.68</v>
      </c>
      <c r="T1926" s="5">
        <v>0.35</v>
      </c>
      <c r="U1926" s="6">
        <v>17.03</v>
      </c>
      <c r="V1926" s="2">
        <v>25.1</v>
      </c>
      <c r="W1926" s="8"/>
      <c r="X1926" s="10" t="s">
        <v>29</v>
      </c>
      <c r="Y1926" s="7">
        <v>43466</v>
      </c>
    </row>
    <row r="1927" spans="1:25" hidden="1" x14ac:dyDescent="0.25">
      <c r="A1927" s="2">
        <v>694216</v>
      </c>
      <c r="B1927" s="3" t="s">
        <v>1880</v>
      </c>
      <c r="C1927" s="3" t="s">
        <v>1922</v>
      </c>
      <c r="D1927" s="3" t="s">
        <v>27</v>
      </c>
      <c r="E1927" s="3" t="s">
        <v>28</v>
      </c>
      <c r="F1927" s="3" t="s">
        <v>29</v>
      </c>
      <c r="G1927" s="2">
        <v>13.5</v>
      </c>
      <c r="H1927" s="3" t="s">
        <v>80</v>
      </c>
      <c r="I1927" s="3" t="s">
        <v>29</v>
      </c>
      <c r="J1927" s="3" t="s">
        <v>31</v>
      </c>
      <c r="K1927" s="4">
        <v>126.24</v>
      </c>
      <c r="L1927" s="2">
        <v>1</v>
      </c>
      <c r="M1927" s="2">
        <v>6</v>
      </c>
      <c r="N1927" s="2">
        <v>0.75</v>
      </c>
      <c r="O1927" s="3" t="s">
        <v>32</v>
      </c>
      <c r="P1927" s="3" t="s">
        <v>29</v>
      </c>
      <c r="Q1927" s="5">
        <v>45.15</v>
      </c>
      <c r="S1927" s="6">
        <v>39.42</v>
      </c>
      <c r="T1927" s="5">
        <v>0.35</v>
      </c>
      <c r="U1927" s="6">
        <v>39.770000000000003</v>
      </c>
      <c r="V1927" s="2">
        <v>58.7</v>
      </c>
      <c r="W1927" s="8"/>
      <c r="X1927" s="10" t="s">
        <v>29</v>
      </c>
      <c r="Y1927" s="7">
        <v>43739</v>
      </c>
    </row>
    <row r="1928" spans="1:25" hidden="1" x14ac:dyDescent="0.25">
      <c r="A1928" s="2">
        <v>93641</v>
      </c>
      <c r="B1928" s="3" t="s">
        <v>1880</v>
      </c>
      <c r="C1928" s="3" t="s">
        <v>1923</v>
      </c>
      <c r="D1928" s="3" t="s">
        <v>27</v>
      </c>
      <c r="E1928" s="3" t="s">
        <v>28</v>
      </c>
      <c r="F1928" s="3" t="s">
        <v>29</v>
      </c>
      <c r="G1928" s="2">
        <v>13.5</v>
      </c>
      <c r="H1928" s="3" t="s">
        <v>1884</v>
      </c>
      <c r="I1928" s="3" t="s">
        <v>29</v>
      </c>
      <c r="J1928" s="3" t="s">
        <v>31</v>
      </c>
      <c r="K1928" s="4">
        <v>94.08</v>
      </c>
      <c r="L1928" s="2">
        <v>1</v>
      </c>
      <c r="M1928" s="2">
        <v>12</v>
      </c>
      <c r="N1928" s="2">
        <v>0.75</v>
      </c>
      <c r="O1928" s="3" t="s">
        <v>32</v>
      </c>
      <c r="P1928" s="3" t="s">
        <v>29</v>
      </c>
      <c r="Q1928" s="5">
        <v>21.05</v>
      </c>
      <c r="S1928" s="6">
        <v>18.22</v>
      </c>
      <c r="T1928" s="5">
        <v>0.35</v>
      </c>
      <c r="U1928" s="6">
        <v>18.57</v>
      </c>
      <c r="V1928" s="2">
        <v>27.35</v>
      </c>
      <c r="W1928" s="8">
        <v>0.25</v>
      </c>
      <c r="X1928" s="9" t="s">
        <v>3216</v>
      </c>
      <c r="Y1928" s="7">
        <v>43794</v>
      </c>
    </row>
    <row r="1929" spans="1:25" hidden="1" x14ac:dyDescent="0.25">
      <c r="A1929" s="2">
        <v>98855</v>
      </c>
      <c r="B1929" s="3" t="s">
        <v>1880</v>
      </c>
      <c r="C1929" s="3" t="s">
        <v>1924</v>
      </c>
      <c r="D1929" s="3" t="s">
        <v>27</v>
      </c>
      <c r="E1929" s="3" t="s">
        <v>28</v>
      </c>
      <c r="F1929" s="3" t="s">
        <v>86</v>
      </c>
      <c r="G1929" s="2">
        <v>13.5</v>
      </c>
      <c r="H1929" s="3" t="s">
        <v>1884</v>
      </c>
      <c r="I1929" s="3" t="s">
        <v>1889</v>
      </c>
      <c r="J1929" s="3" t="s">
        <v>31</v>
      </c>
      <c r="K1929" s="4">
        <v>80.760000000000005</v>
      </c>
      <c r="L1929" s="2">
        <v>1</v>
      </c>
      <c r="M1929" s="2">
        <v>12</v>
      </c>
      <c r="N1929" s="2">
        <v>0.75</v>
      </c>
      <c r="O1929" s="3" t="s">
        <v>32</v>
      </c>
      <c r="P1929" s="3" t="s">
        <v>29</v>
      </c>
      <c r="Q1929" s="5">
        <v>18.75</v>
      </c>
      <c r="S1929" s="6">
        <v>16.190000000000001</v>
      </c>
      <c r="T1929" s="5">
        <v>0.35</v>
      </c>
      <c r="U1929" s="6">
        <v>16.54</v>
      </c>
      <c r="V1929" s="2">
        <v>24.4</v>
      </c>
      <c r="W1929" s="8">
        <v>0.25</v>
      </c>
      <c r="X1929" s="9" t="s">
        <v>3216</v>
      </c>
      <c r="Y1929" s="7">
        <v>43794</v>
      </c>
    </row>
    <row r="1930" spans="1:25" hidden="1" x14ac:dyDescent="0.25">
      <c r="A1930" s="2">
        <v>384628</v>
      </c>
      <c r="B1930" s="3" t="s">
        <v>1880</v>
      </c>
      <c r="C1930" s="3" t="s">
        <v>1925</v>
      </c>
      <c r="D1930" s="3" t="s">
        <v>27</v>
      </c>
      <c r="E1930" s="3" t="s">
        <v>37</v>
      </c>
      <c r="F1930" s="3" t="s">
        <v>29</v>
      </c>
      <c r="G1930" s="2">
        <v>13.5</v>
      </c>
      <c r="H1930" s="3" t="s">
        <v>204</v>
      </c>
      <c r="I1930" s="3" t="s">
        <v>29</v>
      </c>
      <c r="J1930" s="3" t="s">
        <v>31</v>
      </c>
      <c r="K1930" s="4">
        <v>65.88</v>
      </c>
      <c r="L1930" s="2">
        <v>1</v>
      </c>
      <c r="M1930" s="2">
        <v>12</v>
      </c>
      <c r="N1930" s="2">
        <v>0.75</v>
      </c>
      <c r="O1930" s="3" t="s">
        <v>32</v>
      </c>
      <c r="P1930" s="3" t="s">
        <v>29</v>
      </c>
      <c r="Q1930" s="5">
        <v>16.2</v>
      </c>
      <c r="S1930" s="6">
        <v>13.95</v>
      </c>
      <c r="T1930" s="5">
        <v>0.35</v>
      </c>
      <c r="U1930" s="6">
        <v>14.3</v>
      </c>
      <c r="V1930" s="2">
        <v>21.05</v>
      </c>
      <c r="W1930" s="8"/>
      <c r="X1930" s="10" t="s">
        <v>29</v>
      </c>
      <c r="Y1930" s="7">
        <v>43616</v>
      </c>
    </row>
    <row r="1931" spans="1:25" hidden="1" x14ac:dyDescent="0.25">
      <c r="A1931" s="2">
        <v>244038</v>
      </c>
      <c r="B1931" s="3" t="s">
        <v>1880</v>
      </c>
      <c r="C1931" s="3" t="s">
        <v>1926</v>
      </c>
      <c r="D1931" s="3" t="s">
        <v>27</v>
      </c>
      <c r="E1931" s="3" t="s">
        <v>37</v>
      </c>
      <c r="F1931" s="3" t="s">
        <v>29</v>
      </c>
      <c r="G1931" s="2">
        <v>12.9</v>
      </c>
      <c r="H1931" s="3" t="s">
        <v>1884</v>
      </c>
      <c r="I1931" s="3" t="s">
        <v>1882</v>
      </c>
      <c r="J1931" s="3" t="s">
        <v>31</v>
      </c>
      <c r="K1931" s="4">
        <v>47.4</v>
      </c>
      <c r="L1931" s="2">
        <v>1</v>
      </c>
      <c r="M1931" s="2">
        <v>12</v>
      </c>
      <c r="N1931" s="2">
        <v>0.75</v>
      </c>
      <c r="O1931" s="3" t="s">
        <v>32</v>
      </c>
      <c r="P1931" s="3" t="s">
        <v>29</v>
      </c>
      <c r="Q1931" s="5">
        <v>12.35</v>
      </c>
      <c r="S1931" s="6">
        <v>10.56</v>
      </c>
      <c r="T1931" s="5">
        <v>0.35</v>
      </c>
      <c r="U1931" s="6">
        <v>10.91</v>
      </c>
      <c r="V1931" s="2">
        <v>16.05</v>
      </c>
      <c r="W1931" s="8"/>
      <c r="X1931" s="10" t="s">
        <v>29</v>
      </c>
      <c r="Y1931" s="7">
        <v>43647</v>
      </c>
    </row>
    <row r="1932" spans="1:25" hidden="1" x14ac:dyDescent="0.25">
      <c r="A1932" s="2">
        <v>775437</v>
      </c>
      <c r="B1932" s="3" t="s">
        <v>1880</v>
      </c>
      <c r="C1932" s="3" t="s">
        <v>1927</v>
      </c>
      <c r="D1932" s="3" t="s">
        <v>27</v>
      </c>
      <c r="E1932" s="3" t="s">
        <v>28</v>
      </c>
      <c r="F1932" s="3" t="s">
        <v>97</v>
      </c>
      <c r="G1932" s="2">
        <v>12</v>
      </c>
      <c r="H1932" s="3" t="s">
        <v>204</v>
      </c>
      <c r="I1932" s="3" t="s">
        <v>29</v>
      </c>
      <c r="J1932" s="3" t="s">
        <v>31</v>
      </c>
      <c r="K1932" s="4">
        <v>77.52</v>
      </c>
      <c r="L1932" s="2">
        <v>1</v>
      </c>
      <c r="M1932" s="2">
        <v>12</v>
      </c>
      <c r="N1932" s="2">
        <v>0.75</v>
      </c>
      <c r="O1932" s="3" t="s">
        <v>32</v>
      </c>
      <c r="P1932" s="3" t="s">
        <v>29</v>
      </c>
      <c r="Q1932" s="5">
        <v>18.2</v>
      </c>
      <c r="S1932" s="6">
        <v>15.71</v>
      </c>
      <c r="T1932" s="5">
        <v>0.35</v>
      </c>
      <c r="U1932" s="6">
        <v>16.059999999999999</v>
      </c>
      <c r="V1932" s="2">
        <v>23.65</v>
      </c>
      <c r="W1932" s="8">
        <v>0.55000000000000071</v>
      </c>
      <c r="X1932" s="9" t="s">
        <v>3216</v>
      </c>
      <c r="Y1932" s="7">
        <v>43794</v>
      </c>
    </row>
    <row r="1933" spans="1:25" hidden="1" x14ac:dyDescent="0.25">
      <c r="A1933" s="2">
        <v>168190</v>
      </c>
      <c r="B1933" s="3" t="s">
        <v>1880</v>
      </c>
      <c r="C1933" s="3" t="s">
        <v>1928</v>
      </c>
      <c r="D1933" s="3" t="s">
        <v>27</v>
      </c>
      <c r="E1933" s="3" t="s">
        <v>37</v>
      </c>
      <c r="F1933" s="3" t="s">
        <v>104</v>
      </c>
      <c r="G1933" s="2">
        <v>13.5</v>
      </c>
      <c r="H1933" s="3" t="s">
        <v>30</v>
      </c>
      <c r="I1933" s="3" t="s">
        <v>1929</v>
      </c>
      <c r="J1933" s="3" t="s">
        <v>31</v>
      </c>
      <c r="K1933" s="4" t="s">
        <v>3120</v>
      </c>
      <c r="L1933" s="2">
        <v>1</v>
      </c>
      <c r="M1933" s="2">
        <v>12</v>
      </c>
      <c r="N1933" s="2">
        <v>0.75</v>
      </c>
      <c r="O1933" s="3" t="s">
        <v>32</v>
      </c>
      <c r="P1933" s="3" t="s">
        <v>29</v>
      </c>
      <c r="Q1933" s="5">
        <v>17.850000000000001</v>
      </c>
      <c r="R1933" s="5">
        <v>1.5</v>
      </c>
      <c r="S1933" s="6">
        <v>14.08</v>
      </c>
      <c r="T1933" s="5">
        <v>0.35</v>
      </c>
      <c r="U1933" s="6">
        <v>14.43</v>
      </c>
      <c r="V1933" s="2">
        <v>23.2</v>
      </c>
      <c r="W1933" s="8"/>
      <c r="X1933" s="10" t="s">
        <v>29</v>
      </c>
      <c r="Y1933" s="7">
        <v>43800</v>
      </c>
    </row>
    <row r="1934" spans="1:25" x14ac:dyDescent="0.25">
      <c r="A1934" s="2">
        <v>532002</v>
      </c>
      <c r="B1934" s="3" t="s">
        <v>1880</v>
      </c>
      <c r="C1934" s="3" t="s">
        <v>1930</v>
      </c>
      <c r="D1934" s="3" t="s">
        <v>27</v>
      </c>
      <c r="E1934" s="3" t="s">
        <v>28</v>
      </c>
      <c r="F1934" s="3" t="s">
        <v>29</v>
      </c>
      <c r="G1934" s="2">
        <v>14</v>
      </c>
      <c r="H1934" s="3" t="s">
        <v>80</v>
      </c>
      <c r="I1934" s="3" t="s">
        <v>29</v>
      </c>
      <c r="J1934" s="3" t="s">
        <v>31</v>
      </c>
      <c r="K1934" s="4">
        <v>115.38</v>
      </c>
      <c r="L1934" s="2">
        <v>1</v>
      </c>
      <c r="M1934" s="2">
        <v>6</v>
      </c>
      <c r="N1934" s="2">
        <v>0.75</v>
      </c>
      <c r="O1934" s="3" t="s">
        <v>32</v>
      </c>
      <c r="P1934" s="3" t="s">
        <v>29</v>
      </c>
      <c r="Q1934" s="5">
        <v>42.4</v>
      </c>
      <c r="S1934" s="6">
        <v>37</v>
      </c>
      <c r="T1934" s="5">
        <v>0.35</v>
      </c>
      <c r="U1934" s="6">
        <v>37.35</v>
      </c>
      <c r="V1934" s="2">
        <v>55.1</v>
      </c>
      <c r="W1934" s="8"/>
      <c r="X1934" s="9" t="s">
        <v>3214</v>
      </c>
      <c r="Y1934" s="7">
        <v>43795</v>
      </c>
    </row>
    <row r="1935" spans="1:25" hidden="1" x14ac:dyDescent="0.25">
      <c r="A1935" s="2">
        <v>209197</v>
      </c>
      <c r="B1935" s="3" t="s">
        <v>1880</v>
      </c>
      <c r="C1935" s="3" t="s">
        <v>1931</v>
      </c>
      <c r="D1935" s="3" t="s">
        <v>27</v>
      </c>
      <c r="E1935" s="3" t="s">
        <v>37</v>
      </c>
      <c r="F1935" s="3" t="s">
        <v>29</v>
      </c>
      <c r="G1935" s="2">
        <v>12.5</v>
      </c>
      <c r="H1935" s="3" t="s">
        <v>30</v>
      </c>
      <c r="I1935" s="3" t="s">
        <v>1929</v>
      </c>
      <c r="J1935" s="3" t="s">
        <v>31</v>
      </c>
      <c r="K1935" s="4">
        <v>51.36</v>
      </c>
      <c r="L1935" s="2">
        <v>1</v>
      </c>
      <c r="M1935" s="2">
        <v>12</v>
      </c>
      <c r="N1935" s="2">
        <v>0.75</v>
      </c>
      <c r="O1935" s="3" t="s">
        <v>32</v>
      </c>
      <c r="P1935" s="3" t="s">
        <v>29</v>
      </c>
      <c r="Q1935" s="5">
        <v>13.25</v>
      </c>
      <c r="S1935" s="6">
        <v>11.35</v>
      </c>
      <c r="T1935" s="5">
        <v>0.35</v>
      </c>
      <c r="U1935" s="6">
        <v>11.7</v>
      </c>
      <c r="V1935" s="2">
        <v>17.2</v>
      </c>
      <c r="W1935" s="8"/>
      <c r="X1935" s="10" t="s">
        <v>29</v>
      </c>
      <c r="Y1935" s="7">
        <v>43616</v>
      </c>
    </row>
    <row r="1936" spans="1:25" hidden="1" x14ac:dyDescent="0.25">
      <c r="A1936" s="2">
        <v>229310</v>
      </c>
      <c r="B1936" s="3" t="s">
        <v>1880</v>
      </c>
      <c r="C1936" s="3" t="s">
        <v>1932</v>
      </c>
      <c r="D1936" s="3" t="s">
        <v>27</v>
      </c>
      <c r="E1936" s="3" t="s">
        <v>37</v>
      </c>
      <c r="F1936" s="3" t="s">
        <v>29</v>
      </c>
      <c r="G1936" s="2">
        <v>14</v>
      </c>
      <c r="H1936" s="3" t="s">
        <v>80</v>
      </c>
      <c r="I1936" s="3" t="s">
        <v>1885</v>
      </c>
      <c r="J1936" s="3" t="s">
        <v>31</v>
      </c>
      <c r="K1936" s="4">
        <v>62.4</v>
      </c>
      <c r="L1936" s="2">
        <v>1</v>
      </c>
      <c r="M1936" s="2">
        <v>12</v>
      </c>
      <c r="N1936" s="2">
        <v>0.75</v>
      </c>
      <c r="O1936" s="3" t="s">
        <v>32</v>
      </c>
      <c r="P1936" s="3" t="s">
        <v>29</v>
      </c>
      <c r="Q1936" s="5">
        <v>15.6</v>
      </c>
      <c r="S1936" s="6">
        <v>13.42</v>
      </c>
      <c r="T1936" s="5">
        <v>0.35</v>
      </c>
      <c r="U1936" s="6">
        <v>13.77</v>
      </c>
      <c r="V1936" s="2">
        <v>20.3</v>
      </c>
      <c r="W1936" s="8"/>
      <c r="X1936" s="10" t="s">
        <v>29</v>
      </c>
      <c r="Y1936" s="7">
        <v>43675</v>
      </c>
    </row>
    <row r="1937" spans="1:25" hidden="1" x14ac:dyDescent="0.25">
      <c r="A1937" s="2">
        <v>888974</v>
      </c>
      <c r="B1937" s="3" t="s">
        <v>1880</v>
      </c>
      <c r="C1937" s="3" t="s">
        <v>1933</v>
      </c>
      <c r="D1937" s="3" t="s">
        <v>27</v>
      </c>
      <c r="E1937" s="3" t="s">
        <v>37</v>
      </c>
      <c r="F1937" s="3" t="s">
        <v>97</v>
      </c>
      <c r="G1937" s="2">
        <v>14</v>
      </c>
      <c r="H1937" s="3" t="s">
        <v>102</v>
      </c>
      <c r="I1937" s="3" t="s">
        <v>1885</v>
      </c>
      <c r="J1937" s="3" t="s">
        <v>31</v>
      </c>
      <c r="K1937" s="4">
        <v>114.6</v>
      </c>
      <c r="L1937" s="2">
        <v>1</v>
      </c>
      <c r="M1937" s="2">
        <v>12</v>
      </c>
      <c r="N1937" s="2">
        <v>0.75</v>
      </c>
      <c r="O1937" s="3" t="s">
        <v>32</v>
      </c>
      <c r="P1937" s="3" t="s">
        <v>29</v>
      </c>
      <c r="Q1937" s="5">
        <v>24.55</v>
      </c>
      <c r="S1937" s="6">
        <v>21.3</v>
      </c>
      <c r="T1937" s="5">
        <v>0.35</v>
      </c>
      <c r="U1937" s="6">
        <v>21.65</v>
      </c>
      <c r="V1937" s="2">
        <v>31.9</v>
      </c>
      <c r="W1937" s="8"/>
      <c r="X1937" s="10" t="s">
        <v>29</v>
      </c>
      <c r="Y1937" s="7">
        <v>43670</v>
      </c>
    </row>
    <row r="1938" spans="1:25" hidden="1" x14ac:dyDescent="0.25">
      <c r="A1938" s="2">
        <v>520205</v>
      </c>
      <c r="B1938" s="3" t="s">
        <v>1880</v>
      </c>
      <c r="C1938" s="3" t="s">
        <v>1934</v>
      </c>
      <c r="D1938" s="3" t="s">
        <v>27</v>
      </c>
      <c r="E1938" s="3" t="s">
        <v>37</v>
      </c>
      <c r="F1938" s="3" t="s">
        <v>97</v>
      </c>
      <c r="G1938" s="2">
        <v>14</v>
      </c>
      <c r="H1938" s="3" t="s">
        <v>102</v>
      </c>
      <c r="I1938" s="3" t="s">
        <v>1882</v>
      </c>
      <c r="J1938" s="3" t="s">
        <v>31</v>
      </c>
      <c r="K1938" s="4">
        <v>114.36</v>
      </c>
      <c r="L1938" s="2">
        <v>1</v>
      </c>
      <c r="M1938" s="2">
        <v>12</v>
      </c>
      <c r="N1938" s="2">
        <v>0.75</v>
      </c>
      <c r="O1938" s="3" t="s">
        <v>32</v>
      </c>
      <c r="P1938" s="3" t="s">
        <v>29</v>
      </c>
      <c r="Q1938" s="5">
        <v>24.55</v>
      </c>
      <c r="S1938" s="6">
        <v>21.3</v>
      </c>
      <c r="T1938" s="5">
        <v>0.35</v>
      </c>
      <c r="U1938" s="6">
        <v>21.65</v>
      </c>
      <c r="V1938" s="2">
        <v>31.9</v>
      </c>
      <c r="W1938" s="8"/>
      <c r="X1938" s="10" t="s">
        <v>29</v>
      </c>
      <c r="Y1938" s="7">
        <v>43709</v>
      </c>
    </row>
    <row r="1939" spans="1:25" hidden="1" x14ac:dyDescent="0.25">
      <c r="A1939" s="2">
        <v>428946</v>
      </c>
      <c r="B1939" s="3" t="s">
        <v>1880</v>
      </c>
      <c r="C1939" s="3" t="s">
        <v>1935</v>
      </c>
      <c r="D1939" s="3" t="s">
        <v>27</v>
      </c>
      <c r="E1939" s="3" t="s">
        <v>37</v>
      </c>
      <c r="F1939" s="3" t="s">
        <v>97</v>
      </c>
      <c r="G1939" s="2">
        <v>14</v>
      </c>
      <c r="H1939" s="3" t="s">
        <v>102</v>
      </c>
      <c r="I1939" s="3" t="s">
        <v>1887</v>
      </c>
      <c r="J1939" s="3" t="s">
        <v>31</v>
      </c>
      <c r="K1939" s="4">
        <v>114.36</v>
      </c>
      <c r="L1939" s="2">
        <v>1</v>
      </c>
      <c r="M1939" s="2">
        <v>12</v>
      </c>
      <c r="N1939" s="2">
        <v>0.75</v>
      </c>
      <c r="O1939" s="3" t="s">
        <v>32</v>
      </c>
      <c r="P1939" s="3" t="s">
        <v>29</v>
      </c>
      <c r="Q1939" s="5">
        <v>24.55</v>
      </c>
      <c r="S1939" s="6">
        <v>21.3</v>
      </c>
      <c r="T1939" s="5">
        <v>0.35</v>
      </c>
      <c r="U1939" s="6">
        <v>21.65</v>
      </c>
      <c r="V1939" s="2">
        <v>31.9</v>
      </c>
      <c r="W1939" s="8"/>
      <c r="X1939" s="10" t="s">
        <v>29</v>
      </c>
      <c r="Y1939" s="7">
        <v>43709</v>
      </c>
    </row>
    <row r="1940" spans="1:25" hidden="1" x14ac:dyDescent="0.25">
      <c r="A1940" s="2">
        <v>355644</v>
      </c>
      <c r="B1940" s="3" t="s">
        <v>1880</v>
      </c>
      <c r="C1940" s="3" t="s">
        <v>1936</v>
      </c>
      <c r="D1940" s="3" t="s">
        <v>27</v>
      </c>
      <c r="E1940" s="3" t="s">
        <v>28</v>
      </c>
      <c r="F1940" s="3" t="s">
        <v>210</v>
      </c>
      <c r="G1940" s="2">
        <v>14.9</v>
      </c>
      <c r="H1940" s="3" t="s">
        <v>30</v>
      </c>
      <c r="I1940" s="3" t="s">
        <v>1887</v>
      </c>
      <c r="J1940" s="3" t="s">
        <v>31</v>
      </c>
      <c r="K1940" s="4">
        <v>391.08</v>
      </c>
      <c r="L1940" s="2">
        <v>1</v>
      </c>
      <c r="M1940" s="2">
        <v>12</v>
      </c>
      <c r="N1940" s="2">
        <v>0.75</v>
      </c>
      <c r="O1940" s="3" t="s">
        <v>32</v>
      </c>
      <c r="P1940" s="3" t="s">
        <v>29</v>
      </c>
      <c r="Q1940" s="5">
        <v>62.85</v>
      </c>
      <c r="S1940" s="6">
        <v>55</v>
      </c>
      <c r="T1940" s="5">
        <v>0.35</v>
      </c>
      <c r="U1940" s="6">
        <v>55.35</v>
      </c>
      <c r="V1940" s="2">
        <v>81.7</v>
      </c>
      <c r="W1940" s="8"/>
      <c r="X1940" s="10" t="s">
        <v>29</v>
      </c>
      <c r="Y1940" s="7">
        <v>43675</v>
      </c>
    </row>
    <row r="1941" spans="1:25" hidden="1" x14ac:dyDescent="0.25">
      <c r="A1941" s="2">
        <v>644617</v>
      </c>
      <c r="B1941" s="3" t="s">
        <v>1880</v>
      </c>
      <c r="C1941" s="3" t="s">
        <v>1937</v>
      </c>
      <c r="D1941" s="3" t="s">
        <v>27</v>
      </c>
      <c r="E1941" s="3" t="s">
        <v>37</v>
      </c>
      <c r="F1941" s="3" t="s">
        <v>29</v>
      </c>
      <c r="G1941" s="2">
        <v>14.5</v>
      </c>
      <c r="H1941" s="3" t="s">
        <v>899</v>
      </c>
      <c r="I1941" s="3" t="s">
        <v>1885</v>
      </c>
      <c r="J1941" s="3" t="s">
        <v>31</v>
      </c>
      <c r="K1941" s="4">
        <v>174.24</v>
      </c>
      <c r="L1941" s="2">
        <v>1</v>
      </c>
      <c r="M1941" s="2">
        <v>12</v>
      </c>
      <c r="N1941" s="2">
        <v>0.75</v>
      </c>
      <c r="O1941" s="3" t="s">
        <v>32</v>
      </c>
      <c r="P1941" s="3" t="s">
        <v>29</v>
      </c>
      <c r="Q1941" s="5">
        <v>34.799999999999997</v>
      </c>
      <c r="S1941" s="6">
        <v>30.32</v>
      </c>
      <c r="T1941" s="5">
        <v>0.35</v>
      </c>
      <c r="U1941" s="6">
        <v>30.67</v>
      </c>
      <c r="V1941" s="2">
        <v>45.25</v>
      </c>
      <c r="W1941" s="8"/>
      <c r="X1941" s="10" t="s">
        <v>29</v>
      </c>
      <c r="Y1941" s="7">
        <v>43672</v>
      </c>
    </row>
    <row r="1942" spans="1:25" hidden="1" x14ac:dyDescent="0.25">
      <c r="A1942" s="2">
        <v>36783</v>
      </c>
      <c r="B1942" s="3" t="s">
        <v>1880</v>
      </c>
      <c r="C1942" s="3" t="s">
        <v>1938</v>
      </c>
      <c r="D1942" s="3" t="s">
        <v>27</v>
      </c>
      <c r="E1942" s="3" t="s">
        <v>28</v>
      </c>
      <c r="F1942" s="3" t="s">
        <v>29</v>
      </c>
      <c r="G1942" s="2">
        <v>15.3</v>
      </c>
      <c r="H1942" s="3" t="s">
        <v>30</v>
      </c>
      <c r="I1942" s="3" t="s">
        <v>1929</v>
      </c>
      <c r="J1942" s="3" t="s">
        <v>31</v>
      </c>
      <c r="K1942" s="4">
        <v>153.12</v>
      </c>
      <c r="L1942" s="2">
        <v>1</v>
      </c>
      <c r="M1942" s="2">
        <v>12</v>
      </c>
      <c r="N1942" s="2">
        <v>0.75</v>
      </c>
      <c r="O1942" s="3" t="s">
        <v>32</v>
      </c>
      <c r="P1942" s="3" t="s">
        <v>29</v>
      </c>
      <c r="Q1942" s="5">
        <v>31.2</v>
      </c>
      <c r="S1942" s="6">
        <v>27.15</v>
      </c>
      <c r="T1942" s="5">
        <v>0.35</v>
      </c>
      <c r="U1942" s="6">
        <v>27.5</v>
      </c>
      <c r="V1942" s="2">
        <v>40.549999999999997</v>
      </c>
      <c r="W1942" s="8"/>
      <c r="X1942" s="10" t="s">
        <v>29</v>
      </c>
      <c r="Y1942" s="7">
        <v>43654</v>
      </c>
    </row>
    <row r="1943" spans="1:25" hidden="1" x14ac:dyDescent="0.25">
      <c r="A1943" s="2">
        <v>123737</v>
      </c>
      <c r="B1943" s="3" t="s">
        <v>1880</v>
      </c>
      <c r="C1943" s="3" t="s">
        <v>1939</v>
      </c>
      <c r="D1943" s="3" t="s">
        <v>27</v>
      </c>
      <c r="E1943" s="3" t="s">
        <v>28</v>
      </c>
      <c r="F1943" s="3" t="s">
        <v>86</v>
      </c>
      <c r="G1943" s="2">
        <v>14</v>
      </c>
      <c r="H1943" s="3" t="s">
        <v>889</v>
      </c>
      <c r="I1943" s="3" t="s">
        <v>29</v>
      </c>
      <c r="J1943" s="3" t="s">
        <v>31</v>
      </c>
      <c r="K1943" s="4">
        <v>66.72</v>
      </c>
      <c r="L1943" s="2">
        <v>1</v>
      </c>
      <c r="M1943" s="2">
        <v>12</v>
      </c>
      <c r="N1943" s="2">
        <v>0.75</v>
      </c>
      <c r="O1943" s="3" t="s">
        <v>32</v>
      </c>
      <c r="P1943" s="3" t="s">
        <v>29</v>
      </c>
      <c r="Q1943" s="5">
        <v>16.350000000000001</v>
      </c>
      <c r="S1943" s="6">
        <v>14.08</v>
      </c>
      <c r="T1943" s="5">
        <v>0.35</v>
      </c>
      <c r="U1943" s="6">
        <v>14.43</v>
      </c>
      <c r="V1943" s="2">
        <v>21.25</v>
      </c>
      <c r="W1943" s="8"/>
      <c r="X1943" s="10" t="s">
        <v>29</v>
      </c>
      <c r="Y1943" s="7">
        <v>43709</v>
      </c>
    </row>
    <row r="1944" spans="1:25" ht="30" hidden="1" x14ac:dyDescent="0.25">
      <c r="A1944" s="2">
        <v>812281</v>
      </c>
      <c r="B1944" s="3" t="s">
        <v>1880</v>
      </c>
      <c r="C1944" s="3" t="s">
        <v>1940</v>
      </c>
      <c r="D1944" s="3" t="s">
        <v>27</v>
      </c>
      <c r="E1944" s="3" t="s">
        <v>28</v>
      </c>
      <c r="F1944" s="3" t="s">
        <v>29</v>
      </c>
      <c r="H1944" s="3" t="s">
        <v>30</v>
      </c>
      <c r="I1944" s="3" t="s">
        <v>1885</v>
      </c>
      <c r="J1944" s="3" t="s">
        <v>39</v>
      </c>
      <c r="K1944" s="4">
        <v>636.53</v>
      </c>
      <c r="L1944" s="2">
        <v>1</v>
      </c>
      <c r="M1944" s="2">
        <v>6</v>
      </c>
      <c r="N1944" s="2">
        <v>0.75</v>
      </c>
      <c r="O1944" s="3" t="s">
        <v>32</v>
      </c>
      <c r="P1944" s="3" t="s">
        <v>29</v>
      </c>
      <c r="Q1944" s="5">
        <v>175.3</v>
      </c>
      <c r="S1944" s="6">
        <v>153.96</v>
      </c>
      <c r="T1944" s="5">
        <v>0.35</v>
      </c>
      <c r="U1944" s="6">
        <v>154.31</v>
      </c>
      <c r="V1944" s="2">
        <v>227.9</v>
      </c>
      <c r="W1944" s="8"/>
      <c r="X1944" s="10" t="s">
        <v>29</v>
      </c>
      <c r="Y1944" s="7">
        <v>43748</v>
      </c>
    </row>
    <row r="1945" spans="1:25" hidden="1" x14ac:dyDescent="0.25">
      <c r="A1945" s="2">
        <v>178506</v>
      </c>
      <c r="B1945" s="3" t="s">
        <v>1880</v>
      </c>
      <c r="C1945" s="3" t="s">
        <v>1941</v>
      </c>
      <c r="D1945" s="3" t="s">
        <v>27</v>
      </c>
      <c r="E1945" s="3" t="s">
        <v>37</v>
      </c>
      <c r="F1945" s="3" t="s">
        <v>29</v>
      </c>
      <c r="G1945" s="2">
        <v>13</v>
      </c>
      <c r="H1945" s="3" t="s">
        <v>1884</v>
      </c>
      <c r="I1945" s="3" t="s">
        <v>1882</v>
      </c>
      <c r="J1945" s="3" t="s">
        <v>31</v>
      </c>
      <c r="K1945" s="4">
        <v>82.32</v>
      </c>
      <c r="L1945" s="2">
        <v>1</v>
      </c>
      <c r="M1945" s="2">
        <v>12</v>
      </c>
      <c r="N1945" s="2">
        <v>0.75</v>
      </c>
      <c r="O1945" s="3" t="s">
        <v>32</v>
      </c>
      <c r="P1945" s="3" t="s">
        <v>29</v>
      </c>
      <c r="Q1945" s="5">
        <v>19.05</v>
      </c>
      <c r="S1945" s="6">
        <v>16.46</v>
      </c>
      <c r="T1945" s="5">
        <v>0.35</v>
      </c>
      <c r="U1945" s="6">
        <v>16.809999999999999</v>
      </c>
      <c r="V1945" s="2">
        <v>24.75</v>
      </c>
      <c r="W1945" s="8"/>
      <c r="X1945" s="10" t="s">
        <v>29</v>
      </c>
      <c r="Y1945" s="7">
        <v>43672</v>
      </c>
    </row>
    <row r="1946" spans="1:25" hidden="1" x14ac:dyDescent="0.25">
      <c r="A1946" s="2">
        <v>800737</v>
      </c>
      <c r="B1946" s="3" t="s">
        <v>1880</v>
      </c>
      <c r="C1946" s="3" t="s">
        <v>1942</v>
      </c>
      <c r="D1946" s="3" t="s">
        <v>27</v>
      </c>
      <c r="E1946" s="3" t="s">
        <v>28</v>
      </c>
      <c r="F1946" s="3" t="s">
        <v>29</v>
      </c>
      <c r="G1946" s="2">
        <v>13.5</v>
      </c>
      <c r="H1946" s="3" t="s">
        <v>30</v>
      </c>
      <c r="I1946" s="3" t="s">
        <v>1882</v>
      </c>
      <c r="J1946" s="3" t="s">
        <v>39</v>
      </c>
      <c r="K1946" s="4">
        <v>86.89</v>
      </c>
      <c r="L1946" s="2">
        <v>1</v>
      </c>
      <c r="M1946" s="2">
        <v>12</v>
      </c>
      <c r="N1946" s="2">
        <v>0.75</v>
      </c>
      <c r="O1946" s="3" t="s">
        <v>32</v>
      </c>
      <c r="P1946" s="3" t="s">
        <v>29</v>
      </c>
      <c r="Q1946" s="5">
        <v>19.45</v>
      </c>
      <c r="S1946" s="6">
        <v>16.809999999999999</v>
      </c>
      <c r="T1946" s="5">
        <v>0.35</v>
      </c>
      <c r="U1946" s="6">
        <v>17.16</v>
      </c>
      <c r="V1946" s="2">
        <v>25.3</v>
      </c>
      <c r="W1946" s="8"/>
      <c r="X1946" s="10" t="s">
        <v>29</v>
      </c>
      <c r="Y1946" s="7">
        <v>43648</v>
      </c>
    </row>
    <row r="1947" spans="1:25" hidden="1" x14ac:dyDescent="0.25">
      <c r="A1947" s="2">
        <v>90225</v>
      </c>
      <c r="B1947" s="3" t="s">
        <v>1880</v>
      </c>
      <c r="C1947" s="3" t="s">
        <v>1943</v>
      </c>
      <c r="D1947" s="3" t="s">
        <v>27</v>
      </c>
      <c r="E1947" s="3" t="s">
        <v>37</v>
      </c>
      <c r="F1947" s="3" t="s">
        <v>104</v>
      </c>
      <c r="G1947" s="2">
        <v>13.5</v>
      </c>
      <c r="H1947" s="3" t="s">
        <v>30</v>
      </c>
      <c r="I1947" s="3" t="s">
        <v>1885</v>
      </c>
      <c r="J1947" s="3" t="s">
        <v>39</v>
      </c>
      <c r="K1947" s="4">
        <v>55.65</v>
      </c>
      <c r="L1947" s="2">
        <v>1</v>
      </c>
      <c r="M1947" s="2">
        <v>12</v>
      </c>
      <c r="N1947" s="2">
        <v>0.75</v>
      </c>
      <c r="O1947" s="3" t="s">
        <v>32</v>
      </c>
      <c r="P1947" s="3" t="s">
        <v>29</v>
      </c>
      <c r="Q1947" s="5">
        <v>13.7</v>
      </c>
      <c r="R1947" s="5">
        <v>1</v>
      </c>
      <c r="S1947" s="6">
        <v>10.87</v>
      </c>
      <c r="T1947" s="5">
        <v>0.35</v>
      </c>
      <c r="U1947" s="6">
        <v>11.22</v>
      </c>
      <c r="V1947" s="2">
        <v>17.8</v>
      </c>
      <c r="W1947" s="8"/>
      <c r="X1947" s="10" t="s">
        <v>29</v>
      </c>
      <c r="Y1947" s="7">
        <v>43800</v>
      </c>
    </row>
    <row r="1948" spans="1:25" ht="30" hidden="1" x14ac:dyDescent="0.25">
      <c r="A1948" s="2">
        <v>771189</v>
      </c>
      <c r="B1948" s="3" t="s">
        <v>1880</v>
      </c>
      <c r="C1948" s="3" t="s">
        <v>1944</v>
      </c>
      <c r="D1948" s="3" t="s">
        <v>27</v>
      </c>
      <c r="E1948" s="3" t="s">
        <v>28</v>
      </c>
      <c r="F1948" s="3" t="s">
        <v>29</v>
      </c>
      <c r="H1948" s="3" t="s">
        <v>30</v>
      </c>
      <c r="I1948" s="3" t="s">
        <v>1885</v>
      </c>
      <c r="J1948" s="3" t="s">
        <v>39</v>
      </c>
      <c r="K1948" s="4">
        <v>245.48</v>
      </c>
      <c r="L1948" s="2">
        <v>1</v>
      </c>
      <c r="M1948" s="2">
        <v>6</v>
      </c>
      <c r="N1948" s="2">
        <v>0.75</v>
      </c>
      <c r="O1948" s="3" t="s">
        <v>32</v>
      </c>
      <c r="P1948" s="3" t="s">
        <v>29</v>
      </c>
      <c r="Q1948" s="5">
        <v>75.3</v>
      </c>
      <c r="S1948" s="6">
        <v>65.959999999999994</v>
      </c>
      <c r="T1948" s="5">
        <v>0.35</v>
      </c>
      <c r="U1948" s="6">
        <v>66.31</v>
      </c>
      <c r="V1948" s="2">
        <v>97.9</v>
      </c>
      <c r="W1948" s="8"/>
      <c r="X1948" s="10" t="s">
        <v>29</v>
      </c>
      <c r="Y1948" s="7">
        <v>43748</v>
      </c>
    </row>
    <row r="1949" spans="1:25" hidden="1" x14ac:dyDescent="0.25">
      <c r="A1949" s="2">
        <v>765115</v>
      </c>
      <c r="B1949" s="3" t="s">
        <v>1880</v>
      </c>
      <c r="C1949" s="3" t="s">
        <v>1945</v>
      </c>
      <c r="D1949" s="3" t="s">
        <v>27</v>
      </c>
      <c r="E1949" s="3" t="s">
        <v>28</v>
      </c>
      <c r="F1949" s="3" t="s">
        <v>29</v>
      </c>
      <c r="H1949" s="3" t="s">
        <v>30</v>
      </c>
      <c r="I1949" s="3" t="s">
        <v>1882</v>
      </c>
      <c r="J1949" s="3" t="s">
        <v>39</v>
      </c>
      <c r="K1949" s="4">
        <v>245.48</v>
      </c>
      <c r="L1949" s="2">
        <v>1</v>
      </c>
      <c r="M1949" s="2">
        <v>6</v>
      </c>
      <c r="N1949" s="2">
        <v>0.75</v>
      </c>
      <c r="O1949" s="3" t="s">
        <v>32</v>
      </c>
      <c r="P1949" s="3" t="s">
        <v>29</v>
      </c>
      <c r="Q1949" s="5">
        <v>75.3</v>
      </c>
      <c r="S1949" s="6">
        <v>65.959999999999994</v>
      </c>
      <c r="T1949" s="5">
        <v>0.35</v>
      </c>
      <c r="U1949" s="6">
        <v>66.31</v>
      </c>
      <c r="V1949" s="2">
        <v>97.9</v>
      </c>
      <c r="W1949" s="8"/>
      <c r="X1949" s="10" t="s">
        <v>29</v>
      </c>
      <c r="Y1949" s="7">
        <v>43748</v>
      </c>
    </row>
    <row r="1950" spans="1:25" ht="30" hidden="1" x14ac:dyDescent="0.25">
      <c r="A1950" s="2">
        <v>534263</v>
      </c>
      <c r="B1950" s="3" t="s">
        <v>1880</v>
      </c>
      <c r="C1950" s="3" t="s">
        <v>1946</v>
      </c>
      <c r="D1950" s="3" t="s">
        <v>27</v>
      </c>
      <c r="E1950" s="3" t="s">
        <v>37</v>
      </c>
      <c r="F1950" s="3" t="s">
        <v>29</v>
      </c>
      <c r="G1950" s="2">
        <v>13.9</v>
      </c>
      <c r="H1950" s="3" t="s">
        <v>30</v>
      </c>
      <c r="I1950" s="3" t="s">
        <v>1885</v>
      </c>
      <c r="J1950" s="3" t="s">
        <v>39</v>
      </c>
      <c r="K1950" s="4">
        <v>86.89</v>
      </c>
      <c r="L1950" s="2">
        <v>1</v>
      </c>
      <c r="M1950" s="2">
        <v>12</v>
      </c>
      <c r="N1950" s="2">
        <v>0.75</v>
      </c>
      <c r="O1950" s="3" t="s">
        <v>32</v>
      </c>
      <c r="P1950" s="3" t="s">
        <v>29</v>
      </c>
      <c r="Q1950" s="5">
        <v>19.45</v>
      </c>
      <c r="S1950" s="6">
        <v>16.809999999999999</v>
      </c>
      <c r="T1950" s="5">
        <v>0.35</v>
      </c>
      <c r="U1950" s="6">
        <v>17.16</v>
      </c>
      <c r="V1950" s="2">
        <v>25.3</v>
      </c>
      <c r="W1950" s="8"/>
      <c r="X1950" s="10" t="s">
        <v>29</v>
      </c>
      <c r="Y1950" s="7">
        <v>43708</v>
      </c>
    </row>
    <row r="1951" spans="1:25" hidden="1" x14ac:dyDescent="0.25">
      <c r="A1951" s="2">
        <v>741330</v>
      </c>
      <c r="B1951" s="3" t="s">
        <v>1880</v>
      </c>
      <c r="C1951" s="3" t="s">
        <v>1947</v>
      </c>
      <c r="D1951" s="3" t="s">
        <v>27</v>
      </c>
      <c r="E1951" s="3" t="s">
        <v>37</v>
      </c>
      <c r="F1951" s="3" t="s">
        <v>29</v>
      </c>
      <c r="G1951" s="2">
        <v>13.5</v>
      </c>
      <c r="H1951" s="3" t="s">
        <v>204</v>
      </c>
      <c r="I1951" s="3" t="s">
        <v>1892</v>
      </c>
      <c r="J1951" s="3" t="s">
        <v>31</v>
      </c>
      <c r="K1951" s="4" t="s">
        <v>3121</v>
      </c>
      <c r="L1951" s="2">
        <v>1</v>
      </c>
      <c r="M1951" s="2">
        <v>12</v>
      </c>
      <c r="N1951" s="2">
        <v>0.75</v>
      </c>
      <c r="O1951" s="3" t="s">
        <v>32</v>
      </c>
      <c r="P1951" s="3" t="s">
        <v>29</v>
      </c>
      <c r="Q1951" s="5">
        <v>20.6</v>
      </c>
      <c r="S1951" s="6">
        <v>17.82</v>
      </c>
      <c r="T1951" s="5">
        <v>0.35</v>
      </c>
      <c r="U1951" s="6">
        <v>18.170000000000002</v>
      </c>
      <c r="V1951" s="2">
        <v>26.8</v>
      </c>
      <c r="W1951" s="8"/>
      <c r="X1951" s="10" t="s">
        <v>29</v>
      </c>
      <c r="Y1951" s="7">
        <v>43466</v>
      </c>
    </row>
    <row r="1952" spans="1:25" hidden="1" x14ac:dyDescent="0.25">
      <c r="A1952" s="2">
        <v>168971</v>
      </c>
      <c r="B1952" s="3" t="s">
        <v>1880</v>
      </c>
      <c r="C1952" s="3" t="s">
        <v>1948</v>
      </c>
      <c r="D1952" s="3" t="s">
        <v>1195</v>
      </c>
      <c r="E1952" s="3" t="s">
        <v>37</v>
      </c>
      <c r="F1952" s="3" t="s">
        <v>29</v>
      </c>
      <c r="G1952" s="2">
        <v>13.5</v>
      </c>
      <c r="H1952" s="3" t="s">
        <v>30</v>
      </c>
      <c r="I1952" s="3" t="s">
        <v>1949</v>
      </c>
      <c r="J1952" s="3" t="s">
        <v>31</v>
      </c>
      <c r="K1952" s="4" t="s">
        <v>3122</v>
      </c>
      <c r="L1952" s="2">
        <v>1</v>
      </c>
      <c r="M1952" s="2">
        <v>3</v>
      </c>
      <c r="N1952" s="2">
        <v>3</v>
      </c>
      <c r="O1952" s="3" t="s">
        <v>956</v>
      </c>
      <c r="P1952" s="3" t="s">
        <v>29</v>
      </c>
      <c r="Q1952" s="5">
        <v>41.3</v>
      </c>
      <c r="S1952" s="6">
        <v>36.04</v>
      </c>
      <c r="T1952" s="5">
        <v>0.35</v>
      </c>
      <c r="U1952" s="6">
        <v>36.39</v>
      </c>
      <c r="V1952" s="2">
        <v>53.7</v>
      </c>
      <c r="W1952" s="8"/>
      <c r="X1952" s="10" t="s">
        <v>29</v>
      </c>
      <c r="Y1952" s="7">
        <v>43708</v>
      </c>
    </row>
    <row r="1953" spans="1:25" hidden="1" x14ac:dyDescent="0.25">
      <c r="A1953" s="2">
        <v>673442</v>
      </c>
      <c r="B1953" s="3" t="s">
        <v>1880</v>
      </c>
      <c r="C1953" s="3" t="s">
        <v>1950</v>
      </c>
      <c r="D1953" s="3" t="s">
        <v>1951</v>
      </c>
      <c r="E1953" s="3" t="s">
        <v>37</v>
      </c>
      <c r="F1953" s="3" t="s">
        <v>29</v>
      </c>
      <c r="G1953" s="2">
        <v>13.5</v>
      </c>
      <c r="H1953" s="3" t="s">
        <v>30</v>
      </c>
      <c r="I1953" s="3" t="s">
        <v>1949</v>
      </c>
      <c r="J1953" s="3" t="s">
        <v>31</v>
      </c>
      <c r="K1953" s="4" t="s">
        <v>3123</v>
      </c>
      <c r="L1953" s="2">
        <v>1</v>
      </c>
      <c r="M1953" s="2">
        <v>24</v>
      </c>
      <c r="N1953" s="2">
        <v>0.25</v>
      </c>
      <c r="O1953" s="3" t="s">
        <v>140</v>
      </c>
      <c r="P1953" s="3" t="s">
        <v>29</v>
      </c>
      <c r="Q1953" s="5">
        <v>5.8</v>
      </c>
      <c r="S1953" s="6">
        <v>5.0199999999999996</v>
      </c>
      <c r="T1953" s="5">
        <v>0.1</v>
      </c>
      <c r="U1953" s="6">
        <v>5.12</v>
      </c>
      <c r="V1953" s="2">
        <v>7.55</v>
      </c>
      <c r="W1953" s="8"/>
      <c r="X1953" s="10" t="s">
        <v>29</v>
      </c>
      <c r="Y1953" s="7">
        <v>43648</v>
      </c>
    </row>
    <row r="1954" spans="1:25" hidden="1" x14ac:dyDescent="0.25">
      <c r="A1954" s="2">
        <v>141063</v>
      </c>
      <c r="B1954" s="3" t="s">
        <v>1880</v>
      </c>
      <c r="C1954" s="3" t="s">
        <v>1952</v>
      </c>
      <c r="D1954" s="3" t="s">
        <v>27</v>
      </c>
      <c r="E1954" s="3" t="s">
        <v>28</v>
      </c>
      <c r="F1954" s="3" t="s">
        <v>29</v>
      </c>
      <c r="G1954" s="2">
        <v>14</v>
      </c>
      <c r="H1954" s="3" t="s">
        <v>80</v>
      </c>
      <c r="I1954" s="3" t="s">
        <v>1882</v>
      </c>
      <c r="J1954" s="3" t="s">
        <v>31</v>
      </c>
      <c r="K1954" s="4">
        <v>100.32</v>
      </c>
      <c r="L1954" s="2">
        <v>1</v>
      </c>
      <c r="M1954" s="2">
        <v>6</v>
      </c>
      <c r="N1954" s="2">
        <v>0.75</v>
      </c>
      <c r="O1954" s="3" t="s">
        <v>32</v>
      </c>
      <c r="P1954" s="3" t="s">
        <v>29</v>
      </c>
      <c r="Q1954" s="5">
        <v>38.549999999999997</v>
      </c>
      <c r="S1954" s="6">
        <v>33.619999999999997</v>
      </c>
      <c r="T1954" s="5">
        <v>0.35</v>
      </c>
      <c r="U1954" s="6">
        <v>33.97</v>
      </c>
      <c r="V1954" s="2">
        <v>50.1</v>
      </c>
      <c r="W1954" s="8"/>
      <c r="X1954" s="10" t="s">
        <v>29</v>
      </c>
      <c r="Y1954" s="7">
        <v>43661</v>
      </c>
    </row>
    <row r="1955" spans="1:25" hidden="1" x14ac:dyDescent="0.25">
      <c r="A1955" s="2">
        <v>374728</v>
      </c>
      <c r="B1955" s="3" t="s">
        <v>1880</v>
      </c>
      <c r="C1955" s="3" t="s">
        <v>1953</v>
      </c>
      <c r="D1955" s="3" t="s">
        <v>27</v>
      </c>
      <c r="E1955" s="3" t="s">
        <v>37</v>
      </c>
      <c r="F1955" s="3" t="s">
        <v>104</v>
      </c>
      <c r="G1955" s="2">
        <v>13</v>
      </c>
      <c r="H1955" s="3" t="s">
        <v>38</v>
      </c>
      <c r="I1955" s="3" t="s">
        <v>1882</v>
      </c>
      <c r="J1955" s="3" t="s">
        <v>31</v>
      </c>
      <c r="K1955" s="4">
        <v>46.96</v>
      </c>
      <c r="L1955" s="2">
        <v>1</v>
      </c>
      <c r="M1955" s="2">
        <v>12</v>
      </c>
      <c r="N1955" s="2">
        <v>0.75</v>
      </c>
      <c r="O1955" s="3" t="s">
        <v>32</v>
      </c>
      <c r="P1955" s="3" t="s">
        <v>29</v>
      </c>
      <c r="Q1955" s="5">
        <v>12.25</v>
      </c>
      <c r="R1955" s="5">
        <v>0.75</v>
      </c>
      <c r="S1955" s="6">
        <v>9.81</v>
      </c>
      <c r="T1955" s="5">
        <v>0.35</v>
      </c>
      <c r="U1955" s="6">
        <v>10.16</v>
      </c>
      <c r="V1955" s="2">
        <v>15.9</v>
      </c>
      <c r="W1955" s="8"/>
      <c r="X1955" s="10" t="s">
        <v>29</v>
      </c>
      <c r="Y1955" s="7">
        <v>43801</v>
      </c>
    </row>
    <row r="1956" spans="1:25" hidden="1" x14ac:dyDescent="0.25">
      <c r="A1956" s="2">
        <v>351395</v>
      </c>
      <c r="B1956" s="3" t="s">
        <v>1880</v>
      </c>
      <c r="C1956" s="3" t="s">
        <v>1954</v>
      </c>
      <c r="D1956" s="3" t="s">
        <v>27</v>
      </c>
      <c r="E1956" s="3" t="s">
        <v>37</v>
      </c>
      <c r="F1956" s="3" t="s">
        <v>29</v>
      </c>
      <c r="G1956" s="2">
        <v>13</v>
      </c>
      <c r="H1956" s="3" t="s">
        <v>38</v>
      </c>
      <c r="I1956" s="3" t="s">
        <v>1882</v>
      </c>
      <c r="J1956" s="3" t="s">
        <v>31</v>
      </c>
      <c r="K1956" s="4">
        <v>46.96</v>
      </c>
      <c r="L1956" s="2">
        <v>1</v>
      </c>
      <c r="M1956" s="2">
        <v>12</v>
      </c>
      <c r="N1956" s="2">
        <v>0.75</v>
      </c>
      <c r="O1956" s="3" t="s">
        <v>32</v>
      </c>
      <c r="P1956" s="3" t="s">
        <v>29</v>
      </c>
      <c r="Q1956" s="5">
        <v>12.25</v>
      </c>
      <c r="S1956" s="6">
        <v>10.47</v>
      </c>
      <c r="T1956" s="5">
        <v>0.35</v>
      </c>
      <c r="U1956" s="6">
        <v>10.82</v>
      </c>
      <c r="V1956" s="2">
        <v>15.9</v>
      </c>
      <c r="W1956" s="8"/>
      <c r="X1956" s="10" t="s">
        <v>29</v>
      </c>
      <c r="Y1956" s="7">
        <v>43799</v>
      </c>
    </row>
    <row r="1957" spans="1:25" hidden="1" x14ac:dyDescent="0.25">
      <c r="A1957" s="2">
        <v>351429</v>
      </c>
      <c r="B1957" s="3" t="s">
        <v>1880</v>
      </c>
      <c r="C1957" s="3" t="s">
        <v>1955</v>
      </c>
      <c r="D1957" s="3" t="s">
        <v>27</v>
      </c>
      <c r="E1957" s="3" t="s">
        <v>37</v>
      </c>
      <c r="F1957" s="3" t="s">
        <v>29</v>
      </c>
      <c r="G1957" s="2">
        <v>13</v>
      </c>
      <c r="H1957" s="3" t="s">
        <v>38</v>
      </c>
      <c r="I1957" s="3" t="s">
        <v>1882</v>
      </c>
      <c r="J1957" s="3" t="s">
        <v>31</v>
      </c>
      <c r="K1957" s="4">
        <v>46.96</v>
      </c>
      <c r="L1957" s="2">
        <v>1</v>
      </c>
      <c r="M1957" s="2">
        <v>12</v>
      </c>
      <c r="N1957" s="2">
        <v>0.75</v>
      </c>
      <c r="O1957" s="3" t="s">
        <v>32</v>
      </c>
      <c r="P1957" s="3" t="s">
        <v>29</v>
      </c>
      <c r="Q1957" s="5">
        <v>12.25</v>
      </c>
      <c r="S1957" s="6">
        <v>10.47</v>
      </c>
      <c r="T1957" s="5">
        <v>0.35</v>
      </c>
      <c r="U1957" s="6">
        <v>10.82</v>
      </c>
      <c r="V1957" s="2">
        <v>15.9</v>
      </c>
      <c r="W1957" s="8"/>
      <c r="X1957" s="10" t="s">
        <v>29</v>
      </c>
      <c r="Y1957" s="7">
        <v>43466</v>
      </c>
    </row>
    <row r="1958" spans="1:25" hidden="1" x14ac:dyDescent="0.25">
      <c r="A1958" s="2">
        <v>171991</v>
      </c>
      <c r="B1958" s="3" t="s">
        <v>1880</v>
      </c>
      <c r="C1958" s="3" t="s">
        <v>1956</v>
      </c>
      <c r="D1958" s="3" t="s">
        <v>27</v>
      </c>
      <c r="E1958" s="3" t="s">
        <v>37</v>
      </c>
      <c r="F1958" s="3" t="s">
        <v>29</v>
      </c>
      <c r="G1958" s="2">
        <v>14.5</v>
      </c>
      <c r="H1958" s="3" t="s">
        <v>102</v>
      </c>
      <c r="I1958" s="3" t="s">
        <v>1882</v>
      </c>
      <c r="J1958" s="3" t="s">
        <v>31</v>
      </c>
      <c r="K1958" s="4" t="s">
        <v>3124</v>
      </c>
      <c r="L1958" s="2">
        <v>1</v>
      </c>
      <c r="M1958" s="2">
        <v>12</v>
      </c>
      <c r="N1958" s="2">
        <v>0.75</v>
      </c>
      <c r="O1958" s="3" t="s">
        <v>32</v>
      </c>
      <c r="P1958" s="3" t="s">
        <v>29</v>
      </c>
      <c r="Q1958" s="5">
        <v>22.05</v>
      </c>
      <c r="S1958" s="6">
        <v>19.100000000000001</v>
      </c>
      <c r="T1958" s="5">
        <v>0.35</v>
      </c>
      <c r="U1958" s="6">
        <v>19.45</v>
      </c>
      <c r="V1958" s="2">
        <v>28.65</v>
      </c>
      <c r="W1958" s="8"/>
      <c r="X1958" s="10" t="s">
        <v>29</v>
      </c>
      <c r="Y1958" s="7">
        <v>43738</v>
      </c>
    </row>
    <row r="1959" spans="1:25" hidden="1" x14ac:dyDescent="0.25">
      <c r="A1959" s="2">
        <v>593038</v>
      </c>
      <c r="B1959" s="3" t="s">
        <v>1880</v>
      </c>
      <c r="C1959" s="3" t="s">
        <v>1957</v>
      </c>
      <c r="D1959" s="3" t="s">
        <v>27</v>
      </c>
      <c r="E1959" s="3" t="s">
        <v>37</v>
      </c>
      <c r="F1959" s="3" t="s">
        <v>29</v>
      </c>
      <c r="G1959" s="2">
        <v>13</v>
      </c>
      <c r="H1959" s="3" t="s">
        <v>1827</v>
      </c>
      <c r="I1959" s="3" t="s">
        <v>29</v>
      </c>
      <c r="J1959" s="3" t="s">
        <v>31</v>
      </c>
      <c r="K1959" s="4">
        <v>73.819999999999993</v>
      </c>
      <c r="L1959" s="2">
        <v>1</v>
      </c>
      <c r="M1959" s="2">
        <v>6</v>
      </c>
      <c r="N1959" s="2">
        <v>0.75</v>
      </c>
      <c r="O1959" s="3" t="s">
        <v>32</v>
      </c>
      <c r="P1959" s="3" t="s">
        <v>29</v>
      </c>
      <c r="Q1959" s="5">
        <v>30.25</v>
      </c>
      <c r="S1959" s="6">
        <v>26.31</v>
      </c>
      <c r="T1959" s="5">
        <v>0.35</v>
      </c>
      <c r="U1959" s="6">
        <v>26.66</v>
      </c>
      <c r="V1959" s="2">
        <v>39.299999999999997</v>
      </c>
      <c r="W1959" s="8"/>
      <c r="X1959" s="10" t="s">
        <v>29</v>
      </c>
      <c r="Y1959" s="7">
        <v>43466</v>
      </c>
    </row>
    <row r="1960" spans="1:25" hidden="1" x14ac:dyDescent="0.25">
      <c r="A1960" s="2">
        <v>593095</v>
      </c>
      <c r="B1960" s="3" t="s">
        <v>1880</v>
      </c>
      <c r="C1960" s="3" t="s">
        <v>1958</v>
      </c>
      <c r="D1960" s="3" t="s">
        <v>27</v>
      </c>
      <c r="E1960" s="3" t="s">
        <v>37</v>
      </c>
      <c r="F1960" s="3" t="s">
        <v>29</v>
      </c>
      <c r="H1960" s="3" t="s">
        <v>1827</v>
      </c>
      <c r="I1960" s="3" t="s">
        <v>1885</v>
      </c>
      <c r="J1960" s="3" t="s">
        <v>31</v>
      </c>
      <c r="K1960" s="4">
        <v>73.819999999999993</v>
      </c>
      <c r="L1960" s="2">
        <v>1</v>
      </c>
      <c r="M1960" s="2">
        <v>6</v>
      </c>
      <c r="N1960" s="2">
        <v>0.75</v>
      </c>
      <c r="O1960" s="3" t="s">
        <v>32</v>
      </c>
      <c r="P1960" s="3" t="s">
        <v>29</v>
      </c>
      <c r="Q1960" s="5">
        <v>30.25</v>
      </c>
      <c r="S1960" s="6">
        <v>26.31</v>
      </c>
      <c r="T1960" s="5">
        <v>0.35</v>
      </c>
      <c r="U1960" s="6">
        <v>26.66</v>
      </c>
      <c r="V1960" s="2">
        <v>39.299999999999997</v>
      </c>
      <c r="W1960" s="8"/>
      <c r="X1960" s="10" t="s">
        <v>29</v>
      </c>
      <c r="Y1960" s="7">
        <v>43630</v>
      </c>
    </row>
    <row r="1961" spans="1:25" hidden="1" x14ac:dyDescent="0.25">
      <c r="A1961" s="2">
        <v>593093</v>
      </c>
      <c r="B1961" s="3" t="s">
        <v>1880</v>
      </c>
      <c r="C1961" s="3" t="s">
        <v>1959</v>
      </c>
      <c r="D1961" s="3" t="s">
        <v>27</v>
      </c>
      <c r="E1961" s="3" t="s">
        <v>37</v>
      </c>
      <c r="F1961" s="3" t="s">
        <v>86</v>
      </c>
      <c r="H1961" s="3" t="s">
        <v>1827</v>
      </c>
      <c r="I1961" s="3" t="s">
        <v>1929</v>
      </c>
      <c r="J1961" s="3" t="s">
        <v>31</v>
      </c>
      <c r="K1961" s="4">
        <v>73.819999999999993</v>
      </c>
      <c r="L1961" s="2">
        <v>1</v>
      </c>
      <c r="M1961" s="2">
        <v>6</v>
      </c>
      <c r="N1961" s="2">
        <v>0.75</v>
      </c>
      <c r="O1961" s="3" t="s">
        <v>32</v>
      </c>
      <c r="P1961" s="3" t="s">
        <v>29</v>
      </c>
      <c r="Q1961" s="5">
        <v>30.25</v>
      </c>
      <c r="S1961" s="6">
        <v>26.31</v>
      </c>
      <c r="T1961" s="5">
        <v>0.35</v>
      </c>
      <c r="U1961" s="6">
        <v>26.66</v>
      </c>
      <c r="V1961" s="2">
        <v>39.299999999999997</v>
      </c>
      <c r="W1961" s="8"/>
      <c r="X1961" s="10" t="s">
        <v>29</v>
      </c>
      <c r="Y1961" s="7">
        <v>43630</v>
      </c>
    </row>
    <row r="1962" spans="1:25" hidden="1" x14ac:dyDescent="0.25">
      <c r="A1962" s="2">
        <v>553826</v>
      </c>
      <c r="B1962" s="3" t="s">
        <v>1880</v>
      </c>
      <c r="C1962" s="3" t="s">
        <v>1960</v>
      </c>
      <c r="D1962" s="3" t="s">
        <v>27</v>
      </c>
      <c r="E1962" s="3" t="s">
        <v>37</v>
      </c>
      <c r="F1962" s="3" t="s">
        <v>29</v>
      </c>
      <c r="G1962" s="2">
        <v>14</v>
      </c>
      <c r="H1962" s="3" t="s">
        <v>889</v>
      </c>
      <c r="I1962" s="3" t="s">
        <v>1882</v>
      </c>
      <c r="J1962" s="3" t="s">
        <v>31</v>
      </c>
      <c r="K1962" s="4" t="s">
        <v>3125</v>
      </c>
      <c r="L1962" s="2">
        <v>1</v>
      </c>
      <c r="M1962" s="2">
        <v>12</v>
      </c>
      <c r="N1962" s="2">
        <v>0.75</v>
      </c>
      <c r="O1962" s="3" t="s">
        <v>32</v>
      </c>
      <c r="P1962" s="3" t="s">
        <v>29</v>
      </c>
      <c r="Q1962" s="5">
        <v>16.55</v>
      </c>
      <c r="S1962" s="6">
        <v>14.26</v>
      </c>
      <c r="T1962" s="5">
        <v>0.35</v>
      </c>
      <c r="U1962" s="6">
        <v>14.61</v>
      </c>
      <c r="V1962" s="2">
        <v>21.5</v>
      </c>
      <c r="W1962" s="8"/>
      <c r="X1962" s="10" t="s">
        <v>29</v>
      </c>
      <c r="Y1962" s="7">
        <v>43708</v>
      </c>
    </row>
    <row r="1963" spans="1:25" hidden="1" x14ac:dyDescent="0.25">
      <c r="A1963" s="2">
        <v>165991</v>
      </c>
      <c r="B1963" s="3" t="s">
        <v>1880</v>
      </c>
      <c r="C1963" s="3" t="s">
        <v>1961</v>
      </c>
      <c r="D1963" s="3" t="s">
        <v>27</v>
      </c>
      <c r="E1963" s="3" t="s">
        <v>37</v>
      </c>
      <c r="F1963" s="3" t="s">
        <v>29</v>
      </c>
      <c r="G1963" s="2">
        <v>12.5</v>
      </c>
      <c r="H1963" s="3" t="s">
        <v>38</v>
      </c>
      <c r="I1963" s="3" t="s">
        <v>1882</v>
      </c>
      <c r="J1963" s="3" t="s">
        <v>31</v>
      </c>
      <c r="K1963" s="4">
        <v>47.02</v>
      </c>
      <c r="L1963" s="2">
        <v>1</v>
      </c>
      <c r="M1963" s="2">
        <v>12</v>
      </c>
      <c r="N1963" s="2">
        <v>0.75</v>
      </c>
      <c r="O1963" s="3" t="s">
        <v>32</v>
      </c>
      <c r="P1963" s="3" t="s">
        <v>29</v>
      </c>
      <c r="Q1963" s="5">
        <v>12.25</v>
      </c>
      <c r="S1963" s="6">
        <v>10.47</v>
      </c>
      <c r="T1963" s="5">
        <v>0.35</v>
      </c>
      <c r="U1963" s="6">
        <v>10.82</v>
      </c>
      <c r="V1963" s="2">
        <v>15.9</v>
      </c>
      <c r="W1963" s="8"/>
      <c r="X1963" s="10" t="s">
        <v>29</v>
      </c>
      <c r="Y1963" s="7">
        <v>43769</v>
      </c>
    </row>
    <row r="1964" spans="1:25" hidden="1" x14ac:dyDescent="0.25">
      <c r="A1964" s="2">
        <v>430959</v>
      </c>
      <c r="B1964" s="3" t="s">
        <v>1880</v>
      </c>
      <c r="C1964" s="3" t="s">
        <v>1962</v>
      </c>
      <c r="D1964" s="3" t="s">
        <v>27</v>
      </c>
      <c r="E1964" s="3" t="s">
        <v>37</v>
      </c>
      <c r="F1964" s="3" t="s">
        <v>29</v>
      </c>
      <c r="G1964" s="2">
        <v>13</v>
      </c>
      <c r="H1964" s="3" t="s">
        <v>38</v>
      </c>
      <c r="I1964" s="3" t="s">
        <v>1885</v>
      </c>
      <c r="J1964" s="3" t="s">
        <v>31</v>
      </c>
      <c r="K1964" s="4">
        <v>47.02</v>
      </c>
      <c r="L1964" s="2">
        <v>1</v>
      </c>
      <c r="M1964" s="2">
        <v>12</v>
      </c>
      <c r="N1964" s="2">
        <v>0.75</v>
      </c>
      <c r="O1964" s="3" t="s">
        <v>32</v>
      </c>
      <c r="P1964" s="3" t="s">
        <v>29</v>
      </c>
      <c r="Q1964" s="5">
        <v>12.25</v>
      </c>
      <c r="S1964" s="6">
        <v>10.47</v>
      </c>
      <c r="T1964" s="5">
        <v>0.35</v>
      </c>
      <c r="U1964" s="6">
        <v>10.82</v>
      </c>
      <c r="V1964" s="2">
        <v>15.9</v>
      </c>
      <c r="W1964" s="8"/>
      <c r="X1964" s="10" t="s">
        <v>29</v>
      </c>
      <c r="Y1964" s="7">
        <v>43556</v>
      </c>
    </row>
    <row r="1965" spans="1:25" hidden="1" x14ac:dyDescent="0.25">
      <c r="A1965" s="2">
        <v>244693</v>
      </c>
      <c r="B1965" s="3" t="s">
        <v>1880</v>
      </c>
      <c r="C1965" s="3" t="s">
        <v>1963</v>
      </c>
      <c r="D1965" s="3" t="s">
        <v>27</v>
      </c>
      <c r="E1965" s="3" t="s">
        <v>37</v>
      </c>
      <c r="F1965" s="3" t="s">
        <v>29</v>
      </c>
      <c r="G1965" s="2">
        <v>12.5</v>
      </c>
      <c r="H1965" s="3" t="s">
        <v>38</v>
      </c>
      <c r="I1965" s="3" t="s">
        <v>1882</v>
      </c>
      <c r="J1965" s="3" t="s">
        <v>31</v>
      </c>
      <c r="K1965" s="4">
        <v>47.02</v>
      </c>
      <c r="L1965" s="2">
        <v>1</v>
      </c>
      <c r="M1965" s="2">
        <v>12</v>
      </c>
      <c r="N1965" s="2">
        <v>0.75</v>
      </c>
      <c r="O1965" s="3" t="s">
        <v>32</v>
      </c>
      <c r="P1965" s="3" t="s">
        <v>29</v>
      </c>
      <c r="Q1965" s="5">
        <v>12.25</v>
      </c>
      <c r="S1965" s="6">
        <v>10.47</v>
      </c>
      <c r="T1965" s="5">
        <v>0.35</v>
      </c>
      <c r="U1965" s="6">
        <v>10.82</v>
      </c>
      <c r="V1965" s="2">
        <v>15.9</v>
      </c>
      <c r="W1965" s="8"/>
      <c r="X1965" s="10" t="s">
        <v>29</v>
      </c>
      <c r="Y1965" s="7">
        <v>43738</v>
      </c>
    </row>
    <row r="1966" spans="1:25" hidden="1" x14ac:dyDescent="0.25">
      <c r="A1966" s="2">
        <v>39313</v>
      </c>
      <c r="B1966" s="3" t="s">
        <v>1880</v>
      </c>
      <c r="C1966" s="3" t="s">
        <v>1964</v>
      </c>
      <c r="D1966" s="3" t="s">
        <v>1793</v>
      </c>
      <c r="E1966" s="3" t="s">
        <v>37</v>
      </c>
      <c r="F1966" s="3" t="s">
        <v>29</v>
      </c>
      <c r="G1966" s="2">
        <v>12.5</v>
      </c>
      <c r="H1966" s="3" t="s">
        <v>38</v>
      </c>
      <c r="I1966" s="3" t="s">
        <v>1882</v>
      </c>
      <c r="J1966" s="3" t="s">
        <v>31</v>
      </c>
      <c r="K1966" s="4">
        <v>41.9</v>
      </c>
      <c r="L1966" s="2">
        <v>1</v>
      </c>
      <c r="M1966" s="2">
        <v>6</v>
      </c>
      <c r="N1966" s="2">
        <v>1.5</v>
      </c>
      <c r="O1966" s="3" t="s">
        <v>32</v>
      </c>
      <c r="P1966" s="3" t="s">
        <v>29</v>
      </c>
      <c r="Q1966" s="5">
        <v>22.1</v>
      </c>
      <c r="S1966" s="6">
        <v>19.14</v>
      </c>
      <c r="T1966" s="5">
        <v>0.35</v>
      </c>
      <c r="U1966" s="6">
        <v>19.489999999999998</v>
      </c>
      <c r="V1966" s="2">
        <v>28.75</v>
      </c>
      <c r="W1966" s="8"/>
      <c r="X1966" s="10" t="s">
        <v>29</v>
      </c>
      <c r="Y1966" s="7">
        <v>43799</v>
      </c>
    </row>
    <row r="1967" spans="1:25" hidden="1" x14ac:dyDescent="0.25">
      <c r="A1967" s="2">
        <v>459677</v>
      </c>
      <c r="B1967" s="3" t="s">
        <v>1880</v>
      </c>
      <c r="C1967" s="3" t="s">
        <v>1965</v>
      </c>
      <c r="D1967" s="3" t="s">
        <v>27</v>
      </c>
      <c r="E1967" s="3" t="s">
        <v>37</v>
      </c>
      <c r="F1967" s="3" t="s">
        <v>104</v>
      </c>
      <c r="G1967" s="2">
        <v>12.5</v>
      </c>
      <c r="H1967" s="3" t="s">
        <v>38</v>
      </c>
      <c r="I1967" s="3" t="s">
        <v>1882</v>
      </c>
      <c r="J1967" s="3" t="s">
        <v>31</v>
      </c>
      <c r="K1967" s="4">
        <v>47.02</v>
      </c>
      <c r="L1967" s="2">
        <v>1</v>
      </c>
      <c r="M1967" s="2">
        <v>12</v>
      </c>
      <c r="N1967" s="2">
        <v>0.75</v>
      </c>
      <c r="O1967" s="3" t="s">
        <v>32</v>
      </c>
      <c r="P1967" s="3" t="s">
        <v>29</v>
      </c>
      <c r="Q1967" s="5">
        <v>12.25</v>
      </c>
      <c r="R1967" s="5">
        <v>0.5</v>
      </c>
      <c r="S1967" s="6">
        <v>10.029999999999999</v>
      </c>
      <c r="T1967" s="5">
        <v>0.35</v>
      </c>
      <c r="U1967" s="6">
        <v>10.38</v>
      </c>
      <c r="V1967" s="2">
        <v>15.9</v>
      </c>
      <c r="W1967" s="8"/>
      <c r="X1967" s="10" t="s">
        <v>29</v>
      </c>
      <c r="Y1967" s="7">
        <v>43800</v>
      </c>
    </row>
    <row r="1968" spans="1:25" hidden="1" x14ac:dyDescent="0.25">
      <c r="A1968" s="2">
        <v>417246</v>
      </c>
      <c r="B1968" s="3" t="s">
        <v>1880</v>
      </c>
      <c r="C1968" s="3" t="s">
        <v>1965</v>
      </c>
      <c r="D1968" s="3" t="s">
        <v>1195</v>
      </c>
      <c r="E1968" s="3" t="s">
        <v>37</v>
      </c>
      <c r="F1968" s="3" t="s">
        <v>1966</v>
      </c>
      <c r="G1968" s="2">
        <v>12.5</v>
      </c>
      <c r="H1968" s="3" t="s">
        <v>38</v>
      </c>
      <c r="I1968" s="3" t="s">
        <v>1882</v>
      </c>
      <c r="J1968" s="3" t="s">
        <v>31</v>
      </c>
      <c r="K1968" s="4">
        <v>53.01</v>
      </c>
      <c r="L1968" s="2">
        <v>1</v>
      </c>
      <c r="M1968" s="2">
        <v>4</v>
      </c>
      <c r="N1968" s="2">
        <v>3</v>
      </c>
      <c r="O1968" s="3" t="s">
        <v>956</v>
      </c>
      <c r="P1968" s="3" t="s">
        <v>29</v>
      </c>
      <c r="Q1968" s="5">
        <v>39.9</v>
      </c>
      <c r="R1968" s="5">
        <v>2</v>
      </c>
      <c r="S1968" s="6">
        <v>33.04</v>
      </c>
      <c r="T1968" s="5">
        <v>0.35</v>
      </c>
      <c r="U1968" s="6">
        <v>33.39</v>
      </c>
      <c r="V1968" s="2">
        <v>51.85</v>
      </c>
      <c r="W1968" s="8"/>
      <c r="X1968" s="10" t="s">
        <v>29</v>
      </c>
      <c r="Y1968" s="7">
        <v>43800</v>
      </c>
    </row>
    <row r="1969" spans="1:25" hidden="1" x14ac:dyDescent="0.25">
      <c r="A1969" s="2">
        <v>125680</v>
      </c>
      <c r="B1969" s="3" t="s">
        <v>1880</v>
      </c>
      <c r="C1969" s="3" t="s">
        <v>1965</v>
      </c>
      <c r="D1969" s="3" t="s">
        <v>1914</v>
      </c>
      <c r="E1969" s="3" t="s">
        <v>37</v>
      </c>
      <c r="F1969" s="3" t="s">
        <v>1967</v>
      </c>
      <c r="G1969" s="2">
        <v>11</v>
      </c>
      <c r="H1969" s="3" t="s">
        <v>38</v>
      </c>
      <c r="I1969" s="3" t="s">
        <v>1882</v>
      </c>
      <c r="J1969" s="3" t="s">
        <v>31</v>
      </c>
      <c r="K1969" s="4">
        <v>56.67</v>
      </c>
      <c r="L1969" s="2">
        <v>1</v>
      </c>
      <c r="M1969" s="2">
        <v>4</v>
      </c>
      <c r="N1969" s="2">
        <v>4</v>
      </c>
      <c r="O1969" s="3" t="s">
        <v>956</v>
      </c>
      <c r="P1969" s="3" t="s">
        <v>29</v>
      </c>
      <c r="Q1969" s="5">
        <v>43.65</v>
      </c>
      <c r="R1969" s="5">
        <v>2</v>
      </c>
      <c r="S1969" s="6">
        <v>36.340000000000003</v>
      </c>
      <c r="T1969" s="5">
        <v>0.35</v>
      </c>
      <c r="U1969" s="6">
        <v>36.69</v>
      </c>
      <c r="V1969" s="2">
        <v>56.75</v>
      </c>
      <c r="W1969" s="8"/>
      <c r="X1969" s="10" t="s">
        <v>29</v>
      </c>
      <c r="Y1969" s="7">
        <v>43800</v>
      </c>
    </row>
    <row r="1970" spans="1:25" hidden="1" x14ac:dyDescent="0.25">
      <c r="A1970" s="2">
        <v>205351</v>
      </c>
      <c r="B1970" s="3" t="s">
        <v>1880</v>
      </c>
      <c r="C1970" s="3" t="s">
        <v>1968</v>
      </c>
      <c r="D1970" s="3" t="s">
        <v>27</v>
      </c>
      <c r="E1970" s="3" t="s">
        <v>28</v>
      </c>
      <c r="F1970" s="3" t="s">
        <v>97</v>
      </c>
      <c r="G1970" s="2">
        <v>14</v>
      </c>
      <c r="H1970" s="3" t="s">
        <v>1884</v>
      </c>
      <c r="I1970" s="3" t="s">
        <v>1889</v>
      </c>
      <c r="J1970" s="3" t="s">
        <v>31</v>
      </c>
      <c r="K1970" s="4">
        <v>73.680000000000007</v>
      </c>
      <c r="L1970" s="2">
        <v>1</v>
      </c>
      <c r="M1970" s="2">
        <v>12</v>
      </c>
      <c r="N1970" s="2">
        <v>0.75</v>
      </c>
      <c r="O1970" s="3" t="s">
        <v>32</v>
      </c>
      <c r="P1970" s="3" t="s">
        <v>29</v>
      </c>
      <c r="Q1970" s="5">
        <v>17.55</v>
      </c>
      <c r="S1970" s="6">
        <v>15.14</v>
      </c>
      <c r="T1970" s="5">
        <v>0.35</v>
      </c>
      <c r="U1970" s="6">
        <v>15.49</v>
      </c>
      <c r="V1970" s="2">
        <v>22.8</v>
      </c>
      <c r="W1970" s="8">
        <v>5.0000000000000711E-2</v>
      </c>
      <c r="X1970" s="9" t="s">
        <v>3216</v>
      </c>
      <c r="Y1970" s="7">
        <v>43790</v>
      </c>
    </row>
    <row r="1971" spans="1:25" hidden="1" x14ac:dyDescent="0.25">
      <c r="A1971" s="2">
        <v>80986</v>
      </c>
      <c r="B1971" s="3" t="s">
        <v>1880</v>
      </c>
      <c r="C1971" s="3" t="s">
        <v>1969</v>
      </c>
      <c r="D1971" s="3" t="s">
        <v>27</v>
      </c>
      <c r="E1971" s="3" t="s">
        <v>37</v>
      </c>
      <c r="F1971" s="3" t="s">
        <v>86</v>
      </c>
      <c r="G1971" s="2">
        <v>13.5</v>
      </c>
      <c r="H1971" s="3" t="s">
        <v>1884</v>
      </c>
      <c r="I1971" s="3" t="s">
        <v>1889</v>
      </c>
      <c r="J1971" s="3" t="s">
        <v>31</v>
      </c>
      <c r="K1971" s="4">
        <v>63.24</v>
      </c>
      <c r="L1971" s="2">
        <v>1</v>
      </c>
      <c r="M1971" s="2">
        <v>12</v>
      </c>
      <c r="N1971" s="2">
        <v>0.75</v>
      </c>
      <c r="O1971" s="3" t="s">
        <v>32</v>
      </c>
      <c r="P1971" s="3" t="s">
        <v>29</v>
      </c>
      <c r="Q1971" s="5">
        <v>15.75</v>
      </c>
      <c r="S1971" s="6">
        <v>13.55</v>
      </c>
      <c r="T1971" s="5">
        <v>0.35</v>
      </c>
      <c r="U1971" s="6">
        <v>13.9</v>
      </c>
      <c r="V1971" s="2">
        <v>20.5</v>
      </c>
      <c r="W1971" s="8"/>
      <c r="X1971" s="10" t="s">
        <v>29</v>
      </c>
      <c r="Y1971" s="7">
        <v>43466</v>
      </c>
    </row>
    <row r="1972" spans="1:25" hidden="1" x14ac:dyDescent="0.25">
      <c r="A1972" s="2">
        <v>832774</v>
      </c>
      <c r="B1972" s="3" t="s">
        <v>1880</v>
      </c>
      <c r="C1972" s="3" t="s">
        <v>1970</v>
      </c>
      <c r="D1972" s="3" t="s">
        <v>27</v>
      </c>
      <c r="E1972" s="3" t="s">
        <v>28</v>
      </c>
      <c r="F1972" s="3" t="s">
        <v>97</v>
      </c>
      <c r="G1972" s="2">
        <v>14</v>
      </c>
      <c r="H1972" s="3" t="s">
        <v>1971</v>
      </c>
      <c r="I1972" s="3" t="s">
        <v>1882</v>
      </c>
      <c r="J1972" s="3" t="s">
        <v>31</v>
      </c>
      <c r="K1972" s="4">
        <v>103.32</v>
      </c>
      <c r="L1972" s="2">
        <v>1</v>
      </c>
      <c r="M1972" s="2">
        <v>12</v>
      </c>
      <c r="N1972" s="2">
        <v>0.75</v>
      </c>
      <c r="O1972" s="3" t="s">
        <v>32</v>
      </c>
      <c r="P1972" s="3" t="s">
        <v>29</v>
      </c>
      <c r="Q1972" s="5">
        <v>22.65</v>
      </c>
      <c r="S1972" s="6">
        <v>19.62</v>
      </c>
      <c r="T1972" s="5">
        <v>0.35</v>
      </c>
      <c r="U1972" s="6">
        <v>19.97</v>
      </c>
      <c r="V1972" s="2">
        <v>29.45</v>
      </c>
      <c r="W1972" s="8"/>
      <c r="X1972" s="10" t="s">
        <v>29</v>
      </c>
      <c r="Y1972" s="7">
        <v>43711</v>
      </c>
    </row>
    <row r="1973" spans="1:25" hidden="1" x14ac:dyDescent="0.25">
      <c r="A1973" s="2">
        <v>49064</v>
      </c>
      <c r="B1973" s="3" t="s">
        <v>1880</v>
      </c>
      <c r="C1973" s="3" t="s">
        <v>1972</v>
      </c>
      <c r="D1973" s="3" t="s">
        <v>27</v>
      </c>
      <c r="E1973" s="3" t="s">
        <v>37</v>
      </c>
      <c r="F1973" s="3" t="s">
        <v>104</v>
      </c>
      <c r="G1973" s="2">
        <v>15</v>
      </c>
      <c r="H1973" s="3" t="s">
        <v>432</v>
      </c>
      <c r="I1973" s="3" t="s">
        <v>1973</v>
      </c>
      <c r="J1973" s="3" t="s">
        <v>31</v>
      </c>
      <c r="K1973" s="4">
        <v>117.12</v>
      </c>
      <c r="L1973" s="2">
        <v>1</v>
      </c>
      <c r="M1973" s="2">
        <v>12</v>
      </c>
      <c r="N1973" s="2">
        <v>0.75</v>
      </c>
      <c r="O1973" s="3" t="s">
        <v>32</v>
      </c>
      <c r="P1973" s="3" t="s">
        <v>29</v>
      </c>
      <c r="Q1973" s="5">
        <v>25</v>
      </c>
      <c r="R1973" s="5">
        <v>1.5</v>
      </c>
      <c r="S1973" s="6">
        <v>20.37</v>
      </c>
      <c r="T1973" s="5">
        <v>0.35</v>
      </c>
      <c r="U1973" s="6">
        <v>20.72</v>
      </c>
      <c r="V1973" s="2">
        <v>32.5</v>
      </c>
      <c r="W1973" s="8"/>
      <c r="X1973" s="10" t="s">
        <v>29</v>
      </c>
      <c r="Y1973" s="7">
        <v>43800</v>
      </c>
    </row>
    <row r="1974" spans="1:25" hidden="1" x14ac:dyDescent="0.25">
      <c r="A1974" s="2">
        <v>99242</v>
      </c>
      <c r="B1974" s="3" t="s">
        <v>1880</v>
      </c>
      <c r="C1974" s="3" t="s">
        <v>1974</v>
      </c>
      <c r="D1974" s="3" t="s">
        <v>27</v>
      </c>
      <c r="E1974" s="3" t="s">
        <v>37</v>
      </c>
      <c r="F1974" s="3" t="s">
        <v>29</v>
      </c>
      <c r="G1974" s="2">
        <v>14</v>
      </c>
      <c r="H1974" s="3" t="s">
        <v>432</v>
      </c>
      <c r="I1974" s="3" t="s">
        <v>1973</v>
      </c>
      <c r="J1974" s="3" t="s">
        <v>31</v>
      </c>
      <c r="K1974" s="4">
        <v>63.84</v>
      </c>
      <c r="L1974" s="2">
        <v>1</v>
      </c>
      <c r="M1974" s="2">
        <v>12</v>
      </c>
      <c r="N1974" s="2">
        <v>0.75</v>
      </c>
      <c r="O1974" s="3" t="s">
        <v>32</v>
      </c>
      <c r="P1974" s="3" t="s">
        <v>29</v>
      </c>
      <c r="Q1974" s="5">
        <v>15.85</v>
      </c>
      <c r="S1974" s="6">
        <v>13.64</v>
      </c>
      <c r="T1974" s="5">
        <v>0.35</v>
      </c>
      <c r="U1974" s="6">
        <v>13.99</v>
      </c>
      <c r="V1974" s="2">
        <v>20.6</v>
      </c>
      <c r="W1974" s="8"/>
      <c r="X1974" s="10" t="s">
        <v>29</v>
      </c>
      <c r="Y1974" s="7">
        <v>43466</v>
      </c>
    </row>
    <row r="1975" spans="1:25" hidden="1" x14ac:dyDescent="0.25">
      <c r="A1975" s="2">
        <v>396218</v>
      </c>
      <c r="B1975" s="3" t="s">
        <v>1880</v>
      </c>
      <c r="C1975" s="3" t="s">
        <v>1975</v>
      </c>
      <c r="D1975" s="3" t="s">
        <v>27</v>
      </c>
      <c r="E1975" s="3" t="s">
        <v>28</v>
      </c>
      <c r="F1975" s="3" t="s">
        <v>86</v>
      </c>
      <c r="G1975" s="2">
        <v>14</v>
      </c>
      <c r="H1975" s="3" t="s">
        <v>1884</v>
      </c>
      <c r="I1975" s="3" t="s">
        <v>1889</v>
      </c>
      <c r="J1975" s="3" t="s">
        <v>31</v>
      </c>
      <c r="K1975" s="4">
        <v>89.04</v>
      </c>
      <c r="L1975" s="2">
        <v>1</v>
      </c>
      <c r="M1975" s="2">
        <v>12</v>
      </c>
      <c r="N1975" s="2">
        <v>0.75</v>
      </c>
      <c r="O1975" s="3" t="s">
        <v>32</v>
      </c>
      <c r="P1975" s="3" t="s">
        <v>29</v>
      </c>
      <c r="Q1975" s="5">
        <v>20.2</v>
      </c>
      <c r="S1975" s="6">
        <v>17.47</v>
      </c>
      <c r="T1975" s="5">
        <v>0.35</v>
      </c>
      <c r="U1975" s="6">
        <v>17.82</v>
      </c>
      <c r="V1975" s="2">
        <v>26.25</v>
      </c>
      <c r="W1975" s="8"/>
      <c r="X1975" s="10" t="s">
        <v>29</v>
      </c>
      <c r="Y1975" s="7">
        <v>43739</v>
      </c>
    </row>
    <row r="1976" spans="1:25" hidden="1" x14ac:dyDescent="0.25">
      <c r="A1976" s="2">
        <v>16840</v>
      </c>
      <c r="B1976" s="3" t="s">
        <v>1880</v>
      </c>
      <c r="C1976" s="3" t="s">
        <v>1976</v>
      </c>
      <c r="D1976" s="3" t="s">
        <v>27</v>
      </c>
      <c r="E1976" s="3" t="s">
        <v>37</v>
      </c>
      <c r="F1976" s="3" t="s">
        <v>29</v>
      </c>
      <c r="G1976" s="2">
        <v>12</v>
      </c>
      <c r="H1976" s="3" t="s">
        <v>80</v>
      </c>
      <c r="I1976" s="3" t="s">
        <v>29</v>
      </c>
      <c r="J1976" s="3" t="s">
        <v>31</v>
      </c>
      <c r="K1976" s="4">
        <v>81.72</v>
      </c>
      <c r="L1976" s="2">
        <v>1</v>
      </c>
      <c r="M1976" s="2">
        <v>12</v>
      </c>
      <c r="N1976" s="2">
        <v>0.75</v>
      </c>
      <c r="O1976" s="3" t="s">
        <v>32</v>
      </c>
      <c r="P1976" s="3" t="s">
        <v>29</v>
      </c>
      <c r="Q1976" s="5">
        <v>18.899999999999999</v>
      </c>
      <c r="S1976" s="6">
        <v>16.32</v>
      </c>
      <c r="T1976" s="5">
        <v>0.35</v>
      </c>
      <c r="U1976" s="6">
        <v>16.670000000000002</v>
      </c>
      <c r="V1976" s="2">
        <v>24.55</v>
      </c>
      <c r="W1976" s="8"/>
      <c r="X1976" s="10" t="s">
        <v>29</v>
      </c>
      <c r="Y1976" s="7">
        <v>43647</v>
      </c>
    </row>
    <row r="1977" spans="1:25" hidden="1" x14ac:dyDescent="0.25">
      <c r="A1977" s="2">
        <v>155540</v>
      </c>
      <c r="B1977" s="3" t="s">
        <v>1880</v>
      </c>
      <c r="C1977" s="3" t="s">
        <v>1977</v>
      </c>
      <c r="D1977" s="3" t="s">
        <v>27</v>
      </c>
      <c r="E1977" s="3" t="s">
        <v>28</v>
      </c>
      <c r="F1977" s="3" t="s">
        <v>29</v>
      </c>
      <c r="G1977" s="2">
        <v>14.6</v>
      </c>
      <c r="H1977" s="3" t="s">
        <v>30</v>
      </c>
      <c r="I1977" s="3" t="s">
        <v>1885</v>
      </c>
      <c r="J1977" s="3" t="s">
        <v>31</v>
      </c>
      <c r="K1977" s="4">
        <v>190.65</v>
      </c>
      <c r="L1977" s="2">
        <v>1</v>
      </c>
      <c r="M1977" s="2">
        <v>12</v>
      </c>
      <c r="N1977" s="2">
        <v>0.75</v>
      </c>
      <c r="O1977" s="3" t="s">
        <v>32</v>
      </c>
      <c r="P1977" s="3" t="s">
        <v>29</v>
      </c>
      <c r="Q1977" s="5">
        <v>37.299999999999997</v>
      </c>
      <c r="S1977" s="6">
        <v>32.520000000000003</v>
      </c>
      <c r="T1977" s="5">
        <v>0.35</v>
      </c>
      <c r="U1977" s="6">
        <v>32.869999999999997</v>
      </c>
      <c r="V1977" s="2">
        <v>48.5</v>
      </c>
      <c r="W1977" s="8"/>
      <c r="X1977" s="10" t="s">
        <v>29</v>
      </c>
      <c r="Y1977" s="7">
        <v>43683</v>
      </c>
    </row>
    <row r="1978" spans="1:25" hidden="1" x14ac:dyDescent="0.25">
      <c r="A1978" s="2">
        <v>342428</v>
      </c>
      <c r="B1978" s="3" t="s">
        <v>1880</v>
      </c>
      <c r="C1978" s="3" t="s">
        <v>1978</v>
      </c>
      <c r="D1978" s="3" t="s">
        <v>27</v>
      </c>
      <c r="E1978" s="3" t="s">
        <v>37</v>
      </c>
      <c r="F1978" s="3" t="s">
        <v>29</v>
      </c>
      <c r="G1978" s="2">
        <v>13.5</v>
      </c>
      <c r="H1978" s="3" t="s">
        <v>30</v>
      </c>
      <c r="I1978" s="3" t="s">
        <v>1885</v>
      </c>
      <c r="J1978" s="3" t="s">
        <v>31</v>
      </c>
      <c r="K1978" s="4">
        <v>124.44</v>
      </c>
      <c r="L1978" s="2">
        <v>1</v>
      </c>
      <c r="M1978" s="2">
        <v>12</v>
      </c>
      <c r="N1978" s="2">
        <v>0.75</v>
      </c>
      <c r="O1978" s="3" t="s">
        <v>32</v>
      </c>
      <c r="P1978" s="3" t="s">
        <v>29</v>
      </c>
      <c r="Q1978" s="5">
        <v>26.25</v>
      </c>
      <c r="S1978" s="6">
        <v>22.79</v>
      </c>
      <c r="T1978" s="5">
        <v>0.35</v>
      </c>
      <c r="U1978" s="6">
        <v>23.14</v>
      </c>
      <c r="V1978" s="2">
        <v>34.1</v>
      </c>
      <c r="W1978" s="8"/>
      <c r="X1978" s="10" t="s">
        <v>29</v>
      </c>
      <c r="Y1978" s="7">
        <v>43678</v>
      </c>
    </row>
    <row r="1979" spans="1:25" hidden="1" x14ac:dyDescent="0.25">
      <c r="A1979" s="2">
        <v>220085</v>
      </c>
      <c r="B1979" s="3" t="s">
        <v>1880</v>
      </c>
      <c r="C1979" s="3" t="s">
        <v>1979</v>
      </c>
      <c r="D1979" s="3" t="s">
        <v>27</v>
      </c>
      <c r="E1979" s="3" t="s">
        <v>28</v>
      </c>
      <c r="F1979" s="3" t="s">
        <v>29</v>
      </c>
      <c r="G1979" s="2">
        <v>15</v>
      </c>
      <c r="H1979" s="3" t="s">
        <v>432</v>
      </c>
      <c r="I1979" s="3" t="s">
        <v>29</v>
      </c>
      <c r="J1979" s="3" t="s">
        <v>31</v>
      </c>
      <c r="K1979" s="4">
        <v>142.56</v>
      </c>
      <c r="L1979" s="2">
        <v>1</v>
      </c>
      <c r="M1979" s="2">
        <v>12</v>
      </c>
      <c r="N1979" s="2">
        <v>0.75</v>
      </c>
      <c r="O1979" s="3" t="s">
        <v>32</v>
      </c>
      <c r="P1979" s="3" t="s">
        <v>29</v>
      </c>
      <c r="Q1979" s="5">
        <v>29.35</v>
      </c>
      <c r="S1979" s="6">
        <v>25.52</v>
      </c>
      <c r="T1979" s="5">
        <v>0.35</v>
      </c>
      <c r="U1979" s="6">
        <v>25.87</v>
      </c>
      <c r="V1979" s="2">
        <v>38.15</v>
      </c>
      <c r="W1979" s="8">
        <v>3.3000000000000007</v>
      </c>
      <c r="X1979" s="9" t="s">
        <v>3216</v>
      </c>
      <c r="Y1979" s="7">
        <v>43790</v>
      </c>
    </row>
    <row r="1980" spans="1:25" hidden="1" x14ac:dyDescent="0.25">
      <c r="A1980" s="2">
        <v>296426</v>
      </c>
      <c r="B1980" s="3" t="s">
        <v>1880</v>
      </c>
      <c r="C1980" s="3" t="s">
        <v>1980</v>
      </c>
      <c r="D1980" s="3" t="s">
        <v>27</v>
      </c>
      <c r="E1980" s="3" t="s">
        <v>28</v>
      </c>
      <c r="F1980" s="3" t="s">
        <v>97</v>
      </c>
      <c r="G1980" s="2">
        <v>14.5</v>
      </c>
      <c r="H1980" s="3" t="s">
        <v>432</v>
      </c>
      <c r="I1980" s="3" t="s">
        <v>1973</v>
      </c>
      <c r="J1980" s="3" t="s">
        <v>31</v>
      </c>
      <c r="K1980" s="4">
        <v>76.319999999999993</v>
      </c>
      <c r="L1980" s="2">
        <v>1</v>
      </c>
      <c r="M1980" s="2">
        <v>12</v>
      </c>
      <c r="N1980" s="2">
        <v>0.75</v>
      </c>
      <c r="O1980" s="3" t="s">
        <v>32</v>
      </c>
      <c r="P1980" s="3" t="s">
        <v>29</v>
      </c>
      <c r="Q1980" s="5">
        <v>18</v>
      </c>
      <c r="S1980" s="6">
        <v>15.53</v>
      </c>
      <c r="T1980" s="5">
        <v>0.35</v>
      </c>
      <c r="U1980" s="6">
        <v>15.88</v>
      </c>
      <c r="V1980" s="2">
        <v>23.4</v>
      </c>
      <c r="W1980" s="8"/>
      <c r="X1980" s="10" t="s">
        <v>29</v>
      </c>
      <c r="Y1980" s="7">
        <v>43799</v>
      </c>
    </row>
    <row r="1981" spans="1:25" hidden="1" x14ac:dyDescent="0.25">
      <c r="A1981" s="2">
        <v>720532</v>
      </c>
      <c r="B1981" s="3" t="s">
        <v>1880</v>
      </c>
      <c r="C1981" s="3" t="s">
        <v>1981</v>
      </c>
      <c r="D1981" s="3" t="s">
        <v>1195</v>
      </c>
      <c r="E1981" s="3" t="s">
        <v>28</v>
      </c>
      <c r="F1981" s="3" t="s">
        <v>29</v>
      </c>
      <c r="G1981" s="2">
        <v>13.5</v>
      </c>
      <c r="H1981" s="3" t="s">
        <v>30</v>
      </c>
      <c r="I1981" s="3" t="s">
        <v>29</v>
      </c>
      <c r="J1981" s="3" t="s">
        <v>31</v>
      </c>
      <c r="K1981" s="4">
        <v>47.37</v>
      </c>
      <c r="L1981" s="2">
        <v>1</v>
      </c>
      <c r="M1981" s="2">
        <v>3</v>
      </c>
      <c r="N1981" s="2">
        <v>3</v>
      </c>
      <c r="O1981" s="3" t="s">
        <v>956</v>
      </c>
      <c r="P1981" s="3" t="s">
        <v>29</v>
      </c>
      <c r="Q1981" s="5">
        <v>46.55</v>
      </c>
      <c r="S1981" s="6">
        <v>40.659999999999997</v>
      </c>
      <c r="T1981" s="5">
        <v>0.35</v>
      </c>
      <c r="U1981" s="6">
        <v>41.01</v>
      </c>
      <c r="V1981" s="2">
        <v>60.5</v>
      </c>
      <c r="W1981" s="8"/>
      <c r="X1981" s="10" t="s">
        <v>29</v>
      </c>
      <c r="Y1981" s="7">
        <v>43724</v>
      </c>
    </row>
    <row r="1982" spans="1:25" hidden="1" x14ac:dyDescent="0.25">
      <c r="A1982" s="2">
        <v>147546</v>
      </c>
      <c r="B1982" s="3" t="s">
        <v>1880</v>
      </c>
      <c r="C1982" s="3" t="s">
        <v>1982</v>
      </c>
      <c r="D1982" s="3" t="s">
        <v>27</v>
      </c>
      <c r="E1982" s="3" t="s">
        <v>37</v>
      </c>
      <c r="F1982" s="3" t="s">
        <v>29</v>
      </c>
      <c r="G1982" s="2">
        <v>12</v>
      </c>
      <c r="H1982" s="3" t="s">
        <v>204</v>
      </c>
      <c r="I1982" s="3" t="s">
        <v>29</v>
      </c>
      <c r="J1982" s="3" t="s">
        <v>31</v>
      </c>
      <c r="K1982" s="4">
        <v>71.040000000000006</v>
      </c>
      <c r="L1982" s="2">
        <v>1</v>
      </c>
      <c r="M1982" s="2">
        <v>12</v>
      </c>
      <c r="N1982" s="2">
        <v>0.75</v>
      </c>
      <c r="O1982" s="3" t="s">
        <v>32</v>
      </c>
      <c r="P1982" s="3" t="s">
        <v>29</v>
      </c>
      <c r="Q1982" s="5">
        <v>17.100000000000001</v>
      </c>
      <c r="S1982" s="6">
        <v>14.74</v>
      </c>
      <c r="T1982" s="5">
        <v>0.35</v>
      </c>
      <c r="U1982" s="6">
        <v>15.09</v>
      </c>
      <c r="V1982" s="2">
        <v>22.25</v>
      </c>
      <c r="W1982" s="8"/>
      <c r="X1982" s="10" t="s">
        <v>29</v>
      </c>
      <c r="Y1982" s="7">
        <v>43616</v>
      </c>
    </row>
    <row r="1983" spans="1:25" hidden="1" x14ac:dyDescent="0.25">
      <c r="A1983" s="2">
        <v>53884</v>
      </c>
      <c r="B1983" s="3" t="s">
        <v>1880</v>
      </c>
      <c r="C1983" s="3" t="s">
        <v>1983</v>
      </c>
      <c r="D1983" s="3" t="s">
        <v>27</v>
      </c>
      <c r="E1983" s="3" t="s">
        <v>28</v>
      </c>
      <c r="F1983" s="3" t="s">
        <v>29</v>
      </c>
      <c r="G1983" s="2">
        <v>12.5</v>
      </c>
      <c r="H1983" s="3" t="s">
        <v>80</v>
      </c>
      <c r="I1983" s="3" t="s">
        <v>29</v>
      </c>
      <c r="J1983" s="3" t="s">
        <v>31</v>
      </c>
      <c r="K1983" s="4">
        <v>182.64</v>
      </c>
      <c r="L1983" s="2">
        <v>1</v>
      </c>
      <c r="M1983" s="2">
        <v>12</v>
      </c>
      <c r="N1983" s="2">
        <v>0.75</v>
      </c>
      <c r="O1983" s="3" t="s">
        <v>32</v>
      </c>
      <c r="P1983" s="3" t="s">
        <v>29</v>
      </c>
      <c r="Q1983" s="5">
        <v>36.25</v>
      </c>
      <c r="S1983" s="6">
        <v>31.59</v>
      </c>
      <c r="T1983" s="5">
        <v>0.35</v>
      </c>
      <c r="U1983" s="6">
        <v>31.94</v>
      </c>
      <c r="V1983" s="2">
        <v>47.1</v>
      </c>
      <c r="W1983" s="8"/>
      <c r="X1983" s="10" t="s">
        <v>29</v>
      </c>
      <c r="Y1983" s="7">
        <v>43672</v>
      </c>
    </row>
    <row r="1984" spans="1:25" hidden="1" x14ac:dyDescent="0.25">
      <c r="A1984" s="2">
        <v>190879</v>
      </c>
      <c r="B1984" s="3" t="s">
        <v>1880</v>
      </c>
      <c r="C1984" s="3" t="s">
        <v>1984</v>
      </c>
      <c r="D1984" s="3" t="s">
        <v>27</v>
      </c>
      <c r="E1984" s="3" t="s">
        <v>37</v>
      </c>
      <c r="F1984" s="3" t="s">
        <v>29</v>
      </c>
      <c r="G1984" s="2">
        <v>13</v>
      </c>
      <c r="H1984" s="3" t="s">
        <v>899</v>
      </c>
      <c r="I1984" s="3" t="s">
        <v>1885</v>
      </c>
      <c r="J1984" s="3" t="s">
        <v>31</v>
      </c>
      <c r="K1984" s="4">
        <v>59.04</v>
      </c>
      <c r="L1984" s="2">
        <v>1</v>
      </c>
      <c r="M1984" s="2">
        <v>12</v>
      </c>
      <c r="N1984" s="2">
        <v>0.75</v>
      </c>
      <c r="O1984" s="3" t="s">
        <v>32</v>
      </c>
      <c r="P1984" s="3" t="s">
        <v>29</v>
      </c>
      <c r="Q1984" s="5">
        <v>14.9</v>
      </c>
      <c r="S1984" s="6">
        <v>12.8</v>
      </c>
      <c r="T1984" s="5">
        <v>0.35</v>
      </c>
      <c r="U1984" s="6">
        <v>13.15</v>
      </c>
      <c r="V1984" s="2">
        <v>19.350000000000001</v>
      </c>
      <c r="W1984" s="8"/>
      <c r="X1984" s="10" t="s">
        <v>29</v>
      </c>
      <c r="Y1984" s="7">
        <v>43672</v>
      </c>
    </row>
    <row r="1985" spans="1:25" hidden="1" x14ac:dyDescent="0.25">
      <c r="A1985" s="2">
        <v>184791</v>
      </c>
      <c r="B1985" s="3" t="s">
        <v>1880</v>
      </c>
      <c r="C1985" s="3" t="s">
        <v>1985</v>
      </c>
      <c r="D1985" s="3" t="s">
        <v>27</v>
      </c>
      <c r="E1985" s="3" t="s">
        <v>28</v>
      </c>
      <c r="F1985" s="3" t="s">
        <v>86</v>
      </c>
      <c r="G1985" s="2">
        <v>13.5</v>
      </c>
      <c r="H1985" s="3" t="s">
        <v>80</v>
      </c>
      <c r="I1985" s="3" t="s">
        <v>29</v>
      </c>
      <c r="J1985" s="3" t="s">
        <v>31</v>
      </c>
      <c r="K1985" s="4">
        <v>331.74</v>
      </c>
      <c r="L1985" s="2">
        <v>1</v>
      </c>
      <c r="M1985" s="2">
        <v>6</v>
      </c>
      <c r="N1985" s="2">
        <v>0.75</v>
      </c>
      <c r="O1985" s="3" t="s">
        <v>32</v>
      </c>
      <c r="P1985" s="3" t="s">
        <v>29</v>
      </c>
      <c r="Q1985" s="5">
        <v>97.55</v>
      </c>
      <c r="S1985" s="6">
        <v>85.54</v>
      </c>
      <c r="T1985" s="5">
        <v>0.35</v>
      </c>
      <c r="U1985" s="6">
        <v>85.89</v>
      </c>
      <c r="V1985" s="2">
        <v>126.8</v>
      </c>
      <c r="W1985" s="8"/>
      <c r="X1985" s="10" t="s">
        <v>29</v>
      </c>
      <c r="Y1985" s="7">
        <v>43672</v>
      </c>
    </row>
    <row r="1986" spans="1:25" hidden="1" x14ac:dyDescent="0.25">
      <c r="A1986" s="2">
        <v>12286</v>
      </c>
      <c r="B1986" s="3" t="s">
        <v>1880</v>
      </c>
      <c r="C1986" s="3" t="s">
        <v>1986</v>
      </c>
      <c r="D1986" s="3" t="s">
        <v>27</v>
      </c>
      <c r="E1986" s="3" t="s">
        <v>37</v>
      </c>
      <c r="F1986" s="3" t="s">
        <v>29</v>
      </c>
      <c r="G1986" s="2">
        <v>13.5</v>
      </c>
      <c r="H1986" s="3" t="s">
        <v>204</v>
      </c>
      <c r="I1986" s="3" t="s">
        <v>29</v>
      </c>
      <c r="J1986" s="3" t="s">
        <v>39</v>
      </c>
      <c r="K1986" s="4">
        <v>294.74</v>
      </c>
      <c r="L1986" s="2">
        <v>1</v>
      </c>
      <c r="M1986" s="2">
        <v>12</v>
      </c>
      <c r="N1986" s="2">
        <v>0.75</v>
      </c>
      <c r="O1986" s="3" t="s">
        <v>32</v>
      </c>
      <c r="P1986" s="3" t="s">
        <v>29</v>
      </c>
      <c r="Q1986" s="5">
        <v>50.3</v>
      </c>
      <c r="S1986" s="6">
        <v>43.96</v>
      </c>
      <c r="T1986" s="5">
        <v>0.35</v>
      </c>
      <c r="U1986" s="6">
        <v>44.31</v>
      </c>
      <c r="V1986" s="2">
        <v>65.400000000000006</v>
      </c>
      <c r="W1986" s="8"/>
      <c r="X1986" s="10" t="s">
        <v>29</v>
      </c>
      <c r="Y1986" s="7">
        <v>43649</v>
      </c>
    </row>
    <row r="1987" spans="1:25" hidden="1" x14ac:dyDescent="0.25">
      <c r="A1987" s="2">
        <v>524041</v>
      </c>
      <c r="B1987" s="3" t="s">
        <v>1880</v>
      </c>
      <c r="C1987" s="3" t="s">
        <v>1987</v>
      </c>
      <c r="D1987" s="3" t="s">
        <v>27</v>
      </c>
      <c r="E1987" s="3" t="s">
        <v>37</v>
      </c>
      <c r="F1987" s="3" t="s">
        <v>1182</v>
      </c>
      <c r="G1987" s="2">
        <v>14.2</v>
      </c>
      <c r="H1987" s="3" t="s">
        <v>30</v>
      </c>
      <c r="I1987" s="3" t="s">
        <v>1885</v>
      </c>
      <c r="J1987" s="3" t="s">
        <v>31</v>
      </c>
      <c r="K1987" s="4" t="s">
        <v>3126</v>
      </c>
      <c r="L1987" s="2">
        <v>1</v>
      </c>
      <c r="M1987" s="2">
        <v>12</v>
      </c>
      <c r="N1987" s="2">
        <v>0.75</v>
      </c>
      <c r="O1987" s="3" t="s">
        <v>32</v>
      </c>
      <c r="P1987" s="3" t="s">
        <v>29</v>
      </c>
      <c r="Q1987" s="5">
        <v>20.7</v>
      </c>
      <c r="S1987" s="6">
        <v>17.91</v>
      </c>
      <c r="T1987" s="5">
        <v>0.35</v>
      </c>
      <c r="U1987" s="6">
        <v>18.260000000000002</v>
      </c>
      <c r="V1987" s="2">
        <v>26.9</v>
      </c>
      <c r="W1987" s="8"/>
      <c r="X1987" s="10" t="s">
        <v>29</v>
      </c>
      <c r="Y1987" s="7">
        <v>43466</v>
      </c>
    </row>
    <row r="1988" spans="1:25" hidden="1" x14ac:dyDescent="0.25">
      <c r="A1988" s="2">
        <v>623918</v>
      </c>
      <c r="B1988" s="3" t="s">
        <v>1880</v>
      </c>
      <c r="C1988" s="3" t="s">
        <v>1988</v>
      </c>
      <c r="D1988" s="3" t="s">
        <v>27</v>
      </c>
      <c r="E1988" s="3" t="s">
        <v>37</v>
      </c>
      <c r="F1988" s="3" t="s">
        <v>29</v>
      </c>
      <c r="G1988" s="2">
        <v>13</v>
      </c>
      <c r="H1988" s="3" t="s">
        <v>1727</v>
      </c>
      <c r="I1988" s="3" t="s">
        <v>29</v>
      </c>
      <c r="J1988" s="3" t="s">
        <v>31</v>
      </c>
      <c r="K1988" s="4">
        <v>86.16</v>
      </c>
      <c r="L1988" s="2">
        <v>1</v>
      </c>
      <c r="M1988" s="2">
        <v>12</v>
      </c>
      <c r="N1988" s="2">
        <v>0.75</v>
      </c>
      <c r="O1988" s="3" t="s">
        <v>32</v>
      </c>
      <c r="P1988" s="3" t="s">
        <v>29</v>
      </c>
      <c r="Q1988" s="5">
        <v>19.7</v>
      </c>
      <c r="S1988" s="6">
        <v>17.03</v>
      </c>
      <c r="T1988" s="5">
        <v>0.35</v>
      </c>
      <c r="U1988" s="6">
        <v>17.38</v>
      </c>
      <c r="V1988" s="2">
        <v>25.6</v>
      </c>
      <c r="W1988" s="8"/>
      <c r="X1988" s="10" t="s">
        <v>29</v>
      </c>
      <c r="Y1988" s="7">
        <v>43709</v>
      </c>
    </row>
    <row r="1989" spans="1:25" ht="30" hidden="1" x14ac:dyDescent="0.25">
      <c r="A1989" s="2">
        <v>96115</v>
      </c>
      <c r="B1989" s="3" t="s">
        <v>1880</v>
      </c>
      <c r="C1989" s="3" t="s">
        <v>1989</v>
      </c>
      <c r="D1989" s="3" t="s">
        <v>27</v>
      </c>
      <c r="E1989" s="3" t="s">
        <v>28</v>
      </c>
      <c r="F1989" s="3" t="s">
        <v>29</v>
      </c>
      <c r="G1989" s="2">
        <v>13.5</v>
      </c>
      <c r="H1989" s="3" t="s">
        <v>30</v>
      </c>
      <c r="I1989" s="3" t="s">
        <v>29</v>
      </c>
      <c r="J1989" s="3" t="s">
        <v>31</v>
      </c>
      <c r="K1989" s="4">
        <v>71.040000000000006</v>
      </c>
      <c r="L1989" s="2">
        <v>1</v>
      </c>
      <c r="M1989" s="2">
        <v>12</v>
      </c>
      <c r="N1989" s="2">
        <v>0.75</v>
      </c>
      <c r="O1989" s="3" t="s">
        <v>32</v>
      </c>
      <c r="P1989" s="3" t="s">
        <v>29</v>
      </c>
      <c r="Q1989" s="5">
        <v>17.100000000000001</v>
      </c>
      <c r="S1989" s="6">
        <v>14.74</v>
      </c>
      <c r="T1989" s="5">
        <v>0.35</v>
      </c>
      <c r="U1989" s="6">
        <v>15.09</v>
      </c>
      <c r="V1989" s="2">
        <v>22.25</v>
      </c>
      <c r="W1989" s="8">
        <v>-1.7999999999999972</v>
      </c>
      <c r="X1989" s="9" t="s">
        <v>3215</v>
      </c>
      <c r="Y1989" s="7">
        <v>43794</v>
      </c>
    </row>
    <row r="1990" spans="1:25" hidden="1" x14ac:dyDescent="0.25">
      <c r="A1990" s="2">
        <v>351056</v>
      </c>
      <c r="B1990" s="3" t="s">
        <v>1880</v>
      </c>
      <c r="C1990" s="3" t="s">
        <v>1990</v>
      </c>
      <c r="D1990" s="3" t="s">
        <v>27</v>
      </c>
      <c r="E1990" s="3" t="s">
        <v>37</v>
      </c>
      <c r="F1990" s="3" t="s">
        <v>29</v>
      </c>
      <c r="G1990" s="2">
        <v>14.1</v>
      </c>
      <c r="H1990" s="3" t="s">
        <v>899</v>
      </c>
      <c r="I1990" s="3" t="s">
        <v>29</v>
      </c>
      <c r="J1990" s="3" t="s">
        <v>31</v>
      </c>
      <c r="K1990" s="4">
        <v>92.52</v>
      </c>
      <c r="L1990" s="2">
        <v>1</v>
      </c>
      <c r="M1990" s="2">
        <v>12</v>
      </c>
      <c r="N1990" s="2">
        <v>0.75</v>
      </c>
      <c r="O1990" s="3" t="s">
        <v>32</v>
      </c>
      <c r="P1990" s="3" t="s">
        <v>29</v>
      </c>
      <c r="Q1990" s="5">
        <v>20.8</v>
      </c>
      <c r="S1990" s="6">
        <v>18</v>
      </c>
      <c r="T1990" s="5">
        <v>0.35</v>
      </c>
      <c r="U1990" s="6">
        <v>18.350000000000001</v>
      </c>
      <c r="V1990" s="2">
        <v>27.05</v>
      </c>
      <c r="W1990" s="8"/>
      <c r="X1990" s="10" t="s">
        <v>29</v>
      </c>
      <c r="Y1990" s="7">
        <v>43616</v>
      </c>
    </row>
    <row r="1991" spans="1:25" hidden="1" x14ac:dyDescent="0.25">
      <c r="A1991" s="2">
        <v>785295</v>
      </c>
      <c r="B1991" s="3" t="s">
        <v>1880</v>
      </c>
      <c r="C1991" s="3" t="s">
        <v>1991</v>
      </c>
      <c r="D1991" s="3" t="s">
        <v>1195</v>
      </c>
      <c r="E1991" s="3" t="s">
        <v>37</v>
      </c>
      <c r="F1991" s="3" t="s">
        <v>29</v>
      </c>
      <c r="G1991" s="2">
        <v>13.5</v>
      </c>
      <c r="H1991" s="3" t="s">
        <v>1884</v>
      </c>
      <c r="I1991" s="3" t="s">
        <v>29</v>
      </c>
      <c r="J1991" s="3" t="s">
        <v>31</v>
      </c>
      <c r="K1991" s="4">
        <v>66.72</v>
      </c>
      <c r="L1991" s="2">
        <v>1</v>
      </c>
      <c r="M1991" s="2">
        <v>4</v>
      </c>
      <c r="N1991" s="2">
        <v>3</v>
      </c>
      <c r="O1991" s="3" t="s">
        <v>956</v>
      </c>
      <c r="P1991" s="3" t="s">
        <v>29</v>
      </c>
      <c r="Q1991" s="5">
        <v>48.9</v>
      </c>
      <c r="S1991" s="6">
        <v>42.72</v>
      </c>
      <c r="T1991" s="5">
        <v>0.35</v>
      </c>
      <c r="U1991" s="6">
        <v>43.07</v>
      </c>
      <c r="V1991" s="2">
        <v>63.55</v>
      </c>
      <c r="W1991" s="8"/>
      <c r="X1991" s="10" t="s">
        <v>29</v>
      </c>
      <c r="Y1991" s="7">
        <v>43678</v>
      </c>
    </row>
    <row r="1992" spans="1:25" hidden="1" x14ac:dyDescent="0.25">
      <c r="A1992" s="2">
        <v>406520</v>
      </c>
      <c r="B1992" s="3" t="s">
        <v>1880</v>
      </c>
      <c r="C1992" s="3" t="s">
        <v>1992</v>
      </c>
      <c r="D1992" s="3" t="s">
        <v>27</v>
      </c>
      <c r="E1992" s="3" t="s">
        <v>28</v>
      </c>
      <c r="F1992" s="3" t="s">
        <v>29</v>
      </c>
      <c r="G1992" s="2">
        <v>14</v>
      </c>
      <c r="H1992" s="3" t="s">
        <v>30</v>
      </c>
      <c r="I1992" s="3" t="s">
        <v>29</v>
      </c>
      <c r="J1992" s="3" t="s">
        <v>31</v>
      </c>
      <c r="K1992" s="4">
        <v>107.4</v>
      </c>
      <c r="L1992" s="2">
        <v>1</v>
      </c>
      <c r="M1992" s="2">
        <v>12</v>
      </c>
      <c r="N1992" s="2">
        <v>0.75</v>
      </c>
      <c r="O1992" s="3" t="s">
        <v>32</v>
      </c>
      <c r="P1992" s="3" t="s">
        <v>29</v>
      </c>
      <c r="Q1992" s="5">
        <v>23.35</v>
      </c>
      <c r="S1992" s="6">
        <v>20.239999999999998</v>
      </c>
      <c r="T1992" s="5">
        <v>0.35</v>
      </c>
      <c r="U1992" s="6">
        <v>20.59</v>
      </c>
      <c r="V1992" s="2">
        <v>30.35</v>
      </c>
      <c r="W1992" s="8">
        <v>2.5500000000000007</v>
      </c>
      <c r="X1992" s="9" t="s">
        <v>3216</v>
      </c>
      <c r="Y1992" s="7">
        <v>43790</v>
      </c>
    </row>
    <row r="1993" spans="1:25" hidden="1" x14ac:dyDescent="0.25">
      <c r="A1993" s="2">
        <v>190629</v>
      </c>
      <c r="B1993" s="3" t="s">
        <v>1880</v>
      </c>
      <c r="C1993" s="3" t="s">
        <v>1993</v>
      </c>
      <c r="D1993" s="3" t="s">
        <v>27</v>
      </c>
      <c r="E1993" s="3" t="s">
        <v>37</v>
      </c>
      <c r="F1993" s="3" t="s">
        <v>29</v>
      </c>
      <c r="G1993" s="2">
        <v>13</v>
      </c>
      <c r="H1993" s="3" t="s">
        <v>432</v>
      </c>
      <c r="I1993" s="3" t="s">
        <v>29</v>
      </c>
      <c r="J1993" s="3" t="s">
        <v>31</v>
      </c>
      <c r="K1993" s="4" t="s">
        <v>3127</v>
      </c>
      <c r="L1993" s="2">
        <v>1</v>
      </c>
      <c r="M1993" s="2">
        <v>12</v>
      </c>
      <c r="N1993" s="2">
        <v>0.75</v>
      </c>
      <c r="O1993" s="3" t="s">
        <v>32</v>
      </c>
      <c r="P1993" s="3" t="s">
        <v>29</v>
      </c>
      <c r="Q1993" s="5">
        <v>18.3</v>
      </c>
      <c r="S1993" s="6">
        <v>15.8</v>
      </c>
      <c r="T1993" s="5">
        <v>0.35</v>
      </c>
      <c r="U1993" s="6">
        <v>16.149999999999999</v>
      </c>
      <c r="V1993" s="2">
        <v>23.8</v>
      </c>
      <c r="W1993" s="8"/>
      <c r="X1993" s="10" t="s">
        <v>29</v>
      </c>
      <c r="Y1993" s="7">
        <v>43769</v>
      </c>
    </row>
    <row r="1994" spans="1:25" hidden="1" x14ac:dyDescent="0.25">
      <c r="A1994" s="2">
        <v>823203</v>
      </c>
      <c r="B1994" s="3" t="s">
        <v>1880</v>
      </c>
      <c r="C1994" s="3" t="s">
        <v>1994</v>
      </c>
      <c r="D1994" s="3" t="s">
        <v>27</v>
      </c>
      <c r="E1994" s="3" t="s">
        <v>37</v>
      </c>
      <c r="F1994" s="3" t="s">
        <v>29</v>
      </c>
      <c r="G1994" s="2">
        <v>13.5</v>
      </c>
      <c r="H1994" s="3" t="s">
        <v>432</v>
      </c>
      <c r="I1994" s="3" t="s">
        <v>29</v>
      </c>
      <c r="J1994" s="3" t="s">
        <v>31</v>
      </c>
      <c r="K1994" s="4" t="s">
        <v>3128</v>
      </c>
      <c r="L1994" s="2">
        <v>1</v>
      </c>
      <c r="M1994" s="2">
        <v>12</v>
      </c>
      <c r="N1994" s="2">
        <v>0.75</v>
      </c>
      <c r="O1994" s="3" t="s">
        <v>32</v>
      </c>
      <c r="P1994" s="3" t="s">
        <v>29</v>
      </c>
      <c r="Q1994" s="5">
        <v>20.75</v>
      </c>
      <c r="S1994" s="6">
        <v>17.95</v>
      </c>
      <c r="T1994" s="5">
        <v>0.35</v>
      </c>
      <c r="U1994" s="6">
        <v>18.3</v>
      </c>
      <c r="V1994" s="2">
        <v>27</v>
      </c>
      <c r="W1994" s="8"/>
      <c r="X1994" s="10" t="s">
        <v>29</v>
      </c>
      <c r="Y1994" s="7">
        <v>43466</v>
      </c>
    </row>
    <row r="1995" spans="1:25" hidden="1" x14ac:dyDescent="0.25">
      <c r="A1995" s="2">
        <v>328286</v>
      </c>
      <c r="B1995" s="3" t="s">
        <v>1880</v>
      </c>
      <c r="C1995" s="3" t="s">
        <v>1995</v>
      </c>
      <c r="D1995" s="3" t="s">
        <v>27</v>
      </c>
      <c r="E1995" s="3" t="s">
        <v>28</v>
      </c>
      <c r="F1995" s="3" t="s">
        <v>29</v>
      </c>
      <c r="H1995" s="3" t="s">
        <v>80</v>
      </c>
      <c r="I1995" s="3" t="s">
        <v>29</v>
      </c>
      <c r="J1995" s="3" t="s">
        <v>31</v>
      </c>
      <c r="K1995" s="4">
        <v>79.319999999999993</v>
      </c>
      <c r="L1995" s="2">
        <v>1</v>
      </c>
      <c r="M1995" s="2">
        <v>12</v>
      </c>
      <c r="N1995" s="2">
        <v>0.75</v>
      </c>
      <c r="O1995" s="3" t="s">
        <v>32</v>
      </c>
      <c r="P1995" s="3" t="s">
        <v>29</v>
      </c>
      <c r="Q1995" s="5">
        <v>18.5</v>
      </c>
      <c r="S1995" s="6">
        <v>15.97</v>
      </c>
      <c r="T1995" s="5">
        <v>0.35</v>
      </c>
      <c r="U1995" s="6">
        <v>16.32</v>
      </c>
      <c r="V1995" s="2">
        <v>24.05</v>
      </c>
      <c r="W1995" s="8"/>
      <c r="X1995" s="10" t="s">
        <v>29</v>
      </c>
      <c r="Y1995" s="7">
        <v>43654</v>
      </c>
    </row>
    <row r="1996" spans="1:25" hidden="1" x14ac:dyDescent="0.25">
      <c r="A1996" s="2">
        <v>442442</v>
      </c>
      <c r="B1996" s="3" t="s">
        <v>1880</v>
      </c>
      <c r="C1996" s="3" t="s">
        <v>1996</v>
      </c>
      <c r="D1996" s="3" t="s">
        <v>27</v>
      </c>
      <c r="E1996" s="3" t="s">
        <v>37</v>
      </c>
      <c r="F1996" s="3" t="s">
        <v>29</v>
      </c>
      <c r="G1996" s="2">
        <v>14.5</v>
      </c>
      <c r="H1996" s="3" t="s">
        <v>102</v>
      </c>
      <c r="I1996" s="3" t="s">
        <v>1887</v>
      </c>
      <c r="J1996" s="3" t="s">
        <v>31</v>
      </c>
      <c r="K1996" s="4">
        <v>81.72</v>
      </c>
      <c r="L1996" s="2">
        <v>1</v>
      </c>
      <c r="M1996" s="2">
        <v>12</v>
      </c>
      <c r="N1996" s="2">
        <v>0.75</v>
      </c>
      <c r="O1996" s="3" t="s">
        <v>32</v>
      </c>
      <c r="P1996" s="3" t="s">
        <v>29</v>
      </c>
      <c r="Q1996" s="5">
        <v>18.899999999999999</v>
      </c>
      <c r="S1996" s="6">
        <v>16.32</v>
      </c>
      <c r="T1996" s="5">
        <v>0.35</v>
      </c>
      <c r="U1996" s="6">
        <v>16.670000000000002</v>
      </c>
      <c r="V1996" s="2">
        <v>24.55</v>
      </c>
      <c r="W1996" s="8"/>
      <c r="X1996" s="10" t="s">
        <v>29</v>
      </c>
      <c r="Y1996" s="7">
        <v>43661</v>
      </c>
    </row>
    <row r="1997" spans="1:25" hidden="1" x14ac:dyDescent="0.25">
      <c r="A1997" s="2">
        <v>787127</v>
      </c>
      <c r="B1997" s="3" t="s">
        <v>1880</v>
      </c>
      <c r="C1997" s="3" t="s">
        <v>1997</v>
      </c>
      <c r="D1997" s="3" t="s">
        <v>27</v>
      </c>
      <c r="E1997" s="3" t="s">
        <v>28</v>
      </c>
      <c r="F1997" s="3" t="s">
        <v>29</v>
      </c>
      <c r="G1997" s="2">
        <v>14</v>
      </c>
      <c r="H1997" s="3" t="s">
        <v>204</v>
      </c>
      <c r="I1997" s="3" t="s">
        <v>29</v>
      </c>
      <c r="J1997" s="3" t="s">
        <v>31</v>
      </c>
      <c r="K1997" s="4">
        <v>138.96</v>
      </c>
      <c r="L1997" s="2">
        <v>1</v>
      </c>
      <c r="M1997" s="2">
        <v>12</v>
      </c>
      <c r="N1997" s="2">
        <v>0.75</v>
      </c>
      <c r="O1997" s="3" t="s">
        <v>32</v>
      </c>
      <c r="P1997" s="3" t="s">
        <v>29</v>
      </c>
      <c r="Q1997" s="5">
        <v>28.75</v>
      </c>
      <c r="S1997" s="6">
        <v>24.99</v>
      </c>
      <c r="T1997" s="5">
        <v>0.35</v>
      </c>
      <c r="U1997" s="6">
        <v>25.34</v>
      </c>
      <c r="V1997" s="2">
        <v>37.4</v>
      </c>
      <c r="W1997" s="8"/>
      <c r="X1997" s="10" t="s">
        <v>29</v>
      </c>
      <c r="Y1997" s="7">
        <v>43675</v>
      </c>
    </row>
    <row r="1998" spans="1:25" hidden="1" x14ac:dyDescent="0.25">
      <c r="A1998" s="2">
        <v>70813</v>
      </c>
      <c r="B1998" s="3" t="s">
        <v>1880</v>
      </c>
      <c r="C1998" s="3" t="s">
        <v>1998</v>
      </c>
      <c r="D1998" s="3" t="s">
        <v>1793</v>
      </c>
      <c r="E1998" s="3" t="s">
        <v>37</v>
      </c>
      <c r="F1998" s="3" t="s">
        <v>29</v>
      </c>
      <c r="G1998" s="2">
        <v>12</v>
      </c>
      <c r="H1998" s="3" t="s">
        <v>30</v>
      </c>
      <c r="I1998" s="3" t="s">
        <v>29</v>
      </c>
      <c r="J1998" s="3" t="s">
        <v>31</v>
      </c>
      <c r="K1998" s="4">
        <v>33.119999999999997</v>
      </c>
      <c r="L1998" s="2">
        <v>1</v>
      </c>
      <c r="M1998" s="2">
        <v>6</v>
      </c>
      <c r="N1998" s="2">
        <v>1.5</v>
      </c>
      <c r="O1998" s="3" t="s">
        <v>32</v>
      </c>
      <c r="P1998" s="3" t="s">
        <v>29</v>
      </c>
      <c r="Q1998" s="5">
        <v>18.25</v>
      </c>
      <c r="S1998" s="6">
        <v>15.75</v>
      </c>
      <c r="T1998" s="5">
        <v>0.35</v>
      </c>
      <c r="U1998" s="6">
        <v>16.100000000000001</v>
      </c>
      <c r="V1998" s="2">
        <v>23.7</v>
      </c>
      <c r="W1998" s="8"/>
      <c r="X1998" s="10" t="s">
        <v>29</v>
      </c>
      <c r="Y1998" s="7">
        <v>43678</v>
      </c>
    </row>
    <row r="1999" spans="1:25" hidden="1" x14ac:dyDescent="0.25">
      <c r="A1999" s="2">
        <v>415596</v>
      </c>
      <c r="B1999" s="3" t="s">
        <v>1880</v>
      </c>
      <c r="C1999" s="3" t="s">
        <v>1999</v>
      </c>
      <c r="D1999" s="3" t="s">
        <v>27</v>
      </c>
      <c r="E1999" s="3" t="s">
        <v>37</v>
      </c>
      <c r="F1999" s="3" t="s">
        <v>29</v>
      </c>
      <c r="G1999" s="2">
        <v>13.5</v>
      </c>
      <c r="H1999" s="3" t="s">
        <v>899</v>
      </c>
      <c r="I1999" s="3" t="s">
        <v>1885</v>
      </c>
      <c r="J1999" s="3" t="s">
        <v>31</v>
      </c>
      <c r="K1999" s="4">
        <v>67.08</v>
      </c>
      <c r="L1999" s="2">
        <v>1</v>
      </c>
      <c r="M1999" s="2">
        <v>12</v>
      </c>
      <c r="N1999" s="2">
        <v>0.75</v>
      </c>
      <c r="O1999" s="3" t="s">
        <v>32</v>
      </c>
      <c r="P1999" s="3" t="s">
        <v>29</v>
      </c>
      <c r="Q1999" s="5">
        <v>16.399999999999999</v>
      </c>
      <c r="S1999" s="6">
        <v>14.12</v>
      </c>
      <c r="T1999" s="5">
        <v>0.35</v>
      </c>
      <c r="U1999" s="6">
        <v>14.47</v>
      </c>
      <c r="V1999" s="2">
        <v>21.3</v>
      </c>
      <c r="W1999" s="8"/>
      <c r="X1999" s="10" t="s">
        <v>29</v>
      </c>
      <c r="Y1999" s="7">
        <v>43738</v>
      </c>
    </row>
    <row r="2000" spans="1:25" hidden="1" x14ac:dyDescent="0.25">
      <c r="A2000" s="2">
        <v>358309</v>
      </c>
      <c r="B2000" s="3" t="s">
        <v>1880</v>
      </c>
      <c r="C2000" s="3" t="s">
        <v>2000</v>
      </c>
      <c r="D2000" s="3" t="s">
        <v>27</v>
      </c>
      <c r="E2000" s="3" t="s">
        <v>37</v>
      </c>
      <c r="F2000" s="3" t="s">
        <v>104</v>
      </c>
      <c r="G2000" s="2">
        <v>14</v>
      </c>
      <c r="H2000" s="3" t="s">
        <v>899</v>
      </c>
      <c r="I2000" s="3" t="s">
        <v>1885</v>
      </c>
      <c r="J2000" s="3" t="s">
        <v>31</v>
      </c>
      <c r="K2000" s="4">
        <v>106.08</v>
      </c>
      <c r="L2000" s="2">
        <v>1</v>
      </c>
      <c r="M2000" s="2">
        <v>12</v>
      </c>
      <c r="N2000" s="2">
        <v>0.75</v>
      </c>
      <c r="O2000" s="3" t="s">
        <v>32</v>
      </c>
      <c r="P2000" s="3" t="s">
        <v>29</v>
      </c>
      <c r="Q2000" s="5">
        <v>23.1</v>
      </c>
      <c r="R2000" s="5">
        <v>3</v>
      </c>
      <c r="S2000" s="6">
        <v>17.38</v>
      </c>
      <c r="T2000" s="5">
        <v>0.35</v>
      </c>
      <c r="U2000" s="6">
        <v>17.73</v>
      </c>
      <c r="V2000" s="2">
        <v>30.05</v>
      </c>
      <c r="W2000" s="8"/>
      <c r="X2000" s="10" t="s">
        <v>29</v>
      </c>
      <c r="Y2000" s="7">
        <v>43800</v>
      </c>
    </row>
    <row r="2001" spans="1:25" hidden="1" x14ac:dyDescent="0.25">
      <c r="A2001" s="2">
        <v>439166</v>
      </c>
      <c r="B2001" s="3" t="s">
        <v>1880</v>
      </c>
      <c r="C2001" s="3" t="s">
        <v>2001</v>
      </c>
      <c r="D2001" s="3" t="s">
        <v>27</v>
      </c>
      <c r="E2001" s="3" t="s">
        <v>37</v>
      </c>
      <c r="F2001" s="3" t="s">
        <v>29</v>
      </c>
      <c r="G2001" s="2">
        <v>14</v>
      </c>
      <c r="H2001" s="3" t="s">
        <v>899</v>
      </c>
      <c r="I2001" s="3" t="s">
        <v>1885</v>
      </c>
      <c r="J2001" s="3" t="s">
        <v>31</v>
      </c>
      <c r="K2001" s="4">
        <v>106.44</v>
      </c>
      <c r="L2001" s="2">
        <v>1</v>
      </c>
      <c r="M2001" s="2">
        <v>12</v>
      </c>
      <c r="N2001" s="2">
        <v>0.75</v>
      </c>
      <c r="O2001" s="3" t="s">
        <v>32</v>
      </c>
      <c r="P2001" s="3" t="s">
        <v>29</v>
      </c>
      <c r="Q2001" s="5">
        <v>23.15</v>
      </c>
      <c r="S2001" s="6">
        <v>20.059999999999999</v>
      </c>
      <c r="T2001" s="5">
        <v>0.35</v>
      </c>
      <c r="U2001" s="6">
        <v>20.41</v>
      </c>
      <c r="V2001" s="2">
        <v>30.1</v>
      </c>
      <c r="W2001" s="8"/>
      <c r="X2001" s="10" t="s">
        <v>29</v>
      </c>
      <c r="Y2001" s="7">
        <v>43709</v>
      </c>
    </row>
    <row r="2002" spans="1:25" hidden="1" x14ac:dyDescent="0.25">
      <c r="A2002" s="2">
        <v>842401</v>
      </c>
      <c r="B2002" s="3" t="s">
        <v>1880</v>
      </c>
      <c r="C2002" s="3" t="s">
        <v>2002</v>
      </c>
      <c r="D2002" s="3" t="s">
        <v>27</v>
      </c>
      <c r="E2002" s="3" t="s">
        <v>37</v>
      </c>
      <c r="F2002" s="3" t="s">
        <v>1697</v>
      </c>
      <c r="G2002" s="2">
        <v>13.5</v>
      </c>
      <c r="H2002" s="3" t="s">
        <v>899</v>
      </c>
      <c r="I2002" s="3" t="s">
        <v>29</v>
      </c>
      <c r="J2002" s="3" t="s">
        <v>31</v>
      </c>
      <c r="K2002" s="4">
        <v>60.36</v>
      </c>
      <c r="L2002" s="2">
        <v>1</v>
      </c>
      <c r="M2002" s="2">
        <v>12</v>
      </c>
      <c r="N2002" s="2">
        <v>0.75</v>
      </c>
      <c r="O2002" s="3" t="s">
        <v>32</v>
      </c>
      <c r="P2002" s="3" t="s">
        <v>29</v>
      </c>
      <c r="Q2002" s="5">
        <v>15.1</v>
      </c>
      <c r="R2002" s="5">
        <v>2.5</v>
      </c>
      <c r="S2002" s="6">
        <v>10.78</v>
      </c>
      <c r="T2002" s="5">
        <v>0.35</v>
      </c>
      <c r="U2002" s="6">
        <v>11.13</v>
      </c>
      <c r="V2002" s="2">
        <v>19.649999999999999</v>
      </c>
      <c r="W2002" s="8"/>
      <c r="X2002" s="10" t="s">
        <v>29</v>
      </c>
      <c r="Y2002" s="7">
        <v>43800</v>
      </c>
    </row>
    <row r="2003" spans="1:25" hidden="1" x14ac:dyDescent="0.25">
      <c r="A2003" s="2">
        <v>884122</v>
      </c>
      <c r="B2003" s="3" t="s">
        <v>1880</v>
      </c>
      <c r="C2003" s="3" t="s">
        <v>2003</v>
      </c>
      <c r="D2003" s="3" t="s">
        <v>27</v>
      </c>
      <c r="E2003" s="3" t="s">
        <v>37</v>
      </c>
      <c r="F2003" s="3" t="s">
        <v>29</v>
      </c>
      <c r="G2003" s="2">
        <v>14</v>
      </c>
      <c r="H2003" s="3" t="s">
        <v>30</v>
      </c>
      <c r="I2003" s="3" t="s">
        <v>1885</v>
      </c>
      <c r="J2003" s="3" t="s">
        <v>31</v>
      </c>
      <c r="K2003" s="4">
        <v>88.2</v>
      </c>
      <c r="L2003" s="2">
        <v>1</v>
      </c>
      <c r="M2003" s="2">
        <v>12</v>
      </c>
      <c r="N2003" s="2">
        <v>0.75</v>
      </c>
      <c r="O2003" s="3" t="s">
        <v>32</v>
      </c>
      <c r="P2003" s="3" t="s">
        <v>29</v>
      </c>
      <c r="Q2003" s="5">
        <v>20.05</v>
      </c>
      <c r="S2003" s="6">
        <v>17.34</v>
      </c>
      <c r="T2003" s="5">
        <v>0.35</v>
      </c>
      <c r="U2003" s="6">
        <v>17.690000000000001</v>
      </c>
      <c r="V2003" s="2">
        <v>26.05</v>
      </c>
      <c r="W2003" s="8"/>
      <c r="X2003" s="10" t="s">
        <v>29</v>
      </c>
      <c r="Y2003" s="7">
        <v>43466</v>
      </c>
    </row>
    <row r="2004" spans="1:25" hidden="1" x14ac:dyDescent="0.25">
      <c r="A2004" s="2">
        <v>561977</v>
      </c>
      <c r="B2004" s="3" t="s">
        <v>1880</v>
      </c>
      <c r="C2004" s="3" t="s">
        <v>2004</v>
      </c>
      <c r="D2004" s="3" t="s">
        <v>27</v>
      </c>
      <c r="E2004" s="3" t="s">
        <v>28</v>
      </c>
      <c r="F2004" s="3" t="s">
        <v>86</v>
      </c>
      <c r="G2004" s="2">
        <v>14.5</v>
      </c>
      <c r="H2004" s="3" t="s">
        <v>432</v>
      </c>
      <c r="I2004" s="3" t="s">
        <v>29</v>
      </c>
      <c r="J2004" s="3" t="s">
        <v>31</v>
      </c>
      <c r="K2004" s="4">
        <v>137.52000000000001</v>
      </c>
      <c r="L2004" s="2">
        <v>1</v>
      </c>
      <c r="M2004" s="2">
        <v>6</v>
      </c>
      <c r="N2004" s="2">
        <v>0.75</v>
      </c>
      <c r="O2004" s="3" t="s">
        <v>32</v>
      </c>
      <c r="P2004" s="3" t="s">
        <v>29</v>
      </c>
      <c r="Q2004" s="5">
        <v>48.05</v>
      </c>
      <c r="S2004" s="6">
        <v>41.98</v>
      </c>
      <c r="T2004" s="5">
        <v>0.35</v>
      </c>
      <c r="U2004" s="6">
        <v>42.33</v>
      </c>
      <c r="V2004" s="2">
        <v>62.45</v>
      </c>
      <c r="W2004" s="8"/>
      <c r="X2004" s="10" t="s">
        <v>29</v>
      </c>
      <c r="Y2004" s="7">
        <v>43672</v>
      </c>
    </row>
    <row r="2005" spans="1:25" hidden="1" x14ac:dyDescent="0.25">
      <c r="A2005" s="2">
        <v>36478</v>
      </c>
      <c r="B2005" s="3" t="s">
        <v>1880</v>
      </c>
      <c r="C2005" s="3" t="s">
        <v>2005</v>
      </c>
      <c r="D2005" s="3" t="s">
        <v>27</v>
      </c>
      <c r="E2005" s="3" t="s">
        <v>37</v>
      </c>
      <c r="F2005" s="3" t="s">
        <v>29</v>
      </c>
      <c r="G2005" s="2">
        <v>14</v>
      </c>
      <c r="H2005" s="3" t="s">
        <v>899</v>
      </c>
      <c r="I2005" s="3" t="s">
        <v>29</v>
      </c>
      <c r="J2005" s="3" t="s">
        <v>31</v>
      </c>
      <c r="K2005" s="4">
        <v>66</v>
      </c>
      <c r="L2005" s="2">
        <v>1</v>
      </c>
      <c r="M2005" s="2">
        <v>12</v>
      </c>
      <c r="N2005" s="2">
        <v>0.75</v>
      </c>
      <c r="O2005" s="3" t="s">
        <v>32</v>
      </c>
      <c r="P2005" s="3" t="s">
        <v>29</v>
      </c>
      <c r="Q2005" s="5">
        <v>16.25</v>
      </c>
      <c r="S2005" s="6">
        <v>13.99</v>
      </c>
      <c r="T2005" s="5">
        <v>0.35</v>
      </c>
      <c r="U2005" s="6">
        <v>14.34</v>
      </c>
      <c r="V2005" s="2">
        <v>21.1</v>
      </c>
      <c r="W2005" s="8"/>
      <c r="X2005" s="10" t="s">
        <v>29</v>
      </c>
      <c r="Y2005" s="7">
        <v>43699</v>
      </c>
    </row>
    <row r="2006" spans="1:25" hidden="1" x14ac:dyDescent="0.25">
      <c r="A2006" s="2">
        <v>362913</v>
      </c>
      <c r="B2006" s="3" t="s">
        <v>1880</v>
      </c>
      <c r="C2006" s="3" t="s">
        <v>2006</v>
      </c>
      <c r="D2006" s="3" t="s">
        <v>27</v>
      </c>
      <c r="E2006" s="3" t="s">
        <v>37</v>
      </c>
      <c r="F2006" s="3" t="s">
        <v>29</v>
      </c>
      <c r="G2006" s="2">
        <v>14</v>
      </c>
      <c r="H2006" s="3" t="s">
        <v>899</v>
      </c>
      <c r="I2006" s="3" t="s">
        <v>29</v>
      </c>
      <c r="J2006" s="3" t="s">
        <v>31</v>
      </c>
      <c r="K2006" s="4">
        <v>87.96</v>
      </c>
      <c r="L2006" s="2">
        <v>1</v>
      </c>
      <c r="M2006" s="2">
        <v>12</v>
      </c>
      <c r="N2006" s="2">
        <v>0.75</v>
      </c>
      <c r="O2006" s="3" t="s">
        <v>32</v>
      </c>
      <c r="P2006" s="3" t="s">
        <v>29</v>
      </c>
      <c r="Q2006" s="5">
        <v>20</v>
      </c>
      <c r="S2006" s="6">
        <v>17.29</v>
      </c>
      <c r="T2006" s="5">
        <v>0.35</v>
      </c>
      <c r="U2006" s="6">
        <v>17.64</v>
      </c>
      <c r="V2006" s="2">
        <v>26</v>
      </c>
      <c r="W2006" s="8"/>
      <c r="X2006" s="10" t="s">
        <v>29</v>
      </c>
      <c r="Y2006" s="7">
        <v>43466</v>
      </c>
    </row>
    <row r="2007" spans="1:25" hidden="1" x14ac:dyDescent="0.25">
      <c r="A2007" s="2">
        <v>400002</v>
      </c>
      <c r="B2007" s="3" t="s">
        <v>1880</v>
      </c>
      <c r="C2007" s="3" t="s">
        <v>2007</v>
      </c>
      <c r="D2007" s="3" t="s">
        <v>27</v>
      </c>
      <c r="E2007" s="3" t="s">
        <v>28</v>
      </c>
      <c r="F2007" s="3" t="s">
        <v>104</v>
      </c>
      <c r="G2007" s="2">
        <v>13.7</v>
      </c>
      <c r="H2007" s="3" t="s">
        <v>432</v>
      </c>
      <c r="I2007" s="3" t="s">
        <v>29</v>
      </c>
      <c r="J2007" s="3" t="s">
        <v>31</v>
      </c>
      <c r="K2007" s="4">
        <v>43.53</v>
      </c>
      <c r="L2007" s="2">
        <v>1</v>
      </c>
      <c r="M2007" s="2">
        <v>12</v>
      </c>
      <c r="N2007" s="2">
        <v>0.75</v>
      </c>
      <c r="O2007" s="3" t="s">
        <v>32</v>
      </c>
      <c r="P2007" s="3" t="s">
        <v>29</v>
      </c>
      <c r="Q2007" s="5">
        <v>11.5</v>
      </c>
      <c r="R2007" s="5">
        <v>1</v>
      </c>
      <c r="S2007" s="6">
        <v>8.93</v>
      </c>
      <c r="T2007" s="5">
        <v>0.35</v>
      </c>
      <c r="U2007" s="6">
        <v>9.2799999999999994</v>
      </c>
      <c r="V2007" s="2">
        <v>14.95</v>
      </c>
      <c r="W2007" s="8"/>
      <c r="X2007" s="10" t="s">
        <v>29</v>
      </c>
      <c r="Y2007" s="7">
        <v>43800</v>
      </c>
    </row>
    <row r="2008" spans="1:25" hidden="1" x14ac:dyDescent="0.25">
      <c r="A2008" s="2">
        <v>77149</v>
      </c>
      <c r="B2008" s="3" t="s">
        <v>1880</v>
      </c>
      <c r="C2008" s="3" t="s">
        <v>2008</v>
      </c>
      <c r="D2008" s="3" t="s">
        <v>27</v>
      </c>
      <c r="E2008" s="3" t="s">
        <v>37</v>
      </c>
      <c r="F2008" s="3" t="s">
        <v>29</v>
      </c>
      <c r="G2008" s="2">
        <v>13.5</v>
      </c>
      <c r="H2008" s="3" t="s">
        <v>432</v>
      </c>
      <c r="I2008" s="3" t="s">
        <v>1882</v>
      </c>
      <c r="J2008" s="3" t="s">
        <v>31</v>
      </c>
      <c r="K2008" s="4" t="s">
        <v>3129</v>
      </c>
      <c r="L2008" s="2">
        <v>1</v>
      </c>
      <c r="M2008" s="2">
        <v>12</v>
      </c>
      <c r="N2008" s="2">
        <v>0.75</v>
      </c>
      <c r="O2008" s="3" t="s">
        <v>32</v>
      </c>
      <c r="P2008" s="3" t="s">
        <v>29</v>
      </c>
      <c r="Q2008" s="5">
        <v>13.7</v>
      </c>
      <c r="S2008" s="6">
        <v>11.75</v>
      </c>
      <c r="T2008" s="5">
        <v>0.35</v>
      </c>
      <c r="U2008" s="6">
        <v>12.1</v>
      </c>
      <c r="V2008" s="2">
        <v>17.8</v>
      </c>
      <c r="W2008" s="8"/>
      <c r="X2008" s="10" t="s">
        <v>29</v>
      </c>
      <c r="Y2008" s="7">
        <v>43799</v>
      </c>
    </row>
    <row r="2009" spans="1:25" hidden="1" x14ac:dyDescent="0.25">
      <c r="A2009" s="2">
        <v>731620</v>
      </c>
      <c r="B2009" s="3" t="s">
        <v>1880</v>
      </c>
      <c r="C2009" s="3" t="s">
        <v>2009</v>
      </c>
      <c r="D2009" s="3" t="s">
        <v>27</v>
      </c>
      <c r="E2009" s="3" t="s">
        <v>37</v>
      </c>
      <c r="F2009" s="3" t="s">
        <v>1697</v>
      </c>
      <c r="G2009" s="2">
        <v>13.5</v>
      </c>
      <c r="H2009" s="3" t="s">
        <v>432</v>
      </c>
      <c r="I2009" s="3" t="s">
        <v>29</v>
      </c>
      <c r="J2009" s="3" t="s">
        <v>31</v>
      </c>
      <c r="K2009" s="4" t="s">
        <v>3130</v>
      </c>
      <c r="L2009" s="2">
        <v>1</v>
      </c>
      <c r="M2009" s="2">
        <v>12</v>
      </c>
      <c r="N2009" s="2">
        <v>0.75</v>
      </c>
      <c r="O2009" s="3" t="s">
        <v>32</v>
      </c>
      <c r="P2009" s="3" t="s">
        <v>29</v>
      </c>
      <c r="Q2009" s="5">
        <v>15.3</v>
      </c>
      <c r="R2009" s="5">
        <v>1</v>
      </c>
      <c r="S2009" s="6">
        <v>12.28</v>
      </c>
      <c r="T2009" s="5">
        <v>0.35</v>
      </c>
      <c r="U2009" s="6">
        <v>12.63</v>
      </c>
      <c r="V2009" s="2">
        <v>19.899999999999999</v>
      </c>
      <c r="W2009" s="8"/>
      <c r="X2009" s="10" t="s">
        <v>29</v>
      </c>
      <c r="Y2009" s="7">
        <v>43800</v>
      </c>
    </row>
    <row r="2010" spans="1:25" hidden="1" x14ac:dyDescent="0.25">
      <c r="A2010" s="2">
        <v>175372</v>
      </c>
      <c r="B2010" s="3" t="s">
        <v>1880</v>
      </c>
      <c r="C2010" s="3" t="s">
        <v>2010</v>
      </c>
      <c r="D2010" s="3" t="s">
        <v>27</v>
      </c>
      <c r="E2010" s="3" t="s">
        <v>28</v>
      </c>
      <c r="F2010" s="3" t="s">
        <v>86</v>
      </c>
      <c r="G2010" s="2">
        <v>14.5</v>
      </c>
      <c r="H2010" s="3" t="s">
        <v>432</v>
      </c>
      <c r="I2010" s="3" t="s">
        <v>29</v>
      </c>
      <c r="J2010" s="3" t="s">
        <v>31</v>
      </c>
      <c r="K2010" s="4" t="s">
        <v>3131</v>
      </c>
      <c r="L2010" s="2">
        <v>1</v>
      </c>
      <c r="M2010" s="2">
        <v>12</v>
      </c>
      <c r="N2010" s="2">
        <v>0.75</v>
      </c>
      <c r="O2010" s="3" t="s">
        <v>32</v>
      </c>
      <c r="P2010" s="3" t="s">
        <v>29</v>
      </c>
      <c r="Q2010" s="5">
        <v>25</v>
      </c>
      <c r="S2010" s="6">
        <v>21.69</v>
      </c>
      <c r="T2010" s="5">
        <v>0.35</v>
      </c>
      <c r="U2010" s="6">
        <v>22.04</v>
      </c>
      <c r="V2010" s="2">
        <v>32.5</v>
      </c>
      <c r="W2010" s="8"/>
      <c r="X2010" s="10" t="s">
        <v>29</v>
      </c>
      <c r="Y2010" s="7">
        <v>43739</v>
      </c>
    </row>
    <row r="2011" spans="1:25" hidden="1" x14ac:dyDescent="0.25">
      <c r="A2011" s="2">
        <v>134356</v>
      </c>
      <c r="B2011" s="3" t="s">
        <v>1880</v>
      </c>
      <c r="C2011" s="3" t="s">
        <v>2011</v>
      </c>
      <c r="D2011" s="3" t="s">
        <v>27</v>
      </c>
      <c r="E2011" s="3" t="s">
        <v>28</v>
      </c>
      <c r="F2011" s="3" t="s">
        <v>86</v>
      </c>
      <c r="G2011" s="2">
        <v>12.5</v>
      </c>
      <c r="H2011" s="3" t="s">
        <v>80</v>
      </c>
      <c r="I2011" s="3" t="s">
        <v>29</v>
      </c>
      <c r="J2011" s="3" t="s">
        <v>31</v>
      </c>
      <c r="K2011" s="4">
        <v>99.36</v>
      </c>
      <c r="L2011" s="2">
        <v>1</v>
      </c>
      <c r="M2011" s="2">
        <v>12</v>
      </c>
      <c r="N2011" s="2">
        <v>0.75</v>
      </c>
      <c r="O2011" s="3" t="s">
        <v>32</v>
      </c>
      <c r="P2011" s="3" t="s">
        <v>29</v>
      </c>
      <c r="Q2011" s="5">
        <v>21.95</v>
      </c>
      <c r="S2011" s="6">
        <v>19.010000000000002</v>
      </c>
      <c r="T2011" s="5">
        <v>0.35</v>
      </c>
      <c r="U2011" s="6">
        <v>19.36</v>
      </c>
      <c r="V2011" s="2">
        <v>28.55</v>
      </c>
      <c r="W2011" s="8"/>
      <c r="X2011" s="10" t="s">
        <v>29</v>
      </c>
      <c r="Y2011" s="7">
        <v>43675</v>
      </c>
    </row>
    <row r="2012" spans="1:25" hidden="1" x14ac:dyDescent="0.25">
      <c r="A2012" s="2">
        <v>270363</v>
      </c>
      <c r="B2012" s="3" t="s">
        <v>1880</v>
      </c>
      <c r="C2012" s="3" t="s">
        <v>2012</v>
      </c>
      <c r="D2012" s="3" t="s">
        <v>27</v>
      </c>
      <c r="E2012" s="3" t="s">
        <v>37</v>
      </c>
      <c r="F2012" s="3" t="s">
        <v>29</v>
      </c>
      <c r="G2012" s="2">
        <v>12.5</v>
      </c>
      <c r="H2012" s="3" t="s">
        <v>432</v>
      </c>
      <c r="I2012" s="3" t="s">
        <v>29</v>
      </c>
      <c r="J2012" s="3" t="s">
        <v>31</v>
      </c>
      <c r="K2012" s="4">
        <v>77.52</v>
      </c>
      <c r="L2012" s="2">
        <v>1</v>
      </c>
      <c r="M2012" s="2">
        <v>12</v>
      </c>
      <c r="N2012" s="2">
        <v>0.75</v>
      </c>
      <c r="O2012" s="3" t="s">
        <v>32</v>
      </c>
      <c r="P2012" s="3" t="s">
        <v>29</v>
      </c>
      <c r="Q2012" s="5">
        <v>18.2</v>
      </c>
      <c r="S2012" s="6">
        <v>15.71</v>
      </c>
      <c r="T2012" s="5">
        <v>0.35</v>
      </c>
      <c r="U2012" s="6">
        <v>16.059999999999999</v>
      </c>
      <c r="V2012" s="2">
        <v>23.65</v>
      </c>
      <c r="W2012" s="8"/>
      <c r="X2012" s="10" t="s">
        <v>29</v>
      </c>
      <c r="Y2012" s="7">
        <v>43556</v>
      </c>
    </row>
    <row r="2013" spans="1:25" hidden="1" x14ac:dyDescent="0.25">
      <c r="A2013" s="2">
        <v>197806</v>
      </c>
      <c r="B2013" s="3" t="s">
        <v>1880</v>
      </c>
      <c r="C2013" s="3" t="s">
        <v>2013</v>
      </c>
      <c r="D2013" s="3" t="s">
        <v>27</v>
      </c>
      <c r="E2013" s="3" t="s">
        <v>28</v>
      </c>
      <c r="F2013" s="3" t="s">
        <v>2014</v>
      </c>
      <c r="G2013" s="2">
        <v>14.5</v>
      </c>
      <c r="H2013" s="3" t="s">
        <v>432</v>
      </c>
      <c r="I2013" s="3" t="s">
        <v>1973</v>
      </c>
      <c r="J2013" s="3" t="s">
        <v>31</v>
      </c>
      <c r="K2013" s="4" t="s">
        <v>3132</v>
      </c>
      <c r="L2013" s="2">
        <v>1</v>
      </c>
      <c r="M2013" s="2">
        <v>12</v>
      </c>
      <c r="N2013" s="2">
        <v>0.75</v>
      </c>
      <c r="O2013" s="3" t="s">
        <v>32</v>
      </c>
      <c r="P2013" s="3" t="s">
        <v>29</v>
      </c>
      <c r="Q2013" s="5">
        <v>13.8</v>
      </c>
      <c r="S2013" s="6">
        <v>11.84</v>
      </c>
      <c r="T2013" s="5">
        <v>0.35</v>
      </c>
      <c r="U2013" s="6">
        <v>12.19</v>
      </c>
      <c r="V2013" s="2">
        <v>17.95</v>
      </c>
      <c r="W2013" s="8"/>
      <c r="X2013" s="10" t="s">
        <v>29</v>
      </c>
      <c r="Y2013" s="7">
        <v>43773</v>
      </c>
    </row>
    <row r="2014" spans="1:25" hidden="1" x14ac:dyDescent="0.25">
      <c r="A2014" s="2">
        <v>209935</v>
      </c>
      <c r="B2014" s="3" t="s">
        <v>1880</v>
      </c>
      <c r="C2014" s="3" t="s">
        <v>2015</v>
      </c>
      <c r="D2014" s="3" t="s">
        <v>27</v>
      </c>
      <c r="E2014" s="3" t="s">
        <v>28</v>
      </c>
      <c r="F2014" s="3" t="s">
        <v>86</v>
      </c>
      <c r="G2014" s="2">
        <v>14.5</v>
      </c>
      <c r="H2014" s="3" t="s">
        <v>432</v>
      </c>
      <c r="I2014" s="3" t="s">
        <v>1973</v>
      </c>
      <c r="J2014" s="3" t="s">
        <v>31</v>
      </c>
      <c r="K2014" s="4" t="s">
        <v>3132</v>
      </c>
      <c r="L2014" s="2">
        <v>1</v>
      </c>
      <c r="M2014" s="2">
        <v>12</v>
      </c>
      <c r="N2014" s="2">
        <v>0.75</v>
      </c>
      <c r="O2014" s="3" t="s">
        <v>32</v>
      </c>
      <c r="P2014" s="3" t="s">
        <v>29</v>
      </c>
      <c r="Q2014" s="5">
        <v>13.8</v>
      </c>
      <c r="S2014" s="6">
        <v>11.84</v>
      </c>
      <c r="T2014" s="5">
        <v>0.35</v>
      </c>
      <c r="U2014" s="6">
        <v>12.19</v>
      </c>
      <c r="V2014" s="2">
        <v>17.95</v>
      </c>
      <c r="W2014" s="8"/>
      <c r="X2014" s="10" t="s">
        <v>29</v>
      </c>
      <c r="Y2014" s="7">
        <v>43773</v>
      </c>
    </row>
    <row r="2015" spans="1:25" hidden="1" x14ac:dyDescent="0.25">
      <c r="A2015" s="2">
        <v>427849</v>
      </c>
      <c r="B2015" s="3" t="s">
        <v>1880</v>
      </c>
      <c r="C2015" s="3" t="s">
        <v>2016</v>
      </c>
      <c r="D2015" s="3" t="s">
        <v>27</v>
      </c>
      <c r="E2015" s="3" t="s">
        <v>37</v>
      </c>
      <c r="F2015" s="3" t="s">
        <v>29</v>
      </c>
      <c r="G2015" s="2">
        <v>13.5</v>
      </c>
      <c r="H2015" s="3" t="s">
        <v>1884</v>
      </c>
      <c r="I2015" s="3" t="s">
        <v>29</v>
      </c>
      <c r="J2015" s="3" t="s">
        <v>31</v>
      </c>
      <c r="K2015" s="4">
        <v>127.44</v>
      </c>
      <c r="L2015" s="2">
        <v>1</v>
      </c>
      <c r="M2015" s="2">
        <v>12</v>
      </c>
      <c r="N2015" s="2">
        <v>0.75</v>
      </c>
      <c r="O2015" s="3" t="s">
        <v>32</v>
      </c>
      <c r="P2015" s="3" t="s">
        <v>29</v>
      </c>
      <c r="Q2015" s="5">
        <v>26.8</v>
      </c>
      <c r="S2015" s="6">
        <v>23.28</v>
      </c>
      <c r="T2015" s="5">
        <v>0.35</v>
      </c>
      <c r="U2015" s="6">
        <v>23.63</v>
      </c>
      <c r="V2015" s="2">
        <v>34.85</v>
      </c>
      <c r="W2015" s="8"/>
      <c r="X2015" s="10" t="s">
        <v>29</v>
      </c>
      <c r="Y2015" s="7">
        <v>43647</v>
      </c>
    </row>
    <row r="2016" spans="1:25" hidden="1" x14ac:dyDescent="0.25">
      <c r="A2016" s="2">
        <v>478727</v>
      </c>
      <c r="B2016" s="3" t="s">
        <v>1880</v>
      </c>
      <c r="C2016" s="3" t="s">
        <v>2017</v>
      </c>
      <c r="D2016" s="3" t="s">
        <v>27</v>
      </c>
      <c r="E2016" s="3" t="s">
        <v>28</v>
      </c>
      <c r="F2016" s="3" t="s">
        <v>86</v>
      </c>
      <c r="G2016" s="2">
        <v>13.5</v>
      </c>
      <c r="H2016" s="3" t="s">
        <v>1884</v>
      </c>
      <c r="I2016" s="3" t="s">
        <v>1889</v>
      </c>
      <c r="J2016" s="3" t="s">
        <v>31</v>
      </c>
      <c r="K2016" s="4">
        <v>143.04</v>
      </c>
      <c r="L2016" s="2">
        <v>1</v>
      </c>
      <c r="M2016" s="2">
        <v>12</v>
      </c>
      <c r="N2016" s="2">
        <v>0.75</v>
      </c>
      <c r="O2016" s="3" t="s">
        <v>32</v>
      </c>
      <c r="P2016" s="3" t="s">
        <v>29</v>
      </c>
      <c r="Q2016" s="5">
        <v>29.45</v>
      </c>
      <c r="S2016" s="6">
        <v>25.61</v>
      </c>
      <c r="T2016" s="5">
        <v>0.35</v>
      </c>
      <c r="U2016" s="6">
        <v>25.96</v>
      </c>
      <c r="V2016" s="2">
        <v>38.299999999999997</v>
      </c>
      <c r="W2016" s="8"/>
      <c r="X2016" s="10" t="s">
        <v>29</v>
      </c>
      <c r="Y2016" s="7">
        <v>43739</v>
      </c>
    </row>
    <row r="2017" spans="1:25" hidden="1" x14ac:dyDescent="0.25">
      <c r="A2017" s="2">
        <v>780593</v>
      </c>
      <c r="B2017" s="3" t="s">
        <v>1880</v>
      </c>
      <c r="C2017" s="3" t="s">
        <v>2018</v>
      </c>
      <c r="D2017" s="3" t="s">
        <v>27</v>
      </c>
      <c r="E2017" s="3" t="s">
        <v>37</v>
      </c>
      <c r="F2017" s="3" t="s">
        <v>29</v>
      </c>
      <c r="G2017" s="2">
        <v>12.5</v>
      </c>
      <c r="H2017" s="3" t="s">
        <v>204</v>
      </c>
      <c r="I2017" s="3" t="s">
        <v>1882</v>
      </c>
      <c r="J2017" s="3" t="s">
        <v>31</v>
      </c>
      <c r="K2017" s="4">
        <v>89.52</v>
      </c>
      <c r="L2017" s="2">
        <v>1</v>
      </c>
      <c r="M2017" s="2">
        <v>12</v>
      </c>
      <c r="N2017" s="2">
        <v>0.75</v>
      </c>
      <c r="O2017" s="3" t="s">
        <v>32</v>
      </c>
      <c r="P2017" s="3" t="s">
        <v>29</v>
      </c>
      <c r="Q2017" s="5">
        <v>20.25</v>
      </c>
      <c r="S2017" s="6">
        <v>17.510000000000002</v>
      </c>
      <c r="T2017" s="5">
        <v>0.35</v>
      </c>
      <c r="U2017" s="6">
        <v>17.86</v>
      </c>
      <c r="V2017" s="2">
        <v>26.3</v>
      </c>
      <c r="W2017" s="8"/>
      <c r="X2017" s="10" t="s">
        <v>29</v>
      </c>
      <c r="Y2017" s="7">
        <v>43661</v>
      </c>
    </row>
    <row r="2018" spans="1:25" hidden="1" x14ac:dyDescent="0.25">
      <c r="A2018" s="2">
        <v>645655</v>
      </c>
      <c r="B2018" s="3" t="s">
        <v>1880</v>
      </c>
      <c r="C2018" s="3" t="s">
        <v>2019</v>
      </c>
      <c r="D2018" s="3" t="s">
        <v>27</v>
      </c>
      <c r="E2018" s="3" t="s">
        <v>28</v>
      </c>
      <c r="F2018" s="3" t="s">
        <v>86</v>
      </c>
      <c r="G2018" s="2">
        <v>14.5</v>
      </c>
      <c r="H2018" s="3" t="s">
        <v>204</v>
      </c>
      <c r="I2018" s="3" t="s">
        <v>29</v>
      </c>
      <c r="J2018" s="3" t="s">
        <v>31</v>
      </c>
      <c r="K2018" s="4">
        <v>123</v>
      </c>
      <c r="L2018" s="2">
        <v>1</v>
      </c>
      <c r="M2018" s="2">
        <v>12</v>
      </c>
      <c r="N2018" s="2">
        <v>0.75</v>
      </c>
      <c r="O2018" s="3" t="s">
        <v>32</v>
      </c>
      <c r="P2018" s="3" t="s">
        <v>29</v>
      </c>
      <c r="Q2018" s="5">
        <v>26</v>
      </c>
      <c r="S2018" s="6">
        <v>22.57</v>
      </c>
      <c r="T2018" s="5">
        <v>0.35</v>
      </c>
      <c r="U2018" s="6">
        <v>22.92</v>
      </c>
      <c r="V2018" s="2">
        <v>33.799999999999997</v>
      </c>
      <c r="W2018" s="8"/>
      <c r="X2018" s="10" t="s">
        <v>29</v>
      </c>
      <c r="Y2018" s="7">
        <v>43678</v>
      </c>
    </row>
    <row r="2019" spans="1:25" x14ac:dyDescent="0.25">
      <c r="A2019" s="2">
        <v>720334</v>
      </c>
      <c r="B2019" s="3" t="s">
        <v>1880</v>
      </c>
      <c r="C2019" s="3" t="s">
        <v>2020</v>
      </c>
      <c r="D2019" s="3" t="s">
        <v>27</v>
      </c>
      <c r="E2019" s="3" t="s">
        <v>28</v>
      </c>
      <c r="F2019" s="3" t="s">
        <v>29</v>
      </c>
      <c r="G2019" s="2">
        <v>12.5</v>
      </c>
      <c r="H2019" s="3" t="s">
        <v>38</v>
      </c>
      <c r="I2019" s="3" t="s">
        <v>1892</v>
      </c>
      <c r="J2019" s="3" t="s">
        <v>39</v>
      </c>
      <c r="K2019" s="4">
        <v>192.51</v>
      </c>
      <c r="L2019" s="2">
        <v>1</v>
      </c>
      <c r="M2019" s="2">
        <v>12</v>
      </c>
      <c r="N2019" s="2">
        <v>0.75</v>
      </c>
      <c r="O2019" s="3" t="s">
        <v>32</v>
      </c>
      <c r="P2019" s="3" t="s">
        <v>29</v>
      </c>
      <c r="Q2019" s="5">
        <v>37.25</v>
      </c>
      <c r="S2019" s="6">
        <v>32.47</v>
      </c>
      <c r="T2019" s="5">
        <v>0.35</v>
      </c>
      <c r="U2019" s="6">
        <v>32.82</v>
      </c>
      <c r="V2019" s="2">
        <v>48.4</v>
      </c>
      <c r="W2019" s="8"/>
      <c r="X2019" s="9" t="s">
        <v>3214</v>
      </c>
      <c r="Y2019" s="7">
        <v>43803</v>
      </c>
    </row>
    <row r="2020" spans="1:25" hidden="1" x14ac:dyDescent="0.25">
      <c r="A2020" s="2">
        <v>188474</v>
      </c>
      <c r="B2020" s="3" t="s">
        <v>1880</v>
      </c>
      <c r="C2020" s="3" t="s">
        <v>2021</v>
      </c>
      <c r="D2020" s="3" t="s">
        <v>27</v>
      </c>
      <c r="E2020" s="3" t="s">
        <v>37</v>
      </c>
      <c r="F2020" s="3" t="s">
        <v>29</v>
      </c>
      <c r="G2020" s="2">
        <v>12</v>
      </c>
      <c r="H2020" s="3" t="s">
        <v>204</v>
      </c>
      <c r="I2020" s="3" t="s">
        <v>1887</v>
      </c>
      <c r="J2020" s="3" t="s">
        <v>31</v>
      </c>
      <c r="K2020" s="4">
        <v>68.64</v>
      </c>
      <c r="L2020" s="2">
        <v>1</v>
      </c>
      <c r="M2020" s="2">
        <v>12</v>
      </c>
      <c r="N2020" s="2">
        <v>0.75</v>
      </c>
      <c r="O2020" s="3" t="s">
        <v>32</v>
      </c>
      <c r="P2020" s="3" t="s">
        <v>29</v>
      </c>
      <c r="Q2020" s="5">
        <v>16.7</v>
      </c>
      <c r="S2020" s="6">
        <v>14.39</v>
      </c>
      <c r="T2020" s="5">
        <v>0.35</v>
      </c>
      <c r="U2020" s="6">
        <v>14.74</v>
      </c>
      <c r="V2020" s="2">
        <v>21.7</v>
      </c>
      <c r="W2020" s="8"/>
      <c r="X2020" s="10" t="s">
        <v>29</v>
      </c>
      <c r="Y2020" s="7">
        <v>43616</v>
      </c>
    </row>
    <row r="2021" spans="1:25" hidden="1" x14ac:dyDescent="0.25">
      <c r="A2021" s="2">
        <v>743540</v>
      </c>
      <c r="B2021" s="3" t="s">
        <v>1880</v>
      </c>
      <c r="C2021" s="3" t="s">
        <v>2022</v>
      </c>
      <c r="D2021" s="3" t="s">
        <v>27</v>
      </c>
      <c r="E2021" s="3" t="s">
        <v>28</v>
      </c>
      <c r="F2021" s="3" t="s">
        <v>29</v>
      </c>
      <c r="G2021" s="2">
        <v>13.5</v>
      </c>
      <c r="H2021" s="3" t="s">
        <v>80</v>
      </c>
      <c r="I2021" s="3" t="s">
        <v>29</v>
      </c>
      <c r="J2021" s="3" t="s">
        <v>39</v>
      </c>
      <c r="K2021" s="4">
        <v>88.59</v>
      </c>
      <c r="L2021" s="2">
        <v>1</v>
      </c>
      <c r="M2021" s="2">
        <v>12</v>
      </c>
      <c r="N2021" s="2">
        <v>0.75</v>
      </c>
      <c r="O2021" s="3" t="s">
        <v>32</v>
      </c>
      <c r="P2021" s="3" t="s">
        <v>29</v>
      </c>
      <c r="Q2021" s="5">
        <v>19.75</v>
      </c>
      <c r="S2021" s="6">
        <v>17.07</v>
      </c>
      <c r="T2021" s="5">
        <v>0.35</v>
      </c>
      <c r="U2021" s="6">
        <v>17.420000000000002</v>
      </c>
      <c r="V2021" s="2">
        <v>25.7</v>
      </c>
      <c r="W2021" s="8"/>
      <c r="X2021" s="10" t="s">
        <v>29</v>
      </c>
      <c r="Y2021" s="7">
        <v>43728</v>
      </c>
    </row>
    <row r="2022" spans="1:25" hidden="1" x14ac:dyDescent="0.25">
      <c r="A2022" s="2">
        <v>113613</v>
      </c>
      <c r="B2022" s="3" t="s">
        <v>1880</v>
      </c>
      <c r="C2022" s="3" t="s">
        <v>2023</v>
      </c>
      <c r="D2022" s="3" t="s">
        <v>27</v>
      </c>
      <c r="E2022" s="3" t="s">
        <v>37</v>
      </c>
      <c r="F2022" s="3" t="s">
        <v>29</v>
      </c>
      <c r="G2022" s="2">
        <v>13</v>
      </c>
      <c r="H2022" s="3" t="s">
        <v>80</v>
      </c>
      <c r="I2022" s="3" t="s">
        <v>29</v>
      </c>
      <c r="J2022" s="3" t="s">
        <v>31</v>
      </c>
      <c r="K2022" s="4">
        <v>101.76</v>
      </c>
      <c r="L2022" s="2">
        <v>1</v>
      </c>
      <c r="M2022" s="2">
        <v>12</v>
      </c>
      <c r="N2022" s="2">
        <v>0.75</v>
      </c>
      <c r="O2022" s="3" t="s">
        <v>32</v>
      </c>
      <c r="P2022" s="3" t="s">
        <v>29</v>
      </c>
      <c r="Q2022" s="5">
        <v>23.1</v>
      </c>
      <c r="S2022" s="6">
        <v>20.02</v>
      </c>
      <c r="T2022" s="5">
        <v>0.35</v>
      </c>
      <c r="U2022" s="6">
        <v>20.37</v>
      </c>
      <c r="V2022" s="2">
        <v>30.05</v>
      </c>
      <c r="W2022" s="8"/>
      <c r="X2022" s="10" t="s">
        <v>29</v>
      </c>
      <c r="Y2022" s="7">
        <v>43466</v>
      </c>
    </row>
    <row r="2023" spans="1:25" hidden="1" x14ac:dyDescent="0.25">
      <c r="A2023" s="2">
        <v>3192</v>
      </c>
      <c r="B2023" s="3" t="s">
        <v>1880</v>
      </c>
      <c r="C2023" s="3" t="s">
        <v>2024</v>
      </c>
      <c r="D2023" s="3" t="s">
        <v>27</v>
      </c>
      <c r="E2023" s="3" t="s">
        <v>37</v>
      </c>
      <c r="F2023" s="3" t="s">
        <v>97</v>
      </c>
      <c r="G2023" s="2">
        <v>13.5</v>
      </c>
      <c r="H2023" s="3" t="s">
        <v>80</v>
      </c>
      <c r="I2023" s="3" t="s">
        <v>2025</v>
      </c>
      <c r="J2023" s="3" t="s">
        <v>31</v>
      </c>
      <c r="K2023" s="4">
        <v>111.12</v>
      </c>
      <c r="L2023" s="2">
        <v>1</v>
      </c>
      <c r="M2023" s="2">
        <v>12</v>
      </c>
      <c r="N2023" s="2">
        <v>0.75</v>
      </c>
      <c r="O2023" s="3" t="s">
        <v>32</v>
      </c>
      <c r="P2023" s="3" t="s">
        <v>29</v>
      </c>
      <c r="Q2023" s="5">
        <v>23.95</v>
      </c>
      <c r="S2023" s="6">
        <v>20.77</v>
      </c>
      <c r="T2023" s="5">
        <v>0.35</v>
      </c>
      <c r="U2023" s="6">
        <v>21.12</v>
      </c>
      <c r="V2023" s="2">
        <v>31.15</v>
      </c>
      <c r="W2023" s="8"/>
      <c r="X2023" s="10" t="s">
        <v>29</v>
      </c>
      <c r="Y2023" s="7">
        <v>43685</v>
      </c>
    </row>
    <row r="2024" spans="1:25" hidden="1" x14ac:dyDescent="0.25">
      <c r="A2024" s="2">
        <v>163303</v>
      </c>
      <c r="B2024" s="3" t="s">
        <v>1880</v>
      </c>
      <c r="C2024" s="3" t="s">
        <v>2026</v>
      </c>
      <c r="D2024" s="3" t="s">
        <v>27</v>
      </c>
      <c r="E2024" s="3" t="s">
        <v>28</v>
      </c>
      <c r="F2024" s="3" t="s">
        <v>86</v>
      </c>
      <c r="G2024" s="2">
        <v>13.6</v>
      </c>
      <c r="H2024" s="3" t="s">
        <v>1827</v>
      </c>
      <c r="I2024" s="3" t="s">
        <v>29</v>
      </c>
      <c r="J2024" s="3" t="s">
        <v>39</v>
      </c>
      <c r="K2024" s="4">
        <v>124.21</v>
      </c>
      <c r="L2024" s="2">
        <v>1</v>
      </c>
      <c r="M2024" s="2">
        <v>12</v>
      </c>
      <c r="N2024" s="2">
        <v>0.75</v>
      </c>
      <c r="O2024" s="3" t="s">
        <v>32</v>
      </c>
      <c r="P2024" s="3" t="s">
        <v>29</v>
      </c>
      <c r="Q2024" s="5">
        <v>25.85</v>
      </c>
      <c r="S2024" s="6">
        <v>22.44</v>
      </c>
      <c r="T2024" s="5">
        <v>0.35</v>
      </c>
      <c r="U2024" s="6">
        <v>22.79</v>
      </c>
      <c r="V2024" s="2">
        <v>33.6</v>
      </c>
      <c r="W2024" s="8"/>
      <c r="X2024" s="10" t="s">
        <v>29</v>
      </c>
      <c r="Y2024" s="7">
        <v>43770</v>
      </c>
    </row>
    <row r="2025" spans="1:25" ht="30" hidden="1" x14ac:dyDescent="0.25">
      <c r="A2025" s="2">
        <v>166119</v>
      </c>
      <c r="B2025" s="3" t="s">
        <v>1880</v>
      </c>
      <c r="C2025" s="3" t="s">
        <v>2027</v>
      </c>
      <c r="D2025" s="3" t="s">
        <v>27</v>
      </c>
      <c r="E2025" s="3" t="s">
        <v>28</v>
      </c>
      <c r="F2025" s="3" t="s">
        <v>566</v>
      </c>
      <c r="G2025" s="2">
        <v>14</v>
      </c>
      <c r="H2025" s="3" t="s">
        <v>204</v>
      </c>
      <c r="I2025" s="3" t="s">
        <v>1882</v>
      </c>
      <c r="J2025" s="3" t="s">
        <v>31</v>
      </c>
      <c r="K2025" s="4" t="s">
        <v>3133</v>
      </c>
      <c r="L2025" s="2">
        <v>1</v>
      </c>
      <c r="M2025" s="2">
        <v>12</v>
      </c>
      <c r="N2025" s="2">
        <v>0.75</v>
      </c>
      <c r="O2025" s="3" t="s">
        <v>32</v>
      </c>
      <c r="P2025" s="3" t="s">
        <v>29</v>
      </c>
      <c r="Q2025" s="5">
        <v>20.95</v>
      </c>
      <c r="S2025" s="6">
        <v>18.13</v>
      </c>
      <c r="T2025" s="5">
        <v>0.35</v>
      </c>
      <c r="U2025" s="6">
        <v>18.48</v>
      </c>
      <c r="V2025" s="2">
        <v>27.25</v>
      </c>
      <c r="W2025" s="8"/>
      <c r="X2025" s="10" t="s">
        <v>29</v>
      </c>
      <c r="Y2025" s="7">
        <v>43770</v>
      </c>
    </row>
    <row r="2026" spans="1:25" hidden="1" x14ac:dyDescent="0.25">
      <c r="A2026" s="2">
        <v>486142</v>
      </c>
      <c r="B2026" s="3" t="s">
        <v>1880</v>
      </c>
      <c r="C2026" s="3" t="s">
        <v>2028</v>
      </c>
      <c r="D2026" s="3" t="s">
        <v>27</v>
      </c>
      <c r="E2026" s="3" t="s">
        <v>28</v>
      </c>
      <c r="F2026" s="3" t="s">
        <v>29</v>
      </c>
      <c r="G2026" s="2">
        <v>12.8</v>
      </c>
      <c r="H2026" s="3" t="s">
        <v>30</v>
      </c>
      <c r="I2026" s="3" t="s">
        <v>29</v>
      </c>
      <c r="J2026" s="3" t="s">
        <v>31</v>
      </c>
      <c r="K2026" s="4">
        <v>83.28</v>
      </c>
      <c r="L2026" s="2">
        <v>1</v>
      </c>
      <c r="M2026" s="2">
        <v>12</v>
      </c>
      <c r="N2026" s="2">
        <v>0.75</v>
      </c>
      <c r="O2026" s="3" t="s">
        <v>32</v>
      </c>
      <c r="P2026" s="3" t="s">
        <v>29</v>
      </c>
      <c r="Q2026" s="5">
        <v>19.2</v>
      </c>
      <c r="S2026" s="6">
        <v>16.59</v>
      </c>
      <c r="T2026" s="5">
        <v>0.35</v>
      </c>
      <c r="U2026" s="6">
        <v>16.940000000000001</v>
      </c>
      <c r="V2026" s="2">
        <v>24.95</v>
      </c>
      <c r="W2026" s="8"/>
      <c r="X2026" s="10" t="s">
        <v>29</v>
      </c>
      <c r="Y2026" s="7">
        <v>43675</v>
      </c>
    </row>
    <row r="2027" spans="1:25" hidden="1" x14ac:dyDescent="0.25">
      <c r="A2027" s="2">
        <v>22889</v>
      </c>
      <c r="B2027" s="3" t="s">
        <v>1880</v>
      </c>
      <c r="C2027" s="3" t="s">
        <v>2029</v>
      </c>
      <c r="D2027" s="3" t="s">
        <v>27</v>
      </c>
      <c r="E2027" s="3" t="s">
        <v>28</v>
      </c>
      <c r="F2027" s="3" t="s">
        <v>97</v>
      </c>
      <c r="G2027" s="2">
        <v>14</v>
      </c>
      <c r="H2027" s="3" t="s">
        <v>204</v>
      </c>
      <c r="I2027" s="3" t="s">
        <v>29</v>
      </c>
      <c r="J2027" s="3" t="s">
        <v>31</v>
      </c>
      <c r="K2027" s="4">
        <v>400.68</v>
      </c>
      <c r="L2027" s="2">
        <v>1</v>
      </c>
      <c r="M2027" s="2">
        <v>12</v>
      </c>
      <c r="N2027" s="2">
        <v>0.75</v>
      </c>
      <c r="O2027" s="3" t="s">
        <v>32</v>
      </c>
      <c r="P2027" s="3" t="s">
        <v>29</v>
      </c>
      <c r="Q2027" s="5">
        <v>64.05</v>
      </c>
      <c r="S2027" s="6">
        <v>56.06</v>
      </c>
      <c r="T2027" s="5">
        <v>0.35</v>
      </c>
      <c r="U2027" s="6">
        <v>56.41</v>
      </c>
      <c r="V2027" s="2">
        <v>83.25</v>
      </c>
      <c r="W2027" s="8">
        <v>-0.10000000000000853</v>
      </c>
      <c r="X2027" s="9" t="s">
        <v>3215</v>
      </c>
      <c r="Y2027" s="7">
        <v>43790</v>
      </c>
    </row>
    <row r="2028" spans="1:25" hidden="1" x14ac:dyDescent="0.25">
      <c r="A2028" s="2">
        <v>476846</v>
      </c>
      <c r="B2028" s="3" t="s">
        <v>1880</v>
      </c>
      <c r="C2028" s="3" t="s">
        <v>2030</v>
      </c>
      <c r="D2028" s="3" t="s">
        <v>27</v>
      </c>
      <c r="E2028" s="3" t="s">
        <v>37</v>
      </c>
      <c r="F2028" s="3" t="s">
        <v>29</v>
      </c>
      <c r="G2028" s="2">
        <v>14</v>
      </c>
      <c r="H2028" s="3" t="s">
        <v>204</v>
      </c>
      <c r="I2028" s="3" t="s">
        <v>29</v>
      </c>
      <c r="J2028" s="3" t="s">
        <v>31</v>
      </c>
      <c r="K2028" s="4">
        <v>98.88</v>
      </c>
      <c r="L2028" s="2">
        <v>1</v>
      </c>
      <c r="M2028" s="2">
        <v>12</v>
      </c>
      <c r="N2028" s="2">
        <v>0.75</v>
      </c>
      <c r="O2028" s="3" t="s">
        <v>32</v>
      </c>
      <c r="P2028" s="3" t="s">
        <v>29</v>
      </c>
      <c r="Q2028" s="5">
        <v>21.85</v>
      </c>
      <c r="S2028" s="6">
        <v>18.920000000000002</v>
      </c>
      <c r="T2028" s="5">
        <v>0.35</v>
      </c>
      <c r="U2028" s="6">
        <v>19.27</v>
      </c>
      <c r="V2028" s="2">
        <v>28.4</v>
      </c>
      <c r="W2028" s="8"/>
      <c r="X2028" s="10" t="s">
        <v>29</v>
      </c>
      <c r="Y2028" s="7">
        <v>43709</v>
      </c>
    </row>
    <row r="2029" spans="1:25" hidden="1" x14ac:dyDescent="0.25">
      <c r="A2029" s="2">
        <v>550160</v>
      </c>
      <c r="B2029" s="3" t="s">
        <v>1880</v>
      </c>
      <c r="C2029" s="3" t="s">
        <v>2031</v>
      </c>
      <c r="D2029" s="3" t="s">
        <v>27</v>
      </c>
      <c r="E2029" s="3" t="s">
        <v>37</v>
      </c>
      <c r="F2029" s="3" t="s">
        <v>29</v>
      </c>
      <c r="G2029" s="2">
        <v>13.5</v>
      </c>
      <c r="H2029" s="3" t="s">
        <v>204</v>
      </c>
      <c r="I2029" s="3" t="s">
        <v>29</v>
      </c>
      <c r="J2029" s="3" t="s">
        <v>31</v>
      </c>
      <c r="K2029" s="4">
        <v>108.24</v>
      </c>
      <c r="L2029" s="2">
        <v>1</v>
      </c>
      <c r="M2029" s="2">
        <v>12</v>
      </c>
      <c r="N2029" s="2">
        <v>0.75</v>
      </c>
      <c r="O2029" s="3" t="s">
        <v>32</v>
      </c>
      <c r="P2029" s="3" t="s">
        <v>29</v>
      </c>
      <c r="Q2029" s="5">
        <v>23.5</v>
      </c>
      <c r="S2029" s="6">
        <v>20.37</v>
      </c>
      <c r="T2029" s="5">
        <v>0.35</v>
      </c>
      <c r="U2029" s="6">
        <v>20.72</v>
      </c>
      <c r="V2029" s="2">
        <v>30.55</v>
      </c>
      <c r="W2029" s="8"/>
      <c r="X2029" s="10" t="s">
        <v>29</v>
      </c>
      <c r="Y2029" s="7">
        <v>43678</v>
      </c>
    </row>
    <row r="2030" spans="1:25" ht="30" hidden="1" x14ac:dyDescent="0.25">
      <c r="A2030" s="2">
        <v>890228</v>
      </c>
      <c r="B2030" s="3" t="s">
        <v>1880</v>
      </c>
      <c r="C2030" s="3" t="s">
        <v>2032</v>
      </c>
      <c r="D2030" s="3" t="s">
        <v>27</v>
      </c>
      <c r="E2030" s="3" t="s">
        <v>37</v>
      </c>
      <c r="F2030" s="3" t="s">
        <v>29</v>
      </c>
      <c r="G2030" s="2">
        <v>13</v>
      </c>
      <c r="H2030" s="3" t="s">
        <v>204</v>
      </c>
      <c r="I2030" s="3" t="s">
        <v>29</v>
      </c>
      <c r="J2030" s="3" t="s">
        <v>31</v>
      </c>
      <c r="K2030" s="4">
        <v>133.19999999999999</v>
      </c>
      <c r="L2030" s="2">
        <v>1</v>
      </c>
      <c r="M2030" s="2">
        <v>12</v>
      </c>
      <c r="N2030" s="2">
        <v>0.75</v>
      </c>
      <c r="O2030" s="3" t="s">
        <v>32</v>
      </c>
      <c r="P2030" s="3" t="s">
        <v>29</v>
      </c>
      <c r="Q2030" s="5">
        <v>27.75</v>
      </c>
      <c r="S2030" s="6">
        <v>24.11</v>
      </c>
      <c r="T2030" s="5">
        <v>0.35</v>
      </c>
      <c r="U2030" s="6">
        <v>24.46</v>
      </c>
      <c r="V2030" s="2">
        <v>36.1</v>
      </c>
      <c r="W2030" s="8"/>
      <c r="X2030" s="10" t="s">
        <v>29</v>
      </c>
      <c r="Y2030" s="7">
        <v>43647</v>
      </c>
    </row>
    <row r="2031" spans="1:25" hidden="1" x14ac:dyDescent="0.25">
      <c r="A2031" s="2">
        <v>250662</v>
      </c>
      <c r="B2031" s="3" t="s">
        <v>1880</v>
      </c>
      <c r="C2031" s="3" t="s">
        <v>2033</v>
      </c>
      <c r="D2031" s="3" t="s">
        <v>27</v>
      </c>
      <c r="E2031" s="3" t="s">
        <v>37</v>
      </c>
      <c r="F2031" s="3" t="s">
        <v>29</v>
      </c>
      <c r="G2031" s="2">
        <v>12</v>
      </c>
      <c r="H2031" s="3" t="s">
        <v>204</v>
      </c>
      <c r="I2031" s="3" t="s">
        <v>29</v>
      </c>
      <c r="J2031" s="3" t="s">
        <v>31</v>
      </c>
      <c r="K2031" s="4">
        <v>82.2</v>
      </c>
      <c r="L2031" s="2">
        <v>1</v>
      </c>
      <c r="M2031" s="2">
        <v>12</v>
      </c>
      <c r="N2031" s="2">
        <v>0.75</v>
      </c>
      <c r="O2031" s="3" t="s">
        <v>32</v>
      </c>
      <c r="P2031" s="3" t="s">
        <v>29</v>
      </c>
      <c r="Q2031" s="5">
        <v>19</v>
      </c>
      <c r="S2031" s="6">
        <v>16.41</v>
      </c>
      <c r="T2031" s="5">
        <v>0.35</v>
      </c>
      <c r="U2031" s="6">
        <v>16.760000000000002</v>
      </c>
      <c r="V2031" s="2">
        <v>24.7</v>
      </c>
      <c r="W2031" s="8"/>
      <c r="X2031" s="10" t="s">
        <v>29</v>
      </c>
      <c r="Y2031" s="7">
        <v>43678</v>
      </c>
    </row>
    <row r="2032" spans="1:25" hidden="1" x14ac:dyDescent="0.25">
      <c r="A2032" s="2">
        <v>136312</v>
      </c>
      <c r="B2032" s="3" t="s">
        <v>1880</v>
      </c>
      <c r="C2032" s="3" t="s">
        <v>2034</v>
      </c>
      <c r="D2032" s="3" t="s">
        <v>27</v>
      </c>
      <c r="E2032" s="3" t="s">
        <v>37</v>
      </c>
      <c r="F2032" s="3" t="s">
        <v>86</v>
      </c>
      <c r="G2032" s="2">
        <v>12.5</v>
      </c>
      <c r="H2032" s="3" t="s">
        <v>204</v>
      </c>
      <c r="I2032" s="3" t="s">
        <v>1889</v>
      </c>
      <c r="J2032" s="3" t="s">
        <v>31</v>
      </c>
      <c r="K2032" s="4">
        <v>111.36</v>
      </c>
      <c r="L2032" s="2">
        <v>1</v>
      </c>
      <c r="M2032" s="2">
        <v>12</v>
      </c>
      <c r="N2032" s="2">
        <v>0.75</v>
      </c>
      <c r="O2032" s="3" t="s">
        <v>32</v>
      </c>
      <c r="P2032" s="3" t="s">
        <v>29</v>
      </c>
      <c r="Q2032" s="5">
        <v>24</v>
      </c>
      <c r="S2032" s="6">
        <v>20.81</v>
      </c>
      <c r="T2032" s="5">
        <v>0.35</v>
      </c>
      <c r="U2032" s="6">
        <v>21.16</v>
      </c>
      <c r="V2032" s="2">
        <v>31.2</v>
      </c>
      <c r="W2032" s="8"/>
      <c r="X2032" s="10" t="s">
        <v>29</v>
      </c>
      <c r="Y2032" s="7">
        <v>43466</v>
      </c>
    </row>
    <row r="2033" spans="1:25" hidden="1" x14ac:dyDescent="0.25">
      <c r="A2033" s="2">
        <v>420232</v>
      </c>
      <c r="B2033" s="3" t="s">
        <v>1880</v>
      </c>
      <c r="C2033" s="3" t="s">
        <v>2035</v>
      </c>
      <c r="D2033" s="3" t="s">
        <v>27</v>
      </c>
      <c r="E2033" s="3" t="s">
        <v>37</v>
      </c>
      <c r="F2033" s="3" t="s">
        <v>29</v>
      </c>
      <c r="G2033" s="2">
        <v>13.5</v>
      </c>
      <c r="H2033" s="3" t="s">
        <v>204</v>
      </c>
      <c r="I2033" s="3" t="s">
        <v>29</v>
      </c>
      <c r="J2033" s="3" t="s">
        <v>31</v>
      </c>
      <c r="K2033" s="4">
        <v>147.12</v>
      </c>
      <c r="L2033" s="2">
        <v>1</v>
      </c>
      <c r="M2033" s="2">
        <v>12</v>
      </c>
      <c r="N2033" s="2">
        <v>0.75</v>
      </c>
      <c r="O2033" s="3" t="s">
        <v>32</v>
      </c>
      <c r="P2033" s="3" t="s">
        <v>29</v>
      </c>
      <c r="Q2033" s="5">
        <v>30.15</v>
      </c>
      <c r="S2033" s="6">
        <v>26.22</v>
      </c>
      <c r="T2033" s="5">
        <v>0.35</v>
      </c>
      <c r="U2033" s="6">
        <v>26.57</v>
      </c>
      <c r="V2033" s="2">
        <v>39.200000000000003</v>
      </c>
      <c r="W2033" s="8"/>
      <c r="X2033" s="10" t="s">
        <v>29</v>
      </c>
      <c r="Y2033" s="7">
        <v>43466</v>
      </c>
    </row>
    <row r="2034" spans="1:25" hidden="1" x14ac:dyDescent="0.25">
      <c r="A2034" s="2">
        <v>833004</v>
      </c>
      <c r="B2034" s="3" t="s">
        <v>1880</v>
      </c>
      <c r="C2034" s="3" t="s">
        <v>2036</v>
      </c>
      <c r="D2034" s="3" t="s">
        <v>27</v>
      </c>
      <c r="E2034" s="3" t="s">
        <v>28</v>
      </c>
      <c r="F2034" s="3" t="s">
        <v>86</v>
      </c>
      <c r="G2034" s="2">
        <v>13.5</v>
      </c>
      <c r="H2034" s="3" t="s">
        <v>204</v>
      </c>
      <c r="I2034" s="3" t="s">
        <v>29</v>
      </c>
      <c r="J2034" s="3" t="s">
        <v>31</v>
      </c>
      <c r="K2034" s="4">
        <v>85.68</v>
      </c>
      <c r="L2034" s="2">
        <v>1</v>
      </c>
      <c r="M2034" s="2">
        <v>12</v>
      </c>
      <c r="N2034" s="2">
        <v>0.75</v>
      </c>
      <c r="O2034" s="3" t="s">
        <v>32</v>
      </c>
      <c r="P2034" s="3" t="s">
        <v>29</v>
      </c>
      <c r="Q2034" s="5">
        <v>19.600000000000001</v>
      </c>
      <c r="S2034" s="6">
        <v>16.940000000000001</v>
      </c>
      <c r="T2034" s="5">
        <v>0.35</v>
      </c>
      <c r="U2034" s="6">
        <v>17.29</v>
      </c>
      <c r="V2034" s="2">
        <v>25.5</v>
      </c>
      <c r="W2034" s="8"/>
      <c r="X2034" s="10" t="s">
        <v>29</v>
      </c>
      <c r="Y2034" s="7">
        <v>43709</v>
      </c>
    </row>
    <row r="2035" spans="1:25" hidden="1" x14ac:dyDescent="0.25">
      <c r="A2035" s="2">
        <v>187922</v>
      </c>
      <c r="B2035" s="3" t="s">
        <v>1880</v>
      </c>
      <c r="C2035" s="3" t="s">
        <v>2037</v>
      </c>
      <c r="D2035" s="3" t="s">
        <v>27</v>
      </c>
      <c r="E2035" s="3" t="s">
        <v>37</v>
      </c>
      <c r="F2035" s="3" t="s">
        <v>29</v>
      </c>
      <c r="G2035" s="2">
        <v>13</v>
      </c>
      <c r="H2035" s="3" t="s">
        <v>204</v>
      </c>
      <c r="I2035" s="3" t="s">
        <v>29</v>
      </c>
      <c r="J2035" s="3" t="s">
        <v>31</v>
      </c>
      <c r="K2035" s="4">
        <v>92.76</v>
      </c>
      <c r="L2035" s="2">
        <v>1</v>
      </c>
      <c r="M2035" s="2">
        <v>12</v>
      </c>
      <c r="N2035" s="2">
        <v>0.75</v>
      </c>
      <c r="O2035" s="3" t="s">
        <v>32</v>
      </c>
      <c r="P2035" s="3" t="s">
        <v>29</v>
      </c>
      <c r="Q2035" s="5">
        <v>20.8</v>
      </c>
      <c r="S2035" s="6">
        <v>18</v>
      </c>
      <c r="T2035" s="5">
        <v>0.35</v>
      </c>
      <c r="U2035" s="6">
        <v>18.350000000000001</v>
      </c>
      <c r="V2035" s="2">
        <v>27.05</v>
      </c>
      <c r="W2035" s="8"/>
      <c r="X2035" s="10" t="s">
        <v>29</v>
      </c>
      <c r="Y2035" s="7">
        <v>43466</v>
      </c>
    </row>
    <row r="2036" spans="1:25" hidden="1" x14ac:dyDescent="0.25">
      <c r="A2036" s="2">
        <v>264986</v>
      </c>
      <c r="B2036" s="3" t="s">
        <v>1880</v>
      </c>
      <c r="C2036" s="3" t="s">
        <v>2038</v>
      </c>
      <c r="D2036" s="3" t="s">
        <v>27</v>
      </c>
      <c r="E2036" s="3" t="s">
        <v>37</v>
      </c>
      <c r="F2036" s="3" t="s">
        <v>29</v>
      </c>
      <c r="G2036" s="2">
        <v>13</v>
      </c>
      <c r="H2036" s="3" t="s">
        <v>204</v>
      </c>
      <c r="I2036" s="3" t="s">
        <v>29</v>
      </c>
      <c r="J2036" s="3" t="s">
        <v>31</v>
      </c>
      <c r="K2036" s="4">
        <v>98.88</v>
      </c>
      <c r="L2036" s="2">
        <v>1</v>
      </c>
      <c r="M2036" s="2">
        <v>12</v>
      </c>
      <c r="N2036" s="2">
        <v>0.75</v>
      </c>
      <c r="O2036" s="3" t="s">
        <v>32</v>
      </c>
      <c r="P2036" s="3" t="s">
        <v>29</v>
      </c>
      <c r="Q2036" s="5">
        <v>21.85</v>
      </c>
      <c r="S2036" s="6">
        <v>18.920000000000002</v>
      </c>
      <c r="T2036" s="5">
        <v>0.35</v>
      </c>
      <c r="U2036" s="6">
        <v>19.27</v>
      </c>
      <c r="V2036" s="2">
        <v>28.4</v>
      </c>
      <c r="W2036" s="8"/>
      <c r="X2036" s="10" t="s">
        <v>29</v>
      </c>
      <c r="Y2036" s="7">
        <v>43678</v>
      </c>
    </row>
    <row r="2037" spans="1:25" hidden="1" x14ac:dyDescent="0.25">
      <c r="A2037" s="2">
        <v>442392</v>
      </c>
      <c r="B2037" s="3" t="s">
        <v>1880</v>
      </c>
      <c r="C2037" s="3" t="s">
        <v>2039</v>
      </c>
      <c r="D2037" s="3" t="s">
        <v>27</v>
      </c>
      <c r="E2037" s="3" t="s">
        <v>28</v>
      </c>
      <c r="F2037" s="3" t="s">
        <v>29</v>
      </c>
      <c r="H2037" s="3" t="s">
        <v>204</v>
      </c>
      <c r="I2037" s="3" t="s">
        <v>29</v>
      </c>
      <c r="J2037" s="3" t="s">
        <v>31</v>
      </c>
      <c r="K2037" s="4">
        <v>147</v>
      </c>
      <c r="L2037" s="2">
        <v>1</v>
      </c>
      <c r="M2037" s="2">
        <v>12</v>
      </c>
      <c r="N2037" s="2">
        <v>0.75</v>
      </c>
      <c r="O2037" s="3" t="s">
        <v>32</v>
      </c>
      <c r="P2037" s="3" t="s">
        <v>29</v>
      </c>
      <c r="Q2037" s="5">
        <v>30.15</v>
      </c>
      <c r="S2037" s="6">
        <v>26.22</v>
      </c>
      <c r="T2037" s="5">
        <v>0.35</v>
      </c>
      <c r="U2037" s="6">
        <v>26.57</v>
      </c>
      <c r="V2037" s="2">
        <v>39.200000000000003</v>
      </c>
      <c r="W2037" s="8">
        <v>3.1999999999999993</v>
      </c>
      <c r="X2037" s="9" t="s">
        <v>3216</v>
      </c>
      <c r="Y2037" s="7">
        <v>43790</v>
      </c>
    </row>
    <row r="2038" spans="1:25" ht="30" hidden="1" x14ac:dyDescent="0.25">
      <c r="A2038" s="2">
        <v>232793</v>
      </c>
      <c r="B2038" s="3" t="s">
        <v>1880</v>
      </c>
      <c r="C2038" s="3" t="s">
        <v>2040</v>
      </c>
      <c r="D2038" s="3" t="s">
        <v>27</v>
      </c>
      <c r="E2038" s="3" t="s">
        <v>37</v>
      </c>
      <c r="F2038" s="3" t="s">
        <v>29</v>
      </c>
      <c r="G2038" s="2">
        <v>13</v>
      </c>
      <c r="H2038" s="3" t="s">
        <v>30</v>
      </c>
      <c r="I2038" s="3" t="s">
        <v>1885</v>
      </c>
      <c r="J2038" s="3" t="s">
        <v>31</v>
      </c>
      <c r="K2038" s="4">
        <v>133.19999999999999</v>
      </c>
      <c r="L2038" s="2">
        <v>1</v>
      </c>
      <c r="M2038" s="2">
        <v>12</v>
      </c>
      <c r="N2038" s="2">
        <v>0.75</v>
      </c>
      <c r="O2038" s="3" t="s">
        <v>32</v>
      </c>
      <c r="P2038" s="3" t="s">
        <v>29</v>
      </c>
      <c r="Q2038" s="5">
        <v>27.75</v>
      </c>
      <c r="S2038" s="6">
        <v>24.11</v>
      </c>
      <c r="T2038" s="5">
        <v>0.35</v>
      </c>
      <c r="U2038" s="6">
        <v>24.46</v>
      </c>
      <c r="V2038" s="2">
        <v>36.1</v>
      </c>
      <c r="W2038" s="8"/>
      <c r="X2038" s="10" t="s">
        <v>29</v>
      </c>
      <c r="Y2038" s="7">
        <v>43466</v>
      </c>
    </row>
    <row r="2039" spans="1:25" hidden="1" x14ac:dyDescent="0.25">
      <c r="A2039" s="2">
        <v>859033</v>
      </c>
      <c r="B2039" s="3" t="s">
        <v>1880</v>
      </c>
      <c r="C2039" s="3" t="s">
        <v>2041</v>
      </c>
      <c r="D2039" s="3" t="s">
        <v>27</v>
      </c>
      <c r="E2039" s="3" t="s">
        <v>28</v>
      </c>
      <c r="F2039" s="3" t="s">
        <v>29</v>
      </c>
      <c r="G2039" s="2">
        <v>13</v>
      </c>
      <c r="H2039" s="3" t="s">
        <v>80</v>
      </c>
      <c r="I2039" s="3" t="s">
        <v>29</v>
      </c>
      <c r="J2039" s="3" t="s">
        <v>31</v>
      </c>
      <c r="K2039" s="4">
        <v>232.68</v>
      </c>
      <c r="L2039" s="2">
        <v>1</v>
      </c>
      <c r="M2039" s="2">
        <v>12</v>
      </c>
      <c r="N2039" s="2">
        <v>0.75</v>
      </c>
      <c r="O2039" s="3" t="s">
        <v>32</v>
      </c>
      <c r="P2039" s="3" t="s">
        <v>29</v>
      </c>
      <c r="Q2039" s="5">
        <v>42.65</v>
      </c>
      <c r="S2039" s="6">
        <v>37.22</v>
      </c>
      <c r="T2039" s="5">
        <v>0.35</v>
      </c>
      <c r="U2039" s="6">
        <v>37.57</v>
      </c>
      <c r="V2039" s="2">
        <v>55.45</v>
      </c>
      <c r="W2039" s="8">
        <v>4.9999999999997158E-2</v>
      </c>
      <c r="X2039" s="9" t="s">
        <v>3216</v>
      </c>
      <c r="Y2039" s="7">
        <v>43794</v>
      </c>
    </row>
    <row r="2040" spans="1:25" hidden="1" x14ac:dyDescent="0.25">
      <c r="A2040" s="2">
        <v>81433</v>
      </c>
      <c r="B2040" s="3" t="s">
        <v>1880</v>
      </c>
      <c r="C2040" s="3" t="s">
        <v>2042</v>
      </c>
      <c r="D2040" s="3" t="s">
        <v>27</v>
      </c>
      <c r="E2040" s="3" t="s">
        <v>37</v>
      </c>
      <c r="F2040" s="3" t="s">
        <v>29</v>
      </c>
      <c r="G2040" s="2">
        <v>13</v>
      </c>
      <c r="H2040" s="3" t="s">
        <v>1727</v>
      </c>
      <c r="I2040" s="3" t="s">
        <v>1882</v>
      </c>
      <c r="J2040" s="3" t="s">
        <v>31</v>
      </c>
      <c r="K2040" s="4">
        <v>92.4</v>
      </c>
      <c r="L2040" s="2">
        <v>1</v>
      </c>
      <c r="M2040" s="2">
        <v>12</v>
      </c>
      <c r="N2040" s="2">
        <v>0.75</v>
      </c>
      <c r="O2040" s="3" t="s">
        <v>32</v>
      </c>
      <c r="P2040" s="3" t="s">
        <v>29</v>
      </c>
      <c r="Q2040" s="5">
        <v>20.75</v>
      </c>
      <c r="S2040" s="6">
        <v>17.95</v>
      </c>
      <c r="T2040" s="5">
        <v>0.35</v>
      </c>
      <c r="U2040" s="6">
        <v>18.3</v>
      </c>
      <c r="V2040" s="2">
        <v>27</v>
      </c>
      <c r="W2040" s="8"/>
      <c r="X2040" s="10" t="s">
        <v>29</v>
      </c>
      <c r="Y2040" s="7">
        <v>43672</v>
      </c>
    </row>
    <row r="2041" spans="1:25" hidden="1" x14ac:dyDescent="0.25">
      <c r="A2041" s="2">
        <v>741638</v>
      </c>
      <c r="B2041" s="3" t="s">
        <v>1880</v>
      </c>
      <c r="C2041" s="3" t="s">
        <v>2043</v>
      </c>
      <c r="D2041" s="3" t="s">
        <v>27</v>
      </c>
      <c r="E2041" s="3" t="s">
        <v>37</v>
      </c>
      <c r="F2041" s="3" t="s">
        <v>29</v>
      </c>
      <c r="G2041" s="2">
        <v>13.5</v>
      </c>
      <c r="H2041" s="3" t="s">
        <v>191</v>
      </c>
      <c r="I2041" s="3" t="s">
        <v>29</v>
      </c>
      <c r="J2041" s="3" t="s">
        <v>39</v>
      </c>
      <c r="K2041" s="4">
        <v>101.07</v>
      </c>
      <c r="L2041" s="2">
        <v>1</v>
      </c>
      <c r="M2041" s="2">
        <v>12</v>
      </c>
      <c r="N2041" s="2">
        <v>0.75</v>
      </c>
      <c r="O2041" s="3" t="s">
        <v>32</v>
      </c>
      <c r="P2041" s="3" t="s">
        <v>29</v>
      </c>
      <c r="Q2041" s="5">
        <v>21.9</v>
      </c>
      <c r="S2041" s="6">
        <v>18.96</v>
      </c>
      <c r="T2041" s="5">
        <v>0.35</v>
      </c>
      <c r="U2041" s="6">
        <v>19.309999999999999</v>
      </c>
      <c r="V2041" s="2">
        <v>28.45</v>
      </c>
      <c r="W2041" s="8"/>
      <c r="X2041" s="10" t="s">
        <v>29</v>
      </c>
      <c r="Y2041" s="7">
        <v>43466</v>
      </c>
    </row>
    <row r="2042" spans="1:25" hidden="1" x14ac:dyDescent="0.25">
      <c r="A2042" s="2">
        <v>263903</v>
      </c>
      <c r="B2042" s="3" t="s">
        <v>1880</v>
      </c>
      <c r="C2042" s="3" t="s">
        <v>2044</v>
      </c>
      <c r="D2042" s="3" t="s">
        <v>27</v>
      </c>
      <c r="E2042" s="3" t="s">
        <v>37</v>
      </c>
      <c r="F2042" s="3" t="s">
        <v>29</v>
      </c>
      <c r="G2042" s="2">
        <v>13</v>
      </c>
      <c r="H2042" s="3" t="s">
        <v>1884</v>
      </c>
      <c r="I2042" s="3" t="s">
        <v>1889</v>
      </c>
      <c r="J2042" s="3" t="s">
        <v>31</v>
      </c>
      <c r="K2042" s="4">
        <v>78.84</v>
      </c>
      <c r="L2042" s="2">
        <v>1</v>
      </c>
      <c r="M2042" s="2">
        <v>12</v>
      </c>
      <c r="N2042" s="2">
        <v>0.75</v>
      </c>
      <c r="O2042" s="3" t="s">
        <v>32</v>
      </c>
      <c r="P2042" s="3" t="s">
        <v>29</v>
      </c>
      <c r="Q2042" s="5">
        <v>18.350000000000001</v>
      </c>
      <c r="S2042" s="6">
        <v>15.84</v>
      </c>
      <c r="T2042" s="5">
        <v>0.35</v>
      </c>
      <c r="U2042" s="6">
        <v>16.190000000000001</v>
      </c>
      <c r="V2042" s="2">
        <v>23.85</v>
      </c>
      <c r="W2042" s="8"/>
      <c r="X2042" s="10" t="s">
        <v>29</v>
      </c>
      <c r="Y2042" s="7">
        <v>43466</v>
      </c>
    </row>
    <row r="2043" spans="1:25" hidden="1" x14ac:dyDescent="0.25">
      <c r="A2043" s="2">
        <v>103861</v>
      </c>
      <c r="B2043" s="3" t="s">
        <v>1880</v>
      </c>
      <c r="C2043" s="3" t="s">
        <v>2045</v>
      </c>
      <c r="D2043" s="3" t="s">
        <v>194</v>
      </c>
      <c r="E2043" s="3" t="s">
        <v>37</v>
      </c>
      <c r="F2043" s="3" t="s">
        <v>29</v>
      </c>
      <c r="G2043" s="2">
        <v>12</v>
      </c>
      <c r="H2043" s="3" t="s">
        <v>80</v>
      </c>
      <c r="I2043" s="3" t="s">
        <v>29</v>
      </c>
      <c r="J2043" s="3" t="s">
        <v>31</v>
      </c>
      <c r="K2043" s="4">
        <v>61.56</v>
      </c>
      <c r="L2043" s="2">
        <v>1</v>
      </c>
      <c r="M2043" s="2">
        <v>12</v>
      </c>
      <c r="N2043" s="2">
        <v>1</v>
      </c>
      <c r="O2043" s="3" t="s">
        <v>32</v>
      </c>
      <c r="P2043" s="3" t="s">
        <v>29</v>
      </c>
      <c r="Q2043" s="5">
        <v>16.55</v>
      </c>
      <c r="S2043" s="6">
        <v>14.26</v>
      </c>
      <c r="T2043" s="5">
        <v>0.35</v>
      </c>
      <c r="U2043" s="6">
        <v>14.61</v>
      </c>
      <c r="V2043" s="2">
        <v>21.5</v>
      </c>
      <c r="W2043" s="8"/>
      <c r="X2043" s="10" t="s">
        <v>29</v>
      </c>
      <c r="Y2043" s="7">
        <v>43616</v>
      </c>
    </row>
    <row r="2044" spans="1:25" hidden="1" x14ac:dyDescent="0.25">
      <c r="A2044" s="2">
        <v>559195</v>
      </c>
      <c r="B2044" s="3" t="s">
        <v>1880</v>
      </c>
      <c r="C2044" s="3" t="s">
        <v>2046</v>
      </c>
      <c r="D2044" s="3" t="s">
        <v>27</v>
      </c>
      <c r="E2044" s="3" t="s">
        <v>28</v>
      </c>
      <c r="F2044" s="3" t="s">
        <v>29</v>
      </c>
      <c r="G2044" s="2">
        <v>14</v>
      </c>
      <c r="H2044" s="3" t="s">
        <v>432</v>
      </c>
      <c r="I2044" s="3" t="s">
        <v>29</v>
      </c>
      <c r="J2044" s="3" t="s">
        <v>31</v>
      </c>
      <c r="K2044" s="4">
        <v>99.48</v>
      </c>
      <c r="L2044" s="2">
        <v>1</v>
      </c>
      <c r="M2044" s="2">
        <v>12</v>
      </c>
      <c r="N2044" s="2">
        <v>0.75</v>
      </c>
      <c r="O2044" s="3" t="s">
        <v>32</v>
      </c>
      <c r="P2044" s="3" t="s">
        <v>29</v>
      </c>
      <c r="Q2044" s="5">
        <v>22</v>
      </c>
      <c r="S2044" s="6">
        <v>19.05</v>
      </c>
      <c r="T2044" s="5">
        <v>0.35</v>
      </c>
      <c r="U2044" s="6">
        <v>19.399999999999999</v>
      </c>
      <c r="V2044" s="2">
        <v>28.6</v>
      </c>
      <c r="W2044" s="8"/>
      <c r="X2044" s="10" t="s">
        <v>29</v>
      </c>
      <c r="Y2044" s="7">
        <v>43654</v>
      </c>
    </row>
    <row r="2045" spans="1:25" hidden="1" x14ac:dyDescent="0.25">
      <c r="A2045" s="2">
        <v>368910</v>
      </c>
      <c r="B2045" s="3" t="s">
        <v>1880</v>
      </c>
      <c r="C2045" s="3" t="s">
        <v>2047</v>
      </c>
      <c r="D2045" s="3" t="s">
        <v>27</v>
      </c>
      <c r="E2045" s="3" t="s">
        <v>37</v>
      </c>
      <c r="F2045" s="3" t="s">
        <v>29</v>
      </c>
      <c r="G2045" s="2">
        <v>13.5</v>
      </c>
      <c r="H2045" s="3" t="s">
        <v>30</v>
      </c>
      <c r="I2045" s="3" t="s">
        <v>1882</v>
      </c>
      <c r="J2045" s="3" t="s">
        <v>31</v>
      </c>
      <c r="K2045" s="4" t="s">
        <v>3134</v>
      </c>
      <c r="L2045" s="2">
        <v>1</v>
      </c>
      <c r="M2045" s="2">
        <v>12</v>
      </c>
      <c r="N2045" s="2">
        <v>0.75</v>
      </c>
      <c r="O2045" s="3" t="s">
        <v>32</v>
      </c>
      <c r="P2045" s="3" t="s">
        <v>29</v>
      </c>
      <c r="Q2045" s="5">
        <v>16.600000000000001</v>
      </c>
      <c r="S2045" s="6">
        <v>14.3</v>
      </c>
      <c r="T2045" s="5">
        <v>0.35</v>
      </c>
      <c r="U2045" s="6">
        <v>14.65</v>
      </c>
      <c r="V2045" s="2">
        <v>21.6</v>
      </c>
      <c r="W2045" s="8"/>
      <c r="X2045" s="10" t="s">
        <v>29</v>
      </c>
      <c r="Y2045" s="7">
        <v>43466</v>
      </c>
    </row>
    <row r="2046" spans="1:25" hidden="1" x14ac:dyDescent="0.25">
      <c r="A2046" s="2">
        <v>790378</v>
      </c>
      <c r="B2046" s="3" t="s">
        <v>1880</v>
      </c>
      <c r="C2046" s="3" t="s">
        <v>2048</v>
      </c>
      <c r="D2046" s="3" t="s">
        <v>27</v>
      </c>
      <c r="E2046" s="3" t="s">
        <v>28</v>
      </c>
      <c r="F2046" s="3" t="s">
        <v>97</v>
      </c>
      <c r="G2046" s="2">
        <v>13.5</v>
      </c>
      <c r="H2046" s="3" t="s">
        <v>30</v>
      </c>
      <c r="I2046" s="3" t="s">
        <v>1885</v>
      </c>
      <c r="J2046" s="3" t="s">
        <v>31</v>
      </c>
      <c r="K2046" s="4">
        <v>125.76</v>
      </c>
      <c r="L2046" s="2">
        <v>1</v>
      </c>
      <c r="M2046" s="2">
        <v>12</v>
      </c>
      <c r="N2046" s="2">
        <v>0.75</v>
      </c>
      <c r="O2046" s="3" t="s">
        <v>32</v>
      </c>
      <c r="P2046" s="3" t="s">
        <v>29</v>
      </c>
      <c r="Q2046" s="5">
        <v>26.5</v>
      </c>
      <c r="S2046" s="6">
        <v>23.01</v>
      </c>
      <c r="T2046" s="5">
        <v>0.35</v>
      </c>
      <c r="U2046" s="6">
        <v>23.36</v>
      </c>
      <c r="V2046" s="2">
        <v>34.450000000000003</v>
      </c>
      <c r="W2046" s="8"/>
      <c r="X2046" s="10" t="s">
        <v>29</v>
      </c>
      <c r="Y2046" s="7">
        <v>43709</v>
      </c>
    </row>
    <row r="2047" spans="1:25" hidden="1" x14ac:dyDescent="0.25">
      <c r="A2047" s="2">
        <v>427088</v>
      </c>
      <c r="B2047" s="3" t="s">
        <v>1880</v>
      </c>
      <c r="C2047" s="3" t="s">
        <v>2049</v>
      </c>
      <c r="D2047" s="3" t="s">
        <v>27</v>
      </c>
      <c r="E2047" s="3" t="s">
        <v>28</v>
      </c>
      <c r="F2047" s="3" t="s">
        <v>86</v>
      </c>
      <c r="G2047" s="2">
        <v>12.6</v>
      </c>
      <c r="H2047" s="3" t="s">
        <v>899</v>
      </c>
      <c r="I2047" s="3" t="s">
        <v>1929</v>
      </c>
      <c r="J2047" s="3" t="s">
        <v>31</v>
      </c>
      <c r="K2047" s="4">
        <v>68.64</v>
      </c>
      <c r="L2047" s="2">
        <v>1</v>
      </c>
      <c r="M2047" s="2">
        <v>12</v>
      </c>
      <c r="N2047" s="2">
        <v>0.75</v>
      </c>
      <c r="O2047" s="3" t="s">
        <v>32</v>
      </c>
      <c r="P2047" s="3" t="s">
        <v>29</v>
      </c>
      <c r="Q2047" s="5">
        <v>16.7</v>
      </c>
      <c r="S2047" s="6">
        <v>14.39</v>
      </c>
      <c r="T2047" s="5">
        <v>0.35</v>
      </c>
      <c r="U2047" s="6">
        <v>14.74</v>
      </c>
      <c r="V2047" s="2">
        <v>21.7</v>
      </c>
      <c r="W2047" s="8"/>
      <c r="X2047" s="10" t="s">
        <v>29</v>
      </c>
      <c r="Y2047" s="7">
        <v>43678</v>
      </c>
    </row>
    <row r="2048" spans="1:25" ht="30" hidden="1" x14ac:dyDescent="0.25">
      <c r="A2048" s="2">
        <v>278416</v>
      </c>
      <c r="B2048" s="3" t="s">
        <v>1880</v>
      </c>
      <c r="C2048" s="3" t="s">
        <v>2050</v>
      </c>
      <c r="D2048" s="3" t="s">
        <v>27</v>
      </c>
      <c r="E2048" s="3" t="s">
        <v>37</v>
      </c>
      <c r="F2048" s="3" t="s">
        <v>29</v>
      </c>
      <c r="G2048" s="2">
        <v>12</v>
      </c>
      <c r="H2048" s="3" t="s">
        <v>899</v>
      </c>
      <c r="I2048" s="3" t="s">
        <v>1885</v>
      </c>
      <c r="J2048" s="3" t="s">
        <v>31</v>
      </c>
      <c r="K2048" s="4">
        <v>63.6</v>
      </c>
      <c r="L2048" s="2">
        <v>1</v>
      </c>
      <c r="M2048" s="2">
        <v>12</v>
      </c>
      <c r="N2048" s="2">
        <v>0.75</v>
      </c>
      <c r="O2048" s="3" t="s">
        <v>32</v>
      </c>
      <c r="P2048" s="3" t="s">
        <v>29</v>
      </c>
      <c r="Q2048" s="5">
        <v>18.100000000000001</v>
      </c>
      <c r="S2048" s="6">
        <v>15.62</v>
      </c>
      <c r="T2048" s="5">
        <v>0.35</v>
      </c>
      <c r="U2048" s="6">
        <v>15.97</v>
      </c>
      <c r="V2048" s="2">
        <v>23.55</v>
      </c>
      <c r="W2048" s="8"/>
      <c r="X2048" s="10" t="s">
        <v>29</v>
      </c>
      <c r="Y2048" s="7">
        <v>43466</v>
      </c>
    </row>
    <row r="2049" spans="1:25" hidden="1" x14ac:dyDescent="0.25">
      <c r="A2049" s="2">
        <v>153270</v>
      </c>
      <c r="B2049" s="3" t="s">
        <v>1880</v>
      </c>
      <c r="C2049" s="3" t="s">
        <v>2051</v>
      </c>
      <c r="D2049" s="3" t="s">
        <v>27</v>
      </c>
      <c r="E2049" s="3" t="s">
        <v>37</v>
      </c>
      <c r="F2049" s="3" t="s">
        <v>29</v>
      </c>
      <c r="G2049" s="2">
        <v>13.9</v>
      </c>
      <c r="H2049" s="3" t="s">
        <v>899</v>
      </c>
      <c r="I2049" s="3" t="s">
        <v>29</v>
      </c>
      <c r="J2049" s="3" t="s">
        <v>31</v>
      </c>
      <c r="K2049" s="4">
        <v>77.040000000000006</v>
      </c>
      <c r="L2049" s="2">
        <v>1</v>
      </c>
      <c r="M2049" s="2">
        <v>12</v>
      </c>
      <c r="N2049" s="2">
        <v>0.75</v>
      </c>
      <c r="O2049" s="3" t="s">
        <v>32</v>
      </c>
      <c r="P2049" s="3" t="s">
        <v>29</v>
      </c>
      <c r="Q2049" s="5">
        <v>18.100000000000001</v>
      </c>
      <c r="S2049" s="6">
        <v>15.62</v>
      </c>
      <c r="T2049" s="5">
        <v>0.35</v>
      </c>
      <c r="U2049" s="6">
        <v>15.97</v>
      </c>
      <c r="V2049" s="2">
        <v>23.55</v>
      </c>
      <c r="W2049" s="8"/>
      <c r="X2049" s="10" t="s">
        <v>29</v>
      </c>
      <c r="Y2049" s="7">
        <v>43466</v>
      </c>
    </row>
    <row r="2050" spans="1:25" hidden="1" x14ac:dyDescent="0.25">
      <c r="A2050" s="2">
        <v>286187</v>
      </c>
      <c r="B2050" s="3" t="s">
        <v>1880</v>
      </c>
      <c r="C2050" s="3" t="s">
        <v>2052</v>
      </c>
      <c r="D2050" s="3" t="s">
        <v>1793</v>
      </c>
      <c r="E2050" s="3" t="s">
        <v>37</v>
      </c>
      <c r="F2050" s="3" t="s">
        <v>29</v>
      </c>
      <c r="G2050" s="2">
        <v>12.5</v>
      </c>
      <c r="H2050" s="3" t="s">
        <v>899</v>
      </c>
      <c r="I2050" s="3" t="s">
        <v>1885</v>
      </c>
      <c r="J2050" s="3" t="s">
        <v>31</v>
      </c>
      <c r="K2050" s="4">
        <v>35.64</v>
      </c>
      <c r="L2050" s="2">
        <v>1</v>
      </c>
      <c r="M2050" s="2">
        <v>6</v>
      </c>
      <c r="N2050" s="2">
        <v>1.5</v>
      </c>
      <c r="O2050" s="3" t="s">
        <v>32</v>
      </c>
      <c r="P2050" s="3" t="s">
        <v>29</v>
      </c>
      <c r="Q2050" s="5">
        <v>20.8</v>
      </c>
      <c r="S2050" s="6">
        <v>18</v>
      </c>
      <c r="T2050" s="5">
        <v>0.35</v>
      </c>
      <c r="U2050" s="6">
        <v>18.350000000000001</v>
      </c>
      <c r="V2050" s="2">
        <v>27.05</v>
      </c>
      <c r="W2050" s="8"/>
      <c r="X2050" s="10" t="s">
        <v>29</v>
      </c>
      <c r="Y2050" s="7">
        <v>43678</v>
      </c>
    </row>
    <row r="2051" spans="1:25" hidden="1" x14ac:dyDescent="0.25">
      <c r="A2051" s="2">
        <v>581223</v>
      </c>
      <c r="B2051" s="3" t="s">
        <v>1880</v>
      </c>
      <c r="C2051" s="3" t="s">
        <v>2052</v>
      </c>
      <c r="D2051" s="3" t="s">
        <v>1195</v>
      </c>
      <c r="E2051" s="3" t="s">
        <v>37</v>
      </c>
      <c r="F2051" s="3" t="s">
        <v>29</v>
      </c>
      <c r="G2051" s="2">
        <v>13</v>
      </c>
      <c r="H2051" s="3" t="s">
        <v>899</v>
      </c>
      <c r="I2051" s="3" t="s">
        <v>1885</v>
      </c>
      <c r="J2051" s="3" t="s">
        <v>31</v>
      </c>
      <c r="K2051" s="4">
        <v>53.6</v>
      </c>
      <c r="L2051" s="2">
        <v>1</v>
      </c>
      <c r="M2051" s="2">
        <v>4</v>
      </c>
      <c r="N2051" s="2">
        <v>3</v>
      </c>
      <c r="O2051" s="3" t="s">
        <v>956</v>
      </c>
      <c r="P2051" s="3" t="s">
        <v>29</v>
      </c>
      <c r="Q2051" s="5">
        <v>40.25</v>
      </c>
      <c r="S2051" s="6">
        <v>35.11</v>
      </c>
      <c r="T2051" s="5">
        <v>0.35</v>
      </c>
      <c r="U2051" s="6">
        <v>35.46</v>
      </c>
      <c r="V2051" s="2">
        <v>52.3</v>
      </c>
      <c r="W2051" s="8"/>
      <c r="X2051" s="10" t="s">
        <v>29</v>
      </c>
      <c r="Y2051" s="7">
        <v>43647</v>
      </c>
    </row>
    <row r="2052" spans="1:25" hidden="1" x14ac:dyDescent="0.25">
      <c r="A2052" s="2">
        <v>395129</v>
      </c>
      <c r="B2052" s="3" t="s">
        <v>1880</v>
      </c>
      <c r="C2052" s="3" t="s">
        <v>2053</v>
      </c>
      <c r="D2052" s="3" t="s">
        <v>27</v>
      </c>
      <c r="E2052" s="3" t="s">
        <v>37</v>
      </c>
      <c r="F2052" s="3" t="s">
        <v>29</v>
      </c>
      <c r="G2052" s="2">
        <v>12</v>
      </c>
      <c r="H2052" s="3" t="s">
        <v>899</v>
      </c>
      <c r="I2052" s="3" t="s">
        <v>1929</v>
      </c>
      <c r="J2052" s="3" t="s">
        <v>31</v>
      </c>
      <c r="K2052" s="4">
        <v>43.56</v>
      </c>
      <c r="L2052" s="2">
        <v>1</v>
      </c>
      <c r="M2052" s="2">
        <v>12</v>
      </c>
      <c r="N2052" s="2">
        <v>0.75</v>
      </c>
      <c r="O2052" s="3" t="s">
        <v>32</v>
      </c>
      <c r="P2052" s="3" t="s">
        <v>29</v>
      </c>
      <c r="Q2052" s="5">
        <v>11.5</v>
      </c>
      <c r="S2052" s="6">
        <v>9.81</v>
      </c>
      <c r="T2052" s="5">
        <v>0.35</v>
      </c>
      <c r="U2052" s="6">
        <v>10.16</v>
      </c>
      <c r="V2052" s="2">
        <v>14.95</v>
      </c>
      <c r="W2052" s="8"/>
      <c r="X2052" s="10" t="s">
        <v>29</v>
      </c>
      <c r="Y2052" s="7">
        <v>43556</v>
      </c>
    </row>
    <row r="2053" spans="1:25" hidden="1" x14ac:dyDescent="0.25">
      <c r="A2053" s="2">
        <v>337238</v>
      </c>
      <c r="B2053" s="3" t="s">
        <v>1880</v>
      </c>
      <c r="C2053" s="3" t="s">
        <v>2054</v>
      </c>
      <c r="D2053" s="3" t="s">
        <v>27</v>
      </c>
      <c r="E2053" s="3" t="s">
        <v>28</v>
      </c>
      <c r="F2053" s="3" t="s">
        <v>97</v>
      </c>
      <c r="G2053" s="2">
        <v>12</v>
      </c>
      <c r="H2053" s="3" t="s">
        <v>899</v>
      </c>
      <c r="I2053" s="3" t="s">
        <v>1885</v>
      </c>
      <c r="J2053" s="3" t="s">
        <v>31</v>
      </c>
      <c r="K2053" s="4">
        <v>138.72</v>
      </c>
      <c r="L2053" s="2">
        <v>1</v>
      </c>
      <c r="M2053" s="2">
        <v>12</v>
      </c>
      <c r="N2053" s="2">
        <v>0.75</v>
      </c>
      <c r="O2053" s="3" t="s">
        <v>32</v>
      </c>
      <c r="P2053" s="3" t="s">
        <v>29</v>
      </c>
      <c r="Q2053" s="5">
        <v>28.7</v>
      </c>
      <c r="S2053" s="6">
        <v>24.95</v>
      </c>
      <c r="T2053" s="5">
        <v>0.35</v>
      </c>
      <c r="U2053" s="6">
        <v>25.3</v>
      </c>
      <c r="V2053" s="2">
        <v>37.299999999999997</v>
      </c>
      <c r="W2053" s="8">
        <v>5.0000000000000711E-2</v>
      </c>
      <c r="X2053" s="9" t="s">
        <v>3216</v>
      </c>
      <c r="Y2053" s="7">
        <v>43790</v>
      </c>
    </row>
    <row r="2054" spans="1:25" hidden="1" x14ac:dyDescent="0.25">
      <c r="A2054" s="2">
        <v>646364</v>
      </c>
      <c r="B2054" s="3" t="s">
        <v>1880</v>
      </c>
      <c r="C2054" s="3" t="s">
        <v>2055</v>
      </c>
      <c r="D2054" s="3" t="s">
        <v>27</v>
      </c>
      <c r="E2054" s="3" t="s">
        <v>37</v>
      </c>
      <c r="F2054" s="3" t="s">
        <v>29</v>
      </c>
      <c r="G2054" s="2">
        <v>13</v>
      </c>
      <c r="H2054" s="3" t="s">
        <v>1884</v>
      </c>
      <c r="I2054" s="3" t="s">
        <v>1889</v>
      </c>
      <c r="J2054" s="3" t="s">
        <v>31</v>
      </c>
      <c r="K2054" s="4">
        <v>59.28</v>
      </c>
      <c r="L2054" s="2">
        <v>1</v>
      </c>
      <c r="M2054" s="2">
        <v>12</v>
      </c>
      <c r="N2054" s="2">
        <v>0.75</v>
      </c>
      <c r="O2054" s="3" t="s">
        <v>32</v>
      </c>
      <c r="P2054" s="3" t="s">
        <v>29</v>
      </c>
      <c r="Q2054" s="5">
        <v>14.95</v>
      </c>
      <c r="S2054" s="6">
        <v>12.85</v>
      </c>
      <c r="T2054" s="5">
        <v>0.35</v>
      </c>
      <c r="U2054" s="6">
        <v>13.2</v>
      </c>
      <c r="V2054" s="2">
        <v>19.45</v>
      </c>
      <c r="W2054" s="8"/>
      <c r="X2054" s="10" t="s">
        <v>29</v>
      </c>
      <c r="Y2054" s="7">
        <v>43525</v>
      </c>
    </row>
    <row r="2055" spans="1:25" hidden="1" x14ac:dyDescent="0.25">
      <c r="A2055" s="2">
        <v>376848</v>
      </c>
      <c r="B2055" s="3" t="s">
        <v>1880</v>
      </c>
      <c r="C2055" s="3" t="s">
        <v>2056</v>
      </c>
      <c r="D2055" s="3" t="s">
        <v>27</v>
      </c>
      <c r="E2055" s="3" t="s">
        <v>37</v>
      </c>
      <c r="F2055" s="3" t="s">
        <v>104</v>
      </c>
      <c r="G2055" s="2">
        <v>14</v>
      </c>
      <c r="H2055" s="3" t="s">
        <v>899</v>
      </c>
      <c r="I2055" s="3" t="s">
        <v>1885</v>
      </c>
      <c r="J2055" s="3" t="s">
        <v>31</v>
      </c>
      <c r="K2055" s="4">
        <v>56.52</v>
      </c>
      <c r="L2055" s="2">
        <v>1</v>
      </c>
      <c r="M2055" s="2">
        <v>12</v>
      </c>
      <c r="N2055" s="2">
        <v>0.75</v>
      </c>
      <c r="O2055" s="3" t="s">
        <v>32</v>
      </c>
      <c r="P2055" s="3" t="s">
        <v>29</v>
      </c>
      <c r="Q2055" s="5">
        <v>14.35</v>
      </c>
      <c r="R2055" s="5">
        <v>1</v>
      </c>
      <c r="S2055" s="6">
        <v>11.44</v>
      </c>
      <c r="T2055" s="5">
        <v>0.35</v>
      </c>
      <c r="U2055" s="6">
        <v>11.79</v>
      </c>
      <c r="V2055" s="2">
        <v>18.649999999999999</v>
      </c>
      <c r="W2055" s="8"/>
      <c r="X2055" s="10" t="s">
        <v>29</v>
      </c>
      <c r="Y2055" s="7">
        <v>43800</v>
      </c>
    </row>
    <row r="2056" spans="1:25" hidden="1" x14ac:dyDescent="0.25">
      <c r="A2056" s="2">
        <v>457176</v>
      </c>
      <c r="B2056" s="3" t="s">
        <v>1880</v>
      </c>
      <c r="C2056" s="3" t="s">
        <v>2057</v>
      </c>
      <c r="D2056" s="3" t="s">
        <v>27</v>
      </c>
      <c r="E2056" s="3" t="s">
        <v>37</v>
      </c>
      <c r="F2056" s="3" t="s">
        <v>29</v>
      </c>
      <c r="G2056" s="2">
        <v>13.5</v>
      </c>
      <c r="H2056" s="3" t="s">
        <v>899</v>
      </c>
      <c r="I2056" s="3" t="s">
        <v>1929</v>
      </c>
      <c r="J2056" s="3" t="s">
        <v>31</v>
      </c>
      <c r="K2056" s="4">
        <v>56.52</v>
      </c>
      <c r="L2056" s="2">
        <v>1</v>
      </c>
      <c r="M2056" s="2">
        <v>12</v>
      </c>
      <c r="N2056" s="2">
        <v>0.75</v>
      </c>
      <c r="O2056" s="3" t="s">
        <v>32</v>
      </c>
      <c r="P2056" s="3" t="s">
        <v>29</v>
      </c>
      <c r="Q2056" s="5">
        <v>14.35</v>
      </c>
      <c r="S2056" s="6">
        <v>12.32</v>
      </c>
      <c r="T2056" s="5">
        <v>0.35</v>
      </c>
      <c r="U2056" s="6">
        <v>12.67</v>
      </c>
      <c r="V2056" s="2">
        <v>18.649999999999999</v>
      </c>
      <c r="W2056" s="8"/>
      <c r="X2056" s="10" t="s">
        <v>29</v>
      </c>
      <c r="Y2056" s="7">
        <v>43799</v>
      </c>
    </row>
    <row r="2057" spans="1:25" hidden="1" x14ac:dyDescent="0.25">
      <c r="A2057" s="2">
        <v>211185</v>
      </c>
      <c r="B2057" s="3" t="s">
        <v>1880</v>
      </c>
      <c r="C2057" s="3" t="s">
        <v>2058</v>
      </c>
      <c r="D2057" s="3" t="s">
        <v>27</v>
      </c>
      <c r="E2057" s="3" t="s">
        <v>37</v>
      </c>
      <c r="F2057" s="3" t="s">
        <v>29</v>
      </c>
      <c r="G2057" s="2">
        <v>13.5</v>
      </c>
      <c r="H2057" s="3" t="s">
        <v>899</v>
      </c>
      <c r="I2057" s="3" t="s">
        <v>1882</v>
      </c>
      <c r="J2057" s="3" t="s">
        <v>31</v>
      </c>
      <c r="K2057" s="4">
        <v>63.72</v>
      </c>
      <c r="L2057" s="2">
        <v>1</v>
      </c>
      <c r="M2057" s="2">
        <v>12</v>
      </c>
      <c r="N2057" s="2">
        <v>0.75</v>
      </c>
      <c r="O2057" s="3" t="s">
        <v>32</v>
      </c>
      <c r="P2057" s="3" t="s">
        <v>29</v>
      </c>
      <c r="Q2057" s="5">
        <v>18.100000000000001</v>
      </c>
      <c r="S2057" s="6">
        <v>15.62</v>
      </c>
      <c r="T2057" s="5">
        <v>0.35</v>
      </c>
      <c r="U2057" s="6">
        <v>15.97</v>
      </c>
      <c r="V2057" s="2">
        <v>23.55</v>
      </c>
      <c r="W2057" s="8"/>
      <c r="X2057" s="10" t="s">
        <v>29</v>
      </c>
      <c r="Y2057" s="7">
        <v>43678</v>
      </c>
    </row>
    <row r="2058" spans="1:25" hidden="1" x14ac:dyDescent="0.25">
      <c r="A2058" s="2">
        <v>341602</v>
      </c>
      <c r="B2058" s="3" t="s">
        <v>1880</v>
      </c>
      <c r="C2058" s="3" t="s">
        <v>2059</v>
      </c>
      <c r="D2058" s="3" t="s">
        <v>27</v>
      </c>
      <c r="E2058" s="3" t="s">
        <v>37</v>
      </c>
      <c r="F2058" s="3" t="s">
        <v>29</v>
      </c>
      <c r="G2058" s="2">
        <v>14</v>
      </c>
      <c r="H2058" s="3" t="s">
        <v>899</v>
      </c>
      <c r="I2058" s="3" t="s">
        <v>1892</v>
      </c>
      <c r="J2058" s="3" t="s">
        <v>31</v>
      </c>
      <c r="K2058" s="4">
        <v>56.52</v>
      </c>
      <c r="L2058" s="2">
        <v>1</v>
      </c>
      <c r="M2058" s="2">
        <v>12</v>
      </c>
      <c r="N2058" s="2">
        <v>0.75</v>
      </c>
      <c r="O2058" s="3" t="s">
        <v>32</v>
      </c>
      <c r="P2058" s="3" t="s">
        <v>29</v>
      </c>
      <c r="Q2058" s="5">
        <v>14.35</v>
      </c>
      <c r="S2058" s="6">
        <v>12.32</v>
      </c>
      <c r="T2058" s="5">
        <v>0.35</v>
      </c>
      <c r="U2058" s="6">
        <v>12.67</v>
      </c>
      <c r="V2058" s="2">
        <v>18.649999999999999</v>
      </c>
      <c r="W2058" s="8"/>
      <c r="X2058" s="10" t="s">
        <v>29</v>
      </c>
      <c r="Y2058" s="7">
        <v>43586</v>
      </c>
    </row>
    <row r="2059" spans="1:25" hidden="1" x14ac:dyDescent="0.25">
      <c r="A2059" s="2">
        <v>77644</v>
      </c>
      <c r="B2059" s="3" t="s">
        <v>1880</v>
      </c>
      <c r="C2059" s="3" t="s">
        <v>2060</v>
      </c>
      <c r="D2059" s="3" t="s">
        <v>27</v>
      </c>
      <c r="E2059" s="3" t="s">
        <v>37</v>
      </c>
      <c r="F2059" s="3" t="s">
        <v>29</v>
      </c>
      <c r="G2059" s="2">
        <v>13.4</v>
      </c>
      <c r="H2059" s="3" t="s">
        <v>899</v>
      </c>
      <c r="I2059" s="3" t="s">
        <v>1892</v>
      </c>
      <c r="J2059" s="3" t="s">
        <v>31</v>
      </c>
      <c r="K2059" s="4">
        <v>81.12</v>
      </c>
      <c r="L2059" s="2">
        <v>1</v>
      </c>
      <c r="M2059" s="2">
        <v>12</v>
      </c>
      <c r="N2059" s="2">
        <v>0.75</v>
      </c>
      <c r="O2059" s="3" t="s">
        <v>32</v>
      </c>
      <c r="P2059" s="3" t="s">
        <v>29</v>
      </c>
      <c r="Q2059" s="5">
        <v>18.8</v>
      </c>
      <c r="S2059" s="6">
        <v>16.239999999999998</v>
      </c>
      <c r="T2059" s="5">
        <v>0.35</v>
      </c>
      <c r="U2059" s="6">
        <v>16.59</v>
      </c>
      <c r="V2059" s="2">
        <v>24.45</v>
      </c>
      <c r="W2059" s="8"/>
      <c r="X2059" s="10" t="s">
        <v>29</v>
      </c>
      <c r="Y2059" s="7">
        <v>43678</v>
      </c>
    </row>
    <row r="2060" spans="1:25" hidden="1" x14ac:dyDescent="0.25">
      <c r="A2060" s="2">
        <v>144525</v>
      </c>
      <c r="B2060" s="3" t="s">
        <v>1880</v>
      </c>
      <c r="C2060" s="3" t="s">
        <v>2061</v>
      </c>
      <c r="D2060" s="3" t="s">
        <v>42</v>
      </c>
      <c r="E2060" s="3" t="s">
        <v>28</v>
      </c>
      <c r="F2060" s="3" t="s">
        <v>29</v>
      </c>
      <c r="H2060" s="3" t="s">
        <v>899</v>
      </c>
      <c r="I2060" s="3" t="s">
        <v>2062</v>
      </c>
      <c r="J2060" s="3" t="s">
        <v>31</v>
      </c>
      <c r="K2060" s="4">
        <v>69.84</v>
      </c>
      <c r="L2060" s="2">
        <v>1</v>
      </c>
      <c r="M2060" s="2">
        <v>24</v>
      </c>
      <c r="N2060" s="2">
        <v>0.375</v>
      </c>
      <c r="O2060" s="3" t="s">
        <v>32</v>
      </c>
      <c r="P2060" s="3" t="s">
        <v>29</v>
      </c>
      <c r="Q2060" s="5">
        <v>8.6</v>
      </c>
      <c r="S2060" s="6">
        <v>7.48</v>
      </c>
      <c r="T2060" s="5">
        <v>0.1</v>
      </c>
      <c r="U2060" s="6">
        <v>7.58</v>
      </c>
      <c r="V2060" s="2">
        <v>11.2</v>
      </c>
      <c r="W2060" s="8">
        <v>4.9999999999998934E-2</v>
      </c>
      <c r="X2060" s="9" t="s">
        <v>3216</v>
      </c>
      <c r="Y2060" s="7">
        <v>43790</v>
      </c>
    </row>
    <row r="2061" spans="1:25" hidden="1" x14ac:dyDescent="0.25">
      <c r="A2061" s="2">
        <v>658070</v>
      </c>
      <c r="B2061" s="3" t="s">
        <v>1880</v>
      </c>
      <c r="C2061" s="3" t="s">
        <v>2063</v>
      </c>
      <c r="D2061" s="3" t="s">
        <v>1195</v>
      </c>
      <c r="E2061" s="3" t="s">
        <v>37</v>
      </c>
      <c r="F2061" s="3" t="s">
        <v>29</v>
      </c>
      <c r="G2061" s="2">
        <v>13.5</v>
      </c>
      <c r="H2061" s="3" t="s">
        <v>899</v>
      </c>
      <c r="I2061" s="3" t="s">
        <v>1882</v>
      </c>
      <c r="J2061" s="3" t="s">
        <v>31</v>
      </c>
      <c r="K2061" s="4">
        <v>52.48</v>
      </c>
      <c r="L2061" s="2">
        <v>1</v>
      </c>
      <c r="M2061" s="2">
        <v>4</v>
      </c>
      <c r="N2061" s="2">
        <v>3</v>
      </c>
      <c r="O2061" s="3" t="s">
        <v>956</v>
      </c>
      <c r="P2061" s="3" t="s">
        <v>29</v>
      </c>
      <c r="Q2061" s="5">
        <v>39.549999999999997</v>
      </c>
      <c r="S2061" s="6">
        <v>34.5</v>
      </c>
      <c r="T2061" s="5">
        <v>0.35</v>
      </c>
      <c r="U2061" s="6">
        <v>34.85</v>
      </c>
      <c r="V2061" s="2">
        <v>51.4</v>
      </c>
      <c r="W2061" s="8"/>
      <c r="X2061" s="10" t="s">
        <v>29</v>
      </c>
      <c r="Y2061" s="7">
        <v>43616</v>
      </c>
    </row>
    <row r="2062" spans="1:25" hidden="1" x14ac:dyDescent="0.25">
      <c r="A2062" s="2">
        <v>893289</v>
      </c>
      <c r="B2062" s="3" t="s">
        <v>1880</v>
      </c>
      <c r="C2062" s="3" t="s">
        <v>2064</v>
      </c>
      <c r="D2062" s="3" t="s">
        <v>27</v>
      </c>
      <c r="E2062" s="3" t="s">
        <v>37</v>
      </c>
      <c r="F2062" s="3" t="s">
        <v>29</v>
      </c>
      <c r="G2062" s="2">
        <v>12</v>
      </c>
      <c r="H2062" s="3" t="s">
        <v>38</v>
      </c>
      <c r="I2062" s="3" t="s">
        <v>1885</v>
      </c>
      <c r="J2062" s="3" t="s">
        <v>31</v>
      </c>
      <c r="K2062" s="4">
        <v>42.47</v>
      </c>
      <c r="L2062" s="2">
        <v>1</v>
      </c>
      <c r="M2062" s="2">
        <v>12</v>
      </c>
      <c r="N2062" s="2">
        <v>0.75</v>
      </c>
      <c r="O2062" s="3" t="s">
        <v>32</v>
      </c>
      <c r="P2062" s="3" t="s">
        <v>29</v>
      </c>
      <c r="Q2062" s="5">
        <v>11.3</v>
      </c>
      <c r="S2062" s="6">
        <v>9.64</v>
      </c>
      <c r="T2062" s="5">
        <v>0.35</v>
      </c>
      <c r="U2062" s="6">
        <v>9.99</v>
      </c>
      <c r="V2062" s="2">
        <v>14.7</v>
      </c>
      <c r="W2062" s="8"/>
      <c r="X2062" s="10" t="s">
        <v>29</v>
      </c>
      <c r="Y2062" s="7">
        <v>43799</v>
      </c>
    </row>
    <row r="2063" spans="1:25" hidden="1" x14ac:dyDescent="0.25">
      <c r="A2063" s="2">
        <v>390591</v>
      </c>
      <c r="B2063" s="3" t="s">
        <v>1880</v>
      </c>
      <c r="C2063" s="3" t="s">
        <v>2064</v>
      </c>
      <c r="D2063" s="3" t="s">
        <v>1914</v>
      </c>
      <c r="E2063" s="3" t="s">
        <v>37</v>
      </c>
      <c r="F2063" s="3" t="s">
        <v>29</v>
      </c>
      <c r="G2063" s="2">
        <v>11.5</v>
      </c>
      <c r="H2063" s="3" t="s">
        <v>38</v>
      </c>
      <c r="I2063" s="3" t="s">
        <v>1885</v>
      </c>
      <c r="J2063" s="3" t="s">
        <v>31</v>
      </c>
      <c r="K2063" s="4">
        <v>54.25</v>
      </c>
      <c r="L2063" s="2">
        <v>1</v>
      </c>
      <c r="M2063" s="2">
        <v>4</v>
      </c>
      <c r="N2063" s="2">
        <v>4</v>
      </c>
      <c r="O2063" s="3" t="s">
        <v>956</v>
      </c>
      <c r="P2063" s="3" t="s">
        <v>29</v>
      </c>
      <c r="Q2063" s="5">
        <v>42.05</v>
      </c>
      <c r="S2063" s="6">
        <v>36.700000000000003</v>
      </c>
      <c r="T2063" s="5">
        <v>0.35</v>
      </c>
      <c r="U2063" s="6">
        <v>37.049999999999997</v>
      </c>
      <c r="V2063" s="2">
        <v>54.65</v>
      </c>
      <c r="W2063" s="8"/>
      <c r="X2063" s="10" t="s">
        <v>29</v>
      </c>
      <c r="Y2063" s="7">
        <v>43466</v>
      </c>
    </row>
    <row r="2064" spans="1:25" hidden="1" x14ac:dyDescent="0.25">
      <c r="A2064" s="2">
        <v>164368</v>
      </c>
      <c r="B2064" s="3" t="s">
        <v>1880</v>
      </c>
      <c r="C2064" s="3" t="s">
        <v>2065</v>
      </c>
      <c r="D2064" s="3" t="s">
        <v>27</v>
      </c>
      <c r="E2064" s="3" t="s">
        <v>37</v>
      </c>
      <c r="F2064" s="3" t="s">
        <v>104</v>
      </c>
      <c r="G2064" s="2">
        <v>14</v>
      </c>
      <c r="H2064" s="3" t="s">
        <v>38</v>
      </c>
      <c r="I2064" s="3" t="s">
        <v>1889</v>
      </c>
      <c r="J2064" s="3" t="s">
        <v>31</v>
      </c>
      <c r="K2064" s="4">
        <v>42.47</v>
      </c>
      <c r="L2064" s="2">
        <v>1</v>
      </c>
      <c r="M2064" s="2">
        <v>12</v>
      </c>
      <c r="N2064" s="2">
        <v>0.75</v>
      </c>
      <c r="O2064" s="3" t="s">
        <v>32</v>
      </c>
      <c r="P2064" s="3" t="s">
        <v>29</v>
      </c>
      <c r="Q2064" s="5">
        <v>11.3</v>
      </c>
      <c r="R2064" s="5">
        <v>0.75</v>
      </c>
      <c r="S2064" s="6">
        <v>8.98</v>
      </c>
      <c r="T2064" s="5">
        <v>0.35</v>
      </c>
      <c r="U2064" s="6">
        <v>9.33</v>
      </c>
      <c r="V2064" s="2">
        <v>14.7</v>
      </c>
      <c r="W2064" s="8"/>
      <c r="X2064" s="10" t="s">
        <v>29</v>
      </c>
      <c r="Y2064" s="7">
        <v>43800</v>
      </c>
    </row>
    <row r="2065" spans="1:25" hidden="1" x14ac:dyDescent="0.25">
      <c r="A2065" s="2">
        <v>881490</v>
      </c>
      <c r="B2065" s="3" t="s">
        <v>1880</v>
      </c>
      <c r="C2065" s="3" t="s">
        <v>2065</v>
      </c>
      <c r="D2065" s="3" t="s">
        <v>1914</v>
      </c>
      <c r="E2065" s="3" t="s">
        <v>37</v>
      </c>
      <c r="F2065" s="3" t="s">
        <v>29</v>
      </c>
      <c r="G2065" s="2">
        <v>14</v>
      </c>
      <c r="H2065" s="3" t="s">
        <v>38</v>
      </c>
      <c r="I2065" s="3" t="s">
        <v>1889</v>
      </c>
      <c r="J2065" s="3" t="s">
        <v>31</v>
      </c>
      <c r="K2065" s="4">
        <v>54.25</v>
      </c>
      <c r="L2065" s="2">
        <v>1</v>
      </c>
      <c r="M2065" s="2">
        <v>4</v>
      </c>
      <c r="N2065" s="2">
        <v>4</v>
      </c>
      <c r="O2065" s="3" t="s">
        <v>956</v>
      </c>
      <c r="P2065" s="3" t="s">
        <v>29</v>
      </c>
      <c r="Q2065" s="5">
        <v>42.05</v>
      </c>
      <c r="S2065" s="6">
        <v>36.700000000000003</v>
      </c>
      <c r="T2065" s="5">
        <v>0.35</v>
      </c>
      <c r="U2065" s="6">
        <v>37.049999999999997</v>
      </c>
      <c r="V2065" s="2">
        <v>54.65</v>
      </c>
      <c r="W2065" s="8"/>
      <c r="X2065" s="10" t="s">
        <v>29</v>
      </c>
      <c r="Y2065" s="7">
        <v>43466</v>
      </c>
    </row>
    <row r="2066" spans="1:25" hidden="1" x14ac:dyDescent="0.25">
      <c r="A2066" s="2">
        <v>199927</v>
      </c>
      <c r="B2066" s="3" t="s">
        <v>1880</v>
      </c>
      <c r="C2066" s="3" t="s">
        <v>2066</v>
      </c>
      <c r="D2066" s="3" t="s">
        <v>27</v>
      </c>
      <c r="E2066" s="3" t="s">
        <v>37</v>
      </c>
      <c r="F2066" s="3" t="s">
        <v>29</v>
      </c>
      <c r="G2066" s="2">
        <v>12.5</v>
      </c>
      <c r="H2066" s="3" t="s">
        <v>38</v>
      </c>
      <c r="I2066" s="3" t="s">
        <v>1929</v>
      </c>
      <c r="J2066" s="3" t="s">
        <v>31</v>
      </c>
      <c r="K2066" s="4">
        <v>42.47</v>
      </c>
      <c r="L2066" s="2">
        <v>1</v>
      </c>
      <c r="M2066" s="2">
        <v>12</v>
      </c>
      <c r="N2066" s="2">
        <v>0.75</v>
      </c>
      <c r="O2066" s="3" t="s">
        <v>32</v>
      </c>
      <c r="P2066" s="3" t="s">
        <v>29</v>
      </c>
      <c r="Q2066" s="5">
        <v>11.3</v>
      </c>
      <c r="S2066" s="6">
        <v>9.64</v>
      </c>
      <c r="T2066" s="5">
        <v>0.35</v>
      </c>
      <c r="U2066" s="6">
        <v>9.99</v>
      </c>
      <c r="V2066" s="2">
        <v>14.7</v>
      </c>
      <c r="W2066" s="8"/>
      <c r="X2066" s="10" t="s">
        <v>29</v>
      </c>
      <c r="Y2066" s="7">
        <v>43466</v>
      </c>
    </row>
    <row r="2067" spans="1:25" hidden="1" x14ac:dyDescent="0.25">
      <c r="A2067" s="2">
        <v>874552</v>
      </c>
      <c r="B2067" s="3" t="s">
        <v>1880</v>
      </c>
      <c r="C2067" s="3" t="s">
        <v>2067</v>
      </c>
      <c r="D2067" s="3" t="s">
        <v>27</v>
      </c>
      <c r="E2067" s="3" t="s">
        <v>37</v>
      </c>
      <c r="F2067" s="3" t="s">
        <v>29</v>
      </c>
      <c r="G2067" s="2">
        <v>13</v>
      </c>
      <c r="H2067" s="3" t="s">
        <v>38</v>
      </c>
      <c r="I2067" s="3" t="s">
        <v>1887</v>
      </c>
      <c r="J2067" s="3" t="s">
        <v>31</v>
      </c>
      <c r="K2067" s="4">
        <v>42.47</v>
      </c>
      <c r="L2067" s="2">
        <v>1</v>
      </c>
      <c r="M2067" s="2">
        <v>12</v>
      </c>
      <c r="N2067" s="2">
        <v>0.75</v>
      </c>
      <c r="O2067" s="3" t="s">
        <v>32</v>
      </c>
      <c r="P2067" s="3" t="s">
        <v>29</v>
      </c>
      <c r="Q2067" s="5">
        <v>11.3</v>
      </c>
      <c r="S2067" s="6">
        <v>9.64</v>
      </c>
      <c r="T2067" s="5">
        <v>0.35</v>
      </c>
      <c r="U2067" s="6">
        <v>9.99</v>
      </c>
      <c r="V2067" s="2">
        <v>14.7</v>
      </c>
      <c r="W2067" s="8"/>
      <c r="X2067" s="10" t="s">
        <v>29</v>
      </c>
      <c r="Y2067" s="7">
        <v>43799</v>
      </c>
    </row>
    <row r="2068" spans="1:25" hidden="1" x14ac:dyDescent="0.25">
      <c r="A2068" s="2">
        <v>624882</v>
      </c>
      <c r="B2068" s="3" t="s">
        <v>1880</v>
      </c>
      <c r="C2068" s="3" t="s">
        <v>2067</v>
      </c>
      <c r="D2068" s="3" t="s">
        <v>1914</v>
      </c>
      <c r="E2068" s="3" t="s">
        <v>37</v>
      </c>
      <c r="F2068" s="3" t="s">
        <v>29</v>
      </c>
      <c r="G2068" s="2">
        <v>13</v>
      </c>
      <c r="H2068" s="3" t="s">
        <v>38</v>
      </c>
      <c r="I2068" s="3" t="s">
        <v>1887</v>
      </c>
      <c r="J2068" s="3" t="s">
        <v>31</v>
      </c>
      <c r="K2068" s="4">
        <v>54.25</v>
      </c>
      <c r="L2068" s="2">
        <v>1</v>
      </c>
      <c r="M2068" s="2">
        <v>4</v>
      </c>
      <c r="N2068" s="2">
        <v>4</v>
      </c>
      <c r="O2068" s="3" t="s">
        <v>956</v>
      </c>
      <c r="P2068" s="3" t="s">
        <v>29</v>
      </c>
      <c r="Q2068" s="5">
        <v>42.05</v>
      </c>
      <c r="S2068" s="6">
        <v>36.700000000000003</v>
      </c>
      <c r="T2068" s="5">
        <v>0.35</v>
      </c>
      <c r="U2068" s="6">
        <v>37.049999999999997</v>
      </c>
      <c r="V2068" s="2">
        <v>54.65</v>
      </c>
      <c r="W2068" s="8"/>
      <c r="X2068" s="10" t="s">
        <v>29</v>
      </c>
      <c r="Y2068" s="7">
        <v>43466</v>
      </c>
    </row>
    <row r="2069" spans="1:25" hidden="1" x14ac:dyDescent="0.25">
      <c r="A2069" s="2">
        <v>132253</v>
      </c>
      <c r="B2069" s="3" t="s">
        <v>1880</v>
      </c>
      <c r="C2069" s="3" t="s">
        <v>2068</v>
      </c>
      <c r="D2069" s="3" t="s">
        <v>27</v>
      </c>
      <c r="E2069" s="3" t="s">
        <v>37</v>
      </c>
      <c r="F2069" s="3" t="s">
        <v>29</v>
      </c>
      <c r="G2069" s="2">
        <v>12.5</v>
      </c>
      <c r="H2069" s="3" t="s">
        <v>38</v>
      </c>
      <c r="I2069" s="3" t="s">
        <v>1882</v>
      </c>
      <c r="J2069" s="3" t="s">
        <v>31</v>
      </c>
      <c r="K2069" s="4">
        <v>42.47</v>
      </c>
      <c r="L2069" s="2">
        <v>1</v>
      </c>
      <c r="M2069" s="2">
        <v>12</v>
      </c>
      <c r="N2069" s="2">
        <v>0.75</v>
      </c>
      <c r="O2069" s="3" t="s">
        <v>32</v>
      </c>
      <c r="P2069" s="3" t="s">
        <v>29</v>
      </c>
      <c r="Q2069" s="5">
        <v>11.3</v>
      </c>
      <c r="S2069" s="6">
        <v>9.64</v>
      </c>
      <c r="T2069" s="5">
        <v>0.35</v>
      </c>
      <c r="U2069" s="6">
        <v>9.99</v>
      </c>
      <c r="V2069" s="2">
        <v>14.7</v>
      </c>
      <c r="W2069" s="8"/>
      <c r="X2069" s="10" t="s">
        <v>29</v>
      </c>
      <c r="Y2069" s="7">
        <v>43768</v>
      </c>
    </row>
    <row r="2070" spans="1:25" hidden="1" x14ac:dyDescent="0.25">
      <c r="A2070" s="2">
        <v>52875</v>
      </c>
      <c r="B2070" s="3" t="s">
        <v>1880</v>
      </c>
      <c r="C2070" s="3" t="s">
        <v>2069</v>
      </c>
      <c r="D2070" s="3" t="s">
        <v>27</v>
      </c>
      <c r="E2070" s="3" t="s">
        <v>28</v>
      </c>
      <c r="F2070" s="3" t="s">
        <v>29</v>
      </c>
      <c r="G2070" s="2">
        <v>14.5</v>
      </c>
      <c r="H2070" s="3" t="s">
        <v>432</v>
      </c>
      <c r="I2070" s="3" t="s">
        <v>29</v>
      </c>
      <c r="J2070" s="3" t="s">
        <v>31</v>
      </c>
      <c r="K2070" s="4">
        <v>85.44</v>
      </c>
      <c r="L2070" s="2">
        <v>1</v>
      </c>
      <c r="M2070" s="2">
        <v>6</v>
      </c>
      <c r="N2070" s="2">
        <v>0.75</v>
      </c>
      <c r="O2070" s="3" t="s">
        <v>32</v>
      </c>
      <c r="P2070" s="3" t="s">
        <v>29</v>
      </c>
      <c r="Q2070" s="5">
        <v>34.25</v>
      </c>
      <c r="S2070" s="6">
        <v>29.83</v>
      </c>
      <c r="T2070" s="5">
        <v>0.35</v>
      </c>
      <c r="U2070" s="6">
        <v>30.18</v>
      </c>
      <c r="V2070" s="2">
        <v>44.5</v>
      </c>
      <c r="W2070" s="8">
        <v>4.9999999999997158E-2</v>
      </c>
      <c r="X2070" s="9" t="s">
        <v>3216</v>
      </c>
      <c r="Y2070" s="7">
        <v>43794</v>
      </c>
    </row>
    <row r="2071" spans="1:25" ht="30" hidden="1" x14ac:dyDescent="0.25">
      <c r="A2071" s="2">
        <v>626242</v>
      </c>
      <c r="B2071" s="3" t="s">
        <v>1880</v>
      </c>
      <c r="C2071" s="3" t="s">
        <v>2070</v>
      </c>
      <c r="D2071" s="3" t="s">
        <v>27</v>
      </c>
      <c r="E2071" s="3" t="s">
        <v>37</v>
      </c>
      <c r="F2071" s="3" t="s">
        <v>29</v>
      </c>
      <c r="G2071" s="2">
        <v>13</v>
      </c>
      <c r="H2071" s="3" t="s">
        <v>204</v>
      </c>
      <c r="I2071" s="3" t="s">
        <v>29</v>
      </c>
      <c r="J2071" s="3" t="s">
        <v>31</v>
      </c>
      <c r="K2071" s="4">
        <v>86.28</v>
      </c>
      <c r="L2071" s="2">
        <v>1</v>
      </c>
      <c r="M2071" s="2">
        <v>12</v>
      </c>
      <c r="N2071" s="2">
        <v>0.75</v>
      </c>
      <c r="O2071" s="3" t="s">
        <v>32</v>
      </c>
      <c r="P2071" s="3" t="s">
        <v>29</v>
      </c>
      <c r="Q2071" s="5">
        <v>19.7</v>
      </c>
      <c r="S2071" s="6">
        <v>17.03</v>
      </c>
      <c r="T2071" s="5">
        <v>0.35</v>
      </c>
      <c r="U2071" s="6">
        <v>17.38</v>
      </c>
      <c r="V2071" s="2">
        <v>25.6</v>
      </c>
      <c r="W2071" s="8"/>
      <c r="X2071" s="10" t="s">
        <v>29</v>
      </c>
      <c r="Y2071" s="7">
        <v>43586</v>
      </c>
    </row>
    <row r="2072" spans="1:25" hidden="1" x14ac:dyDescent="0.25">
      <c r="A2072" s="2">
        <v>208942</v>
      </c>
      <c r="B2072" s="3" t="s">
        <v>1880</v>
      </c>
      <c r="C2072" s="3" t="s">
        <v>2071</v>
      </c>
      <c r="D2072" s="3" t="s">
        <v>27</v>
      </c>
      <c r="E2072" s="3" t="s">
        <v>37</v>
      </c>
      <c r="F2072" s="3" t="s">
        <v>29</v>
      </c>
      <c r="G2072" s="2">
        <v>13.5</v>
      </c>
      <c r="H2072" s="3" t="s">
        <v>204</v>
      </c>
      <c r="I2072" s="3" t="s">
        <v>29</v>
      </c>
      <c r="J2072" s="3" t="s">
        <v>31</v>
      </c>
      <c r="K2072" s="4">
        <v>114.48</v>
      </c>
      <c r="L2072" s="2">
        <v>1</v>
      </c>
      <c r="M2072" s="2">
        <v>12</v>
      </c>
      <c r="N2072" s="2">
        <v>0.75</v>
      </c>
      <c r="O2072" s="3" t="s">
        <v>32</v>
      </c>
      <c r="P2072" s="3" t="s">
        <v>29</v>
      </c>
      <c r="Q2072" s="5">
        <v>24.55</v>
      </c>
      <c r="S2072" s="6">
        <v>21.3</v>
      </c>
      <c r="T2072" s="5">
        <v>0.35</v>
      </c>
      <c r="U2072" s="6">
        <v>21.65</v>
      </c>
      <c r="V2072" s="2">
        <v>31.9</v>
      </c>
      <c r="W2072" s="8"/>
      <c r="X2072" s="10" t="s">
        <v>29</v>
      </c>
      <c r="Y2072" s="7">
        <v>43647</v>
      </c>
    </row>
    <row r="2073" spans="1:25" ht="30" hidden="1" x14ac:dyDescent="0.25">
      <c r="A2073" s="2">
        <v>48934</v>
      </c>
      <c r="B2073" s="3" t="s">
        <v>1880</v>
      </c>
      <c r="C2073" s="3" t="s">
        <v>2072</v>
      </c>
      <c r="D2073" s="3" t="s">
        <v>27</v>
      </c>
      <c r="E2073" s="3" t="s">
        <v>28</v>
      </c>
      <c r="F2073" s="3" t="s">
        <v>29</v>
      </c>
      <c r="G2073" s="2">
        <v>12.5</v>
      </c>
      <c r="H2073" s="3" t="s">
        <v>204</v>
      </c>
      <c r="I2073" s="3" t="s">
        <v>29</v>
      </c>
      <c r="J2073" s="3" t="s">
        <v>31</v>
      </c>
      <c r="K2073" s="4">
        <v>103.08</v>
      </c>
      <c r="L2073" s="2">
        <v>1</v>
      </c>
      <c r="M2073" s="2">
        <v>12</v>
      </c>
      <c r="N2073" s="2">
        <v>0.75</v>
      </c>
      <c r="O2073" s="3" t="s">
        <v>32</v>
      </c>
      <c r="P2073" s="3" t="s">
        <v>29</v>
      </c>
      <c r="Q2073" s="5">
        <v>22.6</v>
      </c>
      <c r="S2073" s="6">
        <v>19.579999999999998</v>
      </c>
      <c r="T2073" s="5">
        <v>0.35</v>
      </c>
      <c r="U2073" s="6">
        <v>19.93</v>
      </c>
      <c r="V2073" s="2">
        <v>29.4</v>
      </c>
      <c r="W2073" s="8">
        <v>-4.9999999999997158E-2</v>
      </c>
      <c r="X2073" s="9" t="s">
        <v>3215</v>
      </c>
      <c r="Y2073" s="7">
        <v>43790</v>
      </c>
    </row>
    <row r="2074" spans="1:25" hidden="1" x14ac:dyDescent="0.25">
      <c r="A2074" s="2">
        <v>179666</v>
      </c>
      <c r="B2074" s="3" t="s">
        <v>1880</v>
      </c>
      <c r="C2074" s="3" t="s">
        <v>2073</v>
      </c>
      <c r="D2074" s="3" t="s">
        <v>27</v>
      </c>
      <c r="E2074" s="3" t="s">
        <v>37</v>
      </c>
      <c r="F2074" s="3" t="s">
        <v>97</v>
      </c>
      <c r="G2074" s="2">
        <v>12.5</v>
      </c>
      <c r="H2074" s="3" t="s">
        <v>204</v>
      </c>
      <c r="I2074" s="3" t="s">
        <v>29</v>
      </c>
      <c r="J2074" s="3" t="s">
        <v>31</v>
      </c>
      <c r="K2074" s="4">
        <v>63.12</v>
      </c>
      <c r="L2074" s="2">
        <v>1</v>
      </c>
      <c r="M2074" s="2">
        <v>12</v>
      </c>
      <c r="N2074" s="2">
        <v>0.75</v>
      </c>
      <c r="O2074" s="3" t="s">
        <v>32</v>
      </c>
      <c r="P2074" s="3" t="s">
        <v>29</v>
      </c>
      <c r="Q2074" s="5">
        <v>18</v>
      </c>
      <c r="S2074" s="6">
        <v>15.53</v>
      </c>
      <c r="T2074" s="5">
        <v>0.35</v>
      </c>
      <c r="U2074" s="6">
        <v>15.88</v>
      </c>
      <c r="V2074" s="2">
        <v>23.4</v>
      </c>
      <c r="W2074" s="8"/>
      <c r="X2074" s="10" t="s">
        <v>29</v>
      </c>
      <c r="Y2074" s="7">
        <v>43466</v>
      </c>
    </row>
    <row r="2075" spans="1:25" hidden="1" x14ac:dyDescent="0.25">
      <c r="A2075" s="2">
        <v>298075</v>
      </c>
      <c r="B2075" s="3" t="s">
        <v>1880</v>
      </c>
      <c r="C2075" s="3" t="s">
        <v>2074</v>
      </c>
      <c r="D2075" s="3" t="s">
        <v>27</v>
      </c>
      <c r="E2075" s="3" t="s">
        <v>28</v>
      </c>
      <c r="F2075" s="3" t="s">
        <v>97</v>
      </c>
      <c r="G2075" s="2">
        <v>14</v>
      </c>
      <c r="H2075" s="3" t="s">
        <v>899</v>
      </c>
      <c r="I2075" s="3" t="s">
        <v>1885</v>
      </c>
      <c r="J2075" s="3" t="s">
        <v>31</v>
      </c>
      <c r="K2075" s="4">
        <v>97.32</v>
      </c>
      <c r="L2075" s="2">
        <v>1</v>
      </c>
      <c r="M2075" s="2">
        <v>12</v>
      </c>
      <c r="N2075" s="2">
        <v>0.75</v>
      </c>
      <c r="O2075" s="3" t="s">
        <v>32</v>
      </c>
      <c r="P2075" s="3" t="s">
        <v>29</v>
      </c>
      <c r="Q2075" s="5">
        <v>21.6</v>
      </c>
      <c r="S2075" s="6">
        <v>18.7</v>
      </c>
      <c r="T2075" s="5">
        <v>0.35</v>
      </c>
      <c r="U2075" s="6">
        <v>19.05</v>
      </c>
      <c r="V2075" s="2">
        <v>28.1</v>
      </c>
      <c r="W2075" s="8"/>
      <c r="X2075" s="10" t="s">
        <v>29</v>
      </c>
      <c r="Y2075" s="7">
        <v>43711</v>
      </c>
    </row>
    <row r="2076" spans="1:25" hidden="1" x14ac:dyDescent="0.25">
      <c r="A2076" s="2">
        <v>673186</v>
      </c>
      <c r="B2076" s="3" t="s">
        <v>1880</v>
      </c>
      <c r="C2076" s="3" t="s">
        <v>2075</v>
      </c>
      <c r="D2076" s="3" t="s">
        <v>27</v>
      </c>
      <c r="E2076" s="3" t="s">
        <v>37</v>
      </c>
      <c r="F2076" s="3" t="s">
        <v>29</v>
      </c>
      <c r="G2076" s="2">
        <v>12.5</v>
      </c>
      <c r="H2076" s="3" t="s">
        <v>102</v>
      </c>
      <c r="I2076" s="3" t="s">
        <v>1887</v>
      </c>
      <c r="J2076" s="3" t="s">
        <v>31</v>
      </c>
      <c r="K2076" s="4">
        <v>59.88</v>
      </c>
      <c r="L2076" s="2">
        <v>1</v>
      </c>
      <c r="M2076" s="2">
        <v>12</v>
      </c>
      <c r="N2076" s="2">
        <v>0.75</v>
      </c>
      <c r="O2076" s="3" t="s">
        <v>32</v>
      </c>
      <c r="P2076" s="3" t="s">
        <v>29</v>
      </c>
      <c r="Q2076" s="5">
        <v>15.1</v>
      </c>
      <c r="S2076" s="6">
        <v>12.98</v>
      </c>
      <c r="T2076" s="5">
        <v>0.35</v>
      </c>
      <c r="U2076" s="6">
        <v>13.33</v>
      </c>
      <c r="V2076" s="2">
        <v>19.649999999999999</v>
      </c>
      <c r="W2076" s="8"/>
      <c r="X2076" s="10" t="s">
        <v>29</v>
      </c>
      <c r="Y2076" s="7">
        <v>43709</v>
      </c>
    </row>
    <row r="2077" spans="1:25" hidden="1" x14ac:dyDescent="0.25">
      <c r="A2077" s="2">
        <v>442061</v>
      </c>
      <c r="B2077" s="3" t="s">
        <v>1880</v>
      </c>
      <c r="C2077" s="3" t="s">
        <v>2076</v>
      </c>
      <c r="D2077" s="3" t="s">
        <v>27</v>
      </c>
      <c r="E2077" s="3" t="s">
        <v>37</v>
      </c>
      <c r="F2077" s="3" t="s">
        <v>29</v>
      </c>
      <c r="G2077" s="2">
        <v>14</v>
      </c>
      <c r="H2077" s="3" t="s">
        <v>1884</v>
      </c>
      <c r="I2077" s="3" t="s">
        <v>1889</v>
      </c>
      <c r="J2077" s="3" t="s">
        <v>31</v>
      </c>
      <c r="K2077" s="4">
        <v>92.76</v>
      </c>
      <c r="L2077" s="2">
        <v>1</v>
      </c>
      <c r="M2077" s="2">
        <v>12</v>
      </c>
      <c r="N2077" s="2">
        <v>0.75</v>
      </c>
      <c r="O2077" s="3" t="s">
        <v>32</v>
      </c>
      <c r="P2077" s="3" t="s">
        <v>29</v>
      </c>
      <c r="Q2077" s="5">
        <v>20.8</v>
      </c>
      <c r="S2077" s="6">
        <v>18</v>
      </c>
      <c r="T2077" s="5">
        <v>0.35</v>
      </c>
      <c r="U2077" s="6">
        <v>18.350000000000001</v>
      </c>
      <c r="V2077" s="2">
        <v>27.05</v>
      </c>
      <c r="W2077" s="8"/>
      <c r="X2077" s="10" t="s">
        <v>29</v>
      </c>
      <c r="Y2077" s="7">
        <v>43721</v>
      </c>
    </row>
    <row r="2078" spans="1:25" hidden="1" x14ac:dyDescent="0.25">
      <c r="A2078" s="2">
        <v>495846</v>
      </c>
      <c r="B2078" s="3" t="s">
        <v>1880</v>
      </c>
      <c r="C2078" s="3" t="s">
        <v>2077</v>
      </c>
      <c r="D2078" s="3" t="s">
        <v>27</v>
      </c>
      <c r="E2078" s="3" t="s">
        <v>37</v>
      </c>
      <c r="F2078" s="3" t="s">
        <v>29</v>
      </c>
      <c r="G2078" s="2">
        <v>14</v>
      </c>
      <c r="H2078" s="3" t="s">
        <v>1827</v>
      </c>
      <c r="I2078" s="3" t="s">
        <v>1882</v>
      </c>
      <c r="J2078" s="3" t="s">
        <v>31</v>
      </c>
      <c r="K2078" s="4">
        <v>136.32</v>
      </c>
      <c r="L2078" s="2">
        <v>1</v>
      </c>
      <c r="M2078" s="2">
        <v>12</v>
      </c>
      <c r="N2078" s="2">
        <v>0.75</v>
      </c>
      <c r="O2078" s="3" t="s">
        <v>32</v>
      </c>
      <c r="P2078" s="3" t="s">
        <v>29</v>
      </c>
      <c r="Q2078" s="5">
        <v>28.3</v>
      </c>
      <c r="S2078" s="6">
        <v>24.6</v>
      </c>
      <c r="T2078" s="5">
        <v>0.35</v>
      </c>
      <c r="U2078" s="6">
        <v>24.95</v>
      </c>
      <c r="V2078" s="2">
        <v>36.799999999999997</v>
      </c>
      <c r="W2078" s="8"/>
      <c r="X2078" s="10" t="s">
        <v>29</v>
      </c>
      <c r="Y2078" s="7">
        <v>43466</v>
      </c>
    </row>
    <row r="2079" spans="1:25" hidden="1" x14ac:dyDescent="0.25">
      <c r="A2079" s="2">
        <v>676023</v>
      </c>
      <c r="B2079" s="3" t="s">
        <v>1880</v>
      </c>
      <c r="C2079" s="3" t="s">
        <v>2078</v>
      </c>
      <c r="D2079" s="3" t="s">
        <v>27</v>
      </c>
      <c r="E2079" s="3" t="s">
        <v>28</v>
      </c>
      <c r="F2079" s="3" t="s">
        <v>97</v>
      </c>
      <c r="G2079" s="2">
        <v>13.5</v>
      </c>
      <c r="H2079" s="3" t="s">
        <v>432</v>
      </c>
      <c r="I2079" s="3" t="s">
        <v>29</v>
      </c>
      <c r="J2079" s="3" t="s">
        <v>31</v>
      </c>
      <c r="K2079" s="4">
        <v>110.28</v>
      </c>
      <c r="L2079" s="2">
        <v>1</v>
      </c>
      <c r="M2079" s="2">
        <v>12</v>
      </c>
      <c r="N2079" s="2">
        <v>0.75</v>
      </c>
      <c r="O2079" s="3" t="s">
        <v>32</v>
      </c>
      <c r="P2079" s="3" t="s">
        <v>29</v>
      </c>
      <c r="Q2079" s="5">
        <v>23.85</v>
      </c>
      <c r="S2079" s="6">
        <v>20.68</v>
      </c>
      <c r="T2079" s="5">
        <v>0.35</v>
      </c>
      <c r="U2079" s="6">
        <v>21.03</v>
      </c>
      <c r="V2079" s="2">
        <v>31</v>
      </c>
      <c r="W2079" s="8">
        <v>4.5500000000000007</v>
      </c>
      <c r="X2079" s="9" t="s">
        <v>3216</v>
      </c>
      <c r="Y2079" s="7">
        <v>43794</v>
      </c>
    </row>
    <row r="2080" spans="1:25" hidden="1" x14ac:dyDescent="0.25">
      <c r="A2080" s="2">
        <v>158196</v>
      </c>
      <c r="B2080" s="3" t="s">
        <v>1880</v>
      </c>
      <c r="C2080" s="3" t="s">
        <v>2079</v>
      </c>
      <c r="D2080" s="3" t="s">
        <v>27</v>
      </c>
      <c r="E2080" s="3" t="s">
        <v>37</v>
      </c>
      <c r="F2080" s="3" t="s">
        <v>104</v>
      </c>
      <c r="G2080" s="2">
        <v>13.5</v>
      </c>
      <c r="H2080" s="3" t="s">
        <v>30</v>
      </c>
      <c r="I2080" s="3" t="s">
        <v>29</v>
      </c>
      <c r="J2080" s="3" t="s">
        <v>31</v>
      </c>
      <c r="K2080" s="4" t="s">
        <v>3135</v>
      </c>
      <c r="L2080" s="2">
        <v>1</v>
      </c>
      <c r="M2080" s="2">
        <v>12</v>
      </c>
      <c r="N2080" s="2">
        <v>0.75</v>
      </c>
      <c r="O2080" s="3" t="s">
        <v>32</v>
      </c>
      <c r="P2080" s="3" t="s">
        <v>29</v>
      </c>
      <c r="Q2080" s="5">
        <v>17.05</v>
      </c>
      <c r="R2080" s="5">
        <v>1.5</v>
      </c>
      <c r="S2080" s="6">
        <v>13.38</v>
      </c>
      <c r="T2080" s="5">
        <v>0.35</v>
      </c>
      <c r="U2080" s="6">
        <v>13.73</v>
      </c>
      <c r="V2080" s="2">
        <v>22.15</v>
      </c>
      <c r="W2080" s="8"/>
      <c r="X2080" s="10" t="s">
        <v>29</v>
      </c>
      <c r="Y2080" s="7">
        <v>43800</v>
      </c>
    </row>
    <row r="2081" spans="1:25" hidden="1" x14ac:dyDescent="0.25">
      <c r="A2081" s="2">
        <v>143610</v>
      </c>
      <c r="B2081" s="3" t="s">
        <v>1880</v>
      </c>
      <c r="C2081" s="3" t="s">
        <v>2080</v>
      </c>
      <c r="D2081" s="3" t="s">
        <v>27</v>
      </c>
      <c r="E2081" s="3" t="s">
        <v>28</v>
      </c>
      <c r="F2081" s="3" t="s">
        <v>97</v>
      </c>
      <c r="G2081" s="2">
        <v>14</v>
      </c>
      <c r="H2081" s="3" t="s">
        <v>80</v>
      </c>
      <c r="I2081" s="3" t="s">
        <v>29</v>
      </c>
      <c r="J2081" s="3" t="s">
        <v>31</v>
      </c>
      <c r="K2081" s="4">
        <v>90.48</v>
      </c>
      <c r="L2081" s="2">
        <v>1</v>
      </c>
      <c r="M2081" s="2">
        <v>12</v>
      </c>
      <c r="N2081" s="2">
        <v>0.75</v>
      </c>
      <c r="O2081" s="3" t="s">
        <v>32</v>
      </c>
      <c r="P2081" s="3" t="s">
        <v>29</v>
      </c>
      <c r="Q2081" s="5">
        <v>20.45</v>
      </c>
      <c r="S2081" s="6">
        <v>17.690000000000001</v>
      </c>
      <c r="T2081" s="5">
        <v>0.35</v>
      </c>
      <c r="U2081" s="6">
        <v>18.04</v>
      </c>
      <c r="V2081" s="2">
        <v>26.6</v>
      </c>
      <c r="W2081" s="8">
        <v>5.0000000000000711E-2</v>
      </c>
      <c r="X2081" s="9" t="s">
        <v>3216</v>
      </c>
      <c r="Y2081" s="7">
        <v>43790</v>
      </c>
    </row>
    <row r="2082" spans="1:25" hidden="1" x14ac:dyDescent="0.25">
      <c r="A2082" s="2">
        <v>874537</v>
      </c>
      <c r="B2082" s="3" t="s">
        <v>1880</v>
      </c>
      <c r="C2082" s="3" t="s">
        <v>2081</v>
      </c>
      <c r="D2082" s="3" t="s">
        <v>27</v>
      </c>
      <c r="E2082" s="3" t="s">
        <v>28</v>
      </c>
      <c r="F2082" s="3" t="s">
        <v>29</v>
      </c>
      <c r="G2082" s="2">
        <v>13.5</v>
      </c>
      <c r="H2082" s="3" t="s">
        <v>204</v>
      </c>
      <c r="I2082" s="3" t="s">
        <v>29</v>
      </c>
      <c r="J2082" s="3" t="s">
        <v>31</v>
      </c>
      <c r="K2082" s="4">
        <v>215.88</v>
      </c>
      <c r="L2082" s="2">
        <v>1</v>
      </c>
      <c r="M2082" s="2">
        <v>12</v>
      </c>
      <c r="N2082" s="2">
        <v>0.75</v>
      </c>
      <c r="O2082" s="3" t="s">
        <v>32</v>
      </c>
      <c r="P2082" s="3" t="s">
        <v>29</v>
      </c>
      <c r="Q2082" s="5">
        <v>40.5</v>
      </c>
      <c r="S2082" s="6">
        <v>35.33</v>
      </c>
      <c r="T2082" s="5">
        <v>0.35</v>
      </c>
      <c r="U2082" s="6">
        <v>35.68</v>
      </c>
      <c r="V2082" s="2">
        <v>52.65</v>
      </c>
      <c r="W2082" s="8"/>
      <c r="X2082" s="10" t="s">
        <v>29</v>
      </c>
      <c r="Y2082" s="7">
        <v>43707</v>
      </c>
    </row>
    <row r="2083" spans="1:25" ht="30" hidden="1" x14ac:dyDescent="0.25">
      <c r="A2083" s="2">
        <v>174485</v>
      </c>
      <c r="B2083" s="3" t="s">
        <v>1880</v>
      </c>
      <c r="C2083" s="3" t="s">
        <v>2082</v>
      </c>
      <c r="D2083" s="3" t="s">
        <v>27</v>
      </c>
      <c r="E2083" s="3" t="s">
        <v>28</v>
      </c>
      <c r="F2083" s="3" t="s">
        <v>86</v>
      </c>
      <c r="G2083" s="2">
        <v>13.5</v>
      </c>
      <c r="H2083" s="3" t="s">
        <v>30</v>
      </c>
      <c r="I2083" s="3" t="s">
        <v>1892</v>
      </c>
      <c r="J2083" s="3" t="s">
        <v>31</v>
      </c>
      <c r="K2083" s="4">
        <v>172.44</v>
      </c>
      <c r="L2083" s="2">
        <v>1</v>
      </c>
      <c r="M2083" s="2">
        <v>12</v>
      </c>
      <c r="N2083" s="2">
        <v>0.75</v>
      </c>
      <c r="O2083" s="3" t="s">
        <v>32</v>
      </c>
      <c r="P2083" s="3" t="s">
        <v>29</v>
      </c>
      <c r="Q2083" s="5">
        <v>34.5</v>
      </c>
      <c r="S2083" s="6">
        <v>30.05</v>
      </c>
      <c r="T2083" s="5">
        <v>0.35</v>
      </c>
      <c r="U2083" s="6">
        <v>30.4</v>
      </c>
      <c r="V2083" s="2">
        <v>44.85</v>
      </c>
      <c r="W2083" s="8">
        <v>3.3500000000000014</v>
      </c>
      <c r="X2083" s="9" t="s">
        <v>3216</v>
      </c>
      <c r="Y2083" s="7">
        <v>43790</v>
      </c>
    </row>
    <row r="2084" spans="1:25" hidden="1" x14ac:dyDescent="0.25">
      <c r="A2084" s="2">
        <v>180436</v>
      </c>
      <c r="B2084" s="3" t="s">
        <v>1880</v>
      </c>
      <c r="C2084" s="3" t="s">
        <v>2083</v>
      </c>
      <c r="D2084" s="3" t="s">
        <v>27</v>
      </c>
      <c r="E2084" s="3" t="s">
        <v>37</v>
      </c>
      <c r="F2084" s="3" t="s">
        <v>29</v>
      </c>
      <c r="G2084" s="2">
        <v>14.5</v>
      </c>
      <c r="H2084" s="3" t="s">
        <v>102</v>
      </c>
      <c r="I2084" s="3" t="s">
        <v>1887</v>
      </c>
      <c r="J2084" s="3" t="s">
        <v>31</v>
      </c>
      <c r="K2084" s="4">
        <v>101.64</v>
      </c>
      <c r="L2084" s="2">
        <v>1</v>
      </c>
      <c r="M2084" s="2">
        <v>12</v>
      </c>
      <c r="N2084" s="2">
        <v>0.75</v>
      </c>
      <c r="O2084" s="3" t="s">
        <v>32</v>
      </c>
      <c r="P2084" s="3" t="s">
        <v>29</v>
      </c>
      <c r="Q2084" s="5">
        <v>22.35</v>
      </c>
      <c r="S2084" s="6">
        <v>19.36</v>
      </c>
      <c r="T2084" s="5">
        <v>0.35</v>
      </c>
      <c r="U2084" s="6">
        <v>19.71</v>
      </c>
      <c r="V2084" s="2">
        <v>29.05</v>
      </c>
      <c r="W2084" s="8"/>
      <c r="X2084" s="10" t="s">
        <v>29</v>
      </c>
      <c r="Y2084" s="7">
        <v>43709</v>
      </c>
    </row>
    <row r="2085" spans="1:25" hidden="1" x14ac:dyDescent="0.25">
      <c r="A2085" s="2">
        <v>192922</v>
      </c>
      <c r="B2085" s="3" t="s">
        <v>1880</v>
      </c>
      <c r="C2085" s="3" t="s">
        <v>2084</v>
      </c>
      <c r="D2085" s="3" t="s">
        <v>27</v>
      </c>
      <c r="E2085" s="3" t="s">
        <v>37</v>
      </c>
      <c r="F2085" s="3" t="s">
        <v>2085</v>
      </c>
      <c r="G2085" s="2">
        <v>13</v>
      </c>
      <c r="H2085" s="3" t="s">
        <v>80</v>
      </c>
      <c r="I2085" s="3" t="s">
        <v>1882</v>
      </c>
      <c r="J2085" s="3" t="s">
        <v>31</v>
      </c>
      <c r="K2085" s="4">
        <v>145.56</v>
      </c>
      <c r="L2085" s="2">
        <v>1</v>
      </c>
      <c r="M2085" s="2">
        <v>12</v>
      </c>
      <c r="N2085" s="2">
        <v>0.75</v>
      </c>
      <c r="O2085" s="3" t="s">
        <v>32</v>
      </c>
      <c r="P2085" s="3" t="s">
        <v>29</v>
      </c>
      <c r="Q2085" s="5">
        <v>29.9</v>
      </c>
      <c r="S2085" s="6">
        <v>26</v>
      </c>
      <c r="T2085" s="5">
        <v>0.35</v>
      </c>
      <c r="U2085" s="6">
        <v>26.35</v>
      </c>
      <c r="V2085" s="2">
        <v>38.85</v>
      </c>
      <c r="W2085" s="8"/>
      <c r="X2085" s="10" t="s">
        <v>29</v>
      </c>
      <c r="Y2085" s="7">
        <v>43661</v>
      </c>
    </row>
    <row r="2086" spans="1:25" hidden="1" x14ac:dyDescent="0.25">
      <c r="A2086" s="2">
        <v>71142</v>
      </c>
      <c r="B2086" s="3" t="s">
        <v>1880</v>
      </c>
      <c r="C2086" s="3" t="s">
        <v>2086</v>
      </c>
      <c r="D2086" s="3" t="s">
        <v>27</v>
      </c>
      <c r="E2086" s="3" t="s">
        <v>37</v>
      </c>
      <c r="F2086" s="3" t="s">
        <v>29</v>
      </c>
      <c r="G2086" s="2">
        <v>12.5</v>
      </c>
      <c r="H2086" s="3" t="s">
        <v>1827</v>
      </c>
      <c r="I2086" s="3" t="s">
        <v>1882</v>
      </c>
      <c r="J2086" s="3" t="s">
        <v>39</v>
      </c>
      <c r="K2086" s="4">
        <v>88.14</v>
      </c>
      <c r="L2086" s="2">
        <v>1</v>
      </c>
      <c r="M2086" s="2">
        <v>12</v>
      </c>
      <c r="N2086" s="2">
        <v>0.75</v>
      </c>
      <c r="O2086" s="3" t="s">
        <v>32</v>
      </c>
      <c r="P2086" s="3" t="s">
        <v>29</v>
      </c>
      <c r="Q2086" s="5">
        <v>19.7</v>
      </c>
      <c r="S2086" s="6">
        <v>17.03</v>
      </c>
      <c r="T2086" s="5">
        <v>0.35</v>
      </c>
      <c r="U2086" s="6">
        <v>17.38</v>
      </c>
      <c r="V2086" s="2">
        <v>25.6</v>
      </c>
      <c r="W2086" s="8"/>
      <c r="X2086" s="10" t="s">
        <v>29</v>
      </c>
      <c r="Y2086" s="7">
        <v>43799</v>
      </c>
    </row>
    <row r="2087" spans="1:25" hidden="1" x14ac:dyDescent="0.25">
      <c r="A2087" s="2">
        <v>527176</v>
      </c>
      <c r="B2087" s="3" t="s">
        <v>1880</v>
      </c>
      <c r="C2087" s="3" t="s">
        <v>2087</v>
      </c>
      <c r="D2087" s="3" t="s">
        <v>27</v>
      </c>
      <c r="E2087" s="3" t="s">
        <v>37</v>
      </c>
      <c r="F2087" s="3" t="s">
        <v>210</v>
      </c>
      <c r="G2087" s="2">
        <v>13</v>
      </c>
      <c r="H2087" s="3" t="s">
        <v>1884</v>
      </c>
      <c r="I2087" s="3" t="s">
        <v>1889</v>
      </c>
      <c r="J2087" s="3" t="s">
        <v>31</v>
      </c>
      <c r="K2087" s="4">
        <v>47.76</v>
      </c>
      <c r="L2087" s="2">
        <v>1</v>
      </c>
      <c r="M2087" s="2">
        <v>12</v>
      </c>
      <c r="N2087" s="2">
        <v>0.75</v>
      </c>
      <c r="O2087" s="3" t="s">
        <v>32</v>
      </c>
      <c r="P2087" s="3" t="s">
        <v>29</v>
      </c>
      <c r="Q2087" s="5">
        <v>12.45</v>
      </c>
      <c r="S2087" s="6">
        <v>10.65</v>
      </c>
      <c r="T2087" s="5">
        <v>0.35</v>
      </c>
      <c r="U2087" s="6">
        <v>11</v>
      </c>
      <c r="V2087" s="2">
        <v>16.2</v>
      </c>
      <c r="W2087" s="8"/>
      <c r="X2087" s="10" t="s">
        <v>29</v>
      </c>
      <c r="Y2087" s="7">
        <v>43709</v>
      </c>
    </row>
    <row r="2088" spans="1:25" hidden="1" x14ac:dyDescent="0.25">
      <c r="A2088" s="2">
        <v>509018</v>
      </c>
      <c r="B2088" s="3" t="s">
        <v>1880</v>
      </c>
      <c r="C2088" s="3" t="s">
        <v>2088</v>
      </c>
      <c r="D2088" s="3" t="s">
        <v>27</v>
      </c>
      <c r="E2088" s="3" t="s">
        <v>28</v>
      </c>
      <c r="F2088" s="3" t="s">
        <v>29</v>
      </c>
      <c r="G2088" s="2">
        <v>14</v>
      </c>
      <c r="H2088" s="3" t="s">
        <v>80</v>
      </c>
      <c r="I2088" s="3" t="s">
        <v>29</v>
      </c>
      <c r="J2088" s="3" t="s">
        <v>31</v>
      </c>
      <c r="K2088" s="4">
        <v>89.52</v>
      </c>
      <c r="L2088" s="2">
        <v>1</v>
      </c>
      <c r="M2088" s="2">
        <v>12</v>
      </c>
      <c r="N2088" s="2">
        <v>0.75</v>
      </c>
      <c r="O2088" s="3" t="s">
        <v>32</v>
      </c>
      <c r="P2088" s="3" t="s">
        <v>29</v>
      </c>
      <c r="Q2088" s="5">
        <v>20.25</v>
      </c>
      <c r="S2088" s="6">
        <v>17.510000000000002</v>
      </c>
      <c r="T2088" s="5">
        <v>0.35</v>
      </c>
      <c r="U2088" s="6">
        <v>17.86</v>
      </c>
      <c r="V2088" s="2">
        <v>26.3</v>
      </c>
      <c r="W2088" s="8"/>
      <c r="X2088" s="10" t="s">
        <v>29</v>
      </c>
      <c r="Y2088" s="7">
        <v>43721</v>
      </c>
    </row>
    <row r="2089" spans="1:25" hidden="1" x14ac:dyDescent="0.25">
      <c r="A2089" s="2">
        <v>207236</v>
      </c>
      <c r="B2089" s="3" t="s">
        <v>1880</v>
      </c>
      <c r="C2089" s="3" t="s">
        <v>2089</v>
      </c>
      <c r="D2089" s="3" t="s">
        <v>27</v>
      </c>
      <c r="E2089" s="3" t="s">
        <v>28</v>
      </c>
      <c r="F2089" s="3" t="s">
        <v>29</v>
      </c>
      <c r="G2089" s="2">
        <v>13</v>
      </c>
      <c r="H2089" s="3" t="s">
        <v>204</v>
      </c>
      <c r="I2089" s="3" t="s">
        <v>1882</v>
      </c>
      <c r="J2089" s="3" t="s">
        <v>31</v>
      </c>
      <c r="K2089" s="4">
        <v>83.64</v>
      </c>
      <c r="L2089" s="2">
        <v>1</v>
      </c>
      <c r="M2089" s="2">
        <v>12</v>
      </c>
      <c r="N2089" s="2">
        <v>0.75</v>
      </c>
      <c r="O2089" s="3" t="s">
        <v>32</v>
      </c>
      <c r="P2089" s="3" t="s">
        <v>29</v>
      </c>
      <c r="Q2089" s="5">
        <v>19.25</v>
      </c>
      <c r="S2089" s="6">
        <v>16.63</v>
      </c>
      <c r="T2089" s="5">
        <v>0.35</v>
      </c>
      <c r="U2089" s="6">
        <v>16.98</v>
      </c>
      <c r="V2089" s="2">
        <v>25</v>
      </c>
      <c r="W2089" s="8"/>
      <c r="X2089" s="10" t="s">
        <v>29</v>
      </c>
      <c r="Y2089" s="7">
        <v>43672</v>
      </c>
    </row>
    <row r="2090" spans="1:25" hidden="1" x14ac:dyDescent="0.25">
      <c r="A2090" s="2">
        <v>428524</v>
      </c>
      <c r="B2090" s="3" t="s">
        <v>1880</v>
      </c>
      <c r="C2090" s="3" t="s">
        <v>2090</v>
      </c>
      <c r="D2090" s="3" t="s">
        <v>42</v>
      </c>
      <c r="E2090" s="3" t="s">
        <v>37</v>
      </c>
      <c r="F2090" s="3" t="s">
        <v>29</v>
      </c>
      <c r="G2090" s="2">
        <v>13</v>
      </c>
      <c r="H2090" s="3" t="s">
        <v>1884</v>
      </c>
      <c r="I2090" s="3" t="s">
        <v>1889</v>
      </c>
      <c r="J2090" s="3" t="s">
        <v>31</v>
      </c>
      <c r="K2090" s="4">
        <v>51.36</v>
      </c>
      <c r="L2090" s="2">
        <v>1</v>
      </c>
      <c r="M2090" s="2">
        <v>12</v>
      </c>
      <c r="N2090" s="2">
        <v>0.375</v>
      </c>
      <c r="O2090" s="3" t="s">
        <v>32</v>
      </c>
      <c r="P2090" s="3" t="s">
        <v>29</v>
      </c>
      <c r="Q2090" s="5">
        <v>11.45</v>
      </c>
      <c r="S2090" s="6">
        <v>9.99</v>
      </c>
      <c r="T2090" s="5">
        <v>0.1</v>
      </c>
      <c r="U2090" s="6">
        <v>10.09</v>
      </c>
      <c r="V2090" s="2">
        <v>14.9</v>
      </c>
      <c r="W2090" s="8"/>
      <c r="X2090" s="10" t="s">
        <v>29</v>
      </c>
      <c r="Y2090" s="7">
        <v>43616</v>
      </c>
    </row>
    <row r="2091" spans="1:25" hidden="1" x14ac:dyDescent="0.25">
      <c r="A2091" s="2">
        <v>89706</v>
      </c>
      <c r="B2091" s="3" t="s">
        <v>1880</v>
      </c>
      <c r="C2091" s="3" t="s">
        <v>2091</v>
      </c>
      <c r="D2091" s="3" t="s">
        <v>27</v>
      </c>
      <c r="E2091" s="3" t="s">
        <v>37</v>
      </c>
      <c r="F2091" s="3" t="s">
        <v>86</v>
      </c>
      <c r="G2091" s="2">
        <v>13</v>
      </c>
      <c r="H2091" s="3" t="s">
        <v>204</v>
      </c>
      <c r="I2091" s="3" t="s">
        <v>1882</v>
      </c>
      <c r="J2091" s="3" t="s">
        <v>31</v>
      </c>
      <c r="K2091" s="4">
        <v>99</v>
      </c>
      <c r="L2091" s="2">
        <v>1</v>
      </c>
      <c r="M2091" s="2">
        <v>12</v>
      </c>
      <c r="N2091" s="2">
        <v>0.75</v>
      </c>
      <c r="O2091" s="3" t="s">
        <v>32</v>
      </c>
      <c r="P2091" s="3" t="s">
        <v>29</v>
      </c>
      <c r="Q2091" s="5">
        <v>21.9</v>
      </c>
      <c r="S2091" s="6">
        <v>18.96</v>
      </c>
      <c r="T2091" s="5">
        <v>0.35</v>
      </c>
      <c r="U2091" s="6">
        <v>19.309999999999999</v>
      </c>
      <c r="V2091" s="2">
        <v>28.45</v>
      </c>
      <c r="W2091" s="8"/>
      <c r="X2091" s="10" t="s">
        <v>29</v>
      </c>
      <c r="Y2091" s="7">
        <v>43616</v>
      </c>
    </row>
    <row r="2092" spans="1:25" ht="30" hidden="1" x14ac:dyDescent="0.25">
      <c r="A2092" s="2">
        <v>632240</v>
      </c>
      <c r="B2092" s="3" t="s">
        <v>1880</v>
      </c>
      <c r="C2092" s="3" t="s">
        <v>2092</v>
      </c>
      <c r="D2092" s="3" t="s">
        <v>27</v>
      </c>
      <c r="E2092" s="3" t="s">
        <v>28</v>
      </c>
      <c r="F2092" s="3" t="s">
        <v>29</v>
      </c>
      <c r="G2092" s="2">
        <v>13.5</v>
      </c>
      <c r="H2092" s="3" t="s">
        <v>204</v>
      </c>
      <c r="I2092" s="3" t="s">
        <v>1882</v>
      </c>
      <c r="J2092" s="3" t="s">
        <v>31</v>
      </c>
      <c r="K2092" s="4">
        <v>96.42</v>
      </c>
      <c r="L2092" s="2">
        <v>1</v>
      </c>
      <c r="M2092" s="2">
        <v>6</v>
      </c>
      <c r="N2092" s="2">
        <v>0.75</v>
      </c>
      <c r="O2092" s="3" t="s">
        <v>32</v>
      </c>
      <c r="P2092" s="3" t="s">
        <v>29</v>
      </c>
      <c r="Q2092" s="5">
        <v>37.549999999999997</v>
      </c>
      <c r="S2092" s="6">
        <v>32.74</v>
      </c>
      <c r="T2092" s="5">
        <v>0.35</v>
      </c>
      <c r="U2092" s="6">
        <v>33.090000000000003</v>
      </c>
      <c r="V2092" s="2">
        <v>48.8</v>
      </c>
      <c r="W2092" s="8"/>
      <c r="X2092" s="10" t="s">
        <v>29</v>
      </c>
      <c r="Y2092" s="7">
        <v>43672</v>
      </c>
    </row>
    <row r="2093" spans="1:25" hidden="1" x14ac:dyDescent="0.25">
      <c r="A2093" s="2">
        <v>491860</v>
      </c>
      <c r="B2093" s="3" t="s">
        <v>1880</v>
      </c>
      <c r="C2093" s="3" t="s">
        <v>2093</v>
      </c>
      <c r="D2093" s="3" t="s">
        <v>27</v>
      </c>
      <c r="E2093" s="3" t="s">
        <v>37</v>
      </c>
      <c r="F2093" s="3" t="s">
        <v>29</v>
      </c>
      <c r="G2093" s="2">
        <v>13</v>
      </c>
      <c r="H2093" s="3" t="s">
        <v>204</v>
      </c>
      <c r="I2093" s="3" t="s">
        <v>29</v>
      </c>
      <c r="J2093" s="3" t="s">
        <v>31</v>
      </c>
      <c r="K2093" s="4">
        <v>63.36</v>
      </c>
      <c r="L2093" s="2">
        <v>1</v>
      </c>
      <c r="M2093" s="2">
        <v>12</v>
      </c>
      <c r="N2093" s="2">
        <v>0.75</v>
      </c>
      <c r="O2093" s="3" t="s">
        <v>32</v>
      </c>
      <c r="P2093" s="3" t="s">
        <v>29</v>
      </c>
      <c r="Q2093" s="5">
        <v>15.75</v>
      </c>
      <c r="S2093" s="6">
        <v>13.55</v>
      </c>
      <c r="T2093" s="5">
        <v>0.35</v>
      </c>
      <c r="U2093" s="6">
        <v>13.9</v>
      </c>
      <c r="V2093" s="2">
        <v>20.5</v>
      </c>
      <c r="W2093" s="8"/>
      <c r="X2093" s="10" t="s">
        <v>29</v>
      </c>
      <c r="Y2093" s="7">
        <v>43466</v>
      </c>
    </row>
    <row r="2094" spans="1:25" hidden="1" x14ac:dyDescent="0.25">
      <c r="A2094" s="2">
        <v>233502</v>
      </c>
      <c r="B2094" s="3" t="s">
        <v>1880</v>
      </c>
      <c r="C2094" s="3" t="s">
        <v>2094</v>
      </c>
      <c r="D2094" s="3" t="s">
        <v>27</v>
      </c>
      <c r="E2094" s="3" t="s">
        <v>37</v>
      </c>
      <c r="F2094" s="3" t="s">
        <v>29</v>
      </c>
      <c r="G2094" s="2">
        <v>14.2</v>
      </c>
      <c r="H2094" s="3" t="s">
        <v>1884</v>
      </c>
      <c r="I2094" s="3" t="s">
        <v>1885</v>
      </c>
      <c r="J2094" s="3" t="s">
        <v>31</v>
      </c>
      <c r="K2094" s="4">
        <v>84</v>
      </c>
      <c r="L2094" s="2">
        <v>1</v>
      </c>
      <c r="M2094" s="2">
        <v>12</v>
      </c>
      <c r="N2094" s="2">
        <v>0.75</v>
      </c>
      <c r="O2094" s="3" t="s">
        <v>32</v>
      </c>
      <c r="P2094" s="3" t="s">
        <v>29</v>
      </c>
      <c r="Q2094" s="5">
        <v>19.3</v>
      </c>
      <c r="S2094" s="6">
        <v>16.68</v>
      </c>
      <c r="T2094" s="5">
        <v>0.35</v>
      </c>
      <c r="U2094" s="6">
        <v>17.03</v>
      </c>
      <c r="V2094" s="2">
        <v>25.1</v>
      </c>
      <c r="W2094" s="8"/>
      <c r="X2094" s="10" t="s">
        <v>29</v>
      </c>
      <c r="Y2094" s="7">
        <v>43525</v>
      </c>
    </row>
    <row r="2095" spans="1:25" hidden="1" x14ac:dyDescent="0.25">
      <c r="A2095" s="2">
        <v>807263</v>
      </c>
      <c r="B2095" s="3" t="s">
        <v>1880</v>
      </c>
      <c r="C2095" s="3" t="s">
        <v>2095</v>
      </c>
      <c r="D2095" s="3" t="s">
        <v>27</v>
      </c>
      <c r="E2095" s="3" t="s">
        <v>37</v>
      </c>
      <c r="F2095" s="3" t="s">
        <v>29</v>
      </c>
      <c r="G2095" s="2">
        <v>13.5</v>
      </c>
      <c r="H2095" s="3" t="s">
        <v>1884</v>
      </c>
      <c r="I2095" s="3" t="s">
        <v>1889</v>
      </c>
      <c r="J2095" s="3" t="s">
        <v>31</v>
      </c>
      <c r="K2095" s="4">
        <v>83.88</v>
      </c>
      <c r="L2095" s="2">
        <v>1</v>
      </c>
      <c r="M2095" s="2">
        <v>12</v>
      </c>
      <c r="N2095" s="2">
        <v>0.75</v>
      </c>
      <c r="O2095" s="3" t="s">
        <v>32</v>
      </c>
      <c r="P2095" s="3" t="s">
        <v>29</v>
      </c>
      <c r="Q2095" s="5">
        <v>19.3</v>
      </c>
      <c r="S2095" s="6">
        <v>16.68</v>
      </c>
      <c r="T2095" s="5">
        <v>0.35</v>
      </c>
      <c r="U2095" s="6">
        <v>17.03</v>
      </c>
      <c r="V2095" s="2">
        <v>25.1</v>
      </c>
      <c r="W2095" s="8"/>
      <c r="X2095" s="10" t="s">
        <v>29</v>
      </c>
      <c r="Y2095" s="7">
        <v>43496</v>
      </c>
    </row>
    <row r="2096" spans="1:25" hidden="1" x14ac:dyDescent="0.25">
      <c r="A2096" s="2">
        <v>162889</v>
      </c>
      <c r="B2096" s="3" t="s">
        <v>1880</v>
      </c>
      <c r="C2096" s="3" t="s">
        <v>2096</v>
      </c>
      <c r="D2096" s="3" t="s">
        <v>27</v>
      </c>
      <c r="E2096" s="3" t="s">
        <v>37</v>
      </c>
      <c r="F2096" s="3" t="s">
        <v>97</v>
      </c>
      <c r="G2096" s="2">
        <v>15</v>
      </c>
      <c r="H2096" s="3" t="s">
        <v>204</v>
      </c>
      <c r="I2096" s="3" t="s">
        <v>1882</v>
      </c>
      <c r="J2096" s="3" t="s">
        <v>31</v>
      </c>
      <c r="K2096" s="4">
        <v>113.64</v>
      </c>
      <c r="L2096" s="2">
        <v>1</v>
      </c>
      <c r="M2096" s="2">
        <v>12</v>
      </c>
      <c r="N2096" s="2">
        <v>0.75</v>
      </c>
      <c r="O2096" s="3" t="s">
        <v>32</v>
      </c>
      <c r="P2096" s="3" t="s">
        <v>29</v>
      </c>
      <c r="Q2096" s="5">
        <v>24.4</v>
      </c>
      <c r="S2096" s="6">
        <v>21.16</v>
      </c>
      <c r="T2096" s="5">
        <v>0.35</v>
      </c>
      <c r="U2096" s="6">
        <v>21.51</v>
      </c>
      <c r="V2096" s="2">
        <v>31.7</v>
      </c>
      <c r="W2096" s="8"/>
      <c r="X2096" s="10" t="s">
        <v>29</v>
      </c>
      <c r="Y2096" s="7">
        <v>43672</v>
      </c>
    </row>
    <row r="2097" spans="1:25" hidden="1" x14ac:dyDescent="0.25">
      <c r="A2097" s="2">
        <v>345876</v>
      </c>
      <c r="B2097" s="3" t="s">
        <v>1880</v>
      </c>
      <c r="C2097" s="3" t="s">
        <v>2097</v>
      </c>
      <c r="D2097" s="3" t="s">
        <v>27</v>
      </c>
      <c r="E2097" s="3" t="s">
        <v>28</v>
      </c>
      <c r="F2097" s="3" t="s">
        <v>29</v>
      </c>
      <c r="G2097" s="2">
        <v>14.5</v>
      </c>
      <c r="H2097" s="3" t="s">
        <v>204</v>
      </c>
      <c r="I2097" s="3" t="s">
        <v>29</v>
      </c>
      <c r="J2097" s="3" t="s">
        <v>31</v>
      </c>
      <c r="K2097" s="4">
        <v>182.52</v>
      </c>
      <c r="L2097" s="2">
        <v>1</v>
      </c>
      <c r="M2097" s="2">
        <v>12</v>
      </c>
      <c r="N2097" s="2">
        <v>0.75</v>
      </c>
      <c r="O2097" s="3" t="s">
        <v>32</v>
      </c>
      <c r="P2097" s="3" t="s">
        <v>29</v>
      </c>
      <c r="Q2097" s="5">
        <v>36.25</v>
      </c>
      <c r="S2097" s="6">
        <v>31.59</v>
      </c>
      <c r="T2097" s="5">
        <v>0.35</v>
      </c>
      <c r="U2097" s="6">
        <v>31.94</v>
      </c>
      <c r="V2097" s="2">
        <v>47.1</v>
      </c>
      <c r="W2097" s="8"/>
      <c r="X2097" s="10" t="s">
        <v>29</v>
      </c>
      <c r="Y2097" s="7">
        <v>43678</v>
      </c>
    </row>
    <row r="2098" spans="1:25" ht="30" hidden="1" x14ac:dyDescent="0.25">
      <c r="A2098" s="2">
        <v>819151</v>
      </c>
      <c r="B2098" s="3" t="s">
        <v>1880</v>
      </c>
      <c r="C2098" s="3" t="s">
        <v>2098</v>
      </c>
      <c r="D2098" s="3" t="s">
        <v>27</v>
      </c>
      <c r="E2098" s="3" t="s">
        <v>37</v>
      </c>
      <c r="F2098" s="3" t="s">
        <v>566</v>
      </c>
      <c r="G2098" s="2">
        <v>13.5</v>
      </c>
      <c r="H2098" s="3" t="s">
        <v>432</v>
      </c>
      <c r="I2098" s="3" t="s">
        <v>29</v>
      </c>
      <c r="J2098" s="3" t="s">
        <v>31</v>
      </c>
      <c r="K2098" s="4">
        <v>67.2</v>
      </c>
      <c r="L2098" s="2">
        <v>1</v>
      </c>
      <c r="M2098" s="2">
        <v>12</v>
      </c>
      <c r="N2098" s="2">
        <v>0.75</v>
      </c>
      <c r="O2098" s="3" t="s">
        <v>32</v>
      </c>
      <c r="P2098" s="3" t="s">
        <v>29</v>
      </c>
      <c r="Q2098" s="5">
        <v>16.45</v>
      </c>
      <c r="S2098" s="6">
        <v>14.17</v>
      </c>
      <c r="T2098" s="5">
        <v>0.35</v>
      </c>
      <c r="U2098" s="6">
        <v>14.52</v>
      </c>
      <c r="V2098" s="2">
        <v>21.4</v>
      </c>
      <c r="W2098" s="8"/>
      <c r="X2098" s="10" t="s">
        <v>29</v>
      </c>
      <c r="Y2098" s="7">
        <v>43709</v>
      </c>
    </row>
    <row r="2099" spans="1:25" hidden="1" x14ac:dyDescent="0.25">
      <c r="A2099" s="2">
        <v>631291</v>
      </c>
      <c r="B2099" s="3" t="s">
        <v>1880</v>
      </c>
      <c r="C2099" s="3" t="s">
        <v>2099</v>
      </c>
      <c r="D2099" s="3" t="s">
        <v>27</v>
      </c>
      <c r="E2099" s="3" t="s">
        <v>37</v>
      </c>
      <c r="F2099" s="3" t="s">
        <v>29</v>
      </c>
      <c r="G2099" s="2">
        <v>14.5</v>
      </c>
      <c r="H2099" s="3" t="s">
        <v>1884</v>
      </c>
      <c r="I2099" s="3" t="s">
        <v>1889</v>
      </c>
      <c r="J2099" s="3" t="s">
        <v>31</v>
      </c>
      <c r="K2099" s="4">
        <v>79.56</v>
      </c>
      <c r="L2099" s="2">
        <v>1</v>
      </c>
      <c r="M2099" s="2">
        <v>12</v>
      </c>
      <c r="N2099" s="2">
        <v>0.75</v>
      </c>
      <c r="O2099" s="3" t="s">
        <v>32</v>
      </c>
      <c r="P2099" s="3" t="s">
        <v>29</v>
      </c>
      <c r="Q2099" s="5">
        <v>18.55</v>
      </c>
      <c r="S2099" s="6">
        <v>16.02</v>
      </c>
      <c r="T2099" s="5">
        <v>0.35</v>
      </c>
      <c r="U2099" s="6">
        <v>16.37</v>
      </c>
      <c r="V2099" s="2">
        <v>24.1</v>
      </c>
      <c r="W2099" s="8"/>
      <c r="X2099" s="10" t="s">
        <v>29</v>
      </c>
      <c r="Y2099" s="7">
        <v>43769</v>
      </c>
    </row>
    <row r="2100" spans="1:25" hidden="1" x14ac:dyDescent="0.25">
      <c r="A2100" s="2">
        <v>633628</v>
      </c>
      <c r="B2100" s="3" t="s">
        <v>1880</v>
      </c>
      <c r="C2100" s="3" t="s">
        <v>2100</v>
      </c>
      <c r="D2100" s="3" t="s">
        <v>27</v>
      </c>
      <c r="E2100" s="3" t="s">
        <v>37</v>
      </c>
      <c r="F2100" s="3" t="s">
        <v>29</v>
      </c>
      <c r="G2100" s="2">
        <v>13.5</v>
      </c>
      <c r="H2100" s="3" t="s">
        <v>1884</v>
      </c>
      <c r="I2100" s="3" t="s">
        <v>1889</v>
      </c>
      <c r="J2100" s="3" t="s">
        <v>31</v>
      </c>
      <c r="K2100" s="4">
        <v>66.36</v>
      </c>
      <c r="L2100" s="2">
        <v>1</v>
      </c>
      <c r="M2100" s="2">
        <v>12</v>
      </c>
      <c r="N2100" s="2">
        <v>0.75</v>
      </c>
      <c r="O2100" s="3" t="s">
        <v>32</v>
      </c>
      <c r="P2100" s="3" t="s">
        <v>29</v>
      </c>
      <c r="Q2100" s="5">
        <v>16.3</v>
      </c>
      <c r="S2100" s="6">
        <v>14.04</v>
      </c>
      <c r="T2100" s="5">
        <v>0.35</v>
      </c>
      <c r="U2100" s="6">
        <v>14.39</v>
      </c>
      <c r="V2100" s="2">
        <v>21.2</v>
      </c>
      <c r="W2100" s="8"/>
      <c r="X2100" s="10" t="s">
        <v>29</v>
      </c>
      <c r="Y2100" s="7">
        <v>43738</v>
      </c>
    </row>
    <row r="2101" spans="1:25" hidden="1" x14ac:dyDescent="0.25">
      <c r="A2101" s="2">
        <v>209734</v>
      </c>
      <c r="B2101" s="3" t="s">
        <v>1880</v>
      </c>
      <c r="C2101" s="3" t="s">
        <v>2101</v>
      </c>
      <c r="D2101" s="3" t="s">
        <v>27</v>
      </c>
      <c r="E2101" s="3" t="s">
        <v>37</v>
      </c>
      <c r="F2101" s="3" t="s">
        <v>29</v>
      </c>
      <c r="G2101" s="2">
        <v>14</v>
      </c>
      <c r="H2101" s="3" t="s">
        <v>1727</v>
      </c>
      <c r="I2101" s="3" t="s">
        <v>29</v>
      </c>
      <c r="J2101" s="3" t="s">
        <v>31</v>
      </c>
      <c r="K2101" s="4">
        <v>86.16</v>
      </c>
      <c r="L2101" s="2">
        <v>1</v>
      </c>
      <c r="M2101" s="2">
        <v>12</v>
      </c>
      <c r="N2101" s="2">
        <v>0.75</v>
      </c>
      <c r="O2101" s="3" t="s">
        <v>32</v>
      </c>
      <c r="P2101" s="3" t="s">
        <v>29</v>
      </c>
      <c r="Q2101" s="5">
        <v>19.7</v>
      </c>
      <c r="S2101" s="6">
        <v>17.03</v>
      </c>
      <c r="T2101" s="5">
        <v>0.35</v>
      </c>
      <c r="U2101" s="6">
        <v>17.38</v>
      </c>
      <c r="V2101" s="2">
        <v>25.6</v>
      </c>
      <c r="W2101" s="8"/>
      <c r="X2101" s="10" t="s">
        <v>29</v>
      </c>
      <c r="Y2101" s="7">
        <v>43678</v>
      </c>
    </row>
    <row r="2102" spans="1:25" hidden="1" x14ac:dyDescent="0.25">
      <c r="A2102" s="2">
        <v>464388</v>
      </c>
      <c r="B2102" s="3" t="s">
        <v>1880</v>
      </c>
      <c r="C2102" s="3" t="s">
        <v>2102</v>
      </c>
      <c r="D2102" s="3" t="s">
        <v>27</v>
      </c>
      <c r="E2102" s="3" t="s">
        <v>37</v>
      </c>
      <c r="F2102" s="3" t="s">
        <v>29</v>
      </c>
      <c r="G2102" s="2">
        <v>13</v>
      </c>
      <c r="H2102" s="3" t="s">
        <v>1727</v>
      </c>
      <c r="I2102" s="3" t="s">
        <v>29</v>
      </c>
      <c r="J2102" s="3" t="s">
        <v>31</v>
      </c>
      <c r="K2102" s="4">
        <v>34.92</v>
      </c>
      <c r="L2102" s="2">
        <v>1</v>
      </c>
      <c r="M2102" s="2">
        <v>12</v>
      </c>
      <c r="N2102" s="2">
        <v>0.75</v>
      </c>
      <c r="O2102" s="3" t="s">
        <v>32</v>
      </c>
      <c r="P2102" s="3" t="s">
        <v>29</v>
      </c>
      <c r="Q2102" s="5">
        <v>12.1</v>
      </c>
      <c r="S2102" s="6">
        <v>10.34</v>
      </c>
      <c r="T2102" s="5">
        <v>0.35</v>
      </c>
      <c r="U2102" s="6">
        <v>10.69</v>
      </c>
      <c r="V2102" s="2">
        <v>15.75</v>
      </c>
      <c r="W2102" s="8"/>
      <c r="X2102" s="10" t="s">
        <v>29</v>
      </c>
      <c r="Y2102" s="7">
        <v>43466</v>
      </c>
    </row>
    <row r="2103" spans="1:25" hidden="1" x14ac:dyDescent="0.25">
      <c r="A2103" s="2">
        <v>183947</v>
      </c>
      <c r="B2103" s="3" t="s">
        <v>1880</v>
      </c>
      <c r="C2103" s="3" t="s">
        <v>2103</v>
      </c>
      <c r="D2103" s="3" t="s">
        <v>27</v>
      </c>
      <c r="E2103" s="3" t="s">
        <v>28</v>
      </c>
      <c r="F2103" s="3" t="s">
        <v>97</v>
      </c>
      <c r="G2103" s="2">
        <v>10.5</v>
      </c>
      <c r="H2103" s="3" t="s">
        <v>61</v>
      </c>
      <c r="I2103" s="3" t="s">
        <v>29</v>
      </c>
      <c r="J2103" s="3" t="s">
        <v>31</v>
      </c>
      <c r="K2103" s="4">
        <v>94.56</v>
      </c>
      <c r="L2103" s="2">
        <v>1</v>
      </c>
      <c r="M2103" s="2">
        <v>12</v>
      </c>
      <c r="N2103" s="2">
        <v>0.75</v>
      </c>
      <c r="O2103" s="3" t="s">
        <v>32</v>
      </c>
      <c r="P2103" s="3" t="s">
        <v>29</v>
      </c>
      <c r="Q2103" s="5">
        <v>21.15</v>
      </c>
      <c r="S2103" s="6">
        <v>18.3</v>
      </c>
      <c r="T2103" s="5">
        <v>0.35</v>
      </c>
      <c r="U2103" s="6">
        <v>18.649999999999999</v>
      </c>
      <c r="V2103" s="2">
        <v>27.5</v>
      </c>
      <c r="W2103" s="8"/>
      <c r="X2103" s="10" t="s">
        <v>29</v>
      </c>
      <c r="Y2103" s="7">
        <v>43738</v>
      </c>
    </row>
    <row r="2104" spans="1:25" hidden="1" x14ac:dyDescent="0.25">
      <c r="A2104" s="2">
        <v>239384</v>
      </c>
      <c r="B2104" s="3" t="s">
        <v>1880</v>
      </c>
      <c r="C2104" s="3" t="s">
        <v>2104</v>
      </c>
      <c r="D2104" s="3" t="s">
        <v>27</v>
      </c>
      <c r="E2104" s="3" t="s">
        <v>37</v>
      </c>
      <c r="F2104" s="3" t="s">
        <v>29</v>
      </c>
      <c r="G2104" s="2">
        <v>13.5</v>
      </c>
      <c r="H2104" s="3" t="s">
        <v>30</v>
      </c>
      <c r="I2104" s="3" t="s">
        <v>1882</v>
      </c>
      <c r="J2104" s="3" t="s">
        <v>31</v>
      </c>
      <c r="K2104" s="4" t="s">
        <v>3136</v>
      </c>
      <c r="L2104" s="2">
        <v>1</v>
      </c>
      <c r="M2104" s="2">
        <v>12</v>
      </c>
      <c r="N2104" s="2">
        <v>0.75</v>
      </c>
      <c r="O2104" s="3" t="s">
        <v>32</v>
      </c>
      <c r="P2104" s="3" t="s">
        <v>29</v>
      </c>
      <c r="Q2104" s="5">
        <v>21.2</v>
      </c>
      <c r="S2104" s="6">
        <v>18.350000000000001</v>
      </c>
      <c r="T2104" s="5">
        <v>0.35</v>
      </c>
      <c r="U2104" s="6">
        <v>18.7</v>
      </c>
      <c r="V2104" s="2">
        <v>27.55</v>
      </c>
      <c r="W2104" s="8"/>
      <c r="X2104" s="10" t="s">
        <v>29</v>
      </c>
      <c r="Y2104" s="7">
        <v>43466</v>
      </c>
    </row>
    <row r="2105" spans="1:25" hidden="1" x14ac:dyDescent="0.25">
      <c r="A2105" s="2">
        <v>950022</v>
      </c>
      <c r="B2105" s="3" t="s">
        <v>1880</v>
      </c>
      <c r="C2105" s="3" t="s">
        <v>2105</v>
      </c>
      <c r="D2105" s="3" t="s">
        <v>27</v>
      </c>
      <c r="E2105" s="3" t="s">
        <v>28</v>
      </c>
      <c r="F2105" s="3" t="s">
        <v>29</v>
      </c>
      <c r="H2105" s="3" t="s">
        <v>204</v>
      </c>
      <c r="I2105" s="3" t="s">
        <v>29</v>
      </c>
      <c r="J2105" s="3" t="s">
        <v>31</v>
      </c>
      <c r="K2105" s="4">
        <v>148.30000000000001</v>
      </c>
      <c r="L2105" s="2">
        <v>1</v>
      </c>
      <c r="M2105" s="2">
        <v>12</v>
      </c>
      <c r="N2105" s="2">
        <v>0.75</v>
      </c>
      <c r="O2105" s="3" t="s">
        <v>32</v>
      </c>
      <c r="P2105" s="3" t="s">
        <v>29</v>
      </c>
      <c r="Q2105" s="5">
        <v>30.35</v>
      </c>
      <c r="S2105" s="6">
        <v>26.4</v>
      </c>
      <c r="T2105" s="5">
        <v>0.35</v>
      </c>
      <c r="U2105" s="6">
        <v>26.75</v>
      </c>
      <c r="V2105" s="2">
        <v>39.450000000000003</v>
      </c>
      <c r="W2105" s="8"/>
      <c r="X2105" s="10" t="s">
        <v>29</v>
      </c>
      <c r="Y2105" s="7">
        <v>43776</v>
      </c>
    </row>
    <row r="2106" spans="1:25" ht="30" hidden="1" x14ac:dyDescent="0.25">
      <c r="A2106" s="2">
        <v>85803</v>
      </c>
      <c r="B2106" s="3" t="s">
        <v>1880</v>
      </c>
      <c r="C2106" s="3" t="s">
        <v>2106</v>
      </c>
      <c r="D2106" s="3" t="s">
        <v>27</v>
      </c>
      <c r="E2106" s="3" t="s">
        <v>28</v>
      </c>
      <c r="F2106" s="3" t="s">
        <v>29</v>
      </c>
      <c r="H2106" s="3" t="s">
        <v>204</v>
      </c>
      <c r="I2106" s="3" t="s">
        <v>29</v>
      </c>
      <c r="J2106" s="3" t="s">
        <v>31</v>
      </c>
      <c r="K2106" s="4">
        <v>145.08000000000001</v>
      </c>
      <c r="L2106" s="2">
        <v>1</v>
      </c>
      <c r="M2106" s="2">
        <v>12</v>
      </c>
      <c r="N2106" s="2">
        <v>0.75</v>
      </c>
      <c r="O2106" s="3" t="s">
        <v>32</v>
      </c>
      <c r="P2106" s="3" t="s">
        <v>29</v>
      </c>
      <c r="Q2106" s="5">
        <v>29.8</v>
      </c>
      <c r="S2106" s="6">
        <v>25.92</v>
      </c>
      <c r="T2106" s="5">
        <v>0.35</v>
      </c>
      <c r="U2106" s="6">
        <v>26.27</v>
      </c>
      <c r="V2106" s="2">
        <v>38.75</v>
      </c>
      <c r="W2106" s="8">
        <v>0.65000000000000213</v>
      </c>
      <c r="X2106" s="9" t="s">
        <v>3216</v>
      </c>
      <c r="Y2106" s="7">
        <v>43794</v>
      </c>
    </row>
    <row r="2107" spans="1:25" hidden="1" x14ac:dyDescent="0.25">
      <c r="A2107" s="2">
        <v>212480</v>
      </c>
      <c r="B2107" s="3" t="s">
        <v>1880</v>
      </c>
      <c r="C2107" s="3" t="s">
        <v>2107</v>
      </c>
      <c r="D2107" s="3" t="s">
        <v>27</v>
      </c>
      <c r="E2107" s="3" t="s">
        <v>37</v>
      </c>
      <c r="F2107" s="3" t="s">
        <v>29</v>
      </c>
      <c r="G2107" s="2">
        <v>12</v>
      </c>
      <c r="H2107" s="3" t="s">
        <v>204</v>
      </c>
      <c r="I2107" s="3" t="s">
        <v>29</v>
      </c>
      <c r="J2107" s="3" t="s">
        <v>31</v>
      </c>
      <c r="K2107" s="4">
        <v>76.08</v>
      </c>
      <c r="L2107" s="2">
        <v>1</v>
      </c>
      <c r="M2107" s="2">
        <v>12</v>
      </c>
      <c r="N2107" s="2">
        <v>0.75</v>
      </c>
      <c r="O2107" s="3" t="s">
        <v>32</v>
      </c>
      <c r="P2107" s="3" t="s">
        <v>29</v>
      </c>
      <c r="Q2107" s="5">
        <v>17.95</v>
      </c>
      <c r="S2107" s="6">
        <v>15.49</v>
      </c>
      <c r="T2107" s="5">
        <v>0.35</v>
      </c>
      <c r="U2107" s="6">
        <v>15.84</v>
      </c>
      <c r="V2107" s="2">
        <v>23.35</v>
      </c>
      <c r="W2107" s="8"/>
      <c r="X2107" s="10" t="s">
        <v>29</v>
      </c>
      <c r="Y2107" s="7">
        <v>43678</v>
      </c>
    </row>
    <row r="2108" spans="1:25" hidden="1" x14ac:dyDescent="0.25">
      <c r="A2108" s="2">
        <v>333732</v>
      </c>
      <c r="B2108" s="3" t="s">
        <v>1880</v>
      </c>
      <c r="C2108" s="3" t="s">
        <v>2108</v>
      </c>
      <c r="D2108" s="3" t="s">
        <v>27</v>
      </c>
      <c r="E2108" s="3" t="s">
        <v>28</v>
      </c>
      <c r="F2108" s="3" t="s">
        <v>29</v>
      </c>
      <c r="H2108" s="3" t="s">
        <v>30</v>
      </c>
      <c r="I2108" s="3" t="s">
        <v>29</v>
      </c>
      <c r="J2108" s="3" t="s">
        <v>31</v>
      </c>
      <c r="K2108" s="4">
        <v>231.24</v>
      </c>
      <c r="L2108" s="2">
        <v>1</v>
      </c>
      <c r="M2108" s="2">
        <v>12</v>
      </c>
      <c r="N2108" s="2">
        <v>0.75</v>
      </c>
      <c r="O2108" s="3" t="s">
        <v>32</v>
      </c>
      <c r="P2108" s="3" t="s">
        <v>29</v>
      </c>
      <c r="Q2108" s="5">
        <v>42.45</v>
      </c>
      <c r="S2108" s="6">
        <v>37.049999999999997</v>
      </c>
      <c r="T2108" s="5">
        <v>0.35</v>
      </c>
      <c r="U2108" s="6">
        <v>37.4</v>
      </c>
      <c r="V2108" s="2">
        <v>55.2</v>
      </c>
      <c r="W2108" s="8"/>
      <c r="X2108" s="10" t="s">
        <v>29</v>
      </c>
      <c r="Y2108" s="7">
        <v>43739</v>
      </c>
    </row>
    <row r="2109" spans="1:25" hidden="1" x14ac:dyDescent="0.25">
      <c r="A2109" s="2">
        <v>41665</v>
      </c>
      <c r="B2109" s="3" t="s">
        <v>1880</v>
      </c>
      <c r="C2109" s="3" t="s">
        <v>2109</v>
      </c>
      <c r="D2109" s="3" t="s">
        <v>27</v>
      </c>
      <c r="E2109" s="3" t="s">
        <v>28</v>
      </c>
      <c r="F2109" s="3" t="s">
        <v>97</v>
      </c>
      <c r="G2109" s="2">
        <v>13</v>
      </c>
      <c r="H2109" s="3" t="s">
        <v>204</v>
      </c>
      <c r="I2109" s="3" t="s">
        <v>29</v>
      </c>
      <c r="J2109" s="3" t="s">
        <v>31</v>
      </c>
      <c r="K2109" s="4">
        <v>65.760000000000005</v>
      </c>
      <c r="L2109" s="2">
        <v>1</v>
      </c>
      <c r="M2109" s="2">
        <v>12</v>
      </c>
      <c r="N2109" s="2">
        <v>0.75</v>
      </c>
      <c r="O2109" s="3" t="s">
        <v>32</v>
      </c>
      <c r="P2109" s="3" t="s">
        <v>29</v>
      </c>
      <c r="Q2109" s="5">
        <v>16.2</v>
      </c>
      <c r="S2109" s="6">
        <v>13.95</v>
      </c>
      <c r="T2109" s="5">
        <v>0.35</v>
      </c>
      <c r="U2109" s="6">
        <v>14.3</v>
      </c>
      <c r="V2109" s="2">
        <v>21.05</v>
      </c>
      <c r="W2109" s="8">
        <v>-2.25</v>
      </c>
      <c r="X2109" s="9" t="s">
        <v>3215</v>
      </c>
      <c r="Y2109" s="7">
        <v>43790</v>
      </c>
    </row>
    <row r="2110" spans="1:25" hidden="1" x14ac:dyDescent="0.25">
      <c r="A2110" s="2">
        <v>822429</v>
      </c>
      <c r="B2110" s="3" t="s">
        <v>1880</v>
      </c>
      <c r="C2110" s="3" t="s">
        <v>2110</v>
      </c>
      <c r="D2110" s="3" t="s">
        <v>27</v>
      </c>
      <c r="E2110" s="3" t="s">
        <v>37</v>
      </c>
      <c r="F2110" s="3" t="s">
        <v>29</v>
      </c>
      <c r="G2110" s="2">
        <v>13.5</v>
      </c>
      <c r="H2110" s="3" t="s">
        <v>432</v>
      </c>
      <c r="I2110" s="3" t="s">
        <v>29</v>
      </c>
      <c r="J2110" s="3" t="s">
        <v>31</v>
      </c>
      <c r="K2110" s="4">
        <v>89.16</v>
      </c>
      <c r="L2110" s="2">
        <v>1</v>
      </c>
      <c r="M2110" s="2">
        <v>12</v>
      </c>
      <c r="N2110" s="2">
        <v>0.75</v>
      </c>
      <c r="O2110" s="3" t="s">
        <v>32</v>
      </c>
      <c r="P2110" s="3" t="s">
        <v>29</v>
      </c>
      <c r="Q2110" s="5">
        <v>20.2</v>
      </c>
      <c r="S2110" s="6">
        <v>17.47</v>
      </c>
      <c r="T2110" s="5">
        <v>0.35</v>
      </c>
      <c r="U2110" s="6">
        <v>17.82</v>
      </c>
      <c r="V2110" s="2">
        <v>26.25</v>
      </c>
      <c r="W2110" s="8"/>
      <c r="X2110" s="10" t="s">
        <v>29</v>
      </c>
      <c r="Y2110" s="7">
        <v>43466</v>
      </c>
    </row>
    <row r="2111" spans="1:25" hidden="1" x14ac:dyDescent="0.25">
      <c r="A2111" s="2">
        <v>263236</v>
      </c>
      <c r="B2111" s="3" t="s">
        <v>1880</v>
      </c>
      <c r="C2111" s="3" t="s">
        <v>2111</v>
      </c>
      <c r="D2111" s="3" t="s">
        <v>27</v>
      </c>
      <c r="E2111" s="3" t="s">
        <v>37</v>
      </c>
      <c r="F2111" s="3" t="s">
        <v>29</v>
      </c>
      <c r="G2111" s="2">
        <v>13.4</v>
      </c>
      <c r="H2111" s="3" t="s">
        <v>1884</v>
      </c>
      <c r="I2111" s="3" t="s">
        <v>1889</v>
      </c>
      <c r="J2111" s="3" t="s">
        <v>31</v>
      </c>
      <c r="K2111" s="4">
        <v>86.28</v>
      </c>
      <c r="L2111" s="2">
        <v>1</v>
      </c>
      <c r="M2111" s="2">
        <v>12</v>
      </c>
      <c r="N2111" s="2">
        <v>0.75</v>
      </c>
      <c r="O2111" s="3" t="s">
        <v>32</v>
      </c>
      <c r="P2111" s="3" t="s">
        <v>29</v>
      </c>
      <c r="Q2111" s="5">
        <v>19.7</v>
      </c>
      <c r="S2111" s="6">
        <v>17.03</v>
      </c>
      <c r="T2111" s="5">
        <v>0.35</v>
      </c>
      <c r="U2111" s="6">
        <v>17.38</v>
      </c>
      <c r="V2111" s="2">
        <v>25.6</v>
      </c>
      <c r="W2111" s="8"/>
      <c r="X2111" s="10" t="s">
        <v>29</v>
      </c>
      <c r="Y2111" s="7">
        <v>43709</v>
      </c>
    </row>
    <row r="2112" spans="1:25" hidden="1" x14ac:dyDescent="0.25">
      <c r="A2112" s="2">
        <v>20263</v>
      </c>
      <c r="B2112" s="3" t="s">
        <v>1880</v>
      </c>
      <c r="C2112" s="3" t="s">
        <v>2112</v>
      </c>
      <c r="D2112" s="3" t="s">
        <v>27</v>
      </c>
      <c r="E2112" s="3" t="s">
        <v>28</v>
      </c>
      <c r="F2112" s="3" t="s">
        <v>29</v>
      </c>
      <c r="H2112" s="3" t="s">
        <v>30</v>
      </c>
      <c r="I2112" s="3" t="s">
        <v>1885</v>
      </c>
      <c r="J2112" s="3" t="s">
        <v>31</v>
      </c>
      <c r="K2112" s="4">
        <v>162.96</v>
      </c>
      <c r="L2112" s="2">
        <v>1</v>
      </c>
      <c r="M2112" s="2">
        <v>12</v>
      </c>
      <c r="N2112" s="2">
        <v>0.75</v>
      </c>
      <c r="O2112" s="3" t="s">
        <v>32</v>
      </c>
      <c r="P2112" s="3" t="s">
        <v>29</v>
      </c>
      <c r="Q2112" s="5">
        <v>32.9</v>
      </c>
      <c r="S2112" s="6">
        <v>28.64</v>
      </c>
      <c r="T2112" s="5">
        <v>0.35</v>
      </c>
      <c r="U2112" s="6">
        <v>28.99</v>
      </c>
      <c r="V2112" s="2">
        <v>42.75</v>
      </c>
      <c r="W2112" s="8"/>
      <c r="X2112" s="10" t="s">
        <v>29</v>
      </c>
      <c r="Y2112" s="7">
        <v>43707</v>
      </c>
    </row>
    <row r="2113" spans="1:25" hidden="1" x14ac:dyDescent="0.25">
      <c r="A2113" s="2">
        <v>918169</v>
      </c>
      <c r="B2113" s="3" t="s">
        <v>1880</v>
      </c>
      <c r="C2113" s="3" t="s">
        <v>2113</v>
      </c>
      <c r="D2113" s="3" t="s">
        <v>27</v>
      </c>
      <c r="E2113" s="3" t="s">
        <v>37</v>
      </c>
      <c r="F2113" s="3" t="s">
        <v>29</v>
      </c>
      <c r="G2113" s="2">
        <v>14</v>
      </c>
      <c r="H2113" s="3" t="s">
        <v>899</v>
      </c>
      <c r="I2113" s="3" t="s">
        <v>1885</v>
      </c>
      <c r="J2113" s="3" t="s">
        <v>31</v>
      </c>
      <c r="K2113" s="4">
        <v>58.44</v>
      </c>
      <c r="L2113" s="2">
        <v>1</v>
      </c>
      <c r="M2113" s="2">
        <v>12</v>
      </c>
      <c r="N2113" s="2">
        <v>0.75</v>
      </c>
      <c r="O2113" s="3" t="s">
        <v>32</v>
      </c>
      <c r="P2113" s="3" t="s">
        <v>29</v>
      </c>
      <c r="Q2113" s="5">
        <v>14.8</v>
      </c>
      <c r="S2113" s="6">
        <v>12.72</v>
      </c>
      <c r="T2113" s="5">
        <v>0.35</v>
      </c>
      <c r="U2113" s="6">
        <v>13.07</v>
      </c>
      <c r="V2113" s="2">
        <v>19.25</v>
      </c>
      <c r="W2113" s="8"/>
      <c r="X2113" s="10" t="s">
        <v>29</v>
      </c>
      <c r="Y2113" s="7">
        <v>43647</v>
      </c>
    </row>
    <row r="2114" spans="1:25" hidden="1" x14ac:dyDescent="0.25">
      <c r="A2114" s="2">
        <v>845321</v>
      </c>
      <c r="B2114" s="3" t="s">
        <v>1880</v>
      </c>
      <c r="C2114" s="3" t="s">
        <v>2114</v>
      </c>
      <c r="D2114" s="3" t="s">
        <v>27</v>
      </c>
      <c r="E2114" s="3" t="s">
        <v>28</v>
      </c>
      <c r="F2114" s="3" t="s">
        <v>97</v>
      </c>
      <c r="G2114" s="2">
        <v>14.9</v>
      </c>
      <c r="H2114" s="3" t="s">
        <v>899</v>
      </c>
      <c r="I2114" s="3" t="s">
        <v>29</v>
      </c>
      <c r="J2114" s="3" t="s">
        <v>31</v>
      </c>
      <c r="K2114" s="4">
        <v>185.28</v>
      </c>
      <c r="L2114" s="2">
        <v>1</v>
      </c>
      <c r="M2114" s="2">
        <v>12</v>
      </c>
      <c r="N2114" s="2">
        <v>0.75</v>
      </c>
      <c r="O2114" s="3" t="s">
        <v>32</v>
      </c>
      <c r="P2114" s="3" t="s">
        <v>29</v>
      </c>
      <c r="Q2114" s="5">
        <v>36.6</v>
      </c>
      <c r="S2114" s="6">
        <v>31.9</v>
      </c>
      <c r="T2114" s="5">
        <v>0.35</v>
      </c>
      <c r="U2114" s="6">
        <v>32.25</v>
      </c>
      <c r="V2114" s="2">
        <v>47.6</v>
      </c>
      <c r="W2114" s="8"/>
      <c r="X2114" s="10" t="s">
        <v>29</v>
      </c>
      <c r="Y2114" s="7">
        <v>43711</v>
      </c>
    </row>
    <row r="2115" spans="1:25" hidden="1" x14ac:dyDescent="0.25">
      <c r="A2115" s="2">
        <v>143362</v>
      </c>
      <c r="B2115" s="3" t="s">
        <v>1880</v>
      </c>
      <c r="C2115" s="3" t="s">
        <v>2115</v>
      </c>
      <c r="D2115" s="3" t="s">
        <v>1914</v>
      </c>
      <c r="E2115" s="3" t="s">
        <v>37</v>
      </c>
      <c r="F2115" s="3" t="s">
        <v>29</v>
      </c>
      <c r="G2115" s="2">
        <v>12</v>
      </c>
      <c r="H2115" s="3" t="s">
        <v>38</v>
      </c>
      <c r="I2115" s="3" t="s">
        <v>1882</v>
      </c>
      <c r="J2115" s="3" t="s">
        <v>31</v>
      </c>
      <c r="K2115" s="4">
        <v>47.35</v>
      </c>
      <c r="L2115" s="2">
        <v>1</v>
      </c>
      <c r="M2115" s="2">
        <v>4</v>
      </c>
      <c r="N2115" s="2">
        <v>4</v>
      </c>
      <c r="O2115" s="3" t="s">
        <v>956</v>
      </c>
      <c r="P2115" s="3" t="s">
        <v>29</v>
      </c>
      <c r="Q2115" s="5">
        <v>37.549999999999997</v>
      </c>
      <c r="S2115" s="6">
        <v>32.74</v>
      </c>
      <c r="T2115" s="5">
        <v>0.35</v>
      </c>
      <c r="U2115" s="6">
        <v>33.090000000000003</v>
      </c>
      <c r="V2115" s="2">
        <v>48.8</v>
      </c>
      <c r="W2115" s="8"/>
      <c r="X2115" s="10" t="s">
        <v>29</v>
      </c>
      <c r="Y2115" s="7">
        <v>43466</v>
      </c>
    </row>
    <row r="2116" spans="1:25" hidden="1" x14ac:dyDescent="0.25">
      <c r="A2116" s="2">
        <v>284125</v>
      </c>
      <c r="B2116" s="3" t="s">
        <v>1880</v>
      </c>
      <c r="C2116" s="3" t="s">
        <v>2116</v>
      </c>
      <c r="D2116" s="3" t="s">
        <v>27</v>
      </c>
      <c r="E2116" s="3" t="s">
        <v>37</v>
      </c>
      <c r="F2116" s="3" t="s">
        <v>29</v>
      </c>
      <c r="G2116" s="2">
        <v>14</v>
      </c>
      <c r="H2116" s="3" t="s">
        <v>899</v>
      </c>
      <c r="I2116" s="3" t="s">
        <v>1885</v>
      </c>
      <c r="J2116" s="3" t="s">
        <v>31</v>
      </c>
      <c r="K2116" s="4">
        <v>71.64</v>
      </c>
      <c r="L2116" s="2">
        <v>1</v>
      </c>
      <c r="M2116" s="2">
        <v>12</v>
      </c>
      <c r="N2116" s="2">
        <v>0.75</v>
      </c>
      <c r="O2116" s="3" t="s">
        <v>32</v>
      </c>
      <c r="P2116" s="3" t="s">
        <v>29</v>
      </c>
      <c r="Q2116" s="5">
        <v>17.2</v>
      </c>
      <c r="S2116" s="6">
        <v>14.83</v>
      </c>
      <c r="T2116" s="5">
        <v>0.35</v>
      </c>
      <c r="U2116" s="6">
        <v>15.18</v>
      </c>
      <c r="V2116" s="2">
        <v>22.35</v>
      </c>
      <c r="W2116" s="8"/>
      <c r="X2116" s="10" t="s">
        <v>29</v>
      </c>
      <c r="Y2116" s="7">
        <v>43709</v>
      </c>
    </row>
    <row r="2117" spans="1:25" hidden="1" x14ac:dyDescent="0.25">
      <c r="A2117" s="2">
        <v>287805</v>
      </c>
      <c r="B2117" s="3" t="s">
        <v>1880</v>
      </c>
      <c r="C2117" s="3" t="s">
        <v>2117</v>
      </c>
      <c r="D2117" s="3" t="s">
        <v>27</v>
      </c>
      <c r="E2117" s="3" t="s">
        <v>28</v>
      </c>
      <c r="F2117" s="3" t="s">
        <v>29</v>
      </c>
      <c r="G2117" s="2">
        <v>14.5</v>
      </c>
      <c r="H2117" s="3" t="s">
        <v>432</v>
      </c>
      <c r="I2117" s="3" t="s">
        <v>1885</v>
      </c>
      <c r="J2117" s="3" t="s">
        <v>31</v>
      </c>
      <c r="K2117" s="4">
        <v>111.36</v>
      </c>
      <c r="L2117" s="2">
        <v>1</v>
      </c>
      <c r="M2117" s="2">
        <v>12</v>
      </c>
      <c r="N2117" s="2">
        <v>0.75</v>
      </c>
      <c r="O2117" s="3" t="s">
        <v>32</v>
      </c>
      <c r="P2117" s="3" t="s">
        <v>29</v>
      </c>
      <c r="Q2117" s="5">
        <v>24</v>
      </c>
      <c r="S2117" s="6">
        <v>20.81</v>
      </c>
      <c r="T2117" s="5">
        <v>0.35</v>
      </c>
      <c r="U2117" s="6">
        <v>21.16</v>
      </c>
      <c r="V2117" s="2">
        <v>31.2</v>
      </c>
      <c r="W2117" s="8">
        <v>1</v>
      </c>
      <c r="X2117" s="9" t="s">
        <v>3216</v>
      </c>
      <c r="Y2117" s="7">
        <v>43790</v>
      </c>
    </row>
    <row r="2118" spans="1:25" hidden="1" x14ac:dyDescent="0.25">
      <c r="A2118" s="2">
        <v>815720</v>
      </c>
      <c r="B2118" s="3" t="s">
        <v>1880</v>
      </c>
      <c r="C2118" s="3" t="s">
        <v>2118</v>
      </c>
      <c r="D2118" s="3" t="s">
        <v>27</v>
      </c>
      <c r="E2118" s="3" t="s">
        <v>37</v>
      </c>
      <c r="F2118" s="3" t="s">
        <v>29</v>
      </c>
      <c r="G2118" s="2">
        <v>14.5</v>
      </c>
      <c r="H2118" s="3" t="s">
        <v>899</v>
      </c>
      <c r="I2118" s="3" t="s">
        <v>29</v>
      </c>
      <c r="J2118" s="3" t="s">
        <v>31</v>
      </c>
      <c r="K2118" s="4">
        <v>91.68</v>
      </c>
      <c r="L2118" s="2">
        <v>1</v>
      </c>
      <c r="M2118" s="2">
        <v>12</v>
      </c>
      <c r="N2118" s="2">
        <v>0.75</v>
      </c>
      <c r="O2118" s="3" t="s">
        <v>32</v>
      </c>
      <c r="P2118" s="3" t="s">
        <v>29</v>
      </c>
      <c r="Q2118" s="5">
        <v>20.65</v>
      </c>
      <c r="S2118" s="6">
        <v>17.86</v>
      </c>
      <c r="T2118" s="5">
        <v>0.35</v>
      </c>
      <c r="U2118" s="6">
        <v>18.21</v>
      </c>
      <c r="V2118" s="2">
        <v>26.85</v>
      </c>
      <c r="W2118" s="8"/>
      <c r="X2118" s="10" t="s">
        <v>29</v>
      </c>
      <c r="Y2118" s="7">
        <v>43647</v>
      </c>
    </row>
    <row r="2119" spans="1:25" hidden="1" x14ac:dyDescent="0.25">
      <c r="A2119" s="2">
        <v>241448</v>
      </c>
      <c r="B2119" s="3" t="s">
        <v>1880</v>
      </c>
      <c r="C2119" s="3" t="s">
        <v>2119</v>
      </c>
      <c r="D2119" s="3" t="s">
        <v>27</v>
      </c>
      <c r="E2119" s="3" t="s">
        <v>37</v>
      </c>
      <c r="F2119" s="3" t="s">
        <v>104</v>
      </c>
      <c r="G2119" s="2">
        <v>13</v>
      </c>
      <c r="H2119" s="3" t="s">
        <v>1727</v>
      </c>
      <c r="I2119" s="3" t="s">
        <v>29</v>
      </c>
      <c r="J2119" s="3" t="s">
        <v>31</v>
      </c>
      <c r="K2119" s="4">
        <v>66</v>
      </c>
      <c r="L2119" s="2">
        <v>1</v>
      </c>
      <c r="M2119" s="2">
        <v>12</v>
      </c>
      <c r="N2119" s="2">
        <v>0.75</v>
      </c>
      <c r="O2119" s="3" t="s">
        <v>32</v>
      </c>
      <c r="P2119" s="3" t="s">
        <v>29</v>
      </c>
      <c r="Q2119" s="5">
        <v>16.25</v>
      </c>
      <c r="R2119" s="5">
        <v>1</v>
      </c>
      <c r="S2119" s="6">
        <v>13.11</v>
      </c>
      <c r="T2119" s="5">
        <v>0.35</v>
      </c>
      <c r="U2119" s="6">
        <v>13.46</v>
      </c>
      <c r="V2119" s="2">
        <v>21.1</v>
      </c>
      <c r="W2119" s="8"/>
      <c r="X2119" s="10" t="s">
        <v>29</v>
      </c>
      <c r="Y2119" s="7">
        <v>43800</v>
      </c>
    </row>
    <row r="2120" spans="1:25" hidden="1" x14ac:dyDescent="0.25">
      <c r="A2120" s="2">
        <v>192518</v>
      </c>
      <c r="B2120" s="3" t="s">
        <v>1880</v>
      </c>
      <c r="C2120" s="3" t="s">
        <v>2120</v>
      </c>
      <c r="D2120" s="3" t="s">
        <v>27</v>
      </c>
      <c r="E2120" s="3" t="s">
        <v>37</v>
      </c>
      <c r="F2120" s="3" t="s">
        <v>29</v>
      </c>
      <c r="G2120" s="2">
        <v>13</v>
      </c>
      <c r="H2120" s="3" t="s">
        <v>1191</v>
      </c>
      <c r="I2120" s="3" t="s">
        <v>1892</v>
      </c>
      <c r="J2120" s="3" t="s">
        <v>31</v>
      </c>
      <c r="K2120" s="4">
        <v>71.88</v>
      </c>
      <c r="L2120" s="2">
        <v>1</v>
      </c>
      <c r="M2120" s="2">
        <v>12</v>
      </c>
      <c r="N2120" s="2">
        <v>0.75</v>
      </c>
      <c r="O2120" s="3" t="s">
        <v>32</v>
      </c>
      <c r="P2120" s="3" t="s">
        <v>29</v>
      </c>
      <c r="Q2120" s="5">
        <v>17.25</v>
      </c>
      <c r="S2120" s="6">
        <v>14.87</v>
      </c>
      <c r="T2120" s="5">
        <v>0.35</v>
      </c>
      <c r="U2120" s="6">
        <v>15.22</v>
      </c>
      <c r="V2120" s="2">
        <v>22.4</v>
      </c>
      <c r="W2120" s="8"/>
      <c r="X2120" s="10" t="s">
        <v>29</v>
      </c>
      <c r="Y2120" s="7">
        <v>43616</v>
      </c>
    </row>
    <row r="2121" spans="1:25" hidden="1" x14ac:dyDescent="0.25">
      <c r="A2121" s="2">
        <v>633206</v>
      </c>
      <c r="B2121" s="3" t="s">
        <v>1880</v>
      </c>
      <c r="C2121" s="3" t="s">
        <v>2121</v>
      </c>
      <c r="D2121" s="3" t="s">
        <v>27</v>
      </c>
      <c r="E2121" s="3" t="s">
        <v>37</v>
      </c>
      <c r="F2121" s="3" t="s">
        <v>29</v>
      </c>
      <c r="G2121" s="2">
        <v>14</v>
      </c>
      <c r="H2121" s="3" t="s">
        <v>889</v>
      </c>
      <c r="I2121" s="3" t="s">
        <v>29</v>
      </c>
      <c r="J2121" s="3" t="s">
        <v>31</v>
      </c>
      <c r="K2121" s="4">
        <v>76.8</v>
      </c>
      <c r="L2121" s="2">
        <v>1</v>
      </c>
      <c r="M2121" s="2">
        <v>12</v>
      </c>
      <c r="N2121" s="2">
        <v>0.75</v>
      </c>
      <c r="O2121" s="3" t="s">
        <v>32</v>
      </c>
      <c r="P2121" s="3" t="s">
        <v>29</v>
      </c>
      <c r="Q2121" s="5">
        <v>18.100000000000001</v>
      </c>
      <c r="S2121" s="6">
        <v>15.62</v>
      </c>
      <c r="T2121" s="5">
        <v>0.35</v>
      </c>
      <c r="U2121" s="6">
        <v>15.97</v>
      </c>
      <c r="V2121" s="2">
        <v>23.55</v>
      </c>
      <c r="W2121" s="8"/>
      <c r="X2121" s="10" t="s">
        <v>29</v>
      </c>
      <c r="Y2121" s="7">
        <v>43739</v>
      </c>
    </row>
    <row r="2122" spans="1:25" hidden="1" x14ac:dyDescent="0.25">
      <c r="A2122" s="2">
        <v>210045</v>
      </c>
      <c r="B2122" s="3" t="s">
        <v>1880</v>
      </c>
      <c r="C2122" s="3" t="s">
        <v>2122</v>
      </c>
      <c r="D2122" s="3" t="s">
        <v>27</v>
      </c>
      <c r="E2122" s="3" t="s">
        <v>37</v>
      </c>
      <c r="F2122" s="3" t="s">
        <v>29</v>
      </c>
      <c r="G2122" s="2">
        <v>13.5</v>
      </c>
      <c r="H2122" s="3" t="s">
        <v>102</v>
      </c>
      <c r="I2122" s="3" t="s">
        <v>1885</v>
      </c>
      <c r="J2122" s="3" t="s">
        <v>31</v>
      </c>
      <c r="K2122" s="4" t="s">
        <v>3137</v>
      </c>
      <c r="L2122" s="2">
        <v>1</v>
      </c>
      <c r="M2122" s="2">
        <v>12</v>
      </c>
      <c r="N2122" s="2">
        <v>0.75</v>
      </c>
      <c r="O2122" s="3" t="s">
        <v>32</v>
      </c>
      <c r="P2122" s="3" t="s">
        <v>29</v>
      </c>
      <c r="Q2122" s="5">
        <v>17.850000000000001</v>
      </c>
      <c r="S2122" s="6">
        <v>15.4</v>
      </c>
      <c r="T2122" s="5">
        <v>0.35</v>
      </c>
      <c r="U2122" s="6">
        <v>15.75</v>
      </c>
      <c r="V2122" s="2">
        <v>23.2</v>
      </c>
      <c r="W2122" s="8"/>
      <c r="X2122" s="10" t="s">
        <v>29</v>
      </c>
      <c r="Y2122" s="7">
        <v>43661</v>
      </c>
    </row>
    <row r="2123" spans="1:25" hidden="1" x14ac:dyDescent="0.25">
      <c r="A2123" s="2">
        <v>512376</v>
      </c>
      <c r="B2123" s="3" t="s">
        <v>1880</v>
      </c>
      <c r="C2123" s="3" t="s">
        <v>2123</v>
      </c>
      <c r="D2123" s="3" t="s">
        <v>27</v>
      </c>
      <c r="E2123" s="3" t="s">
        <v>37</v>
      </c>
      <c r="F2123" s="3" t="s">
        <v>2124</v>
      </c>
      <c r="G2123" s="2">
        <v>13.5</v>
      </c>
      <c r="H2123" s="3" t="s">
        <v>80</v>
      </c>
      <c r="I2123" s="3" t="s">
        <v>29</v>
      </c>
      <c r="J2123" s="3" t="s">
        <v>31</v>
      </c>
      <c r="K2123" s="4">
        <v>42.78</v>
      </c>
      <c r="L2123" s="2">
        <v>1</v>
      </c>
      <c r="M2123" s="2">
        <v>6</v>
      </c>
      <c r="N2123" s="2">
        <v>0.75</v>
      </c>
      <c r="O2123" s="3" t="s">
        <v>32</v>
      </c>
      <c r="P2123" s="3" t="s">
        <v>29</v>
      </c>
      <c r="Q2123" s="5">
        <v>22</v>
      </c>
      <c r="S2123" s="6">
        <v>19.05</v>
      </c>
      <c r="T2123" s="5">
        <v>0.35</v>
      </c>
      <c r="U2123" s="6">
        <v>19.399999999999999</v>
      </c>
      <c r="V2123" s="2">
        <v>28.6</v>
      </c>
      <c r="W2123" s="8"/>
      <c r="X2123" s="10" t="s">
        <v>29</v>
      </c>
      <c r="Y2123" s="7">
        <v>43678</v>
      </c>
    </row>
    <row r="2124" spans="1:25" hidden="1" x14ac:dyDescent="0.25">
      <c r="A2124" s="2">
        <v>512327</v>
      </c>
      <c r="B2124" s="3" t="s">
        <v>1880</v>
      </c>
      <c r="C2124" s="3" t="s">
        <v>2125</v>
      </c>
      <c r="D2124" s="3" t="s">
        <v>27</v>
      </c>
      <c r="E2124" s="3" t="s">
        <v>37</v>
      </c>
      <c r="F2124" s="3" t="s">
        <v>104</v>
      </c>
      <c r="G2124" s="2">
        <v>12.5</v>
      </c>
      <c r="H2124" s="3" t="s">
        <v>80</v>
      </c>
      <c r="I2124" s="3" t="s">
        <v>1882</v>
      </c>
      <c r="J2124" s="3" t="s">
        <v>31</v>
      </c>
      <c r="K2124" s="4">
        <v>64.8</v>
      </c>
      <c r="L2124" s="2">
        <v>1</v>
      </c>
      <c r="M2124" s="2">
        <v>12</v>
      </c>
      <c r="N2124" s="2">
        <v>0.75</v>
      </c>
      <c r="O2124" s="3" t="s">
        <v>32</v>
      </c>
      <c r="P2124" s="3" t="s">
        <v>29</v>
      </c>
      <c r="Q2124" s="5">
        <v>16</v>
      </c>
      <c r="R2124" s="5">
        <v>1.5</v>
      </c>
      <c r="S2124" s="6">
        <v>12.45</v>
      </c>
      <c r="T2124" s="5">
        <v>0.35</v>
      </c>
      <c r="U2124" s="6">
        <v>12.8</v>
      </c>
      <c r="V2124" s="2">
        <v>20.8</v>
      </c>
      <c r="W2124" s="8"/>
      <c r="X2124" s="10" t="s">
        <v>29</v>
      </c>
      <c r="Y2124" s="7">
        <v>43800</v>
      </c>
    </row>
    <row r="2125" spans="1:25" hidden="1" x14ac:dyDescent="0.25">
      <c r="A2125" s="2">
        <v>563122</v>
      </c>
      <c r="B2125" s="3" t="s">
        <v>1880</v>
      </c>
      <c r="C2125" s="3" t="s">
        <v>2126</v>
      </c>
      <c r="D2125" s="3" t="s">
        <v>27</v>
      </c>
      <c r="E2125" s="3" t="s">
        <v>37</v>
      </c>
      <c r="F2125" s="3" t="s">
        <v>29</v>
      </c>
      <c r="G2125" s="2">
        <v>12.5</v>
      </c>
      <c r="H2125" s="3" t="s">
        <v>204</v>
      </c>
      <c r="I2125" s="3" t="s">
        <v>1887</v>
      </c>
      <c r="J2125" s="3" t="s">
        <v>31</v>
      </c>
      <c r="K2125" s="4">
        <v>82.32</v>
      </c>
      <c r="L2125" s="2">
        <v>1</v>
      </c>
      <c r="M2125" s="2">
        <v>12</v>
      </c>
      <c r="N2125" s="2">
        <v>0.75</v>
      </c>
      <c r="O2125" s="3" t="s">
        <v>32</v>
      </c>
      <c r="P2125" s="3" t="s">
        <v>29</v>
      </c>
      <c r="Q2125" s="5">
        <v>19.05</v>
      </c>
      <c r="S2125" s="6">
        <v>16.46</v>
      </c>
      <c r="T2125" s="5">
        <v>0.35</v>
      </c>
      <c r="U2125" s="6">
        <v>16.809999999999999</v>
      </c>
      <c r="V2125" s="2">
        <v>24.75</v>
      </c>
      <c r="W2125" s="8"/>
      <c r="X2125" s="10" t="s">
        <v>29</v>
      </c>
      <c r="Y2125" s="7">
        <v>43678</v>
      </c>
    </row>
    <row r="2126" spans="1:25" ht="30" hidden="1" x14ac:dyDescent="0.25">
      <c r="A2126" s="2">
        <v>578054</v>
      </c>
      <c r="B2126" s="3" t="s">
        <v>1880</v>
      </c>
      <c r="C2126" s="3" t="s">
        <v>2127</v>
      </c>
      <c r="D2126" s="3" t="s">
        <v>27</v>
      </c>
      <c r="E2126" s="3" t="s">
        <v>28</v>
      </c>
      <c r="F2126" s="3" t="s">
        <v>29</v>
      </c>
      <c r="G2126" s="2">
        <v>13.5</v>
      </c>
      <c r="H2126" s="3" t="s">
        <v>30</v>
      </c>
      <c r="I2126" s="3" t="s">
        <v>29</v>
      </c>
      <c r="J2126" s="3" t="s">
        <v>31</v>
      </c>
      <c r="K2126" s="4">
        <v>76.680000000000007</v>
      </c>
      <c r="L2126" s="2">
        <v>1</v>
      </c>
      <c r="M2126" s="2">
        <v>12</v>
      </c>
      <c r="N2126" s="2">
        <v>0.75</v>
      </c>
      <c r="O2126" s="3" t="s">
        <v>32</v>
      </c>
      <c r="P2126" s="3" t="s">
        <v>29</v>
      </c>
      <c r="Q2126" s="5">
        <v>18.05</v>
      </c>
      <c r="S2126" s="6">
        <v>15.58</v>
      </c>
      <c r="T2126" s="5">
        <v>0.35</v>
      </c>
      <c r="U2126" s="6">
        <v>15.93</v>
      </c>
      <c r="V2126" s="2">
        <v>23.45</v>
      </c>
      <c r="W2126" s="8">
        <v>5.0000000000000711E-2</v>
      </c>
      <c r="X2126" s="9" t="s">
        <v>3216</v>
      </c>
      <c r="Y2126" s="7">
        <v>43794</v>
      </c>
    </row>
    <row r="2127" spans="1:25" hidden="1" x14ac:dyDescent="0.25">
      <c r="A2127" s="2">
        <v>120612</v>
      </c>
      <c r="B2127" s="3" t="s">
        <v>1880</v>
      </c>
      <c r="C2127" s="3" t="s">
        <v>2128</v>
      </c>
      <c r="D2127" s="3" t="s">
        <v>27</v>
      </c>
      <c r="E2127" s="3" t="s">
        <v>37</v>
      </c>
      <c r="F2127" s="3" t="s">
        <v>104</v>
      </c>
      <c r="G2127" s="2">
        <v>13.5</v>
      </c>
      <c r="H2127" s="3" t="s">
        <v>1884</v>
      </c>
      <c r="I2127" s="3" t="s">
        <v>1889</v>
      </c>
      <c r="J2127" s="3" t="s">
        <v>31</v>
      </c>
      <c r="K2127" s="4" t="s">
        <v>3138</v>
      </c>
      <c r="L2127" s="2">
        <v>1</v>
      </c>
      <c r="M2127" s="2">
        <v>12</v>
      </c>
      <c r="N2127" s="2">
        <v>0.75</v>
      </c>
      <c r="O2127" s="3" t="s">
        <v>32</v>
      </c>
      <c r="P2127" s="3" t="s">
        <v>29</v>
      </c>
      <c r="Q2127" s="5">
        <v>16.75</v>
      </c>
      <c r="R2127" s="5">
        <v>1</v>
      </c>
      <c r="S2127" s="6">
        <v>13.55</v>
      </c>
      <c r="T2127" s="5">
        <v>0.35</v>
      </c>
      <c r="U2127" s="6">
        <v>13.9</v>
      </c>
      <c r="V2127" s="2">
        <v>21.8</v>
      </c>
      <c r="W2127" s="8"/>
      <c r="X2127" s="10" t="s">
        <v>29</v>
      </c>
      <c r="Y2127" s="7">
        <v>43800</v>
      </c>
    </row>
    <row r="2128" spans="1:25" hidden="1" x14ac:dyDescent="0.25">
      <c r="A2128" s="2">
        <v>757245</v>
      </c>
      <c r="B2128" s="3" t="s">
        <v>1880</v>
      </c>
      <c r="C2128" s="3" t="s">
        <v>2129</v>
      </c>
      <c r="D2128" s="3" t="s">
        <v>27</v>
      </c>
      <c r="E2128" s="3" t="s">
        <v>28</v>
      </c>
      <c r="F2128" s="3" t="s">
        <v>29</v>
      </c>
      <c r="H2128" s="3" t="s">
        <v>899</v>
      </c>
      <c r="I2128" s="3" t="s">
        <v>29</v>
      </c>
      <c r="J2128" s="3" t="s">
        <v>31</v>
      </c>
      <c r="K2128" s="4">
        <v>65.88</v>
      </c>
      <c r="L2128" s="2">
        <v>1</v>
      </c>
      <c r="M2128" s="2">
        <v>12</v>
      </c>
      <c r="N2128" s="2">
        <v>0.75</v>
      </c>
      <c r="O2128" s="3" t="s">
        <v>32</v>
      </c>
      <c r="P2128" s="3" t="s">
        <v>29</v>
      </c>
      <c r="Q2128" s="5">
        <v>16.2</v>
      </c>
      <c r="S2128" s="6">
        <v>13.95</v>
      </c>
      <c r="T2128" s="5">
        <v>0.35</v>
      </c>
      <c r="U2128" s="6">
        <v>14.3</v>
      </c>
      <c r="V2128" s="2">
        <v>21.05</v>
      </c>
      <c r="W2128" s="8">
        <v>-0.10000000000000142</v>
      </c>
      <c r="X2128" s="9" t="s">
        <v>3215</v>
      </c>
      <c r="Y2128" s="7">
        <v>43794</v>
      </c>
    </row>
    <row r="2129" spans="1:25" hidden="1" x14ac:dyDescent="0.25">
      <c r="A2129" s="2">
        <v>612176</v>
      </c>
      <c r="B2129" s="3" t="s">
        <v>1880</v>
      </c>
      <c r="C2129" s="3" t="s">
        <v>2130</v>
      </c>
      <c r="D2129" s="3" t="s">
        <v>27</v>
      </c>
      <c r="E2129" s="3" t="s">
        <v>37</v>
      </c>
      <c r="F2129" s="3" t="s">
        <v>1182</v>
      </c>
      <c r="G2129" s="2">
        <v>14</v>
      </c>
      <c r="H2129" s="3" t="s">
        <v>1884</v>
      </c>
      <c r="I2129" s="3" t="s">
        <v>1889</v>
      </c>
      <c r="J2129" s="3" t="s">
        <v>31</v>
      </c>
      <c r="K2129" s="4">
        <v>59.16</v>
      </c>
      <c r="L2129" s="2">
        <v>1</v>
      </c>
      <c r="M2129" s="2">
        <v>12</v>
      </c>
      <c r="N2129" s="2">
        <v>0.75</v>
      </c>
      <c r="O2129" s="3" t="s">
        <v>32</v>
      </c>
      <c r="P2129" s="3" t="s">
        <v>29</v>
      </c>
      <c r="Q2129" s="5">
        <v>14.95</v>
      </c>
      <c r="S2129" s="6">
        <v>12.85</v>
      </c>
      <c r="T2129" s="5">
        <v>0.35</v>
      </c>
      <c r="U2129" s="6">
        <v>13.2</v>
      </c>
      <c r="V2129" s="2">
        <v>19.45</v>
      </c>
      <c r="W2129" s="8"/>
      <c r="X2129" s="10" t="s">
        <v>29</v>
      </c>
      <c r="Y2129" s="7">
        <v>43678</v>
      </c>
    </row>
    <row r="2130" spans="1:25" hidden="1" x14ac:dyDescent="0.25">
      <c r="A2130" s="2">
        <v>441261</v>
      </c>
      <c r="B2130" s="3" t="s">
        <v>1880</v>
      </c>
      <c r="C2130" s="3" t="s">
        <v>2130</v>
      </c>
      <c r="D2130" s="3" t="s">
        <v>194</v>
      </c>
      <c r="E2130" s="3" t="s">
        <v>37</v>
      </c>
      <c r="F2130" s="3" t="s">
        <v>29</v>
      </c>
      <c r="G2130" s="2">
        <v>13</v>
      </c>
      <c r="H2130" s="3" t="s">
        <v>1884</v>
      </c>
      <c r="I2130" s="3" t="s">
        <v>1889</v>
      </c>
      <c r="J2130" s="3" t="s">
        <v>31</v>
      </c>
      <c r="K2130" s="4">
        <v>69.12</v>
      </c>
      <c r="L2130" s="2">
        <v>1</v>
      </c>
      <c r="M2130" s="2">
        <v>12</v>
      </c>
      <c r="N2130" s="2">
        <v>1</v>
      </c>
      <c r="O2130" s="3" t="s">
        <v>32</v>
      </c>
      <c r="P2130" s="3" t="s">
        <v>29</v>
      </c>
      <c r="Q2130" s="5">
        <v>17.850000000000001</v>
      </c>
      <c r="S2130" s="6">
        <v>15.4</v>
      </c>
      <c r="T2130" s="5">
        <v>0.35</v>
      </c>
      <c r="U2130" s="6">
        <v>15.75</v>
      </c>
      <c r="V2130" s="2">
        <v>23.2</v>
      </c>
      <c r="W2130" s="8"/>
      <c r="X2130" s="10" t="s">
        <v>29</v>
      </c>
      <c r="Y2130" s="7">
        <v>43678</v>
      </c>
    </row>
    <row r="2131" spans="1:25" hidden="1" x14ac:dyDescent="0.25">
      <c r="A2131" s="2">
        <v>74245</v>
      </c>
      <c r="B2131" s="3" t="s">
        <v>1880</v>
      </c>
      <c r="C2131" s="3" t="s">
        <v>2131</v>
      </c>
      <c r="D2131" s="3" t="s">
        <v>27</v>
      </c>
      <c r="E2131" s="3" t="s">
        <v>28</v>
      </c>
      <c r="F2131" s="3" t="s">
        <v>97</v>
      </c>
      <c r="G2131" s="2">
        <v>14</v>
      </c>
      <c r="H2131" s="3" t="s">
        <v>1884</v>
      </c>
      <c r="I2131" s="3" t="s">
        <v>1885</v>
      </c>
      <c r="J2131" s="3" t="s">
        <v>31</v>
      </c>
      <c r="K2131" s="4">
        <v>67.319999999999993</v>
      </c>
      <c r="L2131" s="2">
        <v>1</v>
      </c>
      <c r="M2131" s="2">
        <v>12</v>
      </c>
      <c r="N2131" s="2">
        <v>0.75</v>
      </c>
      <c r="O2131" s="3" t="s">
        <v>32</v>
      </c>
      <c r="P2131" s="3" t="s">
        <v>29</v>
      </c>
      <c r="Q2131" s="5">
        <v>16.45</v>
      </c>
      <c r="S2131" s="6">
        <v>14.17</v>
      </c>
      <c r="T2131" s="5">
        <v>0.35</v>
      </c>
      <c r="U2131" s="6">
        <v>14.52</v>
      </c>
      <c r="V2131" s="2">
        <v>21.4</v>
      </c>
      <c r="W2131" s="8">
        <v>9.9999999999997868E-2</v>
      </c>
      <c r="X2131" s="9" t="s">
        <v>3216</v>
      </c>
      <c r="Y2131" s="7">
        <v>43794</v>
      </c>
    </row>
    <row r="2132" spans="1:25" hidden="1" x14ac:dyDescent="0.25">
      <c r="A2132" s="2">
        <v>632919</v>
      </c>
      <c r="B2132" s="3" t="s">
        <v>1880</v>
      </c>
      <c r="C2132" s="3" t="s">
        <v>2132</v>
      </c>
      <c r="D2132" s="3" t="s">
        <v>27</v>
      </c>
      <c r="E2132" s="3" t="s">
        <v>37</v>
      </c>
      <c r="F2132" s="3" t="s">
        <v>29</v>
      </c>
      <c r="G2132" s="2">
        <v>14</v>
      </c>
      <c r="H2132" s="3" t="s">
        <v>1884</v>
      </c>
      <c r="I2132" s="3" t="s">
        <v>1889</v>
      </c>
      <c r="J2132" s="3" t="s">
        <v>31</v>
      </c>
      <c r="K2132" s="4">
        <v>54.24</v>
      </c>
      <c r="L2132" s="2">
        <v>1</v>
      </c>
      <c r="M2132" s="2">
        <v>12</v>
      </c>
      <c r="N2132" s="2">
        <v>0.75</v>
      </c>
      <c r="O2132" s="3" t="s">
        <v>32</v>
      </c>
      <c r="P2132" s="3" t="s">
        <v>29</v>
      </c>
      <c r="Q2132" s="5">
        <v>16.45</v>
      </c>
      <c r="S2132" s="6">
        <v>14.17</v>
      </c>
      <c r="T2132" s="5">
        <v>0.35</v>
      </c>
      <c r="U2132" s="6">
        <v>14.52</v>
      </c>
      <c r="V2132" s="2">
        <v>21.4</v>
      </c>
      <c r="W2132" s="8"/>
      <c r="X2132" s="10" t="s">
        <v>29</v>
      </c>
      <c r="Y2132" s="7">
        <v>43709</v>
      </c>
    </row>
    <row r="2133" spans="1:25" hidden="1" x14ac:dyDescent="0.25">
      <c r="A2133" s="2">
        <v>473843</v>
      </c>
      <c r="B2133" s="3" t="s">
        <v>1880</v>
      </c>
      <c r="C2133" s="3" t="s">
        <v>2132</v>
      </c>
      <c r="D2133" s="3" t="s">
        <v>194</v>
      </c>
      <c r="E2133" s="3" t="s">
        <v>37</v>
      </c>
      <c r="F2133" s="3" t="s">
        <v>29</v>
      </c>
      <c r="G2133" s="2">
        <v>13.7</v>
      </c>
      <c r="H2133" s="3" t="s">
        <v>1884</v>
      </c>
      <c r="I2133" s="3" t="s">
        <v>29</v>
      </c>
      <c r="J2133" s="3" t="s">
        <v>31</v>
      </c>
      <c r="K2133" s="4">
        <v>81.239999999999995</v>
      </c>
      <c r="L2133" s="2">
        <v>1</v>
      </c>
      <c r="M2133" s="2">
        <v>12</v>
      </c>
      <c r="N2133" s="2">
        <v>1</v>
      </c>
      <c r="O2133" s="3" t="s">
        <v>32</v>
      </c>
      <c r="P2133" s="3" t="s">
        <v>29</v>
      </c>
      <c r="Q2133" s="5">
        <v>17.5</v>
      </c>
      <c r="S2133" s="6">
        <v>15.09</v>
      </c>
      <c r="T2133" s="5">
        <v>0.35</v>
      </c>
      <c r="U2133" s="6">
        <v>15.44</v>
      </c>
      <c r="V2133" s="2">
        <v>22.75</v>
      </c>
      <c r="W2133" s="8"/>
      <c r="X2133" s="10" t="s">
        <v>29</v>
      </c>
      <c r="Y2133" s="7">
        <v>43709</v>
      </c>
    </row>
    <row r="2134" spans="1:25" hidden="1" x14ac:dyDescent="0.25">
      <c r="A2134" s="2">
        <v>667667</v>
      </c>
      <c r="B2134" s="3" t="s">
        <v>1880</v>
      </c>
      <c r="C2134" s="3" t="s">
        <v>2133</v>
      </c>
      <c r="D2134" s="3" t="s">
        <v>27</v>
      </c>
      <c r="E2134" s="3" t="s">
        <v>28</v>
      </c>
      <c r="F2134" s="3" t="s">
        <v>97</v>
      </c>
      <c r="G2134" s="2">
        <v>13.5</v>
      </c>
      <c r="H2134" s="3" t="s">
        <v>432</v>
      </c>
      <c r="I2134" s="3" t="s">
        <v>29</v>
      </c>
      <c r="J2134" s="3" t="s">
        <v>31</v>
      </c>
      <c r="K2134" s="4">
        <v>92.64</v>
      </c>
      <c r="L2134" s="2">
        <v>1</v>
      </c>
      <c r="M2134" s="2">
        <v>12</v>
      </c>
      <c r="N2134" s="2">
        <v>0.75</v>
      </c>
      <c r="O2134" s="3" t="s">
        <v>32</v>
      </c>
      <c r="P2134" s="3" t="s">
        <v>29</v>
      </c>
      <c r="Q2134" s="5">
        <v>20.8</v>
      </c>
      <c r="S2134" s="6">
        <v>18</v>
      </c>
      <c r="T2134" s="5">
        <v>0.35</v>
      </c>
      <c r="U2134" s="6">
        <v>18.350000000000001</v>
      </c>
      <c r="V2134" s="2">
        <v>27.05</v>
      </c>
      <c r="W2134" s="8"/>
      <c r="X2134" s="10" t="s">
        <v>29</v>
      </c>
      <c r="Y2134" s="7">
        <v>43769</v>
      </c>
    </row>
    <row r="2135" spans="1:25" hidden="1" x14ac:dyDescent="0.25">
      <c r="A2135" s="2">
        <v>828</v>
      </c>
      <c r="B2135" s="3" t="s">
        <v>1880</v>
      </c>
      <c r="C2135" s="3" t="s">
        <v>2134</v>
      </c>
      <c r="D2135" s="3" t="s">
        <v>27</v>
      </c>
      <c r="E2135" s="3" t="s">
        <v>37</v>
      </c>
      <c r="F2135" s="3" t="s">
        <v>29</v>
      </c>
      <c r="G2135" s="2">
        <v>11</v>
      </c>
      <c r="H2135" s="3" t="s">
        <v>80</v>
      </c>
      <c r="I2135" s="3" t="s">
        <v>29</v>
      </c>
      <c r="J2135" s="3" t="s">
        <v>31</v>
      </c>
      <c r="K2135" s="4">
        <v>75.72</v>
      </c>
      <c r="L2135" s="2">
        <v>1</v>
      </c>
      <c r="M2135" s="2">
        <v>12</v>
      </c>
      <c r="N2135" s="2">
        <v>0.75</v>
      </c>
      <c r="O2135" s="3" t="s">
        <v>32</v>
      </c>
      <c r="P2135" s="3" t="s">
        <v>29</v>
      </c>
      <c r="Q2135" s="5">
        <v>17.899999999999999</v>
      </c>
      <c r="S2135" s="6">
        <v>15.44</v>
      </c>
      <c r="T2135" s="5">
        <v>0.35</v>
      </c>
      <c r="U2135" s="6">
        <v>15.79</v>
      </c>
      <c r="V2135" s="2">
        <v>23.25</v>
      </c>
      <c r="W2135" s="8"/>
      <c r="X2135" s="10" t="s">
        <v>29</v>
      </c>
      <c r="Y2135" s="7">
        <v>43616</v>
      </c>
    </row>
    <row r="2136" spans="1:25" hidden="1" x14ac:dyDescent="0.25">
      <c r="A2136" s="2">
        <v>898718</v>
      </c>
      <c r="B2136" s="3" t="s">
        <v>1880</v>
      </c>
      <c r="C2136" s="3" t="s">
        <v>2135</v>
      </c>
      <c r="D2136" s="3" t="s">
        <v>27</v>
      </c>
      <c r="E2136" s="3" t="s">
        <v>37</v>
      </c>
      <c r="F2136" s="3" t="s">
        <v>86</v>
      </c>
      <c r="G2136" s="2">
        <v>13</v>
      </c>
      <c r="H2136" s="3" t="s">
        <v>80</v>
      </c>
      <c r="I2136" s="3" t="s">
        <v>29</v>
      </c>
      <c r="J2136" s="3" t="s">
        <v>31</v>
      </c>
      <c r="K2136" s="4">
        <v>107.04</v>
      </c>
      <c r="L2136" s="2">
        <v>1</v>
      </c>
      <c r="M2136" s="2">
        <v>12</v>
      </c>
      <c r="N2136" s="2">
        <v>0.75</v>
      </c>
      <c r="O2136" s="3" t="s">
        <v>32</v>
      </c>
      <c r="P2136" s="3" t="s">
        <v>29</v>
      </c>
      <c r="Q2136" s="5">
        <v>21.95</v>
      </c>
      <c r="S2136" s="6">
        <v>19.010000000000002</v>
      </c>
      <c r="T2136" s="5">
        <v>0.35</v>
      </c>
      <c r="U2136" s="6">
        <v>19.36</v>
      </c>
      <c r="V2136" s="2">
        <v>28.55</v>
      </c>
      <c r="W2136" s="8"/>
      <c r="X2136" s="10" t="s">
        <v>29</v>
      </c>
      <c r="Y2136" s="7">
        <v>43466</v>
      </c>
    </row>
    <row r="2137" spans="1:25" hidden="1" x14ac:dyDescent="0.25">
      <c r="A2137" s="2">
        <v>621680</v>
      </c>
      <c r="B2137" s="3" t="s">
        <v>1880</v>
      </c>
      <c r="C2137" s="3" t="s">
        <v>2136</v>
      </c>
      <c r="D2137" s="3" t="s">
        <v>194</v>
      </c>
      <c r="E2137" s="3" t="s">
        <v>28</v>
      </c>
      <c r="F2137" s="3" t="s">
        <v>210</v>
      </c>
      <c r="G2137" s="2">
        <v>12.5</v>
      </c>
      <c r="H2137" s="3" t="s">
        <v>204</v>
      </c>
      <c r="I2137" s="3" t="s">
        <v>1885</v>
      </c>
      <c r="J2137" s="3" t="s">
        <v>31</v>
      </c>
      <c r="K2137" s="4">
        <v>59.4</v>
      </c>
      <c r="L2137" s="2">
        <v>1</v>
      </c>
      <c r="M2137" s="2">
        <v>10</v>
      </c>
      <c r="N2137" s="2">
        <v>1</v>
      </c>
      <c r="O2137" s="3" t="s">
        <v>956</v>
      </c>
      <c r="P2137" s="3" t="s">
        <v>29</v>
      </c>
      <c r="Q2137" s="5">
        <v>17.55</v>
      </c>
      <c r="S2137" s="6">
        <v>15.14</v>
      </c>
      <c r="T2137" s="5">
        <v>0.35</v>
      </c>
      <c r="U2137" s="6">
        <v>15.49</v>
      </c>
      <c r="V2137" s="2">
        <v>22.8</v>
      </c>
      <c r="W2137" s="8"/>
      <c r="X2137" s="10" t="s">
        <v>29</v>
      </c>
      <c r="Y2137" s="7">
        <v>43678</v>
      </c>
    </row>
    <row r="2138" spans="1:25" hidden="1" x14ac:dyDescent="0.25">
      <c r="A2138" s="2">
        <v>219480</v>
      </c>
      <c r="B2138" s="3" t="s">
        <v>1880</v>
      </c>
      <c r="C2138" s="3" t="s">
        <v>2137</v>
      </c>
      <c r="D2138" s="3" t="s">
        <v>27</v>
      </c>
      <c r="E2138" s="3" t="s">
        <v>37</v>
      </c>
      <c r="F2138" s="3" t="s">
        <v>29</v>
      </c>
      <c r="G2138" s="2">
        <v>14</v>
      </c>
      <c r="H2138" s="3" t="s">
        <v>889</v>
      </c>
      <c r="I2138" s="3" t="s">
        <v>29</v>
      </c>
      <c r="J2138" s="3" t="s">
        <v>31</v>
      </c>
      <c r="K2138" s="4">
        <v>66</v>
      </c>
      <c r="L2138" s="2">
        <v>1</v>
      </c>
      <c r="M2138" s="2">
        <v>12</v>
      </c>
      <c r="N2138" s="2">
        <v>0.75</v>
      </c>
      <c r="O2138" s="3" t="s">
        <v>32</v>
      </c>
      <c r="P2138" s="3" t="s">
        <v>29</v>
      </c>
      <c r="Q2138" s="5">
        <v>16.25</v>
      </c>
      <c r="S2138" s="6">
        <v>13.99</v>
      </c>
      <c r="T2138" s="5">
        <v>0.35</v>
      </c>
      <c r="U2138" s="6">
        <v>14.34</v>
      </c>
      <c r="V2138" s="2">
        <v>21.1</v>
      </c>
      <c r="W2138" s="8"/>
      <c r="X2138" s="10" t="s">
        <v>29</v>
      </c>
      <c r="Y2138" s="7">
        <v>43675</v>
      </c>
    </row>
    <row r="2139" spans="1:25" hidden="1" x14ac:dyDescent="0.25">
      <c r="A2139" s="2">
        <v>366229</v>
      </c>
      <c r="B2139" s="3" t="s">
        <v>1880</v>
      </c>
      <c r="C2139" s="3" t="s">
        <v>2138</v>
      </c>
      <c r="D2139" s="3" t="s">
        <v>27</v>
      </c>
      <c r="E2139" s="3" t="s">
        <v>37</v>
      </c>
      <c r="F2139" s="3" t="s">
        <v>29</v>
      </c>
      <c r="G2139" s="2">
        <v>12</v>
      </c>
      <c r="H2139" s="3" t="s">
        <v>899</v>
      </c>
      <c r="I2139" s="3" t="s">
        <v>1882</v>
      </c>
      <c r="J2139" s="3" t="s">
        <v>31</v>
      </c>
      <c r="K2139" s="4">
        <v>45.6</v>
      </c>
      <c r="L2139" s="2">
        <v>1</v>
      </c>
      <c r="M2139" s="2">
        <v>12</v>
      </c>
      <c r="N2139" s="2">
        <v>0.75</v>
      </c>
      <c r="O2139" s="3" t="s">
        <v>32</v>
      </c>
      <c r="P2139" s="3" t="s">
        <v>29</v>
      </c>
      <c r="Q2139" s="5">
        <v>11.95</v>
      </c>
      <c r="S2139" s="6">
        <v>10.210000000000001</v>
      </c>
      <c r="T2139" s="5">
        <v>0.35</v>
      </c>
      <c r="U2139" s="6">
        <v>10.56</v>
      </c>
      <c r="V2139" s="2">
        <v>15.55</v>
      </c>
      <c r="W2139" s="8"/>
      <c r="X2139" s="10" t="s">
        <v>29</v>
      </c>
      <c r="Y2139" s="7">
        <v>43466</v>
      </c>
    </row>
    <row r="2140" spans="1:25" hidden="1" x14ac:dyDescent="0.25">
      <c r="A2140" s="2">
        <v>172825</v>
      </c>
      <c r="B2140" s="3" t="s">
        <v>1880</v>
      </c>
      <c r="C2140" s="3" t="s">
        <v>2139</v>
      </c>
      <c r="D2140" s="3" t="s">
        <v>27</v>
      </c>
      <c r="E2140" s="3" t="s">
        <v>37</v>
      </c>
      <c r="F2140" s="3" t="s">
        <v>29</v>
      </c>
      <c r="G2140" s="2">
        <v>15.9</v>
      </c>
      <c r="H2140" s="3" t="s">
        <v>102</v>
      </c>
      <c r="I2140" s="3" t="s">
        <v>1887</v>
      </c>
      <c r="J2140" s="3" t="s">
        <v>31</v>
      </c>
      <c r="K2140" s="4">
        <v>106.08</v>
      </c>
      <c r="L2140" s="2">
        <v>1</v>
      </c>
      <c r="M2140" s="2">
        <v>12</v>
      </c>
      <c r="N2140" s="2">
        <v>0.75</v>
      </c>
      <c r="O2140" s="3" t="s">
        <v>32</v>
      </c>
      <c r="P2140" s="3" t="s">
        <v>29</v>
      </c>
      <c r="Q2140" s="5">
        <v>23.1</v>
      </c>
      <c r="S2140" s="6">
        <v>20.02</v>
      </c>
      <c r="T2140" s="5">
        <v>0.35</v>
      </c>
      <c r="U2140" s="6">
        <v>20.37</v>
      </c>
      <c r="V2140" s="2">
        <v>30.05</v>
      </c>
      <c r="W2140" s="8"/>
      <c r="X2140" s="10" t="s">
        <v>29</v>
      </c>
      <c r="Y2140" s="7">
        <v>43678</v>
      </c>
    </row>
    <row r="2141" spans="1:25" hidden="1" x14ac:dyDescent="0.25">
      <c r="A2141" s="2">
        <v>65177</v>
      </c>
      <c r="B2141" s="3" t="s">
        <v>1880</v>
      </c>
      <c r="C2141" s="3" t="s">
        <v>2140</v>
      </c>
      <c r="D2141" s="3" t="s">
        <v>27</v>
      </c>
      <c r="E2141" s="3" t="s">
        <v>37</v>
      </c>
      <c r="F2141" s="3" t="s">
        <v>29</v>
      </c>
      <c r="G2141" s="2">
        <v>13</v>
      </c>
      <c r="H2141" s="3" t="s">
        <v>1884</v>
      </c>
      <c r="I2141" s="3" t="s">
        <v>1882</v>
      </c>
      <c r="J2141" s="3" t="s">
        <v>31</v>
      </c>
      <c r="K2141" s="4">
        <v>54.48</v>
      </c>
      <c r="L2141" s="2">
        <v>1</v>
      </c>
      <c r="M2141" s="2">
        <v>12</v>
      </c>
      <c r="N2141" s="2">
        <v>0.75</v>
      </c>
      <c r="O2141" s="3" t="s">
        <v>32</v>
      </c>
      <c r="P2141" s="3" t="s">
        <v>29</v>
      </c>
      <c r="Q2141" s="5">
        <v>13.9</v>
      </c>
      <c r="S2141" s="6">
        <v>11.92</v>
      </c>
      <c r="T2141" s="5">
        <v>0.35</v>
      </c>
      <c r="U2141" s="6">
        <v>12.27</v>
      </c>
      <c r="V2141" s="2">
        <v>18.05</v>
      </c>
      <c r="W2141" s="8"/>
      <c r="X2141" s="10" t="s">
        <v>29</v>
      </c>
      <c r="Y2141" s="7">
        <v>43466</v>
      </c>
    </row>
    <row r="2142" spans="1:25" hidden="1" x14ac:dyDescent="0.25">
      <c r="A2142" s="2">
        <v>25155</v>
      </c>
      <c r="B2142" s="3" t="s">
        <v>1880</v>
      </c>
      <c r="C2142" s="3" t="s">
        <v>2141</v>
      </c>
      <c r="D2142" s="3" t="s">
        <v>27</v>
      </c>
      <c r="E2142" s="3" t="s">
        <v>37</v>
      </c>
      <c r="F2142" s="3" t="s">
        <v>29</v>
      </c>
      <c r="G2142" s="2">
        <v>12.5</v>
      </c>
      <c r="H2142" s="3" t="s">
        <v>80</v>
      </c>
      <c r="I2142" s="3" t="s">
        <v>29</v>
      </c>
      <c r="J2142" s="3" t="s">
        <v>39</v>
      </c>
      <c r="K2142" s="4">
        <v>72.12</v>
      </c>
      <c r="L2142" s="2">
        <v>1</v>
      </c>
      <c r="M2142" s="2">
        <v>12</v>
      </c>
      <c r="N2142" s="2">
        <v>0.75</v>
      </c>
      <c r="O2142" s="3" t="s">
        <v>32</v>
      </c>
      <c r="P2142" s="3" t="s">
        <v>29</v>
      </c>
      <c r="Q2142" s="5">
        <v>16.899999999999999</v>
      </c>
      <c r="S2142" s="6">
        <v>14.56</v>
      </c>
      <c r="T2142" s="5">
        <v>0.35</v>
      </c>
      <c r="U2142" s="6">
        <v>14.91</v>
      </c>
      <c r="V2142" s="2">
        <v>21.95</v>
      </c>
      <c r="W2142" s="8"/>
      <c r="X2142" s="10" t="s">
        <v>29</v>
      </c>
      <c r="Y2142" s="7">
        <v>43799</v>
      </c>
    </row>
    <row r="2143" spans="1:25" hidden="1" x14ac:dyDescent="0.25">
      <c r="A2143" s="2">
        <v>812076</v>
      </c>
      <c r="B2143" s="3" t="s">
        <v>1880</v>
      </c>
      <c r="C2143" s="3" t="s">
        <v>2142</v>
      </c>
      <c r="D2143" s="3" t="s">
        <v>27</v>
      </c>
      <c r="E2143" s="3" t="s">
        <v>28</v>
      </c>
      <c r="F2143" s="3" t="s">
        <v>29</v>
      </c>
      <c r="G2143" s="2">
        <v>12.5</v>
      </c>
      <c r="H2143" s="3" t="s">
        <v>80</v>
      </c>
      <c r="I2143" s="3" t="s">
        <v>29</v>
      </c>
      <c r="J2143" s="3" t="s">
        <v>39</v>
      </c>
      <c r="K2143" s="4">
        <v>72.099999999999994</v>
      </c>
      <c r="L2143" s="2">
        <v>1</v>
      </c>
      <c r="M2143" s="2">
        <v>12</v>
      </c>
      <c r="N2143" s="2">
        <v>0.75</v>
      </c>
      <c r="O2143" s="3" t="s">
        <v>32</v>
      </c>
      <c r="P2143" s="3" t="s">
        <v>29</v>
      </c>
      <c r="Q2143" s="5">
        <v>16.899999999999999</v>
      </c>
      <c r="S2143" s="6">
        <v>14.56</v>
      </c>
      <c r="T2143" s="5">
        <v>0.35</v>
      </c>
      <c r="U2143" s="6">
        <v>14.91</v>
      </c>
      <c r="V2143" s="2">
        <v>21.95</v>
      </c>
      <c r="W2143" s="8"/>
      <c r="X2143" s="10" t="s">
        <v>29</v>
      </c>
      <c r="Y2143" s="7">
        <v>43769</v>
      </c>
    </row>
    <row r="2144" spans="1:25" hidden="1" x14ac:dyDescent="0.25">
      <c r="A2144" s="2">
        <v>529412</v>
      </c>
      <c r="B2144" s="3" t="s">
        <v>1880</v>
      </c>
      <c r="C2144" s="3" t="s">
        <v>2143</v>
      </c>
      <c r="D2144" s="3" t="s">
        <v>27</v>
      </c>
      <c r="E2144" s="3" t="s">
        <v>37</v>
      </c>
      <c r="F2144" s="3" t="s">
        <v>104</v>
      </c>
      <c r="G2144" s="2">
        <v>14</v>
      </c>
      <c r="H2144" s="3" t="s">
        <v>102</v>
      </c>
      <c r="I2144" s="3" t="s">
        <v>1885</v>
      </c>
      <c r="J2144" s="3" t="s">
        <v>39</v>
      </c>
      <c r="K2144" s="4">
        <v>106.2</v>
      </c>
      <c r="L2144" s="2">
        <v>1</v>
      </c>
      <c r="M2144" s="2">
        <v>12</v>
      </c>
      <c r="N2144" s="2">
        <v>0.75</v>
      </c>
      <c r="O2144" s="3" t="s">
        <v>32</v>
      </c>
      <c r="P2144" s="3" t="s">
        <v>29</v>
      </c>
      <c r="Q2144" s="5">
        <v>22.8</v>
      </c>
      <c r="R2144" s="5">
        <v>2</v>
      </c>
      <c r="S2144" s="6">
        <v>18</v>
      </c>
      <c r="T2144" s="5">
        <v>0.35</v>
      </c>
      <c r="U2144" s="6">
        <v>18.350000000000001</v>
      </c>
      <c r="V2144" s="2">
        <v>29.65</v>
      </c>
      <c r="W2144" s="8"/>
      <c r="X2144" s="10" t="s">
        <v>29</v>
      </c>
      <c r="Y2144" s="7">
        <v>43800</v>
      </c>
    </row>
    <row r="2145" spans="1:25" hidden="1" x14ac:dyDescent="0.25">
      <c r="A2145" s="2">
        <v>283580</v>
      </c>
      <c r="B2145" s="3" t="s">
        <v>1880</v>
      </c>
      <c r="C2145" s="3" t="s">
        <v>2144</v>
      </c>
      <c r="D2145" s="3" t="s">
        <v>27</v>
      </c>
      <c r="E2145" s="3" t="s">
        <v>28</v>
      </c>
      <c r="F2145" s="3" t="s">
        <v>97</v>
      </c>
      <c r="G2145" s="2">
        <v>12.5</v>
      </c>
      <c r="H2145" s="3" t="s">
        <v>80</v>
      </c>
      <c r="I2145" s="3" t="s">
        <v>29</v>
      </c>
      <c r="J2145" s="3" t="s">
        <v>31</v>
      </c>
      <c r="K2145" s="4">
        <v>56.04</v>
      </c>
      <c r="L2145" s="2">
        <v>1</v>
      </c>
      <c r="M2145" s="2">
        <v>12</v>
      </c>
      <c r="N2145" s="2">
        <v>0.75</v>
      </c>
      <c r="O2145" s="3" t="s">
        <v>32</v>
      </c>
      <c r="P2145" s="3" t="s">
        <v>29</v>
      </c>
      <c r="Q2145" s="5">
        <v>14.25</v>
      </c>
      <c r="S2145" s="6">
        <v>12.23</v>
      </c>
      <c r="T2145" s="5">
        <v>0.35</v>
      </c>
      <c r="U2145" s="6">
        <v>12.58</v>
      </c>
      <c r="V2145" s="2">
        <v>18.5</v>
      </c>
      <c r="W2145" s="8">
        <v>-4.4499999999999993</v>
      </c>
      <c r="X2145" s="9" t="s">
        <v>3215</v>
      </c>
      <c r="Y2145" s="7">
        <v>43790</v>
      </c>
    </row>
    <row r="2146" spans="1:25" hidden="1" x14ac:dyDescent="0.25">
      <c r="A2146" s="2">
        <v>443036</v>
      </c>
      <c r="B2146" s="3" t="s">
        <v>1880</v>
      </c>
      <c r="C2146" s="3" t="s">
        <v>2145</v>
      </c>
      <c r="D2146" s="3" t="s">
        <v>194</v>
      </c>
      <c r="E2146" s="3" t="s">
        <v>37</v>
      </c>
      <c r="F2146" s="3" t="s">
        <v>29</v>
      </c>
      <c r="G2146" s="2">
        <v>11.5</v>
      </c>
      <c r="H2146" s="3" t="s">
        <v>80</v>
      </c>
      <c r="I2146" s="3" t="s">
        <v>1882</v>
      </c>
      <c r="J2146" s="3" t="s">
        <v>31</v>
      </c>
      <c r="K2146" s="4">
        <v>48.48</v>
      </c>
      <c r="L2146" s="2">
        <v>1</v>
      </c>
      <c r="M2146" s="2">
        <v>12</v>
      </c>
      <c r="N2146" s="2">
        <v>1</v>
      </c>
      <c r="O2146" s="3" t="s">
        <v>32</v>
      </c>
      <c r="P2146" s="3" t="s">
        <v>29</v>
      </c>
      <c r="Q2146" s="5">
        <v>13.65</v>
      </c>
      <c r="S2146" s="6">
        <v>11.7</v>
      </c>
      <c r="T2146" s="5">
        <v>0.35</v>
      </c>
      <c r="U2146" s="6">
        <v>12.05</v>
      </c>
      <c r="V2146" s="2">
        <v>17.75</v>
      </c>
      <c r="W2146" s="8"/>
      <c r="X2146" s="10" t="s">
        <v>29</v>
      </c>
      <c r="Y2146" s="7">
        <v>43738</v>
      </c>
    </row>
    <row r="2147" spans="1:25" ht="30" hidden="1" x14ac:dyDescent="0.25">
      <c r="A2147" s="2">
        <v>314625</v>
      </c>
      <c r="B2147" s="3" t="s">
        <v>1880</v>
      </c>
      <c r="C2147" s="3" t="s">
        <v>2146</v>
      </c>
      <c r="D2147" s="3" t="s">
        <v>27</v>
      </c>
      <c r="E2147" s="3" t="s">
        <v>28</v>
      </c>
      <c r="F2147" s="3" t="s">
        <v>29</v>
      </c>
      <c r="G2147" s="2">
        <v>14.5</v>
      </c>
      <c r="H2147" s="3" t="s">
        <v>889</v>
      </c>
      <c r="I2147" s="3" t="s">
        <v>29</v>
      </c>
      <c r="J2147" s="3" t="s">
        <v>31</v>
      </c>
      <c r="K2147" s="4">
        <v>185.7</v>
      </c>
      <c r="L2147" s="2">
        <v>1</v>
      </c>
      <c r="M2147" s="2">
        <v>6</v>
      </c>
      <c r="N2147" s="2">
        <v>0.75</v>
      </c>
      <c r="O2147" s="3" t="s">
        <v>32</v>
      </c>
      <c r="P2147" s="3" t="s">
        <v>29</v>
      </c>
      <c r="Q2147" s="5">
        <v>60.35</v>
      </c>
      <c r="S2147" s="6">
        <v>52.8</v>
      </c>
      <c r="T2147" s="5">
        <v>0.35</v>
      </c>
      <c r="U2147" s="6">
        <v>53.15</v>
      </c>
      <c r="V2147" s="2">
        <v>78.45</v>
      </c>
      <c r="W2147" s="8">
        <v>5.0000000000004263E-2</v>
      </c>
      <c r="X2147" s="9" t="s">
        <v>3216</v>
      </c>
      <c r="Y2147" s="7">
        <v>43790</v>
      </c>
    </row>
    <row r="2148" spans="1:25" hidden="1" x14ac:dyDescent="0.25">
      <c r="A2148" s="2">
        <v>397851</v>
      </c>
      <c r="B2148" s="3" t="s">
        <v>1880</v>
      </c>
      <c r="C2148" s="3" t="s">
        <v>2147</v>
      </c>
      <c r="D2148" s="3" t="s">
        <v>27</v>
      </c>
      <c r="E2148" s="3" t="s">
        <v>28</v>
      </c>
      <c r="F2148" s="3" t="s">
        <v>29</v>
      </c>
      <c r="G2148" s="2">
        <v>13.5</v>
      </c>
      <c r="H2148" s="3" t="s">
        <v>889</v>
      </c>
      <c r="I2148" s="3" t="s">
        <v>29</v>
      </c>
      <c r="J2148" s="3" t="s">
        <v>31</v>
      </c>
      <c r="K2148" s="4">
        <v>105.72</v>
      </c>
      <c r="L2148" s="2">
        <v>1</v>
      </c>
      <c r="M2148" s="2">
        <v>12</v>
      </c>
      <c r="N2148" s="2">
        <v>0.75</v>
      </c>
      <c r="O2148" s="3" t="s">
        <v>32</v>
      </c>
      <c r="P2148" s="3" t="s">
        <v>29</v>
      </c>
      <c r="Q2148" s="5">
        <v>23.05</v>
      </c>
      <c r="S2148" s="6">
        <v>19.98</v>
      </c>
      <c r="T2148" s="5">
        <v>0.35</v>
      </c>
      <c r="U2148" s="6">
        <v>20.329999999999998</v>
      </c>
      <c r="V2148" s="2">
        <v>29.95</v>
      </c>
      <c r="W2148" s="8">
        <v>5.0000000000000711E-2</v>
      </c>
      <c r="X2148" s="9" t="s">
        <v>3216</v>
      </c>
      <c r="Y2148" s="7">
        <v>43790</v>
      </c>
    </row>
    <row r="2149" spans="1:25" hidden="1" x14ac:dyDescent="0.25">
      <c r="A2149" s="2">
        <v>297929</v>
      </c>
      <c r="B2149" s="3" t="s">
        <v>1880</v>
      </c>
      <c r="C2149" s="3" t="s">
        <v>2148</v>
      </c>
      <c r="D2149" s="3" t="s">
        <v>27</v>
      </c>
      <c r="E2149" s="3" t="s">
        <v>37</v>
      </c>
      <c r="F2149" s="3" t="s">
        <v>104</v>
      </c>
      <c r="G2149" s="2">
        <v>14.5</v>
      </c>
      <c r="H2149" s="3" t="s">
        <v>30</v>
      </c>
      <c r="I2149" s="3" t="s">
        <v>1949</v>
      </c>
      <c r="J2149" s="3" t="s">
        <v>31</v>
      </c>
      <c r="K2149" s="4">
        <v>98.4</v>
      </c>
      <c r="L2149" s="2">
        <v>1</v>
      </c>
      <c r="M2149" s="2">
        <v>12</v>
      </c>
      <c r="N2149" s="2">
        <v>0.75</v>
      </c>
      <c r="O2149" s="3" t="s">
        <v>32</v>
      </c>
      <c r="P2149" s="3" t="s">
        <v>29</v>
      </c>
      <c r="Q2149" s="5">
        <v>21.8</v>
      </c>
      <c r="R2149" s="5">
        <v>3</v>
      </c>
      <c r="S2149" s="6">
        <v>16.239999999999998</v>
      </c>
      <c r="T2149" s="5">
        <v>0.35</v>
      </c>
      <c r="U2149" s="6">
        <v>16.59</v>
      </c>
      <c r="V2149" s="2">
        <v>28.35</v>
      </c>
      <c r="W2149" s="8"/>
      <c r="X2149" s="10" t="s">
        <v>29</v>
      </c>
      <c r="Y2149" s="7">
        <v>43800</v>
      </c>
    </row>
    <row r="2150" spans="1:25" hidden="1" x14ac:dyDescent="0.25">
      <c r="A2150" s="2">
        <v>795377</v>
      </c>
      <c r="B2150" s="3" t="s">
        <v>1880</v>
      </c>
      <c r="C2150" s="3" t="s">
        <v>2149</v>
      </c>
      <c r="D2150" s="3" t="s">
        <v>27</v>
      </c>
      <c r="E2150" s="3" t="s">
        <v>37</v>
      </c>
      <c r="F2150" s="3" t="s">
        <v>86</v>
      </c>
      <c r="G2150" s="2">
        <v>14</v>
      </c>
      <c r="H2150" s="3" t="s">
        <v>1884</v>
      </c>
      <c r="I2150" s="3" t="s">
        <v>1889</v>
      </c>
      <c r="J2150" s="3" t="s">
        <v>31</v>
      </c>
      <c r="K2150" s="4" t="s">
        <v>3139</v>
      </c>
      <c r="L2150" s="2">
        <v>1</v>
      </c>
      <c r="M2150" s="2">
        <v>12</v>
      </c>
      <c r="N2150" s="2">
        <v>0.75</v>
      </c>
      <c r="O2150" s="3" t="s">
        <v>32</v>
      </c>
      <c r="P2150" s="3" t="s">
        <v>29</v>
      </c>
      <c r="Q2150" s="5">
        <v>15.75</v>
      </c>
      <c r="S2150" s="6">
        <v>13.55</v>
      </c>
      <c r="T2150" s="5">
        <v>0.35</v>
      </c>
      <c r="U2150" s="6">
        <v>13.9</v>
      </c>
      <c r="V2150" s="2">
        <v>20.5</v>
      </c>
      <c r="W2150" s="8"/>
      <c r="X2150" s="10" t="s">
        <v>29</v>
      </c>
      <c r="Y2150" s="7">
        <v>43556</v>
      </c>
    </row>
    <row r="2151" spans="1:25" hidden="1" x14ac:dyDescent="0.25">
      <c r="A2151" s="2">
        <v>32409</v>
      </c>
      <c r="B2151" s="3" t="s">
        <v>1880</v>
      </c>
      <c r="C2151" s="3" t="s">
        <v>2150</v>
      </c>
      <c r="D2151" s="3" t="s">
        <v>27</v>
      </c>
      <c r="E2151" s="3" t="s">
        <v>37</v>
      </c>
      <c r="F2151" s="3" t="s">
        <v>29</v>
      </c>
      <c r="G2151" s="2">
        <v>13.4</v>
      </c>
      <c r="H2151" s="3" t="s">
        <v>1827</v>
      </c>
      <c r="I2151" s="3" t="s">
        <v>1882</v>
      </c>
      <c r="J2151" s="3" t="s">
        <v>31</v>
      </c>
      <c r="K2151" s="4">
        <v>101</v>
      </c>
      <c r="L2151" s="2">
        <v>1</v>
      </c>
      <c r="M2151" s="2">
        <v>12</v>
      </c>
      <c r="N2151" s="2">
        <v>0.75</v>
      </c>
      <c r="O2151" s="3" t="s">
        <v>32</v>
      </c>
      <c r="P2151" s="3" t="s">
        <v>29</v>
      </c>
      <c r="Q2151" s="5">
        <v>22.25</v>
      </c>
      <c r="S2151" s="6">
        <v>19.27</v>
      </c>
      <c r="T2151" s="5">
        <v>0.35</v>
      </c>
      <c r="U2151" s="6">
        <v>19.62</v>
      </c>
      <c r="V2151" s="2">
        <v>28.9</v>
      </c>
      <c r="W2151" s="8"/>
      <c r="X2151" s="10" t="s">
        <v>29</v>
      </c>
      <c r="Y2151" s="7">
        <v>43466</v>
      </c>
    </row>
    <row r="2152" spans="1:25" hidden="1" x14ac:dyDescent="0.25">
      <c r="A2152" s="2">
        <v>590844</v>
      </c>
      <c r="B2152" s="3" t="s">
        <v>1880</v>
      </c>
      <c r="C2152" s="3" t="s">
        <v>2151</v>
      </c>
      <c r="D2152" s="3" t="s">
        <v>27</v>
      </c>
      <c r="E2152" s="3" t="s">
        <v>37</v>
      </c>
      <c r="F2152" s="3" t="s">
        <v>29</v>
      </c>
      <c r="G2152" s="2">
        <v>10.4</v>
      </c>
      <c r="H2152" s="3" t="s">
        <v>1827</v>
      </c>
      <c r="I2152" s="3" t="s">
        <v>1882</v>
      </c>
      <c r="J2152" s="3" t="s">
        <v>31</v>
      </c>
      <c r="K2152" s="4">
        <v>66</v>
      </c>
      <c r="L2152" s="2">
        <v>1</v>
      </c>
      <c r="M2152" s="2">
        <v>12</v>
      </c>
      <c r="N2152" s="2">
        <v>0.75</v>
      </c>
      <c r="O2152" s="3" t="s">
        <v>32</v>
      </c>
      <c r="P2152" s="3" t="s">
        <v>29</v>
      </c>
      <c r="Q2152" s="5">
        <v>16.25</v>
      </c>
      <c r="S2152" s="6">
        <v>13.99</v>
      </c>
      <c r="T2152" s="5">
        <v>0.35</v>
      </c>
      <c r="U2152" s="6">
        <v>14.34</v>
      </c>
      <c r="V2152" s="2">
        <v>21.1</v>
      </c>
      <c r="W2152" s="8"/>
      <c r="X2152" s="10" t="s">
        <v>29</v>
      </c>
      <c r="Y2152" s="7">
        <v>43676</v>
      </c>
    </row>
    <row r="2153" spans="1:25" hidden="1" x14ac:dyDescent="0.25">
      <c r="A2153" s="2">
        <v>343111</v>
      </c>
      <c r="B2153" s="3" t="s">
        <v>1880</v>
      </c>
      <c r="C2153" s="3" t="s">
        <v>2152</v>
      </c>
      <c r="D2153" s="3" t="s">
        <v>27</v>
      </c>
      <c r="E2153" s="3" t="s">
        <v>37</v>
      </c>
      <c r="F2153" s="3" t="s">
        <v>29</v>
      </c>
      <c r="G2153" s="2">
        <v>11.5</v>
      </c>
      <c r="H2153" s="3" t="s">
        <v>1827</v>
      </c>
      <c r="I2153" s="3" t="s">
        <v>1929</v>
      </c>
      <c r="J2153" s="3" t="s">
        <v>31</v>
      </c>
      <c r="K2153" s="4">
        <v>93</v>
      </c>
      <c r="L2153" s="2">
        <v>1</v>
      </c>
      <c r="M2153" s="2">
        <v>12</v>
      </c>
      <c r="N2153" s="2">
        <v>0.75</v>
      </c>
      <c r="O2153" s="3" t="s">
        <v>32</v>
      </c>
      <c r="P2153" s="3" t="s">
        <v>29</v>
      </c>
      <c r="Q2153" s="5">
        <v>20.85</v>
      </c>
      <c r="S2153" s="6">
        <v>18.04</v>
      </c>
      <c r="T2153" s="5">
        <v>0.35</v>
      </c>
      <c r="U2153" s="6">
        <v>18.39</v>
      </c>
      <c r="V2153" s="2">
        <v>27.1</v>
      </c>
      <c r="W2153" s="8"/>
      <c r="X2153" s="10" t="s">
        <v>29</v>
      </c>
      <c r="Y2153" s="7">
        <v>43466</v>
      </c>
    </row>
    <row r="2154" spans="1:25" hidden="1" x14ac:dyDescent="0.25">
      <c r="A2154" s="2">
        <v>501130</v>
      </c>
      <c r="B2154" s="3" t="s">
        <v>1880</v>
      </c>
      <c r="C2154" s="3" t="s">
        <v>2153</v>
      </c>
      <c r="D2154" s="3" t="s">
        <v>27</v>
      </c>
      <c r="E2154" s="3" t="s">
        <v>37</v>
      </c>
      <c r="F2154" s="3" t="s">
        <v>29</v>
      </c>
      <c r="G2154" s="2">
        <v>13.4</v>
      </c>
      <c r="H2154" s="3" t="s">
        <v>1827</v>
      </c>
      <c r="I2154" s="3" t="s">
        <v>1929</v>
      </c>
      <c r="J2154" s="3" t="s">
        <v>31</v>
      </c>
      <c r="K2154" s="4">
        <v>117.8</v>
      </c>
      <c r="L2154" s="2">
        <v>1</v>
      </c>
      <c r="M2154" s="2">
        <v>12</v>
      </c>
      <c r="N2154" s="2">
        <v>0.75</v>
      </c>
      <c r="O2154" s="3" t="s">
        <v>32</v>
      </c>
      <c r="P2154" s="3" t="s">
        <v>29</v>
      </c>
      <c r="Q2154" s="5">
        <v>25.1</v>
      </c>
      <c r="S2154" s="6">
        <v>21.78</v>
      </c>
      <c r="T2154" s="5">
        <v>0.35</v>
      </c>
      <c r="U2154" s="6">
        <v>22.13</v>
      </c>
      <c r="V2154" s="2">
        <v>32.65</v>
      </c>
      <c r="W2154" s="8"/>
      <c r="X2154" s="10" t="s">
        <v>29</v>
      </c>
      <c r="Y2154" s="7">
        <v>43466</v>
      </c>
    </row>
    <row r="2155" spans="1:25" hidden="1" x14ac:dyDescent="0.25">
      <c r="A2155" s="2">
        <v>251835</v>
      </c>
      <c r="B2155" s="3" t="s">
        <v>1880</v>
      </c>
      <c r="C2155" s="3" t="s">
        <v>2154</v>
      </c>
      <c r="D2155" s="3" t="s">
        <v>27</v>
      </c>
      <c r="E2155" s="3" t="s">
        <v>37</v>
      </c>
      <c r="F2155" s="3" t="s">
        <v>29</v>
      </c>
      <c r="G2155" s="2">
        <v>12.2</v>
      </c>
      <c r="H2155" s="3" t="s">
        <v>1827</v>
      </c>
      <c r="I2155" s="3" t="s">
        <v>1892</v>
      </c>
      <c r="J2155" s="3" t="s">
        <v>31</v>
      </c>
      <c r="K2155" s="4">
        <v>93</v>
      </c>
      <c r="L2155" s="2">
        <v>1</v>
      </c>
      <c r="M2155" s="2">
        <v>12</v>
      </c>
      <c r="N2155" s="2">
        <v>0.75</v>
      </c>
      <c r="O2155" s="3" t="s">
        <v>32</v>
      </c>
      <c r="P2155" s="3" t="s">
        <v>29</v>
      </c>
      <c r="Q2155" s="5">
        <v>20.85</v>
      </c>
      <c r="S2155" s="6">
        <v>18.04</v>
      </c>
      <c r="T2155" s="5">
        <v>0.35</v>
      </c>
      <c r="U2155" s="6">
        <v>18.39</v>
      </c>
      <c r="V2155" s="2">
        <v>27.1</v>
      </c>
      <c r="W2155" s="8"/>
      <c r="X2155" s="10" t="s">
        <v>29</v>
      </c>
      <c r="Y2155" s="7">
        <v>43756</v>
      </c>
    </row>
    <row r="2156" spans="1:25" hidden="1" x14ac:dyDescent="0.25">
      <c r="A2156" s="2">
        <v>259721</v>
      </c>
      <c r="B2156" s="3" t="s">
        <v>1880</v>
      </c>
      <c r="C2156" s="3" t="s">
        <v>2155</v>
      </c>
      <c r="D2156" s="3" t="s">
        <v>27</v>
      </c>
      <c r="E2156" s="3" t="s">
        <v>37</v>
      </c>
      <c r="F2156" s="3" t="s">
        <v>29</v>
      </c>
      <c r="G2156" s="2">
        <v>13</v>
      </c>
      <c r="H2156" s="3" t="s">
        <v>204</v>
      </c>
      <c r="I2156" s="3" t="s">
        <v>29</v>
      </c>
      <c r="J2156" s="3" t="s">
        <v>31</v>
      </c>
      <c r="K2156" s="4">
        <v>133.08000000000001</v>
      </c>
      <c r="L2156" s="2">
        <v>1</v>
      </c>
      <c r="M2156" s="2">
        <v>12</v>
      </c>
      <c r="N2156" s="2">
        <v>0.75</v>
      </c>
      <c r="O2156" s="3" t="s">
        <v>32</v>
      </c>
      <c r="P2156" s="3" t="s">
        <v>29</v>
      </c>
      <c r="Q2156" s="5">
        <v>27.75</v>
      </c>
      <c r="S2156" s="6">
        <v>24.11</v>
      </c>
      <c r="T2156" s="5">
        <v>0.35</v>
      </c>
      <c r="U2156" s="6">
        <v>24.46</v>
      </c>
      <c r="V2156" s="2">
        <v>36.1</v>
      </c>
      <c r="W2156" s="8"/>
      <c r="X2156" s="10" t="s">
        <v>29</v>
      </c>
      <c r="Y2156" s="7">
        <v>43616</v>
      </c>
    </row>
    <row r="2157" spans="1:25" hidden="1" x14ac:dyDescent="0.25">
      <c r="A2157" s="2">
        <v>831099</v>
      </c>
      <c r="B2157" s="3" t="s">
        <v>1880</v>
      </c>
      <c r="C2157" s="3" t="s">
        <v>2156</v>
      </c>
      <c r="D2157" s="3" t="s">
        <v>27</v>
      </c>
      <c r="E2157" s="3" t="s">
        <v>28</v>
      </c>
      <c r="F2157" s="3" t="s">
        <v>86</v>
      </c>
      <c r="G2157" s="2">
        <v>14.9</v>
      </c>
      <c r="H2157" s="3" t="s">
        <v>30</v>
      </c>
      <c r="I2157" s="3" t="s">
        <v>1892</v>
      </c>
      <c r="J2157" s="3" t="s">
        <v>31</v>
      </c>
      <c r="K2157" s="4">
        <v>135.36000000000001</v>
      </c>
      <c r="L2157" s="2">
        <v>1</v>
      </c>
      <c r="M2157" s="2">
        <v>12</v>
      </c>
      <c r="N2157" s="2">
        <v>0.75</v>
      </c>
      <c r="O2157" s="3" t="s">
        <v>32</v>
      </c>
      <c r="P2157" s="3" t="s">
        <v>29</v>
      </c>
      <c r="Q2157" s="5">
        <v>28.15</v>
      </c>
      <c r="S2157" s="6">
        <v>24.46</v>
      </c>
      <c r="T2157" s="5">
        <v>0.35</v>
      </c>
      <c r="U2157" s="6">
        <v>24.81</v>
      </c>
      <c r="V2157" s="2">
        <v>36.6</v>
      </c>
      <c r="W2157" s="8"/>
      <c r="X2157" s="10" t="s">
        <v>29</v>
      </c>
      <c r="Y2157" s="7">
        <v>43678</v>
      </c>
    </row>
    <row r="2158" spans="1:25" hidden="1" x14ac:dyDescent="0.25">
      <c r="A2158" s="2">
        <v>335794</v>
      </c>
      <c r="B2158" s="3" t="s">
        <v>1880</v>
      </c>
      <c r="C2158" s="3" t="s">
        <v>2157</v>
      </c>
      <c r="D2158" s="3" t="s">
        <v>27</v>
      </c>
      <c r="E2158" s="3" t="s">
        <v>37</v>
      </c>
      <c r="F2158" s="3" t="s">
        <v>29</v>
      </c>
      <c r="G2158" s="2">
        <v>12.7</v>
      </c>
      <c r="H2158" s="3" t="s">
        <v>30</v>
      </c>
      <c r="I2158" s="3" t="s">
        <v>1885</v>
      </c>
      <c r="J2158" s="3" t="s">
        <v>31</v>
      </c>
      <c r="K2158" s="4">
        <v>143.4</v>
      </c>
      <c r="L2158" s="2">
        <v>1</v>
      </c>
      <c r="M2158" s="2">
        <v>12</v>
      </c>
      <c r="N2158" s="2">
        <v>0.75</v>
      </c>
      <c r="O2158" s="3" t="s">
        <v>32</v>
      </c>
      <c r="P2158" s="3" t="s">
        <v>29</v>
      </c>
      <c r="Q2158" s="5">
        <v>29.5</v>
      </c>
      <c r="S2158" s="6">
        <v>25.65</v>
      </c>
      <c r="T2158" s="5">
        <v>0.35</v>
      </c>
      <c r="U2158" s="6">
        <v>26</v>
      </c>
      <c r="V2158" s="2">
        <v>38.35</v>
      </c>
      <c r="W2158" s="8"/>
      <c r="X2158" s="10" t="s">
        <v>29</v>
      </c>
      <c r="Y2158" s="7">
        <v>43466</v>
      </c>
    </row>
    <row r="2159" spans="1:25" hidden="1" x14ac:dyDescent="0.25">
      <c r="A2159" s="2">
        <v>822296</v>
      </c>
      <c r="B2159" s="3" t="s">
        <v>1880</v>
      </c>
      <c r="C2159" s="3" t="s">
        <v>2158</v>
      </c>
      <c r="D2159" s="3" t="s">
        <v>27</v>
      </c>
      <c r="E2159" s="3" t="s">
        <v>37</v>
      </c>
      <c r="F2159" s="3" t="s">
        <v>29</v>
      </c>
      <c r="G2159" s="2">
        <v>13</v>
      </c>
      <c r="H2159" s="3" t="s">
        <v>204</v>
      </c>
      <c r="I2159" s="3" t="s">
        <v>1892</v>
      </c>
      <c r="J2159" s="3" t="s">
        <v>31</v>
      </c>
      <c r="K2159" s="4">
        <v>81.72</v>
      </c>
      <c r="L2159" s="2">
        <v>1</v>
      </c>
      <c r="M2159" s="2">
        <v>12</v>
      </c>
      <c r="N2159" s="2">
        <v>0.75</v>
      </c>
      <c r="O2159" s="3" t="s">
        <v>32</v>
      </c>
      <c r="P2159" s="3" t="s">
        <v>29</v>
      </c>
      <c r="Q2159" s="5">
        <v>18.899999999999999</v>
      </c>
      <c r="S2159" s="6">
        <v>16.32</v>
      </c>
      <c r="T2159" s="5">
        <v>0.35</v>
      </c>
      <c r="U2159" s="6">
        <v>16.670000000000002</v>
      </c>
      <c r="V2159" s="2">
        <v>24.55</v>
      </c>
      <c r="W2159" s="8"/>
      <c r="X2159" s="10" t="s">
        <v>29</v>
      </c>
      <c r="Y2159" s="7">
        <v>43709</v>
      </c>
    </row>
    <row r="2160" spans="1:25" hidden="1" x14ac:dyDescent="0.25">
      <c r="A2160" s="2">
        <v>788778</v>
      </c>
      <c r="B2160" s="3" t="s">
        <v>1880</v>
      </c>
      <c r="C2160" s="3" t="s">
        <v>2159</v>
      </c>
      <c r="D2160" s="3" t="s">
        <v>27</v>
      </c>
      <c r="E2160" s="3" t="s">
        <v>28</v>
      </c>
      <c r="F2160" s="3" t="s">
        <v>29</v>
      </c>
      <c r="G2160" s="2">
        <v>14</v>
      </c>
      <c r="H2160" s="3" t="s">
        <v>30</v>
      </c>
      <c r="I2160" s="3" t="s">
        <v>1887</v>
      </c>
      <c r="J2160" s="3" t="s">
        <v>31</v>
      </c>
      <c r="K2160" s="4">
        <v>81.12</v>
      </c>
      <c r="L2160" s="2">
        <v>1</v>
      </c>
      <c r="M2160" s="2">
        <v>12</v>
      </c>
      <c r="N2160" s="2">
        <v>0.75</v>
      </c>
      <c r="O2160" s="3" t="s">
        <v>32</v>
      </c>
      <c r="P2160" s="3" t="s">
        <v>29</v>
      </c>
      <c r="Q2160" s="5">
        <v>18.8</v>
      </c>
      <c r="S2160" s="6">
        <v>16.239999999999998</v>
      </c>
      <c r="T2160" s="5">
        <v>0.35</v>
      </c>
      <c r="U2160" s="6">
        <v>16.59</v>
      </c>
      <c r="V2160" s="2">
        <v>24.45</v>
      </c>
      <c r="W2160" s="8"/>
      <c r="X2160" s="10" t="s">
        <v>29</v>
      </c>
      <c r="Y2160" s="7">
        <v>43738</v>
      </c>
    </row>
    <row r="2161" spans="1:25" hidden="1" x14ac:dyDescent="0.25">
      <c r="A2161" s="2">
        <v>34140</v>
      </c>
      <c r="B2161" s="3" t="s">
        <v>1880</v>
      </c>
      <c r="C2161" s="3" t="s">
        <v>2160</v>
      </c>
      <c r="D2161" s="3" t="s">
        <v>27</v>
      </c>
      <c r="E2161" s="3" t="s">
        <v>28</v>
      </c>
      <c r="F2161" s="3" t="s">
        <v>97</v>
      </c>
      <c r="G2161" s="2">
        <v>13.5</v>
      </c>
      <c r="H2161" s="3" t="s">
        <v>80</v>
      </c>
      <c r="I2161" s="3" t="s">
        <v>29</v>
      </c>
      <c r="J2161" s="3" t="s">
        <v>31</v>
      </c>
      <c r="K2161" s="4">
        <v>216.48</v>
      </c>
      <c r="L2161" s="2">
        <v>1</v>
      </c>
      <c r="M2161" s="2">
        <v>12</v>
      </c>
      <c r="N2161" s="2">
        <v>0.75</v>
      </c>
      <c r="O2161" s="3" t="s">
        <v>32</v>
      </c>
      <c r="P2161" s="3" t="s">
        <v>29</v>
      </c>
      <c r="Q2161" s="5">
        <v>40.5</v>
      </c>
      <c r="S2161" s="6">
        <v>35.33</v>
      </c>
      <c r="T2161" s="5">
        <v>0.35</v>
      </c>
      <c r="U2161" s="6">
        <v>35.68</v>
      </c>
      <c r="V2161" s="2">
        <v>52.65</v>
      </c>
      <c r="W2161" s="8"/>
      <c r="X2161" s="10" t="s">
        <v>29</v>
      </c>
      <c r="Y2161" s="7">
        <v>43711</v>
      </c>
    </row>
    <row r="2162" spans="1:25" hidden="1" x14ac:dyDescent="0.25">
      <c r="A2162" s="2">
        <v>172469</v>
      </c>
      <c r="B2162" s="3" t="s">
        <v>1880</v>
      </c>
      <c r="C2162" s="3" t="s">
        <v>2161</v>
      </c>
      <c r="D2162" s="3" t="s">
        <v>27</v>
      </c>
      <c r="E2162" s="3" t="s">
        <v>28</v>
      </c>
      <c r="F2162" s="3" t="s">
        <v>29</v>
      </c>
      <c r="G2162" s="2">
        <v>14</v>
      </c>
      <c r="H2162" s="3" t="s">
        <v>80</v>
      </c>
      <c r="I2162" s="3" t="s">
        <v>29</v>
      </c>
      <c r="J2162" s="3" t="s">
        <v>31</v>
      </c>
      <c r="K2162" s="4">
        <v>294.48</v>
      </c>
      <c r="L2162" s="2">
        <v>1</v>
      </c>
      <c r="M2162" s="2">
        <v>6</v>
      </c>
      <c r="N2162" s="2">
        <v>0.75</v>
      </c>
      <c r="O2162" s="3" t="s">
        <v>32</v>
      </c>
      <c r="P2162" s="3" t="s">
        <v>29</v>
      </c>
      <c r="Q2162" s="5">
        <v>88.05</v>
      </c>
      <c r="S2162" s="6">
        <v>77.180000000000007</v>
      </c>
      <c r="T2162" s="5">
        <v>0.35</v>
      </c>
      <c r="U2162" s="6">
        <v>77.53</v>
      </c>
      <c r="V2162" s="2">
        <v>114.45</v>
      </c>
      <c r="W2162" s="8"/>
      <c r="X2162" s="10" t="s">
        <v>29</v>
      </c>
      <c r="Y2162" s="7">
        <v>43709</v>
      </c>
    </row>
    <row r="2163" spans="1:25" hidden="1" x14ac:dyDescent="0.25">
      <c r="A2163" s="2">
        <v>548354</v>
      </c>
      <c r="B2163" s="3" t="s">
        <v>1880</v>
      </c>
      <c r="C2163" s="3" t="s">
        <v>2162</v>
      </c>
      <c r="D2163" s="3" t="s">
        <v>27</v>
      </c>
      <c r="E2163" s="3" t="s">
        <v>37</v>
      </c>
      <c r="F2163" s="3" t="s">
        <v>86</v>
      </c>
      <c r="G2163" s="2">
        <v>13</v>
      </c>
      <c r="H2163" s="3" t="s">
        <v>889</v>
      </c>
      <c r="I2163" s="3" t="s">
        <v>1882</v>
      </c>
      <c r="J2163" s="3" t="s">
        <v>31</v>
      </c>
      <c r="K2163" s="4">
        <v>71.52</v>
      </c>
      <c r="L2163" s="2">
        <v>1</v>
      </c>
      <c r="M2163" s="2">
        <v>12</v>
      </c>
      <c r="N2163" s="2">
        <v>0.75</v>
      </c>
      <c r="O2163" s="3" t="s">
        <v>32</v>
      </c>
      <c r="P2163" s="3" t="s">
        <v>29</v>
      </c>
      <c r="Q2163" s="5">
        <v>17.149999999999999</v>
      </c>
      <c r="S2163" s="6">
        <v>14.78</v>
      </c>
      <c r="T2163" s="5">
        <v>0.35</v>
      </c>
      <c r="U2163" s="6">
        <v>15.13</v>
      </c>
      <c r="V2163" s="2">
        <v>22.3</v>
      </c>
      <c r="W2163" s="8"/>
      <c r="X2163" s="10" t="s">
        <v>29</v>
      </c>
      <c r="Y2163" s="7">
        <v>43466</v>
      </c>
    </row>
    <row r="2164" spans="1:25" hidden="1" x14ac:dyDescent="0.25">
      <c r="A2164" s="2">
        <v>604264</v>
      </c>
      <c r="B2164" s="3" t="s">
        <v>1880</v>
      </c>
      <c r="C2164" s="3" t="s">
        <v>2163</v>
      </c>
      <c r="D2164" s="3" t="s">
        <v>27</v>
      </c>
      <c r="E2164" s="3" t="s">
        <v>37</v>
      </c>
      <c r="F2164" s="3" t="s">
        <v>29</v>
      </c>
      <c r="G2164" s="2">
        <v>13.5</v>
      </c>
      <c r="H2164" s="3" t="s">
        <v>1827</v>
      </c>
      <c r="I2164" s="3" t="s">
        <v>1882</v>
      </c>
      <c r="J2164" s="3" t="s">
        <v>31</v>
      </c>
      <c r="K2164" s="4">
        <v>66.41</v>
      </c>
      <c r="L2164" s="2">
        <v>1</v>
      </c>
      <c r="M2164" s="2">
        <v>12</v>
      </c>
      <c r="N2164" s="2">
        <v>0.75</v>
      </c>
      <c r="O2164" s="3" t="s">
        <v>32</v>
      </c>
      <c r="P2164" s="3" t="s">
        <v>29</v>
      </c>
      <c r="Q2164" s="5">
        <v>16.3</v>
      </c>
      <c r="S2164" s="6">
        <v>14.04</v>
      </c>
      <c r="T2164" s="5">
        <v>0.35</v>
      </c>
      <c r="U2164" s="6">
        <v>14.39</v>
      </c>
      <c r="V2164" s="2">
        <v>21.2</v>
      </c>
      <c r="W2164" s="8"/>
      <c r="X2164" s="10" t="s">
        <v>29</v>
      </c>
      <c r="Y2164" s="7">
        <v>43466</v>
      </c>
    </row>
    <row r="2165" spans="1:25" hidden="1" x14ac:dyDescent="0.25">
      <c r="A2165" s="2">
        <v>787645</v>
      </c>
      <c r="B2165" s="3" t="s">
        <v>1880</v>
      </c>
      <c r="C2165" s="3" t="s">
        <v>2164</v>
      </c>
      <c r="D2165" s="3" t="s">
        <v>27</v>
      </c>
      <c r="E2165" s="3" t="s">
        <v>37</v>
      </c>
      <c r="F2165" s="3" t="s">
        <v>29</v>
      </c>
      <c r="G2165" s="2">
        <v>12.5</v>
      </c>
      <c r="H2165" s="3" t="s">
        <v>38</v>
      </c>
      <c r="I2165" s="3" t="s">
        <v>1889</v>
      </c>
      <c r="J2165" s="3" t="s">
        <v>39</v>
      </c>
      <c r="K2165" s="4">
        <v>49.27</v>
      </c>
      <c r="L2165" s="2">
        <v>1</v>
      </c>
      <c r="M2165" s="2">
        <v>12</v>
      </c>
      <c r="N2165" s="2">
        <v>0.75</v>
      </c>
      <c r="O2165" s="3" t="s">
        <v>32</v>
      </c>
      <c r="P2165" s="3" t="s">
        <v>29</v>
      </c>
      <c r="Q2165" s="5">
        <v>12.3</v>
      </c>
      <c r="S2165" s="6">
        <v>10.52</v>
      </c>
      <c r="T2165" s="5">
        <v>0.35</v>
      </c>
      <c r="U2165" s="6">
        <v>10.87</v>
      </c>
      <c r="V2165" s="2">
        <v>16</v>
      </c>
      <c r="W2165" s="8"/>
      <c r="X2165" s="10" t="s">
        <v>29</v>
      </c>
      <c r="Y2165" s="7">
        <v>43650</v>
      </c>
    </row>
    <row r="2166" spans="1:25" hidden="1" x14ac:dyDescent="0.25">
      <c r="A2166" s="2">
        <v>313825</v>
      </c>
      <c r="B2166" s="3" t="s">
        <v>1880</v>
      </c>
      <c r="C2166" s="3" t="s">
        <v>2165</v>
      </c>
      <c r="D2166" s="3" t="s">
        <v>27</v>
      </c>
      <c r="E2166" s="3" t="s">
        <v>37</v>
      </c>
      <c r="F2166" s="3" t="s">
        <v>29</v>
      </c>
      <c r="G2166" s="2">
        <v>13</v>
      </c>
      <c r="H2166" s="3" t="s">
        <v>30</v>
      </c>
      <c r="I2166" s="3" t="s">
        <v>1885</v>
      </c>
      <c r="J2166" s="3" t="s">
        <v>31</v>
      </c>
      <c r="K2166" s="4">
        <v>133.68</v>
      </c>
      <c r="L2166" s="2">
        <v>1</v>
      </c>
      <c r="M2166" s="2">
        <v>12</v>
      </c>
      <c r="N2166" s="2">
        <v>0.75</v>
      </c>
      <c r="O2166" s="3" t="s">
        <v>32</v>
      </c>
      <c r="P2166" s="3" t="s">
        <v>29</v>
      </c>
      <c r="Q2166" s="5">
        <v>27.85</v>
      </c>
      <c r="S2166" s="6">
        <v>24.2</v>
      </c>
      <c r="T2166" s="5">
        <v>0.35</v>
      </c>
      <c r="U2166" s="6">
        <v>24.55</v>
      </c>
      <c r="V2166" s="2">
        <v>36.200000000000003</v>
      </c>
      <c r="W2166" s="8"/>
      <c r="X2166" s="10" t="s">
        <v>29</v>
      </c>
      <c r="Y2166" s="7">
        <v>43647</v>
      </c>
    </row>
    <row r="2167" spans="1:25" hidden="1" x14ac:dyDescent="0.25">
      <c r="A2167" s="2">
        <v>313817</v>
      </c>
      <c r="B2167" s="3" t="s">
        <v>1880</v>
      </c>
      <c r="C2167" s="3" t="s">
        <v>2166</v>
      </c>
      <c r="D2167" s="3" t="s">
        <v>42</v>
      </c>
      <c r="E2167" s="3" t="s">
        <v>28</v>
      </c>
      <c r="F2167" s="3" t="s">
        <v>86</v>
      </c>
      <c r="G2167" s="2">
        <v>13</v>
      </c>
      <c r="H2167" s="3" t="s">
        <v>30</v>
      </c>
      <c r="I2167" s="3" t="s">
        <v>1885</v>
      </c>
      <c r="J2167" s="3" t="s">
        <v>31</v>
      </c>
      <c r="K2167" s="4">
        <v>78.959999999999994</v>
      </c>
      <c r="L2167" s="2">
        <v>1</v>
      </c>
      <c r="M2167" s="2">
        <v>12</v>
      </c>
      <c r="N2167" s="2">
        <v>0.375</v>
      </c>
      <c r="O2167" s="3" t="s">
        <v>32</v>
      </c>
      <c r="P2167" s="3" t="s">
        <v>29</v>
      </c>
      <c r="Q2167" s="5">
        <v>16.2</v>
      </c>
      <c r="S2167" s="6">
        <v>14.17</v>
      </c>
      <c r="T2167" s="5">
        <v>0.1</v>
      </c>
      <c r="U2167" s="6">
        <v>14.27</v>
      </c>
      <c r="V2167" s="2">
        <v>21.05</v>
      </c>
      <c r="W2167" s="8"/>
      <c r="X2167" s="10" t="s">
        <v>29</v>
      </c>
      <c r="Y2167" s="7">
        <v>43709</v>
      </c>
    </row>
    <row r="2168" spans="1:25" ht="30" hidden="1" x14ac:dyDescent="0.25">
      <c r="A2168" s="2">
        <v>485557</v>
      </c>
      <c r="B2168" s="3" t="s">
        <v>1880</v>
      </c>
      <c r="C2168" s="3" t="s">
        <v>2167</v>
      </c>
      <c r="D2168" s="3" t="s">
        <v>27</v>
      </c>
      <c r="E2168" s="3" t="s">
        <v>28</v>
      </c>
      <c r="F2168" s="3" t="s">
        <v>405</v>
      </c>
      <c r="G2168" s="2">
        <v>13.5</v>
      </c>
      <c r="H2168" s="3" t="s">
        <v>204</v>
      </c>
      <c r="I2168" s="3" t="s">
        <v>1882</v>
      </c>
      <c r="J2168" s="3" t="s">
        <v>31</v>
      </c>
      <c r="K2168" s="4" t="s">
        <v>3140</v>
      </c>
      <c r="L2168" s="2">
        <v>1</v>
      </c>
      <c r="M2168" s="2">
        <v>12</v>
      </c>
      <c r="N2168" s="2">
        <v>0.75</v>
      </c>
      <c r="O2168" s="3" t="s">
        <v>32</v>
      </c>
      <c r="P2168" s="3" t="s">
        <v>29</v>
      </c>
      <c r="Q2168" s="5">
        <v>17.350000000000001</v>
      </c>
      <c r="R2168" s="5">
        <v>1</v>
      </c>
      <c r="S2168" s="6">
        <v>14.08</v>
      </c>
      <c r="T2168" s="5">
        <v>0.35</v>
      </c>
      <c r="U2168" s="6">
        <v>14.43</v>
      </c>
      <c r="V2168" s="2">
        <v>22.55</v>
      </c>
      <c r="W2168" s="8"/>
      <c r="X2168" s="10" t="s">
        <v>29</v>
      </c>
      <c r="Y2168" s="7">
        <v>43800</v>
      </c>
    </row>
    <row r="2169" spans="1:25" hidden="1" x14ac:dyDescent="0.25">
      <c r="A2169" s="2">
        <v>684308</v>
      </c>
      <c r="B2169" s="3" t="s">
        <v>1880</v>
      </c>
      <c r="C2169" s="3" t="s">
        <v>2168</v>
      </c>
      <c r="D2169" s="3" t="s">
        <v>27</v>
      </c>
      <c r="E2169" s="3" t="s">
        <v>37</v>
      </c>
      <c r="F2169" s="3" t="s">
        <v>29</v>
      </c>
      <c r="G2169" s="2">
        <v>12.5</v>
      </c>
      <c r="H2169" s="3" t="s">
        <v>204</v>
      </c>
      <c r="I2169" s="3" t="s">
        <v>1892</v>
      </c>
      <c r="J2169" s="3" t="s">
        <v>31</v>
      </c>
      <c r="K2169" s="4" t="s">
        <v>3141</v>
      </c>
      <c r="L2169" s="2">
        <v>1</v>
      </c>
      <c r="M2169" s="2">
        <v>12</v>
      </c>
      <c r="N2169" s="2">
        <v>0.75</v>
      </c>
      <c r="O2169" s="3" t="s">
        <v>32</v>
      </c>
      <c r="P2169" s="3" t="s">
        <v>29</v>
      </c>
      <c r="Q2169" s="5">
        <v>16.350000000000001</v>
      </c>
      <c r="S2169" s="6">
        <v>14.08</v>
      </c>
      <c r="T2169" s="5">
        <v>0.35</v>
      </c>
      <c r="U2169" s="6">
        <v>14.43</v>
      </c>
      <c r="V2169" s="2">
        <v>21.25</v>
      </c>
      <c r="W2169" s="8"/>
      <c r="X2169" s="10" t="s">
        <v>29</v>
      </c>
      <c r="Y2169" s="7">
        <v>43799</v>
      </c>
    </row>
    <row r="2170" spans="1:25" hidden="1" x14ac:dyDescent="0.25">
      <c r="A2170" s="2">
        <v>673301</v>
      </c>
      <c r="B2170" s="3" t="s">
        <v>1880</v>
      </c>
      <c r="C2170" s="3" t="s">
        <v>2169</v>
      </c>
      <c r="D2170" s="3" t="s">
        <v>27</v>
      </c>
      <c r="E2170" s="3" t="s">
        <v>37</v>
      </c>
      <c r="F2170" s="3" t="s">
        <v>104</v>
      </c>
      <c r="G2170" s="2">
        <v>14.6</v>
      </c>
      <c r="H2170" s="3" t="s">
        <v>102</v>
      </c>
      <c r="I2170" s="3" t="s">
        <v>1887</v>
      </c>
      <c r="J2170" s="3" t="s">
        <v>31</v>
      </c>
      <c r="K2170" s="4" t="s">
        <v>3142</v>
      </c>
      <c r="L2170" s="2">
        <v>1</v>
      </c>
      <c r="M2170" s="2">
        <v>6</v>
      </c>
      <c r="N2170" s="2">
        <v>0.75</v>
      </c>
      <c r="O2170" s="3" t="s">
        <v>32</v>
      </c>
      <c r="P2170" s="3" t="s">
        <v>29</v>
      </c>
      <c r="Q2170" s="5">
        <v>20.75</v>
      </c>
      <c r="R2170" s="5">
        <v>2.5</v>
      </c>
      <c r="S2170" s="6">
        <v>15.75</v>
      </c>
      <c r="T2170" s="5">
        <v>0.35</v>
      </c>
      <c r="U2170" s="6">
        <v>16.100000000000001</v>
      </c>
      <c r="V2170" s="2">
        <v>27</v>
      </c>
      <c r="W2170" s="8"/>
      <c r="X2170" s="10" t="s">
        <v>29</v>
      </c>
      <c r="Y2170" s="7">
        <v>43800</v>
      </c>
    </row>
    <row r="2171" spans="1:25" hidden="1" x14ac:dyDescent="0.25">
      <c r="A2171" s="2">
        <v>775296</v>
      </c>
      <c r="B2171" s="3" t="s">
        <v>1880</v>
      </c>
      <c r="C2171" s="3" t="s">
        <v>2170</v>
      </c>
      <c r="D2171" s="3" t="s">
        <v>27</v>
      </c>
      <c r="E2171" s="3" t="s">
        <v>37</v>
      </c>
      <c r="F2171" s="3" t="s">
        <v>29</v>
      </c>
      <c r="G2171" s="2">
        <v>14.5</v>
      </c>
      <c r="H2171" s="3" t="s">
        <v>102</v>
      </c>
      <c r="I2171" s="3" t="s">
        <v>1885</v>
      </c>
      <c r="J2171" s="3" t="s">
        <v>31</v>
      </c>
      <c r="K2171" s="4" t="s">
        <v>3127</v>
      </c>
      <c r="L2171" s="2">
        <v>1</v>
      </c>
      <c r="M2171" s="2">
        <v>12</v>
      </c>
      <c r="N2171" s="2">
        <v>0.75</v>
      </c>
      <c r="O2171" s="3" t="s">
        <v>32</v>
      </c>
      <c r="P2171" s="3" t="s">
        <v>29</v>
      </c>
      <c r="Q2171" s="5">
        <v>18.3</v>
      </c>
      <c r="S2171" s="6">
        <v>15.8</v>
      </c>
      <c r="T2171" s="5">
        <v>0.35</v>
      </c>
      <c r="U2171" s="6">
        <v>16.149999999999999</v>
      </c>
      <c r="V2171" s="2">
        <v>23.8</v>
      </c>
      <c r="W2171" s="8"/>
      <c r="X2171" s="10" t="s">
        <v>29</v>
      </c>
      <c r="Y2171" s="7">
        <v>43556</v>
      </c>
    </row>
    <row r="2172" spans="1:25" hidden="1" x14ac:dyDescent="0.25">
      <c r="A2172" s="2">
        <v>556696</v>
      </c>
      <c r="B2172" s="3" t="s">
        <v>1880</v>
      </c>
      <c r="C2172" s="3" t="s">
        <v>2171</v>
      </c>
      <c r="D2172" s="3" t="s">
        <v>27</v>
      </c>
      <c r="E2172" s="3" t="s">
        <v>37</v>
      </c>
      <c r="F2172" s="3" t="s">
        <v>104</v>
      </c>
      <c r="G2172" s="2">
        <v>13.5</v>
      </c>
      <c r="H2172" s="3" t="s">
        <v>102</v>
      </c>
      <c r="I2172" s="3" t="s">
        <v>1887</v>
      </c>
      <c r="J2172" s="3" t="s">
        <v>31</v>
      </c>
      <c r="K2172" s="4" t="s">
        <v>3127</v>
      </c>
      <c r="L2172" s="2">
        <v>1</v>
      </c>
      <c r="M2172" s="2">
        <v>12</v>
      </c>
      <c r="N2172" s="2">
        <v>0.75</v>
      </c>
      <c r="O2172" s="3" t="s">
        <v>32</v>
      </c>
      <c r="P2172" s="3" t="s">
        <v>29</v>
      </c>
      <c r="Q2172" s="5">
        <v>18.3</v>
      </c>
      <c r="R2172" s="5">
        <v>2</v>
      </c>
      <c r="S2172" s="6">
        <v>14.04</v>
      </c>
      <c r="T2172" s="5">
        <v>0.35</v>
      </c>
      <c r="U2172" s="6">
        <v>14.39</v>
      </c>
      <c r="V2172" s="2">
        <v>23.8</v>
      </c>
      <c r="W2172" s="8"/>
      <c r="X2172" s="10" t="s">
        <v>29</v>
      </c>
      <c r="Y2172" s="7">
        <v>43800</v>
      </c>
    </row>
    <row r="2173" spans="1:25" hidden="1" x14ac:dyDescent="0.25">
      <c r="A2173" s="2">
        <v>106377</v>
      </c>
      <c r="B2173" s="3" t="s">
        <v>1880</v>
      </c>
      <c r="C2173" s="3" t="s">
        <v>2172</v>
      </c>
      <c r="D2173" s="3" t="s">
        <v>27</v>
      </c>
      <c r="E2173" s="3" t="s">
        <v>37</v>
      </c>
      <c r="F2173" s="3" t="s">
        <v>29</v>
      </c>
      <c r="G2173" s="2">
        <v>12</v>
      </c>
      <c r="H2173" s="3" t="s">
        <v>102</v>
      </c>
      <c r="I2173" s="3" t="s">
        <v>1882</v>
      </c>
      <c r="J2173" s="3" t="s">
        <v>31</v>
      </c>
      <c r="K2173" s="4" t="s">
        <v>3143</v>
      </c>
      <c r="L2173" s="2">
        <v>1</v>
      </c>
      <c r="M2173" s="2">
        <v>12</v>
      </c>
      <c r="N2173" s="2">
        <v>0.75</v>
      </c>
      <c r="O2173" s="3" t="s">
        <v>32</v>
      </c>
      <c r="P2173" s="3" t="s">
        <v>29</v>
      </c>
      <c r="Q2173" s="5">
        <v>14.9</v>
      </c>
      <c r="S2173" s="6">
        <v>12.8</v>
      </c>
      <c r="T2173" s="5">
        <v>0.35</v>
      </c>
      <c r="U2173" s="6">
        <v>13.15</v>
      </c>
      <c r="V2173" s="2">
        <v>19.350000000000001</v>
      </c>
      <c r="W2173" s="8"/>
      <c r="X2173" s="10" t="s">
        <v>29</v>
      </c>
      <c r="Y2173" s="7">
        <v>43466</v>
      </c>
    </row>
    <row r="2174" spans="1:25" hidden="1" x14ac:dyDescent="0.25">
      <c r="A2174" s="2">
        <v>582411</v>
      </c>
      <c r="B2174" s="3" t="s">
        <v>1880</v>
      </c>
      <c r="C2174" s="3" t="s">
        <v>2173</v>
      </c>
      <c r="D2174" s="3" t="s">
        <v>27</v>
      </c>
      <c r="E2174" s="3" t="s">
        <v>37</v>
      </c>
      <c r="F2174" s="3" t="s">
        <v>29</v>
      </c>
      <c r="G2174" s="2">
        <v>12.5</v>
      </c>
      <c r="H2174" s="3" t="s">
        <v>204</v>
      </c>
      <c r="I2174" s="3" t="s">
        <v>1892</v>
      </c>
      <c r="J2174" s="3" t="s">
        <v>31</v>
      </c>
      <c r="K2174" s="4">
        <v>150.6</v>
      </c>
      <c r="L2174" s="2">
        <v>1</v>
      </c>
      <c r="M2174" s="2">
        <v>12</v>
      </c>
      <c r="N2174" s="2">
        <v>0.75</v>
      </c>
      <c r="O2174" s="3" t="s">
        <v>32</v>
      </c>
      <c r="P2174" s="3" t="s">
        <v>29</v>
      </c>
      <c r="Q2174" s="5">
        <v>30.75</v>
      </c>
      <c r="S2174" s="6">
        <v>26.75</v>
      </c>
      <c r="T2174" s="5">
        <v>0.35</v>
      </c>
      <c r="U2174" s="6">
        <v>27.1</v>
      </c>
      <c r="V2174" s="2">
        <v>40</v>
      </c>
      <c r="W2174" s="8"/>
      <c r="X2174" s="10" t="s">
        <v>29</v>
      </c>
      <c r="Y2174" s="7">
        <v>43678</v>
      </c>
    </row>
    <row r="2175" spans="1:25" hidden="1" x14ac:dyDescent="0.25">
      <c r="A2175" s="2">
        <v>36681</v>
      </c>
      <c r="B2175" s="3" t="s">
        <v>1880</v>
      </c>
      <c r="C2175" s="3" t="s">
        <v>2174</v>
      </c>
      <c r="D2175" s="3" t="s">
        <v>27</v>
      </c>
      <c r="E2175" s="3" t="s">
        <v>28</v>
      </c>
      <c r="F2175" s="3" t="s">
        <v>210</v>
      </c>
      <c r="G2175" s="2">
        <v>13.9</v>
      </c>
      <c r="H2175" s="3" t="s">
        <v>30</v>
      </c>
      <c r="I2175" s="3" t="s">
        <v>1885</v>
      </c>
      <c r="J2175" s="3" t="s">
        <v>31</v>
      </c>
      <c r="K2175" s="4">
        <v>66</v>
      </c>
      <c r="L2175" s="2">
        <v>1</v>
      </c>
      <c r="M2175" s="2">
        <v>12</v>
      </c>
      <c r="N2175" s="2">
        <v>0.75</v>
      </c>
      <c r="O2175" s="3" t="s">
        <v>32</v>
      </c>
      <c r="P2175" s="3" t="s">
        <v>29</v>
      </c>
      <c r="Q2175" s="5">
        <v>16.25</v>
      </c>
      <c r="S2175" s="6">
        <v>13.99</v>
      </c>
      <c r="T2175" s="5">
        <v>0.35</v>
      </c>
      <c r="U2175" s="6">
        <v>14.34</v>
      </c>
      <c r="V2175" s="2">
        <v>21.1</v>
      </c>
      <c r="W2175" s="8">
        <v>-2.6499999999999986</v>
      </c>
      <c r="X2175" s="9" t="s">
        <v>3215</v>
      </c>
      <c r="Y2175" s="7">
        <v>43790</v>
      </c>
    </row>
    <row r="2176" spans="1:25" hidden="1" x14ac:dyDescent="0.25">
      <c r="A2176" s="2">
        <v>507319</v>
      </c>
      <c r="B2176" s="3" t="s">
        <v>1880</v>
      </c>
      <c r="C2176" s="3" t="s">
        <v>2175</v>
      </c>
      <c r="D2176" s="3" t="s">
        <v>27</v>
      </c>
      <c r="E2176" s="3" t="s">
        <v>37</v>
      </c>
      <c r="F2176" s="3" t="s">
        <v>29</v>
      </c>
      <c r="G2176" s="2">
        <v>14.5</v>
      </c>
      <c r="H2176" s="3" t="s">
        <v>102</v>
      </c>
      <c r="I2176" s="3" t="s">
        <v>1885</v>
      </c>
      <c r="J2176" s="3" t="s">
        <v>31</v>
      </c>
      <c r="K2176" s="4">
        <v>76.8</v>
      </c>
      <c r="L2176" s="2">
        <v>1</v>
      </c>
      <c r="M2176" s="2">
        <v>12</v>
      </c>
      <c r="N2176" s="2">
        <v>0.75</v>
      </c>
      <c r="O2176" s="3" t="s">
        <v>32</v>
      </c>
      <c r="P2176" s="3" t="s">
        <v>29</v>
      </c>
      <c r="Q2176" s="5">
        <v>18.100000000000001</v>
      </c>
      <c r="S2176" s="6">
        <v>15.62</v>
      </c>
      <c r="T2176" s="5">
        <v>0.35</v>
      </c>
      <c r="U2176" s="6">
        <v>15.97</v>
      </c>
      <c r="V2176" s="2">
        <v>23.55</v>
      </c>
      <c r="W2176" s="8"/>
      <c r="X2176" s="10" t="s">
        <v>29</v>
      </c>
      <c r="Y2176" s="7">
        <v>43678</v>
      </c>
    </row>
    <row r="2177" spans="1:25" hidden="1" x14ac:dyDescent="0.25">
      <c r="A2177" s="2">
        <v>340075</v>
      </c>
      <c r="B2177" s="3" t="s">
        <v>1880</v>
      </c>
      <c r="C2177" s="3" t="s">
        <v>2176</v>
      </c>
      <c r="D2177" s="3" t="s">
        <v>27</v>
      </c>
      <c r="E2177" s="3" t="s">
        <v>37</v>
      </c>
      <c r="F2177" s="3" t="s">
        <v>29</v>
      </c>
      <c r="G2177" s="2">
        <v>14</v>
      </c>
      <c r="H2177" s="3" t="s">
        <v>102</v>
      </c>
      <c r="I2177" s="3" t="s">
        <v>29</v>
      </c>
      <c r="J2177" s="3" t="s">
        <v>31</v>
      </c>
      <c r="K2177" s="4">
        <v>76.8</v>
      </c>
      <c r="L2177" s="2">
        <v>1</v>
      </c>
      <c r="M2177" s="2">
        <v>12</v>
      </c>
      <c r="N2177" s="2">
        <v>0.75</v>
      </c>
      <c r="O2177" s="3" t="s">
        <v>32</v>
      </c>
      <c r="P2177" s="3" t="s">
        <v>29</v>
      </c>
      <c r="Q2177" s="5">
        <v>18.100000000000001</v>
      </c>
      <c r="S2177" s="6">
        <v>15.62</v>
      </c>
      <c r="T2177" s="5">
        <v>0.35</v>
      </c>
      <c r="U2177" s="6">
        <v>15.97</v>
      </c>
      <c r="V2177" s="2">
        <v>23.55</v>
      </c>
      <c r="W2177" s="8"/>
      <c r="X2177" s="10" t="s">
        <v>29</v>
      </c>
      <c r="Y2177" s="7">
        <v>43654</v>
      </c>
    </row>
    <row r="2178" spans="1:25" hidden="1" x14ac:dyDescent="0.25">
      <c r="A2178" s="2">
        <v>495945</v>
      </c>
      <c r="B2178" s="3" t="s">
        <v>1880</v>
      </c>
      <c r="C2178" s="3" t="s">
        <v>2177</v>
      </c>
      <c r="D2178" s="3" t="s">
        <v>27</v>
      </c>
      <c r="E2178" s="3" t="s">
        <v>28</v>
      </c>
      <c r="F2178" s="3" t="s">
        <v>29</v>
      </c>
      <c r="H2178" s="3" t="s">
        <v>30</v>
      </c>
      <c r="I2178" s="3" t="s">
        <v>29</v>
      </c>
      <c r="J2178" s="3" t="s">
        <v>31</v>
      </c>
      <c r="K2178" s="4">
        <v>1832.52</v>
      </c>
      <c r="L2178" s="2">
        <v>1</v>
      </c>
      <c r="M2178" s="2">
        <v>6</v>
      </c>
      <c r="N2178" s="2">
        <v>0.75</v>
      </c>
      <c r="O2178" s="3" t="s">
        <v>32</v>
      </c>
      <c r="P2178" s="3" t="s">
        <v>29</v>
      </c>
      <c r="Q2178" s="5">
        <v>480.5</v>
      </c>
      <c r="S2178" s="6">
        <v>422.53</v>
      </c>
      <c r="T2178" s="5">
        <v>0.35</v>
      </c>
      <c r="U2178" s="6">
        <v>422.88</v>
      </c>
      <c r="V2178" s="2">
        <v>624.65</v>
      </c>
      <c r="W2178" s="8"/>
      <c r="X2178" s="10" t="s">
        <v>29</v>
      </c>
      <c r="Y2178" s="7">
        <v>43774</v>
      </c>
    </row>
    <row r="2179" spans="1:25" hidden="1" x14ac:dyDescent="0.25">
      <c r="A2179" s="2">
        <v>292979</v>
      </c>
      <c r="B2179" s="3" t="s">
        <v>1880</v>
      </c>
      <c r="C2179" s="3" t="s">
        <v>2178</v>
      </c>
      <c r="D2179" s="3" t="s">
        <v>27</v>
      </c>
      <c r="E2179" s="3" t="s">
        <v>28</v>
      </c>
      <c r="F2179" s="3" t="s">
        <v>210</v>
      </c>
      <c r="G2179" s="2">
        <v>14</v>
      </c>
      <c r="H2179" s="3" t="s">
        <v>1727</v>
      </c>
      <c r="I2179" s="3" t="s">
        <v>29</v>
      </c>
      <c r="J2179" s="3" t="s">
        <v>31</v>
      </c>
      <c r="K2179" s="4">
        <v>59.16</v>
      </c>
      <c r="L2179" s="2">
        <v>1</v>
      </c>
      <c r="M2179" s="2">
        <v>12</v>
      </c>
      <c r="N2179" s="2">
        <v>0.75</v>
      </c>
      <c r="O2179" s="3" t="s">
        <v>32</v>
      </c>
      <c r="P2179" s="3" t="s">
        <v>29</v>
      </c>
      <c r="Q2179" s="5">
        <v>14.95</v>
      </c>
      <c r="S2179" s="6">
        <v>12.85</v>
      </c>
      <c r="T2179" s="5">
        <v>0.35</v>
      </c>
      <c r="U2179" s="6">
        <v>13.2</v>
      </c>
      <c r="V2179" s="2">
        <v>19.45</v>
      </c>
      <c r="W2179" s="8">
        <v>0.39999999999999858</v>
      </c>
      <c r="X2179" s="9" t="s">
        <v>3216</v>
      </c>
      <c r="Y2179" s="7">
        <v>43790</v>
      </c>
    </row>
    <row r="2180" spans="1:25" hidden="1" x14ac:dyDescent="0.25">
      <c r="A2180" s="2">
        <v>328534</v>
      </c>
      <c r="B2180" s="3" t="s">
        <v>1880</v>
      </c>
      <c r="C2180" s="3" t="s">
        <v>2179</v>
      </c>
      <c r="D2180" s="3" t="s">
        <v>27</v>
      </c>
      <c r="E2180" s="3" t="s">
        <v>37</v>
      </c>
      <c r="F2180" s="3" t="s">
        <v>104</v>
      </c>
      <c r="G2180" s="2">
        <v>11.5</v>
      </c>
      <c r="H2180" s="3" t="s">
        <v>38</v>
      </c>
      <c r="I2180" s="3" t="s">
        <v>1885</v>
      </c>
      <c r="J2180" s="3" t="s">
        <v>31</v>
      </c>
      <c r="K2180" s="4">
        <v>43.55</v>
      </c>
      <c r="L2180" s="2">
        <v>1</v>
      </c>
      <c r="M2180" s="2">
        <v>12</v>
      </c>
      <c r="N2180" s="2">
        <v>0.75</v>
      </c>
      <c r="O2180" s="3" t="s">
        <v>32</v>
      </c>
      <c r="P2180" s="3" t="s">
        <v>29</v>
      </c>
      <c r="Q2180" s="5">
        <v>11.5</v>
      </c>
      <c r="R2180" s="5">
        <v>0.5</v>
      </c>
      <c r="S2180" s="6">
        <v>9.3699999999999992</v>
      </c>
      <c r="T2180" s="5">
        <v>0.35</v>
      </c>
      <c r="U2180" s="6">
        <v>9.7200000000000006</v>
      </c>
      <c r="V2180" s="2">
        <v>14.95</v>
      </c>
      <c r="W2180" s="8"/>
      <c r="X2180" s="10" t="s">
        <v>29</v>
      </c>
      <c r="Y2180" s="7">
        <v>43800</v>
      </c>
    </row>
    <row r="2181" spans="1:25" hidden="1" x14ac:dyDescent="0.25">
      <c r="A2181" s="2">
        <v>331025</v>
      </c>
      <c r="B2181" s="3" t="s">
        <v>1880</v>
      </c>
      <c r="C2181" s="3" t="s">
        <v>2179</v>
      </c>
      <c r="D2181" s="3" t="s">
        <v>1793</v>
      </c>
      <c r="E2181" s="3" t="s">
        <v>37</v>
      </c>
      <c r="F2181" s="3" t="s">
        <v>29</v>
      </c>
      <c r="G2181" s="2">
        <v>12.5</v>
      </c>
      <c r="H2181" s="3" t="s">
        <v>38</v>
      </c>
      <c r="I2181" s="3" t="s">
        <v>1885</v>
      </c>
      <c r="J2181" s="3" t="s">
        <v>31</v>
      </c>
      <c r="K2181" s="4">
        <v>39.56</v>
      </c>
      <c r="L2181" s="2">
        <v>1</v>
      </c>
      <c r="M2181" s="2">
        <v>6</v>
      </c>
      <c r="N2181" s="2">
        <v>1.5</v>
      </c>
      <c r="O2181" s="3" t="s">
        <v>32</v>
      </c>
      <c r="P2181" s="3" t="s">
        <v>29</v>
      </c>
      <c r="Q2181" s="5">
        <v>21.05</v>
      </c>
      <c r="S2181" s="6">
        <v>18.22</v>
      </c>
      <c r="T2181" s="5">
        <v>0.35</v>
      </c>
      <c r="U2181" s="6">
        <v>18.57</v>
      </c>
      <c r="V2181" s="2">
        <v>27.35</v>
      </c>
      <c r="W2181" s="8"/>
      <c r="X2181" s="10" t="s">
        <v>29</v>
      </c>
      <c r="Y2181" s="7">
        <v>43619</v>
      </c>
    </row>
    <row r="2182" spans="1:25" hidden="1" x14ac:dyDescent="0.25">
      <c r="A2182" s="2">
        <v>201434</v>
      </c>
      <c r="B2182" s="3" t="s">
        <v>1880</v>
      </c>
      <c r="C2182" s="3" t="s">
        <v>2179</v>
      </c>
      <c r="D2182" s="3" t="s">
        <v>1914</v>
      </c>
      <c r="E2182" s="3" t="s">
        <v>37</v>
      </c>
      <c r="F2182" s="3" t="s">
        <v>104</v>
      </c>
      <c r="G2182" s="2">
        <v>12.5</v>
      </c>
      <c r="H2182" s="3" t="s">
        <v>38</v>
      </c>
      <c r="I2182" s="3" t="s">
        <v>1885</v>
      </c>
      <c r="J2182" s="3" t="s">
        <v>31</v>
      </c>
      <c r="K2182" s="4">
        <v>57.59</v>
      </c>
      <c r="L2182" s="2">
        <v>1</v>
      </c>
      <c r="M2182" s="2">
        <v>4</v>
      </c>
      <c r="N2182" s="2">
        <v>4</v>
      </c>
      <c r="O2182" s="3" t="s">
        <v>956</v>
      </c>
      <c r="P2182" s="3" t="s">
        <v>29</v>
      </c>
      <c r="Q2182" s="5">
        <v>44.25</v>
      </c>
      <c r="R2182" s="5">
        <v>2</v>
      </c>
      <c r="S2182" s="6">
        <v>36.869999999999997</v>
      </c>
      <c r="T2182" s="5">
        <v>0.35</v>
      </c>
      <c r="U2182" s="6">
        <v>37.22</v>
      </c>
      <c r="V2182" s="2">
        <v>57.5</v>
      </c>
      <c r="W2182" s="8"/>
      <c r="X2182" s="10" t="s">
        <v>29</v>
      </c>
      <c r="Y2182" s="7">
        <v>43800</v>
      </c>
    </row>
    <row r="2183" spans="1:25" hidden="1" x14ac:dyDescent="0.25">
      <c r="A2183" s="2">
        <v>383711</v>
      </c>
      <c r="B2183" s="3" t="s">
        <v>1880</v>
      </c>
      <c r="C2183" s="3" t="s">
        <v>2180</v>
      </c>
      <c r="D2183" s="3" t="s">
        <v>27</v>
      </c>
      <c r="E2183" s="3" t="s">
        <v>37</v>
      </c>
      <c r="F2183" s="3" t="s">
        <v>29</v>
      </c>
      <c r="G2183" s="2">
        <v>11.5</v>
      </c>
      <c r="H2183" s="3" t="s">
        <v>38</v>
      </c>
      <c r="I2183" s="3" t="s">
        <v>1929</v>
      </c>
      <c r="J2183" s="3" t="s">
        <v>31</v>
      </c>
      <c r="K2183" s="4">
        <v>43.55</v>
      </c>
      <c r="L2183" s="2">
        <v>1</v>
      </c>
      <c r="M2183" s="2">
        <v>12</v>
      </c>
      <c r="N2183" s="2">
        <v>0.75</v>
      </c>
      <c r="O2183" s="3" t="s">
        <v>32</v>
      </c>
      <c r="P2183" s="3" t="s">
        <v>29</v>
      </c>
      <c r="Q2183" s="5">
        <v>11.5</v>
      </c>
      <c r="S2183" s="6">
        <v>9.81</v>
      </c>
      <c r="T2183" s="5">
        <v>0.35</v>
      </c>
      <c r="U2183" s="6">
        <v>10.16</v>
      </c>
      <c r="V2183" s="2">
        <v>14.95</v>
      </c>
      <c r="W2183" s="8"/>
      <c r="X2183" s="10" t="s">
        <v>29</v>
      </c>
      <c r="Y2183" s="7">
        <v>43619</v>
      </c>
    </row>
    <row r="2184" spans="1:25" hidden="1" x14ac:dyDescent="0.25">
      <c r="A2184" s="2">
        <v>377820</v>
      </c>
      <c r="B2184" s="3" t="s">
        <v>1880</v>
      </c>
      <c r="C2184" s="3" t="s">
        <v>2180</v>
      </c>
      <c r="D2184" s="3" t="s">
        <v>1793</v>
      </c>
      <c r="E2184" s="3" t="s">
        <v>37</v>
      </c>
      <c r="F2184" s="3" t="s">
        <v>29</v>
      </c>
      <c r="G2184" s="2">
        <v>12.5</v>
      </c>
      <c r="H2184" s="3" t="s">
        <v>38</v>
      </c>
      <c r="I2184" s="3" t="s">
        <v>1929</v>
      </c>
      <c r="J2184" s="3" t="s">
        <v>31</v>
      </c>
      <c r="K2184" s="4">
        <v>39.56</v>
      </c>
      <c r="L2184" s="2">
        <v>1</v>
      </c>
      <c r="M2184" s="2">
        <v>6</v>
      </c>
      <c r="N2184" s="2">
        <v>1.5</v>
      </c>
      <c r="O2184" s="3" t="s">
        <v>32</v>
      </c>
      <c r="P2184" s="3" t="s">
        <v>29</v>
      </c>
      <c r="Q2184" s="5">
        <v>21.05</v>
      </c>
      <c r="S2184" s="6">
        <v>18.22</v>
      </c>
      <c r="T2184" s="5">
        <v>0.35</v>
      </c>
      <c r="U2184" s="6">
        <v>18.57</v>
      </c>
      <c r="V2184" s="2">
        <v>27.35</v>
      </c>
      <c r="W2184" s="8"/>
      <c r="X2184" s="10" t="s">
        <v>29</v>
      </c>
      <c r="Y2184" s="7">
        <v>43708</v>
      </c>
    </row>
    <row r="2185" spans="1:25" hidden="1" x14ac:dyDescent="0.25">
      <c r="A2185" s="2">
        <v>201343</v>
      </c>
      <c r="B2185" s="3" t="s">
        <v>1880</v>
      </c>
      <c r="C2185" s="3" t="s">
        <v>2180</v>
      </c>
      <c r="D2185" s="3" t="s">
        <v>1914</v>
      </c>
      <c r="E2185" s="3" t="s">
        <v>37</v>
      </c>
      <c r="F2185" s="3" t="s">
        <v>29</v>
      </c>
      <c r="G2185" s="2">
        <v>12.5</v>
      </c>
      <c r="H2185" s="3" t="s">
        <v>38</v>
      </c>
      <c r="I2185" s="3" t="s">
        <v>1929</v>
      </c>
      <c r="J2185" s="3" t="s">
        <v>31</v>
      </c>
      <c r="K2185" s="4">
        <v>57.59</v>
      </c>
      <c r="L2185" s="2">
        <v>1</v>
      </c>
      <c r="M2185" s="2">
        <v>4</v>
      </c>
      <c r="N2185" s="2">
        <v>4</v>
      </c>
      <c r="O2185" s="3" t="s">
        <v>956</v>
      </c>
      <c r="P2185" s="3" t="s">
        <v>29</v>
      </c>
      <c r="Q2185" s="5">
        <v>44.25</v>
      </c>
      <c r="S2185" s="6">
        <v>38.630000000000003</v>
      </c>
      <c r="T2185" s="5">
        <v>0.35</v>
      </c>
      <c r="U2185" s="6">
        <v>38.979999999999997</v>
      </c>
      <c r="V2185" s="2">
        <v>57.5</v>
      </c>
      <c r="W2185" s="8"/>
      <c r="X2185" s="10" t="s">
        <v>29</v>
      </c>
      <c r="Y2185" s="7">
        <v>43799</v>
      </c>
    </row>
    <row r="2186" spans="1:25" hidden="1" x14ac:dyDescent="0.25">
      <c r="A2186" s="2">
        <v>22244</v>
      </c>
      <c r="B2186" s="3" t="s">
        <v>1880</v>
      </c>
      <c r="C2186" s="3" t="s">
        <v>2181</v>
      </c>
      <c r="D2186" s="3" t="s">
        <v>27</v>
      </c>
      <c r="E2186" s="3" t="s">
        <v>37</v>
      </c>
      <c r="F2186" s="3" t="s">
        <v>29</v>
      </c>
      <c r="G2186" s="2">
        <v>13</v>
      </c>
      <c r="H2186" s="3" t="s">
        <v>38</v>
      </c>
      <c r="I2186" s="3" t="s">
        <v>1887</v>
      </c>
      <c r="J2186" s="3" t="s">
        <v>31</v>
      </c>
      <c r="K2186" s="4">
        <v>43.55</v>
      </c>
      <c r="L2186" s="2">
        <v>1</v>
      </c>
      <c r="M2186" s="2">
        <v>12</v>
      </c>
      <c r="N2186" s="2">
        <v>0.75</v>
      </c>
      <c r="O2186" s="3" t="s">
        <v>32</v>
      </c>
      <c r="P2186" s="3" t="s">
        <v>29</v>
      </c>
      <c r="Q2186" s="5">
        <v>11.5</v>
      </c>
      <c r="S2186" s="6">
        <v>9.81</v>
      </c>
      <c r="T2186" s="5">
        <v>0.35</v>
      </c>
      <c r="U2186" s="6">
        <v>10.16</v>
      </c>
      <c r="V2186" s="2">
        <v>14.95</v>
      </c>
      <c r="W2186" s="8"/>
      <c r="X2186" s="10" t="s">
        <v>29</v>
      </c>
      <c r="Y2186" s="7">
        <v>43556</v>
      </c>
    </row>
    <row r="2187" spans="1:25" hidden="1" x14ac:dyDescent="0.25">
      <c r="A2187" s="2">
        <v>543876</v>
      </c>
      <c r="B2187" s="3" t="s">
        <v>1880</v>
      </c>
      <c r="C2187" s="3" t="s">
        <v>2182</v>
      </c>
      <c r="D2187" s="3" t="s">
        <v>27</v>
      </c>
      <c r="E2187" s="3" t="s">
        <v>37</v>
      </c>
      <c r="F2187" s="3" t="s">
        <v>29</v>
      </c>
      <c r="G2187" s="2">
        <v>13</v>
      </c>
      <c r="H2187" s="3" t="s">
        <v>1827</v>
      </c>
      <c r="I2187" s="3" t="s">
        <v>1929</v>
      </c>
      <c r="J2187" s="3" t="s">
        <v>31</v>
      </c>
      <c r="K2187" s="4">
        <v>70.25</v>
      </c>
      <c r="L2187" s="2">
        <v>1</v>
      </c>
      <c r="M2187" s="2">
        <v>12</v>
      </c>
      <c r="N2187" s="2">
        <v>0.75</v>
      </c>
      <c r="O2187" s="3" t="s">
        <v>32</v>
      </c>
      <c r="P2187" s="3" t="s">
        <v>29</v>
      </c>
      <c r="Q2187" s="5">
        <v>16.95</v>
      </c>
      <c r="S2187" s="6">
        <v>14.61</v>
      </c>
      <c r="T2187" s="5">
        <v>0.35</v>
      </c>
      <c r="U2187" s="6">
        <v>14.96</v>
      </c>
      <c r="V2187" s="2">
        <v>22.05</v>
      </c>
      <c r="W2187" s="8"/>
      <c r="X2187" s="10" t="s">
        <v>29</v>
      </c>
      <c r="Y2187" s="7">
        <v>43619</v>
      </c>
    </row>
    <row r="2188" spans="1:25" hidden="1" x14ac:dyDescent="0.25">
      <c r="A2188" s="2">
        <v>228938</v>
      </c>
      <c r="B2188" s="3" t="s">
        <v>1880</v>
      </c>
      <c r="C2188" s="3" t="s">
        <v>2183</v>
      </c>
      <c r="D2188" s="3" t="s">
        <v>27</v>
      </c>
      <c r="E2188" s="3" t="s">
        <v>28</v>
      </c>
      <c r="F2188" s="3" t="s">
        <v>29</v>
      </c>
      <c r="G2188" s="2">
        <v>14.5</v>
      </c>
      <c r="H2188" s="3" t="s">
        <v>432</v>
      </c>
      <c r="I2188" s="3" t="s">
        <v>29</v>
      </c>
      <c r="J2188" s="3" t="s">
        <v>31</v>
      </c>
      <c r="K2188" s="4">
        <v>71.459999999999994</v>
      </c>
      <c r="L2188" s="2">
        <v>1</v>
      </c>
      <c r="M2188" s="2">
        <v>6</v>
      </c>
      <c r="N2188" s="2">
        <v>0.75</v>
      </c>
      <c r="O2188" s="3" t="s">
        <v>32</v>
      </c>
      <c r="P2188" s="3" t="s">
        <v>29</v>
      </c>
      <c r="Q2188" s="5">
        <v>29.45</v>
      </c>
      <c r="S2188" s="6">
        <v>25.61</v>
      </c>
      <c r="T2188" s="5">
        <v>0.35</v>
      </c>
      <c r="U2188" s="6">
        <v>25.96</v>
      </c>
      <c r="V2188" s="2">
        <v>38.299999999999997</v>
      </c>
      <c r="W2188" s="8">
        <v>-5.4499999999999993</v>
      </c>
      <c r="X2188" s="9" t="s">
        <v>3215</v>
      </c>
      <c r="Y2188" s="7">
        <v>43790</v>
      </c>
    </row>
    <row r="2189" spans="1:25" hidden="1" x14ac:dyDescent="0.25">
      <c r="A2189" s="2">
        <v>459438</v>
      </c>
      <c r="B2189" s="3" t="s">
        <v>1880</v>
      </c>
      <c r="C2189" s="3" t="s">
        <v>2184</v>
      </c>
      <c r="D2189" s="3" t="s">
        <v>27</v>
      </c>
      <c r="E2189" s="3" t="s">
        <v>37</v>
      </c>
      <c r="F2189" s="3" t="s">
        <v>29</v>
      </c>
      <c r="G2189" s="2">
        <v>14</v>
      </c>
      <c r="H2189" s="3" t="s">
        <v>432</v>
      </c>
      <c r="I2189" s="3" t="s">
        <v>29</v>
      </c>
      <c r="J2189" s="3" t="s">
        <v>31</v>
      </c>
      <c r="K2189" s="4">
        <v>64.8</v>
      </c>
      <c r="L2189" s="2">
        <v>1</v>
      </c>
      <c r="M2189" s="2">
        <v>12</v>
      </c>
      <c r="N2189" s="2">
        <v>0.75</v>
      </c>
      <c r="O2189" s="3" t="s">
        <v>32</v>
      </c>
      <c r="P2189" s="3" t="s">
        <v>29</v>
      </c>
      <c r="Q2189" s="5">
        <v>16</v>
      </c>
      <c r="S2189" s="6">
        <v>13.77</v>
      </c>
      <c r="T2189" s="5">
        <v>0.35</v>
      </c>
      <c r="U2189" s="6">
        <v>14.12</v>
      </c>
      <c r="V2189" s="2">
        <v>20.8</v>
      </c>
      <c r="W2189" s="8"/>
      <c r="X2189" s="10" t="s">
        <v>29</v>
      </c>
      <c r="Y2189" s="7">
        <v>43466</v>
      </c>
    </row>
    <row r="2190" spans="1:25" hidden="1" x14ac:dyDescent="0.25">
      <c r="A2190" s="2">
        <v>882613</v>
      </c>
      <c r="B2190" s="3" t="s">
        <v>1880</v>
      </c>
      <c r="C2190" s="3" t="s">
        <v>2185</v>
      </c>
      <c r="D2190" s="3" t="s">
        <v>27</v>
      </c>
      <c r="E2190" s="3" t="s">
        <v>37</v>
      </c>
      <c r="F2190" s="3" t="s">
        <v>29</v>
      </c>
      <c r="G2190" s="2">
        <v>13.5</v>
      </c>
      <c r="H2190" s="3" t="s">
        <v>30</v>
      </c>
      <c r="I2190" s="3" t="s">
        <v>1885</v>
      </c>
      <c r="J2190" s="3" t="s">
        <v>31</v>
      </c>
      <c r="K2190" s="4" t="s">
        <v>3144</v>
      </c>
      <c r="L2190" s="2">
        <v>1</v>
      </c>
      <c r="M2190" s="2">
        <v>12</v>
      </c>
      <c r="N2190" s="2">
        <v>0.75</v>
      </c>
      <c r="O2190" s="3" t="s">
        <v>32</v>
      </c>
      <c r="P2190" s="3" t="s">
        <v>29</v>
      </c>
      <c r="Q2190" s="5">
        <v>25.15</v>
      </c>
      <c r="S2190" s="6">
        <v>21.82</v>
      </c>
      <c r="T2190" s="5">
        <v>0.35</v>
      </c>
      <c r="U2190" s="6">
        <v>22.17</v>
      </c>
      <c r="V2190" s="2">
        <v>32.700000000000003</v>
      </c>
      <c r="W2190" s="8"/>
      <c r="X2190" s="10" t="s">
        <v>29</v>
      </c>
      <c r="Y2190" s="7">
        <v>43556</v>
      </c>
    </row>
    <row r="2191" spans="1:25" hidden="1" x14ac:dyDescent="0.25">
      <c r="A2191" s="2">
        <v>155039</v>
      </c>
      <c r="B2191" s="3" t="s">
        <v>1880</v>
      </c>
      <c r="C2191" s="3" t="s">
        <v>2186</v>
      </c>
      <c r="D2191" s="3" t="s">
        <v>27</v>
      </c>
      <c r="E2191" s="3" t="s">
        <v>37</v>
      </c>
      <c r="F2191" s="3" t="s">
        <v>97</v>
      </c>
      <c r="G2191" s="2">
        <v>14</v>
      </c>
      <c r="H2191" s="3" t="s">
        <v>899</v>
      </c>
      <c r="I2191" s="3" t="s">
        <v>1889</v>
      </c>
      <c r="J2191" s="3" t="s">
        <v>31</v>
      </c>
      <c r="K2191" s="4">
        <v>122.16</v>
      </c>
      <c r="L2191" s="2">
        <v>1</v>
      </c>
      <c r="M2191" s="2">
        <v>12</v>
      </c>
      <c r="N2191" s="2">
        <v>0.75</v>
      </c>
      <c r="O2191" s="3" t="s">
        <v>32</v>
      </c>
      <c r="P2191" s="3" t="s">
        <v>29</v>
      </c>
      <c r="Q2191" s="5">
        <v>25.85</v>
      </c>
      <c r="S2191" s="6">
        <v>22.44</v>
      </c>
      <c r="T2191" s="5">
        <v>0.35</v>
      </c>
      <c r="U2191" s="6">
        <v>22.79</v>
      </c>
      <c r="V2191" s="2">
        <v>33.6</v>
      </c>
      <c r="W2191" s="8"/>
      <c r="X2191" s="10" t="s">
        <v>29</v>
      </c>
      <c r="Y2191" s="7">
        <v>43685</v>
      </c>
    </row>
    <row r="2192" spans="1:25" hidden="1" x14ac:dyDescent="0.25">
      <c r="A2192" s="2">
        <v>867127</v>
      </c>
      <c r="B2192" s="3" t="s">
        <v>1880</v>
      </c>
      <c r="C2192" s="3" t="s">
        <v>2187</v>
      </c>
      <c r="D2192" s="3" t="s">
        <v>27</v>
      </c>
      <c r="E2192" s="3" t="s">
        <v>37</v>
      </c>
      <c r="F2192" s="3" t="s">
        <v>29</v>
      </c>
      <c r="G2192" s="2">
        <v>13.5</v>
      </c>
      <c r="H2192" s="3" t="s">
        <v>297</v>
      </c>
      <c r="I2192" s="3" t="s">
        <v>1892</v>
      </c>
      <c r="J2192" s="3" t="s">
        <v>31</v>
      </c>
      <c r="K2192" s="4" t="s">
        <v>3145</v>
      </c>
      <c r="L2192" s="2">
        <v>1</v>
      </c>
      <c r="M2192" s="2">
        <v>12</v>
      </c>
      <c r="N2192" s="2">
        <v>0.75</v>
      </c>
      <c r="O2192" s="3" t="s">
        <v>32</v>
      </c>
      <c r="P2192" s="3" t="s">
        <v>29</v>
      </c>
      <c r="Q2192" s="5">
        <v>26.2</v>
      </c>
      <c r="S2192" s="6">
        <v>22.75</v>
      </c>
      <c r="T2192" s="5">
        <v>0.35</v>
      </c>
      <c r="U2192" s="6">
        <v>23.1</v>
      </c>
      <c r="V2192" s="2">
        <v>34.049999999999997</v>
      </c>
      <c r="W2192" s="8"/>
      <c r="X2192" s="10" t="s">
        <v>29</v>
      </c>
      <c r="Y2192" s="7">
        <v>43466</v>
      </c>
    </row>
    <row r="2193" spans="1:25" hidden="1" x14ac:dyDescent="0.25">
      <c r="A2193" s="2">
        <v>159930</v>
      </c>
      <c r="B2193" s="3" t="s">
        <v>1880</v>
      </c>
      <c r="C2193" s="3" t="s">
        <v>2188</v>
      </c>
      <c r="D2193" s="3" t="s">
        <v>27</v>
      </c>
      <c r="E2193" s="3" t="s">
        <v>37</v>
      </c>
      <c r="F2193" s="3" t="s">
        <v>86</v>
      </c>
      <c r="G2193" s="2">
        <v>14</v>
      </c>
      <c r="H2193" s="3" t="s">
        <v>102</v>
      </c>
      <c r="I2193" s="3" t="s">
        <v>29</v>
      </c>
      <c r="J2193" s="3" t="s">
        <v>31</v>
      </c>
      <c r="K2193" s="4">
        <v>95.76</v>
      </c>
      <c r="L2193" s="2">
        <v>1</v>
      </c>
      <c r="M2193" s="2">
        <v>12</v>
      </c>
      <c r="N2193" s="2">
        <v>0.75</v>
      </c>
      <c r="O2193" s="3" t="s">
        <v>32</v>
      </c>
      <c r="P2193" s="3" t="s">
        <v>29</v>
      </c>
      <c r="Q2193" s="5">
        <v>22.55</v>
      </c>
      <c r="S2193" s="6">
        <v>19.54</v>
      </c>
      <c r="T2193" s="5">
        <v>0.35</v>
      </c>
      <c r="U2193" s="6">
        <v>19.89</v>
      </c>
      <c r="V2193" s="2">
        <v>29.3</v>
      </c>
      <c r="W2193" s="8"/>
      <c r="X2193" s="10" t="s">
        <v>29</v>
      </c>
      <c r="Y2193" s="7">
        <v>43551</v>
      </c>
    </row>
    <row r="2194" spans="1:25" hidden="1" x14ac:dyDescent="0.25">
      <c r="A2194" s="2">
        <v>726224</v>
      </c>
      <c r="B2194" s="3" t="s">
        <v>1880</v>
      </c>
      <c r="C2194" s="3" t="s">
        <v>2189</v>
      </c>
      <c r="D2194" s="3" t="s">
        <v>27</v>
      </c>
      <c r="E2194" s="3" t="s">
        <v>28</v>
      </c>
      <c r="F2194" s="3" t="s">
        <v>29</v>
      </c>
      <c r="H2194" s="3" t="s">
        <v>102</v>
      </c>
      <c r="I2194" s="3" t="s">
        <v>29</v>
      </c>
      <c r="J2194" s="3" t="s">
        <v>39</v>
      </c>
      <c r="K2194" s="4">
        <v>112.24</v>
      </c>
      <c r="L2194" s="2">
        <v>1</v>
      </c>
      <c r="M2194" s="2">
        <v>12</v>
      </c>
      <c r="N2194" s="2">
        <v>0.75</v>
      </c>
      <c r="O2194" s="3" t="s">
        <v>32</v>
      </c>
      <c r="P2194" s="3" t="s">
        <v>29</v>
      </c>
      <c r="Q2194" s="5">
        <v>23.8</v>
      </c>
      <c r="S2194" s="6">
        <v>20.64</v>
      </c>
      <c r="T2194" s="5">
        <v>0.35</v>
      </c>
      <c r="U2194" s="6">
        <v>20.99</v>
      </c>
      <c r="V2194" s="2">
        <v>30.95</v>
      </c>
      <c r="W2194" s="8"/>
      <c r="X2194" s="10" t="s">
        <v>29</v>
      </c>
      <c r="Y2194" s="7">
        <v>43767</v>
      </c>
    </row>
    <row r="2195" spans="1:25" hidden="1" x14ac:dyDescent="0.25">
      <c r="A2195" s="2">
        <v>174045</v>
      </c>
      <c r="B2195" s="3" t="s">
        <v>1880</v>
      </c>
      <c r="C2195" s="3" t="s">
        <v>2190</v>
      </c>
      <c r="D2195" s="3" t="s">
        <v>27</v>
      </c>
      <c r="E2195" s="3" t="s">
        <v>28</v>
      </c>
      <c r="F2195" s="3" t="s">
        <v>97</v>
      </c>
      <c r="G2195" s="2">
        <v>15.5</v>
      </c>
      <c r="H2195" s="3" t="s">
        <v>30</v>
      </c>
      <c r="I2195" s="3" t="s">
        <v>1949</v>
      </c>
      <c r="J2195" s="3" t="s">
        <v>31</v>
      </c>
      <c r="K2195" s="4">
        <v>182.88</v>
      </c>
      <c r="L2195" s="2">
        <v>1</v>
      </c>
      <c r="M2195" s="2">
        <v>12</v>
      </c>
      <c r="N2195" s="2">
        <v>0.75</v>
      </c>
      <c r="O2195" s="3" t="s">
        <v>32</v>
      </c>
      <c r="P2195" s="3" t="s">
        <v>29</v>
      </c>
      <c r="Q2195" s="5">
        <v>36.299999999999997</v>
      </c>
      <c r="S2195" s="6">
        <v>31.64</v>
      </c>
      <c r="T2195" s="5">
        <v>0.35</v>
      </c>
      <c r="U2195" s="6">
        <v>31.99</v>
      </c>
      <c r="V2195" s="2">
        <v>47.2</v>
      </c>
      <c r="W2195" s="8"/>
      <c r="X2195" s="10" t="s">
        <v>29</v>
      </c>
      <c r="Y2195" s="7">
        <v>43711</v>
      </c>
    </row>
    <row r="2196" spans="1:25" hidden="1" x14ac:dyDescent="0.25">
      <c r="A2196" s="2">
        <v>35827</v>
      </c>
      <c r="B2196" s="3" t="s">
        <v>1880</v>
      </c>
      <c r="C2196" s="3" t="s">
        <v>2191</v>
      </c>
      <c r="D2196" s="3" t="s">
        <v>27</v>
      </c>
      <c r="E2196" s="3" t="s">
        <v>28</v>
      </c>
      <c r="F2196" s="3" t="s">
        <v>86</v>
      </c>
      <c r="H2196" s="3" t="s">
        <v>297</v>
      </c>
      <c r="I2196" s="3" t="s">
        <v>1892</v>
      </c>
      <c r="J2196" s="3" t="s">
        <v>31</v>
      </c>
      <c r="K2196" s="4">
        <v>112.8</v>
      </c>
      <c r="L2196" s="2">
        <v>1</v>
      </c>
      <c r="M2196" s="2">
        <v>12</v>
      </c>
      <c r="N2196" s="2">
        <v>0.75</v>
      </c>
      <c r="O2196" s="3" t="s">
        <v>32</v>
      </c>
      <c r="P2196" s="3" t="s">
        <v>29</v>
      </c>
      <c r="Q2196" s="5">
        <v>24.25</v>
      </c>
      <c r="S2196" s="6">
        <v>21.03</v>
      </c>
      <c r="T2196" s="5">
        <v>0.35</v>
      </c>
      <c r="U2196" s="6">
        <v>21.38</v>
      </c>
      <c r="V2196" s="2">
        <v>31.5</v>
      </c>
      <c r="W2196" s="8"/>
      <c r="X2196" s="10" t="s">
        <v>29</v>
      </c>
      <c r="Y2196" s="7">
        <v>43678</v>
      </c>
    </row>
    <row r="2197" spans="1:25" hidden="1" x14ac:dyDescent="0.25">
      <c r="A2197" s="2">
        <v>7187</v>
      </c>
      <c r="B2197" s="3" t="s">
        <v>1880</v>
      </c>
      <c r="C2197" s="3" t="s">
        <v>2192</v>
      </c>
      <c r="D2197" s="3" t="s">
        <v>27</v>
      </c>
      <c r="E2197" s="3" t="s">
        <v>37</v>
      </c>
      <c r="F2197" s="3" t="s">
        <v>29</v>
      </c>
      <c r="G2197" s="2">
        <v>14</v>
      </c>
      <c r="H2197" s="3" t="s">
        <v>889</v>
      </c>
      <c r="I2197" s="3" t="s">
        <v>29</v>
      </c>
      <c r="J2197" s="3" t="s">
        <v>31</v>
      </c>
      <c r="K2197" s="4">
        <v>70.92</v>
      </c>
      <c r="L2197" s="2">
        <v>1</v>
      </c>
      <c r="M2197" s="2">
        <v>12</v>
      </c>
      <c r="N2197" s="2">
        <v>0.75</v>
      </c>
      <c r="O2197" s="3" t="s">
        <v>32</v>
      </c>
      <c r="P2197" s="3" t="s">
        <v>29</v>
      </c>
      <c r="Q2197" s="5">
        <v>16.649999999999999</v>
      </c>
      <c r="S2197" s="6">
        <v>14.34</v>
      </c>
      <c r="T2197" s="5">
        <v>0.35</v>
      </c>
      <c r="U2197" s="6">
        <v>14.69</v>
      </c>
      <c r="V2197" s="2">
        <v>21.65</v>
      </c>
      <c r="W2197" s="8"/>
      <c r="X2197" s="10" t="s">
        <v>29</v>
      </c>
      <c r="Y2197" s="7">
        <v>43709</v>
      </c>
    </row>
    <row r="2198" spans="1:25" hidden="1" x14ac:dyDescent="0.25">
      <c r="A2198" s="2">
        <v>194498</v>
      </c>
      <c r="B2198" s="3" t="s">
        <v>1880</v>
      </c>
      <c r="C2198" s="3" t="s">
        <v>2193</v>
      </c>
      <c r="D2198" s="3" t="s">
        <v>27</v>
      </c>
      <c r="E2198" s="3" t="s">
        <v>37</v>
      </c>
      <c r="F2198" s="3" t="s">
        <v>29</v>
      </c>
      <c r="G2198" s="2">
        <v>13.5</v>
      </c>
      <c r="H2198" s="3" t="s">
        <v>204</v>
      </c>
      <c r="I2198" s="3" t="s">
        <v>29</v>
      </c>
      <c r="J2198" s="3" t="s">
        <v>39</v>
      </c>
      <c r="K2198" s="4">
        <v>89.17</v>
      </c>
      <c r="L2198" s="2">
        <v>1</v>
      </c>
      <c r="M2198" s="2">
        <v>12</v>
      </c>
      <c r="N2198" s="2">
        <v>0.75</v>
      </c>
      <c r="O2198" s="3" t="s">
        <v>32</v>
      </c>
      <c r="P2198" s="3" t="s">
        <v>29</v>
      </c>
      <c r="Q2198" s="5">
        <v>19.850000000000001</v>
      </c>
      <c r="S2198" s="6">
        <v>17.16</v>
      </c>
      <c r="T2198" s="5">
        <v>0.35</v>
      </c>
      <c r="U2198" s="6">
        <v>17.510000000000002</v>
      </c>
      <c r="V2198" s="2">
        <v>25.8</v>
      </c>
      <c r="W2198" s="8"/>
      <c r="X2198" s="10" t="s">
        <v>29</v>
      </c>
      <c r="Y2198" s="7">
        <v>43466</v>
      </c>
    </row>
    <row r="2199" spans="1:25" hidden="1" x14ac:dyDescent="0.25">
      <c r="A2199" s="2">
        <v>179779</v>
      </c>
      <c r="B2199" s="3" t="s">
        <v>1880</v>
      </c>
      <c r="C2199" s="3" t="s">
        <v>2194</v>
      </c>
      <c r="D2199" s="3" t="s">
        <v>27</v>
      </c>
      <c r="E2199" s="3" t="s">
        <v>37</v>
      </c>
      <c r="F2199" s="3" t="s">
        <v>104</v>
      </c>
      <c r="G2199" s="2">
        <v>13.5</v>
      </c>
      <c r="H2199" s="3" t="s">
        <v>432</v>
      </c>
      <c r="I2199" s="3" t="s">
        <v>1973</v>
      </c>
      <c r="J2199" s="3" t="s">
        <v>31</v>
      </c>
      <c r="K2199" s="4" t="s">
        <v>3146</v>
      </c>
      <c r="L2199" s="2">
        <v>1</v>
      </c>
      <c r="M2199" s="2">
        <v>12</v>
      </c>
      <c r="N2199" s="2">
        <v>0.75</v>
      </c>
      <c r="O2199" s="3" t="s">
        <v>32</v>
      </c>
      <c r="P2199" s="3" t="s">
        <v>29</v>
      </c>
      <c r="Q2199" s="5">
        <v>17.75</v>
      </c>
      <c r="R2199" s="5">
        <v>1</v>
      </c>
      <c r="S2199" s="6">
        <v>14.43</v>
      </c>
      <c r="T2199" s="5">
        <v>0.35</v>
      </c>
      <c r="U2199" s="6">
        <v>14.78</v>
      </c>
      <c r="V2199" s="2">
        <v>23.1</v>
      </c>
      <c r="W2199" s="8"/>
      <c r="X2199" s="10" t="s">
        <v>29</v>
      </c>
      <c r="Y2199" s="7">
        <v>43800</v>
      </c>
    </row>
    <row r="2200" spans="1:25" hidden="1" x14ac:dyDescent="0.25">
      <c r="A2200" s="2">
        <v>125300</v>
      </c>
      <c r="B2200" s="3" t="s">
        <v>1880</v>
      </c>
      <c r="C2200" s="3" t="s">
        <v>2195</v>
      </c>
      <c r="D2200" s="3" t="s">
        <v>27</v>
      </c>
      <c r="E2200" s="3" t="s">
        <v>37</v>
      </c>
      <c r="F2200" s="3" t="s">
        <v>29</v>
      </c>
      <c r="G2200" s="2">
        <v>13</v>
      </c>
      <c r="H2200" s="3" t="s">
        <v>204</v>
      </c>
      <c r="I2200" s="3" t="s">
        <v>1892</v>
      </c>
      <c r="J2200" s="3" t="s">
        <v>31</v>
      </c>
      <c r="K2200" s="4">
        <v>92.28</v>
      </c>
      <c r="L2200" s="2">
        <v>1</v>
      </c>
      <c r="M2200" s="2">
        <v>12</v>
      </c>
      <c r="N2200" s="2">
        <v>0.75</v>
      </c>
      <c r="O2200" s="3" t="s">
        <v>32</v>
      </c>
      <c r="P2200" s="3" t="s">
        <v>29</v>
      </c>
      <c r="Q2200" s="5">
        <v>20.75</v>
      </c>
      <c r="S2200" s="6">
        <v>17.95</v>
      </c>
      <c r="T2200" s="5">
        <v>0.35</v>
      </c>
      <c r="U2200" s="6">
        <v>18.3</v>
      </c>
      <c r="V2200" s="2">
        <v>27</v>
      </c>
      <c r="W2200" s="8"/>
      <c r="X2200" s="10" t="s">
        <v>29</v>
      </c>
      <c r="Y2200" s="7">
        <v>43672</v>
      </c>
    </row>
    <row r="2201" spans="1:25" hidden="1" x14ac:dyDescent="0.25">
      <c r="A2201" s="2">
        <v>263640</v>
      </c>
      <c r="B2201" s="3" t="s">
        <v>1880</v>
      </c>
      <c r="C2201" s="3" t="s">
        <v>2196</v>
      </c>
      <c r="D2201" s="3" t="s">
        <v>27</v>
      </c>
      <c r="E2201" s="3" t="s">
        <v>37</v>
      </c>
      <c r="F2201" s="3" t="s">
        <v>29</v>
      </c>
      <c r="G2201" s="2">
        <v>12.5</v>
      </c>
      <c r="H2201" s="3" t="s">
        <v>204</v>
      </c>
      <c r="I2201" s="3" t="s">
        <v>29</v>
      </c>
      <c r="J2201" s="3" t="s">
        <v>31</v>
      </c>
      <c r="K2201" s="4">
        <v>66.48</v>
      </c>
      <c r="L2201" s="2">
        <v>1</v>
      </c>
      <c r="M2201" s="2">
        <v>12</v>
      </c>
      <c r="N2201" s="2">
        <v>0.75</v>
      </c>
      <c r="O2201" s="3" t="s">
        <v>32</v>
      </c>
      <c r="P2201" s="3" t="s">
        <v>29</v>
      </c>
      <c r="Q2201" s="5">
        <v>15.1</v>
      </c>
      <c r="S2201" s="6">
        <v>12.98</v>
      </c>
      <c r="T2201" s="5">
        <v>0.35</v>
      </c>
      <c r="U2201" s="6">
        <v>13.33</v>
      </c>
      <c r="V2201" s="2">
        <v>19.649999999999999</v>
      </c>
      <c r="W2201" s="8"/>
      <c r="X2201" s="10" t="s">
        <v>29</v>
      </c>
      <c r="Y2201" s="7">
        <v>43678</v>
      </c>
    </row>
    <row r="2202" spans="1:25" hidden="1" x14ac:dyDescent="0.25">
      <c r="A2202" s="2">
        <v>34416</v>
      </c>
      <c r="B2202" s="3" t="s">
        <v>1880</v>
      </c>
      <c r="C2202" s="3" t="s">
        <v>2197</v>
      </c>
      <c r="D2202" s="3" t="s">
        <v>27</v>
      </c>
      <c r="E2202" s="3" t="s">
        <v>28</v>
      </c>
      <c r="F2202" s="3" t="s">
        <v>210</v>
      </c>
      <c r="G2202" s="2">
        <v>13</v>
      </c>
      <c r="H2202" s="3" t="s">
        <v>1727</v>
      </c>
      <c r="I2202" s="3" t="s">
        <v>1882</v>
      </c>
      <c r="J2202" s="3" t="s">
        <v>31</v>
      </c>
      <c r="K2202" s="4">
        <v>59.04</v>
      </c>
      <c r="L2202" s="2">
        <v>1</v>
      </c>
      <c r="M2202" s="2">
        <v>12</v>
      </c>
      <c r="N2202" s="2">
        <v>0.75</v>
      </c>
      <c r="O2202" s="3" t="s">
        <v>32</v>
      </c>
      <c r="P2202" s="3" t="s">
        <v>29</v>
      </c>
      <c r="Q2202" s="5">
        <v>14.9</v>
      </c>
      <c r="S2202" s="6">
        <v>12.8</v>
      </c>
      <c r="T2202" s="5">
        <v>0.35</v>
      </c>
      <c r="U2202" s="6">
        <v>13.15</v>
      </c>
      <c r="V2202" s="2">
        <v>19.350000000000001</v>
      </c>
      <c r="W2202" s="8">
        <v>5.0000000000000711E-2</v>
      </c>
      <c r="X2202" s="9" t="s">
        <v>3216</v>
      </c>
      <c r="Y2202" s="7">
        <v>43790</v>
      </c>
    </row>
    <row r="2203" spans="1:25" hidden="1" x14ac:dyDescent="0.25">
      <c r="A2203" s="2">
        <v>738401</v>
      </c>
      <c r="B2203" s="3" t="s">
        <v>1880</v>
      </c>
      <c r="C2203" s="3" t="s">
        <v>2198</v>
      </c>
      <c r="D2203" s="3" t="s">
        <v>27</v>
      </c>
      <c r="E2203" s="3" t="s">
        <v>37</v>
      </c>
      <c r="F2203" s="3" t="s">
        <v>29</v>
      </c>
      <c r="G2203" s="2">
        <v>13.5</v>
      </c>
      <c r="H2203" s="3" t="s">
        <v>30</v>
      </c>
      <c r="I2203" s="3" t="s">
        <v>1885</v>
      </c>
      <c r="J2203" s="3" t="s">
        <v>31</v>
      </c>
      <c r="K2203" s="4">
        <v>168.24</v>
      </c>
      <c r="L2203" s="2">
        <v>1</v>
      </c>
      <c r="M2203" s="2">
        <v>12</v>
      </c>
      <c r="N2203" s="2">
        <v>0.75</v>
      </c>
      <c r="O2203" s="3" t="s">
        <v>32</v>
      </c>
      <c r="P2203" s="3" t="s">
        <v>29</v>
      </c>
      <c r="Q2203" s="5">
        <v>33.799999999999997</v>
      </c>
      <c r="S2203" s="6">
        <v>29.44</v>
      </c>
      <c r="T2203" s="5">
        <v>0.35</v>
      </c>
      <c r="U2203" s="6">
        <v>29.79</v>
      </c>
      <c r="V2203" s="2">
        <v>43.95</v>
      </c>
      <c r="W2203" s="8"/>
      <c r="X2203" s="10" t="s">
        <v>29</v>
      </c>
      <c r="Y2203" s="7">
        <v>43616</v>
      </c>
    </row>
    <row r="2204" spans="1:25" hidden="1" x14ac:dyDescent="0.25">
      <c r="A2204" s="2">
        <v>160358</v>
      </c>
      <c r="B2204" s="3" t="s">
        <v>1880</v>
      </c>
      <c r="C2204" s="3" t="s">
        <v>2199</v>
      </c>
      <c r="D2204" s="3" t="s">
        <v>194</v>
      </c>
      <c r="E2204" s="3" t="s">
        <v>37</v>
      </c>
      <c r="F2204" s="3" t="s">
        <v>29</v>
      </c>
      <c r="G2204" s="2">
        <v>11.1</v>
      </c>
      <c r="H2204" s="3" t="s">
        <v>80</v>
      </c>
      <c r="I2204" s="3" t="s">
        <v>1929</v>
      </c>
      <c r="J2204" s="3" t="s">
        <v>31</v>
      </c>
      <c r="K2204" s="4">
        <v>48.84</v>
      </c>
      <c r="L2204" s="2">
        <v>1</v>
      </c>
      <c r="M2204" s="2">
        <v>12</v>
      </c>
      <c r="N2204" s="2">
        <v>1</v>
      </c>
      <c r="O2204" s="3" t="s">
        <v>32</v>
      </c>
      <c r="P2204" s="3" t="s">
        <v>29</v>
      </c>
      <c r="Q2204" s="5">
        <v>13.75</v>
      </c>
      <c r="S2204" s="6">
        <v>11.79</v>
      </c>
      <c r="T2204" s="5">
        <v>0.35</v>
      </c>
      <c r="U2204" s="6">
        <v>12.14</v>
      </c>
      <c r="V2204" s="2">
        <v>17.899999999999999</v>
      </c>
      <c r="W2204" s="8"/>
      <c r="X2204" s="10" t="s">
        <v>29</v>
      </c>
      <c r="Y2204" s="7">
        <v>43647</v>
      </c>
    </row>
    <row r="2205" spans="1:25" hidden="1" x14ac:dyDescent="0.25">
      <c r="A2205" s="2">
        <v>150128</v>
      </c>
      <c r="B2205" s="3" t="s">
        <v>1880</v>
      </c>
      <c r="C2205" s="3" t="s">
        <v>2200</v>
      </c>
      <c r="D2205" s="3" t="s">
        <v>1793</v>
      </c>
      <c r="E2205" s="3" t="s">
        <v>37</v>
      </c>
      <c r="F2205" s="3" t="s">
        <v>29</v>
      </c>
      <c r="G2205" s="2">
        <v>11</v>
      </c>
      <c r="H2205" s="3" t="s">
        <v>80</v>
      </c>
      <c r="I2205" s="3" t="s">
        <v>1929</v>
      </c>
      <c r="J2205" s="3" t="s">
        <v>31</v>
      </c>
      <c r="K2205" s="4">
        <v>36.06</v>
      </c>
      <c r="L2205" s="2">
        <v>1</v>
      </c>
      <c r="M2205" s="2">
        <v>6</v>
      </c>
      <c r="N2205" s="2">
        <v>1.5</v>
      </c>
      <c r="O2205" s="3" t="s">
        <v>32</v>
      </c>
      <c r="P2205" s="3" t="s">
        <v>29</v>
      </c>
      <c r="Q2205" s="5">
        <v>19.55</v>
      </c>
      <c r="S2205" s="6">
        <v>16.899999999999999</v>
      </c>
      <c r="T2205" s="5">
        <v>0.35</v>
      </c>
      <c r="U2205" s="6">
        <v>17.25</v>
      </c>
      <c r="V2205" s="2">
        <v>25.4</v>
      </c>
      <c r="W2205" s="8"/>
      <c r="X2205" s="10" t="s">
        <v>29</v>
      </c>
      <c r="Y2205" s="7">
        <v>43616</v>
      </c>
    </row>
    <row r="2206" spans="1:25" hidden="1" x14ac:dyDescent="0.25">
      <c r="A2206" s="2">
        <v>857482</v>
      </c>
      <c r="B2206" s="3" t="s">
        <v>1880</v>
      </c>
      <c r="C2206" s="3" t="s">
        <v>2201</v>
      </c>
      <c r="D2206" s="3" t="s">
        <v>27</v>
      </c>
      <c r="E2206" s="3" t="s">
        <v>28</v>
      </c>
      <c r="F2206" s="3" t="s">
        <v>29</v>
      </c>
      <c r="H2206" s="3" t="s">
        <v>80</v>
      </c>
      <c r="I2206" s="3" t="s">
        <v>29</v>
      </c>
      <c r="J2206" s="3" t="s">
        <v>31</v>
      </c>
      <c r="K2206" s="4">
        <v>268.56</v>
      </c>
      <c r="L2206" s="2">
        <v>1</v>
      </c>
      <c r="M2206" s="2">
        <v>12</v>
      </c>
      <c r="N2206" s="2">
        <v>0.75</v>
      </c>
      <c r="O2206" s="3" t="s">
        <v>32</v>
      </c>
      <c r="P2206" s="3" t="s">
        <v>29</v>
      </c>
      <c r="Q2206" s="5">
        <v>47.2</v>
      </c>
      <c r="S2206" s="6">
        <v>41.23</v>
      </c>
      <c r="T2206" s="5">
        <v>0.35</v>
      </c>
      <c r="U2206" s="6">
        <v>41.58</v>
      </c>
      <c r="V2206" s="2">
        <v>61.35</v>
      </c>
      <c r="W2206" s="8"/>
      <c r="X2206" s="10" t="s">
        <v>29</v>
      </c>
      <c r="Y2206" s="7">
        <v>43678</v>
      </c>
    </row>
    <row r="2207" spans="1:25" hidden="1" x14ac:dyDescent="0.25">
      <c r="A2207" s="2">
        <v>35196</v>
      </c>
      <c r="B2207" s="3" t="s">
        <v>1880</v>
      </c>
      <c r="C2207" s="3" t="s">
        <v>2202</v>
      </c>
      <c r="D2207" s="3" t="s">
        <v>27</v>
      </c>
      <c r="E2207" s="3" t="s">
        <v>37</v>
      </c>
      <c r="F2207" s="3" t="s">
        <v>86</v>
      </c>
      <c r="G2207" s="2">
        <v>13.5</v>
      </c>
      <c r="H2207" s="3" t="s">
        <v>1884</v>
      </c>
      <c r="I2207" s="3" t="s">
        <v>1889</v>
      </c>
      <c r="J2207" s="3" t="s">
        <v>31</v>
      </c>
      <c r="K2207" s="4">
        <v>92.28</v>
      </c>
      <c r="L2207" s="2">
        <v>1</v>
      </c>
      <c r="M2207" s="2">
        <v>12</v>
      </c>
      <c r="N2207" s="2">
        <v>0.75</v>
      </c>
      <c r="O2207" s="3" t="s">
        <v>32</v>
      </c>
      <c r="P2207" s="3" t="s">
        <v>29</v>
      </c>
      <c r="Q2207" s="5">
        <v>20.75</v>
      </c>
      <c r="S2207" s="6">
        <v>17.95</v>
      </c>
      <c r="T2207" s="5">
        <v>0.35</v>
      </c>
      <c r="U2207" s="6">
        <v>18.3</v>
      </c>
      <c r="V2207" s="2">
        <v>27</v>
      </c>
      <c r="W2207" s="8"/>
      <c r="X2207" s="10" t="s">
        <v>29</v>
      </c>
      <c r="Y2207" s="7">
        <v>43629</v>
      </c>
    </row>
    <row r="2208" spans="1:25" hidden="1" x14ac:dyDescent="0.25">
      <c r="A2208" s="2">
        <v>675546</v>
      </c>
      <c r="B2208" s="3" t="s">
        <v>1880</v>
      </c>
      <c r="C2208" s="3" t="s">
        <v>2203</v>
      </c>
      <c r="D2208" s="3" t="s">
        <v>27</v>
      </c>
      <c r="E2208" s="3" t="s">
        <v>37</v>
      </c>
      <c r="F2208" s="3" t="s">
        <v>104</v>
      </c>
      <c r="G2208" s="2">
        <v>14.6</v>
      </c>
      <c r="H2208" s="3" t="s">
        <v>1884</v>
      </c>
      <c r="I2208" s="3" t="s">
        <v>1889</v>
      </c>
      <c r="J2208" s="3" t="s">
        <v>31</v>
      </c>
      <c r="K2208" s="4">
        <v>157.32</v>
      </c>
      <c r="L2208" s="2">
        <v>1</v>
      </c>
      <c r="M2208" s="2">
        <v>12</v>
      </c>
      <c r="N2208" s="2">
        <v>0.75</v>
      </c>
      <c r="O2208" s="3" t="s">
        <v>32</v>
      </c>
      <c r="P2208" s="3" t="s">
        <v>29</v>
      </c>
      <c r="Q2208" s="5">
        <v>31.9</v>
      </c>
      <c r="R2208" s="5">
        <v>3</v>
      </c>
      <c r="S2208" s="6">
        <v>25.12</v>
      </c>
      <c r="T2208" s="5">
        <v>0.35</v>
      </c>
      <c r="U2208" s="6">
        <v>25.47</v>
      </c>
      <c r="V2208" s="2">
        <v>41.45</v>
      </c>
      <c r="W2208" s="8"/>
      <c r="X2208" s="10" t="s">
        <v>29</v>
      </c>
      <c r="Y2208" s="7">
        <v>43800</v>
      </c>
    </row>
    <row r="2209" spans="1:25" hidden="1" x14ac:dyDescent="0.25">
      <c r="A2209" s="2">
        <v>153221</v>
      </c>
      <c r="B2209" s="3" t="s">
        <v>1880</v>
      </c>
      <c r="C2209" s="3" t="s">
        <v>2204</v>
      </c>
      <c r="D2209" s="3" t="s">
        <v>27</v>
      </c>
      <c r="E2209" s="3" t="s">
        <v>28</v>
      </c>
      <c r="F2209" s="3" t="s">
        <v>86</v>
      </c>
      <c r="G2209" s="2">
        <v>13.5</v>
      </c>
      <c r="H2209" s="3" t="s">
        <v>80</v>
      </c>
      <c r="I2209" s="3" t="s">
        <v>29</v>
      </c>
      <c r="J2209" s="3" t="s">
        <v>31</v>
      </c>
      <c r="K2209" s="4">
        <v>128.16</v>
      </c>
      <c r="L2209" s="2">
        <v>1</v>
      </c>
      <c r="M2209" s="2">
        <v>12</v>
      </c>
      <c r="N2209" s="2">
        <v>0.75</v>
      </c>
      <c r="O2209" s="3" t="s">
        <v>32</v>
      </c>
      <c r="P2209" s="3" t="s">
        <v>29</v>
      </c>
      <c r="Q2209" s="5">
        <v>26.9</v>
      </c>
      <c r="S2209" s="6">
        <v>23.36</v>
      </c>
      <c r="T2209" s="5">
        <v>0.35</v>
      </c>
      <c r="U2209" s="6">
        <v>23.71</v>
      </c>
      <c r="V2209" s="2">
        <v>34.950000000000003</v>
      </c>
      <c r="W2209" s="8">
        <v>-5.0500000000000007</v>
      </c>
      <c r="X2209" s="9" t="s">
        <v>3215</v>
      </c>
      <c r="Y2209" s="7">
        <v>43790</v>
      </c>
    </row>
    <row r="2210" spans="1:25" hidden="1" x14ac:dyDescent="0.25">
      <c r="A2210" s="2">
        <v>157917</v>
      </c>
      <c r="B2210" s="3" t="s">
        <v>1880</v>
      </c>
      <c r="C2210" s="3" t="s">
        <v>2205</v>
      </c>
      <c r="D2210" s="3" t="s">
        <v>27</v>
      </c>
      <c r="E2210" s="3" t="s">
        <v>28</v>
      </c>
      <c r="F2210" s="3" t="s">
        <v>29</v>
      </c>
      <c r="G2210" s="2">
        <v>12.5</v>
      </c>
      <c r="H2210" s="3" t="s">
        <v>204</v>
      </c>
      <c r="I2210" s="3" t="s">
        <v>1889</v>
      </c>
      <c r="J2210" s="3" t="s">
        <v>31</v>
      </c>
      <c r="K2210" s="4">
        <v>92.4</v>
      </c>
      <c r="L2210" s="2">
        <v>1</v>
      </c>
      <c r="M2210" s="2">
        <v>12</v>
      </c>
      <c r="N2210" s="2">
        <v>0.75</v>
      </c>
      <c r="O2210" s="3" t="s">
        <v>32</v>
      </c>
      <c r="P2210" s="3" t="s">
        <v>29</v>
      </c>
      <c r="Q2210" s="5">
        <v>20.75</v>
      </c>
      <c r="S2210" s="6">
        <v>17.95</v>
      </c>
      <c r="T2210" s="5">
        <v>0.35</v>
      </c>
      <c r="U2210" s="6">
        <v>18.3</v>
      </c>
      <c r="V2210" s="2">
        <v>27</v>
      </c>
      <c r="W2210" s="8">
        <v>0.19999999999999929</v>
      </c>
      <c r="X2210" s="9" t="s">
        <v>3216</v>
      </c>
      <c r="Y2210" s="7">
        <v>43790</v>
      </c>
    </row>
    <row r="2211" spans="1:25" hidden="1" x14ac:dyDescent="0.25">
      <c r="A2211" s="2">
        <v>536508</v>
      </c>
      <c r="B2211" s="3" t="s">
        <v>1880</v>
      </c>
      <c r="C2211" s="3" t="s">
        <v>2206</v>
      </c>
      <c r="D2211" s="3" t="s">
        <v>27</v>
      </c>
      <c r="E2211" s="3" t="s">
        <v>37</v>
      </c>
      <c r="F2211" s="3" t="s">
        <v>2207</v>
      </c>
      <c r="G2211" s="2">
        <v>14</v>
      </c>
      <c r="H2211" s="3" t="s">
        <v>204</v>
      </c>
      <c r="I2211" s="3" t="s">
        <v>29</v>
      </c>
      <c r="J2211" s="3" t="s">
        <v>31</v>
      </c>
      <c r="K2211" s="4" t="s">
        <v>3147</v>
      </c>
      <c r="L2211" s="2">
        <v>1</v>
      </c>
      <c r="M2211" s="2">
        <v>12</v>
      </c>
      <c r="N2211" s="2">
        <v>0.75</v>
      </c>
      <c r="O2211" s="3" t="s">
        <v>32</v>
      </c>
      <c r="P2211" s="3" t="s">
        <v>29</v>
      </c>
      <c r="Q2211" s="5">
        <v>17.899999999999999</v>
      </c>
      <c r="R2211" s="5">
        <v>1</v>
      </c>
      <c r="S2211" s="6">
        <v>14.56</v>
      </c>
      <c r="T2211" s="5">
        <v>0.35</v>
      </c>
      <c r="U2211" s="6">
        <v>14.91</v>
      </c>
      <c r="V2211" s="2">
        <v>23.25</v>
      </c>
      <c r="W2211" s="8"/>
      <c r="X2211" s="10" t="s">
        <v>29</v>
      </c>
      <c r="Y2211" s="7">
        <v>43800</v>
      </c>
    </row>
    <row r="2212" spans="1:25" hidden="1" x14ac:dyDescent="0.25">
      <c r="A2212" s="2">
        <v>527184</v>
      </c>
      <c r="B2212" s="3" t="s">
        <v>1880</v>
      </c>
      <c r="C2212" s="3" t="s">
        <v>2208</v>
      </c>
      <c r="D2212" s="3" t="s">
        <v>27</v>
      </c>
      <c r="E2212" s="3" t="s">
        <v>37</v>
      </c>
      <c r="F2212" s="3" t="s">
        <v>29</v>
      </c>
      <c r="G2212" s="2">
        <v>13</v>
      </c>
      <c r="H2212" s="3" t="s">
        <v>30</v>
      </c>
      <c r="I2212" s="3" t="s">
        <v>1885</v>
      </c>
      <c r="J2212" s="3" t="s">
        <v>31</v>
      </c>
      <c r="K2212" s="4" t="s">
        <v>3148</v>
      </c>
      <c r="L2212" s="2">
        <v>1</v>
      </c>
      <c r="M2212" s="2">
        <v>12</v>
      </c>
      <c r="N2212" s="2">
        <v>0.75</v>
      </c>
      <c r="O2212" s="3" t="s">
        <v>32</v>
      </c>
      <c r="P2212" s="3" t="s">
        <v>29</v>
      </c>
      <c r="Q2212" s="5">
        <v>26.65</v>
      </c>
      <c r="S2212" s="6">
        <v>23.14</v>
      </c>
      <c r="T2212" s="5">
        <v>0.35</v>
      </c>
      <c r="U2212" s="6">
        <v>23.49</v>
      </c>
      <c r="V2212" s="2">
        <v>34.65</v>
      </c>
      <c r="W2212" s="8"/>
      <c r="X2212" s="10" t="s">
        <v>29</v>
      </c>
      <c r="Y2212" s="7">
        <v>43678</v>
      </c>
    </row>
    <row r="2213" spans="1:25" hidden="1" x14ac:dyDescent="0.25">
      <c r="A2213" s="2">
        <v>798959</v>
      </c>
      <c r="B2213" s="3" t="s">
        <v>1880</v>
      </c>
      <c r="C2213" s="3" t="s">
        <v>2209</v>
      </c>
      <c r="D2213" s="3" t="s">
        <v>27</v>
      </c>
      <c r="E2213" s="3" t="s">
        <v>28</v>
      </c>
      <c r="F2213" s="3" t="s">
        <v>97</v>
      </c>
      <c r="G2213" s="2">
        <v>13.5</v>
      </c>
      <c r="H2213" s="3" t="s">
        <v>102</v>
      </c>
      <c r="I2213" s="3" t="s">
        <v>1882</v>
      </c>
      <c r="J2213" s="3" t="s">
        <v>39</v>
      </c>
      <c r="K2213" s="4">
        <v>62.91</v>
      </c>
      <c r="L2213" s="2">
        <v>1</v>
      </c>
      <c r="M2213" s="2">
        <v>12</v>
      </c>
      <c r="N2213" s="2">
        <v>0.75</v>
      </c>
      <c r="O2213" s="3" t="s">
        <v>32</v>
      </c>
      <c r="P2213" s="3" t="s">
        <v>29</v>
      </c>
      <c r="Q2213" s="5">
        <v>15.3</v>
      </c>
      <c r="S2213" s="6">
        <v>13.16</v>
      </c>
      <c r="T2213" s="5">
        <v>0.35</v>
      </c>
      <c r="U2213" s="6">
        <v>13.51</v>
      </c>
      <c r="V2213" s="2">
        <v>19.899999999999999</v>
      </c>
      <c r="W2213" s="8"/>
      <c r="X2213" s="10" t="s">
        <v>29</v>
      </c>
      <c r="Y2213" s="7">
        <v>43711</v>
      </c>
    </row>
    <row r="2214" spans="1:25" hidden="1" x14ac:dyDescent="0.25">
      <c r="A2214" s="2">
        <v>458679</v>
      </c>
      <c r="B2214" s="3" t="s">
        <v>1880</v>
      </c>
      <c r="C2214" s="3" t="s">
        <v>2210</v>
      </c>
      <c r="D2214" s="3" t="s">
        <v>27</v>
      </c>
      <c r="E2214" s="3" t="s">
        <v>37</v>
      </c>
      <c r="F2214" s="3" t="s">
        <v>104</v>
      </c>
      <c r="G2214" s="2">
        <v>12.5</v>
      </c>
      <c r="H2214" s="3" t="s">
        <v>102</v>
      </c>
      <c r="I2214" s="3" t="s">
        <v>1929</v>
      </c>
      <c r="J2214" s="3" t="s">
        <v>39</v>
      </c>
      <c r="K2214" s="4">
        <v>62.91</v>
      </c>
      <c r="L2214" s="2">
        <v>1</v>
      </c>
      <c r="M2214" s="2">
        <v>12</v>
      </c>
      <c r="N2214" s="2">
        <v>0.75</v>
      </c>
      <c r="O2214" s="3" t="s">
        <v>32</v>
      </c>
      <c r="P2214" s="3" t="s">
        <v>29</v>
      </c>
      <c r="Q2214" s="5">
        <v>15.3</v>
      </c>
      <c r="R2214" s="5">
        <v>1</v>
      </c>
      <c r="S2214" s="6">
        <v>12.28</v>
      </c>
      <c r="T2214" s="5">
        <v>0.35</v>
      </c>
      <c r="U2214" s="6">
        <v>12.63</v>
      </c>
      <c r="V2214" s="2">
        <v>19.899999999999999</v>
      </c>
      <c r="W2214" s="8"/>
      <c r="X2214" s="10" t="s">
        <v>29</v>
      </c>
      <c r="Y2214" s="7">
        <v>43800</v>
      </c>
    </row>
    <row r="2215" spans="1:25" hidden="1" x14ac:dyDescent="0.25">
      <c r="A2215" s="2">
        <v>119628</v>
      </c>
      <c r="B2215" s="3" t="s">
        <v>1880</v>
      </c>
      <c r="C2215" s="3" t="s">
        <v>2211</v>
      </c>
      <c r="D2215" s="3" t="s">
        <v>27</v>
      </c>
      <c r="E2215" s="3" t="s">
        <v>37</v>
      </c>
      <c r="F2215" s="3" t="s">
        <v>29</v>
      </c>
      <c r="G2215" s="2">
        <v>11</v>
      </c>
      <c r="H2215" s="3" t="s">
        <v>102</v>
      </c>
      <c r="I2215" s="3" t="s">
        <v>1885</v>
      </c>
      <c r="J2215" s="3" t="s">
        <v>39</v>
      </c>
      <c r="K2215" s="4">
        <v>62.91</v>
      </c>
      <c r="L2215" s="2">
        <v>1</v>
      </c>
      <c r="M2215" s="2">
        <v>12</v>
      </c>
      <c r="N2215" s="2">
        <v>0.75</v>
      </c>
      <c r="O2215" s="3" t="s">
        <v>32</v>
      </c>
      <c r="P2215" s="3" t="s">
        <v>29</v>
      </c>
      <c r="Q2215" s="5">
        <v>15.3</v>
      </c>
      <c r="S2215" s="6">
        <v>13.16</v>
      </c>
      <c r="T2215" s="5">
        <v>0.35</v>
      </c>
      <c r="U2215" s="6">
        <v>13.51</v>
      </c>
      <c r="V2215" s="2">
        <v>19.899999999999999</v>
      </c>
      <c r="W2215" s="8"/>
      <c r="X2215" s="10" t="s">
        <v>29</v>
      </c>
      <c r="Y2215" s="7">
        <v>43769</v>
      </c>
    </row>
    <row r="2216" spans="1:25" hidden="1" x14ac:dyDescent="0.25">
      <c r="A2216" s="2">
        <v>793999</v>
      </c>
      <c r="B2216" s="3" t="s">
        <v>1880</v>
      </c>
      <c r="C2216" s="3" t="s">
        <v>2211</v>
      </c>
      <c r="D2216" s="3" t="s">
        <v>1195</v>
      </c>
      <c r="E2216" s="3" t="s">
        <v>28</v>
      </c>
      <c r="F2216" s="3" t="s">
        <v>29</v>
      </c>
      <c r="G2216" s="2">
        <v>11</v>
      </c>
      <c r="H2216" s="3" t="s">
        <v>102</v>
      </c>
      <c r="I2216" s="3" t="s">
        <v>1885</v>
      </c>
      <c r="J2216" s="3" t="s">
        <v>39</v>
      </c>
      <c r="K2216" s="4">
        <v>59.72</v>
      </c>
      <c r="L2216" s="2">
        <v>1</v>
      </c>
      <c r="M2216" s="2">
        <v>4</v>
      </c>
      <c r="N2216" s="2">
        <v>3</v>
      </c>
      <c r="O2216" s="3" t="s">
        <v>956</v>
      </c>
      <c r="P2216" s="3" t="s">
        <v>29</v>
      </c>
      <c r="Q2216" s="5">
        <v>43.1</v>
      </c>
      <c r="S2216" s="6">
        <v>37.619999999999997</v>
      </c>
      <c r="T2216" s="5">
        <v>0.35</v>
      </c>
      <c r="U2216" s="6">
        <v>37.97</v>
      </c>
      <c r="V2216" s="2">
        <v>56.05</v>
      </c>
      <c r="W2216" s="8"/>
      <c r="X2216" s="10" t="s">
        <v>29</v>
      </c>
      <c r="Y2216" s="7">
        <v>43769</v>
      </c>
    </row>
    <row r="2217" spans="1:25" hidden="1" x14ac:dyDescent="0.25">
      <c r="A2217" s="2">
        <v>145367</v>
      </c>
      <c r="B2217" s="3" t="s">
        <v>1880</v>
      </c>
      <c r="C2217" s="3" t="s">
        <v>2212</v>
      </c>
      <c r="D2217" s="3" t="s">
        <v>27</v>
      </c>
      <c r="E2217" s="3" t="s">
        <v>37</v>
      </c>
      <c r="F2217" s="3" t="s">
        <v>29</v>
      </c>
      <c r="G2217" s="2">
        <v>11</v>
      </c>
      <c r="H2217" s="3" t="s">
        <v>102</v>
      </c>
      <c r="I2217" s="3" t="s">
        <v>1887</v>
      </c>
      <c r="J2217" s="3" t="s">
        <v>39</v>
      </c>
      <c r="K2217" s="4">
        <v>62.91</v>
      </c>
      <c r="L2217" s="2">
        <v>1</v>
      </c>
      <c r="M2217" s="2">
        <v>12</v>
      </c>
      <c r="N2217" s="2">
        <v>0.75</v>
      </c>
      <c r="O2217" s="3" t="s">
        <v>32</v>
      </c>
      <c r="P2217" s="3" t="s">
        <v>29</v>
      </c>
      <c r="Q2217" s="5">
        <v>15.3</v>
      </c>
      <c r="S2217" s="6">
        <v>13.16</v>
      </c>
      <c r="T2217" s="5">
        <v>0.35</v>
      </c>
      <c r="U2217" s="6">
        <v>13.51</v>
      </c>
      <c r="V2217" s="2">
        <v>19.899999999999999</v>
      </c>
      <c r="W2217" s="8"/>
      <c r="X2217" s="10" t="s">
        <v>29</v>
      </c>
      <c r="Y2217" s="7">
        <v>43799</v>
      </c>
    </row>
    <row r="2218" spans="1:25" hidden="1" x14ac:dyDescent="0.25">
      <c r="A2218" s="2">
        <v>743298</v>
      </c>
      <c r="B2218" s="3" t="s">
        <v>1880</v>
      </c>
      <c r="C2218" s="3" t="s">
        <v>2212</v>
      </c>
      <c r="D2218" s="3" t="s">
        <v>1195</v>
      </c>
      <c r="E2218" s="3" t="s">
        <v>28</v>
      </c>
      <c r="F2218" s="3" t="s">
        <v>29</v>
      </c>
      <c r="G2218" s="2">
        <v>11</v>
      </c>
      <c r="H2218" s="3" t="s">
        <v>102</v>
      </c>
      <c r="I2218" s="3" t="s">
        <v>1887</v>
      </c>
      <c r="J2218" s="3" t="s">
        <v>39</v>
      </c>
      <c r="K2218" s="4">
        <v>59.72</v>
      </c>
      <c r="L2218" s="2">
        <v>1</v>
      </c>
      <c r="M2218" s="2">
        <v>4</v>
      </c>
      <c r="N2218" s="2">
        <v>3</v>
      </c>
      <c r="O2218" s="3" t="s">
        <v>956</v>
      </c>
      <c r="P2218" s="3" t="s">
        <v>29</v>
      </c>
      <c r="Q2218" s="5">
        <v>43.1</v>
      </c>
      <c r="S2218" s="6">
        <v>37.619999999999997</v>
      </c>
      <c r="T2218" s="5">
        <v>0.35</v>
      </c>
      <c r="U2218" s="6">
        <v>37.97</v>
      </c>
      <c r="V2218" s="2">
        <v>56.05</v>
      </c>
      <c r="W2218" s="8"/>
      <c r="X2218" s="10" t="s">
        <v>29</v>
      </c>
      <c r="Y2218" s="7">
        <v>43769</v>
      </c>
    </row>
    <row r="2219" spans="1:25" hidden="1" x14ac:dyDescent="0.25">
      <c r="A2219" s="2">
        <v>251884</v>
      </c>
      <c r="B2219" s="3" t="s">
        <v>1880</v>
      </c>
      <c r="C2219" s="3" t="s">
        <v>2213</v>
      </c>
      <c r="D2219" s="3" t="s">
        <v>27</v>
      </c>
      <c r="E2219" s="3" t="s">
        <v>37</v>
      </c>
      <c r="F2219" s="3" t="s">
        <v>104</v>
      </c>
      <c r="G2219" s="2">
        <v>11.8</v>
      </c>
      <c r="H2219" s="3" t="s">
        <v>102</v>
      </c>
      <c r="I2219" s="3" t="s">
        <v>1882</v>
      </c>
      <c r="J2219" s="3" t="s">
        <v>31</v>
      </c>
      <c r="K2219" s="4">
        <v>56.52</v>
      </c>
      <c r="L2219" s="2">
        <v>1</v>
      </c>
      <c r="M2219" s="2">
        <v>12</v>
      </c>
      <c r="N2219" s="2">
        <v>0.75</v>
      </c>
      <c r="O2219" s="3" t="s">
        <v>32</v>
      </c>
      <c r="P2219" s="3" t="s">
        <v>29</v>
      </c>
      <c r="Q2219" s="5">
        <v>14.3</v>
      </c>
      <c r="R2219" s="5">
        <v>1</v>
      </c>
      <c r="S2219" s="6">
        <v>11.4</v>
      </c>
      <c r="T2219" s="5">
        <v>0.35</v>
      </c>
      <c r="U2219" s="6">
        <v>11.75</v>
      </c>
      <c r="V2219" s="2">
        <v>18.600000000000001</v>
      </c>
      <c r="W2219" s="8"/>
      <c r="X2219" s="10" t="s">
        <v>29</v>
      </c>
      <c r="Y2219" s="7">
        <v>43800</v>
      </c>
    </row>
    <row r="2220" spans="1:25" hidden="1" x14ac:dyDescent="0.25">
      <c r="A2220" s="2">
        <v>171843</v>
      </c>
      <c r="B2220" s="3" t="s">
        <v>1880</v>
      </c>
      <c r="C2220" s="3" t="s">
        <v>2214</v>
      </c>
      <c r="D2220" s="3" t="s">
        <v>27</v>
      </c>
      <c r="E2220" s="3" t="s">
        <v>28</v>
      </c>
      <c r="F2220" s="3" t="s">
        <v>97</v>
      </c>
      <c r="G2220" s="2">
        <v>13.5</v>
      </c>
      <c r="H2220" s="3" t="s">
        <v>30</v>
      </c>
      <c r="I2220" s="3" t="s">
        <v>1885</v>
      </c>
      <c r="J2220" s="3" t="s">
        <v>31</v>
      </c>
      <c r="K2220" s="4">
        <v>110.4</v>
      </c>
      <c r="L2220" s="2">
        <v>1</v>
      </c>
      <c r="M2220" s="2">
        <v>12</v>
      </c>
      <c r="N2220" s="2">
        <v>0.75</v>
      </c>
      <c r="O2220" s="3" t="s">
        <v>32</v>
      </c>
      <c r="P2220" s="3" t="s">
        <v>29</v>
      </c>
      <c r="Q2220" s="5">
        <v>23.85</v>
      </c>
      <c r="S2220" s="6">
        <v>20.68</v>
      </c>
      <c r="T2220" s="5">
        <v>0.35</v>
      </c>
      <c r="U2220" s="6">
        <v>21.03</v>
      </c>
      <c r="V2220" s="2">
        <v>31</v>
      </c>
      <c r="W2220" s="8"/>
      <c r="X2220" s="10" t="s">
        <v>29</v>
      </c>
      <c r="Y2220" s="7">
        <v>43654</v>
      </c>
    </row>
    <row r="2221" spans="1:25" hidden="1" x14ac:dyDescent="0.25">
      <c r="A2221" s="2">
        <v>204891</v>
      </c>
      <c r="B2221" s="3" t="s">
        <v>1880</v>
      </c>
      <c r="C2221" s="3" t="s">
        <v>2215</v>
      </c>
      <c r="D2221" s="3" t="s">
        <v>27</v>
      </c>
      <c r="E2221" s="3" t="s">
        <v>28</v>
      </c>
      <c r="F2221" s="3" t="s">
        <v>29</v>
      </c>
      <c r="G2221" s="2">
        <v>13.2</v>
      </c>
      <c r="H2221" s="3" t="s">
        <v>30</v>
      </c>
      <c r="I2221" s="3" t="s">
        <v>29</v>
      </c>
      <c r="J2221" s="3" t="s">
        <v>31</v>
      </c>
      <c r="K2221" s="4">
        <v>110.64</v>
      </c>
      <c r="L2221" s="2">
        <v>1</v>
      </c>
      <c r="M2221" s="2">
        <v>12</v>
      </c>
      <c r="N2221" s="2">
        <v>0.75</v>
      </c>
      <c r="O2221" s="3" t="s">
        <v>32</v>
      </c>
      <c r="P2221" s="3" t="s">
        <v>29</v>
      </c>
      <c r="Q2221" s="5">
        <v>23.9</v>
      </c>
      <c r="S2221" s="6">
        <v>20.72</v>
      </c>
      <c r="T2221" s="5">
        <v>0.35</v>
      </c>
      <c r="U2221" s="6">
        <v>21.07</v>
      </c>
      <c r="V2221" s="2">
        <v>31.05</v>
      </c>
      <c r="W2221" s="8">
        <v>4.9999999999997158E-2</v>
      </c>
      <c r="X2221" s="9" t="s">
        <v>3216</v>
      </c>
      <c r="Y2221" s="7">
        <v>43790</v>
      </c>
    </row>
    <row r="2222" spans="1:25" hidden="1" x14ac:dyDescent="0.25">
      <c r="A2222" s="2">
        <v>479881</v>
      </c>
      <c r="B2222" s="3" t="s">
        <v>1880</v>
      </c>
      <c r="C2222" s="3" t="s">
        <v>2216</v>
      </c>
      <c r="D2222" s="3" t="s">
        <v>27</v>
      </c>
      <c r="E2222" s="3" t="s">
        <v>37</v>
      </c>
      <c r="F2222" s="3" t="s">
        <v>29</v>
      </c>
      <c r="G2222" s="2">
        <v>13.5</v>
      </c>
      <c r="H2222" s="3" t="s">
        <v>432</v>
      </c>
      <c r="I2222" s="3" t="s">
        <v>29</v>
      </c>
      <c r="J2222" s="3" t="s">
        <v>31</v>
      </c>
      <c r="K2222" s="4">
        <v>66</v>
      </c>
      <c r="L2222" s="2">
        <v>1</v>
      </c>
      <c r="M2222" s="2">
        <v>12</v>
      </c>
      <c r="N2222" s="2">
        <v>0.75</v>
      </c>
      <c r="O2222" s="3" t="s">
        <v>32</v>
      </c>
      <c r="P2222" s="3" t="s">
        <v>29</v>
      </c>
      <c r="Q2222" s="5">
        <v>16.25</v>
      </c>
      <c r="S2222" s="6">
        <v>13.99</v>
      </c>
      <c r="T2222" s="5">
        <v>0.35</v>
      </c>
      <c r="U2222" s="6">
        <v>14.34</v>
      </c>
      <c r="V2222" s="2">
        <v>21.1</v>
      </c>
      <c r="W2222" s="8"/>
      <c r="X2222" s="10" t="s">
        <v>29</v>
      </c>
      <c r="Y2222" s="7">
        <v>43616</v>
      </c>
    </row>
    <row r="2223" spans="1:25" hidden="1" x14ac:dyDescent="0.25">
      <c r="A2223" s="2">
        <v>118508</v>
      </c>
      <c r="B2223" s="3" t="s">
        <v>1880</v>
      </c>
      <c r="C2223" s="3" t="s">
        <v>2217</v>
      </c>
      <c r="D2223" s="3" t="s">
        <v>27</v>
      </c>
      <c r="E2223" s="3" t="s">
        <v>37</v>
      </c>
      <c r="F2223" s="3" t="s">
        <v>29</v>
      </c>
      <c r="G2223" s="2">
        <v>13.5</v>
      </c>
      <c r="H2223" s="3" t="s">
        <v>30</v>
      </c>
      <c r="I2223" s="3" t="s">
        <v>1885</v>
      </c>
      <c r="J2223" s="3" t="s">
        <v>31</v>
      </c>
      <c r="K2223" s="4">
        <v>79.08</v>
      </c>
      <c r="L2223" s="2">
        <v>1</v>
      </c>
      <c r="M2223" s="2">
        <v>12</v>
      </c>
      <c r="N2223" s="2">
        <v>0.75</v>
      </c>
      <c r="O2223" s="3" t="s">
        <v>32</v>
      </c>
      <c r="P2223" s="3" t="s">
        <v>29</v>
      </c>
      <c r="Q2223" s="5">
        <v>18.45</v>
      </c>
      <c r="S2223" s="6">
        <v>15.93</v>
      </c>
      <c r="T2223" s="5">
        <v>0.35</v>
      </c>
      <c r="U2223" s="6">
        <v>16.28</v>
      </c>
      <c r="V2223" s="2">
        <v>24</v>
      </c>
      <c r="W2223" s="8"/>
      <c r="X2223" s="10" t="s">
        <v>29</v>
      </c>
      <c r="Y2223" s="7">
        <v>43675</v>
      </c>
    </row>
    <row r="2224" spans="1:25" hidden="1" x14ac:dyDescent="0.25">
      <c r="A2224" s="2">
        <v>159991</v>
      </c>
      <c r="B2224" s="3" t="s">
        <v>1880</v>
      </c>
      <c r="C2224" s="3" t="s">
        <v>2218</v>
      </c>
      <c r="D2224" s="3" t="s">
        <v>27</v>
      </c>
      <c r="E2224" s="3" t="s">
        <v>37</v>
      </c>
      <c r="F2224" s="3" t="s">
        <v>29</v>
      </c>
      <c r="G2224" s="2">
        <v>13.5</v>
      </c>
      <c r="H2224" s="3" t="s">
        <v>30</v>
      </c>
      <c r="I2224" s="3" t="s">
        <v>1892</v>
      </c>
      <c r="J2224" s="3" t="s">
        <v>31</v>
      </c>
      <c r="K2224" s="4">
        <v>79.56</v>
      </c>
      <c r="L2224" s="2">
        <v>1</v>
      </c>
      <c r="M2224" s="2">
        <v>12</v>
      </c>
      <c r="N2224" s="2">
        <v>0.75</v>
      </c>
      <c r="O2224" s="3" t="s">
        <v>32</v>
      </c>
      <c r="P2224" s="3" t="s">
        <v>29</v>
      </c>
      <c r="Q2224" s="5">
        <v>18.55</v>
      </c>
      <c r="S2224" s="6">
        <v>16.02</v>
      </c>
      <c r="T2224" s="5">
        <v>0.35</v>
      </c>
      <c r="U2224" s="6">
        <v>16.37</v>
      </c>
      <c r="V2224" s="2">
        <v>24.1</v>
      </c>
      <c r="W2224" s="8"/>
      <c r="X2224" s="10" t="s">
        <v>29</v>
      </c>
      <c r="Y2224" s="7">
        <v>43675</v>
      </c>
    </row>
    <row r="2225" spans="1:25" hidden="1" x14ac:dyDescent="0.25">
      <c r="A2225" s="2">
        <v>256821</v>
      </c>
      <c r="B2225" s="3" t="s">
        <v>1880</v>
      </c>
      <c r="C2225" s="3" t="s">
        <v>2219</v>
      </c>
      <c r="D2225" s="3" t="s">
        <v>27</v>
      </c>
      <c r="E2225" s="3" t="s">
        <v>37</v>
      </c>
      <c r="F2225" s="3" t="s">
        <v>29</v>
      </c>
      <c r="G2225" s="2">
        <v>13.9</v>
      </c>
      <c r="H2225" s="3" t="s">
        <v>30</v>
      </c>
      <c r="I2225" s="3" t="s">
        <v>1949</v>
      </c>
      <c r="J2225" s="3" t="s">
        <v>31</v>
      </c>
      <c r="K2225" s="4">
        <v>79.8</v>
      </c>
      <c r="L2225" s="2">
        <v>1</v>
      </c>
      <c r="M2225" s="2">
        <v>12</v>
      </c>
      <c r="N2225" s="2">
        <v>0.75</v>
      </c>
      <c r="O2225" s="3" t="s">
        <v>32</v>
      </c>
      <c r="P2225" s="3" t="s">
        <v>29</v>
      </c>
      <c r="Q2225" s="5">
        <v>18.600000000000001</v>
      </c>
      <c r="S2225" s="6">
        <v>16.059999999999999</v>
      </c>
      <c r="T2225" s="5">
        <v>0.35</v>
      </c>
      <c r="U2225" s="6">
        <v>16.41</v>
      </c>
      <c r="V2225" s="2">
        <v>24.2</v>
      </c>
      <c r="W2225" s="8"/>
      <c r="X2225" s="10" t="s">
        <v>29</v>
      </c>
      <c r="Y2225" s="7">
        <v>43678</v>
      </c>
    </row>
    <row r="2226" spans="1:25" hidden="1" x14ac:dyDescent="0.25">
      <c r="A2226" s="2">
        <v>120876</v>
      </c>
      <c r="B2226" s="3" t="s">
        <v>1880</v>
      </c>
      <c r="C2226" s="3" t="s">
        <v>2220</v>
      </c>
      <c r="D2226" s="3" t="s">
        <v>27</v>
      </c>
      <c r="E2226" s="3" t="s">
        <v>28</v>
      </c>
      <c r="F2226" s="3" t="s">
        <v>29</v>
      </c>
      <c r="G2226" s="2">
        <v>13.5</v>
      </c>
      <c r="H2226" s="3" t="s">
        <v>432</v>
      </c>
      <c r="I2226" s="3" t="s">
        <v>29</v>
      </c>
      <c r="J2226" s="3" t="s">
        <v>31</v>
      </c>
      <c r="K2226" s="4">
        <v>95.16</v>
      </c>
      <c r="L2226" s="2">
        <v>1</v>
      </c>
      <c r="M2226" s="2">
        <v>12</v>
      </c>
      <c r="N2226" s="2">
        <v>0.75</v>
      </c>
      <c r="O2226" s="3" t="s">
        <v>32</v>
      </c>
      <c r="P2226" s="3" t="s">
        <v>29</v>
      </c>
      <c r="Q2226" s="5">
        <v>21.25</v>
      </c>
      <c r="S2226" s="6">
        <v>18.39</v>
      </c>
      <c r="T2226" s="5">
        <v>0.35</v>
      </c>
      <c r="U2226" s="6">
        <v>18.739999999999998</v>
      </c>
      <c r="V2226" s="2">
        <v>27.6</v>
      </c>
      <c r="W2226" s="8">
        <v>5.0000000000000711E-2</v>
      </c>
      <c r="X2226" s="9" t="s">
        <v>3216</v>
      </c>
      <c r="Y2226" s="7">
        <v>43790</v>
      </c>
    </row>
    <row r="2227" spans="1:25" hidden="1" x14ac:dyDescent="0.25">
      <c r="A2227" s="2">
        <v>182055</v>
      </c>
      <c r="B2227" s="3" t="s">
        <v>1880</v>
      </c>
      <c r="C2227" s="3" t="s">
        <v>2221</v>
      </c>
      <c r="D2227" s="3" t="s">
        <v>27</v>
      </c>
      <c r="E2227" s="3" t="s">
        <v>28</v>
      </c>
      <c r="F2227" s="3" t="s">
        <v>29</v>
      </c>
      <c r="G2227" s="2">
        <v>14</v>
      </c>
      <c r="H2227" s="3" t="s">
        <v>899</v>
      </c>
      <c r="I2227" s="3" t="s">
        <v>29</v>
      </c>
      <c r="J2227" s="3" t="s">
        <v>31</v>
      </c>
      <c r="K2227" s="4">
        <v>143.16</v>
      </c>
      <c r="L2227" s="2">
        <v>1</v>
      </c>
      <c r="M2227" s="2">
        <v>12</v>
      </c>
      <c r="N2227" s="2">
        <v>0.75</v>
      </c>
      <c r="O2227" s="3" t="s">
        <v>32</v>
      </c>
      <c r="P2227" s="3" t="s">
        <v>29</v>
      </c>
      <c r="Q2227" s="5">
        <v>29.5</v>
      </c>
      <c r="S2227" s="6">
        <v>25.65</v>
      </c>
      <c r="T2227" s="5">
        <v>0.35</v>
      </c>
      <c r="U2227" s="6">
        <v>26</v>
      </c>
      <c r="V2227" s="2">
        <v>38.35</v>
      </c>
      <c r="W2227" s="8"/>
      <c r="X2227" s="10" t="s">
        <v>29</v>
      </c>
      <c r="Y2227" s="7">
        <v>43654</v>
      </c>
    </row>
    <row r="2228" spans="1:25" hidden="1" x14ac:dyDescent="0.25">
      <c r="A2228" s="2">
        <v>581645</v>
      </c>
      <c r="B2228" s="3" t="s">
        <v>1880</v>
      </c>
      <c r="C2228" s="3" t="s">
        <v>2222</v>
      </c>
      <c r="D2228" s="3" t="s">
        <v>27</v>
      </c>
      <c r="E2228" s="3" t="s">
        <v>37</v>
      </c>
      <c r="F2228" s="3" t="s">
        <v>86</v>
      </c>
      <c r="G2228" s="2">
        <v>13.5</v>
      </c>
      <c r="H2228" s="3" t="s">
        <v>204</v>
      </c>
      <c r="I2228" s="3" t="s">
        <v>29</v>
      </c>
      <c r="J2228" s="3" t="s">
        <v>31</v>
      </c>
      <c r="K2228" s="4">
        <v>87.84</v>
      </c>
      <c r="L2228" s="2">
        <v>1</v>
      </c>
      <c r="M2228" s="2">
        <v>12</v>
      </c>
      <c r="N2228" s="2">
        <v>0.75</v>
      </c>
      <c r="O2228" s="3" t="s">
        <v>32</v>
      </c>
      <c r="P2228" s="3" t="s">
        <v>29</v>
      </c>
      <c r="Q2228" s="5">
        <v>19.95</v>
      </c>
      <c r="S2228" s="6">
        <v>17.25</v>
      </c>
      <c r="T2228" s="5">
        <v>0.35</v>
      </c>
      <c r="U2228" s="6">
        <v>17.600000000000001</v>
      </c>
      <c r="V2228" s="2">
        <v>25.95</v>
      </c>
      <c r="W2228" s="8"/>
      <c r="X2228" s="10" t="s">
        <v>29</v>
      </c>
      <c r="Y2228" s="7">
        <v>43551</v>
      </c>
    </row>
    <row r="2229" spans="1:25" hidden="1" x14ac:dyDescent="0.25">
      <c r="A2229" s="2">
        <v>391458</v>
      </c>
      <c r="B2229" s="3" t="s">
        <v>1880</v>
      </c>
      <c r="C2229" s="3" t="s">
        <v>2223</v>
      </c>
      <c r="D2229" s="3" t="s">
        <v>27</v>
      </c>
      <c r="E2229" s="3" t="s">
        <v>37</v>
      </c>
      <c r="F2229" s="3" t="s">
        <v>29</v>
      </c>
      <c r="G2229" s="2">
        <v>14</v>
      </c>
      <c r="H2229" s="3" t="s">
        <v>204</v>
      </c>
      <c r="I2229" s="3" t="s">
        <v>29</v>
      </c>
      <c r="J2229" s="3" t="s">
        <v>31</v>
      </c>
      <c r="K2229" s="4">
        <v>107.04</v>
      </c>
      <c r="L2229" s="2">
        <v>1</v>
      </c>
      <c r="M2229" s="2">
        <v>12</v>
      </c>
      <c r="N2229" s="2">
        <v>0.75</v>
      </c>
      <c r="O2229" s="3" t="s">
        <v>32</v>
      </c>
      <c r="P2229" s="3" t="s">
        <v>29</v>
      </c>
      <c r="Q2229" s="5">
        <v>23.25</v>
      </c>
      <c r="S2229" s="6">
        <v>20.149999999999999</v>
      </c>
      <c r="T2229" s="5">
        <v>0.35</v>
      </c>
      <c r="U2229" s="6">
        <v>20.5</v>
      </c>
      <c r="V2229" s="2">
        <v>30.2</v>
      </c>
      <c r="W2229" s="8"/>
      <c r="X2229" s="10" t="s">
        <v>29</v>
      </c>
      <c r="Y2229" s="7">
        <v>43709</v>
      </c>
    </row>
    <row r="2230" spans="1:25" hidden="1" x14ac:dyDescent="0.25">
      <c r="A2230" s="2">
        <v>69914</v>
      </c>
      <c r="B2230" s="3" t="s">
        <v>1880</v>
      </c>
      <c r="C2230" s="3" t="s">
        <v>2224</v>
      </c>
      <c r="D2230" s="3" t="s">
        <v>27</v>
      </c>
      <c r="E2230" s="3" t="s">
        <v>37</v>
      </c>
      <c r="F2230" s="3" t="s">
        <v>29</v>
      </c>
      <c r="G2230" s="2">
        <v>13</v>
      </c>
      <c r="H2230" s="3" t="s">
        <v>204</v>
      </c>
      <c r="I2230" s="3" t="s">
        <v>1892</v>
      </c>
      <c r="J2230" s="3" t="s">
        <v>31</v>
      </c>
      <c r="K2230" s="4" t="s">
        <v>3149</v>
      </c>
      <c r="L2230" s="2">
        <v>1</v>
      </c>
      <c r="M2230" s="2">
        <v>12</v>
      </c>
      <c r="N2230" s="2">
        <v>0.75</v>
      </c>
      <c r="O2230" s="3" t="s">
        <v>32</v>
      </c>
      <c r="P2230" s="3" t="s">
        <v>29</v>
      </c>
      <c r="Q2230" s="5">
        <v>34.65</v>
      </c>
      <c r="S2230" s="6">
        <v>30.18</v>
      </c>
      <c r="T2230" s="5">
        <v>0.35</v>
      </c>
      <c r="U2230" s="6">
        <v>30.53</v>
      </c>
      <c r="V2230" s="2">
        <v>45.05</v>
      </c>
      <c r="W2230" s="8"/>
      <c r="X2230" s="10" t="s">
        <v>29</v>
      </c>
      <c r="Y2230" s="7">
        <v>43769</v>
      </c>
    </row>
    <row r="2231" spans="1:25" hidden="1" x14ac:dyDescent="0.25">
      <c r="A2231" s="2">
        <v>651679</v>
      </c>
      <c r="B2231" s="3" t="s">
        <v>1880</v>
      </c>
      <c r="C2231" s="3" t="s">
        <v>2225</v>
      </c>
      <c r="D2231" s="3" t="s">
        <v>27</v>
      </c>
      <c r="E2231" s="3" t="s">
        <v>28</v>
      </c>
      <c r="F2231" s="3" t="s">
        <v>29</v>
      </c>
      <c r="G2231" s="2">
        <v>13.5</v>
      </c>
      <c r="H2231" s="3" t="s">
        <v>30</v>
      </c>
      <c r="I2231" s="3" t="s">
        <v>29</v>
      </c>
      <c r="J2231" s="3" t="s">
        <v>31</v>
      </c>
      <c r="K2231" s="4">
        <v>107.4</v>
      </c>
      <c r="L2231" s="2">
        <v>1</v>
      </c>
      <c r="M2231" s="2">
        <v>12</v>
      </c>
      <c r="N2231" s="2">
        <v>0.75</v>
      </c>
      <c r="O2231" s="3" t="s">
        <v>32</v>
      </c>
      <c r="P2231" s="3" t="s">
        <v>29</v>
      </c>
      <c r="Q2231" s="5">
        <v>23.35</v>
      </c>
      <c r="S2231" s="6">
        <v>20.239999999999998</v>
      </c>
      <c r="T2231" s="5">
        <v>0.35</v>
      </c>
      <c r="U2231" s="6">
        <v>20.59</v>
      </c>
      <c r="V2231" s="2">
        <v>30.35</v>
      </c>
      <c r="W2231" s="8">
        <v>1.9000000000000021</v>
      </c>
      <c r="X2231" s="9" t="s">
        <v>3216</v>
      </c>
      <c r="Y2231" s="7">
        <v>43788</v>
      </c>
    </row>
    <row r="2232" spans="1:25" hidden="1" x14ac:dyDescent="0.25">
      <c r="A2232" s="2">
        <v>9266</v>
      </c>
      <c r="B2232" s="3" t="s">
        <v>1880</v>
      </c>
      <c r="C2232" s="3" t="s">
        <v>2226</v>
      </c>
      <c r="D2232" s="3" t="s">
        <v>27</v>
      </c>
      <c r="E2232" s="3" t="s">
        <v>28</v>
      </c>
      <c r="F2232" s="3" t="s">
        <v>97</v>
      </c>
      <c r="G2232" s="2">
        <v>13.5</v>
      </c>
      <c r="H2232" s="3" t="s">
        <v>80</v>
      </c>
      <c r="I2232" s="3" t="s">
        <v>29</v>
      </c>
      <c r="J2232" s="3" t="s">
        <v>31</v>
      </c>
      <c r="K2232" s="4">
        <v>76.2</v>
      </c>
      <c r="L2232" s="2">
        <v>1</v>
      </c>
      <c r="M2232" s="2">
        <v>12</v>
      </c>
      <c r="N2232" s="2">
        <v>0.75</v>
      </c>
      <c r="O2232" s="3" t="s">
        <v>32</v>
      </c>
      <c r="P2232" s="3" t="s">
        <v>29</v>
      </c>
      <c r="Q2232" s="5">
        <v>18</v>
      </c>
      <c r="S2232" s="6">
        <v>15.53</v>
      </c>
      <c r="T2232" s="5">
        <v>0.35</v>
      </c>
      <c r="U2232" s="6">
        <v>15.88</v>
      </c>
      <c r="V2232" s="2">
        <v>23.4</v>
      </c>
      <c r="W2232" s="8">
        <v>-0.5</v>
      </c>
      <c r="X2232" s="9" t="s">
        <v>3215</v>
      </c>
      <c r="Y2232" s="7">
        <v>43794</v>
      </c>
    </row>
    <row r="2233" spans="1:25" hidden="1" x14ac:dyDescent="0.25">
      <c r="A2233" s="2">
        <v>17095</v>
      </c>
      <c r="B2233" s="3" t="s">
        <v>1880</v>
      </c>
      <c r="C2233" s="3" t="s">
        <v>2227</v>
      </c>
      <c r="D2233" s="3" t="s">
        <v>27</v>
      </c>
      <c r="E2233" s="3" t="s">
        <v>28</v>
      </c>
      <c r="F2233" s="3" t="s">
        <v>97</v>
      </c>
      <c r="G2233" s="2">
        <v>14.5</v>
      </c>
      <c r="H2233" s="3" t="s">
        <v>102</v>
      </c>
      <c r="I2233" s="3" t="s">
        <v>1882</v>
      </c>
      <c r="J2233" s="3" t="s">
        <v>31</v>
      </c>
      <c r="K2233" s="4">
        <v>102.6</v>
      </c>
      <c r="L2233" s="2">
        <v>1</v>
      </c>
      <c r="M2233" s="2">
        <v>12</v>
      </c>
      <c r="N2233" s="2">
        <v>0.75</v>
      </c>
      <c r="O2233" s="3" t="s">
        <v>32</v>
      </c>
      <c r="P2233" s="3" t="s">
        <v>29</v>
      </c>
      <c r="Q2233" s="5">
        <v>22.5</v>
      </c>
      <c r="S2233" s="6">
        <v>19.489999999999998</v>
      </c>
      <c r="T2233" s="5">
        <v>0.35</v>
      </c>
      <c r="U2233" s="6">
        <v>19.84</v>
      </c>
      <c r="V2233" s="2">
        <v>29.25</v>
      </c>
      <c r="W2233" s="8">
        <v>-0.60000000000000142</v>
      </c>
      <c r="X2233" s="9" t="s">
        <v>3215</v>
      </c>
      <c r="Y2233" s="7">
        <v>43790</v>
      </c>
    </row>
    <row r="2234" spans="1:25" hidden="1" x14ac:dyDescent="0.25">
      <c r="A2234" s="2">
        <v>518431</v>
      </c>
      <c r="B2234" s="3" t="s">
        <v>1880</v>
      </c>
      <c r="C2234" s="3" t="s">
        <v>2228</v>
      </c>
      <c r="D2234" s="3" t="s">
        <v>27</v>
      </c>
      <c r="E2234" s="3" t="s">
        <v>37</v>
      </c>
      <c r="F2234" s="3" t="s">
        <v>29</v>
      </c>
      <c r="G2234" s="2">
        <v>12</v>
      </c>
      <c r="H2234" s="3" t="s">
        <v>1884</v>
      </c>
      <c r="I2234" s="3" t="s">
        <v>1889</v>
      </c>
      <c r="J2234" s="3" t="s">
        <v>31</v>
      </c>
      <c r="K2234" s="4" t="s">
        <v>3150</v>
      </c>
      <c r="L2234" s="2">
        <v>1</v>
      </c>
      <c r="M2234" s="2">
        <v>12</v>
      </c>
      <c r="N2234" s="2">
        <v>0.75</v>
      </c>
      <c r="O2234" s="3" t="s">
        <v>32</v>
      </c>
      <c r="P2234" s="3" t="s">
        <v>29</v>
      </c>
      <c r="Q2234" s="5">
        <v>12.3</v>
      </c>
      <c r="S2234" s="6">
        <v>10.52</v>
      </c>
      <c r="T2234" s="5">
        <v>0.35</v>
      </c>
      <c r="U2234" s="6">
        <v>10.87</v>
      </c>
      <c r="V2234" s="2">
        <v>16</v>
      </c>
      <c r="W2234" s="8"/>
      <c r="X2234" s="10" t="s">
        <v>29</v>
      </c>
      <c r="Y2234" s="7">
        <v>43466</v>
      </c>
    </row>
    <row r="2235" spans="1:25" hidden="1" x14ac:dyDescent="0.25">
      <c r="A2235" s="2">
        <v>407734</v>
      </c>
      <c r="B2235" s="3" t="s">
        <v>1880</v>
      </c>
      <c r="C2235" s="3" t="s">
        <v>2229</v>
      </c>
      <c r="D2235" s="3" t="s">
        <v>27</v>
      </c>
      <c r="E2235" s="3" t="s">
        <v>28</v>
      </c>
      <c r="F2235" s="3" t="s">
        <v>97</v>
      </c>
      <c r="G2235" s="2">
        <v>12.5</v>
      </c>
      <c r="H2235" s="3" t="s">
        <v>432</v>
      </c>
      <c r="I2235" s="3" t="s">
        <v>1973</v>
      </c>
      <c r="J2235" s="3" t="s">
        <v>31</v>
      </c>
      <c r="K2235" s="4">
        <v>65.760000000000005</v>
      </c>
      <c r="L2235" s="2">
        <v>1</v>
      </c>
      <c r="M2235" s="2">
        <v>12</v>
      </c>
      <c r="N2235" s="2">
        <v>0.75</v>
      </c>
      <c r="O2235" s="3" t="s">
        <v>32</v>
      </c>
      <c r="P2235" s="3" t="s">
        <v>29</v>
      </c>
      <c r="Q2235" s="5">
        <v>16.2</v>
      </c>
      <c r="S2235" s="6">
        <v>13.95</v>
      </c>
      <c r="T2235" s="5">
        <v>0.35</v>
      </c>
      <c r="U2235" s="6">
        <v>14.3</v>
      </c>
      <c r="V2235" s="2">
        <v>21.05</v>
      </c>
      <c r="W2235" s="8">
        <v>-0.94999999999999929</v>
      </c>
      <c r="X2235" s="9" t="s">
        <v>3215</v>
      </c>
      <c r="Y2235" s="7">
        <v>43790</v>
      </c>
    </row>
    <row r="2236" spans="1:25" hidden="1" x14ac:dyDescent="0.25">
      <c r="A2236" s="2">
        <v>317057</v>
      </c>
      <c r="B2236" s="3" t="s">
        <v>1880</v>
      </c>
      <c r="C2236" s="3" t="s">
        <v>2230</v>
      </c>
      <c r="D2236" s="3" t="s">
        <v>27</v>
      </c>
      <c r="E2236" s="3" t="s">
        <v>37</v>
      </c>
      <c r="F2236" s="3" t="s">
        <v>104</v>
      </c>
      <c r="G2236" s="2">
        <v>15.5</v>
      </c>
      <c r="H2236" s="3" t="s">
        <v>80</v>
      </c>
      <c r="I2236" s="3" t="s">
        <v>29</v>
      </c>
      <c r="J2236" s="3" t="s">
        <v>31</v>
      </c>
      <c r="K2236" s="4">
        <v>387.6</v>
      </c>
      <c r="L2236" s="2">
        <v>1</v>
      </c>
      <c r="M2236" s="2">
        <v>12</v>
      </c>
      <c r="N2236" s="2">
        <v>0.75</v>
      </c>
      <c r="O2236" s="3" t="s">
        <v>32</v>
      </c>
      <c r="P2236" s="3" t="s">
        <v>29</v>
      </c>
      <c r="Q2236" s="5">
        <v>62.4</v>
      </c>
      <c r="R2236" s="5">
        <v>4</v>
      </c>
      <c r="S2236" s="6">
        <v>51.08</v>
      </c>
      <c r="T2236" s="5">
        <v>0.35</v>
      </c>
      <c r="U2236" s="6">
        <v>51.43</v>
      </c>
      <c r="V2236" s="2">
        <v>81.099999999999994</v>
      </c>
      <c r="W2236" s="8"/>
      <c r="X2236" s="10" t="s">
        <v>29</v>
      </c>
      <c r="Y2236" s="7">
        <v>43800</v>
      </c>
    </row>
    <row r="2237" spans="1:25" hidden="1" x14ac:dyDescent="0.25">
      <c r="A2237" s="2">
        <v>94284</v>
      </c>
      <c r="B2237" s="3" t="s">
        <v>1880</v>
      </c>
      <c r="C2237" s="3" t="s">
        <v>2231</v>
      </c>
      <c r="D2237" s="3" t="s">
        <v>42</v>
      </c>
      <c r="E2237" s="3" t="s">
        <v>28</v>
      </c>
      <c r="F2237" s="3" t="s">
        <v>86</v>
      </c>
      <c r="G2237" s="2">
        <v>13</v>
      </c>
      <c r="H2237" s="3" t="s">
        <v>80</v>
      </c>
      <c r="I2237" s="3" t="s">
        <v>29</v>
      </c>
      <c r="J2237" s="3" t="s">
        <v>31</v>
      </c>
      <c r="K2237" s="4">
        <v>68.52</v>
      </c>
      <c r="L2237" s="2">
        <v>1</v>
      </c>
      <c r="M2237" s="2">
        <v>12</v>
      </c>
      <c r="N2237" s="2">
        <v>0.375</v>
      </c>
      <c r="O2237" s="3" t="s">
        <v>32</v>
      </c>
      <c r="P2237" s="3" t="s">
        <v>29</v>
      </c>
      <c r="Q2237" s="5">
        <v>14.4</v>
      </c>
      <c r="S2237" s="6">
        <v>12.58</v>
      </c>
      <c r="T2237" s="5">
        <v>0.1</v>
      </c>
      <c r="U2237" s="6">
        <v>12.68</v>
      </c>
      <c r="V2237" s="2">
        <v>18.7</v>
      </c>
      <c r="W2237" s="8"/>
      <c r="X2237" s="10" t="s">
        <v>29</v>
      </c>
      <c r="Y2237" s="7">
        <v>43739</v>
      </c>
    </row>
    <row r="2238" spans="1:25" hidden="1" x14ac:dyDescent="0.25">
      <c r="A2238" s="2">
        <v>155051</v>
      </c>
      <c r="B2238" s="3" t="s">
        <v>1880</v>
      </c>
      <c r="C2238" s="3" t="s">
        <v>2231</v>
      </c>
      <c r="D2238" s="3" t="s">
        <v>27</v>
      </c>
      <c r="E2238" s="3" t="s">
        <v>37</v>
      </c>
      <c r="F2238" s="3" t="s">
        <v>104</v>
      </c>
      <c r="G2238" s="2">
        <v>13.5</v>
      </c>
      <c r="H2238" s="3" t="s">
        <v>80</v>
      </c>
      <c r="I2238" s="3" t="s">
        <v>1882</v>
      </c>
      <c r="J2238" s="3" t="s">
        <v>31</v>
      </c>
      <c r="K2238" s="4">
        <v>115.8</v>
      </c>
      <c r="L2238" s="2">
        <v>1</v>
      </c>
      <c r="M2238" s="2">
        <v>12</v>
      </c>
      <c r="N2238" s="2">
        <v>0.75</v>
      </c>
      <c r="O2238" s="3" t="s">
        <v>32</v>
      </c>
      <c r="P2238" s="3" t="s">
        <v>29</v>
      </c>
      <c r="Q2238" s="5">
        <v>24.8</v>
      </c>
      <c r="R2238" s="5">
        <v>2</v>
      </c>
      <c r="S2238" s="6">
        <v>19.760000000000002</v>
      </c>
      <c r="T2238" s="5">
        <v>0.35</v>
      </c>
      <c r="U2238" s="6">
        <v>20.11</v>
      </c>
      <c r="V2238" s="2">
        <v>32.25</v>
      </c>
      <c r="W2238" s="8"/>
      <c r="X2238" s="10" t="s">
        <v>29</v>
      </c>
      <c r="Y2238" s="7">
        <v>43800</v>
      </c>
    </row>
    <row r="2239" spans="1:25" hidden="1" x14ac:dyDescent="0.25">
      <c r="A2239" s="2">
        <v>160785</v>
      </c>
      <c r="B2239" s="3" t="s">
        <v>1880</v>
      </c>
      <c r="C2239" s="3" t="s">
        <v>2232</v>
      </c>
      <c r="D2239" s="3" t="s">
        <v>27</v>
      </c>
      <c r="E2239" s="3" t="s">
        <v>28</v>
      </c>
      <c r="F2239" s="3" t="s">
        <v>29</v>
      </c>
      <c r="H2239" s="3" t="s">
        <v>80</v>
      </c>
      <c r="I2239" s="3" t="s">
        <v>29</v>
      </c>
      <c r="J2239" s="3" t="s">
        <v>31</v>
      </c>
      <c r="K2239" s="4">
        <v>715.62</v>
      </c>
      <c r="L2239" s="2">
        <v>1</v>
      </c>
      <c r="M2239" s="2">
        <v>6</v>
      </c>
      <c r="N2239" s="2">
        <v>0.75</v>
      </c>
      <c r="O2239" s="3" t="s">
        <v>32</v>
      </c>
      <c r="P2239" s="3" t="s">
        <v>29</v>
      </c>
      <c r="Q2239" s="5">
        <v>195.9</v>
      </c>
      <c r="S2239" s="6">
        <v>172.08</v>
      </c>
      <c r="T2239" s="5">
        <v>0.35</v>
      </c>
      <c r="U2239" s="6">
        <v>172.43</v>
      </c>
      <c r="V2239" s="2">
        <v>254.65</v>
      </c>
      <c r="W2239" s="8"/>
      <c r="X2239" s="10" t="s">
        <v>29</v>
      </c>
      <c r="Y2239" s="7">
        <v>43707</v>
      </c>
    </row>
    <row r="2240" spans="1:25" hidden="1" x14ac:dyDescent="0.25">
      <c r="A2240" s="2">
        <v>305755</v>
      </c>
      <c r="B2240" s="3" t="s">
        <v>1880</v>
      </c>
      <c r="C2240" s="3" t="s">
        <v>2233</v>
      </c>
      <c r="D2240" s="3" t="s">
        <v>27</v>
      </c>
      <c r="E2240" s="3" t="s">
        <v>37</v>
      </c>
      <c r="F2240" s="3" t="s">
        <v>29</v>
      </c>
      <c r="G2240" s="2">
        <v>14.5</v>
      </c>
      <c r="H2240" s="3" t="s">
        <v>80</v>
      </c>
      <c r="I2240" s="3" t="s">
        <v>29</v>
      </c>
      <c r="J2240" s="3" t="s">
        <v>31</v>
      </c>
      <c r="K2240" s="4">
        <v>169.08</v>
      </c>
      <c r="L2240" s="2">
        <v>1</v>
      </c>
      <c r="M2240" s="2">
        <v>12</v>
      </c>
      <c r="N2240" s="2">
        <v>0.75</v>
      </c>
      <c r="O2240" s="3" t="s">
        <v>32</v>
      </c>
      <c r="P2240" s="3" t="s">
        <v>29</v>
      </c>
      <c r="Q2240" s="5">
        <v>33.950000000000003</v>
      </c>
      <c r="S2240" s="6">
        <v>29.57</v>
      </c>
      <c r="T2240" s="5">
        <v>0.35</v>
      </c>
      <c r="U2240" s="6">
        <v>29.92</v>
      </c>
      <c r="V2240" s="2">
        <v>44.15</v>
      </c>
      <c r="W2240" s="8"/>
      <c r="X2240" s="10" t="s">
        <v>29</v>
      </c>
      <c r="Y2240" s="7">
        <v>43647</v>
      </c>
    </row>
    <row r="2241" spans="1:25" hidden="1" x14ac:dyDescent="0.25">
      <c r="A2241" s="2">
        <v>540096</v>
      </c>
      <c r="B2241" s="3" t="s">
        <v>1880</v>
      </c>
      <c r="C2241" s="3" t="s">
        <v>2234</v>
      </c>
      <c r="D2241" s="3" t="s">
        <v>27</v>
      </c>
      <c r="E2241" s="3" t="s">
        <v>28</v>
      </c>
      <c r="F2241" s="3" t="s">
        <v>29</v>
      </c>
      <c r="G2241" s="2">
        <v>13</v>
      </c>
      <c r="H2241" s="3" t="s">
        <v>80</v>
      </c>
      <c r="I2241" s="3" t="s">
        <v>1882</v>
      </c>
      <c r="J2241" s="3" t="s">
        <v>31</v>
      </c>
      <c r="K2241" s="4">
        <v>85.56</v>
      </c>
      <c r="L2241" s="2">
        <v>1</v>
      </c>
      <c r="M2241" s="2">
        <v>12</v>
      </c>
      <c r="N2241" s="2">
        <v>0.75</v>
      </c>
      <c r="O2241" s="3" t="s">
        <v>32</v>
      </c>
      <c r="P2241" s="3" t="s">
        <v>29</v>
      </c>
      <c r="Q2241" s="5">
        <v>19.600000000000001</v>
      </c>
      <c r="S2241" s="6">
        <v>16.940000000000001</v>
      </c>
      <c r="T2241" s="5">
        <v>0.35</v>
      </c>
      <c r="U2241" s="6">
        <v>17.29</v>
      </c>
      <c r="V2241" s="2">
        <v>25.5</v>
      </c>
      <c r="W2241" s="8"/>
      <c r="X2241" s="10" t="s">
        <v>29</v>
      </c>
      <c r="Y2241" s="7">
        <v>43661</v>
      </c>
    </row>
    <row r="2242" spans="1:25" hidden="1" x14ac:dyDescent="0.25">
      <c r="A2242" s="2">
        <v>533026</v>
      </c>
      <c r="B2242" s="3" t="s">
        <v>1880</v>
      </c>
      <c r="C2242" s="3" t="s">
        <v>2235</v>
      </c>
      <c r="D2242" s="3" t="s">
        <v>27</v>
      </c>
      <c r="E2242" s="3" t="s">
        <v>37</v>
      </c>
      <c r="F2242" s="3" t="s">
        <v>104</v>
      </c>
      <c r="G2242" s="2">
        <v>12</v>
      </c>
      <c r="H2242" s="3" t="s">
        <v>80</v>
      </c>
      <c r="I2242" s="3" t="s">
        <v>29</v>
      </c>
      <c r="J2242" s="3" t="s">
        <v>31</v>
      </c>
      <c r="K2242" s="4">
        <v>71.88</v>
      </c>
      <c r="L2242" s="2">
        <v>1</v>
      </c>
      <c r="M2242" s="2">
        <v>12</v>
      </c>
      <c r="N2242" s="2">
        <v>0.75</v>
      </c>
      <c r="O2242" s="3" t="s">
        <v>32</v>
      </c>
      <c r="P2242" s="3" t="s">
        <v>29</v>
      </c>
      <c r="Q2242" s="5">
        <v>17.25</v>
      </c>
      <c r="R2242" s="5">
        <v>2</v>
      </c>
      <c r="S2242" s="6">
        <v>13.11</v>
      </c>
      <c r="T2242" s="5">
        <v>0.35</v>
      </c>
      <c r="U2242" s="6">
        <v>13.46</v>
      </c>
      <c r="V2242" s="2">
        <v>22.4</v>
      </c>
      <c r="W2242" s="8"/>
      <c r="X2242" s="10" t="s">
        <v>29</v>
      </c>
      <c r="Y2242" s="7">
        <v>43800</v>
      </c>
    </row>
    <row r="2243" spans="1:25" hidden="1" x14ac:dyDescent="0.25">
      <c r="A2243" s="2">
        <v>125243</v>
      </c>
      <c r="B2243" s="3" t="s">
        <v>1880</v>
      </c>
      <c r="C2243" s="3" t="s">
        <v>2236</v>
      </c>
      <c r="D2243" s="3" t="s">
        <v>1195</v>
      </c>
      <c r="E2243" s="3" t="s">
        <v>37</v>
      </c>
      <c r="F2243" s="3" t="s">
        <v>29</v>
      </c>
      <c r="G2243" s="2">
        <v>12</v>
      </c>
      <c r="H2243" s="3" t="s">
        <v>80</v>
      </c>
      <c r="I2243" s="3" t="s">
        <v>29</v>
      </c>
      <c r="J2243" s="3" t="s">
        <v>31</v>
      </c>
      <c r="K2243" s="4">
        <v>75.84</v>
      </c>
      <c r="L2243" s="2">
        <v>1</v>
      </c>
      <c r="M2243" s="2">
        <v>4</v>
      </c>
      <c r="N2243" s="2">
        <v>3</v>
      </c>
      <c r="O2243" s="3" t="s">
        <v>956</v>
      </c>
      <c r="P2243" s="3" t="s">
        <v>29</v>
      </c>
      <c r="Q2243" s="5">
        <v>54.9</v>
      </c>
      <c r="S2243" s="6">
        <v>48</v>
      </c>
      <c r="T2243" s="5">
        <v>0.35</v>
      </c>
      <c r="U2243" s="6">
        <v>48.35</v>
      </c>
      <c r="V2243" s="2">
        <v>71.349999999999994</v>
      </c>
      <c r="W2243" s="8"/>
      <c r="X2243" s="10" t="s">
        <v>29</v>
      </c>
      <c r="Y2243" s="7">
        <v>43678</v>
      </c>
    </row>
    <row r="2244" spans="1:25" hidden="1" x14ac:dyDescent="0.25">
      <c r="A2244" s="2">
        <v>225813</v>
      </c>
      <c r="B2244" s="3" t="s">
        <v>1880</v>
      </c>
      <c r="C2244" s="3" t="s">
        <v>2237</v>
      </c>
      <c r="D2244" s="3" t="s">
        <v>27</v>
      </c>
      <c r="E2244" s="3" t="s">
        <v>37</v>
      </c>
      <c r="F2244" s="3" t="s">
        <v>29</v>
      </c>
      <c r="G2244" s="2">
        <v>13</v>
      </c>
      <c r="H2244" s="3" t="s">
        <v>1884</v>
      </c>
      <c r="I2244" s="3" t="s">
        <v>29</v>
      </c>
      <c r="J2244" s="3" t="s">
        <v>31</v>
      </c>
      <c r="K2244" s="4">
        <v>63.72</v>
      </c>
      <c r="L2244" s="2">
        <v>1</v>
      </c>
      <c r="M2244" s="2">
        <v>12</v>
      </c>
      <c r="N2244" s="2">
        <v>0.75</v>
      </c>
      <c r="O2244" s="3" t="s">
        <v>32</v>
      </c>
      <c r="P2244" s="3" t="s">
        <v>29</v>
      </c>
      <c r="Q2244" s="5">
        <v>15.85</v>
      </c>
      <c r="S2244" s="6">
        <v>13.64</v>
      </c>
      <c r="T2244" s="5">
        <v>0.35</v>
      </c>
      <c r="U2244" s="6">
        <v>13.99</v>
      </c>
      <c r="V2244" s="2">
        <v>20.6</v>
      </c>
      <c r="W2244" s="8"/>
      <c r="X2244" s="10" t="s">
        <v>29</v>
      </c>
      <c r="Y2244" s="7">
        <v>43709</v>
      </c>
    </row>
    <row r="2245" spans="1:25" hidden="1" x14ac:dyDescent="0.25">
      <c r="A2245" s="2">
        <v>447326</v>
      </c>
      <c r="B2245" s="3" t="s">
        <v>1880</v>
      </c>
      <c r="C2245" s="3" t="s">
        <v>2238</v>
      </c>
      <c r="D2245" s="3" t="s">
        <v>27</v>
      </c>
      <c r="E2245" s="3" t="s">
        <v>37</v>
      </c>
      <c r="F2245" s="3" t="s">
        <v>29</v>
      </c>
      <c r="G2245" s="2">
        <v>13</v>
      </c>
      <c r="H2245" s="3" t="s">
        <v>80</v>
      </c>
      <c r="I2245" s="3" t="s">
        <v>29</v>
      </c>
      <c r="J2245" s="3" t="s">
        <v>31</v>
      </c>
      <c r="K2245" s="4">
        <v>81.599999999999994</v>
      </c>
      <c r="L2245" s="2">
        <v>1</v>
      </c>
      <c r="M2245" s="2">
        <v>12</v>
      </c>
      <c r="N2245" s="2">
        <v>0.75</v>
      </c>
      <c r="O2245" s="3" t="s">
        <v>32</v>
      </c>
      <c r="P2245" s="3" t="s">
        <v>29</v>
      </c>
      <c r="Q2245" s="5">
        <v>18.899999999999999</v>
      </c>
      <c r="S2245" s="6">
        <v>16.32</v>
      </c>
      <c r="T2245" s="5">
        <v>0.35</v>
      </c>
      <c r="U2245" s="6">
        <v>16.670000000000002</v>
      </c>
      <c r="V2245" s="2">
        <v>24.55</v>
      </c>
      <c r="W2245" s="8"/>
      <c r="X2245" s="10" t="s">
        <v>29</v>
      </c>
      <c r="Y2245" s="7">
        <v>43678</v>
      </c>
    </row>
    <row r="2246" spans="1:25" hidden="1" x14ac:dyDescent="0.25">
      <c r="A2246" s="2">
        <v>285585</v>
      </c>
      <c r="B2246" s="3" t="s">
        <v>1880</v>
      </c>
      <c r="C2246" s="3" t="s">
        <v>2239</v>
      </c>
      <c r="D2246" s="3" t="s">
        <v>27</v>
      </c>
      <c r="E2246" s="3" t="s">
        <v>37</v>
      </c>
      <c r="F2246" s="3" t="s">
        <v>29</v>
      </c>
      <c r="G2246" s="2">
        <v>12</v>
      </c>
      <c r="H2246" s="3" t="s">
        <v>80</v>
      </c>
      <c r="I2246" s="3" t="s">
        <v>29</v>
      </c>
      <c r="J2246" s="3" t="s">
        <v>31</v>
      </c>
      <c r="K2246" s="4">
        <v>96.84</v>
      </c>
      <c r="L2246" s="2">
        <v>1</v>
      </c>
      <c r="M2246" s="2">
        <v>12</v>
      </c>
      <c r="N2246" s="2">
        <v>0.75</v>
      </c>
      <c r="O2246" s="3" t="s">
        <v>32</v>
      </c>
      <c r="P2246" s="3" t="s">
        <v>29</v>
      </c>
      <c r="Q2246" s="5">
        <v>21.5</v>
      </c>
      <c r="S2246" s="6">
        <v>18.61</v>
      </c>
      <c r="T2246" s="5">
        <v>0.35</v>
      </c>
      <c r="U2246" s="6">
        <v>18.96</v>
      </c>
      <c r="V2246" s="2">
        <v>27.95</v>
      </c>
      <c r="W2246" s="8"/>
      <c r="X2246" s="10" t="s">
        <v>29</v>
      </c>
      <c r="Y2246" s="7">
        <v>43799</v>
      </c>
    </row>
    <row r="2247" spans="1:25" hidden="1" x14ac:dyDescent="0.25">
      <c r="A2247" s="2">
        <v>917708</v>
      </c>
      <c r="B2247" s="3" t="s">
        <v>1880</v>
      </c>
      <c r="C2247" s="3" t="s">
        <v>2240</v>
      </c>
      <c r="D2247" s="3" t="s">
        <v>27</v>
      </c>
      <c r="E2247" s="3" t="s">
        <v>28</v>
      </c>
      <c r="F2247" s="3" t="s">
        <v>29</v>
      </c>
      <c r="G2247" s="2">
        <v>14.3</v>
      </c>
      <c r="H2247" s="3" t="s">
        <v>30</v>
      </c>
      <c r="I2247" s="3" t="s">
        <v>29</v>
      </c>
      <c r="J2247" s="3" t="s">
        <v>31</v>
      </c>
      <c r="K2247" s="4">
        <v>105.96</v>
      </c>
      <c r="L2247" s="2">
        <v>1</v>
      </c>
      <c r="M2247" s="2">
        <v>12</v>
      </c>
      <c r="N2247" s="2">
        <v>0.75</v>
      </c>
      <c r="O2247" s="3" t="s">
        <v>32</v>
      </c>
      <c r="P2247" s="3" t="s">
        <v>29</v>
      </c>
      <c r="Q2247" s="5">
        <v>23.1</v>
      </c>
      <c r="S2247" s="6">
        <v>20.02</v>
      </c>
      <c r="T2247" s="5">
        <v>0.35</v>
      </c>
      <c r="U2247" s="6">
        <v>20.37</v>
      </c>
      <c r="V2247" s="2">
        <v>30.05</v>
      </c>
      <c r="W2247" s="8"/>
      <c r="X2247" s="10" t="s">
        <v>29</v>
      </c>
      <c r="Y2247" s="7">
        <v>43709</v>
      </c>
    </row>
    <row r="2248" spans="1:25" hidden="1" x14ac:dyDescent="0.25">
      <c r="A2248" s="2">
        <v>771335</v>
      </c>
      <c r="B2248" s="3" t="s">
        <v>1880</v>
      </c>
      <c r="C2248" s="3" t="s">
        <v>2241</v>
      </c>
      <c r="D2248" s="3" t="s">
        <v>27</v>
      </c>
      <c r="E2248" s="3" t="s">
        <v>28</v>
      </c>
      <c r="F2248" s="3" t="s">
        <v>29</v>
      </c>
      <c r="G2248" s="2">
        <v>13.5</v>
      </c>
      <c r="H2248" s="3" t="s">
        <v>297</v>
      </c>
      <c r="I2248" s="3" t="s">
        <v>1892</v>
      </c>
      <c r="J2248" s="3" t="s">
        <v>39</v>
      </c>
      <c r="K2248" s="4">
        <v>89.1</v>
      </c>
      <c r="L2248" s="2">
        <v>1</v>
      </c>
      <c r="M2248" s="2">
        <v>12</v>
      </c>
      <c r="N2248" s="2">
        <v>0.75</v>
      </c>
      <c r="O2248" s="3" t="s">
        <v>32</v>
      </c>
      <c r="P2248" s="3" t="s">
        <v>29</v>
      </c>
      <c r="Q2248" s="5">
        <v>19.850000000000001</v>
      </c>
      <c r="S2248" s="6">
        <v>17.16</v>
      </c>
      <c r="T2248" s="5">
        <v>0.35</v>
      </c>
      <c r="U2248" s="6">
        <v>17.510000000000002</v>
      </c>
      <c r="V2248" s="2">
        <v>25.8</v>
      </c>
      <c r="W2248" s="8"/>
      <c r="X2248" s="10" t="s">
        <v>29</v>
      </c>
      <c r="Y2248" s="7">
        <v>43769</v>
      </c>
    </row>
    <row r="2249" spans="1:25" hidden="1" x14ac:dyDescent="0.25">
      <c r="A2249" s="2">
        <v>325787</v>
      </c>
      <c r="B2249" s="3" t="s">
        <v>1880</v>
      </c>
      <c r="C2249" s="3" t="s">
        <v>2242</v>
      </c>
      <c r="D2249" s="3" t="s">
        <v>27</v>
      </c>
      <c r="E2249" s="3" t="s">
        <v>37</v>
      </c>
      <c r="F2249" s="3" t="s">
        <v>97</v>
      </c>
      <c r="G2249" s="2">
        <v>12</v>
      </c>
      <c r="H2249" s="3" t="s">
        <v>102</v>
      </c>
      <c r="I2249" s="3" t="s">
        <v>1887</v>
      </c>
      <c r="J2249" s="3" t="s">
        <v>31</v>
      </c>
      <c r="K2249" s="4">
        <v>55.8</v>
      </c>
      <c r="L2249" s="2">
        <v>1</v>
      </c>
      <c r="M2249" s="2">
        <v>12</v>
      </c>
      <c r="N2249" s="2">
        <v>0.75</v>
      </c>
      <c r="O2249" s="3" t="s">
        <v>32</v>
      </c>
      <c r="P2249" s="3" t="s">
        <v>29</v>
      </c>
      <c r="Q2249" s="5">
        <v>14.2</v>
      </c>
      <c r="S2249" s="6">
        <v>12.19</v>
      </c>
      <c r="T2249" s="5">
        <v>0.35</v>
      </c>
      <c r="U2249" s="6">
        <v>12.54</v>
      </c>
      <c r="V2249" s="2">
        <v>18.45</v>
      </c>
      <c r="W2249" s="8"/>
      <c r="X2249" s="10" t="s">
        <v>29</v>
      </c>
      <c r="Y2249" s="7">
        <v>43466</v>
      </c>
    </row>
    <row r="2250" spans="1:25" hidden="1" x14ac:dyDescent="0.25">
      <c r="A2250" s="2">
        <v>278937</v>
      </c>
      <c r="B2250" s="3" t="s">
        <v>1880</v>
      </c>
      <c r="C2250" s="3" t="s">
        <v>2243</v>
      </c>
      <c r="D2250" s="3" t="s">
        <v>27</v>
      </c>
      <c r="E2250" s="3" t="s">
        <v>37</v>
      </c>
      <c r="F2250" s="3" t="s">
        <v>29</v>
      </c>
      <c r="G2250" s="2">
        <v>14.5</v>
      </c>
      <c r="H2250" s="3" t="s">
        <v>30</v>
      </c>
      <c r="I2250" s="3" t="s">
        <v>1892</v>
      </c>
      <c r="J2250" s="3" t="s">
        <v>31</v>
      </c>
      <c r="K2250" s="4" t="s">
        <v>3111</v>
      </c>
      <c r="L2250" s="2">
        <v>1</v>
      </c>
      <c r="M2250" s="2">
        <v>12</v>
      </c>
      <c r="N2250" s="2">
        <v>0.75</v>
      </c>
      <c r="O2250" s="3" t="s">
        <v>32</v>
      </c>
      <c r="P2250" s="3" t="s">
        <v>29</v>
      </c>
      <c r="Q2250" s="5">
        <v>23.9</v>
      </c>
      <c r="S2250" s="6">
        <v>20.72</v>
      </c>
      <c r="T2250" s="5">
        <v>0.35</v>
      </c>
      <c r="U2250" s="6">
        <v>21.07</v>
      </c>
      <c r="V2250" s="2">
        <v>31.05</v>
      </c>
      <c r="W2250" s="8"/>
      <c r="X2250" s="10" t="s">
        <v>29</v>
      </c>
      <c r="Y2250" s="7">
        <v>43768</v>
      </c>
    </row>
    <row r="2251" spans="1:25" hidden="1" x14ac:dyDescent="0.25">
      <c r="A2251" s="2">
        <v>831412</v>
      </c>
      <c r="B2251" s="3" t="s">
        <v>1880</v>
      </c>
      <c r="C2251" s="3" t="s">
        <v>2244</v>
      </c>
      <c r="D2251" s="3" t="s">
        <v>27</v>
      </c>
      <c r="E2251" s="3" t="s">
        <v>28</v>
      </c>
      <c r="F2251" s="3" t="s">
        <v>29</v>
      </c>
      <c r="G2251" s="2">
        <v>13.5</v>
      </c>
      <c r="H2251" s="3" t="s">
        <v>30</v>
      </c>
      <c r="I2251" s="3" t="s">
        <v>1882</v>
      </c>
      <c r="J2251" s="3" t="s">
        <v>31</v>
      </c>
      <c r="K2251" s="4">
        <v>100.56</v>
      </c>
      <c r="L2251" s="2">
        <v>1</v>
      </c>
      <c r="M2251" s="2">
        <v>12</v>
      </c>
      <c r="N2251" s="2">
        <v>0.75</v>
      </c>
      <c r="O2251" s="3" t="s">
        <v>32</v>
      </c>
      <c r="P2251" s="3" t="s">
        <v>29</v>
      </c>
      <c r="Q2251" s="5">
        <v>22.15</v>
      </c>
      <c r="S2251" s="6">
        <v>19.18</v>
      </c>
      <c r="T2251" s="5">
        <v>0.35</v>
      </c>
      <c r="U2251" s="6">
        <v>19.53</v>
      </c>
      <c r="V2251" s="2">
        <v>28.8</v>
      </c>
      <c r="W2251" s="8"/>
      <c r="X2251" s="10" t="s">
        <v>29</v>
      </c>
      <c r="Y2251" s="7">
        <v>43627</v>
      </c>
    </row>
    <row r="2252" spans="1:25" hidden="1" x14ac:dyDescent="0.25">
      <c r="A2252" s="2">
        <v>360883</v>
      </c>
      <c r="B2252" s="3" t="s">
        <v>1880</v>
      </c>
      <c r="C2252" s="3" t="s">
        <v>2245</v>
      </c>
      <c r="D2252" s="3" t="s">
        <v>27</v>
      </c>
      <c r="E2252" s="3" t="s">
        <v>37</v>
      </c>
      <c r="F2252" s="3" t="s">
        <v>29</v>
      </c>
      <c r="G2252" s="2">
        <v>13.5</v>
      </c>
      <c r="H2252" s="3" t="s">
        <v>30</v>
      </c>
      <c r="I2252" s="3" t="s">
        <v>1882</v>
      </c>
      <c r="J2252" s="3" t="s">
        <v>31</v>
      </c>
      <c r="K2252" s="4">
        <v>93.24</v>
      </c>
      <c r="L2252" s="2">
        <v>1</v>
      </c>
      <c r="M2252" s="2">
        <v>12</v>
      </c>
      <c r="N2252" s="2">
        <v>0.75</v>
      </c>
      <c r="O2252" s="3" t="s">
        <v>32</v>
      </c>
      <c r="P2252" s="3" t="s">
        <v>29</v>
      </c>
      <c r="Q2252" s="5">
        <v>20.9</v>
      </c>
      <c r="S2252" s="6">
        <v>18.079999999999998</v>
      </c>
      <c r="T2252" s="5">
        <v>0.35</v>
      </c>
      <c r="U2252" s="6">
        <v>18.43</v>
      </c>
      <c r="V2252" s="2">
        <v>27.15</v>
      </c>
      <c r="W2252" s="8"/>
      <c r="X2252" s="10" t="s">
        <v>29</v>
      </c>
      <c r="Y2252" s="7">
        <v>43647</v>
      </c>
    </row>
    <row r="2253" spans="1:25" hidden="1" x14ac:dyDescent="0.25">
      <c r="A2253" s="2">
        <v>885418</v>
      </c>
      <c r="B2253" s="3" t="s">
        <v>1880</v>
      </c>
      <c r="C2253" s="3" t="s">
        <v>2246</v>
      </c>
      <c r="D2253" s="3" t="s">
        <v>27</v>
      </c>
      <c r="E2253" s="3" t="s">
        <v>37</v>
      </c>
      <c r="F2253" s="3" t="s">
        <v>86</v>
      </c>
      <c r="G2253" s="2">
        <v>13.5</v>
      </c>
      <c r="H2253" s="3" t="s">
        <v>1884</v>
      </c>
      <c r="I2253" s="3" t="s">
        <v>1889</v>
      </c>
      <c r="J2253" s="3" t="s">
        <v>31</v>
      </c>
      <c r="K2253" s="4">
        <v>71.88</v>
      </c>
      <c r="L2253" s="2">
        <v>1</v>
      </c>
      <c r="M2253" s="2">
        <v>12</v>
      </c>
      <c r="N2253" s="2">
        <v>0.75</v>
      </c>
      <c r="O2253" s="3" t="s">
        <v>32</v>
      </c>
      <c r="P2253" s="3" t="s">
        <v>29</v>
      </c>
      <c r="Q2253" s="5">
        <v>17.25</v>
      </c>
      <c r="S2253" s="6">
        <v>14.87</v>
      </c>
      <c r="T2253" s="5">
        <v>0.35</v>
      </c>
      <c r="U2253" s="6">
        <v>15.22</v>
      </c>
      <c r="V2253" s="2">
        <v>22.4</v>
      </c>
      <c r="W2253" s="8"/>
      <c r="X2253" s="10" t="s">
        <v>29</v>
      </c>
      <c r="Y2253" s="7">
        <v>43629</v>
      </c>
    </row>
    <row r="2254" spans="1:25" hidden="1" x14ac:dyDescent="0.25">
      <c r="A2254" s="2">
        <v>156455</v>
      </c>
      <c r="B2254" s="3" t="s">
        <v>1880</v>
      </c>
      <c r="C2254" s="3" t="s">
        <v>2247</v>
      </c>
      <c r="D2254" s="3" t="s">
        <v>27</v>
      </c>
      <c r="E2254" s="3" t="s">
        <v>37</v>
      </c>
      <c r="F2254" s="3" t="s">
        <v>86</v>
      </c>
      <c r="G2254" s="2">
        <v>13.9</v>
      </c>
      <c r="H2254" s="3" t="s">
        <v>1884</v>
      </c>
      <c r="I2254" s="3" t="s">
        <v>1889</v>
      </c>
      <c r="J2254" s="3" t="s">
        <v>31</v>
      </c>
      <c r="K2254" s="4">
        <v>81.239999999999995</v>
      </c>
      <c r="L2254" s="2">
        <v>1</v>
      </c>
      <c r="M2254" s="2">
        <v>12</v>
      </c>
      <c r="N2254" s="2">
        <v>0.75</v>
      </c>
      <c r="O2254" s="3" t="s">
        <v>32</v>
      </c>
      <c r="P2254" s="3" t="s">
        <v>29</v>
      </c>
      <c r="Q2254" s="5">
        <v>18.850000000000001</v>
      </c>
      <c r="S2254" s="6">
        <v>16.28</v>
      </c>
      <c r="T2254" s="5">
        <v>0.35</v>
      </c>
      <c r="U2254" s="6">
        <v>16.63</v>
      </c>
      <c r="V2254" s="2">
        <v>24.5</v>
      </c>
      <c r="W2254" s="8"/>
      <c r="X2254" s="10" t="s">
        <v>29</v>
      </c>
      <c r="Y2254" s="7">
        <v>43629</v>
      </c>
    </row>
    <row r="2255" spans="1:25" hidden="1" x14ac:dyDescent="0.25">
      <c r="A2255" s="2">
        <v>407007</v>
      </c>
      <c r="B2255" s="3" t="s">
        <v>1880</v>
      </c>
      <c r="C2255" s="3" t="s">
        <v>2248</v>
      </c>
      <c r="D2255" s="3" t="s">
        <v>27</v>
      </c>
      <c r="E2255" s="3" t="s">
        <v>37</v>
      </c>
      <c r="F2255" s="3" t="s">
        <v>29</v>
      </c>
      <c r="G2255" s="2">
        <v>13.5</v>
      </c>
      <c r="H2255" s="3" t="s">
        <v>1884</v>
      </c>
      <c r="I2255" s="3" t="s">
        <v>1885</v>
      </c>
      <c r="J2255" s="3" t="s">
        <v>31</v>
      </c>
      <c r="K2255" s="4">
        <v>78.72</v>
      </c>
      <c r="L2255" s="2">
        <v>1</v>
      </c>
      <c r="M2255" s="2">
        <v>12</v>
      </c>
      <c r="N2255" s="2">
        <v>0.75</v>
      </c>
      <c r="O2255" s="3" t="s">
        <v>32</v>
      </c>
      <c r="P2255" s="3" t="s">
        <v>29</v>
      </c>
      <c r="Q2255" s="5">
        <v>18.399999999999999</v>
      </c>
      <c r="S2255" s="6">
        <v>15.88</v>
      </c>
      <c r="T2255" s="5">
        <v>0.35</v>
      </c>
      <c r="U2255" s="6">
        <v>16.23</v>
      </c>
      <c r="V2255" s="2">
        <v>23.9</v>
      </c>
      <c r="W2255" s="8"/>
      <c r="X2255" s="10" t="s">
        <v>29</v>
      </c>
      <c r="Y2255" s="7">
        <v>43678</v>
      </c>
    </row>
    <row r="2256" spans="1:25" hidden="1" x14ac:dyDescent="0.25">
      <c r="A2256" s="2">
        <v>257816</v>
      </c>
      <c r="B2256" s="3" t="s">
        <v>1880</v>
      </c>
      <c r="C2256" s="3" t="s">
        <v>2249</v>
      </c>
      <c r="D2256" s="3" t="s">
        <v>27</v>
      </c>
      <c r="E2256" s="3" t="s">
        <v>37</v>
      </c>
      <c r="F2256" s="3" t="s">
        <v>104</v>
      </c>
      <c r="G2256" s="2">
        <v>12.8</v>
      </c>
      <c r="H2256" s="3" t="s">
        <v>1827</v>
      </c>
      <c r="I2256" s="3" t="s">
        <v>1882</v>
      </c>
      <c r="J2256" s="3" t="s">
        <v>39</v>
      </c>
      <c r="K2256" s="4">
        <v>101.37</v>
      </c>
      <c r="L2256" s="2">
        <v>1</v>
      </c>
      <c r="M2256" s="2">
        <v>12</v>
      </c>
      <c r="N2256" s="2">
        <v>0.75</v>
      </c>
      <c r="O2256" s="3" t="s">
        <v>32</v>
      </c>
      <c r="P2256" s="3" t="s">
        <v>29</v>
      </c>
      <c r="Q2256" s="5">
        <v>21.95</v>
      </c>
      <c r="R2256" s="5">
        <v>1.5</v>
      </c>
      <c r="S2256" s="6">
        <v>17.690000000000001</v>
      </c>
      <c r="T2256" s="5">
        <v>0.35</v>
      </c>
      <c r="U2256" s="6">
        <v>18.04</v>
      </c>
      <c r="V2256" s="2">
        <v>28.55</v>
      </c>
      <c r="W2256" s="8"/>
      <c r="X2256" s="10" t="s">
        <v>29</v>
      </c>
      <c r="Y2256" s="7">
        <v>43800</v>
      </c>
    </row>
    <row r="2257" spans="1:25" hidden="1" x14ac:dyDescent="0.25">
      <c r="A2257" s="2">
        <v>118844</v>
      </c>
      <c r="B2257" s="3" t="s">
        <v>1880</v>
      </c>
      <c r="C2257" s="3" t="s">
        <v>2250</v>
      </c>
      <c r="D2257" s="3" t="s">
        <v>27</v>
      </c>
      <c r="E2257" s="3" t="s">
        <v>28</v>
      </c>
      <c r="F2257" s="3" t="s">
        <v>29</v>
      </c>
      <c r="G2257" s="2">
        <v>13.5</v>
      </c>
      <c r="H2257" s="3" t="s">
        <v>1827</v>
      </c>
      <c r="I2257" s="3" t="s">
        <v>1892</v>
      </c>
      <c r="J2257" s="3" t="s">
        <v>39</v>
      </c>
      <c r="K2257" s="4">
        <v>118.92</v>
      </c>
      <c r="L2257" s="2">
        <v>1</v>
      </c>
      <c r="M2257" s="2">
        <v>12</v>
      </c>
      <c r="N2257" s="2">
        <v>0.75</v>
      </c>
      <c r="O2257" s="3" t="s">
        <v>32</v>
      </c>
      <c r="P2257" s="3" t="s">
        <v>29</v>
      </c>
      <c r="Q2257" s="5">
        <v>24.95</v>
      </c>
      <c r="S2257" s="6">
        <v>21.65</v>
      </c>
      <c r="T2257" s="5">
        <v>0.35</v>
      </c>
      <c r="U2257" s="6">
        <v>22</v>
      </c>
      <c r="V2257" s="2">
        <v>32.450000000000003</v>
      </c>
      <c r="W2257" s="8"/>
      <c r="X2257" s="10" t="s">
        <v>29</v>
      </c>
      <c r="Y2257" s="7">
        <v>43769</v>
      </c>
    </row>
    <row r="2258" spans="1:25" hidden="1" x14ac:dyDescent="0.25">
      <c r="A2258" s="2">
        <v>761569</v>
      </c>
      <c r="B2258" s="3" t="s">
        <v>1880</v>
      </c>
      <c r="C2258" s="3" t="s">
        <v>2251</v>
      </c>
      <c r="D2258" s="3" t="s">
        <v>27</v>
      </c>
      <c r="E2258" s="3" t="s">
        <v>28</v>
      </c>
      <c r="F2258" s="3" t="s">
        <v>86</v>
      </c>
      <c r="G2258" s="2">
        <v>12.2</v>
      </c>
      <c r="H2258" s="3" t="s">
        <v>1827</v>
      </c>
      <c r="I2258" s="3" t="s">
        <v>1887</v>
      </c>
      <c r="J2258" s="3" t="s">
        <v>39</v>
      </c>
      <c r="K2258" s="4">
        <v>147.94</v>
      </c>
      <c r="L2258" s="2">
        <v>1</v>
      </c>
      <c r="M2258" s="2">
        <v>12</v>
      </c>
      <c r="N2258" s="2">
        <v>0.75</v>
      </c>
      <c r="O2258" s="3" t="s">
        <v>32</v>
      </c>
      <c r="P2258" s="3" t="s">
        <v>29</v>
      </c>
      <c r="Q2258" s="5">
        <v>29.95</v>
      </c>
      <c r="S2258" s="6">
        <v>26.05</v>
      </c>
      <c r="T2258" s="5">
        <v>0.35</v>
      </c>
      <c r="U2258" s="6">
        <v>26.4</v>
      </c>
      <c r="V2258" s="2">
        <v>38.950000000000003</v>
      </c>
      <c r="W2258" s="8"/>
      <c r="X2258" s="10" t="s">
        <v>29</v>
      </c>
      <c r="Y2258" s="7">
        <v>43770</v>
      </c>
    </row>
    <row r="2259" spans="1:25" hidden="1" x14ac:dyDescent="0.25">
      <c r="A2259" s="2">
        <v>215590</v>
      </c>
      <c r="B2259" s="3" t="s">
        <v>1880</v>
      </c>
      <c r="C2259" s="3" t="s">
        <v>2252</v>
      </c>
      <c r="D2259" s="3" t="s">
        <v>1914</v>
      </c>
      <c r="E2259" s="3" t="s">
        <v>37</v>
      </c>
      <c r="F2259" s="3" t="s">
        <v>97</v>
      </c>
      <c r="G2259" s="2">
        <v>11</v>
      </c>
      <c r="H2259" s="3" t="s">
        <v>38</v>
      </c>
      <c r="I2259" s="3" t="s">
        <v>29</v>
      </c>
      <c r="J2259" s="3" t="s">
        <v>39</v>
      </c>
      <c r="K2259" s="4">
        <v>60.74</v>
      </c>
      <c r="L2259" s="2">
        <v>1</v>
      </c>
      <c r="M2259" s="2">
        <v>4</v>
      </c>
      <c r="N2259" s="2">
        <v>4</v>
      </c>
      <c r="O2259" s="3" t="s">
        <v>956</v>
      </c>
      <c r="P2259" s="3" t="s">
        <v>29</v>
      </c>
      <c r="Q2259" s="5">
        <v>44.8</v>
      </c>
      <c r="S2259" s="6">
        <v>39.119999999999997</v>
      </c>
      <c r="T2259" s="5">
        <v>0.35</v>
      </c>
      <c r="U2259" s="6">
        <v>39.47</v>
      </c>
      <c r="V2259" s="2">
        <v>58.25</v>
      </c>
      <c r="W2259" s="8"/>
      <c r="X2259" s="10" t="s">
        <v>29</v>
      </c>
      <c r="Y2259" s="7">
        <v>43769</v>
      </c>
    </row>
    <row r="2260" spans="1:25" hidden="1" x14ac:dyDescent="0.25">
      <c r="A2260" s="2">
        <v>413161</v>
      </c>
      <c r="B2260" s="3" t="s">
        <v>1880</v>
      </c>
      <c r="C2260" s="3" t="s">
        <v>2253</v>
      </c>
      <c r="D2260" s="3" t="s">
        <v>27</v>
      </c>
      <c r="E2260" s="3" t="s">
        <v>28</v>
      </c>
      <c r="F2260" s="3" t="s">
        <v>29</v>
      </c>
      <c r="G2260" s="2">
        <v>13.5</v>
      </c>
      <c r="H2260" s="3" t="s">
        <v>80</v>
      </c>
      <c r="I2260" s="3" t="s">
        <v>29</v>
      </c>
      <c r="J2260" s="3" t="s">
        <v>31</v>
      </c>
      <c r="K2260" s="4">
        <v>142.80000000000001</v>
      </c>
      <c r="L2260" s="2">
        <v>1</v>
      </c>
      <c r="M2260" s="2">
        <v>12</v>
      </c>
      <c r="N2260" s="2">
        <v>0.75</v>
      </c>
      <c r="O2260" s="3" t="s">
        <v>32</v>
      </c>
      <c r="P2260" s="3" t="s">
        <v>29</v>
      </c>
      <c r="Q2260" s="5">
        <v>28.15</v>
      </c>
      <c r="S2260" s="6">
        <v>24.46</v>
      </c>
      <c r="T2260" s="5">
        <v>0.35</v>
      </c>
      <c r="U2260" s="6">
        <v>24.81</v>
      </c>
      <c r="V2260" s="2">
        <v>36.6</v>
      </c>
      <c r="W2260" s="8">
        <v>-1.25</v>
      </c>
      <c r="X2260" s="9" t="s">
        <v>3215</v>
      </c>
      <c r="Y2260" s="7">
        <v>43790</v>
      </c>
    </row>
    <row r="2261" spans="1:25" hidden="1" x14ac:dyDescent="0.25">
      <c r="A2261" s="2">
        <v>193714</v>
      </c>
      <c r="B2261" s="3" t="s">
        <v>1880</v>
      </c>
      <c r="C2261" s="3" t="s">
        <v>2254</v>
      </c>
      <c r="D2261" s="3" t="s">
        <v>27</v>
      </c>
      <c r="E2261" s="3" t="s">
        <v>28</v>
      </c>
      <c r="F2261" s="3" t="s">
        <v>29</v>
      </c>
      <c r="G2261" s="2">
        <v>13</v>
      </c>
      <c r="H2261" s="3" t="s">
        <v>204</v>
      </c>
      <c r="I2261" s="3" t="s">
        <v>29</v>
      </c>
      <c r="J2261" s="3" t="s">
        <v>31</v>
      </c>
      <c r="K2261" s="4">
        <v>85.8</v>
      </c>
      <c r="L2261" s="2">
        <v>1</v>
      </c>
      <c r="M2261" s="2">
        <v>12</v>
      </c>
      <c r="N2261" s="2">
        <v>0.75</v>
      </c>
      <c r="O2261" s="3" t="s">
        <v>32</v>
      </c>
      <c r="P2261" s="3" t="s">
        <v>29</v>
      </c>
      <c r="Q2261" s="5">
        <v>19.649999999999999</v>
      </c>
      <c r="S2261" s="6">
        <v>16.98</v>
      </c>
      <c r="T2261" s="5">
        <v>0.35</v>
      </c>
      <c r="U2261" s="6">
        <v>17.329999999999998</v>
      </c>
      <c r="V2261" s="2">
        <v>25.55</v>
      </c>
      <c r="W2261" s="8">
        <v>0.89999999999999858</v>
      </c>
      <c r="X2261" s="9" t="s">
        <v>3216</v>
      </c>
      <c r="Y2261" s="7">
        <v>43790</v>
      </c>
    </row>
    <row r="2262" spans="1:25" hidden="1" x14ac:dyDescent="0.25">
      <c r="A2262" s="2">
        <v>513</v>
      </c>
      <c r="B2262" s="3" t="s">
        <v>1880</v>
      </c>
      <c r="C2262" s="3" t="s">
        <v>2255</v>
      </c>
      <c r="D2262" s="3" t="s">
        <v>27</v>
      </c>
      <c r="E2262" s="3" t="s">
        <v>37</v>
      </c>
      <c r="F2262" s="3" t="s">
        <v>29</v>
      </c>
      <c r="G2262" s="2">
        <v>12</v>
      </c>
      <c r="H2262" s="3" t="s">
        <v>204</v>
      </c>
      <c r="I2262" s="3" t="s">
        <v>1882</v>
      </c>
      <c r="J2262" s="3" t="s">
        <v>31</v>
      </c>
      <c r="K2262" s="4">
        <v>50.76</v>
      </c>
      <c r="L2262" s="2">
        <v>1</v>
      </c>
      <c r="M2262" s="2">
        <v>12</v>
      </c>
      <c r="N2262" s="2">
        <v>0.75</v>
      </c>
      <c r="O2262" s="3" t="s">
        <v>32</v>
      </c>
      <c r="P2262" s="3" t="s">
        <v>29</v>
      </c>
      <c r="Q2262" s="5">
        <v>13.1</v>
      </c>
      <c r="S2262" s="6">
        <v>11.22</v>
      </c>
      <c r="T2262" s="5">
        <v>0.35</v>
      </c>
      <c r="U2262" s="6">
        <v>11.57</v>
      </c>
      <c r="V2262" s="2">
        <v>17.05</v>
      </c>
      <c r="W2262" s="8"/>
      <c r="X2262" s="10" t="s">
        <v>29</v>
      </c>
      <c r="Y2262" s="7">
        <v>43709</v>
      </c>
    </row>
    <row r="2263" spans="1:25" hidden="1" x14ac:dyDescent="0.25">
      <c r="A2263" s="2">
        <v>392225</v>
      </c>
      <c r="B2263" s="3" t="s">
        <v>1880</v>
      </c>
      <c r="C2263" s="3" t="s">
        <v>2256</v>
      </c>
      <c r="D2263" s="3" t="s">
        <v>27</v>
      </c>
      <c r="E2263" s="3" t="s">
        <v>37</v>
      </c>
      <c r="F2263" s="3" t="s">
        <v>29</v>
      </c>
      <c r="G2263" s="2">
        <v>13</v>
      </c>
      <c r="H2263" s="3" t="s">
        <v>30</v>
      </c>
      <c r="I2263" s="3" t="s">
        <v>1885</v>
      </c>
      <c r="J2263" s="3" t="s">
        <v>31</v>
      </c>
      <c r="K2263" s="4" t="s">
        <v>3151</v>
      </c>
      <c r="L2263" s="2">
        <v>1</v>
      </c>
      <c r="M2263" s="2">
        <v>12</v>
      </c>
      <c r="N2263" s="2">
        <v>0.75</v>
      </c>
      <c r="O2263" s="3" t="s">
        <v>32</v>
      </c>
      <c r="P2263" s="3" t="s">
        <v>29</v>
      </c>
      <c r="Q2263" s="5">
        <v>19.149999999999999</v>
      </c>
      <c r="S2263" s="6">
        <v>16.54</v>
      </c>
      <c r="T2263" s="5">
        <v>0.35</v>
      </c>
      <c r="U2263" s="6">
        <v>16.89</v>
      </c>
      <c r="V2263" s="2">
        <v>24.9</v>
      </c>
      <c r="W2263" s="8"/>
      <c r="X2263" s="10" t="s">
        <v>29</v>
      </c>
      <c r="Y2263" s="7">
        <v>43799</v>
      </c>
    </row>
    <row r="2264" spans="1:25" hidden="1" x14ac:dyDescent="0.25">
      <c r="A2264" s="2">
        <v>48611</v>
      </c>
      <c r="B2264" s="3" t="s">
        <v>1880</v>
      </c>
      <c r="C2264" s="3" t="s">
        <v>2257</v>
      </c>
      <c r="D2264" s="3" t="s">
        <v>27</v>
      </c>
      <c r="E2264" s="3" t="s">
        <v>37</v>
      </c>
      <c r="F2264" s="3" t="s">
        <v>29</v>
      </c>
      <c r="G2264" s="2">
        <v>12</v>
      </c>
      <c r="H2264" s="3" t="s">
        <v>30</v>
      </c>
      <c r="I2264" s="3" t="s">
        <v>1885</v>
      </c>
      <c r="J2264" s="3" t="s">
        <v>31</v>
      </c>
      <c r="K2264" s="4" t="s">
        <v>3152</v>
      </c>
      <c r="L2264" s="2">
        <v>1</v>
      </c>
      <c r="M2264" s="2">
        <v>12</v>
      </c>
      <c r="N2264" s="2">
        <v>0.75</v>
      </c>
      <c r="O2264" s="3" t="s">
        <v>32</v>
      </c>
      <c r="P2264" s="3" t="s">
        <v>29</v>
      </c>
      <c r="Q2264" s="5">
        <v>17</v>
      </c>
      <c r="S2264" s="6">
        <v>14.65</v>
      </c>
      <c r="T2264" s="5">
        <v>0.35</v>
      </c>
      <c r="U2264" s="6">
        <v>15</v>
      </c>
      <c r="V2264" s="2">
        <v>22.1</v>
      </c>
      <c r="W2264" s="8"/>
      <c r="X2264" s="10" t="s">
        <v>29</v>
      </c>
      <c r="Y2264" s="7">
        <v>43708</v>
      </c>
    </row>
    <row r="2265" spans="1:25" hidden="1" x14ac:dyDescent="0.25">
      <c r="A2265" s="2">
        <v>494492</v>
      </c>
      <c r="B2265" s="3" t="s">
        <v>1880</v>
      </c>
      <c r="C2265" s="3" t="s">
        <v>2258</v>
      </c>
      <c r="D2265" s="3" t="s">
        <v>27</v>
      </c>
      <c r="E2265" s="3" t="s">
        <v>37</v>
      </c>
      <c r="F2265" s="3" t="s">
        <v>29</v>
      </c>
      <c r="G2265" s="2">
        <v>12</v>
      </c>
      <c r="H2265" s="3" t="s">
        <v>30</v>
      </c>
      <c r="I2265" s="3" t="s">
        <v>1929</v>
      </c>
      <c r="J2265" s="3" t="s">
        <v>31</v>
      </c>
      <c r="K2265" s="4" t="s">
        <v>3152</v>
      </c>
      <c r="L2265" s="2">
        <v>1</v>
      </c>
      <c r="M2265" s="2">
        <v>12</v>
      </c>
      <c r="N2265" s="2">
        <v>0.75</v>
      </c>
      <c r="O2265" s="3" t="s">
        <v>32</v>
      </c>
      <c r="P2265" s="3" t="s">
        <v>29</v>
      </c>
      <c r="Q2265" s="5">
        <v>17</v>
      </c>
      <c r="S2265" s="6">
        <v>14.65</v>
      </c>
      <c r="T2265" s="5">
        <v>0.35</v>
      </c>
      <c r="U2265" s="6">
        <v>15</v>
      </c>
      <c r="V2265" s="2">
        <v>22.1</v>
      </c>
      <c r="W2265" s="8"/>
      <c r="X2265" s="10" t="s">
        <v>29</v>
      </c>
      <c r="Y2265" s="7">
        <v>43556</v>
      </c>
    </row>
    <row r="2266" spans="1:25" hidden="1" x14ac:dyDescent="0.25">
      <c r="A2266" s="2">
        <v>587113</v>
      </c>
      <c r="B2266" s="3" t="s">
        <v>1880</v>
      </c>
      <c r="C2266" s="3" t="s">
        <v>2259</v>
      </c>
      <c r="D2266" s="3" t="s">
        <v>27</v>
      </c>
      <c r="E2266" s="3" t="s">
        <v>37</v>
      </c>
      <c r="F2266" s="3" t="s">
        <v>104</v>
      </c>
      <c r="G2266" s="2">
        <v>12.5</v>
      </c>
      <c r="H2266" s="3" t="s">
        <v>80</v>
      </c>
      <c r="I2266" s="3" t="s">
        <v>29</v>
      </c>
      <c r="J2266" s="3" t="s">
        <v>31</v>
      </c>
      <c r="K2266" s="4">
        <v>87.48</v>
      </c>
      <c r="L2266" s="2">
        <v>1</v>
      </c>
      <c r="M2266" s="2">
        <v>12</v>
      </c>
      <c r="N2266" s="2">
        <v>0.75</v>
      </c>
      <c r="O2266" s="3" t="s">
        <v>32</v>
      </c>
      <c r="P2266" s="3" t="s">
        <v>29</v>
      </c>
      <c r="Q2266" s="5">
        <v>19.899999999999999</v>
      </c>
      <c r="R2266" s="5">
        <v>1</v>
      </c>
      <c r="S2266" s="6">
        <v>16.32</v>
      </c>
      <c r="T2266" s="5">
        <v>0.35</v>
      </c>
      <c r="U2266" s="6">
        <v>16.670000000000002</v>
      </c>
      <c r="V2266" s="2">
        <v>25.85</v>
      </c>
      <c r="W2266" s="8"/>
      <c r="X2266" s="10" t="s">
        <v>29</v>
      </c>
      <c r="Y2266" s="7">
        <v>43800</v>
      </c>
    </row>
    <row r="2267" spans="1:25" hidden="1" x14ac:dyDescent="0.25">
      <c r="A2267" s="2">
        <v>283648</v>
      </c>
      <c r="B2267" s="3" t="s">
        <v>1880</v>
      </c>
      <c r="C2267" s="3" t="s">
        <v>2260</v>
      </c>
      <c r="D2267" s="3" t="s">
        <v>27</v>
      </c>
      <c r="E2267" s="3" t="s">
        <v>28</v>
      </c>
      <c r="F2267" s="3" t="s">
        <v>29</v>
      </c>
      <c r="H2267" s="3" t="s">
        <v>80</v>
      </c>
      <c r="I2267" s="3" t="s">
        <v>29</v>
      </c>
      <c r="J2267" s="3" t="s">
        <v>31</v>
      </c>
      <c r="K2267" s="4">
        <v>91.08</v>
      </c>
      <c r="L2267" s="2">
        <v>1</v>
      </c>
      <c r="M2267" s="2">
        <v>12</v>
      </c>
      <c r="N2267" s="2">
        <v>0.75</v>
      </c>
      <c r="O2267" s="3" t="s">
        <v>32</v>
      </c>
      <c r="P2267" s="3" t="s">
        <v>29</v>
      </c>
      <c r="Q2267" s="5">
        <v>20.55</v>
      </c>
      <c r="S2267" s="6">
        <v>17.78</v>
      </c>
      <c r="T2267" s="5">
        <v>0.35</v>
      </c>
      <c r="U2267" s="6">
        <v>18.13</v>
      </c>
      <c r="V2267" s="2">
        <v>26.7</v>
      </c>
      <c r="W2267" s="8"/>
      <c r="X2267" s="10" t="s">
        <v>29</v>
      </c>
      <c r="Y2267" s="7">
        <v>43769</v>
      </c>
    </row>
    <row r="2268" spans="1:25" hidden="1" x14ac:dyDescent="0.25">
      <c r="A2268" s="2">
        <v>216077</v>
      </c>
      <c r="B2268" s="3" t="s">
        <v>1880</v>
      </c>
      <c r="C2268" s="3" t="s">
        <v>2261</v>
      </c>
      <c r="D2268" s="3" t="s">
        <v>27</v>
      </c>
      <c r="E2268" s="3" t="s">
        <v>37</v>
      </c>
      <c r="F2268" s="3" t="s">
        <v>97</v>
      </c>
      <c r="G2268" s="2">
        <v>13</v>
      </c>
      <c r="H2268" s="3" t="s">
        <v>80</v>
      </c>
      <c r="I2268" s="3" t="s">
        <v>2262</v>
      </c>
      <c r="J2268" s="3" t="s">
        <v>31</v>
      </c>
      <c r="K2268" s="4">
        <v>123.48</v>
      </c>
      <c r="L2268" s="2">
        <v>1</v>
      </c>
      <c r="M2268" s="2">
        <v>12</v>
      </c>
      <c r="N2268" s="2">
        <v>0.75</v>
      </c>
      <c r="O2268" s="3" t="s">
        <v>32</v>
      </c>
      <c r="P2268" s="3" t="s">
        <v>29</v>
      </c>
      <c r="Q2268" s="5">
        <v>26.1</v>
      </c>
      <c r="S2268" s="6">
        <v>22.66</v>
      </c>
      <c r="T2268" s="5">
        <v>0.35</v>
      </c>
      <c r="U2268" s="6">
        <v>23.01</v>
      </c>
      <c r="V2268" s="2">
        <v>33.950000000000003</v>
      </c>
      <c r="W2268" s="8"/>
      <c r="X2268" s="10" t="s">
        <v>29</v>
      </c>
      <c r="Y2268" s="7">
        <v>43466</v>
      </c>
    </row>
    <row r="2269" spans="1:25" hidden="1" x14ac:dyDescent="0.25">
      <c r="A2269" s="2">
        <v>883314</v>
      </c>
      <c r="B2269" s="3" t="s">
        <v>1880</v>
      </c>
      <c r="C2269" s="3" t="s">
        <v>2263</v>
      </c>
      <c r="D2269" s="3" t="s">
        <v>27</v>
      </c>
      <c r="E2269" s="3" t="s">
        <v>28</v>
      </c>
      <c r="F2269" s="3" t="s">
        <v>97</v>
      </c>
      <c r="G2269" s="2">
        <v>14</v>
      </c>
      <c r="H2269" s="3" t="s">
        <v>80</v>
      </c>
      <c r="I2269" s="3" t="s">
        <v>29</v>
      </c>
      <c r="J2269" s="3" t="s">
        <v>31</v>
      </c>
      <c r="K2269" s="4">
        <v>172.56</v>
      </c>
      <c r="L2269" s="2">
        <v>1</v>
      </c>
      <c r="M2269" s="2">
        <v>12</v>
      </c>
      <c r="N2269" s="2">
        <v>0.75</v>
      </c>
      <c r="O2269" s="3" t="s">
        <v>32</v>
      </c>
      <c r="P2269" s="3" t="s">
        <v>29</v>
      </c>
      <c r="Q2269" s="5">
        <v>34.549999999999997</v>
      </c>
      <c r="S2269" s="6">
        <v>30.1</v>
      </c>
      <c r="T2269" s="5">
        <v>0.35</v>
      </c>
      <c r="U2269" s="6">
        <v>30.45</v>
      </c>
      <c r="V2269" s="2">
        <v>44.9</v>
      </c>
      <c r="W2269" s="8"/>
      <c r="X2269" s="10" t="s">
        <v>29</v>
      </c>
      <c r="Y2269" s="7">
        <v>43769</v>
      </c>
    </row>
    <row r="2270" spans="1:25" hidden="1" x14ac:dyDescent="0.25">
      <c r="A2270" s="2">
        <v>669457</v>
      </c>
      <c r="B2270" s="3" t="s">
        <v>1880</v>
      </c>
      <c r="C2270" s="3" t="s">
        <v>2264</v>
      </c>
      <c r="D2270" s="3" t="s">
        <v>27</v>
      </c>
      <c r="E2270" s="3" t="s">
        <v>28</v>
      </c>
      <c r="F2270" s="3" t="s">
        <v>29</v>
      </c>
      <c r="G2270" s="2">
        <v>14.5</v>
      </c>
      <c r="H2270" s="3" t="s">
        <v>432</v>
      </c>
      <c r="I2270" s="3" t="s">
        <v>1973</v>
      </c>
      <c r="J2270" s="3" t="s">
        <v>31</v>
      </c>
      <c r="K2270" s="4">
        <v>79.56</v>
      </c>
      <c r="L2270" s="2">
        <v>1</v>
      </c>
      <c r="M2270" s="2">
        <v>12</v>
      </c>
      <c r="N2270" s="2">
        <v>0.75</v>
      </c>
      <c r="O2270" s="3" t="s">
        <v>32</v>
      </c>
      <c r="P2270" s="3" t="s">
        <v>29</v>
      </c>
      <c r="Q2270" s="5">
        <v>18.55</v>
      </c>
      <c r="S2270" s="6">
        <v>16.02</v>
      </c>
      <c r="T2270" s="5">
        <v>0.35</v>
      </c>
      <c r="U2270" s="6">
        <v>16.37</v>
      </c>
      <c r="V2270" s="2">
        <v>24.1</v>
      </c>
      <c r="W2270" s="8">
        <v>5.0000000000000711E-2</v>
      </c>
      <c r="X2270" s="9" t="s">
        <v>3216</v>
      </c>
      <c r="Y2270" s="7">
        <v>43794</v>
      </c>
    </row>
    <row r="2271" spans="1:25" x14ac:dyDescent="0.25">
      <c r="A2271" s="2">
        <v>763586</v>
      </c>
      <c r="B2271" s="3" t="s">
        <v>1880</v>
      </c>
      <c r="C2271" s="3" t="s">
        <v>2265</v>
      </c>
      <c r="D2271" s="3" t="s">
        <v>688</v>
      </c>
      <c r="E2271" s="3" t="s">
        <v>28</v>
      </c>
      <c r="F2271" s="3" t="s">
        <v>29</v>
      </c>
      <c r="G2271" s="2">
        <v>12</v>
      </c>
      <c r="H2271" s="3" t="s">
        <v>80</v>
      </c>
      <c r="I2271" s="3" t="s">
        <v>1885</v>
      </c>
      <c r="J2271" s="3" t="s">
        <v>39</v>
      </c>
      <c r="K2271" s="4">
        <v>214.36</v>
      </c>
      <c r="L2271" s="2">
        <v>1</v>
      </c>
      <c r="M2271" s="2">
        <v>1</v>
      </c>
      <c r="N2271" s="2">
        <v>30</v>
      </c>
      <c r="O2271" s="3" t="s">
        <v>956</v>
      </c>
      <c r="P2271" s="3" t="s">
        <v>29</v>
      </c>
      <c r="Q2271" s="5">
        <v>596.25</v>
      </c>
      <c r="S2271" s="6">
        <v>524.39</v>
      </c>
      <c r="T2271" s="5">
        <v>0.35</v>
      </c>
      <c r="U2271" s="6">
        <v>524.74</v>
      </c>
      <c r="V2271" s="2">
        <v>775.1</v>
      </c>
      <c r="W2271" s="8"/>
      <c r="X2271" s="9" t="s">
        <v>3214</v>
      </c>
      <c r="Y2271" s="7">
        <v>43803</v>
      </c>
    </row>
    <row r="2272" spans="1:25" hidden="1" x14ac:dyDescent="0.25">
      <c r="A2272" s="2">
        <v>327791</v>
      </c>
      <c r="B2272" s="3" t="s">
        <v>1880</v>
      </c>
      <c r="C2272" s="3" t="s">
        <v>2266</v>
      </c>
      <c r="D2272" s="3" t="s">
        <v>27</v>
      </c>
      <c r="E2272" s="3" t="s">
        <v>28</v>
      </c>
      <c r="F2272" s="3" t="s">
        <v>29</v>
      </c>
      <c r="G2272" s="2">
        <v>14</v>
      </c>
      <c r="H2272" s="3" t="s">
        <v>80</v>
      </c>
      <c r="I2272" s="3" t="s">
        <v>1882</v>
      </c>
      <c r="J2272" s="3" t="s">
        <v>31</v>
      </c>
      <c r="K2272" s="4">
        <v>153.12</v>
      </c>
      <c r="L2272" s="2">
        <v>1</v>
      </c>
      <c r="M2272" s="2">
        <v>12</v>
      </c>
      <c r="N2272" s="2">
        <v>0.75</v>
      </c>
      <c r="O2272" s="3" t="s">
        <v>32</v>
      </c>
      <c r="P2272" s="3" t="s">
        <v>29</v>
      </c>
      <c r="Q2272" s="5">
        <v>31.2</v>
      </c>
      <c r="S2272" s="6">
        <v>27.15</v>
      </c>
      <c r="T2272" s="5">
        <v>0.35</v>
      </c>
      <c r="U2272" s="6">
        <v>27.5</v>
      </c>
      <c r="V2272" s="2">
        <v>40.549999999999997</v>
      </c>
      <c r="W2272" s="8"/>
      <c r="X2272" s="10" t="s">
        <v>29</v>
      </c>
      <c r="Y2272" s="7">
        <v>43661</v>
      </c>
    </row>
    <row r="2273" spans="1:25" hidden="1" x14ac:dyDescent="0.25">
      <c r="A2273" s="2">
        <v>723759</v>
      </c>
      <c r="B2273" s="3" t="s">
        <v>1880</v>
      </c>
      <c r="C2273" s="3" t="s">
        <v>2267</v>
      </c>
      <c r="D2273" s="3" t="s">
        <v>27</v>
      </c>
      <c r="E2273" s="3" t="s">
        <v>28</v>
      </c>
      <c r="F2273" s="3" t="s">
        <v>29</v>
      </c>
      <c r="G2273" s="2">
        <v>14.8</v>
      </c>
      <c r="H2273" s="3" t="s">
        <v>1827</v>
      </c>
      <c r="I2273" s="3" t="s">
        <v>1929</v>
      </c>
      <c r="J2273" s="3" t="s">
        <v>31</v>
      </c>
      <c r="K2273" s="4">
        <v>113.16</v>
      </c>
      <c r="L2273" s="2">
        <v>1</v>
      </c>
      <c r="M2273" s="2">
        <v>12</v>
      </c>
      <c r="N2273" s="2">
        <v>0.75</v>
      </c>
      <c r="O2273" s="3" t="s">
        <v>32</v>
      </c>
      <c r="P2273" s="3" t="s">
        <v>29</v>
      </c>
      <c r="Q2273" s="5">
        <v>24.3</v>
      </c>
      <c r="S2273" s="6">
        <v>21.08</v>
      </c>
      <c r="T2273" s="5">
        <v>0.35</v>
      </c>
      <c r="U2273" s="6">
        <v>21.43</v>
      </c>
      <c r="V2273" s="2">
        <v>31.6</v>
      </c>
      <c r="W2273" s="8">
        <v>-0.25</v>
      </c>
      <c r="X2273" s="9" t="s">
        <v>3215</v>
      </c>
      <c r="Y2273" s="7">
        <v>43794</v>
      </c>
    </row>
    <row r="2274" spans="1:25" hidden="1" x14ac:dyDescent="0.25">
      <c r="A2274" s="2">
        <v>802021</v>
      </c>
      <c r="B2274" s="3" t="s">
        <v>1880</v>
      </c>
      <c r="C2274" s="3" t="s">
        <v>2268</v>
      </c>
      <c r="D2274" s="3" t="s">
        <v>27</v>
      </c>
      <c r="E2274" s="3" t="s">
        <v>37</v>
      </c>
      <c r="F2274" s="3" t="s">
        <v>104</v>
      </c>
      <c r="G2274" s="2">
        <v>12.5</v>
      </c>
      <c r="H2274" s="3" t="s">
        <v>38</v>
      </c>
      <c r="I2274" s="3" t="s">
        <v>1885</v>
      </c>
      <c r="J2274" s="3" t="s">
        <v>39</v>
      </c>
      <c r="K2274" s="4">
        <v>49.27</v>
      </c>
      <c r="L2274" s="2">
        <v>1</v>
      </c>
      <c r="M2274" s="2">
        <v>12</v>
      </c>
      <c r="N2274" s="2">
        <v>0.75</v>
      </c>
      <c r="O2274" s="3" t="s">
        <v>32</v>
      </c>
      <c r="P2274" s="3" t="s">
        <v>29</v>
      </c>
      <c r="Q2274" s="5">
        <v>12.3</v>
      </c>
      <c r="R2274" s="5">
        <v>1</v>
      </c>
      <c r="S2274" s="6">
        <v>9.64</v>
      </c>
      <c r="T2274" s="5">
        <v>0.35</v>
      </c>
      <c r="U2274" s="6">
        <v>9.99</v>
      </c>
      <c r="V2274" s="2">
        <v>16</v>
      </c>
      <c r="W2274" s="8"/>
      <c r="X2274" s="10" t="s">
        <v>29</v>
      </c>
      <c r="Y2274" s="7">
        <v>43800</v>
      </c>
    </row>
    <row r="2275" spans="1:25" hidden="1" x14ac:dyDescent="0.25">
      <c r="A2275" s="2">
        <v>802019</v>
      </c>
      <c r="B2275" s="3" t="s">
        <v>1880</v>
      </c>
      <c r="C2275" s="3" t="s">
        <v>2268</v>
      </c>
      <c r="D2275" s="3" t="s">
        <v>1914</v>
      </c>
      <c r="E2275" s="3" t="s">
        <v>37</v>
      </c>
      <c r="F2275" s="3" t="s">
        <v>29</v>
      </c>
      <c r="G2275" s="2">
        <v>12.5</v>
      </c>
      <c r="H2275" s="3" t="s">
        <v>38</v>
      </c>
      <c r="I2275" s="3" t="s">
        <v>1885</v>
      </c>
      <c r="J2275" s="3" t="s">
        <v>39</v>
      </c>
      <c r="K2275" s="4">
        <v>63.32</v>
      </c>
      <c r="L2275" s="2">
        <v>1</v>
      </c>
      <c r="M2275" s="2">
        <v>4</v>
      </c>
      <c r="N2275" s="2">
        <v>4</v>
      </c>
      <c r="O2275" s="3" t="s">
        <v>956</v>
      </c>
      <c r="P2275" s="3" t="s">
        <v>29</v>
      </c>
      <c r="Q2275" s="5">
        <v>46.5</v>
      </c>
      <c r="S2275" s="6">
        <v>40.61</v>
      </c>
      <c r="T2275" s="5">
        <v>0.35</v>
      </c>
      <c r="U2275" s="6">
        <v>40.96</v>
      </c>
      <c r="V2275" s="2">
        <v>60.45</v>
      </c>
      <c r="W2275" s="8"/>
      <c r="X2275" s="10" t="s">
        <v>29</v>
      </c>
      <c r="Y2275" s="7">
        <v>43799</v>
      </c>
    </row>
    <row r="2276" spans="1:25" hidden="1" x14ac:dyDescent="0.25">
      <c r="A2276" s="2">
        <v>608075</v>
      </c>
      <c r="B2276" s="3" t="s">
        <v>1880</v>
      </c>
      <c r="C2276" s="3" t="s">
        <v>2269</v>
      </c>
      <c r="D2276" s="3" t="s">
        <v>27</v>
      </c>
      <c r="E2276" s="3" t="s">
        <v>37</v>
      </c>
      <c r="F2276" s="3" t="s">
        <v>29</v>
      </c>
      <c r="G2276" s="2">
        <v>13.5</v>
      </c>
      <c r="H2276" s="3" t="s">
        <v>30</v>
      </c>
      <c r="I2276" s="3" t="s">
        <v>1892</v>
      </c>
      <c r="J2276" s="3" t="s">
        <v>31</v>
      </c>
      <c r="K2276" s="4">
        <v>142.91999999999999</v>
      </c>
      <c r="L2276" s="2">
        <v>1</v>
      </c>
      <c r="M2276" s="2">
        <v>12</v>
      </c>
      <c r="N2276" s="2">
        <v>0.75</v>
      </c>
      <c r="O2276" s="3" t="s">
        <v>32</v>
      </c>
      <c r="P2276" s="3" t="s">
        <v>29</v>
      </c>
      <c r="Q2276" s="5">
        <v>29.35</v>
      </c>
      <c r="S2276" s="6">
        <v>25.52</v>
      </c>
      <c r="T2276" s="5">
        <v>0.35</v>
      </c>
      <c r="U2276" s="6">
        <v>25.87</v>
      </c>
      <c r="V2276" s="2">
        <v>38.15</v>
      </c>
      <c r="W2276" s="8"/>
      <c r="X2276" s="10" t="s">
        <v>29</v>
      </c>
      <c r="Y2276" s="7">
        <v>43678</v>
      </c>
    </row>
    <row r="2277" spans="1:25" hidden="1" x14ac:dyDescent="0.25">
      <c r="A2277" s="2">
        <v>353375</v>
      </c>
      <c r="B2277" s="3" t="s">
        <v>1880</v>
      </c>
      <c r="C2277" s="3" t="s">
        <v>2270</v>
      </c>
      <c r="D2277" s="3" t="s">
        <v>27</v>
      </c>
      <c r="E2277" s="3" t="s">
        <v>37</v>
      </c>
      <c r="F2277" s="3" t="s">
        <v>29</v>
      </c>
      <c r="G2277" s="2">
        <v>12.5</v>
      </c>
      <c r="H2277" s="3" t="s">
        <v>38</v>
      </c>
      <c r="I2277" s="3" t="s">
        <v>1889</v>
      </c>
      <c r="J2277" s="3" t="s">
        <v>31</v>
      </c>
      <c r="K2277" s="4">
        <v>41.32</v>
      </c>
      <c r="L2277" s="2">
        <v>1</v>
      </c>
      <c r="M2277" s="2">
        <v>12</v>
      </c>
      <c r="N2277" s="2">
        <v>0.75</v>
      </c>
      <c r="O2277" s="3" t="s">
        <v>32</v>
      </c>
      <c r="P2277" s="3" t="s">
        <v>29</v>
      </c>
      <c r="Q2277" s="5">
        <v>11</v>
      </c>
      <c r="S2277" s="6">
        <v>9.3699999999999992</v>
      </c>
      <c r="T2277" s="5">
        <v>0.35</v>
      </c>
      <c r="U2277" s="6">
        <v>9.7200000000000006</v>
      </c>
      <c r="V2277" s="2">
        <v>14.3</v>
      </c>
      <c r="W2277" s="8"/>
      <c r="X2277" s="10" t="s">
        <v>29</v>
      </c>
      <c r="Y2277" s="7">
        <v>43556</v>
      </c>
    </row>
    <row r="2278" spans="1:25" hidden="1" x14ac:dyDescent="0.25">
      <c r="A2278" s="2">
        <v>306027</v>
      </c>
      <c r="B2278" s="3" t="s">
        <v>1880</v>
      </c>
      <c r="C2278" s="3" t="s">
        <v>2271</v>
      </c>
      <c r="D2278" s="3" t="s">
        <v>27</v>
      </c>
      <c r="E2278" s="3" t="s">
        <v>37</v>
      </c>
      <c r="F2278" s="3" t="s">
        <v>29</v>
      </c>
      <c r="G2278" s="2">
        <v>12.5</v>
      </c>
      <c r="H2278" s="3" t="s">
        <v>38</v>
      </c>
      <c r="I2278" s="3" t="s">
        <v>1929</v>
      </c>
      <c r="J2278" s="3" t="s">
        <v>31</v>
      </c>
      <c r="K2278" s="4">
        <v>41.32</v>
      </c>
      <c r="L2278" s="2">
        <v>1</v>
      </c>
      <c r="M2278" s="2">
        <v>12</v>
      </c>
      <c r="N2278" s="2">
        <v>0.75</v>
      </c>
      <c r="O2278" s="3" t="s">
        <v>32</v>
      </c>
      <c r="P2278" s="3" t="s">
        <v>29</v>
      </c>
      <c r="Q2278" s="5">
        <v>11</v>
      </c>
      <c r="S2278" s="6">
        <v>9.3699999999999992</v>
      </c>
      <c r="T2278" s="5">
        <v>0.35</v>
      </c>
      <c r="U2278" s="6">
        <v>9.7200000000000006</v>
      </c>
      <c r="V2278" s="2">
        <v>14.3</v>
      </c>
      <c r="W2278" s="8"/>
      <c r="X2278" s="10" t="s">
        <v>29</v>
      </c>
      <c r="Y2278" s="7">
        <v>43556</v>
      </c>
    </row>
    <row r="2279" spans="1:25" hidden="1" x14ac:dyDescent="0.25">
      <c r="A2279" s="2">
        <v>30161</v>
      </c>
      <c r="B2279" s="3" t="s">
        <v>1880</v>
      </c>
      <c r="C2279" s="3" t="s">
        <v>2272</v>
      </c>
      <c r="D2279" s="3" t="s">
        <v>27</v>
      </c>
      <c r="E2279" s="3" t="s">
        <v>37</v>
      </c>
      <c r="F2279" s="3" t="s">
        <v>29</v>
      </c>
      <c r="G2279" s="2">
        <v>11</v>
      </c>
      <c r="H2279" s="3" t="s">
        <v>38</v>
      </c>
      <c r="I2279" s="3" t="s">
        <v>1052</v>
      </c>
      <c r="J2279" s="3" t="s">
        <v>31</v>
      </c>
      <c r="K2279" s="4">
        <v>41.32</v>
      </c>
      <c r="L2279" s="2">
        <v>1</v>
      </c>
      <c r="M2279" s="2">
        <v>12</v>
      </c>
      <c r="N2279" s="2">
        <v>0.75</v>
      </c>
      <c r="O2279" s="3" t="s">
        <v>32</v>
      </c>
      <c r="P2279" s="3" t="s">
        <v>29</v>
      </c>
      <c r="Q2279" s="5">
        <v>11</v>
      </c>
      <c r="S2279" s="6">
        <v>9.3699999999999992</v>
      </c>
      <c r="T2279" s="5">
        <v>0.35</v>
      </c>
      <c r="U2279" s="6">
        <v>9.7200000000000006</v>
      </c>
      <c r="V2279" s="2">
        <v>14.3</v>
      </c>
      <c r="W2279" s="8"/>
      <c r="X2279" s="10" t="s">
        <v>29</v>
      </c>
      <c r="Y2279" s="7">
        <v>43586</v>
      </c>
    </row>
    <row r="2280" spans="1:25" hidden="1" x14ac:dyDescent="0.25">
      <c r="A2280" s="2">
        <v>150967</v>
      </c>
      <c r="B2280" s="3" t="s">
        <v>1880</v>
      </c>
      <c r="C2280" s="3" t="s">
        <v>2272</v>
      </c>
      <c r="D2280" s="3" t="s">
        <v>1195</v>
      </c>
      <c r="E2280" s="3" t="s">
        <v>37</v>
      </c>
      <c r="F2280" s="3" t="s">
        <v>97</v>
      </c>
      <c r="G2280" s="2">
        <v>11</v>
      </c>
      <c r="H2280" s="3" t="s">
        <v>38</v>
      </c>
      <c r="I2280" s="3" t="s">
        <v>1052</v>
      </c>
      <c r="J2280" s="3" t="s">
        <v>31</v>
      </c>
      <c r="K2280" s="4">
        <v>48.29</v>
      </c>
      <c r="L2280" s="2">
        <v>1</v>
      </c>
      <c r="M2280" s="2">
        <v>4</v>
      </c>
      <c r="N2280" s="2">
        <v>3</v>
      </c>
      <c r="O2280" s="3" t="s">
        <v>956</v>
      </c>
      <c r="P2280" s="3" t="s">
        <v>29</v>
      </c>
      <c r="Q2280" s="5">
        <v>36.799999999999997</v>
      </c>
      <c r="S2280" s="6">
        <v>32.08</v>
      </c>
      <c r="T2280" s="5">
        <v>0.35</v>
      </c>
      <c r="U2280" s="6">
        <v>32.43</v>
      </c>
      <c r="V2280" s="2">
        <v>47.85</v>
      </c>
      <c r="W2280" s="8"/>
      <c r="X2280" s="10" t="s">
        <v>29</v>
      </c>
      <c r="Y2280" s="7">
        <v>43466</v>
      </c>
    </row>
    <row r="2281" spans="1:25" hidden="1" x14ac:dyDescent="0.25">
      <c r="A2281" s="2">
        <v>305938</v>
      </c>
      <c r="B2281" s="3" t="s">
        <v>1880</v>
      </c>
      <c r="C2281" s="3" t="s">
        <v>2273</v>
      </c>
      <c r="D2281" s="3" t="s">
        <v>27</v>
      </c>
      <c r="E2281" s="3" t="s">
        <v>37</v>
      </c>
      <c r="F2281" s="3" t="s">
        <v>29</v>
      </c>
      <c r="G2281" s="2">
        <v>12.5</v>
      </c>
      <c r="H2281" s="3" t="s">
        <v>38</v>
      </c>
      <c r="I2281" s="3" t="s">
        <v>1887</v>
      </c>
      <c r="J2281" s="3" t="s">
        <v>31</v>
      </c>
      <c r="K2281" s="4">
        <v>41.32</v>
      </c>
      <c r="L2281" s="2">
        <v>1</v>
      </c>
      <c r="M2281" s="2">
        <v>12</v>
      </c>
      <c r="N2281" s="2">
        <v>0.75</v>
      </c>
      <c r="O2281" s="3" t="s">
        <v>32</v>
      </c>
      <c r="P2281" s="3" t="s">
        <v>29</v>
      </c>
      <c r="Q2281" s="5">
        <v>11</v>
      </c>
      <c r="S2281" s="6">
        <v>9.3699999999999992</v>
      </c>
      <c r="T2281" s="5">
        <v>0.35</v>
      </c>
      <c r="U2281" s="6">
        <v>9.7200000000000006</v>
      </c>
      <c r="V2281" s="2">
        <v>14.3</v>
      </c>
      <c r="W2281" s="8"/>
      <c r="X2281" s="10" t="s">
        <v>29</v>
      </c>
      <c r="Y2281" s="7">
        <v>43556</v>
      </c>
    </row>
    <row r="2282" spans="1:25" hidden="1" x14ac:dyDescent="0.25">
      <c r="A2282" s="2">
        <v>4460</v>
      </c>
      <c r="B2282" s="3" t="s">
        <v>1880</v>
      </c>
      <c r="C2282" s="3" t="s">
        <v>2273</v>
      </c>
      <c r="D2282" s="3" t="s">
        <v>1914</v>
      </c>
      <c r="E2282" s="3" t="s">
        <v>37</v>
      </c>
      <c r="F2282" s="3" t="s">
        <v>29</v>
      </c>
      <c r="G2282" s="2">
        <v>12</v>
      </c>
      <c r="H2282" s="3" t="s">
        <v>38</v>
      </c>
      <c r="I2282" s="3" t="s">
        <v>1887</v>
      </c>
      <c r="J2282" s="3" t="s">
        <v>31</v>
      </c>
      <c r="K2282" s="4">
        <v>56.67</v>
      </c>
      <c r="L2282" s="2">
        <v>1</v>
      </c>
      <c r="M2282" s="2">
        <v>4</v>
      </c>
      <c r="N2282" s="2">
        <v>4</v>
      </c>
      <c r="O2282" s="3" t="s">
        <v>956</v>
      </c>
      <c r="P2282" s="3" t="s">
        <v>29</v>
      </c>
      <c r="Q2282" s="5">
        <v>43.65</v>
      </c>
      <c r="S2282" s="6">
        <v>38.1</v>
      </c>
      <c r="T2282" s="5">
        <v>0.35</v>
      </c>
      <c r="U2282" s="6">
        <v>38.450000000000003</v>
      </c>
      <c r="V2282" s="2">
        <v>56.75</v>
      </c>
      <c r="W2282" s="8"/>
      <c r="X2282" s="10" t="s">
        <v>29</v>
      </c>
      <c r="Y2282" s="7">
        <v>43799</v>
      </c>
    </row>
    <row r="2283" spans="1:25" hidden="1" x14ac:dyDescent="0.25">
      <c r="A2283" s="2">
        <v>56457</v>
      </c>
      <c r="B2283" s="3" t="s">
        <v>1880</v>
      </c>
      <c r="C2283" s="3" t="s">
        <v>2274</v>
      </c>
      <c r="D2283" s="3" t="s">
        <v>27</v>
      </c>
      <c r="E2283" s="3" t="s">
        <v>28</v>
      </c>
      <c r="F2283" s="3" t="s">
        <v>97</v>
      </c>
      <c r="G2283" s="2">
        <v>14.5</v>
      </c>
      <c r="H2283" s="3" t="s">
        <v>889</v>
      </c>
      <c r="I2283" s="3" t="s">
        <v>1887</v>
      </c>
      <c r="J2283" s="3" t="s">
        <v>31</v>
      </c>
      <c r="K2283" s="4">
        <v>67.2</v>
      </c>
      <c r="L2283" s="2">
        <v>1</v>
      </c>
      <c r="M2283" s="2">
        <v>12</v>
      </c>
      <c r="N2283" s="2">
        <v>0.75</v>
      </c>
      <c r="O2283" s="3" t="s">
        <v>32</v>
      </c>
      <c r="P2283" s="3" t="s">
        <v>29</v>
      </c>
      <c r="Q2283" s="5">
        <v>16.45</v>
      </c>
      <c r="S2283" s="6">
        <v>14.17</v>
      </c>
      <c r="T2283" s="5">
        <v>0.35</v>
      </c>
      <c r="U2283" s="6">
        <v>14.52</v>
      </c>
      <c r="V2283" s="2">
        <v>21.4</v>
      </c>
      <c r="W2283" s="8"/>
      <c r="X2283" s="10" t="s">
        <v>29</v>
      </c>
      <c r="Y2283" s="7">
        <v>43654</v>
      </c>
    </row>
    <row r="2284" spans="1:25" hidden="1" x14ac:dyDescent="0.25">
      <c r="A2284" s="2">
        <v>111526</v>
      </c>
      <c r="B2284" s="3" t="s">
        <v>1880</v>
      </c>
      <c r="C2284" s="3" t="s">
        <v>2275</v>
      </c>
      <c r="D2284" s="3" t="s">
        <v>27</v>
      </c>
      <c r="E2284" s="3" t="s">
        <v>37</v>
      </c>
      <c r="F2284" s="3" t="s">
        <v>86</v>
      </c>
      <c r="H2284" s="3" t="s">
        <v>889</v>
      </c>
      <c r="I2284" s="3" t="s">
        <v>1885</v>
      </c>
      <c r="J2284" s="3" t="s">
        <v>31</v>
      </c>
      <c r="K2284" s="4">
        <v>67.319999999999993</v>
      </c>
      <c r="L2284" s="2">
        <v>1</v>
      </c>
      <c r="M2284" s="2">
        <v>12</v>
      </c>
      <c r="N2284" s="2">
        <v>0.75</v>
      </c>
      <c r="O2284" s="3" t="s">
        <v>32</v>
      </c>
      <c r="P2284" s="3" t="s">
        <v>29</v>
      </c>
      <c r="Q2284" s="5">
        <v>16.45</v>
      </c>
      <c r="S2284" s="6">
        <v>14.17</v>
      </c>
      <c r="T2284" s="5">
        <v>0.35</v>
      </c>
      <c r="U2284" s="6">
        <v>14.52</v>
      </c>
      <c r="V2284" s="2">
        <v>21.4</v>
      </c>
      <c r="W2284" s="8"/>
      <c r="X2284" s="10" t="s">
        <v>29</v>
      </c>
      <c r="Y2284" s="7">
        <v>43466</v>
      </c>
    </row>
    <row r="2285" spans="1:25" hidden="1" x14ac:dyDescent="0.25">
      <c r="A2285" s="2">
        <v>295287</v>
      </c>
      <c r="B2285" s="3" t="s">
        <v>1880</v>
      </c>
      <c r="C2285" s="3" t="s">
        <v>2276</v>
      </c>
      <c r="D2285" s="3" t="s">
        <v>27</v>
      </c>
      <c r="E2285" s="3" t="s">
        <v>37</v>
      </c>
      <c r="F2285" s="3" t="s">
        <v>29</v>
      </c>
      <c r="G2285" s="2">
        <v>13.5</v>
      </c>
      <c r="H2285" s="3" t="s">
        <v>80</v>
      </c>
      <c r="I2285" s="3" t="s">
        <v>1882</v>
      </c>
      <c r="J2285" s="3" t="s">
        <v>31</v>
      </c>
      <c r="K2285" s="4">
        <v>76.2</v>
      </c>
      <c r="L2285" s="2">
        <v>1</v>
      </c>
      <c r="M2285" s="2">
        <v>12</v>
      </c>
      <c r="N2285" s="2">
        <v>0.75</v>
      </c>
      <c r="O2285" s="3" t="s">
        <v>32</v>
      </c>
      <c r="P2285" s="3" t="s">
        <v>29</v>
      </c>
      <c r="Q2285" s="5">
        <v>18</v>
      </c>
      <c r="S2285" s="6">
        <v>15.53</v>
      </c>
      <c r="T2285" s="5">
        <v>0.35</v>
      </c>
      <c r="U2285" s="6">
        <v>15.88</v>
      </c>
      <c r="V2285" s="2">
        <v>23.4</v>
      </c>
      <c r="W2285" s="8"/>
      <c r="X2285" s="10" t="s">
        <v>29</v>
      </c>
      <c r="Y2285" s="7">
        <v>43616</v>
      </c>
    </row>
    <row r="2286" spans="1:25" ht="30" hidden="1" x14ac:dyDescent="0.25">
      <c r="A2286" s="2">
        <v>167505</v>
      </c>
      <c r="B2286" s="3" t="s">
        <v>1880</v>
      </c>
      <c r="C2286" s="3" t="s">
        <v>2277</v>
      </c>
      <c r="D2286" s="3" t="s">
        <v>27</v>
      </c>
      <c r="E2286" s="3" t="s">
        <v>37</v>
      </c>
      <c r="F2286" s="3" t="s">
        <v>1182</v>
      </c>
      <c r="G2286" s="2">
        <v>12</v>
      </c>
      <c r="H2286" s="3" t="s">
        <v>80</v>
      </c>
      <c r="I2286" s="3" t="s">
        <v>29</v>
      </c>
      <c r="J2286" s="3" t="s">
        <v>31</v>
      </c>
      <c r="K2286" s="4">
        <v>87.48</v>
      </c>
      <c r="L2286" s="2">
        <v>1</v>
      </c>
      <c r="M2286" s="2">
        <v>12</v>
      </c>
      <c r="N2286" s="2">
        <v>0.75</v>
      </c>
      <c r="O2286" s="3" t="s">
        <v>32</v>
      </c>
      <c r="P2286" s="3" t="s">
        <v>29</v>
      </c>
      <c r="Q2286" s="5">
        <v>19.899999999999999</v>
      </c>
      <c r="S2286" s="6">
        <v>17.2</v>
      </c>
      <c r="T2286" s="5">
        <v>0.35</v>
      </c>
      <c r="U2286" s="6">
        <v>17.55</v>
      </c>
      <c r="V2286" s="2">
        <v>25.85</v>
      </c>
      <c r="W2286" s="8"/>
      <c r="X2286" s="10" t="s">
        <v>29</v>
      </c>
      <c r="Y2286" s="7">
        <v>43654</v>
      </c>
    </row>
    <row r="2287" spans="1:25" hidden="1" x14ac:dyDescent="0.25">
      <c r="A2287" s="2">
        <v>626416</v>
      </c>
      <c r="B2287" s="3" t="s">
        <v>1880</v>
      </c>
      <c r="C2287" s="3" t="s">
        <v>2278</v>
      </c>
      <c r="D2287" s="3" t="s">
        <v>27</v>
      </c>
      <c r="E2287" s="3" t="s">
        <v>37</v>
      </c>
      <c r="F2287" s="3" t="s">
        <v>29</v>
      </c>
      <c r="G2287" s="2">
        <v>13.5</v>
      </c>
      <c r="H2287" s="3" t="s">
        <v>1827</v>
      </c>
      <c r="I2287" s="3" t="s">
        <v>1929</v>
      </c>
      <c r="J2287" s="3" t="s">
        <v>31</v>
      </c>
      <c r="K2287" s="4">
        <v>124.49</v>
      </c>
      <c r="L2287" s="2">
        <v>1</v>
      </c>
      <c r="M2287" s="2">
        <v>12</v>
      </c>
      <c r="N2287" s="2">
        <v>0.75</v>
      </c>
      <c r="O2287" s="3" t="s">
        <v>32</v>
      </c>
      <c r="P2287" s="3" t="s">
        <v>29</v>
      </c>
      <c r="Q2287" s="5">
        <v>26.25</v>
      </c>
      <c r="S2287" s="6">
        <v>22.79</v>
      </c>
      <c r="T2287" s="5">
        <v>0.35</v>
      </c>
      <c r="U2287" s="6">
        <v>23.14</v>
      </c>
      <c r="V2287" s="2">
        <v>34.1</v>
      </c>
      <c r="W2287" s="8"/>
      <c r="X2287" s="10" t="s">
        <v>29</v>
      </c>
      <c r="Y2287" s="7">
        <v>43556</v>
      </c>
    </row>
    <row r="2288" spans="1:25" hidden="1" x14ac:dyDescent="0.25">
      <c r="A2288" s="2">
        <v>626424</v>
      </c>
      <c r="B2288" s="3" t="s">
        <v>1880</v>
      </c>
      <c r="C2288" s="3" t="s">
        <v>2279</v>
      </c>
      <c r="D2288" s="3" t="s">
        <v>27</v>
      </c>
      <c r="E2288" s="3" t="s">
        <v>37</v>
      </c>
      <c r="F2288" s="3" t="s">
        <v>86</v>
      </c>
      <c r="G2288" s="2">
        <v>13.7</v>
      </c>
      <c r="H2288" s="3" t="s">
        <v>1827</v>
      </c>
      <c r="I2288" s="3" t="s">
        <v>1892</v>
      </c>
      <c r="J2288" s="3" t="s">
        <v>31</v>
      </c>
      <c r="K2288" s="4">
        <v>135.08000000000001</v>
      </c>
      <c r="L2288" s="2">
        <v>1</v>
      </c>
      <c r="M2288" s="2">
        <v>12</v>
      </c>
      <c r="N2288" s="2">
        <v>0.75</v>
      </c>
      <c r="O2288" s="3" t="s">
        <v>32</v>
      </c>
      <c r="P2288" s="3" t="s">
        <v>29</v>
      </c>
      <c r="Q2288" s="5">
        <v>28.1</v>
      </c>
      <c r="S2288" s="6">
        <v>24.42</v>
      </c>
      <c r="T2288" s="5">
        <v>0.35</v>
      </c>
      <c r="U2288" s="6">
        <v>24.77</v>
      </c>
      <c r="V2288" s="2">
        <v>36.549999999999997</v>
      </c>
      <c r="W2288" s="8"/>
      <c r="X2288" s="10" t="s">
        <v>29</v>
      </c>
      <c r="Y2288" s="7">
        <v>43640</v>
      </c>
    </row>
    <row r="2289" spans="1:25" hidden="1" x14ac:dyDescent="0.25">
      <c r="A2289" s="2">
        <v>64725</v>
      </c>
      <c r="B2289" s="3" t="s">
        <v>1880</v>
      </c>
      <c r="C2289" s="3" t="s">
        <v>2280</v>
      </c>
      <c r="D2289" s="3" t="s">
        <v>27</v>
      </c>
      <c r="E2289" s="3" t="s">
        <v>28</v>
      </c>
      <c r="F2289" s="3" t="s">
        <v>86</v>
      </c>
      <c r="G2289" s="2">
        <v>14</v>
      </c>
      <c r="H2289" s="3" t="s">
        <v>1827</v>
      </c>
      <c r="I2289" s="3" t="s">
        <v>1885</v>
      </c>
      <c r="J2289" s="3" t="s">
        <v>31</v>
      </c>
      <c r="K2289" s="4">
        <v>99.68</v>
      </c>
      <c r="L2289" s="2">
        <v>1</v>
      </c>
      <c r="M2289" s="2">
        <v>6</v>
      </c>
      <c r="N2289" s="2">
        <v>0.75</v>
      </c>
      <c r="O2289" s="3" t="s">
        <v>32</v>
      </c>
      <c r="P2289" s="3" t="s">
        <v>29</v>
      </c>
      <c r="Q2289" s="5">
        <v>38.4</v>
      </c>
      <c r="S2289" s="6">
        <v>33.479999999999997</v>
      </c>
      <c r="T2289" s="5">
        <v>0.35</v>
      </c>
      <c r="U2289" s="6">
        <v>33.83</v>
      </c>
      <c r="V2289" s="2">
        <v>49.9</v>
      </c>
      <c r="W2289" s="8"/>
      <c r="X2289" s="10" t="s">
        <v>29</v>
      </c>
      <c r="Y2289" s="7">
        <v>43640</v>
      </c>
    </row>
    <row r="2290" spans="1:25" hidden="1" x14ac:dyDescent="0.25">
      <c r="A2290" s="2">
        <v>324459</v>
      </c>
      <c r="B2290" s="3" t="s">
        <v>1880</v>
      </c>
      <c r="C2290" s="3" t="s">
        <v>2281</v>
      </c>
      <c r="D2290" s="3" t="s">
        <v>27</v>
      </c>
      <c r="E2290" s="3" t="s">
        <v>37</v>
      </c>
      <c r="F2290" s="3" t="s">
        <v>86</v>
      </c>
      <c r="H2290" s="3" t="s">
        <v>1827</v>
      </c>
      <c r="I2290" s="3" t="s">
        <v>29</v>
      </c>
      <c r="J2290" s="3" t="s">
        <v>31</v>
      </c>
      <c r="K2290" s="4">
        <v>99.68</v>
      </c>
      <c r="L2290" s="2">
        <v>1</v>
      </c>
      <c r="M2290" s="2">
        <v>6</v>
      </c>
      <c r="N2290" s="2">
        <v>0.75</v>
      </c>
      <c r="O2290" s="3" t="s">
        <v>32</v>
      </c>
      <c r="P2290" s="3" t="s">
        <v>29</v>
      </c>
      <c r="Q2290" s="5">
        <v>38.4</v>
      </c>
      <c r="S2290" s="6">
        <v>33.479999999999997</v>
      </c>
      <c r="T2290" s="5">
        <v>0.35</v>
      </c>
      <c r="U2290" s="6">
        <v>33.83</v>
      </c>
      <c r="V2290" s="2">
        <v>49.9</v>
      </c>
      <c r="W2290" s="8"/>
      <c r="X2290" s="10" t="s">
        <v>29</v>
      </c>
      <c r="Y2290" s="7">
        <v>43640</v>
      </c>
    </row>
    <row r="2291" spans="1:25" hidden="1" x14ac:dyDescent="0.25">
      <c r="A2291" s="2">
        <v>374884</v>
      </c>
      <c r="B2291" s="3" t="s">
        <v>1880</v>
      </c>
      <c r="C2291" s="3" t="s">
        <v>2282</v>
      </c>
      <c r="D2291" s="3" t="s">
        <v>27</v>
      </c>
      <c r="E2291" s="3" t="s">
        <v>37</v>
      </c>
      <c r="F2291" s="3" t="s">
        <v>29</v>
      </c>
      <c r="G2291" s="2">
        <v>14.5</v>
      </c>
      <c r="H2291" s="3" t="s">
        <v>1827</v>
      </c>
      <c r="I2291" s="3" t="s">
        <v>2025</v>
      </c>
      <c r="J2291" s="3" t="s">
        <v>31</v>
      </c>
      <c r="K2291" s="4">
        <v>135.08000000000001</v>
      </c>
      <c r="L2291" s="2">
        <v>1</v>
      </c>
      <c r="M2291" s="2">
        <v>12</v>
      </c>
      <c r="N2291" s="2">
        <v>0.75</v>
      </c>
      <c r="O2291" s="3" t="s">
        <v>32</v>
      </c>
      <c r="P2291" s="3" t="s">
        <v>29</v>
      </c>
      <c r="Q2291" s="5">
        <v>28.1</v>
      </c>
      <c r="S2291" s="6">
        <v>24.42</v>
      </c>
      <c r="T2291" s="5">
        <v>0.35</v>
      </c>
      <c r="U2291" s="6">
        <v>24.77</v>
      </c>
      <c r="V2291" s="2">
        <v>36.549999999999997</v>
      </c>
      <c r="W2291" s="8"/>
      <c r="X2291" s="10" t="s">
        <v>29</v>
      </c>
      <c r="Y2291" s="7">
        <v>43640</v>
      </c>
    </row>
    <row r="2292" spans="1:25" hidden="1" x14ac:dyDescent="0.25">
      <c r="A2292" s="2">
        <v>519439</v>
      </c>
      <c r="B2292" s="3" t="s">
        <v>1880</v>
      </c>
      <c r="C2292" s="3" t="s">
        <v>2283</v>
      </c>
      <c r="D2292" s="3" t="s">
        <v>27</v>
      </c>
      <c r="E2292" s="3" t="s">
        <v>37</v>
      </c>
      <c r="F2292" s="3" t="s">
        <v>29</v>
      </c>
      <c r="G2292" s="2">
        <v>14.5</v>
      </c>
      <c r="H2292" s="3" t="s">
        <v>1884</v>
      </c>
      <c r="I2292" s="3" t="s">
        <v>29</v>
      </c>
      <c r="J2292" s="3" t="s">
        <v>31</v>
      </c>
      <c r="K2292" s="4">
        <v>67.44</v>
      </c>
      <c r="L2292" s="2">
        <v>1</v>
      </c>
      <c r="M2292" s="2">
        <v>6</v>
      </c>
      <c r="N2292" s="2">
        <v>0.75</v>
      </c>
      <c r="O2292" s="3" t="s">
        <v>32</v>
      </c>
      <c r="P2292" s="3" t="s">
        <v>29</v>
      </c>
      <c r="Q2292" s="5">
        <v>28.05</v>
      </c>
      <c r="S2292" s="6">
        <v>24.38</v>
      </c>
      <c r="T2292" s="5">
        <v>0.35</v>
      </c>
      <c r="U2292" s="6">
        <v>24.73</v>
      </c>
      <c r="V2292" s="2">
        <v>36.450000000000003</v>
      </c>
      <c r="W2292" s="8"/>
      <c r="X2292" s="10" t="s">
        <v>29</v>
      </c>
      <c r="Y2292" s="7">
        <v>43466</v>
      </c>
    </row>
    <row r="2293" spans="1:25" hidden="1" x14ac:dyDescent="0.25">
      <c r="A2293" s="2">
        <v>201152</v>
      </c>
      <c r="B2293" s="3" t="s">
        <v>1880</v>
      </c>
      <c r="C2293" s="3" t="s">
        <v>2284</v>
      </c>
      <c r="D2293" s="3" t="s">
        <v>27</v>
      </c>
      <c r="E2293" s="3" t="s">
        <v>37</v>
      </c>
      <c r="F2293" s="3" t="s">
        <v>86</v>
      </c>
      <c r="G2293" s="2">
        <v>14.5</v>
      </c>
      <c r="H2293" s="3" t="s">
        <v>1884</v>
      </c>
      <c r="I2293" s="3" t="s">
        <v>1885</v>
      </c>
      <c r="J2293" s="3" t="s">
        <v>31</v>
      </c>
      <c r="K2293" s="4">
        <v>88.92</v>
      </c>
      <c r="L2293" s="2">
        <v>1</v>
      </c>
      <c r="M2293" s="2">
        <v>12</v>
      </c>
      <c r="N2293" s="2">
        <v>0.75</v>
      </c>
      <c r="O2293" s="3" t="s">
        <v>32</v>
      </c>
      <c r="P2293" s="3" t="s">
        <v>29</v>
      </c>
      <c r="Q2293" s="5">
        <v>20.100000000000001</v>
      </c>
      <c r="S2293" s="6">
        <v>17.38</v>
      </c>
      <c r="T2293" s="5">
        <v>0.35</v>
      </c>
      <c r="U2293" s="6">
        <v>17.73</v>
      </c>
      <c r="V2293" s="2">
        <v>26.15</v>
      </c>
      <c r="W2293" s="8"/>
      <c r="X2293" s="10" t="s">
        <v>29</v>
      </c>
      <c r="Y2293" s="7">
        <v>43466</v>
      </c>
    </row>
    <row r="2294" spans="1:25" hidden="1" x14ac:dyDescent="0.25">
      <c r="A2294" s="2">
        <v>572743</v>
      </c>
      <c r="B2294" s="3" t="s">
        <v>1880</v>
      </c>
      <c r="C2294" s="3" t="s">
        <v>2285</v>
      </c>
      <c r="D2294" s="3" t="s">
        <v>27</v>
      </c>
      <c r="E2294" s="3" t="s">
        <v>37</v>
      </c>
      <c r="F2294" s="3" t="s">
        <v>29</v>
      </c>
      <c r="G2294" s="2">
        <v>14.5</v>
      </c>
      <c r="H2294" s="3" t="s">
        <v>1884</v>
      </c>
      <c r="I2294" s="3" t="s">
        <v>1889</v>
      </c>
      <c r="J2294" s="3" t="s">
        <v>31</v>
      </c>
      <c r="K2294" s="4">
        <v>99.24</v>
      </c>
      <c r="L2294" s="2">
        <v>1</v>
      </c>
      <c r="M2294" s="2">
        <v>12</v>
      </c>
      <c r="N2294" s="2">
        <v>0.75</v>
      </c>
      <c r="O2294" s="3" t="s">
        <v>32</v>
      </c>
      <c r="P2294" s="3" t="s">
        <v>29</v>
      </c>
      <c r="Q2294" s="5">
        <v>21.95</v>
      </c>
      <c r="S2294" s="6">
        <v>19.010000000000002</v>
      </c>
      <c r="T2294" s="5">
        <v>0.35</v>
      </c>
      <c r="U2294" s="6">
        <v>19.36</v>
      </c>
      <c r="V2294" s="2">
        <v>28.55</v>
      </c>
      <c r="W2294" s="8"/>
      <c r="X2294" s="10" t="s">
        <v>29</v>
      </c>
      <c r="Y2294" s="7">
        <v>43466</v>
      </c>
    </row>
    <row r="2295" spans="1:25" hidden="1" x14ac:dyDescent="0.25">
      <c r="A2295" s="2">
        <v>771840</v>
      </c>
      <c r="B2295" s="3" t="s">
        <v>1880</v>
      </c>
      <c r="C2295" s="3" t="s">
        <v>2286</v>
      </c>
      <c r="D2295" s="3" t="s">
        <v>27</v>
      </c>
      <c r="E2295" s="3" t="s">
        <v>37</v>
      </c>
      <c r="F2295" s="3" t="s">
        <v>29</v>
      </c>
      <c r="G2295" s="2">
        <v>14.3</v>
      </c>
      <c r="H2295" s="3" t="s">
        <v>899</v>
      </c>
      <c r="I2295" s="3" t="s">
        <v>1885</v>
      </c>
      <c r="J2295" s="3" t="s">
        <v>31</v>
      </c>
      <c r="K2295" s="4">
        <v>87.96</v>
      </c>
      <c r="L2295" s="2">
        <v>1</v>
      </c>
      <c r="M2295" s="2">
        <v>12</v>
      </c>
      <c r="N2295" s="2">
        <v>0.75</v>
      </c>
      <c r="O2295" s="3" t="s">
        <v>32</v>
      </c>
      <c r="P2295" s="3" t="s">
        <v>29</v>
      </c>
      <c r="Q2295" s="5">
        <v>20</v>
      </c>
      <c r="S2295" s="6">
        <v>17.29</v>
      </c>
      <c r="T2295" s="5">
        <v>0.35</v>
      </c>
      <c r="U2295" s="6">
        <v>17.64</v>
      </c>
      <c r="V2295" s="2">
        <v>26</v>
      </c>
      <c r="W2295" s="8"/>
      <c r="X2295" s="10" t="s">
        <v>29</v>
      </c>
      <c r="Y2295" s="7">
        <v>43466</v>
      </c>
    </row>
    <row r="2296" spans="1:25" ht="30" hidden="1" x14ac:dyDescent="0.25">
      <c r="A2296" s="2">
        <v>746065</v>
      </c>
      <c r="B2296" s="3" t="s">
        <v>1880</v>
      </c>
      <c r="C2296" s="3" t="s">
        <v>2287</v>
      </c>
      <c r="D2296" s="3" t="s">
        <v>27</v>
      </c>
      <c r="E2296" s="3" t="s">
        <v>37</v>
      </c>
      <c r="F2296" s="3" t="s">
        <v>86</v>
      </c>
      <c r="G2296" s="2">
        <v>14</v>
      </c>
      <c r="H2296" s="3" t="s">
        <v>30</v>
      </c>
      <c r="I2296" s="3" t="s">
        <v>1949</v>
      </c>
      <c r="J2296" s="3" t="s">
        <v>31</v>
      </c>
      <c r="K2296" s="4">
        <v>125.52</v>
      </c>
      <c r="L2296" s="2">
        <v>1</v>
      </c>
      <c r="M2296" s="2">
        <v>12</v>
      </c>
      <c r="N2296" s="2">
        <v>0.75</v>
      </c>
      <c r="O2296" s="3" t="s">
        <v>32</v>
      </c>
      <c r="P2296" s="3" t="s">
        <v>29</v>
      </c>
      <c r="Q2296" s="5">
        <v>26.45</v>
      </c>
      <c r="S2296" s="6">
        <v>22.97</v>
      </c>
      <c r="T2296" s="5">
        <v>0.35</v>
      </c>
      <c r="U2296" s="6">
        <v>23.32</v>
      </c>
      <c r="V2296" s="2">
        <v>34.4</v>
      </c>
      <c r="W2296" s="8"/>
      <c r="X2296" s="10" t="s">
        <v>29</v>
      </c>
      <c r="Y2296" s="7">
        <v>43466</v>
      </c>
    </row>
    <row r="2297" spans="1:25" hidden="1" x14ac:dyDescent="0.25">
      <c r="A2297" s="2">
        <v>535849</v>
      </c>
      <c r="B2297" s="3" t="s">
        <v>1880</v>
      </c>
      <c r="C2297" s="3" t="s">
        <v>2288</v>
      </c>
      <c r="D2297" s="3" t="s">
        <v>27</v>
      </c>
      <c r="E2297" s="3" t="s">
        <v>37</v>
      </c>
      <c r="F2297" s="3" t="s">
        <v>29</v>
      </c>
      <c r="G2297" s="2">
        <v>14</v>
      </c>
      <c r="H2297" s="3" t="s">
        <v>204</v>
      </c>
      <c r="I2297" s="3" t="s">
        <v>29</v>
      </c>
      <c r="J2297" s="3" t="s">
        <v>31</v>
      </c>
      <c r="K2297" s="4">
        <v>93.12</v>
      </c>
      <c r="L2297" s="2">
        <v>1</v>
      </c>
      <c r="M2297" s="2">
        <v>12</v>
      </c>
      <c r="N2297" s="2">
        <v>0.75</v>
      </c>
      <c r="O2297" s="3" t="s">
        <v>32</v>
      </c>
      <c r="P2297" s="3" t="s">
        <v>29</v>
      </c>
      <c r="Q2297" s="5">
        <v>20.8</v>
      </c>
      <c r="S2297" s="6">
        <v>18</v>
      </c>
      <c r="T2297" s="5">
        <v>0.35</v>
      </c>
      <c r="U2297" s="6">
        <v>18.350000000000001</v>
      </c>
      <c r="V2297" s="2">
        <v>27.05</v>
      </c>
      <c r="W2297" s="8"/>
      <c r="X2297" s="10" t="s">
        <v>29</v>
      </c>
      <c r="Y2297" s="7">
        <v>43769</v>
      </c>
    </row>
    <row r="2298" spans="1:25" hidden="1" x14ac:dyDescent="0.25">
      <c r="A2298" s="2">
        <v>218666</v>
      </c>
      <c r="B2298" s="3" t="s">
        <v>1880</v>
      </c>
      <c r="C2298" s="3" t="s">
        <v>2289</v>
      </c>
      <c r="D2298" s="3" t="s">
        <v>27</v>
      </c>
      <c r="E2298" s="3" t="s">
        <v>37</v>
      </c>
      <c r="F2298" s="3" t="s">
        <v>29</v>
      </c>
      <c r="G2298" s="2">
        <v>13.5</v>
      </c>
      <c r="H2298" s="3" t="s">
        <v>30</v>
      </c>
      <c r="I2298" s="3" t="s">
        <v>1885</v>
      </c>
      <c r="J2298" s="3" t="s">
        <v>31</v>
      </c>
      <c r="K2298" s="4">
        <v>102</v>
      </c>
      <c r="L2298" s="2">
        <v>1</v>
      </c>
      <c r="M2298" s="2">
        <v>12</v>
      </c>
      <c r="N2298" s="2">
        <v>0.75</v>
      </c>
      <c r="O2298" s="3" t="s">
        <v>32</v>
      </c>
      <c r="P2298" s="3" t="s">
        <v>29</v>
      </c>
      <c r="Q2298" s="5">
        <v>22.4</v>
      </c>
      <c r="S2298" s="6">
        <v>19.399999999999999</v>
      </c>
      <c r="T2298" s="5">
        <v>0.35</v>
      </c>
      <c r="U2298" s="6">
        <v>19.75</v>
      </c>
      <c r="V2298" s="2">
        <v>29.1</v>
      </c>
      <c r="W2298" s="8"/>
      <c r="X2298" s="10" t="s">
        <v>29</v>
      </c>
      <c r="Y2298" s="7">
        <v>43739</v>
      </c>
    </row>
    <row r="2299" spans="1:25" hidden="1" x14ac:dyDescent="0.25">
      <c r="A2299" s="2">
        <v>867150</v>
      </c>
      <c r="B2299" s="3" t="s">
        <v>1880</v>
      </c>
      <c r="C2299" s="3" t="s">
        <v>2290</v>
      </c>
      <c r="D2299" s="3" t="s">
        <v>27</v>
      </c>
      <c r="E2299" s="3" t="s">
        <v>28</v>
      </c>
      <c r="F2299" s="3" t="s">
        <v>29</v>
      </c>
      <c r="G2299" s="2">
        <v>13</v>
      </c>
      <c r="H2299" s="3" t="s">
        <v>204</v>
      </c>
      <c r="I2299" s="3" t="s">
        <v>29</v>
      </c>
      <c r="J2299" s="3" t="s">
        <v>31</v>
      </c>
      <c r="K2299" s="4">
        <v>205.8</v>
      </c>
      <c r="L2299" s="2">
        <v>1</v>
      </c>
      <c r="M2299" s="2">
        <v>12</v>
      </c>
      <c r="N2299" s="2">
        <v>0.75</v>
      </c>
      <c r="O2299" s="3" t="s">
        <v>32</v>
      </c>
      <c r="P2299" s="3" t="s">
        <v>29</v>
      </c>
      <c r="Q2299" s="5">
        <v>39.25</v>
      </c>
      <c r="S2299" s="6">
        <v>34.229999999999997</v>
      </c>
      <c r="T2299" s="5">
        <v>0.35</v>
      </c>
      <c r="U2299" s="6">
        <v>34.58</v>
      </c>
      <c r="V2299" s="2">
        <v>51</v>
      </c>
      <c r="W2299" s="8"/>
      <c r="X2299" s="10" t="s">
        <v>29</v>
      </c>
      <c r="Y2299" s="7">
        <v>43697</v>
      </c>
    </row>
    <row r="2300" spans="1:25" hidden="1" x14ac:dyDescent="0.25">
      <c r="A2300" s="2">
        <v>586453</v>
      </c>
      <c r="B2300" s="3" t="s">
        <v>1880</v>
      </c>
      <c r="C2300" s="3" t="s">
        <v>2291</v>
      </c>
      <c r="D2300" s="3" t="s">
        <v>27</v>
      </c>
      <c r="E2300" s="3" t="s">
        <v>28</v>
      </c>
      <c r="F2300" s="3" t="s">
        <v>29</v>
      </c>
      <c r="G2300" s="2">
        <v>13</v>
      </c>
      <c r="H2300" s="3" t="s">
        <v>204</v>
      </c>
      <c r="I2300" s="3" t="s">
        <v>29</v>
      </c>
      <c r="J2300" s="3" t="s">
        <v>31</v>
      </c>
      <c r="K2300" s="4">
        <v>268.8</v>
      </c>
      <c r="L2300" s="2">
        <v>1</v>
      </c>
      <c r="M2300" s="2">
        <v>12</v>
      </c>
      <c r="N2300" s="2">
        <v>0.75</v>
      </c>
      <c r="O2300" s="3" t="s">
        <v>32</v>
      </c>
      <c r="P2300" s="3" t="s">
        <v>29</v>
      </c>
      <c r="Q2300" s="5">
        <v>1000.34</v>
      </c>
      <c r="S2300" s="6">
        <v>879.99</v>
      </c>
      <c r="T2300" s="5">
        <v>0.35</v>
      </c>
      <c r="U2300" s="6">
        <v>880.34</v>
      </c>
      <c r="V2300" s="2">
        <v>1300.45</v>
      </c>
      <c r="W2300" s="8"/>
      <c r="X2300" s="10" t="s">
        <v>29</v>
      </c>
      <c r="Y2300" s="7">
        <v>43697</v>
      </c>
    </row>
    <row r="2301" spans="1:25" hidden="1" x14ac:dyDescent="0.25">
      <c r="A2301" s="2">
        <v>282707</v>
      </c>
      <c r="B2301" s="3" t="s">
        <v>1880</v>
      </c>
      <c r="C2301" s="3" t="s">
        <v>2292</v>
      </c>
      <c r="D2301" s="3" t="s">
        <v>27</v>
      </c>
      <c r="E2301" s="3" t="s">
        <v>28</v>
      </c>
      <c r="F2301" s="3" t="s">
        <v>29</v>
      </c>
      <c r="G2301" s="2">
        <v>14</v>
      </c>
      <c r="H2301" s="3" t="s">
        <v>80</v>
      </c>
      <c r="I2301" s="3" t="s">
        <v>29</v>
      </c>
      <c r="J2301" s="3" t="s">
        <v>31</v>
      </c>
      <c r="K2301" s="4">
        <v>182.88</v>
      </c>
      <c r="L2301" s="2">
        <v>1</v>
      </c>
      <c r="M2301" s="2">
        <v>12</v>
      </c>
      <c r="N2301" s="2">
        <v>0.75</v>
      </c>
      <c r="O2301" s="3" t="s">
        <v>32</v>
      </c>
      <c r="P2301" s="3" t="s">
        <v>29</v>
      </c>
      <c r="Q2301" s="5">
        <v>36.299999999999997</v>
      </c>
      <c r="S2301" s="6">
        <v>31.64</v>
      </c>
      <c r="T2301" s="5">
        <v>0.35</v>
      </c>
      <c r="U2301" s="6">
        <v>31.99</v>
      </c>
      <c r="V2301" s="2">
        <v>47.2</v>
      </c>
      <c r="W2301" s="8"/>
      <c r="X2301" s="10" t="s">
        <v>29</v>
      </c>
      <c r="Y2301" s="7">
        <v>43676</v>
      </c>
    </row>
    <row r="2302" spans="1:25" hidden="1" x14ac:dyDescent="0.25">
      <c r="A2302" s="2">
        <v>401257</v>
      </c>
      <c r="B2302" s="3" t="s">
        <v>1880</v>
      </c>
      <c r="C2302" s="3" t="s">
        <v>2293</v>
      </c>
      <c r="D2302" s="3" t="s">
        <v>27</v>
      </c>
      <c r="E2302" s="3" t="s">
        <v>37</v>
      </c>
      <c r="F2302" s="3" t="s">
        <v>29</v>
      </c>
      <c r="G2302" s="2">
        <v>13.5</v>
      </c>
      <c r="H2302" s="3" t="s">
        <v>899</v>
      </c>
      <c r="I2302" s="3" t="s">
        <v>1929</v>
      </c>
      <c r="J2302" s="3" t="s">
        <v>31</v>
      </c>
      <c r="K2302" s="4">
        <v>68.64</v>
      </c>
      <c r="L2302" s="2">
        <v>1</v>
      </c>
      <c r="M2302" s="2">
        <v>12</v>
      </c>
      <c r="N2302" s="2">
        <v>0.75</v>
      </c>
      <c r="O2302" s="3" t="s">
        <v>32</v>
      </c>
      <c r="P2302" s="3" t="s">
        <v>29</v>
      </c>
      <c r="Q2302" s="5">
        <v>16.7</v>
      </c>
      <c r="S2302" s="6">
        <v>14.39</v>
      </c>
      <c r="T2302" s="5">
        <v>0.35</v>
      </c>
      <c r="U2302" s="6">
        <v>14.74</v>
      </c>
      <c r="V2302" s="2">
        <v>21.7</v>
      </c>
      <c r="W2302" s="8"/>
      <c r="X2302" s="10" t="s">
        <v>29</v>
      </c>
      <c r="Y2302" s="7">
        <v>43769</v>
      </c>
    </row>
    <row r="2303" spans="1:25" hidden="1" x14ac:dyDescent="0.25">
      <c r="A2303" s="2">
        <v>563239</v>
      </c>
      <c r="B2303" s="3" t="s">
        <v>1880</v>
      </c>
      <c r="C2303" s="3" t="s">
        <v>2294</v>
      </c>
      <c r="D2303" s="3" t="s">
        <v>27</v>
      </c>
      <c r="E2303" s="3" t="s">
        <v>37</v>
      </c>
      <c r="F2303" s="3" t="s">
        <v>29</v>
      </c>
      <c r="G2303" s="2">
        <v>13</v>
      </c>
      <c r="H2303" s="3" t="s">
        <v>1827</v>
      </c>
      <c r="I2303" s="3" t="s">
        <v>1929</v>
      </c>
      <c r="J2303" s="3" t="s">
        <v>31</v>
      </c>
      <c r="K2303" s="4">
        <v>70</v>
      </c>
      <c r="L2303" s="2">
        <v>1</v>
      </c>
      <c r="M2303" s="2">
        <v>12</v>
      </c>
      <c r="N2303" s="2">
        <v>0.75</v>
      </c>
      <c r="O2303" s="3" t="s">
        <v>32</v>
      </c>
      <c r="P2303" s="3" t="s">
        <v>29</v>
      </c>
      <c r="Q2303" s="5">
        <v>16.899999999999999</v>
      </c>
      <c r="S2303" s="6">
        <v>14.56</v>
      </c>
      <c r="T2303" s="5">
        <v>0.35</v>
      </c>
      <c r="U2303" s="6">
        <v>14.91</v>
      </c>
      <c r="V2303" s="2">
        <v>21.95</v>
      </c>
      <c r="W2303" s="8"/>
      <c r="X2303" s="10" t="s">
        <v>29</v>
      </c>
      <c r="Y2303" s="7">
        <v>43466</v>
      </c>
    </row>
    <row r="2304" spans="1:25" hidden="1" x14ac:dyDescent="0.25">
      <c r="A2304" s="2">
        <v>31325</v>
      </c>
      <c r="B2304" s="3" t="s">
        <v>1880</v>
      </c>
      <c r="C2304" s="3" t="s">
        <v>2295</v>
      </c>
      <c r="D2304" s="3" t="s">
        <v>27</v>
      </c>
      <c r="E2304" s="3" t="s">
        <v>37</v>
      </c>
      <c r="F2304" s="3" t="s">
        <v>29</v>
      </c>
      <c r="G2304" s="2">
        <v>14</v>
      </c>
      <c r="H2304" s="3" t="s">
        <v>1827</v>
      </c>
      <c r="I2304" s="3" t="s">
        <v>1882</v>
      </c>
      <c r="J2304" s="3" t="s">
        <v>31</v>
      </c>
      <c r="K2304" s="4">
        <v>70</v>
      </c>
      <c r="L2304" s="2">
        <v>1</v>
      </c>
      <c r="M2304" s="2">
        <v>12</v>
      </c>
      <c r="N2304" s="2">
        <v>0.75</v>
      </c>
      <c r="O2304" s="3" t="s">
        <v>32</v>
      </c>
      <c r="P2304" s="3" t="s">
        <v>29</v>
      </c>
      <c r="Q2304" s="5">
        <v>16.899999999999999</v>
      </c>
      <c r="S2304" s="6">
        <v>14.56</v>
      </c>
      <c r="T2304" s="5">
        <v>0.35</v>
      </c>
      <c r="U2304" s="6">
        <v>14.91</v>
      </c>
      <c r="V2304" s="2">
        <v>21.95</v>
      </c>
      <c r="W2304" s="8"/>
      <c r="X2304" s="10" t="s">
        <v>29</v>
      </c>
      <c r="Y2304" s="7">
        <v>43466</v>
      </c>
    </row>
    <row r="2305" spans="1:25" hidden="1" x14ac:dyDescent="0.25">
      <c r="A2305" s="2">
        <v>809738</v>
      </c>
      <c r="B2305" s="3" t="s">
        <v>1880</v>
      </c>
      <c r="C2305" s="3" t="s">
        <v>2296</v>
      </c>
      <c r="D2305" s="3" t="s">
        <v>27</v>
      </c>
      <c r="E2305" s="3" t="s">
        <v>28</v>
      </c>
      <c r="F2305" s="3" t="s">
        <v>29</v>
      </c>
      <c r="G2305" s="2">
        <v>14.2</v>
      </c>
      <c r="H2305" s="3" t="s">
        <v>1884</v>
      </c>
      <c r="I2305" s="3" t="s">
        <v>1889</v>
      </c>
      <c r="J2305" s="3" t="s">
        <v>39</v>
      </c>
      <c r="K2305" s="4">
        <v>128.55000000000001</v>
      </c>
      <c r="L2305" s="2">
        <v>1</v>
      </c>
      <c r="M2305" s="2">
        <v>12</v>
      </c>
      <c r="N2305" s="2">
        <v>0.75</v>
      </c>
      <c r="O2305" s="3" t="s">
        <v>32</v>
      </c>
      <c r="P2305" s="3" t="s">
        <v>29</v>
      </c>
      <c r="Q2305" s="5">
        <v>26.6</v>
      </c>
      <c r="S2305" s="6">
        <v>23.1</v>
      </c>
      <c r="T2305" s="5">
        <v>0.35</v>
      </c>
      <c r="U2305" s="6">
        <v>23.45</v>
      </c>
      <c r="V2305" s="2">
        <v>34.6</v>
      </c>
      <c r="W2305" s="8"/>
      <c r="X2305" s="10" t="s">
        <v>29</v>
      </c>
      <c r="Y2305" s="7">
        <v>43732</v>
      </c>
    </row>
    <row r="2306" spans="1:25" hidden="1" x14ac:dyDescent="0.25">
      <c r="A2306" s="2">
        <v>610188</v>
      </c>
      <c r="B2306" s="3" t="s">
        <v>1880</v>
      </c>
      <c r="C2306" s="3" t="s">
        <v>2297</v>
      </c>
      <c r="D2306" s="3" t="s">
        <v>27</v>
      </c>
      <c r="E2306" s="3" t="s">
        <v>28</v>
      </c>
      <c r="F2306" s="3" t="s">
        <v>29</v>
      </c>
      <c r="G2306" s="2">
        <v>12.5</v>
      </c>
      <c r="H2306" s="3" t="s">
        <v>432</v>
      </c>
      <c r="I2306" s="3" t="s">
        <v>1885</v>
      </c>
      <c r="J2306" s="3" t="s">
        <v>31</v>
      </c>
      <c r="K2306" s="4">
        <v>58.08</v>
      </c>
      <c r="L2306" s="2">
        <v>1</v>
      </c>
      <c r="M2306" s="2">
        <v>12</v>
      </c>
      <c r="N2306" s="2">
        <v>0.75</v>
      </c>
      <c r="O2306" s="3" t="s">
        <v>32</v>
      </c>
      <c r="P2306" s="3" t="s">
        <v>29</v>
      </c>
      <c r="Q2306" s="5">
        <v>14.7</v>
      </c>
      <c r="S2306" s="6">
        <v>12.63</v>
      </c>
      <c r="T2306" s="5">
        <v>0.35</v>
      </c>
      <c r="U2306" s="6">
        <v>12.98</v>
      </c>
      <c r="V2306" s="2">
        <v>19.100000000000001</v>
      </c>
      <c r="W2306" s="8">
        <v>0.19999999999999929</v>
      </c>
      <c r="X2306" s="9" t="s">
        <v>3216</v>
      </c>
      <c r="Y2306" s="7">
        <v>43794</v>
      </c>
    </row>
    <row r="2307" spans="1:25" hidden="1" x14ac:dyDescent="0.25">
      <c r="A2307" s="2">
        <v>132228</v>
      </c>
      <c r="B2307" s="3" t="s">
        <v>1880</v>
      </c>
      <c r="C2307" s="3" t="s">
        <v>2298</v>
      </c>
      <c r="D2307" s="3" t="s">
        <v>27</v>
      </c>
      <c r="E2307" s="3" t="s">
        <v>37</v>
      </c>
      <c r="F2307" s="3" t="s">
        <v>1757</v>
      </c>
      <c r="G2307" s="2">
        <v>13</v>
      </c>
      <c r="H2307" s="3" t="s">
        <v>1727</v>
      </c>
      <c r="I2307" s="3" t="s">
        <v>29</v>
      </c>
      <c r="J2307" s="3" t="s">
        <v>31</v>
      </c>
      <c r="K2307" s="4">
        <v>90.48</v>
      </c>
      <c r="L2307" s="2">
        <v>1</v>
      </c>
      <c r="M2307" s="2">
        <v>12</v>
      </c>
      <c r="N2307" s="2">
        <v>0.75</v>
      </c>
      <c r="O2307" s="3" t="s">
        <v>32</v>
      </c>
      <c r="P2307" s="3" t="s">
        <v>29</v>
      </c>
      <c r="Q2307" s="5">
        <v>20.45</v>
      </c>
      <c r="S2307" s="6">
        <v>17.690000000000001</v>
      </c>
      <c r="T2307" s="5">
        <v>0.35</v>
      </c>
      <c r="U2307" s="6">
        <v>18.04</v>
      </c>
      <c r="V2307" s="2">
        <v>26.6</v>
      </c>
      <c r="W2307" s="8"/>
      <c r="X2307" s="10" t="s">
        <v>29</v>
      </c>
      <c r="Y2307" s="7">
        <v>43675</v>
      </c>
    </row>
    <row r="2308" spans="1:25" hidden="1" x14ac:dyDescent="0.25">
      <c r="A2308" s="2">
        <v>319004</v>
      </c>
      <c r="B2308" s="3" t="s">
        <v>1880</v>
      </c>
      <c r="C2308" s="3" t="s">
        <v>2299</v>
      </c>
      <c r="D2308" s="3" t="s">
        <v>27</v>
      </c>
      <c r="E2308" s="3" t="s">
        <v>37</v>
      </c>
      <c r="F2308" s="3" t="s">
        <v>29</v>
      </c>
      <c r="G2308" s="2">
        <v>13.5</v>
      </c>
      <c r="H2308" s="3" t="s">
        <v>30</v>
      </c>
      <c r="I2308" s="3" t="s">
        <v>1882</v>
      </c>
      <c r="J2308" s="3" t="s">
        <v>31</v>
      </c>
      <c r="K2308" s="4">
        <v>84.48</v>
      </c>
      <c r="L2308" s="2">
        <v>1</v>
      </c>
      <c r="M2308" s="2">
        <v>12</v>
      </c>
      <c r="N2308" s="2">
        <v>0.75</v>
      </c>
      <c r="O2308" s="3" t="s">
        <v>32</v>
      </c>
      <c r="P2308" s="3" t="s">
        <v>29</v>
      </c>
      <c r="Q2308" s="5">
        <v>19.399999999999999</v>
      </c>
      <c r="S2308" s="6">
        <v>16.760000000000002</v>
      </c>
      <c r="T2308" s="5">
        <v>0.35</v>
      </c>
      <c r="U2308" s="6">
        <v>17.11</v>
      </c>
      <c r="V2308" s="2">
        <v>25.2</v>
      </c>
      <c r="W2308" s="8"/>
      <c r="X2308" s="10" t="s">
        <v>29</v>
      </c>
      <c r="Y2308" s="7">
        <v>43466</v>
      </c>
    </row>
    <row r="2309" spans="1:25" hidden="1" x14ac:dyDescent="0.25">
      <c r="A2309" s="2">
        <v>111310</v>
      </c>
      <c r="B2309" s="3" t="s">
        <v>1880</v>
      </c>
      <c r="C2309" s="3" t="s">
        <v>2300</v>
      </c>
      <c r="D2309" s="3" t="s">
        <v>27</v>
      </c>
      <c r="E2309" s="3" t="s">
        <v>37</v>
      </c>
      <c r="F2309" s="3" t="s">
        <v>104</v>
      </c>
      <c r="G2309" s="2">
        <v>13.5</v>
      </c>
      <c r="H2309" s="3" t="s">
        <v>297</v>
      </c>
      <c r="I2309" s="3" t="s">
        <v>1929</v>
      </c>
      <c r="J2309" s="3" t="s">
        <v>31</v>
      </c>
      <c r="K2309" s="4">
        <v>103.08</v>
      </c>
      <c r="L2309" s="2">
        <v>1</v>
      </c>
      <c r="M2309" s="2">
        <v>12</v>
      </c>
      <c r="N2309" s="2">
        <v>0.75</v>
      </c>
      <c r="O2309" s="3" t="s">
        <v>32</v>
      </c>
      <c r="P2309" s="3" t="s">
        <v>29</v>
      </c>
      <c r="Q2309" s="5">
        <v>22.6</v>
      </c>
      <c r="R2309" s="5">
        <v>1.5</v>
      </c>
      <c r="S2309" s="6">
        <v>18.260000000000002</v>
      </c>
      <c r="T2309" s="5">
        <v>0.35</v>
      </c>
      <c r="U2309" s="6">
        <v>18.61</v>
      </c>
      <c r="V2309" s="2">
        <v>29.4</v>
      </c>
      <c r="W2309" s="8"/>
      <c r="X2309" s="10" t="s">
        <v>29</v>
      </c>
      <c r="Y2309" s="7">
        <v>43800</v>
      </c>
    </row>
    <row r="2310" spans="1:25" hidden="1" x14ac:dyDescent="0.25">
      <c r="A2310" s="2">
        <v>111302</v>
      </c>
      <c r="B2310" s="3" t="s">
        <v>1880</v>
      </c>
      <c r="C2310" s="3" t="s">
        <v>2301</v>
      </c>
      <c r="D2310" s="3" t="s">
        <v>27</v>
      </c>
      <c r="E2310" s="3" t="s">
        <v>37</v>
      </c>
      <c r="F2310" s="3" t="s">
        <v>405</v>
      </c>
      <c r="G2310" s="2">
        <v>13.5</v>
      </c>
      <c r="H2310" s="3" t="s">
        <v>297</v>
      </c>
      <c r="I2310" s="3" t="s">
        <v>1892</v>
      </c>
      <c r="J2310" s="3" t="s">
        <v>31</v>
      </c>
      <c r="K2310" s="4">
        <v>130.19999999999999</v>
      </c>
      <c r="L2310" s="2">
        <v>1</v>
      </c>
      <c r="M2310" s="2">
        <v>12</v>
      </c>
      <c r="N2310" s="2">
        <v>0.75</v>
      </c>
      <c r="O2310" s="3" t="s">
        <v>32</v>
      </c>
      <c r="P2310" s="3" t="s">
        <v>29</v>
      </c>
      <c r="Q2310" s="5">
        <v>27.25</v>
      </c>
      <c r="R2310" s="5">
        <v>3</v>
      </c>
      <c r="S2310" s="6">
        <v>21.03</v>
      </c>
      <c r="T2310" s="5">
        <v>0.35</v>
      </c>
      <c r="U2310" s="6">
        <v>21.38</v>
      </c>
      <c r="V2310" s="2">
        <v>35.4</v>
      </c>
      <c r="W2310" s="8"/>
      <c r="X2310" s="10" t="s">
        <v>29</v>
      </c>
      <c r="Y2310" s="7">
        <v>43800</v>
      </c>
    </row>
    <row r="2311" spans="1:25" hidden="1" x14ac:dyDescent="0.25">
      <c r="A2311" s="2">
        <v>205518</v>
      </c>
      <c r="B2311" s="3" t="s">
        <v>1880</v>
      </c>
      <c r="C2311" s="3" t="s">
        <v>2302</v>
      </c>
      <c r="D2311" s="3" t="s">
        <v>27</v>
      </c>
      <c r="E2311" s="3" t="s">
        <v>37</v>
      </c>
      <c r="F2311" s="3" t="s">
        <v>29</v>
      </c>
      <c r="G2311" s="2">
        <v>15</v>
      </c>
      <c r="H2311" s="3" t="s">
        <v>432</v>
      </c>
      <c r="I2311" s="3" t="s">
        <v>1973</v>
      </c>
      <c r="J2311" s="3" t="s">
        <v>31</v>
      </c>
      <c r="K2311" s="4">
        <v>83.52</v>
      </c>
      <c r="L2311" s="2">
        <v>1</v>
      </c>
      <c r="M2311" s="2">
        <v>12</v>
      </c>
      <c r="N2311" s="2">
        <v>0.75</v>
      </c>
      <c r="O2311" s="3" t="s">
        <v>32</v>
      </c>
      <c r="P2311" s="3" t="s">
        <v>29</v>
      </c>
      <c r="Q2311" s="5">
        <v>18.5</v>
      </c>
      <c r="S2311" s="6">
        <v>15.97</v>
      </c>
      <c r="T2311" s="5">
        <v>0.35</v>
      </c>
      <c r="U2311" s="6">
        <v>16.32</v>
      </c>
      <c r="V2311" s="2">
        <v>24.05</v>
      </c>
      <c r="W2311" s="8"/>
      <c r="X2311" s="10" t="s">
        <v>29</v>
      </c>
      <c r="Y2311" s="7">
        <v>43466</v>
      </c>
    </row>
    <row r="2312" spans="1:25" ht="30" hidden="1" x14ac:dyDescent="0.25">
      <c r="A2312" s="2">
        <v>24059</v>
      </c>
      <c r="B2312" s="3" t="s">
        <v>1880</v>
      </c>
      <c r="C2312" s="3" t="s">
        <v>2303</v>
      </c>
      <c r="D2312" s="3" t="s">
        <v>27</v>
      </c>
      <c r="E2312" s="3" t="s">
        <v>37</v>
      </c>
      <c r="F2312" s="3" t="s">
        <v>29</v>
      </c>
      <c r="G2312" s="2">
        <v>13.5</v>
      </c>
      <c r="H2312" s="3" t="s">
        <v>899</v>
      </c>
      <c r="I2312" s="3" t="s">
        <v>1882</v>
      </c>
      <c r="J2312" s="3" t="s">
        <v>31</v>
      </c>
      <c r="K2312" s="4">
        <v>74.28</v>
      </c>
      <c r="L2312" s="2">
        <v>1</v>
      </c>
      <c r="M2312" s="2">
        <v>12</v>
      </c>
      <c r="N2312" s="2">
        <v>0.75</v>
      </c>
      <c r="O2312" s="3" t="s">
        <v>32</v>
      </c>
      <c r="P2312" s="3" t="s">
        <v>29</v>
      </c>
      <c r="Q2312" s="5">
        <v>17.649999999999999</v>
      </c>
      <c r="S2312" s="6">
        <v>15.22</v>
      </c>
      <c r="T2312" s="5">
        <v>0.35</v>
      </c>
      <c r="U2312" s="6">
        <v>15.57</v>
      </c>
      <c r="V2312" s="2">
        <v>22.95</v>
      </c>
      <c r="W2312" s="8"/>
      <c r="X2312" s="10" t="s">
        <v>29</v>
      </c>
      <c r="Y2312" s="7">
        <v>43466</v>
      </c>
    </row>
    <row r="2313" spans="1:25" hidden="1" x14ac:dyDescent="0.25">
      <c r="A2313" s="2">
        <v>767665</v>
      </c>
      <c r="B2313" s="3" t="s">
        <v>1880</v>
      </c>
      <c r="C2313" s="3" t="s">
        <v>2304</v>
      </c>
      <c r="D2313" s="3" t="s">
        <v>27</v>
      </c>
      <c r="E2313" s="3" t="s">
        <v>37</v>
      </c>
      <c r="F2313" s="3" t="s">
        <v>29</v>
      </c>
      <c r="G2313" s="2">
        <v>13.5</v>
      </c>
      <c r="H2313" s="3" t="s">
        <v>1884</v>
      </c>
      <c r="I2313" s="3" t="s">
        <v>1882</v>
      </c>
      <c r="J2313" s="3" t="s">
        <v>31</v>
      </c>
      <c r="K2313" s="4">
        <v>49.44</v>
      </c>
      <c r="L2313" s="2">
        <v>1</v>
      </c>
      <c r="M2313" s="2">
        <v>12</v>
      </c>
      <c r="N2313" s="2">
        <v>0.75</v>
      </c>
      <c r="O2313" s="3" t="s">
        <v>32</v>
      </c>
      <c r="P2313" s="3" t="s">
        <v>29</v>
      </c>
      <c r="Q2313" s="5">
        <v>12.8</v>
      </c>
      <c r="S2313" s="6">
        <v>10.96</v>
      </c>
      <c r="T2313" s="5">
        <v>0.35</v>
      </c>
      <c r="U2313" s="6">
        <v>11.31</v>
      </c>
      <c r="V2313" s="2">
        <v>16.649999999999999</v>
      </c>
      <c r="W2313" s="8"/>
      <c r="X2313" s="10" t="s">
        <v>29</v>
      </c>
      <c r="Y2313" s="7">
        <v>43466</v>
      </c>
    </row>
    <row r="2314" spans="1:25" hidden="1" x14ac:dyDescent="0.25">
      <c r="A2314" s="2">
        <v>920637</v>
      </c>
      <c r="B2314" s="3" t="s">
        <v>1880</v>
      </c>
      <c r="C2314" s="3" t="s">
        <v>2305</v>
      </c>
      <c r="D2314" s="3" t="s">
        <v>27</v>
      </c>
      <c r="E2314" s="3" t="s">
        <v>37</v>
      </c>
      <c r="F2314" s="3" t="s">
        <v>29</v>
      </c>
      <c r="G2314" s="2">
        <v>14</v>
      </c>
      <c r="H2314" s="3" t="s">
        <v>1884</v>
      </c>
      <c r="I2314" s="3" t="s">
        <v>1889</v>
      </c>
      <c r="J2314" s="3" t="s">
        <v>31</v>
      </c>
      <c r="K2314" s="4">
        <v>97.08</v>
      </c>
      <c r="L2314" s="2">
        <v>1</v>
      </c>
      <c r="M2314" s="2">
        <v>12</v>
      </c>
      <c r="N2314" s="2">
        <v>0.75</v>
      </c>
      <c r="O2314" s="3" t="s">
        <v>32</v>
      </c>
      <c r="P2314" s="3" t="s">
        <v>29</v>
      </c>
      <c r="Q2314" s="5">
        <v>21.55</v>
      </c>
      <c r="S2314" s="6">
        <v>18.66</v>
      </c>
      <c r="T2314" s="5">
        <v>0.35</v>
      </c>
      <c r="U2314" s="6">
        <v>19.010000000000002</v>
      </c>
      <c r="V2314" s="2">
        <v>28</v>
      </c>
      <c r="W2314" s="8"/>
      <c r="X2314" s="10" t="s">
        <v>29</v>
      </c>
      <c r="Y2314" s="7">
        <v>43466</v>
      </c>
    </row>
    <row r="2315" spans="1:25" hidden="1" x14ac:dyDescent="0.25">
      <c r="A2315" s="2">
        <v>129163</v>
      </c>
      <c r="B2315" s="3" t="s">
        <v>1880</v>
      </c>
      <c r="C2315" s="3" t="s">
        <v>2306</v>
      </c>
      <c r="D2315" s="3" t="s">
        <v>27</v>
      </c>
      <c r="E2315" s="3" t="s">
        <v>37</v>
      </c>
      <c r="F2315" s="3" t="s">
        <v>29</v>
      </c>
      <c r="G2315" s="2">
        <v>13</v>
      </c>
      <c r="H2315" s="3" t="s">
        <v>1884</v>
      </c>
      <c r="I2315" s="3" t="s">
        <v>1889</v>
      </c>
      <c r="J2315" s="3" t="s">
        <v>31</v>
      </c>
      <c r="K2315" s="4">
        <v>79.319999999999993</v>
      </c>
      <c r="L2315" s="2">
        <v>1</v>
      </c>
      <c r="M2315" s="2">
        <v>12</v>
      </c>
      <c r="N2315" s="2">
        <v>0.75</v>
      </c>
      <c r="O2315" s="3" t="s">
        <v>32</v>
      </c>
      <c r="P2315" s="3" t="s">
        <v>29</v>
      </c>
      <c r="Q2315" s="5">
        <v>18.5</v>
      </c>
      <c r="S2315" s="6">
        <v>15.97</v>
      </c>
      <c r="T2315" s="5">
        <v>0.35</v>
      </c>
      <c r="U2315" s="6">
        <v>16.32</v>
      </c>
      <c r="V2315" s="2">
        <v>24.05</v>
      </c>
      <c r="W2315" s="8"/>
      <c r="X2315" s="10" t="s">
        <v>29</v>
      </c>
      <c r="Y2315" s="7">
        <v>43769</v>
      </c>
    </row>
    <row r="2316" spans="1:25" hidden="1" x14ac:dyDescent="0.25">
      <c r="A2316" s="2">
        <v>238329</v>
      </c>
      <c r="B2316" s="3" t="s">
        <v>1880</v>
      </c>
      <c r="C2316" s="3" t="s">
        <v>2307</v>
      </c>
      <c r="D2316" s="3" t="s">
        <v>27</v>
      </c>
      <c r="E2316" s="3" t="s">
        <v>28</v>
      </c>
      <c r="F2316" s="3" t="s">
        <v>86</v>
      </c>
      <c r="G2316" s="2">
        <v>14.5</v>
      </c>
      <c r="H2316" s="3" t="s">
        <v>1884</v>
      </c>
      <c r="I2316" s="3" t="s">
        <v>1885</v>
      </c>
      <c r="J2316" s="3" t="s">
        <v>31</v>
      </c>
      <c r="K2316" s="4">
        <v>101.52</v>
      </c>
      <c r="L2316" s="2">
        <v>1</v>
      </c>
      <c r="M2316" s="2">
        <v>12</v>
      </c>
      <c r="N2316" s="2">
        <v>0.75</v>
      </c>
      <c r="O2316" s="3" t="s">
        <v>32</v>
      </c>
      <c r="P2316" s="3" t="s">
        <v>29</v>
      </c>
      <c r="Q2316" s="5">
        <v>22.35</v>
      </c>
      <c r="S2316" s="6">
        <v>19.36</v>
      </c>
      <c r="T2316" s="5">
        <v>0.35</v>
      </c>
      <c r="U2316" s="6">
        <v>19.71</v>
      </c>
      <c r="V2316" s="2">
        <v>29.05</v>
      </c>
      <c r="W2316" s="8">
        <v>-4.1999999999999993</v>
      </c>
      <c r="X2316" s="9" t="s">
        <v>3215</v>
      </c>
      <c r="Y2316" s="7">
        <v>43790</v>
      </c>
    </row>
    <row r="2317" spans="1:25" hidden="1" x14ac:dyDescent="0.25">
      <c r="A2317" s="2">
        <v>447888</v>
      </c>
      <c r="B2317" s="3" t="s">
        <v>1880</v>
      </c>
      <c r="C2317" s="3" t="s">
        <v>2308</v>
      </c>
      <c r="D2317" s="3" t="s">
        <v>27</v>
      </c>
      <c r="E2317" s="3" t="s">
        <v>37</v>
      </c>
      <c r="F2317" s="3" t="s">
        <v>29</v>
      </c>
      <c r="G2317" s="2">
        <v>13</v>
      </c>
      <c r="H2317" s="3" t="s">
        <v>1884</v>
      </c>
      <c r="I2317" s="3" t="s">
        <v>1889</v>
      </c>
      <c r="J2317" s="3" t="s">
        <v>31</v>
      </c>
      <c r="K2317" s="4">
        <v>101.28</v>
      </c>
      <c r="L2317" s="2">
        <v>1</v>
      </c>
      <c r="M2317" s="2">
        <v>12</v>
      </c>
      <c r="N2317" s="2">
        <v>0.75</v>
      </c>
      <c r="O2317" s="3" t="s">
        <v>32</v>
      </c>
      <c r="P2317" s="3" t="s">
        <v>29</v>
      </c>
      <c r="Q2317" s="5">
        <v>26.55</v>
      </c>
      <c r="S2317" s="6">
        <v>23.06</v>
      </c>
      <c r="T2317" s="5">
        <v>0.35</v>
      </c>
      <c r="U2317" s="6">
        <v>23.41</v>
      </c>
      <c r="V2317" s="2">
        <v>34.5</v>
      </c>
      <c r="W2317" s="8"/>
      <c r="X2317" s="10" t="s">
        <v>29</v>
      </c>
      <c r="Y2317" s="7">
        <v>43556</v>
      </c>
    </row>
    <row r="2318" spans="1:25" ht="30" hidden="1" x14ac:dyDescent="0.25">
      <c r="A2318" s="2">
        <v>602342</v>
      </c>
      <c r="B2318" s="3" t="s">
        <v>1880</v>
      </c>
      <c r="C2318" s="3" t="s">
        <v>2309</v>
      </c>
      <c r="D2318" s="3" t="s">
        <v>27</v>
      </c>
      <c r="E2318" s="3" t="s">
        <v>37</v>
      </c>
      <c r="F2318" s="3" t="s">
        <v>29</v>
      </c>
      <c r="G2318" s="2">
        <v>13.5</v>
      </c>
      <c r="H2318" s="3" t="s">
        <v>80</v>
      </c>
      <c r="I2318" s="3" t="s">
        <v>29</v>
      </c>
      <c r="J2318" s="3" t="s">
        <v>31</v>
      </c>
      <c r="K2318" s="4">
        <v>142.80000000000001</v>
      </c>
      <c r="L2318" s="2">
        <v>1</v>
      </c>
      <c r="M2318" s="2">
        <v>12</v>
      </c>
      <c r="N2318" s="2">
        <v>0.75</v>
      </c>
      <c r="O2318" s="3" t="s">
        <v>32</v>
      </c>
      <c r="P2318" s="3" t="s">
        <v>29</v>
      </c>
      <c r="Q2318" s="5">
        <v>29.4</v>
      </c>
      <c r="S2318" s="6">
        <v>25.56</v>
      </c>
      <c r="T2318" s="5">
        <v>0.35</v>
      </c>
      <c r="U2318" s="6">
        <v>25.91</v>
      </c>
      <c r="V2318" s="2">
        <v>38.200000000000003</v>
      </c>
      <c r="W2318" s="8"/>
      <c r="X2318" s="10" t="s">
        <v>29</v>
      </c>
      <c r="Y2318" s="7">
        <v>43678</v>
      </c>
    </row>
    <row r="2319" spans="1:25" hidden="1" x14ac:dyDescent="0.25">
      <c r="A2319" s="2">
        <v>690420</v>
      </c>
      <c r="B2319" s="3" t="s">
        <v>1880</v>
      </c>
      <c r="C2319" s="3" t="s">
        <v>2310</v>
      </c>
      <c r="D2319" s="3" t="s">
        <v>27</v>
      </c>
      <c r="E2319" s="3" t="s">
        <v>37</v>
      </c>
      <c r="F2319" s="3" t="s">
        <v>29</v>
      </c>
      <c r="G2319" s="2">
        <v>14</v>
      </c>
      <c r="H2319" s="3" t="s">
        <v>80</v>
      </c>
      <c r="I2319" s="3" t="s">
        <v>1882</v>
      </c>
      <c r="J2319" s="3" t="s">
        <v>31</v>
      </c>
      <c r="K2319" s="4">
        <v>81.36</v>
      </c>
      <c r="L2319" s="2">
        <v>1</v>
      </c>
      <c r="M2319" s="2">
        <v>12</v>
      </c>
      <c r="N2319" s="2">
        <v>0.75</v>
      </c>
      <c r="O2319" s="3" t="s">
        <v>32</v>
      </c>
      <c r="P2319" s="3" t="s">
        <v>29</v>
      </c>
      <c r="Q2319" s="5">
        <v>18.850000000000001</v>
      </c>
      <c r="S2319" s="6">
        <v>16.28</v>
      </c>
      <c r="T2319" s="5">
        <v>0.35</v>
      </c>
      <c r="U2319" s="6">
        <v>16.63</v>
      </c>
      <c r="V2319" s="2">
        <v>24.5</v>
      </c>
      <c r="W2319" s="8"/>
      <c r="X2319" s="10" t="s">
        <v>29</v>
      </c>
      <c r="Y2319" s="7">
        <v>43466</v>
      </c>
    </row>
    <row r="2320" spans="1:25" hidden="1" x14ac:dyDescent="0.25">
      <c r="A2320" s="2">
        <v>644336</v>
      </c>
      <c r="B2320" s="3" t="s">
        <v>1880</v>
      </c>
      <c r="C2320" s="3" t="s">
        <v>2311</v>
      </c>
      <c r="D2320" s="3" t="s">
        <v>27</v>
      </c>
      <c r="E2320" s="3" t="s">
        <v>37</v>
      </c>
      <c r="F2320" s="3" t="s">
        <v>29</v>
      </c>
      <c r="G2320" s="2">
        <v>13.5</v>
      </c>
      <c r="H2320" s="3" t="s">
        <v>204</v>
      </c>
      <c r="I2320" s="3" t="s">
        <v>1889</v>
      </c>
      <c r="J2320" s="3" t="s">
        <v>31</v>
      </c>
      <c r="K2320" s="4">
        <v>76.680000000000007</v>
      </c>
      <c r="L2320" s="2">
        <v>1</v>
      </c>
      <c r="M2320" s="2">
        <v>12</v>
      </c>
      <c r="N2320" s="2">
        <v>0.75</v>
      </c>
      <c r="O2320" s="3" t="s">
        <v>32</v>
      </c>
      <c r="P2320" s="3" t="s">
        <v>29</v>
      </c>
      <c r="Q2320" s="5">
        <v>18.05</v>
      </c>
      <c r="S2320" s="6">
        <v>15.58</v>
      </c>
      <c r="T2320" s="5">
        <v>0.35</v>
      </c>
      <c r="U2320" s="6">
        <v>15.93</v>
      </c>
      <c r="V2320" s="2">
        <v>23.45</v>
      </c>
      <c r="W2320" s="8"/>
      <c r="X2320" s="10" t="s">
        <v>29</v>
      </c>
      <c r="Y2320" s="7">
        <v>43616</v>
      </c>
    </row>
    <row r="2321" spans="1:25" hidden="1" x14ac:dyDescent="0.25">
      <c r="A2321" s="2">
        <v>473272</v>
      </c>
      <c r="B2321" s="3" t="s">
        <v>1880</v>
      </c>
      <c r="C2321" s="3" t="s">
        <v>2312</v>
      </c>
      <c r="D2321" s="3" t="s">
        <v>1142</v>
      </c>
      <c r="E2321" s="3" t="s">
        <v>37</v>
      </c>
      <c r="F2321" s="3" t="s">
        <v>29</v>
      </c>
      <c r="G2321" s="2">
        <v>12.5</v>
      </c>
      <c r="H2321" s="3" t="s">
        <v>38</v>
      </c>
      <c r="I2321" s="3" t="s">
        <v>1882</v>
      </c>
      <c r="J2321" s="3" t="s">
        <v>31</v>
      </c>
      <c r="K2321" s="4">
        <v>48.43</v>
      </c>
      <c r="L2321" s="2">
        <v>1</v>
      </c>
      <c r="M2321" s="2">
        <v>24</v>
      </c>
      <c r="N2321" s="2">
        <v>0.2</v>
      </c>
      <c r="O2321" s="3" t="s">
        <v>32</v>
      </c>
      <c r="P2321" s="3" t="s">
        <v>29</v>
      </c>
      <c r="Q2321" s="5">
        <v>5.7</v>
      </c>
      <c r="S2321" s="6">
        <v>4.93</v>
      </c>
      <c r="T2321" s="5">
        <v>0.1</v>
      </c>
      <c r="U2321" s="6">
        <v>5.03</v>
      </c>
      <c r="V2321" s="2">
        <v>7.4</v>
      </c>
      <c r="W2321" s="8"/>
      <c r="X2321" s="10" t="s">
        <v>29</v>
      </c>
      <c r="Y2321" s="7">
        <v>43466</v>
      </c>
    </row>
    <row r="2322" spans="1:25" hidden="1" x14ac:dyDescent="0.25">
      <c r="A2322" s="2">
        <v>617688</v>
      </c>
      <c r="B2322" s="3" t="s">
        <v>1880</v>
      </c>
      <c r="C2322" s="3" t="s">
        <v>2313</v>
      </c>
      <c r="D2322" s="3" t="s">
        <v>27</v>
      </c>
      <c r="E2322" s="3" t="s">
        <v>37</v>
      </c>
      <c r="F2322" s="3" t="s">
        <v>29</v>
      </c>
      <c r="G2322" s="2">
        <v>12.5</v>
      </c>
      <c r="H2322" s="3" t="s">
        <v>38</v>
      </c>
      <c r="I2322" s="3" t="s">
        <v>1882</v>
      </c>
      <c r="J2322" s="3" t="s">
        <v>31</v>
      </c>
      <c r="K2322" s="4">
        <v>38.11</v>
      </c>
      <c r="L2322" s="2">
        <v>1</v>
      </c>
      <c r="M2322" s="2">
        <v>12</v>
      </c>
      <c r="N2322" s="2">
        <v>0.75</v>
      </c>
      <c r="O2322" s="3" t="s">
        <v>32</v>
      </c>
      <c r="P2322" s="3" t="s">
        <v>29</v>
      </c>
      <c r="Q2322" s="5">
        <v>10.3</v>
      </c>
      <c r="S2322" s="6">
        <v>8.76</v>
      </c>
      <c r="T2322" s="5">
        <v>0.35</v>
      </c>
      <c r="U2322" s="6">
        <v>9.11</v>
      </c>
      <c r="V2322" s="2">
        <v>13.4</v>
      </c>
      <c r="W2322" s="8"/>
      <c r="X2322" s="10" t="s">
        <v>29</v>
      </c>
      <c r="Y2322" s="7">
        <v>43466</v>
      </c>
    </row>
    <row r="2323" spans="1:25" hidden="1" x14ac:dyDescent="0.25">
      <c r="A2323" s="2">
        <v>617696</v>
      </c>
      <c r="B2323" s="3" t="s">
        <v>1880</v>
      </c>
      <c r="C2323" s="3" t="s">
        <v>2313</v>
      </c>
      <c r="D2323" s="3" t="s">
        <v>1914</v>
      </c>
      <c r="E2323" s="3" t="s">
        <v>37</v>
      </c>
      <c r="F2323" s="3" t="s">
        <v>29</v>
      </c>
      <c r="G2323" s="2">
        <v>12.5</v>
      </c>
      <c r="H2323" s="3" t="s">
        <v>38</v>
      </c>
      <c r="I2323" s="3" t="s">
        <v>1882</v>
      </c>
      <c r="J2323" s="3" t="s">
        <v>31</v>
      </c>
      <c r="K2323" s="4">
        <v>52.41</v>
      </c>
      <c r="L2323" s="2">
        <v>1</v>
      </c>
      <c r="M2323" s="2">
        <v>4</v>
      </c>
      <c r="N2323" s="2">
        <v>4</v>
      </c>
      <c r="O2323" s="3" t="s">
        <v>956</v>
      </c>
      <c r="P2323" s="3" t="s">
        <v>29</v>
      </c>
      <c r="Q2323" s="5">
        <v>40.85</v>
      </c>
      <c r="S2323" s="6">
        <v>35.64</v>
      </c>
      <c r="T2323" s="5">
        <v>0.35</v>
      </c>
      <c r="U2323" s="6">
        <v>35.99</v>
      </c>
      <c r="V2323" s="2">
        <v>53.1</v>
      </c>
      <c r="W2323" s="8"/>
      <c r="X2323" s="10" t="s">
        <v>29</v>
      </c>
      <c r="Y2323" s="7">
        <v>43466</v>
      </c>
    </row>
    <row r="2324" spans="1:25" hidden="1" x14ac:dyDescent="0.25">
      <c r="A2324" s="2">
        <v>617662</v>
      </c>
      <c r="B2324" s="3" t="s">
        <v>1880</v>
      </c>
      <c r="C2324" s="3" t="s">
        <v>2314</v>
      </c>
      <c r="D2324" s="3" t="s">
        <v>27</v>
      </c>
      <c r="E2324" s="3" t="s">
        <v>37</v>
      </c>
      <c r="F2324" s="3" t="s">
        <v>29</v>
      </c>
      <c r="G2324" s="2">
        <v>12</v>
      </c>
      <c r="H2324" s="3" t="s">
        <v>38</v>
      </c>
      <c r="I2324" s="3" t="s">
        <v>1929</v>
      </c>
      <c r="J2324" s="3" t="s">
        <v>31</v>
      </c>
      <c r="K2324" s="4">
        <v>38.11</v>
      </c>
      <c r="L2324" s="2">
        <v>1</v>
      </c>
      <c r="M2324" s="2">
        <v>12</v>
      </c>
      <c r="N2324" s="2">
        <v>0.75</v>
      </c>
      <c r="O2324" s="3" t="s">
        <v>32</v>
      </c>
      <c r="P2324" s="3" t="s">
        <v>29</v>
      </c>
      <c r="Q2324" s="5">
        <v>10.3</v>
      </c>
      <c r="S2324" s="6">
        <v>8.76</v>
      </c>
      <c r="T2324" s="5">
        <v>0.35</v>
      </c>
      <c r="U2324" s="6">
        <v>9.11</v>
      </c>
      <c r="V2324" s="2">
        <v>13.4</v>
      </c>
      <c r="W2324" s="8"/>
      <c r="X2324" s="10" t="s">
        <v>29</v>
      </c>
      <c r="Y2324" s="7">
        <v>43466</v>
      </c>
    </row>
    <row r="2325" spans="1:25" hidden="1" x14ac:dyDescent="0.25">
      <c r="A2325" s="2">
        <v>362681</v>
      </c>
      <c r="B2325" s="3" t="s">
        <v>1880</v>
      </c>
      <c r="C2325" s="3" t="s">
        <v>2315</v>
      </c>
      <c r="D2325" s="3" t="s">
        <v>27</v>
      </c>
      <c r="E2325" s="3" t="s">
        <v>37</v>
      </c>
      <c r="F2325" s="3" t="s">
        <v>29</v>
      </c>
      <c r="G2325" s="2">
        <v>12</v>
      </c>
      <c r="H2325" s="3" t="s">
        <v>38</v>
      </c>
      <c r="I2325" s="3" t="s">
        <v>1887</v>
      </c>
      <c r="J2325" s="3" t="s">
        <v>31</v>
      </c>
      <c r="K2325" s="4">
        <v>38.11</v>
      </c>
      <c r="L2325" s="2">
        <v>1</v>
      </c>
      <c r="M2325" s="2">
        <v>12</v>
      </c>
      <c r="N2325" s="2">
        <v>0.75</v>
      </c>
      <c r="O2325" s="3" t="s">
        <v>32</v>
      </c>
      <c r="P2325" s="3" t="s">
        <v>29</v>
      </c>
      <c r="Q2325" s="5">
        <v>10.3</v>
      </c>
      <c r="S2325" s="6">
        <v>8.76</v>
      </c>
      <c r="T2325" s="5">
        <v>0.35</v>
      </c>
      <c r="U2325" s="6">
        <v>9.11</v>
      </c>
      <c r="V2325" s="2">
        <v>13.4</v>
      </c>
      <c r="W2325" s="8"/>
      <c r="X2325" s="10" t="s">
        <v>29</v>
      </c>
      <c r="Y2325" s="7">
        <v>43466</v>
      </c>
    </row>
    <row r="2326" spans="1:25" hidden="1" x14ac:dyDescent="0.25">
      <c r="A2326" s="2">
        <v>361022</v>
      </c>
      <c r="B2326" s="3" t="s">
        <v>1880</v>
      </c>
      <c r="C2326" s="3" t="s">
        <v>2315</v>
      </c>
      <c r="D2326" s="3" t="s">
        <v>1914</v>
      </c>
      <c r="E2326" s="3" t="s">
        <v>37</v>
      </c>
      <c r="F2326" s="3" t="s">
        <v>29</v>
      </c>
      <c r="G2326" s="2">
        <v>12</v>
      </c>
      <c r="H2326" s="3" t="s">
        <v>38</v>
      </c>
      <c r="I2326" s="3" t="s">
        <v>1887</v>
      </c>
      <c r="J2326" s="3" t="s">
        <v>31</v>
      </c>
      <c r="K2326" s="4">
        <v>52.41</v>
      </c>
      <c r="L2326" s="2">
        <v>1</v>
      </c>
      <c r="M2326" s="2">
        <v>4</v>
      </c>
      <c r="N2326" s="2">
        <v>4</v>
      </c>
      <c r="O2326" s="3" t="s">
        <v>956</v>
      </c>
      <c r="P2326" s="3" t="s">
        <v>29</v>
      </c>
      <c r="Q2326" s="5">
        <v>40.85</v>
      </c>
      <c r="S2326" s="6">
        <v>35.64</v>
      </c>
      <c r="T2326" s="5">
        <v>0.35</v>
      </c>
      <c r="U2326" s="6">
        <v>35.99</v>
      </c>
      <c r="V2326" s="2">
        <v>53.1</v>
      </c>
      <c r="W2326" s="8"/>
      <c r="X2326" s="10" t="s">
        <v>29</v>
      </c>
      <c r="Y2326" s="7">
        <v>43466</v>
      </c>
    </row>
    <row r="2327" spans="1:25" hidden="1" x14ac:dyDescent="0.25">
      <c r="A2327" s="2">
        <v>749925</v>
      </c>
      <c r="B2327" s="3" t="s">
        <v>1880</v>
      </c>
      <c r="C2327" s="3" t="s">
        <v>2316</v>
      </c>
      <c r="D2327" s="3" t="s">
        <v>27</v>
      </c>
      <c r="E2327" s="3" t="s">
        <v>28</v>
      </c>
      <c r="F2327" s="3" t="s">
        <v>29</v>
      </c>
      <c r="H2327" s="3" t="s">
        <v>102</v>
      </c>
      <c r="I2327" s="3" t="s">
        <v>1882</v>
      </c>
      <c r="J2327" s="3" t="s">
        <v>39</v>
      </c>
      <c r="K2327" s="4">
        <v>343.64</v>
      </c>
      <c r="L2327" s="2">
        <v>1</v>
      </c>
      <c r="M2327" s="2">
        <v>6</v>
      </c>
      <c r="N2327" s="2">
        <v>0.75</v>
      </c>
      <c r="O2327" s="3" t="s">
        <v>32</v>
      </c>
      <c r="P2327" s="3" t="s">
        <v>29</v>
      </c>
      <c r="Q2327" s="5">
        <v>100.3</v>
      </c>
      <c r="S2327" s="6">
        <v>87.96</v>
      </c>
      <c r="T2327" s="5">
        <v>0.35</v>
      </c>
      <c r="U2327" s="6">
        <v>88.31</v>
      </c>
      <c r="V2327" s="2">
        <v>130.4</v>
      </c>
      <c r="W2327" s="8"/>
      <c r="X2327" s="10" t="s">
        <v>29</v>
      </c>
      <c r="Y2327" s="7">
        <v>43748</v>
      </c>
    </row>
    <row r="2328" spans="1:25" hidden="1" x14ac:dyDescent="0.25">
      <c r="A2328" s="2">
        <v>739967</v>
      </c>
      <c r="B2328" s="3" t="s">
        <v>1880</v>
      </c>
      <c r="C2328" s="3" t="s">
        <v>2317</v>
      </c>
      <c r="D2328" s="3" t="s">
        <v>27</v>
      </c>
      <c r="E2328" s="3" t="s">
        <v>28</v>
      </c>
      <c r="F2328" s="3" t="s">
        <v>29</v>
      </c>
      <c r="H2328" s="3" t="s">
        <v>102</v>
      </c>
      <c r="I2328" s="3" t="s">
        <v>1885</v>
      </c>
      <c r="J2328" s="3" t="s">
        <v>39</v>
      </c>
      <c r="K2328" s="4">
        <v>343.64</v>
      </c>
      <c r="L2328" s="2">
        <v>1</v>
      </c>
      <c r="M2328" s="2">
        <v>6</v>
      </c>
      <c r="N2328" s="2">
        <v>0.75</v>
      </c>
      <c r="O2328" s="3" t="s">
        <v>32</v>
      </c>
      <c r="P2328" s="3" t="s">
        <v>29</v>
      </c>
      <c r="Q2328" s="5">
        <v>100.3</v>
      </c>
      <c r="S2328" s="6">
        <v>87.96</v>
      </c>
      <c r="T2328" s="5">
        <v>0.35</v>
      </c>
      <c r="U2328" s="6">
        <v>88.31</v>
      </c>
      <c r="V2328" s="2">
        <v>130.4</v>
      </c>
      <c r="W2328" s="8"/>
      <c r="X2328" s="10" t="s">
        <v>29</v>
      </c>
      <c r="Y2328" s="7">
        <v>43748</v>
      </c>
    </row>
    <row r="2329" spans="1:25" hidden="1" x14ac:dyDescent="0.25">
      <c r="A2329" s="2">
        <v>807434</v>
      </c>
      <c r="B2329" s="3" t="s">
        <v>1880</v>
      </c>
      <c r="C2329" s="3" t="s">
        <v>2318</v>
      </c>
      <c r="D2329" s="3" t="s">
        <v>27</v>
      </c>
      <c r="E2329" s="3" t="s">
        <v>28</v>
      </c>
      <c r="F2329" s="3" t="s">
        <v>29</v>
      </c>
      <c r="H2329" s="3" t="s">
        <v>102</v>
      </c>
      <c r="I2329" s="3" t="s">
        <v>1887</v>
      </c>
      <c r="J2329" s="3" t="s">
        <v>39</v>
      </c>
      <c r="K2329" s="4">
        <v>1937</v>
      </c>
      <c r="L2329" s="2">
        <v>1</v>
      </c>
      <c r="M2329" s="2">
        <v>3</v>
      </c>
      <c r="N2329" s="2">
        <v>0.75</v>
      </c>
      <c r="O2329" s="3" t="s">
        <v>32</v>
      </c>
      <c r="P2329" s="3" t="s">
        <v>29</v>
      </c>
      <c r="Q2329" s="5">
        <v>1000.3</v>
      </c>
      <c r="S2329" s="6">
        <v>879.96</v>
      </c>
      <c r="T2329" s="5">
        <v>0.35</v>
      </c>
      <c r="U2329" s="6">
        <v>880.31</v>
      </c>
      <c r="V2329" s="2">
        <v>1300.4000000000001</v>
      </c>
      <c r="W2329" s="8"/>
      <c r="X2329" s="10" t="s">
        <v>29</v>
      </c>
      <c r="Y2329" s="7">
        <v>43748</v>
      </c>
    </row>
    <row r="2330" spans="1:25" hidden="1" x14ac:dyDescent="0.25">
      <c r="A2330" s="2">
        <v>285544</v>
      </c>
      <c r="B2330" s="3" t="s">
        <v>1880</v>
      </c>
      <c r="C2330" s="3" t="s">
        <v>2319</v>
      </c>
      <c r="D2330" s="3" t="s">
        <v>27</v>
      </c>
      <c r="E2330" s="3" t="s">
        <v>37</v>
      </c>
      <c r="F2330" s="3" t="s">
        <v>104</v>
      </c>
      <c r="G2330" s="2">
        <v>14</v>
      </c>
      <c r="H2330" s="3" t="s">
        <v>102</v>
      </c>
      <c r="I2330" s="3" t="s">
        <v>1882</v>
      </c>
      <c r="J2330" s="3" t="s">
        <v>39</v>
      </c>
      <c r="K2330" s="4">
        <v>92.76</v>
      </c>
      <c r="L2330" s="2">
        <v>1</v>
      </c>
      <c r="M2330" s="2">
        <v>12</v>
      </c>
      <c r="N2330" s="2">
        <v>0.75</v>
      </c>
      <c r="O2330" s="3" t="s">
        <v>32</v>
      </c>
      <c r="P2330" s="3" t="s">
        <v>29</v>
      </c>
      <c r="Q2330" s="5">
        <v>20.45</v>
      </c>
      <c r="R2330" s="5">
        <v>2</v>
      </c>
      <c r="S2330" s="6">
        <v>15.93</v>
      </c>
      <c r="T2330" s="5">
        <v>0.35</v>
      </c>
      <c r="U2330" s="6">
        <v>16.28</v>
      </c>
      <c r="V2330" s="2">
        <v>26.6</v>
      </c>
      <c r="W2330" s="8"/>
      <c r="X2330" s="10" t="s">
        <v>29</v>
      </c>
      <c r="Y2330" s="7">
        <v>43800</v>
      </c>
    </row>
    <row r="2331" spans="1:25" hidden="1" x14ac:dyDescent="0.25">
      <c r="A2331" s="2">
        <v>564278</v>
      </c>
      <c r="B2331" s="3" t="s">
        <v>1880</v>
      </c>
      <c r="C2331" s="3" t="s">
        <v>2320</v>
      </c>
      <c r="D2331" s="3" t="s">
        <v>27</v>
      </c>
      <c r="E2331" s="3" t="s">
        <v>28</v>
      </c>
      <c r="F2331" s="3" t="s">
        <v>29</v>
      </c>
      <c r="H2331" s="3" t="s">
        <v>102</v>
      </c>
      <c r="I2331" s="3" t="s">
        <v>1887</v>
      </c>
      <c r="J2331" s="3" t="s">
        <v>39</v>
      </c>
      <c r="K2331" s="4">
        <v>929.44</v>
      </c>
      <c r="L2331" s="2">
        <v>1</v>
      </c>
      <c r="M2331" s="2">
        <v>6</v>
      </c>
      <c r="N2331" s="2">
        <v>0.75</v>
      </c>
      <c r="O2331" s="3" t="s">
        <v>32</v>
      </c>
      <c r="P2331" s="3" t="s">
        <v>29</v>
      </c>
      <c r="Q2331" s="5">
        <v>249.95</v>
      </c>
      <c r="S2331" s="6">
        <v>219.65</v>
      </c>
      <c r="T2331" s="5">
        <v>0.35</v>
      </c>
      <c r="U2331" s="6">
        <v>220</v>
      </c>
      <c r="V2331" s="2">
        <v>324.95</v>
      </c>
      <c r="W2331" s="8"/>
      <c r="X2331" s="10" t="s">
        <v>29</v>
      </c>
      <c r="Y2331" s="7">
        <v>43748</v>
      </c>
    </row>
    <row r="2332" spans="1:25" hidden="1" x14ac:dyDescent="0.25">
      <c r="A2332" s="2">
        <v>419259</v>
      </c>
      <c r="B2332" s="3" t="s">
        <v>1880</v>
      </c>
      <c r="C2332" s="3" t="s">
        <v>2321</v>
      </c>
      <c r="D2332" s="3" t="s">
        <v>27</v>
      </c>
      <c r="E2332" s="3" t="s">
        <v>28</v>
      </c>
      <c r="F2332" s="3" t="s">
        <v>97</v>
      </c>
      <c r="G2332" s="2">
        <v>14</v>
      </c>
      <c r="H2332" s="3" t="s">
        <v>102</v>
      </c>
      <c r="I2332" s="3" t="s">
        <v>1882</v>
      </c>
      <c r="J2332" s="3" t="s">
        <v>39</v>
      </c>
      <c r="K2332" s="4">
        <v>56.4</v>
      </c>
      <c r="L2332" s="2">
        <v>1</v>
      </c>
      <c r="M2332" s="2">
        <v>12</v>
      </c>
      <c r="N2332" s="2">
        <v>0.75</v>
      </c>
      <c r="O2332" s="3" t="s">
        <v>32</v>
      </c>
      <c r="P2332" s="3" t="s">
        <v>29</v>
      </c>
      <c r="Q2332" s="5">
        <v>13.9</v>
      </c>
      <c r="S2332" s="6">
        <v>11.92</v>
      </c>
      <c r="T2332" s="5">
        <v>0.35</v>
      </c>
      <c r="U2332" s="6">
        <v>12.27</v>
      </c>
      <c r="V2332" s="2">
        <v>18.05</v>
      </c>
      <c r="W2332" s="8"/>
      <c r="X2332" s="10" t="s">
        <v>29</v>
      </c>
      <c r="Y2332" s="7">
        <v>43769</v>
      </c>
    </row>
    <row r="2333" spans="1:25" hidden="1" x14ac:dyDescent="0.25">
      <c r="A2333" s="2">
        <v>406132</v>
      </c>
      <c r="B2333" s="3" t="s">
        <v>1880</v>
      </c>
      <c r="C2333" s="3" t="s">
        <v>2322</v>
      </c>
      <c r="D2333" s="3" t="s">
        <v>27</v>
      </c>
      <c r="E2333" s="3" t="s">
        <v>37</v>
      </c>
      <c r="F2333" s="3" t="s">
        <v>104</v>
      </c>
      <c r="G2333" s="2">
        <v>13.5</v>
      </c>
      <c r="H2333" s="3" t="s">
        <v>30</v>
      </c>
      <c r="I2333" s="3" t="s">
        <v>1949</v>
      </c>
      <c r="J2333" s="3" t="s">
        <v>31</v>
      </c>
      <c r="K2333" s="4">
        <v>61.32</v>
      </c>
      <c r="L2333" s="2">
        <v>1</v>
      </c>
      <c r="M2333" s="2">
        <v>12</v>
      </c>
      <c r="N2333" s="2">
        <v>0.75</v>
      </c>
      <c r="O2333" s="3" t="s">
        <v>32</v>
      </c>
      <c r="P2333" s="3" t="s">
        <v>29</v>
      </c>
      <c r="Q2333" s="5">
        <v>15.4</v>
      </c>
      <c r="R2333" s="5">
        <v>2</v>
      </c>
      <c r="S2333" s="6">
        <v>11.48</v>
      </c>
      <c r="T2333" s="5">
        <v>0.35</v>
      </c>
      <c r="U2333" s="6">
        <v>11.83</v>
      </c>
      <c r="V2333" s="2">
        <v>20</v>
      </c>
      <c r="W2333" s="8"/>
      <c r="X2333" s="10" t="s">
        <v>29</v>
      </c>
      <c r="Y2333" s="7">
        <v>43800</v>
      </c>
    </row>
    <row r="2334" spans="1:25" hidden="1" x14ac:dyDescent="0.25">
      <c r="A2334" s="2">
        <v>125856</v>
      </c>
      <c r="B2334" s="3" t="s">
        <v>1880</v>
      </c>
      <c r="C2334" s="3" t="s">
        <v>2323</v>
      </c>
      <c r="D2334" s="3" t="s">
        <v>27</v>
      </c>
      <c r="E2334" s="3" t="s">
        <v>28</v>
      </c>
      <c r="F2334" s="3" t="s">
        <v>29</v>
      </c>
      <c r="G2334" s="2">
        <v>14</v>
      </c>
      <c r="H2334" s="3" t="s">
        <v>204</v>
      </c>
      <c r="I2334" s="3" t="s">
        <v>29</v>
      </c>
      <c r="J2334" s="3" t="s">
        <v>31</v>
      </c>
      <c r="K2334" s="4">
        <v>106.68</v>
      </c>
      <c r="L2334" s="2">
        <v>1</v>
      </c>
      <c r="M2334" s="2">
        <v>12</v>
      </c>
      <c r="N2334" s="2">
        <v>0.75</v>
      </c>
      <c r="O2334" s="3" t="s">
        <v>32</v>
      </c>
      <c r="P2334" s="3" t="s">
        <v>29</v>
      </c>
      <c r="Q2334" s="5">
        <v>23.2</v>
      </c>
      <c r="S2334" s="6">
        <v>20.11</v>
      </c>
      <c r="T2334" s="5">
        <v>0.35</v>
      </c>
      <c r="U2334" s="6">
        <v>20.46</v>
      </c>
      <c r="V2334" s="2">
        <v>30.15</v>
      </c>
      <c r="W2334" s="8">
        <v>-0.69999999999999929</v>
      </c>
      <c r="X2334" s="9" t="s">
        <v>3215</v>
      </c>
      <c r="Y2334" s="7">
        <v>43790</v>
      </c>
    </row>
    <row r="2335" spans="1:25" hidden="1" x14ac:dyDescent="0.25">
      <c r="A2335" s="2">
        <v>126722</v>
      </c>
      <c r="B2335" s="3" t="s">
        <v>1880</v>
      </c>
      <c r="C2335" s="3" t="s">
        <v>2324</v>
      </c>
      <c r="D2335" s="3" t="s">
        <v>27</v>
      </c>
      <c r="E2335" s="3" t="s">
        <v>28</v>
      </c>
      <c r="F2335" s="3" t="s">
        <v>97</v>
      </c>
      <c r="G2335" s="2">
        <v>10.5</v>
      </c>
      <c r="H2335" s="3" t="s">
        <v>204</v>
      </c>
      <c r="I2335" s="3" t="s">
        <v>1929</v>
      </c>
      <c r="J2335" s="3" t="s">
        <v>31</v>
      </c>
      <c r="K2335" s="4">
        <v>73.2</v>
      </c>
      <c r="L2335" s="2">
        <v>1</v>
      </c>
      <c r="M2335" s="2">
        <v>12</v>
      </c>
      <c r="N2335" s="2">
        <v>0.75</v>
      </c>
      <c r="O2335" s="3" t="s">
        <v>32</v>
      </c>
      <c r="P2335" s="3" t="s">
        <v>29</v>
      </c>
      <c r="Q2335" s="5">
        <v>17.45</v>
      </c>
      <c r="S2335" s="6">
        <v>15.05</v>
      </c>
      <c r="T2335" s="5">
        <v>0.35</v>
      </c>
      <c r="U2335" s="6">
        <v>15.4</v>
      </c>
      <c r="V2335" s="2">
        <v>22.7</v>
      </c>
      <c r="W2335" s="8">
        <v>3.0999999999999996</v>
      </c>
      <c r="X2335" s="9" t="s">
        <v>3216</v>
      </c>
      <c r="Y2335" s="7">
        <v>43790</v>
      </c>
    </row>
    <row r="2336" spans="1:25" hidden="1" x14ac:dyDescent="0.25">
      <c r="A2336" s="2">
        <v>595918</v>
      </c>
      <c r="B2336" s="3" t="s">
        <v>1880</v>
      </c>
      <c r="C2336" s="3" t="s">
        <v>2325</v>
      </c>
      <c r="D2336" s="3" t="s">
        <v>27</v>
      </c>
      <c r="E2336" s="3" t="s">
        <v>37</v>
      </c>
      <c r="F2336" s="3" t="s">
        <v>1697</v>
      </c>
      <c r="G2336" s="2">
        <v>12.5</v>
      </c>
      <c r="H2336" s="3" t="s">
        <v>80</v>
      </c>
      <c r="I2336" s="3" t="s">
        <v>29</v>
      </c>
      <c r="J2336" s="3" t="s">
        <v>31</v>
      </c>
      <c r="K2336" s="4" t="s">
        <v>3153</v>
      </c>
      <c r="L2336" s="2">
        <v>1</v>
      </c>
      <c r="M2336" s="2">
        <v>12</v>
      </c>
      <c r="N2336" s="2">
        <v>0.75</v>
      </c>
      <c r="O2336" s="3" t="s">
        <v>32</v>
      </c>
      <c r="P2336" s="3" t="s">
        <v>29</v>
      </c>
      <c r="Q2336" s="5">
        <v>21.65</v>
      </c>
      <c r="R2336" s="5">
        <v>1</v>
      </c>
      <c r="S2336" s="6">
        <v>17.86</v>
      </c>
      <c r="T2336" s="5">
        <v>0.35</v>
      </c>
      <c r="U2336" s="6">
        <v>18.21</v>
      </c>
      <c r="V2336" s="2">
        <v>28.15</v>
      </c>
      <c r="W2336" s="8"/>
      <c r="X2336" s="10" t="s">
        <v>29</v>
      </c>
      <c r="Y2336" s="7">
        <v>43800</v>
      </c>
    </row>
    <row r="2337" spans="1:25" hidden="1" x14ac:dyDescent="0.25">
      <c r="A2337" s="2">
        <v>639732</v>
      </c>
      <c r="B2337" s="3" t="s">
        <v>1880</v>
      </c>
      <c r="C2337" s="3" t="s">
        <v>2326</v>
      </c>
      <c r="D2337" s="3" t="s">
        <v>27</v>
      </c>
      <c r="E2337" s="3" t="s">
        <v>37</v>
      </c>
      <c r="F2337" s="3" t="s">
        <v>405</v>
      </c>
      <c r="G2337" s="2">
        <v>12.5</v>
      </c>
      <c r="H2337" s="3" t="s">
        <v>80</v>
      </c>
      <c r="I2337" s="3" t="s">
        <v>1882</v>
      </c>
      <c r="J2337" s="3" t="s">
        <v>31</v>
      </c>
      <c r="K2337" s="4" t="s">
        <v>3154</v>
      </c>
      <c r="L2337" s="2">
        <v>1</v>
      </c>
      <c r="M2337" s="2">
        <v>12</v>
      </c>
      <c r="N2337" s="2">
        <v>0.75</v>
      </c>
      <c r="O2337" s="3" t="s">
        <v>32</v>
      </c>
      <c r="P2337" s="3" t="s">
        <v>29</v>
      </c>
      <c r="Q2337" s="5">
        <v>18.2</v>
      </c>
      <c r="R2337" s="5">
        <v>1</v>
      </c>
      <c r="S2337" s="6">
        <v>14.83</v>
      </c>
      <c r="T2337" s="5">
        <v>0.35</v>
      </c>
      <c r="U2337" s="6">
        <v>15.18</v>
      </c>
      <c r="V2337" s="2">
        <v>23.65</v>
      </c>
      <c r="W2337" s="8"/>
      <c r="X2337" s="10" t="s">
        <v>29</v>
      </c>
      <c r="Y2337" s="7">
        <v>43800</v>
      </c>
    </row>
    <row r="2338" spans="1:25" hidden="1" x14ac:dyDescent="0.25">
      <c r="A2338" s="2">
        <v>392944</v>
      </c>
      <c r="B2338" s="3" t="s">
        <v>1880</v>
      </c>
      <c r="C2338" s="3" t="s">
        <v>2327</v>
      </c>
      <c r="D2338" s="3" t="s">
        <v>27</v>
      </c>
      <c r="E2338" s="3" t="s">
        <v>28</v>
      </c>
      <c r="F2338" s="3" t="s">
        <v>29</v>
      </c>
      <c r="G2338" s="2">
        <v>13</v>
      </c>
      <c r="H2338" s="3" t="s">
        <v>102</v>
      </c>
      <c r="I2338" s="3" t="s">
        <v>1892</v>
      </c>
      <c r="J2338" s="3" t="s">
        <v>31</v>
      </c>
      <c r="K2338" s="4">
        <v>105</v>
      </c>
      <c r="L2338" s="2">
        <v>1</v>
      </c>
      <c r="M2338" s="2">
        <v>12</v>
      </c>
      <c r="N2338" s="2">
        <v>0.75</v>
      </c>
      <c r="O2338" s="3" t="s">
        <v>32</v>
      </c>
      <c r="P2338" s="3" t="s">
        <v>29</v>
      </c>
      <c r="Q2338" s="5">
        <v>22.9</v>
      </c>
      <c r="S2338" s="6">
        <v>19.84</v>
      </c>
      <c r="T2338" s="5">
        <v>0.35</v>
      </c>
      <c r="U2338" s="6">
        <v>20.190000000000001</v>
      </c>
      <c r="V2338" s="2">
        <v>29.75</v>
      </c>
      <c r="W2338" s="8"/>
      <c r="X2338" s="10" t="s">
        <v>29</v>
      </c>
      <c r="Y2338" s="7">
        <v>43709</v>
      </c>
    </row>
    <row r="2339" spans="1:25" hidden="1" x14ac:dyDescent="0.25">
      <c r="A2339" s="2">
        <v>114322</v>
      </c>
      <c r="B2339" s="3" t="s">
        <v>1880</v>
      </c>
      <c r="C2339" s="3" t="s">
        <v>2328</v>
      </c>
      <c r="D2339" s="3" t="s">
        <v>27</v>
      </c>
      <c r="E2339" s="3" t="s">
        <v>28</v>
      </c>
      <c r="F2339" s="3" t="s">
        <v>29</v>
      </c>
      <c r="H2339" s="3" t="s">
        <v>1727</v>
      </c>
      <c r="I2339" s="3" t="s">
        <v>29</v>
      </c>
      <c r="J2339" s="3" t="s">
        <v>31</v>
      </c>
      <c r="K2339" s="4">
        <v>69.84</v>
      </c>
      <c r="L2339" s="2">
        <v>1</v>
      </c>
      <c r="M2339" s="2">
        <v>12</v>
      </c>
      <c r="N2339" s="2">
        <v>0.75</v>
      </c>
      <c r="O2339" s="3" t="s">
        <v>32</v>
      </c>
      <c r="P2339" s="3" t="s">
        <v>29</v>
      </c>
      <c r="Q2339" s="5">
        <v>16.899999999999999</v>
      </c>
      <c r="S2339" s="6">
        <v>14.56</v>
      </c>
      <c r="T2339" s="5">
        <v>0.35</v>
      </c>
      <c r="U2339" s="6">
        <v>14.91</v>
      </c>
      <c r="V2339" s="2">
        <v>21.95</v>
      </c>
      <c r="W2339" s="8"/>
      <c r="X2339" s="10" t="s">
        <v>29</v>
      </c>
      <c r="Y2339" s="7">
        <v>43678</v>
      </c>
    </row>
    <row r="2340" spans="1:25" hidden="1" x14ac:dyDescent="0.25">
      <c r="A2340" s="2">
        <v>592873</v>
      </c>
      <c r="B2340" s="3" t="s">
        <v>1880</v>
      </c>
      <c r="C2340" s="3" t="s">
        <v>2329</v>
      </c>
      <c r="D2340" s="3" t="s">
        <v>27</v>
      </c>
      <c r="E2340" s="3" t="s">
        <v>28</v>
      </c>
      <c r="F2340" s="3" t="s">
        <v>86</v>
      </c>
      <c r="G2340" s="2">
        <v>14.5</v>
      </c>
      <c r="H2340" s="3" t="s">
        <v>889</v>
      </c>
      <c r="I2340" s="3" t="s">
        <v>1887</v>
      </c>
      <c r="J2340" s="3" t="s">
        <v>31</v>
      </c>
      <c r="K2340" s="4">
        <v>92.88</v>
      </c>
      <c r="L2340" s="2">
        <v>1</v>
      </c>
      <c r="M2340" s="2">
        <v>12</v>
      </c>
      <c r="N2340" s="2">
        <v>0.75</v>
      </c>
      <c r="O2340" s="3" t="s">
        <v>32</v>
      </c>
      <c r="P2340" s="3" t="s">
        <v>29</v>
      </c>
      <c r="Q2340" s="5">
        <v>20.85</v>
      </c>
      <c r="S2340" s="6">
        <v>18.04</v>
      </c>
      <c r="T2340" s="5">
        <v>0.35</v>
      </c>
      <c r="U2340" s="6">
        <v>18.39</v>
      </c>
      <c r="V2340" s="2">
        <v>27.1</v>
      </c>
      <c r="W2340" s="8"/>
      <c r="X2340" s="10" t="s">
        <v>29</v>
      </c>
      <c r="Y2340" s="7">
        <v>43739</v>
      </c>
    </row>
    <row r="2341" spans="1:25" hidden="1" x14ac:dyDescent="0.25">
      <c r="A2341" s="2">
        <v>262956</v>
      </c>
      <c r="B2341" s="3" t="s">
        <v>1880</v>
      </c>
      <c r="C2341" s="3" t="s">
        <v>2330</v>
      </c>
      <c r="D2341" s="3" t="s">
        <v>27</v>
      </c>
      <c r="E2341" s="3" t="s">
        <v>37</v>
      </c>
      <c r="F2341" s="3" t="s">
        <v>29</v>
      </c>
      <c r="G2341" s="2">
        <v>13.8</v>
      </c>
      <c r="H2341" s="3" t="s">
        <v>30</v>
      </c>
      <c r="I2341" s="3" t="s">
        <v>1892</v>
      </c>
      <c r="J2341" s="3" t="s">
        <v>31</v>
      </c>
      <c r="K2341" s="4">
        <v>99.72</v>
      </c>
      <c r="L2341" s="2">
        <v>1</v>
      </c>
      <c r="M2341" s="2">
        <v>12</v>
      </c>
      <c r="N2341" s="2">
        <v>0.75</v>
      </c>
      <c r="O2341" s="3" t="s">
        <v>32</v>
      </c>
      <c r="P2341" s="3" t="s">
        <v>29</v>
      </c>
      <c r="Q2341" s="5">
        <v>22</v>
      </c>
      <c r="S2341" s="6">
        <v>19.05</v>
      </c>
      <c r="T2341" s="5">
        <v>0.35</v>
      </c>
      <c r="U2341" s="6">
        <v>19.399999999999999</v>
      </c>
      <c r="V2341" s="2">
        <v>28.6</v>
      </c>
      <c r="W2341" s="8"/>
      <c r="X2341" s="10" t="s">
        <v>29</v>
      </c>
      <c r="Y2341" s="7">
        <v>43466</v>
      </c>
    </row>
    <row r="2342" spans="1:25" ht="30" hidden="1" x14ac:dyDescent="0.25">
      <c r="A2342" s="2">
        <v>178533</v>
      </c>
      <c r="B2342" s="3" t="s">
        <v>1880</v>
      </c>
      <c r="C2342" s="3" t="s">
        <v>2331</v>
      </c>
      <c r="D2342" s="3" t="s">
        <v>27</v>
      </c>
      <c r="E2342" s="3" t="s">
        <v>37</v>
      </c>
      <c r="F2342" s="3" t="s">
        <v>29</v>
      </c>
      <c r="G2342" s="2">
        <v>11.5</v>
      </c>
      <c r="H2342" s="3" t="s">
        <v>1827</v>
      </c>
      <c r="I2342" s="3" t="s">
        <v>1892</v>
      </c>
      <c r="J2342" s="3" t="s">
        <v>31</v>
      </c>
      <c r="K2342" s="4">
        <v>88.93</v>
      </c>
      <c r="L2342" s="2">
        <v>1</v>
      </c>
      <c r="M2342" s="2">
        <v>12</v>
      </c>
      <c r="N2342" s="2">
        <v>0.75</v>
      </c>
      <c r="O2342" s="3" t="s">
        <v>32</v>
      </c>
      <c r="P2342" s="3" t="s">
        <v>29</v>
      </c>
      <c r="Q2342" s="5">
        <v>20.149999999999999</v>
      </c>
      <c r="S2342" s="6">
        <v>17.420000000000002</v>
      </c>
      <c r="T2342" s="5">
        <v>0.35</v>
      </c>
      <c r="U2342" s="6">
        <v>17.77</v>
      </c>
      <c r="V2342" s="2">
        <v>26.2</v>
      </c>
      <c r="W2342" s="8"/>
      <c r="X2342" s="10" t="s">
        <v>29</v>
      </c>
      <c r="Y2342" s="7">
        <v>43769</v>
      </c>
    </row>
    <row r="2343" spans="1:25" hidden="1" x14ac:dyDescent="0.25">
      <c r="A2343" s="2">
        <v>842245</v>
      </c>
      <c r="B2343" s="3" t="s">
        <v>1880</v>
      </c>
      <c r="C2343" s="3" t="s">
        <v>2332</v>
      </c>
      <c r="D2343" s="3" t="s">
        <v>27</v>
      </c>
      <c r="E2343" s="3" t="s">
        <v>28</v>
      </c>
      <c r="F2343" s="3" t="s">
        <v>86</v>
      </c>
      <c r="G2343" s="2">
        <v>12.5</v>
      </c>
      <c r="H2343" s="3" t="s">
        <v>1827</v>
      </c>
      <c r="I2343" s="3" t="s">
        <v>1887</v>
      </c>
      <c r="J2343" s="3" t="s">
        <v>31</v>
      </c>
      <c r="K2343" s="4">
        <v>99.62</v>
      </c>
      <c r="L2343" s="2">
        <v>1</v>
      </c>
      <c r="M2343" s="2">
        <v>12</v>
      </c>
      <c r="N2343" s="2">
        <v>0.75</v>
      </c>
      <c r="O2343" s="3" t="s">
        <v>32</v>
      </c>
      <c r="P2343" s="3" t="s">
        <v>29</v>
      </c>
      <c r="Q2343" s="5">
        <v>22</v>
      </c>
      <c r="S2343" s="6">
        <v>19.05</v>
      </c>
      <c r="T2343" s="5">
        <v>0.35</v>
      </c>
      <c r="U2343" s="6">
        <v>19.399999999999999</v>
      </c>
      <c r="V2343" s="2">
        <v>28.6</v>
      </c>
      <c r="W2343" s="8"/>
      <c r="X2343" s="10" t="s">
        <v>29</v>
      </c>
      <c r="Y2343" s="7">
        <v>43799</v>
      </c>
    </row>
    <row r="2344" spans="1:25" hidden="1" x14ac:dyDescent="0.25">
      <c r="A2344" s="2">
        <v>455980</v>
      </c>
      <c r="B2344" s="3" t="s">
        <v>1880</v>
      </c>
      <c r="C2344" s="3" t="s">
        <v>2333</v>
      </c>
      <c r="D2344" s="3" t="s">
        <v>27</v>
      </c>
      <c r="E2344" s="3" t="s">
        <v>37</v>
      </c>
      <c r="F2344" s="3" t="s">
        <v>29</v>
      </c>
      <c r="G2344" s="2">
        <v>14.2</v>
      </c>
      <c r="H2344" s="3" t="s">
        <v>1884</v>
      </c>
      <c r="I2344" s="3" t="s">
        <v>1889</v>
      </c>
      <c r="J2344" s="3" t="s">
        <v>31</v>
      </c>
      <c r="K2344" s="4">
        <v>89.76</v>
      </c>
      <c r="L2344" s="2">
        <v>1</v>
      </c>
      <c r="M2344" s="2">
        <v>12</v>
      </c>
      <c r="N2344" s="2">
        <v>0.75</v>
      </c>
      <c r="O2344" s="3" t="s">
        <v>32</v>
      </c>
      <c r="P2344" s="3" t="s">
        <v>29</v>
      </c>
      <c r="Q2344" s="5">
        <v>20.25</v>
      </c>
      <c r="S2344" s="6">
        <v>17.510000000000002</v>
      </c>
      <c r="T2344" s="5">
        <v>0.35</v>
      </c>
      <c r="U2344" s="6">
        <v>17.86</v>
      </c>
      <c r="V2344" s="2">
        <v>26.3</v>
      </c>
      <c r="W2344" s="8"/>
      <c r="X2344" s="10" t="s">
        <v>29</v>
      </c>
      <c r="Y2344" s="7">
        <v>43616</v>
      </c>
    </row>
    <row r="2345" spans="1:25" hidden="1" x14ac:dyDescent="0.25">
      <c r="A2345" s="2">
        <v>438481</v>
      </c>
      <c r="B2345" s="3" t="s">
        <v>1880</v>
      </c>
      <c r="C2345" s="3" t="s">
        <v>2334</v>
      </c>
      <c r="D2345" s="3" t="s">
        <v>27</v>
      </c>
      <c r="E2345" s="3" t="s">
        <v>37</v>
      </c>
      <c r="F2345" s="3" t="s">
        <v>29</v>
      </c>
      <c r="G2345" s="2">
        <v>13.5</v>
      </c>
      <c r="H2345" s="3" t="s">
        <v>80</v>
      </c>
      <c r="I2345" s="3" t="s">
        <v>29</v>
      </c>
      <c r="J2345" s="3" t="s">
        <v>31</v>
      </c>
      <c r="K2345" s="4">
        <v>102.96</v>
      </c>
      <c r="L2345" s="2">
        <v>1</v>
      </c>
      <c r="M2345" s="2">
        <v>12</v>
      </c>
      <c r="N2345" s="2">
        <v>0.75</v>
      </c>
      <c r="O2345" s="3" t="s">
        <v>32</v>
      </c>
      <c r="P2345" s="3" t="s">
        <v>29</v>
      </c>
      <c r="Q2345" s="5">
        <v>22.55</v>
      </c>
      <c r="S2345" s="6">
        <v>19.54</v>
      </c>
      <c r="T2345" s="5">
        <v>0.35</v>
      </c>
      <c r="U2345" s="6">
        <v>19.89</v>
      </c>
      <c r="V2345" s="2">
        <v>29.3</v>
      </c>
      <c r="W2345" s="8"/>
      <c r="X2345" s="10" t="s">
        <v>29</v>
      </c>
      <c r="Y2345" s="7">
        <v>43586</v>
      </c>
    </row>
    <row r="2346" spans="1:25" hidden="1" x14ac:dyDescent="0.25">
      <c r="A2346" s="2">
        <v>639633</v>
      </c>
      <c r="B2346" s="3" t="s">
        <v>1880</v>
      </c>
      <c r="C2346" s="3" t="s">
        <v>2335</v>
      </c>
      <c r="D2346" s="3" t="s">
        <v>27</v>
      </c>
      <c r="E2346" s="3" t="s">
        <v>37</v>
      </c>
      <c r="F2346" s="3" t="s">
        <v>29</v>
      </c>
      <c r="G2346" s="2">
        <v>14</v>
      </c>
      <c r="H2346" s="3" t="s">
        <v>1827</v>
      </c>
      <c r="I2346" s="3" t="s">
        <v>1929</v>
      </c>
      <c r="J2346" s="3" t="s">
        <v>31</v>
      </c>
      <c r="K2346" s="4">
        <v>145.94</v>
      </c>
      <c r="L2346" s="2">
        <v>1</v>
      </c>
      <c r="M2346" s="2">
        <v>12</v>
      </c>
      <c r="N2346" s="2">
        <v>0.75</v>
      </c>
      <c r="O2346" s="3" t="s">
        <v>32</v>
      </c>
      <c r="P2346" s="3" t="s">
        <v>29</v>
      </c>
      <c r="Q2346" s="5">
        <v>29.95</v>
      </c>
      <c r="S2346" s="6">
        <v>26.05</v>
      </c>
      <c r="T2346" s="5">
        <v>0.35</v>
      </c>
      <c r="U2346" s="6">
        <v>26.4</v>
      </c>
      <c r="V2346" s="2">
        <v>38.950000000000003</v>
      </c>
      <c r="W2346" s="8"/>
      <c r="X2346" s="10" t="s">
        <v>29</v>
      </c>
      <c r="Y2346" s="7">
        <v>43739</v>
      </c>
    </row>
    <row r="2347" spans="1:25" hidden="1" x14ac:dyDescent="0.25">
      <c r="A2347" s="2">
        <v>169163</v>
      </c>
      <c r="B2347" s="3" t="s">
        <v>1880</v>
      </c>
      <c r="C2347" s="3" t="s">
        <v>2336</v>
      </c>
      <c r="D2347" s="3" t="s">
        <v>27</v>
      </c>
      <c r="E2347" s="3" t="s">
        <v>37</v>
      </c>
      <c r="F2347" s="3" t="s">
        <v>29</v>
      </c>
      <c r="G2347" s="2">
        <v>13</v>
      </c>
      <c r="H2347" s="3" t="s">
        <v>1884</v>
      </c>
      <c r="I2347" s="3" t="s">
        <v>1889</v>
      </c>
      <c r="J2347" s="3" t="s">
        <v>31</v>
      </c>
      <c r="K2347" s="4">
        <v>68.52</v>
      </c>
      <c r="L2347" s="2">
        <v>1</v>
      </c>
      <c r="M2347" s="2">
        <v>12</v>
      </c>
      <c r="N2347" s="2">
        <v>0.75</v>
      </c>
      <c r="O2347" s="3" t="s">
        <v>32</v>
      </c>
      <c r="P2347" s="3" t="s">
        <v>29</v>
      </c>
      <c r="Q2347" s="5">
        <v>16.649999999999999</v>
      </c>
      <c r="S2347" s="6">
        <v>14.34</v>
      </c>
      <c r="T2347" s="5">
        <v>0.35</v>
      </c>
      <c r="U2347" s="6">
        <v>14.69</v>
      </c>
      <c r="V2347" s="2">
        <v>21.65</v>
      </c>
      <c r="W2347" s="8"/>
      <c r="X2347" s="10" t="s">
        <v>29</v>
      </c>
      <c r="Y2347" s="7">
        <v>43675</v>
      </c>
    </row>
    <row r="2348" spans="1:25" hidden="1" x14ac:dyDescent="0.25">
      <c r="A2348" s="2">
        <v>576975</v>
      </c>
      <c r="B2348" s="3" t="s">
        <v>1880</v>
      </c>
      <c r="C2348" s="3" t="s">
        <v>2337</v>
      </c>
      <c r="D2348" s="3" t="s">
        <v>27</v>
      </c>
      <c r="E2348" s="3" t="s">
        <v>28</v>
      </c>
      <c r="F2348" s="3" t="s">
        <v>86</v>
      </c>
      <c r="G2348" s="2">
        <v>13.5</v>
      </c>
      <c r="H2348" s="3" t="s">
        <v>1727</v>
      </c>
      <c r="I2348" s="3" t="s">
        <v>29</v>
      </c>
      <c r="J2348" s="3" t="s">
        <v>31</v>
      </c>
      <c r="K2348" s="4">
        <v>81</v>
      </c>
      <c r="L2348" s="2">
        <v>1</v>
      </c>
      <c r="M2348" s="2">
        <v>12</v>
      </c>
      <c r="N2348" s="2">
        <v>0.75</v>
      </c>
      <c r="O2348" s="3" t="s">
        <v>32</v>
      </c>
      <c r="P2348" s="3" t="s">
        <v>29</v>
      </c>
      <c r="Q2348" s="5">
        <v>18.8</v>
      </c>
      <c r="S2348" s="6">
        <v>16.239999999999998</v>
      </c>
      <c r="T2348" s="5">
        <v>0.35</v>
      </c>
      <c r="U2348" s="6">
        <v>16.59</v>
      </c>
      <c r="V2348" s="2">
        <v>24.45</v>
      </c>
      <c r="W2348" s="8">
        <v>-2.25</v>
      </c>
      <c r="X2348" s="9" t="s">
        <v>3215</v>
      </c>
      <c r="Y2348" s="7">
        <v>43794</v>
      </c>
    </row>
    <row r="2349" spans="1:25" hidden="1" x14ac:dyDescent="0.25">
      <c r="A2349" s="2">
        <v>570804</v>
      </c>
      <c r="B2349" s="3" t="s">
        <v>1880</v>
      </c>
      <c r="C2349" s="3" t="s">
        <v>2338</v>
      </c>
      <c r="D2349" s="3" t="s">
        <v>27</v>
      </c>
      <c r="E2349" s="3" t="s">
        <v>28</v>
      </c>
      <c r="F2349" s="3" t="s">
        <v>29</v>
      </c>
      <c r="G2349" s="2">
        <v>12</v>
      </c>
      <c r="H2349" s="3" t="s">
        <v>432</v>
      </c>
      <c r="I2349" s="3" t="s">
        <v>29</v>
      </c>
      <c r="J2349" s="3" t="s">
        <v>31</v>
      </c>
      <c r="K2349" s="4">
        <v>65.760000000000005</v>
      </c>
      <c r="L2349" s="2">
        <v>1</v>
      </c>
      <c r="M2349" s="2">
        <v>12</v>
      </c>
      <c r="N2349" s="2">
        <v>0.75</v>
      </c>
      <c r="O2349" s="3" t="s">
        <v>32</v>
      </c>
      <c r="P2349" s="3" t="s">
        <v>29</v>
      </c>
      <c r="Q2349" s="5">
        <v>16.2</v>
      </c>
      <c r="S2349" s="6">
        <v>13.95</v>
      </c>
      <c r="T2349" s="5">
        <v>0.35</v>
      </c>
      <c r="U2349" s="6">
        <v>14.3</v>
      </c>
      <c r="V2349" s="2">
        <v>21.05</v>
      </c>
      <c r="W2349" s="8">
        <v>0.59999999999999964</v>
      </c>
      <c r="X2349" s="9" t="s">
        <v>3216</v>
      </c>
      <c r="Y2349" s="7">
        <v>43794</v>
      </c>
    </row>
    <row r="2350" spans="1:25" hidden="1" x14ac:dyDescent="0.25">
      <c r="A2350" s="2">
        <v>392688</v>
      </c>
      <c r="B2350" s="3" t="s">
        <v>1880</v>
      </c>
      <c r="C2350" s="3" t="s">
        <v>2339</v>
      </c>
      <c r="D2350" s="3" t="s">
        <v>27</v>
      </c>
      <c r="E2350" s="3" t="s">
        <v>37</v>
      </c>
      <c r="F2350" s="3" t="s">
        <v>29</v>
      </c>
      <c r="G2350" s="2">
        <v>13.5</v>
      </c>
      <c r="H2350" s="3" t="s">
        <v>1827</v>
      </c>
      <c r="I2350" s="3" t="s">
        <v>29</v>
      </c>
      <c r="J2350" s="3" t="s">
        <v>31</v>
      </c>
      <c r="K2350" s="4">
        <v>85.37</v>
      </c>
      <c r="L2350" s="2">
        <v>1</v>
      </c>
      <c r="M2350" s="2">
        <v>12</v>
      </c>
      <c r="N2350" s="2">
        <v>0.75</v>
      </c>
      <c r="O2350" s="3" t="s">
        <v>32</v>
      </c>
      <c r="P2350" s="3" t="s">
        <v>29</v>
      </c>
      <c r="Q2350" s="5">
        <v>19.55</v>
      </c>
      <c r="S2350" s="6">
        <v>16.899999999999999</v>
      </c>
      <c r="T2350" s="5">
        <v>0.35</v>
      </c>
      <c r="U2350" s="6">
        <v>17.25</v>
      </c>
      <c r="V2350" s="2">
        <v>25.4</v>
      </c>
      <c r="W2350" s="8"/>
      <c r="X2350" s="10" t="s">
        <v>29</v>
      </c>
      <c r="Y2350" s="7">
        <v>43466</v>
      </c>
    </row>
    <row r="2351" spans="1:25" hidden="1" x14ac:dyDescent="0.25">
      <c r="A2351" s="2">
        <v>359257</v>
      </c>
      <c r="B2351" s="3" t="s">
        <v>1880</v>
      </c>
      <c r="C2351" s="3" t="s">
        <v>2340</v>
      </c>
      <c r="D2351" s="3" t="s">
        <v>27</v>
      </c>
      <c r="E2351" s="3" t="s">
        <v>37</v>
      </c>
      <c r="F2351" s="3" t="s">
        <v>29</v>
      </c>
      <c r="G2351" s="2">
        <v>13.5</v>
      </c>
      <c r="H2351" s="3" t="s">
        <v>30</v>
      </c>
      <c r="I2351" s="3" t="s">
        <v>1949</v>
      </c>
      <c r="J2351" s="3" t="s">
        <v>31</v>
      </c>
      <c r="K2351" s="4" t="s">
        <v>3155</v>
      </c>
      <c r="L2351" s="2">
        <v>1</v>
      </c>
      <c r="M2351" s="2">
        <v>12</v>
      </c>
      <c r="N2351" s="2">
        <v>0.75</v>
      </c>
      <c r="O2351" s="3" t="s">
        <v>32</v>
      </c>
      <c r="P2351" s="3" t="s">
        <v>29</v>
      </c>
      <c r="Q2351" s="5">
        <v>18.5</v>
      </c>
      <c r="S2351" s="6">
        <v>15.97</v>
      </c>
      <c r="T2351" s="5">
        <v>0.35</v>
      </c>
      <c r="U2351" s="6">
        <v>16.32</v>
      </c>
      <c r="V2351" s="2">
        <v>24.05</v>
      </c>
      <c r="W2351" s="8"/>
      <c r="X2351" s="10" t="s">
        <v>29</v>
      </c>
      <c r="Y2351" s="7">
        <v>43466</v>
      </c>
    </row>
    <row r="2352" spans="1:25" hidden="1" x14ac:dyDescent="0.25">
      <c r="A2352" s="2">
        <v>309427</v>
      </c>
      <c r="B2352" s="3" t="s">
        <v>1880</v>
      </c>
      <c r="C2352" s="3" t="s">
        <v>2341</v>
      </c>
      <c r="D2352" s="3" t="s">
        <v>27</v>
      </c>
      <c r="E2352" s="3" t="s">
        <v>37</v>
      </c>
      <c r="F2352" s="3" t="s">
        <v>29</v>
      </c>
      <c r="G2352" s="2">
        <v>13</v>
      </c>
      <c r="H2352" s="3" t="s">
        <v>1884</v>
      </c>
      <c r="I2352" s="3" t="s">
        <v>1889</v>
      </c>
      <c r="J2352" s="3" t="s">
        <v>31</v>
      </c>
      <c r="K2352" s="4">
        <v>72.72</v>
      </c>
      <c r="L2352" s="2">
        <v>1</v>
      </c>
      <c r="M2352" s="2">
        <v>12</v>
      </c>
      <c r="N2352" s="2">
        <v>0.75</v>
      </c>
      <c r="O2352" s="3" t="s">
        <v>32</v>
      </c>
      <c r="P2352" s="3" t="s">
        <v>29</v>
      </c>
      <c r="Q2352" s="5">
        <v>17.350000000000001</v>
      </c>
      <c r="S2352" s="6">
        <v>14.96</v>
      </c>
      <c r="T2352" s="5">
        <v>0.35</v>
      </c>
      <c r="U2352" s="6">
        <v>15.31</v>
      </c>
      <c r="V2352" s="2">
        <v>22.55</v>
      </c>
      <c r="W2352" s="8"/>
      <c r="X2352" s="10" t="s">
        <v>29</v>
      </c>
      <c r="Y2352" s="7">
        <v>43799</v>
      </c>
    </row>
    <row r="2353" spans="1:25" hidden="1" x14ac:dyDescent="0.25">
      <c r="A2353" s="2">
        <v>213082</v>
      </c>
      <c r="B2353" s="3" t="s">
        <v>1880</v>
      </c>
      <c r="C2353" s="3" t="s">
        <v>2342</v>
      </c>
      <c r="D2353" s="3" t="s">
        <v>27</v>
      </c>
      <c r="E2353" s="3" t="s">
        <v>37</v>
      </c>
      <c r="F2353" s="3" t="s">
        <v>86</v>
      </c>
      <c r="G2353" s="2">
        <v>13</v>
      </c>
      <c r="H2353" s="3" t="s">
        <v>38</v>
      </c>
      <c r="I2353" s="3" t="s">
        <v>1887</v>
      </c>
      <c r="J2353" s="3" t="s">
        <v>39</v>
      </c>
      <c r="K2353" s="4">
        <v>51.21</v>
      </c>
      <c r="L2353" s="2">
        <v>1</v>
      </c>
      <c r="M2353" s="2">
        <v>12</v>
      </c>
      <c r="N2353" s="2">
        <v>0.75</v>
      </c>
      <c r="O2353" s="3" t="s">
        <v>32</v>
      </c>
      <c r="P2353" s="3" t="s">
        <v>29</v>
      </c>
      <c r="Q2353" s="5">
        <v>12.75</v>
      </c>
      <c r="S2353" s="6">
        <v>10.91</v>
      </c>
      <c r="T2353" s="5">
        <v>0.35</v>
      </c>
      <c r="U2353" s="6">
        <v>11.26</v>
      </c>
      <c r="V2353" s="2">
        <v>16.600000000000001</v>
      </c>
      <c r="W2353" s="8"/>
      <c r="X2353" s="10" t="s">
        <v>29</v>
      </c>
      <c r="Y2353" s="7">
        <v>43466</v>
      </c>
    </row>
    <row r="2354" spans="1:25" hidden="1" x14ac:dyDescent="0.25">
      <c r="A2354" s="2">
        <v>498808</v>
      </c>
      <c r="B2354" s="3" t="s">
        <v>1880</v>
      </c>
      <c r="C2354" s="3" t="s">
        <v>2343</v>
      </c>
      <c r="D2354" s="3" t="s">
        <v>27</v>
      </c>
      <c r="E2354" s="3" t="s">
        <v>37</v>
      </c>
      <c r="F2354" s="3" t="s">
        <v>29</v>
      </c>
      <c r="G2354" s="2">
        <v>12.5</v>
      </c>
      <c r="H2354" s="3" t="s">
        <v>1827</v>
      </c>
      <c r="I2354" s="3" t="s">
        <v>1929</v>
      </c>
      <c r="J2354" s="3" t="s">
        <v>31</v>
      </c>
      <c r="K2354" s="4">
        <v>85.7</v>
      </c>
      <c r="L2354" s="2">
        <v>1</v>
      </c>
      <c r="M2354" s="2">
        <v>12</v>
      </c>
      <c r="N2354" s="2">
        <v>0.75</v>
      </c>
      <c r="O2354" s="3" t="s">
        <v>32</v>
      </c>
      <c r="P2354" s="3" t="s">
        <v>29</v>
      </c>
      <c r="Q2354" s="5">
        <v>19.600000000000001</v>
      </c>
      <c r="S2354" s="6">
        <v>16.940000000000001</v>
      </c>
      <c r="T2354" s="5">
        <v>0.35</v>
      </c>
      <c r="U2354" s="6">
        <v>17.29</v>
      </c>
      <c r="V2354" s="2">
        <v>25.5</v>
      </c>
      <c r="W2354" s="8"/>
      <c r="X2354" s="10" t="s">
        <v>29</v>
      </c>
      <c r="Y2354" s="7">
        <v>43466</v>
      </c>
    </row>
    <row r="2355" spans="1:25" hidden="1" x14ac:dyDescent="0.25">
      <c r="A2355" s="2">
        <v>749218</v>
      </c>
      <c r="B2355" s="3" t="s">
        <v>1880</v>
      </c>
      <c r="C2355" s="3" t="s">
        <v>2344</v>
      </c>
      <c r="D2355" s="3" t="s">
        <v>27</v>
      </c>
      <c r="E2355" s="3" t="s">
        <v>28</v>
      </c>
      <c r="F2355" s="3" t="s">
        <v>210</v>
      </c>
      <c r="G2355" s="2">
        <v>14</v>
      </c>
      <c r="H2355" s="3" t="s">
        <v>30</v>
      </c>
      <c r="I2355" s="3" t="s">
        <v>1949</v>
      </c>
      <c r="J2355" s="3" t="s">
        <v>31</v>
      </c>
      <c r="K2355" s="4">
        <v>65.88</v>
      </c>
      <c r="L2355" s="2">
        <v>1</v>
      </c>
      <c r="M2355" s="2">
        <v>12</v>
      </c>
      <c r="N2355" s="2">
        <v>0.75</v>
      </c>
      <c r="O2355" s="3" t="s">
        <v>32</v>
      </c>
      <c r="P2355" s="3" t="s">
        <v>29</v>
      </c>
      <c r="Q2355" s="5">
        <v>16.2</v>
      </c>
      <c r="S2355" s="6">
        <v>13.95</v>
      </c>
      <c r="T2355" s="5">
        <v>0.35</v>
      </c>
      <c r="U2355" s="6">
        <v>14.3</v>
      </c>
      <c r="V2355" s="2">
        <v>21.05</v>
      </c>
      <c r="W2355" s="8"/>
      <c r="X2355" s="10" t="s">
        <v>29</v>
      </c>
      <c r="Y2355" s="7">
        <v>43709</v>
      </c>
    </row>
    <row r="2356" spans="1:25" hidden="1" x14ac:dyDescent="0.25">
      <c r="A2356" s="2">
        <v>621466</v>
      </c>
      <c r="B2356" s="3" t="s">
        <v>1880</v>
      </c>
      <c r="C2356" s="3" t="s">
        <v>2345</v>
      </c>
      <c r="D2356" s="3" t="s">
        <v>27</v>
      </c>
      <c r="E2356" s="3" t="s">
        <v>37</v>
      </c>
      <c r="F2356" s="3" t="s">
        <v>97</v>
      </c>
      <c r="G2356" s="2">
        <v>13.5</v>
      </c>
      <c r="H2356" s="3" t="s">
        <v>80</v>
      </c>
      <c r="I2356" s="3" t="s">
        <v>29</v>
      </c>
      <c r="J2356" s="3" t="s">
        <v>31</v>
      </c>
      <c r="K2356" s="4">
        <v>111.12</v>
      </c>
      <c r="L2356" s="2">
        <v>1</v>
      </c>
      <c r="M2356" s="2">
        <v>12</v>
      </c>
      <c r="N2356" s="2">
        <v>0.75</v>
      </c>
      <c r="O2356" s="3" t="s">
        <v>32</v>
      </c>
      <c r="P2356" s="3" t="s">
        <v>29</v>
      </c>
      <c r="Q2356" s="5">
        <v>23.95</v>
      </c>
      <c r="S2356" s="6">
        <v>20.77</v>
      </c>
      <c r="T2356" s="5">
        <v>0.35</v>
      </c>
      <c r="U2356" s="6">
        <v>21.12</v>
      </c>
      <c r="V2356" s="2">
        <v>31.15</v>
      </c>
      <c r="W2356" s="8"/>
      <c r="X2356" s="10" t="s">
        <v>29</v>
      </c>
      <c r="Y2356" s="7">
        <v>43654</v>
      </c>
    </row>
    <row r="2357" spans="1:25" ht="30" hidden="1" x14ac:dyDescent="0.25">
      <c r="A2357" s="2">
        <v>24455</v>
      </c>
      <c r="B2357" s="3" t="s">
        <v>1880</v>
      </c>
      <c r="C2357" s="3" t="s">
        <v>2346</v>
      </c>
      <c r="D2357" s="3" t="s">
        <v>27</v>
      </c>
      <c r="E2357" s="3" t="s">
        <v>37</v>
      </c>
      <c r="F2357" s="3" t="s">
        <v>29</v>
      </c>
      <c r="G2357" s="2">
        <v>13.5</v>
      </c>
      <c r="H2357" s="3" t="s">
        <v>1884</v>
      </c>
      <c r="I2357" s="3" t="s">
        <v>1889</v>
      </c>
      <c r="J2357" s="3" t="s">
        <v>31</v>
      </c>
      <c r="K2357" s="4">
        <v>108.96</v>
      </c>
      <c r="L2357" s="2">
        <v>1</v>
      </c>
      <c r="M2357" s="2">
        <v>12</v>
      </c>
      <c r="N2357" s="2">
        <v>0.75</v>
      </c>
      <c r="O2357" s="3" t="s">
        <v>32</v>
      </c>
      <c r="P2357" s="3" t="s">
        <v>29</v>
      </c>
      <c r="Q2357" s="5">
        <v>23.6</v>
      </c>
      <c r="S2357" s="6">
        <v>20.46</v>
      </c>
      <c r="T2357" s="5">
        <v>0.35</v>
      </c>
      <c r="U2357" s="6">
        <v>20.81</v>
      </c>
      <c r="V2357" s="2">
        <v>30.7</v>
      </c>
      <c r="W2357" s="8"/>
      <c r="X2357" s="10" t="s">
        <v>29</v>
      </c>
      <c r="Y2357" s="7">
        <v>43616</v>
      </c>
    </row>
    <row r="2358" spans="1:25" hidden="1" x14ac:dyDescent="0.25">
      <c r="A2358" s="2">
        <v>225160</v>
      </c>
      <c r="B2358" s="3" t="s">
        <v>1880</v>
      </c>
      <c r="C2358" s="3" t="s">
        <v>2347</v>
      </c>
      <c r="D2358" s="3" t="s">
        <v>27</v>
      </c>
      <c r="E2358" s="3" t="s">
        <v>37</v>
      </c>
      <c r="F2358" s="3" t="s">
        <v>29</v>
      </c>
      <c r="G2358" s="2">
        <v>14</v>
      </c>
      <c r="H2358" s="3" t="s">
        <v>204</v>
      </c>
      <c r="I2358" s="3" t="s">
        <v>1882</v>
      </c>
      <c r="J2358" s="3" t="s">
        <v>31</v>
      </c>
      <c r="K2358" s="4">
        <v>106.56</v>
      </c>
      <c r="L2358" s="2">
        <v>1</v>
      </c>
      <c r="M2358" s="2">
        <v>12</v>
      </c>
      <c r="N2358" s="2">
        <v>0.75</v>
      </c>
      <c r="O2358" s="3" t="s">
        <v>32</v>
      </c>
      <c r="P2358" s="3" t="s">
        <v>29</v>
      </c>
      <c r="Q2358" s="5">
        <v>23.2</v>
      </c>
      <c r="S2358" s="6">
        <v>20.11</v>
      </c>
      <c r="T2358" s="5">
        <v>0.35</v>
      </c>
      <c r="U2358" s="6">
        <v>20.46</v>
      </c>
      <c r="V2358" s="2">
        <v>30.15</v>
      </c>
      <c r="W2358" s="8"/>
      <c r="X2358" s="10" t="s">
        <v>29</v>
      </c>
      <c r="Y2358" s="7">
        <v>43672</v>
      </c>
    </row>
    <row r="2359" spans="1:25" hidden="1" x14ac:dyDescent="0.25">
      <c r="A2359" s="2">
        <v>818641</v>
      </c>
      <c r="B2359" s="3" t="s">
        <v>1880</v>
      </c>
      <c r="C2359" s="3" t="s">
        <v>2348</v>
      </c>
      <c r="D2359" s="3" t="s">
        <v>27</v>
      </c>
      <c r="E2359" s="3" t="s">
        <v>28</v>
      </c>
      <c r="F2359" s="3" t="s">
        <v>86</v>
      </c>
      <c r="G2359" s="2">
        <v>12</v>
      </c>
      <c r="H2359" s="3" t="s">
        <v>1827</v>
      </c>
      <c r="I2359" s="3" t="s">
        <v>1882</v>
      </c>
      <c r="J2359" s="3" t="s">
        <v>39</v>
      </c>
      <c r="K2359" s="4">
        <v>83.88</v>
      </c>
      <c r="L2359" s="2">
        <v>1</v>
      </c>
      <c r="M2359" s="2">
        <v>12</v>
      </c>
      <c r="N2359" s="2">
        <v>0.75</v>
      </c>
      <c r="O2359" s="3" t="s">
        <v>32</v>
      </c>
      <c r="P2359" s="3" t="s">
        <v>29</v>
      </c>
      <c r="Q2359" s="5">
        <v>18.95</v>
      </c>
      <c r="S2359" s="6">
        <v>16.37</v>
      </c>
      <c r="T2359" s="5">
        <v>0.35</v>
      </c>
      <c r="U2359" s="6">
        <v>16.72</v>
      </c>
      <c r="V2359" s="2">
        <v>24.65</v>
      </c>
      <c r="W2359" s="8"/>
      <c r="X2359" s="10" t="s">
        <v>29</v>
      </c>
      <c r="Y2359" s="7">
        <v>43770</v>
      </c>
    </row>
    <row r="2360" spans="1:25" hidden="1" x14ac:dyDescent="0.25">
      <c r="A2360" s="2">
        <v>26771</v>
      </c>
      <c r="B2360" s="3" t="s">
        <v>1880</v>
      </c>
      <c r="C2360" s="3" t="s">
        <v>2349</v>
      </c>
      <c r="D2360" s="3" t="s">
        <v>27</v>
      </c>
      <c r="E2360" s="3" t="s">
        <v>28</v>
      </c>
      <c r="F2360" s="3" t="s">
        <v>97</v>
      </c>
      <c r="G2360" s="2">
        <v>13.5</v>
      </c>
      <c r="H2360" s="3" t="s">
        <v>432</v>
      </c>
      <c r="I2360" s="3" t="s">
        <v>29</v>
      </c>
      <c r="J2360" s="3" t="s">
        <v>31</v>
      </c>
      <c r="K2360" s="4">
        <v>65.16</v>
      </c>
      <c r="L2360" s="2">
        <v>1</v>
      </c>
      <c r="M2360" s="2">
        <v>12</v>
      </c>
      <c r="N2360" s="2">
        <v>0.75</v>
      </c>
      <c r="O2360" s="3" t="s">
        <v>32</v>
      </c>
      <c r="P2360" s="3" t="s">
        <v>29</v>
      </c>
      <c r="Q2360" s="5">
        <v>16.100000000000001</v>
      </c>
      <c r="S2360" s="6">
        <v>13.86</v>
      </c>
      <c r="T2360" s="5">
        <v>0.35</v>
      </c>
      <c r="U2360" s="6">
        <v>14.21</v>
      </c>
      <c r="V2360" s="2">
        <v>20.95</v>
      </c>
      <c r="W2360" s="8">
        <v>-3.5499999999999972</v>
      </c>
      <c r="X2360" s="9" t="s">
        <v>3215</v>
      </c>
      <c r="Y2360" s="7">
        <v>43790</v>
      </c>
    </row>
    <row r="2361" spans="1:25" ht="30" hidden="1" x14ac:dyDescent="0.25">
      <c r="A2361" s="2">
        <v>255860</v>
      </c>
      <c r="B2361" s="3" t="s">
        <v>1880</v>
      </c>
      <c r="C2361" s="3" t="s">
        <v>2350</v>
      </c>
      <c r="D2361" s="3" t="s">
        <v>27</v>
      </c>
      <c r="E2361" s="3" t="s">
        <v>37</v>
      </c>
      <c r="F2361" s="3" t="s">
        <v>104</v>
      </c>
      <c r="G2361" s="2">
        <v>14.5</v>
      </c>
      <c r="H2361" s="3" t="s">
        <v>30</v>
      </c>
      <c r="I2361" s="3" t="s">
        <v>1885</v>
      </c>
      <c r="J2361" s="3" t="s">
        <v>31</v>
      </c>
      <c r="K2361" s="4" t="s">
        <v>3156</v>
      </c>
      <c r="L2361" s="2">
        <v>1</v>
      </c>
      <c r="M2361" s="2">
        <v>12</v>
      </c>
      <c r="N2361" s="2">
        <v>0.75</v>
      </c>
      <c r="O2361" s="3" t="s">
        <v>32</v>
      </c>
      <c r="P2361" s="3" t="s">
        <v>29</v>
      </c>
      <c r="Q2361" s="5">
        <v>20.05</v>
      </c>
      <c r="R2361" s="5">
        <v>1</v>
      </c>
      <c r="S2361" s="6">
        <v>16.46</v>
      </c>
      <c r="T2361" s="5">
        <v>0.35</v>
      </c>
      <c r="U2361" s="6">
        <v>16.809999999999999</v>
      </c>
      <c r="V2361" s="2">
        <v>26.05</v>
      </c>
      <c r="W2361" s="8"/>
      <c r="X2361" s="10" t="s">
        <v>29</v>
      </c>
      <c r="Y2361" s="7">
        <v>43800</v>
      </c>
    </row>
    <row r="2362" spans="1:25" hidden="1" x14ac:dyDescent="0.25">
      <c r="A2362" s="2">
        <v>212814</v>
      </c>
      <c r="B2362" s="3" t="s">
        <v>1880</v>
      </c>
      <c r="C2362" s="3" t="s">
        <v>2351</v>
      </c>
      <c r="D2362" s="3" t="s">
        <v>27</v>
      </c>
      <c r="E2362" s="3" t="s">
        <v>28</v>
      </c>
      <c r="F2362" s="3" t="s">
        <v>29</v>
      </c>
      <c r="G2362" s="2">
        <v>14</v>
      </c>
      <c r="H2362" s="3" t="s">
        <v>80</v>
      </c>
      <c r="I2362" s="3" t="s">
        <v>1882</v>
      </c>
      <c r="J2362" s="3" t="s">
        <v>31</v>
      </c>
      <c r="K2362" s="4">
        <v>99.24</v>
      </c>
      <c r="L2362" s="2">
        <v>1</v>
      </c>
      <c r="M2362" s="2">
        <v>12</v>
      </c>
      <c r="N2362" s="2">
        <v>0.75</v>
      </c>
      <c r="O2362" s="3" t="s">
        <v>32</v>
      </c>
      <c r="P2362" s="3" t="s">
        <v>29</v>
      </c>
      <c r="Q2362" s="5">
        <v>21.95</v>
      </c>
      <c r="S2362" s="6">
        <v>19.010000000000002</v>
      </c>
      <c r="T2362" s="5">
        <v>0.35</v>
      </c>
      <c r="U2362" s="6">
        <v>19.36</v>
      </c>
      <c r="V2362" s="2">
        <v>28.55</v>
      </c>
      <c r="W2362" s="8"/>
      <c r="X2362" s="10" t="s">
        <v>29</v>
      </c>
      <c r="Y2362" s="7">
        <v>43670</v>
      </c>
    </row>
    <row r="2363" spans="1:25" hidden="1" x14ac:dyDescent="0.25">
      <c r="A2363" s="2">
        <v>226944</v>
      </c>
      <c r="B2363" s="3" t="s">
        <v>1880</v>
      </c>
      <c r="C2363" s="3" t="s">
        <v>2352</v>
      </c>
      <c r="D2363" s="3" t="s">
        <v>27</v>
      </c>
      <c r="E2363" s="3" t="s">
        <v>37</v>
      </c>
      <c r="F2363" s="3" t="s">
        <v>29</v>
      </c>
      <c r="G2363" s="2">
        <v>13.8</v>
      </c>
      <c r="H2363" s="3" t="s">
        <v>30</v>
      </c>
      <c r="I2363" s="3" t="s">
        <v>1885</v>
      </c>
      <c r="J2363" s="3" t="s">
        <v>31</v>
      </c>
      <c r="K2363" s="4" t="s">
        <v>3157</v>
      </c>
      <c r="L2363" s="2">
        <v>1</v>
      </c>
      <c r="M2363" s="2">
        <v>12</v>
      </c>
      <c r="N2363" s="2">
        <v>0.75</v>
      </c>
      <c r="O2363" s="3" t="s">
        <v>32</v>
      </c>
      <c r="P2363" s="3" t="s">
        <v>29</v>
      </c>
      <c r="Q2363" s="5">
        <v>31.6</v>
      </c>
      <c r="S2363" s="6">
        <v>27.5</v>
      </c>
      <c r="T2363" s="5">
        <v>0.35</v>
      </c>
      <c r="U2363" s="6">
        <v>27.85</v>
      </c>
      <c r="V2363" s="2">
        <v>41.1</v>
      </c>
      <c r="W2363" s="8"/>
      <c r="X2363" s="10" t="s">
        <v>29</v>
      </c>
      <c r="Y2363" s="7">
        <v>43769</v>
      </c>
    </row>
    <row r="2364" spans="1:25" hidden="1" x14ac:dyDescent="0.25">
      <c r="A2364" s="2">
        <v>264739</v>
      </c>
      <c r="B2364" s="3" t="s">
        <v>1880</v>
      </c>
      <c r="C2364" s="3" t="s">
        <v>2353</v>
      </c>
      <c r="D2364" s="3" t="s">
        <v>27</v>
      </c>
      <c r="E2364" s="3" t="s">
        <v>37</v>
      </c>
      <c r="F2364" s="3" t="s">
        <v>104</v>
      </c>
      <c r="G2364" s="2">
        <v>15.1</v>
      </c>
      <c r="H2364" s="3" t="s">
        <v>30</v>
      </c>
      <c r="I2364" s="3" t="s">
        <v>1949</v>
      </c>
      <c r="J2364" s="3" t="s">
        <v>31</v>
      </c>
      <c r="K2364" s="4" t="s">
        <v>3158</v>
      </c>
      <c r="L2364" s="2">
        <v>1</v>
      </c>
      <c r="M2364" s="2">
        <v>12</v>
      </c>
      <c r="N2364" s="2">
        <v>0.75</v>
      </c>
      <c r="O2364" s="3" t="s">
        <v>32</v>
      </c>
      <c r="P2364" s="3" t="s">
        <v>29</v>
      </c>
      <c r="Q2364" s="5">
        <v>29.9</v>
      </c>
      <c r="R2364" s="5">
        <v>2</v>
      </c>
      <c r="S2364" s="6">
        <v>24.24</v>
      </c>
      <c r="T2364" s="5">
        <v>0.35</v>
      </c>
      <c r="U2364" s="6">
        <v>24.59</v>
      </c>
      <c r="V2364" s="2">
        <v>38.85</v>
      </c>
      <c r="W2364" s="8"/>
      <c r="X2364" s="10" t="s">
        <v>29</v>
      </c>
      <c r="Y2364" s="7">
        <v>43800</v>
      </c>
    </row>
    <row r="2365" spans="1:25" hidden="1" x14ac:dyDescent="0.25">
      <c r="A2365" s="2">
        <v>497933</v>
      </c>
      <c r="B2365" s="3" t="s">
        <v>1880</v>
      </c>
      <c r="C2365" s="3" t="s">
        <v>2354</v>
      </c>
      <c r="D2365" s="3" t="s">
        <v>27</v>
      </c>
      <c r="E2365" s="3" t="s">
        <v>37</v>
      </c>
      <c r="F2365" s="3" t="s">
        <v>86</v>
      </c>
      <c r="G2365" s="2">
        <v>13.7</v>
      </c>
      <c r="H2365" s="3" t="s">
        <v>30</v>
      </c>
      <c r="I2365" s="3" t="s">
        <v>1929</v>
      </c>
      <c r="J2365" s="3" t="s">
        <v>31</v>
      </c>
      <c r="K2365" s="4" t="s">
        <v>3159</v>
      </c>
      <c r="L2365" s="2">
        <v>1</v>
      </c>
      <c r="M2365" s="2">
        <v>12</v>
      </c>
      <c r="N2365" s="2">
        <v>0.75</v>
      </c>
      <c r="O2365" s="3" t="s">
        <v>32</v>
      </c>
      <c r="P2365" s="3" t="s">
        <v>29</v>
      </c>
      <c r="Q2365" s="5">
        <v>29.55</v>
      </c>
      <c r="S2365" s="6">
        <v>25.7</v>
      </c>
      <c r="T2365" s="5">
        <v>0.35</v>
      </c>
      <c r="U2365" s="6">
        <v>26.05</v>
      </c>
      <c r="V2365" s="2">
        <v>38.4</v>
      </c>
      <c r="W2365" s="8"/>
      <c r="X2365" s="10" t="s">
        <v>29</v>
      </c>
      <c r="Y2365" s="7">
        <v>43799</v>
      </c>
    </row>
    <row r="2366" spans="1:25" hidden="1" x14ac:dyDescent="0.25">
      <c r="A2366" s="2">
        <v>865154</v>
      </c>
      <c r="B2366" s="3" t="s">
        <v>1880</v>
      </c>
      <c r="C2366" s="3" t="s">
        <v>2355</v>
      </c>
      <c r="D2366" s="3" t="s">
        <v>27</v>
      </c>
      <c r="E2366" s="3" t="s">
        <v>28</v>
      </c>
      <c r="F2366" s="3" t="s">
        <v>97</v>
      </c>
      <c r="G2366" s="2">
        <v>14.5</v>
      </c>
      <c r="H2366" s="3" t="s">
        <v>204</v>
      </c>
      <c r="I2366" s="3" t="s">
        <v>29</v>
      </c>
      <c r="J2366" s="3" t="s">
        <v>31</v>
      </c>
      <c r="K2366" s="4">
        <v>186.72</v>
      </c>
      <c r="L2366" s="2">
        <v>1</v>
      </c>
      <c r="M2366" s="2">
        <v>12</v>
      </c>
      <c r="N2366" s="2">
        <v>0.75</v>
      </c>
      <c r="O2366" s="3" t="s">
        <v>32</v>
      </c>
      <c r="P2366" s="3" t="s">
        <v>29</v>
      </c>
      <c r="Q2366" s="5">
        <v>36.799999999999997</v>
      </c>
      <c r="S2366" s="6">
        <v>32.08</v>
      </c>
      <c r="T2366" s="5">
        <v>0.35</v>
      </c>
      <c r="U2366" s="6">
        <v>32.43</v>
      </c>
      <c r="V2366" s="2">
        <v>47.85</v>
      </c>
      <c r="W2366" s="8">
        <v>1.5999999999999943</v>
      </c>
      <c r="X2366" s="9" t="s">
        <v>3216</v>
      </c>
      <c r="Y2366" s="7">
        <v>43794</v>
      </c>
    </row>
    <row r="2367" spans="1:25" hidden="1" x14ac:dyDescent="0.25">
      <c r="A2367" s="2">
        <v>302349</v>
      </c>
      <c r="B2367" s="3" t="s">
        <v>1880</v>
      </c>
      <c r="C2367" s="3" t="s">
        <v>2356</v>
      </c>
      <c r="D2367" s="3" t="s">
        <v>27</v>
      </c>
      <c r="E2367" s="3" t="s">
        <v>37</v>
      </c>
      <c r="F2367" s="3" t="s">
        <v>86</v>
      </c>
      <c r="G2367" s="2">
        <v>14</v>
      </c>
      <c r="H2367" s="3" t="s">
        <v>102</v>
      </c>
      <c r="I2367" s="3" t="s">
        <v>1887</v>
      </c>
      <c r="J2367" s="3" t="s">
        <v>39</v>
      </c>
      <c r="K2367" s="4">
        <v>81.72</v>
      </c>
      <c r="L2367" s="2">
        <v>1</v>
      </c>
      <c r="M2367" s="2">
        <v>12</v>
      </c>
      <c r="N2367" s="2">
        <v>0.75</v>
      </c>
      <c r="O2367" s="3" t="s">
        <v>32</v>
      </c>
      <c r="P2367" s="3" t="s">
        <v>29</v>
      </c>
      <c r="Q2367" s="5">
        <v>18.55</v>
      </c>
      <c r="S2367" s="6">
        <v>16.02</v>
      </c>
      <c r="T2367" s="5">
        <v>0.35</v>
      </c>
      <c r="U2367" s="6">
        <v>16.37</v>
      </c>
      <c r="V2367" s="2">
        <v>24.1</v>
      </c>
      <c r="W2367" s="8"/>
      <c r="X2367" s="10" t="s">
        <v>29</v>
      </c>
      <c r="Y2367" s="7">
        <v>43648</v>
      </c>
    </row>
    <row r="2368" spans="1:25" hidden="1" x14ac:dyDescent="0.25">
      <c r="A2368" s="2">
        <v>943</v>
      </c>
      <c r="B2368" s="3" t="s">
        <v>1880</v>
      </c>
      <c r="C2368" s="3" t="s">
        <v>2357</v>
      </c>
      <c r="D2368" s="3" t="s">
        <v>27</v>
      </c>
      <c r="E2368" s="3" t="s">
        <v>37</v>
      </c>
      <c r="F2368" s="3" t="s">
        <v>29</v>
      </c>
      <c r="G2368" s="2">
        <v>12</v>
      </c>
      <c r="H2368" s="3" t="s">
        <v>204</v>
      </c>
      <c r="I2368" s="3" t="s">
        <v>29</v>
      </c>
      <c r="J2368" s="3" t="s">
        <v>31</v>
      </c>
      <c r="K2368" s="4" t="s">
        <v>3160</v>
      </c>
      <c r="L2368" s="2">
        <v>1</v>
      </c>
      <c r="M2368" s="2">
        <v>12</v>
      </c>
      <c r="N2368" s="2">
        <v>0.75</v>
      </c>
      <c r="O2368" s="3" t="s">
        <v>32</v>
      </c>
      <c r="P2368" s="3" t="s">
        <v>29</v>
      </c>
      <c r="Q2368" s="5">
        <v>18.7</v>
      </c>
      <c r="S2368" s="6">
        <v>16.149999999999999</v>
      </c>
      <c r="T2368" s="5">
        <v>0.35</v>
      </c>
      <c r="U2368" s="6">
        <v>16.5</v>
      </c>
      <c r="V2368" s="2">
        <v>24.3</v>
      </c>
      <c r="W2368" s="8"/>
      <c r="X2368" s="10" t="s">
        <v>29</v>
      </c>
      <c r="Y2368" s="7">
        <v>43556</v>
      </c>
    </row>
    <row r="2369" spans="1:25" hidden="1" x14ac:dyDescent="0.25">
      <c r="A2369" s="2">
        <v>407551</v>
      </c>
      <c r="B2369" s="3" t="s">
        <v>1880</v>
      </c>
      <c r="C2369" s="3" t="s">
        <v>2358</v>
      </c>
      <c r="D2369" s="3" t="s">
        <v>27</v>
      </c>
      <c r="E2369" s="3" t="s">
        <v>37</v>
      </c>
      <c r="F2369" s="3" t="s">
        <v>29</v>
      </c>
      <c r="G2369" s="2">
        <v>12.5</v>
      </c>
      <c r="H2369" s="3" t="s">
        <v>204</v>
      </c>
      <c r="I2369" s="3" t="s">
        <v>1885</v>
      </c>
      <c r="J2369" s="3" t="s">
        <v>31</v>
      </c>
      <c r="K2369" s="4" t="s">
        <v>3161</v>
      </c>
      <c r="L2369" s="2">
        <v>1</v>
      </c>
      <c r="M2369" s="2">
        <v>12</v>
      </c>
      <c r="N2369" s="2">
        <v>0.75</v>
      </c>
      <c r="O2369" s="3" t="s">
        <v>32</v>
      </c>
      <c r="P2369" s="3" t="s">
        <v>29</v>
      </c>
      <c r="Q2369" s="5">
        <v>15.05</v>
      </c>
      <c r="S2369" s="6">
        <v>12.94</v>
      </c>
      <c r="T2369" s="5">
        <v>0.35</v>
      </c>
      <c r="U2369" s="6">
        <v>13.29</v>
      </c>
      <c r="V2369" s="2">
        <v>19.55</v>
      </c>
      <c r="W2369" s="8"/>
      <c r="X2369" s="10" t="s">
        <v>29</v>
      </c>
      <c r="Y2369" s="7">
        <v>43556</v>
      </c>
    </row>
    <row r="2370" spans="1:25" hidden="1" x14ac:dyDescent="0.25">
      <c r="A2370" s="2">
        <v>9464</v>
      </c>
      <c r="B2370" s="3" t="s">
        <v>1880</v>
      </c>
      <c r="C2370" s="3" t="s">
        <v>2359</v>
      </c>
      <c r="D2370" s="3" t="s">
        <v>194</v>
      </c>
      <c r="E2370" s="3" t="s">
        <v>37</v>
      </c>
      <c r="F2370" s="3" t="s">
        <v>29</v>
      </c>
      <c r="G2370" s="2">
        <v>12.5</v>
      </c>
      <c r="H2370" s="3" t="s">
        <v>38</v>
      </c>
      <c r="I2370" s="3" t="s">
        <v>29</v>
      </c>
      <c r="J2370" s="3" t="s">
        <v>31</v>
      </c>
      <c r="K2370" s="4">
        <v>38.29</v>
      </c>
      <c r="L2370" s="2">
        <v>1</v>
      </c>
      <c r="M2370" s="2">
        <v>12</v>
      </c>
      <c r="N2370" s="2">
        <v>1</v>
      </c>
      <c r="O2370" s="3" t="s">
        <v>32</v>
      </c>
      <c r="P2370" s="3" t="s">
        <v>29</v>
      </c>
      <c r="Q2370" s="5">
        <v>11.4</v>
      </c>
      <c r="S2370" s="6">
        <v>9.7200000000000006</v>
      </c>
      <c r="T2370" s="5">
        <v>0.35</v>
      </c>
      <c r="U2370" s="6">
        <v>10.07</v>
      </c>
      <c r="V2370" s="2">
        <v>14.8</v>
      </c>
      <c r="W2370" s="8"/>
      <c r="X2370" s="10" t="s">
        <v>29</v>
      </c>
      <c r="Y2370" s="7">
        <v>43466</v>
      </c>
    </row>
    <row r="2371" spans="1:25" hidden="1" x14ac:dyDescent="0.25">
      <c r="A2371" s="2">
        <v>2303</v>
      </c>
      <c r="B2371" s="3" t="s">
        <v>1880</v>
      </c>
      <c r="C2371" s="3" t="s">
        <v>2359</v>
      </c>
      <c r="D2371" s="3" t="s">
        <v>834</v>
      </c>
      <c r="E2371" s="3" t="s">
        <v>37</v>
      </c>
      <c r="F2371" s="3" t="s">
        <v>29</v>
      </c>
      <c r="G2371" s="2">
        <v>12.5</v>
      </c>
      <c r="H2371" s="3" t="s">
        <v>38</v>
      </c>
      <c r="I2371" s="3" t="s">
        <v>29</v>
      </c>
      <c r="J2371" s="3" t="s">
        <v>31</v>
      </c>
      <c r="K2371" s="4">
        <v>37.130000000000003</v>
      </c>
      <c r="L2371" s="2">
        <v>1</v>
      </c>
      <c r="M2371" s="2">
        <v>6</v>
      </c>
      <c r="N2371" s="2">
        <v>2</v>
      </c>
      <c r="O2371" s="3" t="s">
        <v>32</v>
      </c>
      <c r="P2371" s="3" t="s">
        <v>29</v>
      </c>
      <c r="Q2371" s="5">
        <v>21</v>
      </c>
      <c r="S2371" s="6">
        <v>18.170000000000002</v>
      </c>
      <c r="T2371" s="5">
        <v>0.35</v>
      </c>
      <c r="U2371" s="6">
        <v>18.52</v>
      </c>
      <c r="V2371" s="2">
        <v>27.3</v>
      </c>
      <c r="W2371" s="8"/>
      <c r="X2371" s="10" t="s">
        <v>29</v>
      </c>
      <c r="Y2371" s="7">
        <v>43466</v>
      </c>
    </row>
    <row r="2372" spans="1:25" hidden="1" x14ac:dyDescent="0.25">
      <c r="A2372" s="2">
        <v>1743</v>
      </c>
      <c r="B2372" s="3" t="s">
        <v>1880</v>
      </c>
      <c r="C2372" s="3" t="s">
        <v>2360</v>
      </c>
      <c r="D2372" s="3" t="s">
        <v>27</v>
      </c>
      <c r="E2372" s="3" t="s">
        <v>37</v>
      </c>
      <c r="F2372" s="3" t="s">
        <v>29</v>
      </c>
      <c r="G2372" s="2">
        <v>11</v>
      </c>
      <c r="H2372" s="3" t="s">
        <v>80</v>
      </c>
      <c r="I2372" s="3" t="s">
        <v>29</v>
      </c>
      <c r="J2372" s="3" t="s">
        <v>31</v>
      </c>
      <c r="K2372" s="4" t="s">
        <v>3162</v>
      </c>
      <c r="L2372" s="2">
        <v>1</v>
      </c>
      <c r="M2372" s="2">
        <v>12</v>
      </c>
      <c r="N2372" s="2">
        <v>0.75</v>
      </c>
      <c r="O2372" s="3" t="s">
        <v>32</v>
      </c>
      <c r="P2372" s="3" t="s">
        <v>29</v>
      </c>
      <c r="Q2372" s="5">
        <v>17.850000000000001</v>
      </c>
      <c r="S2372" s="6">
        <v>15.4</v>
      </c>
      <c r="T2372" s="5">
        <v>0.35</v>
      </c>
      <c r="U2372" s="6">
        <v>15.75</v>
      </c>
      <c r="V2372" s="2">
        <v>23.2</v>
      </c>
      <c r="W2372" s="8"/>
      <c r="X2372" s="10" t="s">
        <v>29</v>
      </c>
      <c r="Y2372" s="7">
        <v>43586</v>
      </c>
    </row>
    <row r="2373" spans="1:25" ht="30" hidden="1" x14ac:dyDescent="0.25">
      <c r="A2373" s="2">
        <v>45195</v>
      </c>
      <c r="B2373" s="3" t="s">
        <v>1880</v>
      </c>
      <c r="C2373" s="3" t="s">
        <v>2361</v>
      </c>
      <c r="D2373" s="3" t="s">
        <v>27</v>
      </c>
      <c r="E2373" s="3" t="s">
        <v>37</v>
      </c>
      <c r="F2373" s="3" t="s">
        <v>29</v>
      </c>
      <c r="G2373" s="2">
        <v>13.5</v>
      </c>
      <c r="H2373" s="3" t="s">
        <v>80</v>
      </c>
      <c r="I2373" s="3" t="s">
        <v>2025</v>
      </c>
      <c r="J2373" s="3" t="s">
        <v>31</v>
      </c>
      <c r="K2373" s="4" t="s">
        <v>3163</v>
      </c>
      <c r="L2373" s="2">
        <v>1</v>
      </c>
      <c r="M2373" s="2">
        <v>12</v>
      </c>
      <c r="N2373" s="2">
        <v>0.75</v>
      </c>
      <c r="O2373" s="3" t="s">
        <v>32</v>
      </c>
      <c r="P2373" s="3" t="s">
        <v>29</v>
      </c>
      <c r="Q2373" s="5">
        <v>28.35</v>
      </c>
      <c r="S2373" s="6">
        <v>24.64</v>
      </c>
      <c r="T2373" s="5">
        <v>0.35</v>
      </c>
      <c r="U2373" s="6">
        <v>24.99</v>
      </c>
      <c r="V2373" s="2">
        <v>36.85</v>
      </c>
      <c r="W2373" s="8"/>
      <c r="X2373" s="10" t="s">
        <v>29</v>
      </c>
      <c r="Y2373" s="7">
        <v>43661</v>
      </c>
    </row>
    <row r="2374" spans="1:25" hidden="1" x14ac:dyDescent="0.25">
      <c r="A2374" s="2">
        <v>160601</v>
      </c>
      <c r="B2374" s="3" t="s">
        <v>1880</v>
      </c>
      <c r="C2374" s="3" t="s">
        <v>2362</v>
      </c>
      <c r="D2374" s="3" t="s">
        <v>27</v>
      </c>
      <c r="E2374" s="3" t="s">
        <v>37</v>
      </c>
      <c r="F2374" s="3" t="s">
        <v>29</v>
      </c>
      <c r="G2374" s="2">
        <v>11</v>
      </c>
      <c r="H2374" s="3" t="s">
        <v>432</v>
      </c>
      <c r="I2374" s="3" t="s">
        <v>29</v>
      </c>
      <c r="J2374" s="3" t="s">
        <v>31</v>
      </c>
      <c r="K2374" s="4">
        <v>45.72</v>
      </c>
      <c r="L2374" s="2">
        <v>1</v>
      </c>
      <c r="M2374" s="2">
        <v>12</v>
      </c>
      <c r="N2374" s="2">
        <v>0.75</v>
      </c>
      <c r="O2374" s="3" t="s">
        <v>32</v>
      </c>
      <c r="P2374" s="3" t="s">
        <v>29</v>
      </c>
      <c r="Q2374" s="5">
        <v>12.05</v>
      </c>
      <c r="S2374" s="6">
        <v>10.3</v>
      </c>
      <c r="T2374" s="5">
        <v>0.35</v>
      </c>
      <c r="U2374" s="6">
        <v>10.65</v>
      </c>
      <c r="V2374" s="2">
        <v>15.65</v>
      </c>
      <c r="W2374" s="8"/>
      <c r="X2374" s="10" t="s">
        <v>29</v>
      </c>
      <c r="Y2374" s="7">
        <v>43709</v>
      </c>
    </row>
    <row r="2375" spans="1:25" hidden="1" x14ac:dyDescent="0.25">
      <c r="A2375" s="2">
        <v>188193</v>
      </c>
      <c r="B2375" s="3" t="s">
        <v>1880</v>
      </c>
      <c r="C2375" s="3" t="s">
        <v>2363</v>
      </c>
      <c r="D2375" s="3" t="s">
        <v>27</v>
      </c>
      <c r="E2375" s="3" t="s">
        <v>37</v>
      </c>
      <c r="F2375" s="3" t="s">
        <v>29</v>
      </c>
      <c r="G2375" s="2">
        <v>12</v>
      </c>
      <c r="H2375" s="3" t="s">
        <v>899</v>
      </c>
      <c r="I2375" s="3" t="s">
        <v>1885</v>
      </c>
      <c r="J2375" s="3" t="s">
        <v>31</v>
      </c>
      <c r="K2375" s="4">
        <v>40.200000000000003</v>
      </c>
      <c r="L2375" s="2">
        <v>1</v>
      </c>
      <c r="M2375" s="2">
        <v>12</v>
      </c>
      <c r="N2375" s="2">
        <v>0.75</v>
      </c>
      <c r="O2375" s="3" t="s">
        <v>32</v>
      </c>
      <c r="P2375" s="3" t="s">
        <v>29</v>
      </c>
      <c r="Q2375" s="5">
        <v>10.8</v>
      </c>
      <c r="S2375" s="6">
        <v>9.1999999999999993</v>
      </c>
      <c r="T2375" s="5">
        <v>0.35</v>
      </c>
      <c r="U2375" s="6">
        <v>9.5500000000000007</v>
      </c>
      <c r="V2375" s="2">
        <v>14.05</v>
      </c>
      <c r="W2375" s="8"/>
      <c r="X2375" s="10" t="s">
        <v>29</v>
      </c>
      <c r="Y2375" s="7">
        <v>43616</v>
      </c>
    </row>
    <row r="2376" spans="1:25" hidden="1" x14ac:dyDescent="0.25">
      <c r="A2376" s="2">
        <v>280719</v>
      </c>
      <c r="B2376" s="3" t="s">
        <v>1880</v>
      </c>
      <c r="C2376" s="3" t="s">
        <v>2363</v>
      </c>
      <c r="D2376" s="3" t="s">
        <v>1793</v>
      </c>
      <c r="E2376" s="3" t="s">
        <v>37</v>
      </c>
      <c r="F2376" s="3" t="s">
        <v>29</v>
      </c>
      <c r="G2376" s="2">
        <v>12.5</v>
      </c>
      <c r="H2376" s="3" t="s">
        <v>899</v>
      </c>
      <c r="I2376" s="3" t="s">
        <v>1885</v>
      </c>
      <c r="J2376" s="3" t="s">
        <v>31</v>
      </c>
      <c r="K2376" s="4">
        <v>35.340000000000003</v>
      </c>
      <c r="L2376" s="2">
        <v>1</v>
      </c>
      <c r="M2376" s="2">
        <v>6</v>
      </c>
      <c r="N2376" s="2">
        <v>1.5</v>
      </c>
      <c r="O2376" s="3" t="s">
        <v>32</v>
      </c>
      <c r="P2376" s="3" t="s">
        <v>29</v>
      </c>
      <c r="Q2376" s="5">
        <v>19.2</v>
      </c>
      <c r="S2376" s="6">
        <v>16.59</v>
      </c>
      <c r="T2376" s="5">
        <v>0.35</v>
      </c>
      <c r="U2376" s="6">
        <v>16.940000000000001</v>
      </c>
      <c r="V2376" s="2">
        <v>24.95</v>
      </c>
      <c r="W2376" s="8"/>
      <c r="X2376" s="10" t="s">
        <v>29</v>
      </c>
      <c r="Y2376" s="7">
        <v>43616</v>
      </c>
    </row>
    <row r="2377" spans="1:25" hidden="1" x14ac:dyDescent="0.25">
      <c r="A2377" s="2">
        <v>121260</v>
      </c>
      <c r="B2377" s="3" t="s">
        <v>1880</v>
      </c>
      <c r="C2377" s="3" t="s">
        <v>2364</v>
      </c>
      <c r="D2377" s="3" t="s">
        <v>27</v>
      </c>
      <c r="E2377" s="3" t="s">
        <v>37</v>
      </c>
      <c r="F2377" s="3" t="s">
        <v>97</v>
      </c>
      <c r="G2377" s="2">
        <v>12</v>
      </c>
      <c r="H2377" s="3" t="s">
        <v>80</v>
      </c>
      <c r="I2377" s="3" t="s">
        <v>29</v>
      </c>
      <c r="J2377" s="3" t="s">
        <v>31</v>
      </c>
      <c r="K2377" s="4">
        <v>45.72</v>
      </c>
      <c r="L2377" s="2">
        <v>1</v>
      </c>
      <c r="M2377" s="2">
        <v>12</v>
      </c>
      <c r="N2377" s="2">
        <v>0.75</v>
      </c>
      <c r="O2377" s="3" t="s">
        <v>32</v>
      </c>
      <c r="P2377" s="3" t="s">
        <v>29</v>
      </c>
      <c r="Q2377" s="5">
        <v>16.149999999999999</v>
      </c>
      <c r="S2377" s="6">
        <v>13.9</v>
      </c>
      <c r="T2377" s="5">
        <v>0.35</v>
      </c>
      <c r="U2377" s="6">
        <v>14.25</v>
      </c>
      <c r="V2377" s="2">
        <v>21</v>
      </c>
      <c r="W2377" s="8"/>
      <c r="X2377" s="10" t="s">
        <v>29</v>
      </c>
      <c r="Y2377" s="7">
        <v>43551</v>
      </c>
    </row>
    <row r="2378" spans="1:25" hidden="1" x14ac:dyDescent="0.25">
      <c r="A2378" s="2">
        <v>576751</v>
      </c>
      <c r="B2378" s="3" t="s">
        <v>1880</v>
      </c>
      <c r="C2378" s="3" t="s">
        <v>2365</v>
      </c>
      <c r="D2378" s="3" t="s">
        <v>27</v>
      </c>
      <c r="E2378" s="3" t="s">
        <v>37</v>
      </c>
      <c r="F2378" s="3" t="s">
        <v>29</v>
      </c>
      <c r="G2378" s="2">
        <v>13</v>
      </c>
      <c r="H2378" s="3" t="s">
        <v>1827</v>
      </c>
      <c r="I2378" s="3" t="s">
        <v>1929</v>
      </c>
      <c r="J2378" s="3" t="s">
        <v>31</v>
      </c>
      <c r="K2378" s="4">
        <v>107.66</v>
      </c>
      <c r="L2378" s="2">
        <v>1</v>
      </c>
      <c r="M2378" s="2">
        <v>12</v>
      </c>
      <c r="N2378" s="2">
        <v>0.75</v>
      </c>
      <c r="O2378" s="3" t="s">
        <v>32</v>
      </c>
      <c r="P2378" s="3" t="s">
        <v>29</v>
      </c>
      <c r="Q2378" s="5">
        <v>23.4</v>
      </c>
      <c r="S2378" s="6">
        <v>20.28</v>
      </c>
      <c r="T2378" s="5">
        <v>0.35</v>
      </c>
      <c r="U2378" s="6">
        <v>20.63</v>
      </c>
      <c r="V2378" s="2">
        <v>30.4</v>
      </c>
      <c r="W2378" s="8"/>
      <c r="X2378" s="10" t="s">
        <v>29</v>
      </c>
      <c r="Y2378" s="7">
        <v>43466</v>
      </c>
    </row>
    <row r="2379" spans="1:25" hidden="1" x14ac:dyDescent="0.25">
      <c r="A2379" s="2">
        <v>168641</v>
      </c>
      <c r="B2379" s="3" t="s">
        <v>1880</v>
      </c>
      <c r="C2379" s="3" t="s">
        <v>2366</v>
      </c>
      <c r="D2379" s="3" t="s">
        <v>27</v>
      </c>
      <c r="E2379" s="3" t="s">
        <v>37</v>
      </c>
      <c r="F2379" s="3" t="s">
        <v>29</v>
      </c>
      <c r="G2379" s="2">
        <v>12.5</v>
      </c>
      <c r="H2379" s="3" t="s">
        <v>1827</v>
      </c>
      <c r="I2379" s="3" t="s">
        <v>1882</v>
      </c>
      <c r="J2379" s="3" t="s">
        <v>31</v>
      </c>
      <c r="K2379" s="4">
        <v>107.73</v>
      </c>
      <c r="L2379" s="2">
        <v>1</v>
      </c>
      <c r="M2379" s="2">
        <v>12</v>
      </c>
      <c r="N2379" s="2">
        <v>0.75</v>
      </c>
      <c r="O2379" s="3" t="s">
        <v>32</v>
      </c>
      <c r="P2379" s="3" t="s">
        <v>29</v>
      </c>
      <c r="Q2379" s="5">
        <v>23.4</v>
      </c>
      <c r="S2379" s="6">
        <v>20.28</v>
      </c>
      <c r="T2379" s="5">
        <v>0.35</v>
      </c>
      <c r="U2379" s="6">
        <v>20.63</v>
      </c>
      <c r="V2379" s="2">
        <v>30.4</v>
      </c>
      <c r="W2379" s="8"/>
      <c r="X2379" s="10" t="s">
        <v>29</v>
      </c>
      <c r="Y2379" s="7">
        <v>43466</v>
      </c>
    </row>
    <row r="2380" spans="1:25" hidden="1" x14ac:dyDescent="0.25">
      <c r="A2380" s="2">
        <v>641688</v>
      </c>
      <c r="B2380" s="3" t="s">
        <v>1880</v>
      </c>
      <c r="C2380" s="3" t="s">
        <v>2367</v>
      </c>
      <c r="D2380" s="3" t="s">
        <v>27</v>
      </c>
      <c r="E2380" s="3" t="s">
        <v>37</v>
      </c>
      <c r="F2380" s="3" t="s">
        <v>29</v>
      </c>
      <c r="H2380" s="3" t="s">
        <v>1884</v>
      </c>
      <c r="I2380" s="3" t="s">
        <v>1885</v>
      </c>
      <c r="J2380" s="3" t="s">
        <v>31</v>
      </c>
      <c r="K2380" s="4">
        <v>87.24</v>
      </c>
      <c r="L2380" s="2">
        <v>1</v>
      </c>
      <c r="M2380" s="2">
        <v>12</v>
      </c>
      <c r="N2380" s="2">
        <v>0.75</v>
      </c>
      <c r="O2380" s="3" t="s">
        <v>32</v>
      </c>
      <c r="P2380" s="3" t="s">
        <v>29</v>
      </c>
      <c r="Q2380" s="5">
        <v>19.850000000000001</v>
      </c>
      <c r="S2380" s="6">
        <v>17.16</v>
      </c>
      <c r="T2380" s="5">
        <v>0.35</v>
      </c>
      <c r="U2380" s="6">
        <v>17.510000000000002</v>
      </c>
      <c r="V2380" s="2">
        <v>25.8</v>
      </c>
      <c r="W2380" s="8"/>
      <c r="X2380" s="10" t="s">
        <v>29</v>
      </c>
      <c r="Y2380" s="7">
        <v>43466</v>
      </c>
    </row>
    <row r="2381" spans="1:25" hidden="1" x14ac:dyDescent="0.25">
      <c r="A2381" s="2">
        <v>275925</v>
      </c>
      <c r="B2381" s="3" t="s">
        <v>1880</v>
      </c>
      <c r="C2381" s="3" t="s">
        <v>2368</v>
      </c>
      <c r="D2381" s="3" t="s">
        <v>27</v>
      </c>
      <c r="E2381" s="3" t="s">
        <v>37</v>
      </c>
      <c r="F2381" s="3" t="s">
        <v>1757</v>
      </c>
      <c r="G2381" s="2">
        <v>12.5</v>
      </c>
      <c r="H2381" s="3" t="s">
        <v>899</v>
      </c>
      <c r="I2381" s="3" t="s">
        <v>1885</v>
      </c>
      <c r="J2381" s="3" t="s">
        <v>31</v>
      </c>
      <c r="K2381" s="4">
        <v>70.92</v>
      </c>
      <c r="L2381" s="2">
        <v>1</v>
      </c>
      <c r="M2381" s="2">
        <v>12</v>
      </c>
      <c r="N2381" s="2">
        <v>0.75</v>
      </c>
      <c r="O2381" s="3" t="s">
        <v>32</v>
      </c>
      <c r="P2381" s="3" t="s">
        <v>29</v>
      </c>
      <c r="Q2381" s="5">
        <v>14.25</v>
      </c>
      <c r="S2381" s="6">
        <v>12.23</v>
      </c>
      <c r="T2381" s="5">
        <v>0.35</v>
      </c>
      <c r="U2381" s="6">
        <v>12.58</v>
      </c>
      <c r="V2381" s="2">
        <v>18.5</v>
      </c>
      <c r="W2381" s="8"/>
      <c r="X2381" s="10" t="s">
        <v>29</v>
      </c>
      <c r="Y2381" s="7">
        <v>43616</v>
      </c>
    </row>
    <row r="2382" spans="1:25" hidden="1" x14ac:dyDescent="0.25">
      <c r="A2382" s="2">
        <v>494799</v>
      </c>
      <c r="B2382" s="3" t="s">
        <v>1880</v>
      </c>
      <c r="C2382" s="3" t="s">
        <v>2369</v>
      </c>
      <c r="D2382" s="3" t="s">
        <v>27</v>
      </c>
      <c r="E2382" s="3" t="s">
        <v>37</v>
      </c>
      <c r="F2382" s="3" t="s">
        <v>29</v>
      </c>
      <c r="G2382" s="2">
        <v>13.5</v>
      </c>
      <c r="H2382" s="3" t="s">
        <v>899</v>
      </c>
      <c r="I2382" s="3" t="s">
        <v>29</v>
      </c>
      <c r="J2382" s="3" t="s">
        <v>31</v>
      </c>
      <c r="K2382" s="4">
        <v>57.6</v>
      </c>
      <c r="L2382" s="2">
        <v>1</v>
      </c>
      <c r="M2382" s="2">
        <v>12</v>
      </c>
      <c r="N2382" s="2">
        <v>0.75</v>
      </c>
      <c r="O2382" s="3" t="s">
        <v>32</v>
      </c>
      <c r="P2382" s="3" t="s">
        <v>29</v>
      </c>
      <c r="Q2382" s="5">
        <v>14.6</v>
      </c>
      <c r="S2382" s="6">
        <v>12.54</v>
      </c>
      <c r="T2382" s="5">
        <v>0.35</v>
      </c>
      <c r="U2382" s="6">
        <v>12.89</v>
      </c>
      <c r="V2382" s="2">
        <v>19</v>
      </c>
      <c r="W2382" s="8">
        <v>-2.4500000000000011</v>
      </c>
      <c r="X2382" s="9" t="s">
        <v>3215</v>
      </c>
      <c r="Y2382" s="7">
        <v>43794</v>
      </c>
    </row>
    <row r="2383" spans="1:25" hidden="1" x14ac:dyDescent="0.25">
      <c r="A2383" s="2">
        <v>130625</v>
      </c>
      <c r="B2383" s="3" t="s">
        <v>1880</v>
      </c>
      <c r="C2383" s="3" t="s">
        <v>2370</v>
      </c>
      <c r="D2383" s="3" t="s">
        <v>27</v>
      </c>
      <c r="E2383" s="3" t="s">
        <v>37</v>
      </c>
      <c r="F2383" s="3" t="s">
        <v>29</v>
      </c>
      <c r="G2383" s="2">
        <v>13</v>
      </c>
      <c r="H2383" s="3" t="s">
        <v>80</v>
      </c>
      <c r="I2383" s="3" t="s">
        <v>29</v>
      </c>
      <c r="J2383" s="3" t="s">
        <v>31</v>
      </c>
      <c r="K2383" s="4" t="s">
        <v>3164</v>
      </c>
      <c r="L2383" s="2">
        <v>1</v>
      </c>
      <c r="M2383" s="2">
        <v>12</v>
      </c>
      <c r="N2383" s="2">
        <v>0.75</v>
      </c>
      <c r="O2383" s="3" t="s">
        <v>32</v>
      </c>
      <c r="P2383" s="3" t="s">
        <v>29</v>
      </c>
      <c r="Q2383" s="5">
        <v>21.1</v>
      </c>
      <c r="S2383" s="6">
        <v>18.260000000000002</v>
      </c>
      <c r="T2383" s="5">
        <v>0.35</v>
      </c>
      <c r="U2383" s="6">
        <v>18.61</v>
      </c>
      <c r="V2383" s="2">
        <v>27.45</v>
      </c>
      <c r="W2383" s="8"/>
      <c r="X2383" s="10" t="s">
        <v>29</v>
      </c>
      <c r="Y2383" s="7">
        <v>43769</v>
      </c>
    </row>
    <row r="2384" spans="1:25" hidden="1" x14ac:dyDescent="0.25">
      <c r="A2384" s="2">
        <v>290098</v>
      </c>
      <c r="B2384" s="3" t="s">
        <v>1880</v>
      </c>
      <c r="C2384" s="3" t="s">
        <v>2371</v>
      </c>
      <c r="D2384" s="3" t="s">
        <v>27</v>
      </c>
      <c r="E2384" s="3" t="s">
        <v>28</v>
      </c>
      <c r="F2384" s="3" t="s">
        <v>97</v>
      </c>
      <c r="G2384" s="2">
        <v>13.5</v>
      </c>
      <c r="H2384" s="3" t="s">
        <v>2372</v>
      </c>
      <c r="I2384" s="3" t="s">
        <v>1882</v>
      </c>
      <c r="J2384" s="3" t="s">
        <v>31</v>
      </c>
      <c r="K2384" s="4">
        <v>45.24</v>
      </c>
      <c r="L2384" s="2">
        <v>1</v>
      </c>
      <c r="M2384" s="2">
        <v>12</v>
      </c>
      <c r="N2384" s="2">
        <v>0.75</v>
      </c>
      <c r="O2384" s="3" t="s">
        <v>32</v>
      </c>
      <c r="P2384" s="3" t="s">
        <v>29</v>
      </c>
      <c r="Q2384" s="5">
        <v>11.9</v>
      </c>
      <c r="S2384" s="6">
        <v>10.16</v>
      </c>
      <c r="T2384" s="5">
        <v>0.35</v>
      </c>
      <c r="U2384" s="6">
        <v>10.51</v>
      </c>
      <c r="V2384" s="2">
        <v>15.45</v>
      </c>
      <c r="W2384" s="8">
        <v>-6.6</v>
      </c>
      <c r="X2384" s="9" t="s">
        <v>3215</v>
      </c>
      <c r="Y2384" s="7">
        <v>43790</v>
      </c>
    </row>
    <row r="2385" spans="1:25" hidden="1" x14ac:dyDescent="0.25">
      <c r="A2385" s="2">
        <v>470609</v>
      </c>
      <c r="B2385" s="3" t="s">
        <v>1880</v>
      </c>
      <c r="C2385" s="3" t="s">
        <v>2373</v>
      </c>
      <c r="D2385" s="3" t="s">
        <v>27</v>
      </c>
      <c r="E2385" s="3" t="s">
        <v>37</v>
      </c>
      <c r="F2385" s="3" t="s">
        <v>29</v>
      </c>
      <c r="G2385" s="2">
        <v>13.5</v>
      </c>
      <c r="H2385" s="3" t="s">
        <v>1884</v>
      </c>
      <c r="I2385" s="3" t="s">
        <v>1889</v>
      </c>
      <c r="J2385" s="3" t="s">
        <v>31</v>
      </c>
      <c r="K2385" s="4">
        <v>72.959999999999994</v>
      </c>
      <c r="L2385" s="2">
        <v>1</v>
      </c>
      <c r="M2385" s="2">
        <v>12</v>
      </c>
      <c r="N2385" s="2">
        <v>0.75</v>
      </c>
      <c r="O2385" s="3" t="s">
        <v>32</v>
      </c>
      <c r="P2385" s="3" t="s">
        <v>29</v>
      </c>
      <c r="Q2385" s="5">
        <v>17.399999999999999</v>
      </c>
      <c r="S2385" s="6">
        <v>15</v>
      </c>
      <c r="T2385" s="5">
        <v>0.35</v>
      </c>
      <c r="U2385" s="6">
        <v>15.35</v>
      </c>
      <c r="V2385" s="2">
        <v>22.6</v>
      </c>
      <c r="W2385" s="8"/>
      <c r="X2385" s="10" t="s">
        <v>29</v>
      </c>
      <c r="Y2385" s="7">
        <v>43586</v>
      </c>
    </row>
    <row r="2386" spans="1:25" hidden="1" x14ac:dyDescent="0.25">
      <c r="A2386" s="2">
        <v>488791</v>
      </c>
      <c r="B2386" s="3" t="s">
        <v>1880</v>
      </c>
      <c r="C2386" s="3" t="s">
        <v>2374</v>
      </c>
      <c r="D2386" s="3" t="s">
        <v>27</v>
      </c>
      <c r="E2386" s="3" t="s">
        <v>37</v>
      </c>
      <c r="F2386" s="3" t="s">
        <v>29</v>
      </c>
      <c r="G2386" s="2">
        <v>14</v>
      </c>
      <c r="H2386" s="3" t="s">
        <v>1884</v>
      </c>
      <c r="I2386" s="3" t="s">
        <v>1889</v>
      </c>
      <c r="J2386" s="3" t="s">
        <v>31</v>
      </c>
      <c r="K2386" s="4">
        <v>89.16</v>
      </c>
      <c r="L2386" s="2">
        <v>1</v>
      </c>
      <c r="M2386" s="2">
        <v>12</v>
      </c>
      <c r="N2386" s="2">
        <v>0.75</v>
      </c>
      <c r="O2386" s="3" t="s">
        <v>32</v>
      </c>
      <c r="P2386" s="3" t="s">
        <v>29</v>
      </c>
      <c r="Q2386" s="5">
        <v>20.149999999999999</v>
      </c>
      <c r="S2386" s="6">
        <v>17.420000000000002</v>
      </c>
      <c r="T2386" s="5">
        <v>0.35</v>
      </c>
      <c r="U2386" s="6">
        <v>17.77</v>
      </c>
      <c r="V2386" s="2">
        <v>26.2</v>
      </c>
      <c r="W2386" s="8"/>
      <c r="X2386" s="10" t="s">
        <v>29</v>
      </c>
      <c r="Y2386" s="7">
        <v>43678</v>
      </c>
    </row>
    <row r="2387" spans="1:25" hidden="1" x14ac:dyDescent="0.25">
      <c r="A2387" s="2">
        <v>286179</v>
      </c>
      <c r="B2387" s="3" t="s">
        <v>1880</v>
      </c>
      <c r="C2387" s="3" t="s">
        <v>2375</v>
      </c>
      <c r="D2387" s="3" t="s">
        <v>27</v>
      </c>
      <c r="E2387" s="3" t="s">
        <v>28</v>
      </c>
      <c r="F2387" s="3" t="s">
        <v>97</v>
      </c>
      <c r="G2387" s="2">
        <v>13.5</v>
      </c>
      <c r="H2387" s="3" t="s">
        <v>899</v>
      </c>
      <c r="I2387" s="3" t="s">
        <v>1929</v>
      </c>
      <c r="J2387" s="3" t="s">
        <v>31</v>
      </c>
      <c r="K2387" s="4">
        <v>59.52</v>
      </c>
      <c r="L2387" s="2">
        <v>1</v>
      </c>
      <c r="M2387" s="2">
        <v>12</v>
      </c>
      <c r="N2387" s="2">
        <v>0.75</v>
      </c>
      <c r="O2387" s="3" t="s">
        <v>32</v>
      </c>
      <c r="P2387" s="3" t="s">
        <v>29</v>
      </c>
      <c r="Q2387" s="5">
        <v>15</v>
      </c>
      <c r="S2387" s="6">
        <v>12.89</v>
      </c>
      <c r="T2387" s="5">
        <v>0.35</v>
      </c>
      <c r="U2387" s="6">
        <v>13.24</v>
      </c>
      <c r="V2387" s="2">
        <v>19.5</v>
      </c>
      <c r="W2387" s="8"/>
      <c r="X2387" s="10" t="s">
        <v>29</v>
      </c>
      <c r="Y2387" s="7">
        <v>43711</v>
      </c>
    </row>
    <row r="2388" spans="1:25" hidden="1" x14ac:dyDescent="0.25">
      <c r="A2388" s="2">
        <v>218644</v>
      </c>
      <c r="B2388" s="3" t="s">
        <v>1880</v>
      </c>
      <c r="C2388" s="3" t="s">
        <v>2376</v>
      </c>
      <c r="D2388" s="3" t="s">
        <v>27</v>
      </c>
      <c r="E2388" s="3" t="s">
        <v>37</v>
      </c>
      <c r="F2388" s="3" t="s">
        <v>29</v>
      </c>
      <c r="G2388" s="2">
        <v>13.5</v>
      </c>
      <c r="H2388" s="3" t="s">
        <v>899</v>
      </c>
      <c r="I2388" s="3" t="s">
        <v>1885</v>
      </c>
      <c r="J2388" s="3" t="s">
        <v>31</v>
      </c>
      <c r="K2388" s="4">
        <v>59.76</v>
      </c>
      <c r="L2388" s="2">
        <v>1</v>
      </c>
      <c r="M2388" s="2">
        <v>12</v>
      </c>
      <c r="N2388" s="2">
        <v>0.75</v>
      </c>
      <c r="O2388" s="3" t="s">
        <v>32</v>
      </c>
      <c r="P2388" s="3" t="s">
        <v>29</v>
      </c>
      <c r="Q2388" s="5">
        <v>12.15</v>
      </c>
      <c r="S2388" s="6">
        <v>10.38</v>
      </c>
      <c r="T2388" s="5">
        <v>0.35</v>
      </c>
      <c r="U2388" s="6">
        <v>10.73</v>
      </c>
      <c r="V2388" s="2">
        <v>15.8</v>
      </c>
      <c r="W2388" s="8"/>
      <c r="X2388" s="10" t="s">
        <v>29</v>
      </c>
      <c r="Y2388" s="7">
        <v>43709</v>
      </c>
    </row>
    <row r="2389" spans="1:25" hidden="1" x14ac:dyDescent="0.25">
      <c r="A2389" s="2">
        <v>211623</v>
      </c>
      <c r="B2389" s="3" t="s">
        <v>1880</v>
      </c>
      <c r="C2389" s="3" t="s">
        <v>2377</v>
      </c>
      <c r="D2389" s="3" t="s">
        <v>27</v>
      </c>
      <c r="E2389" s="3" t="s">
        <v>37</v>
      </c>
      <c r="F2389" s="3" t="s">
        <v>29</v>
      </c>
      <c r="G2389" s="2">
        <v>14</v>
      </c>
      <c r="H2389" s="3" t="s">
        <v>899</v>
      </c>
      <c r="I2389" s="3" t="s">
        <v>1885</v>
      </c>
      <c r="J2389" s="3" t="s">
        <v>31</v>
      </c>
      <c r="K2389" s="4">
        <v>71.760000000000005</v>
      </c>
      <c r="L2389" s="2">
        <v>1</v>
      </c>
      <c r="M2389" s="2">
        <v>12</v>
      </c>
      <c r="N2389" s="2">
        <v>0.75</v>
      </c>
      <c r="O2389" s="3" t="s">
        <v>32</v>
      </c>
      <c r="P2389" s="3" t="s">
        <v>29</v>
      </c>
      <c r="Q2389" s="5">
        <v>17.2</v>
      </c>
      <c r="S2389" s="6">
        <v>14.83</v>
      </c>
      <c r="T2389" s="5">
        <v>0.35</v>
      </c>
      <c r="U2389" s="6">
        <v>15.18</v>
      </c>
      <c r="V2389" s="2">
        <v>22.35</v>
      </c>
      <c r="W2389" s="8"/>
      <c r="X2389" s="10" t="s">
        <v>29</v>
      </c>
      <c r="Y2389" s="7">
        <v>43466</v>
      </c>
    </row>
    <row r="2390" spans="1:25" hidden="1" x14ac:dyDescent="0.25">
      <c r="A2390" s="2">
        <v>348870</v>
      </c>
      <c r="B2390" s="3" t="s">
        <v>1880</v>
      </c>
      <c r="C2390" s="3" t="s">
        <v>2378</v>
      </c>
      <c r="D2390" s="3" t="s">
        <v>27</v>
      </c>
      <c r="E2390" s="3" t="s">
        <v>28</v>
      </c>
      <c r="F2390" s="3" t="s">
        <v>97</v>
      </c>
      <c r="G2390" s="2">
        <v>13</v>
      </c>
      <c r="H2390" s="3" t="s">
        <v>899</v>
      </c>
      <c r="I2390" s="3" t="s">
        <v>1882</v>
      </c>
      <c r="J2390" s="3" t="s">
        <v>31</v>
      </c>
      <c r="K2390" s="4">
        <v>50.04</v>
      </c>
      <c r="L2390" s="2">
        <v>1</v>
      </c>
      <c r="M2390" s="2">
        <v>12</v>
      </c>
      <c r="N2390" s="2">
        <v>0.75</v>
      </c>
      <c r="O2390" s="3" t="s">
        <v>32</v>
      </c>
      <c r="P2390" s="3" t="s">
        <v>29</v>
      </c>
      <c r="Q2390" s="5">
        <v>12.95</v>
      </c>
      <c r="S2390" s="6">
        <v>11.09</v>
      </c>
      <c r="T2390" s="5">
        <v>0.35</v>
      </c>
      <c r="U2390" s="6">
        <v>11.44</v>
      </c>
      <c r="V2390" s="2">
        <v>16.850000000000001</v>
      </c>
      <c r="W2390" s="8">
        <v>-4.25</v>
      </c>
      <c r="X2390" s="9" t="s">
        <v>3215</v>
      </c>
      <c r="Y2390" s="7">
        <v>43790</v>
      </c>
    </row>
    <row r="2391" spans="1:25" hidden="1" x14ac:dyDescent="0.25">
      <c r="A2391" s="2">
        <v>259564</v>
      </c>
      <c r="B2391" s="3" t="s">
        <v>1880</v>
      </c>
      <c r="C2391" s="3" t="s">
        <v>2379</v>
      </c>
      <c r="D2391" s="3" t="s">
        <v>27</v>
      </c>
      <c r="E2391" s="3" t="s">
        <v>37</v>
      </c>
      <c r="F2391" s="3" t="s">
        <v>29</v>
      </c>
      <c r="G2391" s="2">
        <v>12</v>
      </c>
      <c r="H2391" s="3" t="s">
        <v>38</v>
      </c>
      <c r="I2391" s="3" t="s">
        <v>1885</v>
      </c>
      <c r="J2391" s="3" t="s">
        <v>31</v>
      </c>
      <c r="K2391" s="4">
        <v>40.28</v>
      </c>
      <c r="L2391" s="2">
        <v>1</v>
      </c>
      <c r="M2391" s="2">
        <v>12</v>
      </c>
      <c r="N2391" s="2">
        <v>0.75</v>
      </c>
      <c r="O2391" s="3" t="s">
        <v>32</v>
      </c>
      <c r="P2391" s="3" t="s">
        <v>29</v>
      </c>
      <c r="Q2391" s="5">
        <v>10.8</v>
      </c>
      <c r="S2391" s="6">
        <v>9.1999999999999993</v>
      </c>
      <c r="T2391" s="5">
        <v>0.35</v>
      </c>
      <c r="U2391" s="6">
        <v>9.5500000000000007</v>
      </c>
      <c r="V2391" s="2">
        <v>14.05</v>
      </c>
      <c r="W2391" s="8"/>
      <c r="X2391" s="10" t="s">
        <v>29</v>
      </c>
      <c r="Y2391" s="7">
        <v>43769</v>
      </c>
    </row>
    <row r="2392" spans="1:25" hidden="1" x14ac:dyDescent="0.25">
      <c r="A2392" s="2">
        <v>340364</v>
      </c>
      <c r="B2392" s="3" t="s">
        <v>1880</v>
      </c>
      <c r="C2392" s="3" t="s">
        <v>2380</v>
      </c>
      <c r="D2392" s="3" t="s">
        <v>27</v>
      </c>
      <c r="E2392" s="3" t="s">
        <v>37</v>
      </c>
      <c r="F2392" s="3" t="s">
        <v>29</v>
      </c>
      <c r="G2392" s="2">
        <v>12</v>
      </c>
      <c r="H2392" s="3" t="s">
        <v>38</v>
      </c>
      <c r="I2392" s="3" t="s">
        <v>1929</v>
      </c>
      <c r="J2392" s="3" t="s">
        <v>31</v>
      </c>
      <c r="K2392" s="4">
        <v>40.28</v>
      </c>
      <c r="L2392" s="2">
        <v>1</v>
      </c>
      <c r="M2392" s="2">
        <v>12</v>
      </c>
      <c r="N2392" s="2">
        <v>0.75</v>
      </c>
      <c r="O2392" s="3" t="s">
        <v>32</v>
      </c>
      <c r="P2392" s="3" t="s">
        <v>29</v>
      </c>
      <c r="Q2392" s="5">
        <v>10.8</v>
      </c>
      <c r="S2392" s="6">
        <v>9.1999999999999993</v>
      </c>
      <c r="T2392" s="5">
        <v>0.35</v>
      </c>
      <c r="U2392" s="6">
        <v>9.5500000000000007</v>
      </c>
      <c r="V2392" s="2">
        <v>14.05</v>
      </c>
      <c r="W2392" s="8"/>
      <c r="X2392" s="10" t="s">
        <v>29</v>
      </c>
      <c r="Y2392" s="7">
        <v>43738</v>
      </c>
    </row>
    <row r="2393" spans="1:25" hidden="1" x14ac:dyDescent="0.25">
      <c r="A2393" s="2">
        <v>485003</v>
      </c>
      <c r="B2393" s="3" t="s">
        <v>1880</v>
      </c>
      <c r="C2393" s="3" t="s">
        <v>2381</v>
      </c>
      <c r="D2393" s="3" t="s">
        <v>27</v>
      </c>
      <c r="E2393" s="3" t="s">
        <v>37</v>
      </c>
      <c r="F2393" s="3" t="s">
        <v>29</v>
      </c>
      <c r="G2393" s="2">
        <v>12.5</v>
      </c>
      <c r="H2393" s="3" t="s">
        <v>38</v>
      </c>
      <c r="I2393" s="3" t="s">
        <v>29</v>
      </c>
      <c r="J2393" s="3" t="s">
        <v>39</v>
      </c>
      <c r="K2393" s="4">
        <v>46.92</v>
      </c>
      <c r="L2393" s="2">
        <v>1</v>
      </c>
      <c r="M2393" s="2">
        <v>12</v>
      </c>
      <c r="N2393" s="2">
        <v>0.75</v>
      </c>
      <c r="O2393" s="3" t="s">
        <v>32</v>
      </c>
      <c r="P2393" s="3" t="s">
        <v>29</v>
      </c>
      <c r="Q2393" s="5">
        <v>11.8</v>
      </c>
      <c r="S2393" s="6">
        <v>10.08</v>
      </c>
      <c r="T2393" s="5">
        <v>0.35</v>
      </c>
      <c r="U2393" s="6">
        <v>10.43</v>
      </c>
      <c r="V2393" s="2">
        <v>15.35</v>
      </c>
      <c r="W2393" s="8"/>
      <c r="X2393" s="10" t="s">
        <v>29</v>
      </c>
      <c r="Y2393" s="7">
        <v>43799</v>
      </c>
    </row>
    <row r="2394" spans="1:25" hidden="1" x14ac:dyDescent="0.25">
      <c r="A2394" s="2">
        <v>449074</v>
      </c>
      <c r="B2394" s="3" t="s">
        <v>1880</v>
      </c>
      <c r="C2394" s="3" t="s">
        <v>2382</v>
      </c>
      <c r="D2394" s="3" t="s">
        <v>27</v>
      </c>
      <c r="E2394" s="3" t="s">
        <v>37</v>
      </c>
      <c r="F2394" s="3" t="s">
        <v>29</v>
      </c>
      <c r="G2394" s="2">
        <v>13.5</v>
      </c>
      <c r="H2394" s="3" t="s">
        <v>38</v>
      </c>
      <c r="I2394" s="3" t="s">
        <v>1889</v>
      </c>
      <c r="J2394" s="3" t="s">
        <v>39</v>
      </c>
      <c r="K2394" s="4">
        <v>49.27</v>
      </c>
      <c r="L2394" s="2">
        <v>1</v>
      </c>
      <c r="M2394" s="2">
        <v>12</v>
      </c>
      <c r="N2394" s="2">
        <v>0.75</v>
      </c>
      <c r="O2394" s="3" t="s">
        <v>32</v>
      </c>
      <c r="P2394" s="3" t="s">
        <v>29</v>
      </c>
      <c r="Q2394" s="5">
        <v>12.3</v>
      </c>
      <c r="S2394" s="6">
        <v>10.52</v>
      </c>
      <c r="T2394" s="5">
        <v>0.35</v>
      </c>
      <c r="U2394" s="6">
        <v>10.87</v>
      </c>
      <c r="V2394" s="2">
        <v>16</v>
      </c>
      <c r="W2394" s="8"/>
      <c r="X2394" s="10" t="s">
        <v>29</v>
      </c>
      <c r="Y2394" s="7">
        <v>43650</v>
      </c>
    </row>
    <row r="2395" spans="1:25" hidden="1" x14ac:dyDescent="0.25">
      <c r="A2395" s="2">
        <v>788902</v>
      </c>
      <c r="B2395" s="3" t="s">
        <v>1880</v>
      </c>
      <c r="C2395" s="3" t="s">
        <v>2383</v>
      </c>
      <c r="D2395" s="3" t="s">
        <v>1793</v>
      </c>
      <c r="E2395" s="3" t="s">
        <v>28</v>
      </c>
      <c r="F2395" s="3" t="s">
        <v>29</v>
      </c>
      <c r="G2395" s="2">
        <v>12.5</v>
      </c>
      <c r="H2395" s="3" t="s">
        <v>38</v>
      </c>
      <c r="I2395" s="3" t="s">
        <v>1929</v>
      </c>
      <c r="J2395" s="3" t="s">
        <v>39</v>
      </c>
      <c r="K2395" s="4">
        <v>48.32</v>
      </c>
      <c r="L2395" s="2">
        <v>1</v>
      </c>
      <c r="M2395" s="2">
        <v>6</v>
      </c>
      <c r="N2395" s="2">
        <v>1.5</v>
      </c>
      <c r="O2395" s="3" t="s">
        <v>956</v>
      </c>
      <c r="P2395" s="3" t="s">
        <v>29</v>
      </c>
      <c r="Q2395" s="5">
        <v>23.95</v>
      </c>
      <c r="S2395" s="6">
        <v>20.77</v>
      </c>
      <c r="T2395" s="5">
        <v>0.35</v>
      </c>
      <c r="U2395" s="6">
        <v>21.12</v>
      </c>
      <c r="V2395" s="2">
        <v>31.15</v>
      </c>
      <c r="W2395" s="8"/>
      <c r="X2395" s="10" t="s">
        <v>29</v>
      </c>
      <c r="Y2395" s="7">
        <v>43769</v>
      </c>
    </row>
    <row r="2396" spans="1:25" ht="30" hidden="1" x14ac:dyDescent="0.25">
      <c r="A2396" s="2">
        <v>579854</v>
      </c>
      <c r="B2396" s="3" t="s">
        <v>1880</v>
      </c>
      <c r="C2396" s="3" t="s">
        <v>2384</v>
      </c>
      <c r="D2396" s="3" t="s">
        <v>1914</v>
      </c>
      <c r="E2396" s="3" t="s">
        <v>37</v>
      </c>
      <c r="F2396" s="3" t="s">
        <v>29</v>
      </c>
      <c r="G2396" s="2">
        <v>12</v>
      </c>
      <c r="H2396" s="3" t="s">
        <v>38</v>
      </c>
      <c r="I2396" s="3" t="s">
        <v>2385</v>
      </c>
      <c r="J2396" s="3" t="s">
        <v>39</v>
      </c>
      <c r="K2396" s="4">
        <v>63.7</v>
      </c>
      <c r="L2396" s="2">
        <v>1</v>
      </c>
      <c r="M2396" s="2">
        <v>4</v>
      </c>
      <c r="N2396" s="2">
        <v>4</v>
      </c>
      <c r="O2396" s="3" t="s">
        <v>956</v>
      </c>
      <c r="P2396" s="3" t="s">
        <v>29</v>
      </c>
      <c r="Q2396" s="5">
        <v>46.75</v>
      </c>
      <c r="S2396" s="6">
        <v>40.83</v>
      </c>
      <c r="T2396" s="5">
        <v>0.35</v>
      </c>
      <c r="U2396" s="6">
        <v>41.18</v>
      </c>
      <c r="V2396" s="2">
        <v>60.8</v>
      </c>
      <c r="W2396" s="8"/>
      <c r="X2396" s="10" t="s">
        <v>29</v>
      </c>
      <c r="Y2396" s="7">
        <v>43647</v>
      </c>
    </row>
    <row r="2397" spans="1:25" ht="30" hidden="1" x14ac:dyDescent="0.25">
      <c r="A2397" s="2">
        <v>131447</v>
      </c>
      <c r="B2397" s="3" t="s">
        <v>1880</v>
      </c>
      <c r="C2397" s="3" t="s">
        <v>2386</v>
      </c>
      <c r="D2397" s="3" t="s">
        <v>27</v>
      </c>
      <c r="E2397" s="3" t="s">
        <v>37</v>
      </c>
      <c r="F2397" s="3" t="s">
        <v>86</v>
      </c>
      <c r="G2397" s="2">
        <v>14.5</v>
      </c>
      <c r="H2397" s="3" t="s">
        <v>889</v>
      </c>
      <c r="I2397" s="3" t="s">
        <v>1885</v>
      </c>
      <c r="J2397" s="3" t="s">
        <v>31</v>
      </c>
      <c r="K2397" s="4">
        <v>38.82</v>
      </c>
      <c r="L2397" s="2">
        <v>1</v>
      </c>
      <c r="M2397" s="2">
        <v>6</v>
      </c>
      <c r="N2397" s="2">
        <v>0.75</v>
      </c>
      <c r="O2397" s="3" t="s">
        <v>32</v>
      </c>
      <c r="P2397" s="3" t="s">
        <v>29</v>
      </c>
      <c r="Q2397" s="5">
        <v>18.2</v>
      </c>
      <c r="S2397" s="6">
        <v>15.71</v>
      </c>
      <c r="T2397" s="5">
        <v>0.35</v>
      </c>
      <c r="U2397" s="6">
        <v>16.059999999999999</v>
      </c>
      <c r="V2397" s="2">
        <v>23.65</v>
      </c>
      <c r="W2397" s="8"/>
      <c r="X2397" s="10" t="s">
        <v>29</v>
      </c>
      <c r="Y2397" s="7">
        <v>43466</v>
      </c>
    </row>
    <row r="2398" spans="1:25" hidden="1" x14ac:dyDescent="0.25">
      <c r="A2398" s="2">
        <v>75267</v>
      </c>
      <c r="B2398" s="3" t="s">
        <v>1880</v>
      </c>
      <c r="C2398" s="3" t="s">
        <v>2387</v>
      </c>
      <c r="D2398" s="3" t="s">
        <v>27</v>
      </c>
      <c r="E2398" s="3" t="s">
        <v>37</v>
      </c>
      <c r="F2398" s="3" t="s">
        <v>29</v>
      </c>
      <c r="H2398" s="3" t="s">
        <v>1827</v>
      </c>
      <c r="I2398" s="3" t="s">
        <v>1892</v>
      </c>
      <c r="J2398" s="3" t="s">
        <v>31</v>
      </c>
      <c r="K2398" s="4">
        <v>100.37</v>
      </c>
      <c r="L2398" s="2">
        <v>1</v>
      </c>
      <c r="M2398" s="2">
        <v>12</v>
      </c>
      <c r="N2398" s="2">
        <v>0.75</v>
      </c>
      <c r="O2398" s="3" t="s">
        <v>32</v>
      </c>
      <c r="P2398" s="3" t="s">
        <v>29</v>
      </c>
      <c r="Q2398" s="5">
        <v>22.15</v>
      </c>
      <c r="S2398" s="6">
        <v>19.18</v>
      </c>
      <c r="T2398" s="5">
        <v>0.35</v>
      </c>
      <c r="U2398" s="6">
        <v>19.53</v>
      </c>
      <c r="V2398" s="2">
        <v>28.8</v>
      </c>
      <c r="W2398" s="8"/>
      <c r="X2398" s="10" t="s">
        <v>29</v>
      </c>
      <c r="Y2398" s="7">
        <v>43466</v>
      </c>
    </row>
    <row r="2399" spans="1:25" hidden="1" x14ac:dyDescent="0.25">
      <c r="A2399" s="2">
        <v>580209</v>
      </c>
      <c r="B2399" s="3" t="s">
        <v>1880</v>
      </c>
      <c r="C2399" s="3" t="s">
        <v>2388</v>
      </c>
      <c r="D2399" s="3" t="s">
        <v>27</v>
      </c>
      <c r="E2399" s="3" t="s">
        <v>37</v>
      </c>
      <c r="F2399" s="3" t="s">
        <v>1757</v>
      </c>
      <c r="G2399" s="2">
        <v>13.7</v>
      </c>
      <c r="H2399" s="3" t="s">
        <v>1827</v>
      </c>
      <c r="I2399" s="3" t="s">
        <v>2025</v>
      </c>
      <c r="J2399" s="3" t="s">
        <v>31</v>
      </c>
      <c r="K2399" s="4">
        <v>56.96</v>
      </c>
      <c r="L2399" s="2">
        <v>1</v>
      </c>
      <c r="M2399" s="2">
        <v>6</v>
      </c>
      <c r="N2399" s="2">
        <v>0.75</v>
      </c>
      <c r="O2399" s="3" t="s">
        <v>32</v>
      </c>
      <c r="P2399" s="3" t="s">
        <v>29</v>
      </c>
      <c r="Q2399" s="5">
        <v>24.45</v>
      </c>
      <c r="S2399" s="6">
        <v>21.21</v>
      </c>
      <c r="T2399" s="5">
        <v>0.35</v>
      </c>
      <c r="U2399" s="6">
        <v>21.56</v>
      </c>
      <c r="V2399" s="2">
        <v>31.8</v>
      </c>
      <c r="W2399" s="8"/>
      <c r="X2399" s="10" t="s">
        <v>29</v>
      </c>
      <c r="Y2399" s="7">
        <v>43466</v>
      </c>
    </row>
    <row r="2400" spans="1:25" hidden="1" x14ac:dyDescent="0.25">
      <c r="A2400" s="2">
        <v>337402</v>
      </c>
      <c r="B2400" s="3" t="s">
        <v>1880</v>
      </c>
      <c r="C2400" s="3" t="s">
        <v>2389</v>
      </c>
      <c r="D2400" s="3" t="s">
        <v>27</v>
      </c>
      <c r="E2400" s="3" t="s">
        <v>37</v>
      </c>
      <c r="F2400" s="3" t="s">
        <v>104</v>
      </c>
      <c r="G2400" s="2">
        <v>15</v>
      </c>
      <c r="H2400" s="3" t="s">
        <v>30</v>
      </c>
      <c r="I2400" s="3" t="s">
        <v>1949</v>
      </c>
      <c r="J2400" s="3" t="s">
        <v>31</v>
      </c>
      <c r="K2400" s="4">
        <v>141.36000000000001</v>
      </c>
      <c r="L2400" s="2">
        <v>1</v>
      </c>
      <c r="M2400" s="2">
        <v>12</v>
      </c>
      <c r="N2400" s="2">
        <v>0.75</v>
      </c>
      <c r="O2400" s="3" t="s">
        <v>32</v>
      </c>
      <c r="P2400" s="3" t="s">
        <v>29</v>
      </c>
      <c r="Q2400" s="5">
        <v>29.15</v>
      </c>
      <c r="R2400" s="5">
        <v>2</v>
      </c>
      <c r="S2400" s="6">
        <v>23.58</v>
      </c>
      <c r="T2400" s="5">
        <v>0.35</v>
      </c>
      <c r="U2400" s="6">
        <v>23.93</v>
      </c>
      <c r="V2400" s="2">
        <v>37.9</v>
      </c>
      <c r="W2400" s="8"/>
      <c r="X2400" s="10" t="s">
        <v>29</v>
      </c>
      <c r="Y2400" s="7">
        <v>43800</v>
      </c>
    </row>
    <row r="2401" spans="1:25" hidden="1" x14ac:dyDescent="0.25">
      <c r="A2401" s="2">
        <v>893826</v>
      </c>
      <c r="B2401" s="3" t="s">
        <v>1880</v>
      </c>
      <c r="C2401" s="3" t="s">
        <v>2390</v>
      </c>
      <c r="D2401" s="3" t="s">
        <v>27</v>
      </c>
      <c r="E2401" s="3" t="s">
        <v>28</v>
      </c>
      <c r="F2401" s="3" t="s">
        <v>29</v>
      </c>
      <c r="H2401" s="3" t="s">
        <v>297</v>
      </c>
      <c r="I2401" s="3" t="s">
        <v>29</v>
      </c>
      <c r="J2401" s="3" t="s">
        <v>31</v>
      </c>
      <c r="K2401" s="4">
        <v>118.44</v>
      </c>
      <c r="L2401" s="2">
        <v>1</v>
      </c>
      <c r="M2401" s="2">
        <v>12</v>
      </c>
      <c r="N2401" s="2">
        <v>0.75</v>
      </c>
      <c r="O2401" s="3" t="s">
        <v>32</v>
      </c>
      <c r="P2401" s="3" t="s">
        <v>29</v>
      </c>
      <c r="Q2401" s="5">
        <v>25.25</v>
      </c>
      <c r="S2401" s="6">
        <v>21.91</v>
      </c>
      <c r="T2401" s="5">
        <v>0.35</v>
      </c>
      <c r="U2401" s="6">
        <v>22.26</v>
      </c>
      <c r="V2401" s="2">
        <v>32.799999999999997</v>
      </c>
      <c r="W2401" s="8">
        <v>5.0000000000000711E-2</v>
      </c>
      <c r="X2401" s="9" t="s">
        <v>3216</v>
      </c>
      <c r="Y2401" s="7">
        <v>43794</v>
      </c>
    </row>
    <row r="2402" spans="1:25" hidden="1" x14ac:dyDescent="0.25">
      <c r="A2402" s="2">
        <v>94342</v>
      </c>
      <c r="B2402" s="3" t="s">
        <v>1880</v>
      </c>
      <c r="C2402" s="3" t="s">
        <v>2391</v>
      </c>
      <c r="D2402" s="3" t="s">
        <v>27</v>
      </c>
      <c r="E2402" s="3" t="s">
        <v>28</v>
      </c>
      <c r="F2402" s="3" t="s">
        <v>97</v>
      </c>
      <c r="G2402" s="2">
        <v>14.5</v>
      </c>
      <c r="H2402" s="3" t="s">
        <v>102</v>
      </c>
      <c r="I2402" s="3" t="s">
        <v>1887</v>
      </c>
      <c r="J2402" s="3" t="s">
        <v>31</v>
      </c>
      <c r="K2402" s="4">
        <v>144.24</v>
      </c>
      <c r="L2402" s="2">
        <v>1</v>
      </c>
      <c r="M2402" s="2">
        <v>12</v>
      </c>
      <c r="N2402" s="2">
        <v>0.75</v>
      </c>
      <c r="O2402" s="3" t="s">
        <v>32</v>
      </c>
      <c r="P2402" s="3" t="s">
        <v>29</v>
      </c>
      <c r="Q2402" s="5">
        <v>29.65</v>
      </c>
      <c r="S2402" s="6">
        <v>25.78</v>
      </c>
      <c r="T2402" s="5">
        <v>0.35</v>
      </c>
      <c r="U2402" s="6">
        <v>26.13</v>
      </c>
      <c r="V2402" s="2">
        <v>38.549999999999997</v>
      </c>
      <c r="W2402" s="8">
        <v>-1.5500000000000007</v>
      </c>
      <c r="X2402" s="9" t="s">
        <v>3215</v>
      </c>
      <c r="Y2402" s="7">
        <v>43794</v>
      </c>
    </row>
    <row r="2403" spans="1:25" hidden="1" x14ac:dyDescent="0.25">
      <c r="A2403" s="2">
        <v>80935</v>
      </c>
      <c r="B2403" s="3" t="s">
        <v>1880</v>
      </c>
      <c r="C2403" s="3" t="s">
        <v>2392</v>
      </c>
      <c r="D2403" s="3" t="s">
        <v>27</v>
      </c>
      <c r="E2403" s="3" t="s">
        <v>37</v>
      </c>
      <c r="F2403" s="3" t="s">
        <v>29</v>
      </c>
      <c r="G2403" s="2">
        <v>13.5</v>
      </c>
      <c r="H2403" s="3" t="s">
        <v>899</v>
      </c>
      <c r="I2403" s="3" t="s">
        <v>1885</v>
      </c>
      <c r="J2403" s="3" t="s">
        <v>31</v>
      </c>
      <c r="K2403" s="4">
        <v>84</v>
      </c>
      <c r="L2403" s="2">
        <v>1</v>
      </c>
      <c r="M2403" s="2">
        <v>12</v>
      </c>
      <c r="N2403" s="2">
        <v>0.75</v>
      </c>
      <c r="O2403" s="3" t="s">
        <v>32</v>
      </c>
      <c r="P2403" s="3" t="s">
        <v>29</v>
      </c>
      <c r="Q2403" s="5">
        <v>19.3</v>
      </c>
      <c r="S2403" s="6">
        <v>16.68</v>
      </c>
      <c r="T2403" s="5">
        <v>0.35</v>
      </c>
      <c r="U2403" s="6">
        <v>17.03</v>
      </c>
      <c r="V2403" s="2">
        <v>25.1</v>
      </c>
      <c r="W2403" s="8"/>
      <c r="X2403" s="10" t="s">
        <v>29</v>
      </c>
      <c r="Y2403" s="7">
        <v>43672</v>
      </c>
    </row>
    <row r="2404" spans="1:25" x14ac:dyDescent="0.25">
      <c r="A2404" s="2">
        <v>83139</v>
      </c>
      <c r="B2404" s="3" t="s">
        <v>1880</v>
      </c>
      <c r="C2404" s="3" t="s">
        <v>2393</v>
      </c>
      <c r="D2404" s="3" t="s">
        <v>27</v>
      </c>
      <c r="E2404" s="3" t="s">
        <v>28</v>
      </c>
      <c r="F2404" s="3" t="s">
        <v>29</v>
      </c>
      <c r="H2404" s="3" t="s">
        <v>30</v>
      </c>
      <c r="I2404" s="3" t="s">
        <v>29</v>
      </c>
      <c r="J2404" s="3" t="s">
        <v>31</v>
      </c>
      <c r="K2404" s="4" t="s">
        <v>3165</v>
      </c>
      <c r="L2404" s="2">
        <v>1</v>
      </c>
      <c r="M2404" s="2">
        <v>12</v>
      </c>
      <c r="N2404" s="2">
        <v>0.75</v>
      </c>
      <c r="O2404" s="3" t="s">
        <v>32</v>
      </c>
      <c r="P2404" s="3" t="s">
        <v>29</v>
      </c>
      <c r="Q2404" s="5">
        <v>15.65</v>
      </c>
      <c r="S2404" s="6">
        <v>13.46</v>
      </c>
      <c r="T2404" s="5">
        <v>0.35</v>
      </c>
      <c r="U2404" s="6">
        <v>13.81</v>
      </c>
      <c r="V2404" s="2">
        <v>20.350000000000001</v>
      </c>
      <c r="W2404" s="8"/>
      <c r="X2404" s="9" t="s">
        <v>3214</v>
      </c>
      <c r="Y2404" s="7">
        <v>43796</v>
      </c>
    </row>
    <row r="2405" spans="1:25" hidden="1" x14ac:dyDescent="0.25">
      <c r="A2405" s="2">
        <v>740079</v>
      </c>
      <c r="B2405" s="3" t="s">
        <v>1880</v>
      </c>
      <c r="C2405" s="3" t="s">
        <v>2394</v>
      </c>
      <c r="D2405" s="3" t="s">
        <v>27</v>
      </c>
      <c r="E2405" s="3" t="s">
        <v>28</v>
      </c>
      <c r="F2405" s="3" t="s">
        <v>86</v>
      </c>
      <c r="G2405" s="2">
        <v>14.2</v>
      </c>
      <c r="H2405" s="3" t="s">
        <v>30</v>
      </c>
      <c r="I2405" s="3" t="s">
        <v>1885</v>
      </c>
      <c r="J2405" s="3" t="s">
        <v>39</v>
      </c>
      <c r="K2405" s="4">
        <v>91.83</v>
      </c>
      <c r="L2405" s="2">
        <v>1</v>
      </c>
      <c r="M2405" s="2">
        <v>12</v>
      </c>
      <c r="N2405" s="2">
        <v>0.75</v>
      </c>
      <c r="O2405" s="3" t="s">
        <v>32</v>
      </c>
      <c r="P2405" s="3" t="s">
        <v>29</v>
      </c>
      <c r="Q2405" s="5">
        <v>20.3</v>
      </c>
      <c r="S2405" s="6">
        <v>17.559999999999999</v>
      </c>
      <c r="T2405" s="5">
        <v>0.35</v>
      </c>
      <c r="U2405" s="6">
        <v>17.91</v>
      </c>
      <c r="V2405" s="2">
        <v>26.4</v>
      </c>
      <c r="W2405" s="8"/>
      <c r="X2405" s="10" t="s">
        <v>29</v>
      </c>
      <c r="Y2405" s="7">
        <v>43649</v>
      </c>
    </row>
    <row r="2406" spans="1:25" hidden="1" x14ac:dyDescent="0.25">
      <c r="A2406" s="2">
        <v>756289</v>
      </c>
      <c r="B2406" s="3" t="s">
        <v>1880</v>
      </c>
      <c r="C2406" s="3" t="s">
        <v>2395</v>
      </c>
      <c r="D2406" s="3" t="s">
        <v>27</v>
      </c>
      <c r="E2406" s="3" t="s">
        <v>28</v>
      </c>
      <c r="F2406" s="3" t="s">
        <v>86</v>
      </c>
      <c r="G2406" s="2">
        <v>13.9</v>
      </c>
      <c r="H2406" s="3" t="s">
        <v>30</v>
      </c>
      <c r="I2406" s="3" t="s">
        <v>1882</v>
      </c>
      <c r="J2406" s="3" t="s">
        <v>39</v>
      </c>
      <c r="K2406" s="4">
        <v>91.83</v>
      </c>
      <c r="L2406" s="2">
        <v>1</v>
      </c>
      <c r="M2406" s="2">
        <v>12</v>
      </c>
      <c r="N2406" s="2">
        <v>0.75</v>
      </c>
      <c r="O2406" s="3" t="s">
        <v>32</v>
      </c>
      <c r="P2406" s="3" t="s">
        <v>29</v>
      </c>
      <c r="Q2406" s="5">
        <v>20.3</v>
      </c>
      <c r="S2406" s="6">
        <v>17.559999999999999</v>
      </c>
      <c r="T2406" s="5">
        <v>0.35</v>
      </c>
      <c r="U2406" s="6">
        <v>17.91</v>
      </c>
      <c r="V2406" s="2">
        <v>26.4</v>
      </c>
      <c r="W2406" s="8"/>
      <c r="X2406" s="10" t="s">
        <v>29</v>
      </c>
      <c r="Y2406" s="7">
        <v>43649</v>
      </c>
    </row>
    <row r="2407" spans="1:25" hidden="1" x14ac:dyDescent="0.25">
      <c r="A2407" s="2">
        <v>181313</v>
      </c>
      <c r="B2407" s="3" t="s">
        <v>1880</v>
      </c>
      <c r="C2407" s="3" t="s">
        <v>2396</v>
      </c>
      <c r="D2407" s="3" t="s">
        <v>27</v>
      </c>
      <c r="E2407" s="3" t="s">
        <v>28</v>
      </c>
      <c r="F2407" s="3" t="s">
        <v>97</v>
      </c>
      <c r="G2407" s="2">
        <v>13.9</v>
      </c>
      <c r="H2407" s="3" t="s">
        <v>30</v>
      </c>
      <c r="I2407" s="3" t="s">
        <v>1949</v>
      </c>
      <c r="J2407" s="3" t="s">
        <v>39</v>
      </c>
      <c r="K2407" s="4">
        <v>91.83</v>
      </c>
      <c r="L2407" s="2">
        <v>1</v>
      </c>
      <c r="M2407" s="2">
        <v>12</v>
      </c>
      <c r="N2407" s="2">
        <v>0.75</v>
      </c>
      <c r="O2407" s="3" t="s">
        <v>32</v>
      </c>
      <c r="P2407" s="3" t="s">
        <v>29</v>
      </c>
      <c r="Q2407" s="5">
        <v>20.3</v>
      </c>
      <c r="S2407" s="6">
        <v>17.559999999999999</v>
      </c>
      <c r="T2407" s="5">
        <v>0.35</v>
      </c>
      <c r="U2407" s="6">
        <v>17.91</v>
      </c>
      <c r="V2407" s="2">
        <v>26.4</v>
      </c>
      <c r="W2407" s="8"/>
      <c r="X2407" s="10" t="s">
        <v>29</v>
      </c>
      <c r="Y2407" s="7">
        <v>43711</v>
      </c>
    </row>
    <row r="2408" spans="1:25" hidden="1" x14ac:dyDescent="0.25">
      <c r="A2408" s="2">
        <v>220186</v>
      </c>
      <c r="B2408" s="3" t="s">
        <v>1880</v>
      </c>
      <c r="C2408" s="3" t="s">
        <v>2397</v>
      </c>
      <c r="D2408" s="3" t="s">
        <v>27</v>
      </c>
      <c r="E2408" s="3" t="s">
        <v>37</v>
      </c>
      <c r="F2408" s="3" t="s">
        <v>104</v>
      </c>
      <c r="G2408" s="2">
        <v>13.5</v>
      </c>
      <c r="H2408" s="3" t="s">
        <v>30</v>
      </c>
      <c r="I2408" s="3" t="s">
        <v>1887</v>
      </c>
      <c r="J2408" s="3" t="s">
        <v>31</v>
      </c>
      <c r="K2408" s="4">
        <v>73.08</v>
      </c>
      <c r="L2408" s="2">
        <v>1</v>
      </c>
      <c r="M2408" s="2">
        <v>12</v>
      </c>
      <c r="N2408" s="2">
        <v>0.75</v>
      </c>
      <c r="O2408" s="3" t="s">
        <v>32</v>
      </c>
      <c r="P2408" s="3" t="s">
        <v>29</v>
      </c>
      <c r="Q2408" s="5">
        <v>17.45</v>
      </c>
      <c r="R2408" s="5">
        <v>2</v>
      </c>
      <c r="S2408" s="6">
        <v>13.29</v>
      </c>
      <c r="T2408" s="5">
        <v>0.35</v>
      </c>
      <c r="U2408" s="6">
        <v>13.64</v>
      </c>
      <c r="V2408" s="2">
        <v>22.7</v>
      </c>
      <c r="W2408" s="8"/>
      <c r="X2408" s="10" t="s">
        <v>29</v>
      </c>
      <c r="Y2408" s="7">
        <v>43800</v>
      </c>
    </row>
    <row r="2409" spans="1:25" hidden="1" x14ac:dyDescent="0.25">
      <c r="A2409" s="2">
        <v>23465</v>
      </c>
      <c r="B2409" s="3" t="s">
        <v>1880</v>
      </c>
      <c r="C2409" s="3" t="s">
        <v>2398</v>
      </c>
      <c r="D2409" s="3" t="s">
        <v>27</v>
      </c>
      <c r="E2409" s="3" t="s">
        <v>28</v>
      </c>
      <c r="F2409" s="3" t="s">
        <v>97</v>
      </c>
      <c r="G2409" s="2">
        <v>13</v>
      </c>
      <c r="H2409" s="3" t="s">
        <v>30</v>
      </c>
      <c r="I2409" s="3" t="s">
        <v>29</v>
      </c>
      <c r="J2409" s="3" t="s">
        <v>31</v>
      </c>
      <c r="K2409" s="4">
        <v>107.52</v>
      </c>
      <c r="L2409" s="2">
        <v>1</v>
      </c>
      <c r="M2409" s="2">
        <v>12</v>
      </c>
      <c r="N2409" s="2">
        <v>0.75</v>
      </c>
      <c r="O2409" s="3" t="s">
        <v>32</v>
      </c>
      <c r="P2409" s="3" t="s">
        <v>29</v>
      </c>
      <c r="Q2409" s="5">
        <v>23.35</v>
      </c>
      <c r="S2409" s="6">
        <v>20.239999999999998</v>
      </c>
      <c r="T2409" s="5">
        <v>0.35</v>
      </c>
      <c r="U2409" s="6">
        <v>20.59</v>
      </c>
      <c r="V2409" s="2">
        <v>30.35</v>
      </c>
      <c r="W2409" s="8">
        <v>1.4000000000000021</v>
      </c>
      <c r="X2409" s="9" t="s">
        <v>3216</v>
      </c>
      <c r="Y2409" s="7">
        <v>43790</v>
      </c>
    </row>
    <row r="2410" spans="1:25" hidden="1" x14ac:dyDescent="0.25">
      <c r="A2410" s="2">
        <v>53017</v>
      </c>
      <c r="B2410" s="3" t="s">
        <v>1880</v>
      </c>
      <c r="C2410" s="3" t="s">
        <v>2399</v>
      </c>
      <c r="D2410" s="3" t="s">
        <v>1914</v>
      </c>
      <c r="E2410" s="3" t="s">
        <v>37</v>
      </c>
      <c r="F2410" s="3" t="s">
        <v>104</v>
      </c>
      <c r="G2410" s="2">
        <v>12</v>
      </c>
      <c r="H2410" s="3" t="s">
        <v>38</v>
      </c>
      <c r="I2410" s="3" t="s">
        <v>1882</v>
      </c>
      <c r="J2410" s="3" t="s">
        <v>31</v>
      </c>
      <c r="K2410" s="4">
        <v>40.79</v>
      </c>
      <c r="L2410" s="2">
        <v>1</v>
      </c>
      <c r="M2410" s="2">
        <v>4</v>
      </c>
      <c r="N2410" s="2">
        <v>4</v>
      </c>
      <c r="O2410" s="3" t="s">
        <v>956</v>
      </c>
      <c r="P2410" s="3" t="s">
        <v>29</v>
      </c>
      <c r="Q2410" s="5">
        <v>33.200000000000003</v>
      </c>
      <c r="R2410" s="5">
        <v>0.75</v>
      </c>
      <c r="S2410" s="6">
        <v>28.25</v>
      </c>
      <c r="T2410" s="5">
        <v>0.35</v>
      </c>
      <c r="U2410" s="6">
        <v>28.6</v>
      </c>
      <c r="V2410" s="2">
        <v>43.15</v>
      </c>
      <c r="W2410" s="8"/>
      <c r="X2410" s="10" t="s">
        <v>29</v>
      </c>
      <c r="Y2410" s="7">
        <v>43800</v>
      </c>
    </row>
    <row r="2411" spans="1:25" hidden="1" x14ac:dyDescent="0.25">
      <c r="A2411" s="2">
        <v>478263</v>
      </c>
      <c r="B2411" s="3" t="s">
        <v>1880</v>
      </c>
      <c r="C2411" s="3" t="s">
        <v>2400</v>
      </c>
      <c r="D2411" s="3" t="s">
        <v>27</v>
      </c>
      <c r="E2411" s="3" t="s">
        <v>37</v>
      </c>
      <c r="F2411" s="3" t="s">
        <v>29</v>
      </c>
      <c r="G2411" s="2">
        <v>14.6</v>
      </c>
      <c r="H2411" s="3" t="s">
        <v>30</v>
      </c>
      <c r="I2411" s="3" t="s">
        <v>1885</v>
      </c>
      <c r="J2411" s="3" t="s">
        <v>31</v>
      </c>
      <c r="K2411" s="4">
        <v>205.44</v>
      </c>
      <c r="L2411" s="2">
        <v>1</v>
      </c>
      <c r="M2411" s="2">
        <v>12</v>
      </c>
      <c r="N2411" s="2">
        <v>0.75</v>
      </c>
      <c r="O2411" s="3" t="s">
        <v>32</v>
      </c>
      <c r="P2411" s="3" t="s">
        <v>29</v>
      </c>
      <c r="Q2411" s="5">
        <v>39.200000000000003</v>
      </c>
      <c r="S2411" s="6">
        <v>34.19</v>
      </c>
      <c r="T2411" s="5">
        <v>0.35</v>
      </c>
      <c r="U2411" s="6">
        <v>34.54</v>
      </c>
      <c r="V2411" s="2">
        <v>50.95</v>
      </c>
      <c r="W2411" s="8"/>
      <c r="X2411" s="10" t="s">
        <v>29</v>
      </c>
      <c r="Y2411" s="7">
        <v>43678</v>
      </c>
    </row>
    <row r="2412" spans="1:25" hidden="1" x14ac:dyDescent="0.25">
      <c r="A2412" s="2">
        <v>816348</v>
      </c>
      <c r="B2412" s="3" t="s">
        <v>1880</v>
      </c>
      <c r="C2412" s="3" t="s">
        <v>2401</v>
      </c>
      <c r="D2412" s="3" t="s">
        <v>27</v>
      </c>
      <c r="E2412" s="3" t="s">
        <v>28</v>
      </c>
      <c r="F2412" s="3" t="s">
        <v>29</v>
      </c>
      <c r="G2412" s="2">
        <v>13.5</v>
      </c>
      <c r="H2412" s="3" t="s">
        <v>297</v>
      </c>
      <c r="I2412" s="3" t="s">
        <v>1885</v>
      </c>
      <c r="J2412" s="3" t="s">
        <v>39</v>
      </c>
      <c r="K2412" s="4">
        <v>148.03</v>
      </c>
      <c r="L2412" s="2">
        <v>1</v>
      </c>
      <c r="M2412" s="2">
        <v>12</v>
      </c>
      <c r="N2412" s="2">
        <v>0.75</v>
      </c>
      <c r="O2412" s="3" t="s">
        <v>32</v>
      </c>
      <c r="P2412" s="3" t="s">
        <v>29</v>
      </c>
      <c r="Q2412" s="5">
        <v>29.95</v>
      </c>
      <c r="S2412" s="6">
        <v>26.05</v>
      </c>
      <c r="T2412" s="5">
        <v>0.35</v>
      </c>
      <c r="U2412" s="6">
        <v>26.4</v>
      </c>
      <c r="V2412" s="2">
        <v>38.950000000000003</v>
      </c>
      <c r="W2412" s="8"/>
      <c r="X2412" s="10" t="s">
        <v>29</v>
      </c>
      <c r="Y2412" s="7">
        <v>43769</v>
      </c>
    </row>
    <row r="2413" spans="1:25" hidden="1" x14ac:dyDescent="0.25">
      <c r="A2413" s="2">
        <v>473389</v>
      </c>
      <c r="B2413" s="3" t="s">
        <v>1880</v>
      </c>
      <c r="C2413" s="3" t="s">
        <v>2402</v>
      </c>
      <c r="D2413" s="3" t="s">
        <v>27</v>
      </c>
      <c r="E2413" s="3" t="s">
        <v>28</v>
      </c>
      <c r="F2413" s="3" t="s">
        <v>29</v>
      </c>
      <c r="G2413" s="2">
        <v>13.5</v>
      </c>
      <c r="H2413" s="3" t="s">
        <v>30</v>
      </c>
      <c r="I2413" s="3" t="s">
        <v>1885</v>
      </c>
      <c r="J2413" s="3" t="s">
        <v>39</v>
      </c>
      <c r="K2413" s="4">
        <v>396.85</v>
      </c>
      <c r="L2413" s="2">
        <v>1</v>
      </c>
      <c r="M2413" s="2">
        <v>12</v>
      </c>
      <c r="N2413" s="2">
        <v>0.75</v>
      </c>
      <c r="O2413" s="3" t="s">
        <v>32</v>
      </c>
      <c r="P2413" s="3" t="s">
        <v>29</v>
      </c>
      <c r="Q2413" s="5">
        <v>63.3</v>
      </c>
      <c r="S2413" s="6">
        <v>55.4</v>
      </c>
      <c r="T2413" s="5">
        <v>0.35</v>
      </c>
      <c r="U2413" s="6">
        <v>55.75</v>
      </c>
      <c r="V2413" s="2">
        <v>82.3</v>
      </c>
      <c r="W2413" s="8"/>
      <c r="X2413" s="10" t="s">
        <v>29</v>
      </c>
      <c r="Y2413" s="7">
        <v>43748</v>
      </c>
    </row>
    <row r="2414" spans="1:25" hidden="1" x14ac:dyDescent="0.25">
      <c r="A2414" s="2">
        <v>770603</v>
      </c>
      <c r="B2414" s="3" t="s">
        <v>1880</v>
      </c>
      <c r="C2414" s="3" t="s">
        <v>2403</v>
      </c>
      <c r="D2414" s="3" t="s">
        <v>27</v>
      </c>
      <c r="E2414" s="3" t="s">
        <v>28</v>
      </c>
      <c r="F2414" s="3" t="s">
        <v>29</v>
      </c>
      <c r="H2414" s="3" t="s">
        <v>30</v>
      </c>
      <c r="I2414" s="3" t="s">
        <v>1882</v>
      </c>
      <c r="J2414" s="3" t="s">
        <v>39</v>
      </c>
      <c r="K2414" s="4">
        <v>530.1</v>
      </c>
      <c r="L2414" s="2">
        <v>1</v>
      </c>
      <c r="M2414" s="2">
        <v>12</v>
      </c>
      <c r="N2414" s="2">
        <v>0.75</v>
      </c>
      <c r="O2414" s="3" t="s">
        <v>32</v>
      </c>
      <c r="P2414" s="3" t="s">
        <v>29</v>
      </c>
      <c r="Q2414" s="5">
        <v>80.3</v>
      </c>
      <c r="S2414" s="6">
        <v>70.36</v>
      </c>
      <c r="T2414" s="5">
        <v>0.35</v>
      </c>
      <c r="U2414" s="6">
        <v>70.709999999999994</v>
      </c>
      <c r="V2414" s="2">
        <v>104.4</v>
      </c>
      <c r="W2414" s="8"/>
      <c r="X2414" s="10" t="s">
        <v>29</v>
      </c>
      <c r="Y2414" s="7">
        <v>43748</v>
      </c>
    </row>
    <row r="2415" spans="1:25" hidden="1" x14ac:dyDescent="0.25">
      <c r="A2415" s="2">
        <v>433052</v>
      </c>
      <c r="B2415" s="3" t="s">
        <v>1880</v>
      </c>
      <c r="C2415" s="3" t="s">
        <v>2404</v>
      </c>
      <c r="D2415" s="3" t="s">
        <v>27</v>
      </c>
      <c r="E2415" s="3" t="s">
        <v>28</v>
      </c>
      <c r="F2415" s="3" t="s">
        <v>29</v>
      </c>
      <c r="H2415" s="3" t="s">
        <v>30</v>
      </c>
      <c r="I2415" s="3" t="s">
        <v>29</v>
      </c>
      <c r="J2415" s="3" t="s">
        <v>39</v>
      </c>
      <c r="K2415" s="4">
        <v>302.60000000000002</v>
      </c>
      <c r="L2415" s="2">
        <v>1</v>
      </c>
      <c r="M2415" s="2">
        <v>12</v>
      </c>
      <c r="N2415" s="2">
        <v>0.75</v>
      </c>
      <c r="O2415" s="3" t="s">
        <v>32</v>
      </c>
      <c r="P2415" s="3" t="s">
        <v>29</v>
      </c>
      <c r="Q2415" s="5">
        <v>51.3</v>
      </c>
      <c r="S2415" s="6">
        <v>44.84</v>
      </c>
      <c r="T2415" s="5">
        <v>0.35</v>
      </c>
      <c r="U2415" s="6">
        <v>45.19</v>
      </c>
      <c r="V2415" s="2">
        <v>66.7</v>
      </c>
      <c r="W2415" s="8"/>
      <c r="X2415" s="10" t="s">
        <v>29</v>
      </c>
      <c r="Y2415" s="7">
        <v>43748</v>
      </c>
    </row>
    <row r="2416" spans="1:25" ht="30" hidden="1" x14ac:dyDescent="0.25">
      <c r="A2416" s="2">
        <v>168209</v>
      </c>
      <c r="B2416" s="3" t="s">
        <v>1880</v>
      </c>
      <c r="C2416" s="3" t="s">
        <v>2405</v>
      </c>
      <c r="D2416" s="3" t="s">
        <v>27</v>
      </c>
      <c r="E2416" s="3" t="s">
        <v>37</v>
      </c>
      <c r="F2416" s="3" t="s">
        <v>29</v>
      </c>
      <c r="G2416" s="2">
        <v>14.5</v>
      </c>
      <c r="H2416" s="3" t="s">
        <v>30</v>
      </c>
      <c r="I2416" s="3" t="s">
        <v>1885</v>
      </c>
      <c r="J2416" s="3" t="s">
        <v>31</v>
      </c>
      <c r="K2416" s="4">
        <v>102.84</v>
      </c>
      <c r="L2416" s="2">
        <v>1</v>
      </c>
      <c r="M2416" s="2">
        <v>12</v>
      </c>
      <c r="N2416" s="2">
        <v>0.75</v>
      </c>
      <c r="O2416" s="3" t="s">
        <v>32</v>
      </c>
      <c r="P2416" s="3" t="s">
        <v>29</v>
      </c>
      <c r="Q2416" s="5">
        <v>20.65</v>
      </c>
      <c r="S2416" s="6">
        <v>17.86</v>
      </c>
      <c r="T2416" s="5">
        <v>0.35</v>
      </c>
      <c r="U2416" s="6">
        <v>18.21</v>
      </c>
      <c r="V2416" s="2">
        <v>26.85</v>
      </c>
      <c r="W2416" s="8"/>
      <c r="X2416" s="10" t="s">
        <v>29</v>
      </c>
      <c r="Y2416" s="7">
        <v>43661</v>
      </c>
    </row>
    <row r="2417" spans="1:25" ht="30" hidden="1" x14ac:dyDescent="0.25">
      <c r="A2417" s="2">
        <v>77883</v>
      </c>
      <c r="B2417" s="3" t="s">
        <v>1880</v>
      </c>
      <c r="C2417" s="3" t="s">
        <v>2406</v>
      </c>
      <c r="D2417" s="3" t="s">
        <v>27</v>
      </c>
      <c r="E2417" s="3" t="s">
        <v>37</v>
      </c>
      <c r="F2417" s="3" t="s">
        <v>29</v>
      </c>
      <c r="G2417" s="2">
        <v>14</v>
      </c>
      <c r="H2417" s="3" t="s">
        <v>889</v>
      </c>
      <c r="I2417" s="3" t="s">
        <v>1882</v>
      </c>
      <c r="J2417" s="3" t="s">
        <v>31</v>
      </c>
      <c r="K2417" s="4">
        <v>81.84</v>
      </c>
      <c r="L2417" s="2">
        <v>1</v>
      </c>
      <c r="M2417" s="2">
        <v>12</v>
      </c>
      <c r="N2417" s="2">
        <v>0.75</v>
      </c>
      <c r="O2417" s="3" t="s">
        <v>32</v>
      </c>
      <c r="P2417" s="3" t="s">
        <v>29</v>
      </c>
      <c r="Q2417" s="5">
        <v>18.95</v>
      </c>
      <c r="S2417" s="6">
        <v>16.37</v>
      </c>
      <c r="T2417" s="5">
        <v>0.35</v>
      </c>
      <c r="U2417" s="6">
        <v>16.72</v>
      </c>
      <c r="V2417" s="2">
        <v>24.65</v>
      </c>
      <c r="W2417" s="8"/>
      <c r="X2417" s="10" t="s">
        <v>29</v>
      </c>
      <c r="Y2417" s="7">
        <v>43678</v>
      </c>
    </row>
    <row r="2418" spans="1:25" hidden="1" x14ac:dyDescent="0.25">
      <c r="A2418" s="2">
        <v>812629</v>
      </c>
      <c r="B2418" s="3" t="s">
        <v>1880</v>
      </c>
      <c r="C2418" s="3" t="s">
        <v>2407</v>
      </c>
      <c r="D2418" s="3" t="s">
        <v>42</v>
      </c>
      <c r="E2418" s="3" t="s">
        <v>37</v>
      </c>
      <c r="F2418" s="3" t="s">
        <v>208</v>
      </c>
      <c r="G2418" s="2">
        <v>13.5</v>
      </c>
      <c r="H2418" s="3" t="s">
        <v>30</v>
      </c>
      <c r="I2418" s="3" t="s">
        <v>29</v>
      </c>
      <c r="J2418" s="3" t="s">
        <v>39</v>
      </c>
      <c r="K2418" s="4">
        <v>105.28</v>
      </c>
      <c r="L2418" s="2">
        <v>1</v>
      </c>
      <c r="M2418" s="2">
        <v>24</v>
      </c>
      <c r="N2418" s="2">
        <v>0.375</v>
      </c>
      <c r="O2418" s="3" t="s">
        <v>528</v>
      </c>
      <c r="P2418" s="3" t="s">
        <v>29</v>
      </c>
      <c r="Q2418" s="5">
        <v>11.15</v>
      </c>
      <c r="S2418" s="6">
        <v>9.7200000000000006</v>
      </c>
      <c r="T2418" s="5">
        <v>0.1</v>
      </c>
      <c r="U2418" s="6">
        <v>9.82</v>
      </c>
      <c r="V2418" s="2">
        <v>14.5</v>
      </c>
      <c r="W2418" s="8"/>
      <c r="X2418" s="10" t="s">
        <v>29</v>
      </c>
      <c r="Y2418" s="7">
        <v>43769</v>
      </c>
    </row>
    <row r="2419" spans="1:25" hidden="1" x14ac:dyDescent="0.25">
      <c r="A2419" s="2">
        <v>643882</v>
      </c>
      <c r="B2419" s="3" t="s">
        <v>1880</v>
      </c>
      <c r="C2419" s="3" t="s">
        <v>2408</v>
      </c>
      <c r="D2419" s="3" t="s">
        <v>27</v>
      </c>
      <c r="E2419" s="3" t="s">
        <v>37</v>
      </c>
      <c r="F2419" s="3" t="s">
        <v>29</v>
      </c>
      <c r="G2419" s="2">
        <v>13.5</v>
      </c>
      <c r="H2419" s="3" t="s">
        <v>30</v>
      </c>
      <c r="I2419" s="3" t="s">
        <v>1929</v>
      </c>
      <c r="J2419" s="3" t="s">
        <v>39</v>
      </c>
      <c r="K2419" s="4">
        <v>77.040000000000006</v>
      </c>
      <c r="L2419" s="2">
        <v>1</v>
      </c>
      <c r="M2419" s="2">
        <v>12</v>
      </c>
      <c r="N2419" s="2">
        <v>0.75</v>
      </c>
      <c r="O2419" s="3" t="s">
        <v>32</v>
      </c>
      <c r="P2419" s="3" t="s">
        <v>29</v>
      </c>
      <c r="Q2419" s="5">
        <v>17.75</v>
      </c>
      <c r="S2419" s="6">
        <v>15.31</v>
      </c>
      <c r="T2419" s="5">
        <v>0.35</v>
      </c>
      <c r="U2419" s="6">
        <v>15.66</v>
      </c>
      <c r="V2419" s="2">
        <v>23.1</v>
      </c>
      <c r="W2419" s="8"/>
      <c r="X2419" s="10" t="s">
        <v>29</v>
      </c>
      <c r="Y2419" s="7">
        <v>43769</v>
      </c>
    </row>
    <row r="2420" spans="1:25" hidden="1" x14ac:dyDescent="0.25">
      <c r="A2420" s="2">
        <v>643866</v>
      </c>
      <c r="B2420" s="3" t="s">
        <v>1880</v>
      </c>
      <c r="C2420" s="3" t="s">
        <v>2409</v>
      </c>
      <c r="D2420" s="3" t="s">
        <v>27</v>
      </c>
      <c r="E2420" s="3" t="s">
        <v>37</v>
      </c>
      <c r="F2420" s="3" t="s">
        <v>104</v>
      </c>
      <c r="G2420" s="2">
        <v>13.5</v>
      </c>
      <c r="H2420" s="3" t="s">
        <v>30</v>
      </c>
      <c r="I2420" s="3" t="s">
        <v>1885</v>
      </c>
      <c r="J2420" s="3" t="s">
        <v>39</v>
      </c>
      <c r="K2420" s="4">
        <v>77.040000000000006</v>
      </c>
      <c r="L2420" s="2">
        <v>1</v>
      </c>
      <c r="M2420" s="2">
        <v>12</v>
      </c>
      <c r="N2420" s="2">
        <v>0.75</v>
      </c>
      <c r="O2420" s="3" t="s">
        <v>32</v>
      </c>
      <c r="P2420" s="3" t="s">
        <v>29</v>
      </c>
      <c r="Q2420" s="5">
        <v>17.75</v>
      </c>
      <c r="R2420" s="5">
        <v>2</v>
      </c>
      <c r="S2420" s="6">
        <v>13.55</v>
      </c>
      <c r="T2420" s="5">
        <v>0.35</v>
      </c>
      <c r="U2420" s="6">
        <v>13.9</v>
      </c>
      <c r="V2420" s="2">
        <v>23.1</v>
      </c>
      <c r="W2420" s="8"/>
      <c r="X2420" s="10" t="s">
        <v>29</v>
      </c>
      <c r="Y2420" s="7">
        <v>43800</v>
      </c>
    </row>
    <row r="2421" spans="1:25" hidden="1" x14ac:dyDescent="0.25">
      <c r="A2421" s="2">
        <v>736734</v>
      </c>
      <c r="B2421" s="3" t="s">
        <v>1880</v>
      </c>
      <c r="C2421" s="3" t="s">
        <v>2410</v>
      </c>
      <c r="D2421" s="3" t="s">
        <v>27</v>
      </c>
      <c r="E2421" s="3" t="s">
        <v>28</v>
      </c>
      <c r="F2421" s="3" t="s">
        <v>29</v>
      </c>
      <c r="G2421" s="2">
        <v>13.5</v>
      </c>
      <c r="H2421" s="3" t="s">
        <v>297</v>
      </c>
      <c r="I2421" s="3" t="s">
        <v>1892</v>
      </c>
      <c r="J2421" s="3" t="s">
        <v>39</v>
      </c>
      <c r="K2421" s="4">
        <v>77.05</v>
      </c>
      <c r="L2421" s="2">
        <v>1</v>
      </c>
      <c r="M2421" s="2">
        <v>12</v>
      </c>
      <c r="N2421" s="2">
        <v>0.75</v>
      </c>
      <c r="O2421" s="3" t="s">
        <v>32</v>
      </c>
      <c r="P2421" s="3" t="s">
        <v>29</v>
      </c>
      <c r="Q2421" s="5">
        <v>17.75</v>
      </c>
      <c r="S2421" s="6">
        <v>15.31</v>
      </c>
      <c r="T2421" s="5">
        <v>0.35</v>
      </c>
      <c r="U2421" s="6">
        <v>15.66</v>
      </c>
      <c r="V2421" s="2">
        <v>23.1</v>
      </c>
      <c r="W2421" s="8"/>
      <c r="X2421" s="10" t="s">
        <v>29</v>
      </c>
      <c r="Y2421" s="7">
        <v>43769</v>
      </c>
    </row>
    <row r="2422" spans="1:25" hidden="1" x14ac:dyDescent="0.25">
      <c r="A2422" s="2">
        <v>431395</v>
      </c>
      <c r="B2422" s="3" t="s">
        <v>1880</v>
      </c>
      <c r="C2422" s="3" t="s">
        <v>2411</v>
      </c>
      <c r="D2422" s="3" t="s">
        <v>27</v>
      </c>
      <c r="E2422" s="3" t="s">
        <v>28</v>
      </c>
      <c r="F2422" s="3" t="s">
        <v>29</v>
      </c>
      <c r="G2422" s="2">
        <v>14</v>
      </c>
      <c r="H2422" s="3" t="s">
        <v>38</v>
      </c>
      <c r="I2422" s="3" t="s">
        <v>29</v>
      </c>
      <c r="J2422" s="3" t="s">
        <v>31</v>
      </c>
      <c r="K2422" s="4">
        <v>113.16</v>
      </c>
      <c r="L2422" s="2">
        <v>1</v>
      </c>
      <c r="M2422" s="2">
        <v>12</v>
      </c>
      <c r="N2422" s="2">
        <v>0.75</v>
      </c>
      <c r="O2422" s="3" t="s">
        <v>32</v>
      </c>
      <c r="P2422" s="3" t="s">
        <v>29</v>
      </c>
      <c r="Q2422" s="5">
        <v>24.3</v>
      </c>
      <c r="S2422" s="6">
        <v>21.08</v>
      </c>
      <c r="T2422" s="5">
        <v>0.35</v>
      </c>
      <c r="U2422" s="6">
        <v>21.43</v>
      </c>
      <c r="V2422" s="2">
        <v>31.6</v>
      </c>
      <c r="W2422" s="8"/>
      <c r="X2422" s="10" t="s">
        <v>29</v>
      </c>
      <c r="Y2422" s="7">
        <v>43654</v>
      </c>
    </row>
    <row r="2423" spans="1:25" ht="30" hidden="1" x14ac:dyDescent="0.25">
      <c r="A2423" s="2">
        <v>392969</v>
      </c>
      <c r="B2423" s="3" t="s">
        <v>1880</v>
      </c>
      <c r="C2423" s="3" t="s">
        <v>2412</v>
      </c>
      <c r="D2423" s="3" t="s">
        <v>27</v>
      </c>
      <c r="E2423" s="3" t="s">
        <v>28</v>
      </c>
      <c r="F2423" s="3" t="s">
        <v>97</v>
      </c>
      <c r="G2423" s="2">
        <v>13.5</v>
      </c>
      <c r="H2423" s="3" t="s">
        <v>30</v>
      </c>
      <c r="I2423" s="3" t="s">
        <v>1885</v>
      </c>
      <c r="J2423" s="3" t="s">
        <v>31</v>
      </c>
      <c r="K2423" s="4">
        <v>92.64</v>
      </c>
      <c r="L2423" s="2">
        <v>1</v>
      </c>
      <c r="M2423" s="2">
        <v>12</v>
      </c>
      <c r="N2423" s="2">
        <v>0.75</v>
      </c>
      <c r="O2423" s="3" t="s">
        <v>32</v>
      </c>
      <c r="P2423" s="3" t="s">
        <v>29</v>
      </c>
      <c r="Q2423" s="5">
        <v>20.8</v>
      </c>
      <c r="S2423" s="6">
        <v>18</v>
      </c>
      <c r="T2423" s="5">
        <v>0.35</v>
      </c>
      <c r="U2423" s="6">
        <v>18.350000000000001</v>
      </c>
      <c r="V2423" s="2">
        <v>27.05</v>
      </c>
      <c r="W2423" s="8">
        <v>5.0000000000000711E-2</v>
      </c>
      <c r="X2423" s="9" t="s">
        <v>3216</v>
      </c>
      <c r="Y2423" s="7">
        <v>43790</v>
      </c>
    </row>
    <row r="2424" spans="1:25" hidden="1" x14ac:dyDescent="0.25">
      <c r="A2424" s="2">
        <v>610857</v>
      </c>
      <c r="B2424" s="3" t="s">
        <v>1880</v>
      </c>
      <c r="C2424" s="3" t="s">
        <v>2413</v>
      </c>
      <c r="D2424" s="3" t="s">
        <v>27</v>
      </c>
      <c r="E2424" s="3" t="s">
        <v>37</v>
      </c>
      <c r="F2424" s="3" t="s">
        <v>29</v>
      </c>
      <c r="G2424" s="2">
        <v>14</v>
      </c>
      <c r="H2424" s="3" t="s">
        <v>297</v>
      </c>
      <c r="I2424" s="3" t="s">
        <v>1892</v>
      </c>
      <c r="J2424" s="3" t="s">
        <v>31</v>
      </c>
      <c r="K2424" s="4" t="s">
        <v>3128</v>
      </c>
      <c r="L2424" s="2">
        <v>1</v>
      </c>
      <c r="M2424" s="2">
        <v>12</v>
      </c>
      <c r="N2424" s="2">
        <v>0.75</v>
      </c>
      <c r="O2424" s="3" t="s">
        <v>32</v>
      </c>
      <c r="P2424" s="3" t="s">
        <v>29</v>
      </c>
      <c r="Q2424" s="5">
        <v>20.75</v>
      </c>
      <c r="S2424" s="6">
        <v>17.95</v>
      </c>
      <c r="T2424" s="5">
        <v>0.35</v>
      </c>
      <c r="U2424" s="6">
        <v>18.3</v>
      </c>
      <c r="V2424" s="2">
        <v>27</v>
      </c>
      <c r="W2424" s="8"/>
      <c r="X2424" s="10" t="s">
        <v>29</v>
      </c>
      <c r="Y2424" s="7">
        <v>43466</v>
      </c>
    </row>
    <row r="2425" spans="1:25" hidden="1" x14ac:dyDescent="0.25">
      <c r="A2425" s="2">
        <v>385765</v>
      </c>
      <c r="B2425" s="3" t="s">
        <v>1880</v>
      </c>
      <c r="C2425" s="3" t="s">
        <v>2414</v>
      </c>
      <c r="D2425" s="3" t="s">
        <v>27</v>
      </c>
      <c r="E2425" s="3" t="s">
        <v>28</v>
      </c>
      <c r="F2425" s="3" t="s">
        <v>86</v>
      </c>
      <c r="G2425" s="2">
        <v>13.5</v>
      </c>
      <c r="H2425" s="3" t="s">
        <v>432</v>
      </c>
      <c r="I2425" s="3" t="s">
        <v>29</v>
      </c>
      <c r="J2425" s="3" t="s">
        <v>31</v>
      </c>
      <c r="K2425" s="4">
        <v>83.04</v>
      </c>
      <c r="L2425" s="2">
        <v>1</v>
      </c>
      <c r="M2425" s="2">
        <v>12</v>
      </c>
      <c r="N2425" s="2">
        <v>0.75</v>
      </c>
      <c r="O2425" s="3" t="s">
        <v>32</v>
      </c>
      <c r="P2425" s="3" t="s">
        <v>29</v>
      </c>
      <c r="Q2425" s="5">
        <v>19.149999999999999</v>
      </c>
      <c r="S2425" s="6">
        <v>16.54</v>
      </c>
      <c r="T2425" s="5">
        <v>0.35</v>
      </c>
      <c r="U2425" s="6">
        <v>16.89</v>
      </c>
      <c r="V2425" s="2">
        <v>24.9</v>
      </c>
      <c r="W2425" s="8"/>
      <c r="X2425" s="10" t="s">
        <v>29</v>
      </c>
      <c r="Y2425" s="7">
        <v>43712</v>
      </c>
    </row>
    <row r="2426" spans="1:25" hidden="1" x14ac:dyDescent="0.25">
      <c r="A2426" s="2">
        <v>320713</v>
      </c>
      <c r="B2426" s="3" t="s">
        <v>1880</v>
      </c>
      <c r="C2426" s="3" t="s">
        <v>2415</v>
      </c>
      <c r="D2426" s="3" t="s">
        <v>27</v>
      </c>
      <c r="E2426" s="3" t="s">
        <v>28</v>
      </c>
      <c r="F2426" s="3" t="s">
        <v>97</v>
      </c>
      <c r="G2426" s="2">
        <v>14</v>
      </c>
      <c r="H2426" s="3" t="s">
        <v>1827</v>
      </c>
      <c r="I2426" s="3" t="s">
        <v>1882</v>
      </c>
      <c r="J2426" s="3" t="s">
        <v>31</v>
      </c>
      <c r="K2426" s="4">
        <v>70</v>
      </c>
      <c r="L2426" s="2">
        <v>1</v>
      </c>
      <c r="M2426" s="2">
        <v>12</v>
      </c>
      <c r="N2426" s="2">
        <v>0.75</v>
      </c>
      <c r="O2426" s="3" t="s">
        <v>32</v>
      </c>
      <c r="P2426" s="3" t="s">
        <v>29</v>
      </c>
      <c r="Q2426" s="5">
        <v>16.899999999999999</v>
      </c>
      <c r="S2426" s="6">
        <v>14.56</v>
      </c>
      <c r="T2426" s="5">
        <v>0.35</v>
      </c>
      <c r="U2426" s="6">
        <v>14.91</v>
      </c>
      <c r="V2426" s="2">
        <v>21.95</v>
      </c>
      <c r="W2426" s="8"/>
      <c r="X2426" s="10" t="s">
        <v>29</v>
      </c>
      <c r="Y2426" s="7">
        <v>43711</v>
      </c>
    </row>
    <row r="2427" spans="1:25" hidden="1" x14ac:dyDescent="0.25">
      <c r="A2427" s="2">
        <v>214767</v>
      </c>
      <c r="B2427" s="3" t="s">
        <v>1880</v>
      </c>
      <c r="C2427" s="3" t="s">
        <v>2416</v>
      </c>
      <c r="D2427" s="3" t="s">
        <v>27</v>
      </c>
      <c r="E2427" s="3" t="s">
        <v>37</v>
      </c>
      <c r="F2427" s="3" t="s">
        <v>29</v>
      </c>
      <c r="G2427" s="2">
        <v>13.8</v>
      </c>
      <c r="H2427" s="3" t="s">
        <v>1827</v>
      </c>
      <c r="I2427" s="3" t="s">
        <v>1882</v>
      </c>
      <c r="J2427" s="3" t="s">
        <v>31</v>
      </c>
      <c r="K2427" s="4">
        <v>75.41</v>
      </c>
      <c r="L2427" s="2">
        <v>1</v>
      </c>
      <c r="M2427" s="2">
        <v>12</v>
      </c>
      <c r="N2427" s="2">
        <v>0.75</v>
      </c>
      <c r="O2427" s="3" t="s">
        <v>32</v>
      </c>
      <c r="P2427" s="3" t="s">
        <v>29</v>
      </c>
      <c r="Q2427" s="5">
        <v>17.850000000000001</v>
      </c>
      <c r="S2427" s="6">
        <v>15.4</v>
      </c>
      <c r="T2427" s="5">
        <v>0.35</v>
      </c>
      <c r="U2427" s="6">
        <v>15.75</v>
      </c>
      <c r="V2427" s="2">
        <v>23.2</v>
      </c>
      <c r="W2427" s="8"/>
      <c r="X2427" s="10" t="s">
        <v>29</v>
      </c>
      <c r="Y2427" s="7">
        <v>43466</v>
      </c>
    </row>
    <row r="2428" spans="1:25" hidden="1" x14ac:dyDescent="0.25">
      <c r="A2428" s="2">
        <v>365635</v>
      </c>
      <c r="B2428" s="3" t="s">
        <v>1880</v>
      </c>
      <c r="C2428" s="3" t="s">
        <v>2417</v>
      </c>
      <c r="D2428" s="3" t="s">
        <v>27</v>
      </c>
      <c r="E2428" s="3" t="s">
        <v>28</v>
      </c>
      <c r="F2428" s="3" t="s">
        <v>29</v>
      </c>
      <c r="H2428" s="3" t="s">
        <v>1827</v>
      </c>
      <c r="I2428" s="3" t="s">
        <v>29</v>
      </c>
      <c r="J2428" s="3" t="s">
        <v>31</v>
      </c>
      <c r="K2428" s="4">
        <v>74.599999999999994</v>
      </c>
      <c r="L2428" s="2">
        <v>1</v>
      </c>
      <c r="M2428" s="2">
        <v>6</v>
      </c>
      <c r="N2428" s="2">
        <v>0.75</v>
      </c>
      <c r="O2428" s="3" t="s">
        <v>32</v>
      </c>
      <c r="P2428" s="3" t="s">
        <v>29</v>
      </c>
      <c r="Q2428" s="5">
        <v>30.5</v>
      </c>
      <c r="S2428" s="6">
        <v>26.53</v>
      </c>
      <c r="T2428" s="5">
        <v>0.35</v>
      </c>
      <c r="U2428" s="6">
        <v>26.88</v>
      </c>
      <c r="V2428" s="2">
        <v>39.65</v>
      </c>
      <c r="W2428" s="8"/>
      <c r="X2428" s="10" t="s">
        <v>29</v>
      </c>
      <c r="Y2428" s="7">
        <v>43654</v>
      </c>
    </row>
    <row r="2429" spans="1:25" hidden="1" x14ac:dyDescent="0.25">
      <c r="A2429" s="2">
        <v>298463</v>
      </c>
      <c r="B2429" s="3" t="s">
        <v>1880</v>
      </c>
      <c r="C2429" s="3" t="s">
        <v>2418</v>
      </c>
      <c r="D2429" s="3" t="s">
        <v>27</v>
      </c>
      <c r="E2429" s="3" t="s">
        <v>37</v>
      </c>
      <c r="F2429" s="3" t="s">
        <v>29</v>
      </c>
      <c r="G2429" s="2">
        <v>14</v>
      </c>
      <c r="H2429" s="3" t="s">
        <v>102</v>
      </c>
      <c r="I2429" s="3" t="s">
        <v>1887</v>
      </c>
      <c r="J2429" s="3" t="s">
        <v>31</v>
      </c>
      <c r="K2429" s="4" t="s">
        <v>3166</v>
      </c>
      <c r="L2429" s="2">
        <v>1</v>
      </c>
      <c r="M2429" s="2">
        <v>12</v>
      </c>
      <c r="N2429" s="2">
        <v>0.75</v>
      </c>
      <c r="O2429" s="3" t="s">
        <v>32</v>
      </c>
      <c r="P2429" s="3" t="s">
        <v>29</v>
      </c>
      <c r="Q2429" s="5">
        <v>18.95</v>
      </c>
      <c r="S2429" s="6">
        <v>16.37</v>
      </c>
      <c r="T2429" s="5">
        <v>0.35</v>
      </c>
      <c r="U2429" s="6">
        <v>16.72</v>
      </c>
      <c r="V2429" s="2">
        <v>24.65</v>
      </c>
      <c r="W2429" s="8"/>
      <c r="X2429" s="10" t="s">
        <v>29</v>
      </c>
      <c r="Y2429" s="7">
        <v>43647</v>
      </c>
    </row>
    <row r="2430" spans="1:25" hidden="1" x14ac:dyDescent="0.25">
      <c r="A2430" s="2">
        <v>200881</v>
      </c>
      <c r="B2430" s="3" t="s">
        <v>1880</v>
      </c>
      <c r="C2430" s="3" t="s">
        <v>2419</v>
      </c>
      <c r="D2430" s="3" t="s">
        <v>27</v>
      </c>
      <c r="E2430" s="3" t="s">
        <v>28</v>
      </c>
      <c r="F2430" s="3" t="s">
        <v>29</v>
      </c>
      <c r="G2430" s="2">
        <v>13.1</v>
      </c>
      <c r="H2430" s="3" t="s">
        <v>38</v>
      </c>
      <c r="I2430" s="3" t="s">
        <v>29</v>
      </c>
      <c r="J2430" s="3" t="s">
        <v>31</v>
      </c>
      <c r="K2430" s="4">
        <v>182.52</v>
      </c>
      <c r="L2430" s="2">
        <v>1</v>
      </c>
      <c r="M2430" s="2">
        <v>12</v>
      </c>
      <c r="N2430" s="2">
        <v>0.75</v>
      </c>
      <c r="O2430" s="3" t="s">
        <v>32</v>
      </c>
      <c r="P2430" s="3" t="s">
        <v>29</v>
      </c>
      <c r="Q2430" s="5">
        <v>36.25</v>
      </c>
      <c r="S2430" s="6">
        <v>31.59</v>
      </c>
      <c r="T2430" s="5">
        <v>0.35</v>
      </c>
      <c r="U2430" s="6">
        <v>31.94</v>
      </c>
      <c r="V2430" s="2">
        <v>47.1</v>
      </c>
      <c r="W2430" s="8"/>
      <c r="X2430" s="10" t="s">
        <v>29</v>
      </c>
      <c r="Y2430" s="7">
        <v>43739</v>
      </c>
    </row>
    <row r="2431" spans="1:25" hidden="1" x14ac:dyDescent="0.25">
      <c r="A2431" s="2">
        <v>392779</v>
      </c>
      <c r="B2431" s="3" t="s">
        <v>1880</v>
      </c>
      <c r="C2431" s="3" t="s">
        <v>2420</v>
      </c>
      <c r="D2431" s="3" t="s">
        <v>27</v>
      </c>
      <c r="E2431" s="3" t="s">
        <v>37</v>
      </c>
      <c r="F2431" s="3" t="s">
        <v>29</v>
      </c>
      <c r="G2431" s="2">
        <v>13.8</v>
      </c>
      <c r="H2431" s="3" t="s">
        <v>1884</v>
      </c>
      <c r="I2431" s="3" t="s">
        <v>1889</v>
      </c>
      <c r="J2431" s="3" t="s">
        <v>31</v>
      </c>
      <c r="K2431" s="4">
        <v>86.28</v>
      </c>
      <c r="L2431" s="2">
        <v>1</v>
      </c>
      <c r="M2431" s="2">
        <v>12</v>
      </c>
      <c r="N2431" s="2">
        <v>0.75</v>
      </c>
      <c r="O2431" s="3" t="s">
        <v>32</v>
      </c>
      <c r="P2431" s="3" t="s">
        <v>29</v>
      </c>
      <c r="Q2431" s="5">
        <v>16.2</v>
      </c>
      <c r="S2431" s="6">
        <v>13.95</v>
      </c>
      <c r="T2431" s="5">
        <v>0.35</v>
      </c>
      <c r="U2431" s="6">
        <v>14.3</v>
      </c>
      <c r="V2431" s="2">
        <v>21.05</v>
      </c>
      <c r="W2431" s="8"/>
      <c r="X2431" s="10" t="s">
        <v>29</v>
      </c>
      <c r="Y2431" s="7">
        <v>43709</v>
      </c>
    </row>
    <row r="2432" spans="1:25" x14ac:dyDescent="0.25">
      <c r="A2432" s="2">
        <v>735870</v>
      </c>
      <c r="B2432" s="3" t="s">
        <v>1880</v>
      </c>
      <c r="C2432" s="3" t="s">
        <v>2421</v>
      </c>
      <c r="D2432" s="3" t="s">
        <v>27</v>
      </c>
      <c r="E2432" s="3" t="s">
        <v>28</v>
      </c>
      <c r="F2432" s="3" t="s">
        <v>29</v>
      </c>
      <c r="G2432" s="2">
        <v>13</v>
      </c>
      <c r="H2432" s="3" t="s">
        <v>38</v>
      </c>
      <c r="I2432" s="3" t="s">
        <v>1882</v>
      </c>
      <c r="J2432" s="3" t="s">
        <v>39</v>
      </c>
      <c r="K2432" s="4">
        <v>184.95</v>
      </c>
      <c r="L2432" s="2">
        <v>1</v>
      </c>
      <c r="M2432" s="2">
        <v>12</v>
      </c>
      <c r="N2432" s="2">
        <v>0.75</v>
      </c>
      <c r="O2432" s="3" t="s">
        <v>32</v>
      </c>
      <c r="P2432" s="3" t="s">
        <v>29</v>
      </c>
      <c r="Q2432" s="5">
        <v>36.299999999999997</v>
      </c>
      <c r="S2432" s="6">
        <v>31.64</v>
      </c>
      <c r="T2432" s="5">
        <v>0.35</v>
      </c>
      <c r="U2432" s="6">
        <v>31.99</v>
      </c>
      <c r="V2432" s="2">
        <v>47.2</v>
      </c>
      <c r="W2432" s="8"/>
      <c r="X2432" s="9" t="s">
        <v>3214</v>
      </c>
      <c r="Y2432" s="7">
        <v>43803</v>
      </c>
    </row>
    <row r="2433" spans="1:25" hidden="1" x14ac:dyDescent="0.25">
      <c r="A2433" s="2">
        <v>110312</v>
      </c>
      <c r="B2433" s="3" t="s">
        <v>1880</v>
      </c>
      <c r="C2433" s="3" t="s">
        <v>2422</v>
      </c>
      <c r="D2433" s="3" t="s">
        <v>27</v>
      </c>
      <c r="E2433" s="3" t="s">
        <v>28</v>
      </c>
      <c r="F2433" s="3" t="s">
        <v>97</v>
      </c>
      <c r="G2433" s="2">
        <v>15</v>
      </c>
      <c r="H2433" s="3" t="s">
        <v>80</v>
      </c>
      <c r="I2433" s="3" t="s">
        <v>29</v>
      </c>
      <c r="J2433" s="3" t="s">
        <v>31</v>
      </c>
      <c r="K2433" s="4">
        <v>378.96</v>
      </c>
      <c r="L2433" s="2">
        <v>1</v>
      </c>
      <c r="M2433" s="2">
        <v>12</v>
      </c>
      <c r="N2433" s="2">
        <v>0.75</v>
      </c>
      <c r="O2433" s="3" t="s">
        <v>32</v>
      </c>
      <c r="P2433" s="3" t="s">
        <v>29</v>
      </c>
      <c r="Q2433" s="5">
        <v>61.3</v>
      </c>
      <c r="S2433" s="6">
        <v>53.64</v>
      </c>
      <c r="T2433" s="5">
        <v>0.35</v>
      </c>
      <c r="U2433" s="6">
        <v>53.99</v>
      </c>
      <c r="V2433" s="2">
        <v>79.7</v>
      </c>
      <c r="W2433" s="8">
        <v>0.59999999999999432</v>
      </c>
      <c r="X2433" s="9" t="s">
        <v>3216</v>
      </c>
      <c r="Y2433" s="7">
        <v>43790</v>
      </c>
    </row>
    <row r="2434" spans="1:25" hidden="1" x14ac:dyDescent="0.25">
      <c r="A2434" s="2">
        <v>858548</v>
      </c>
      <c r="B2434" s="3" t="s">
        <v>1880</v>
      </c>
      <c r="C2434" s="3" t="s">
        <v>2423</v>
      </c>
      <c r="D2434" s="3" t="s">
        <v>27</v>
      </c>
      <c r="E2434" s="3" t="s">
        <v>28</v>
      </c>
      <c r="F2434" s="3" t="s">
        <v>86</v>
      </c>
      <c r="G2434" s="2">
        <v>14</v>
      </c>
      <c r="H2434" s="3" t="s">
        <v>80</v>
      </c>
      <c r="I2434" s="3" t="s">
        <v>29</v>
      </c>
      <c r="J2434" s="3" t="s">
        <v>31</v>
      </c>
      <c r="K2434" s="4">
        <v>122.16</v>
      </c>
      <c r="L2434" s="2">
        <v>1</v>
      </c>
      <c r="M2434" s="2">
        <v>12</v>
      </c>
      <c r="N2434" s="2">
        <v>0.75</v>
      </c>
      <c r="O2434" s="3" t="s">
        <v>32</v>
      </c>
      <c r="P2434" s="3" t="s">
        <v>29</v>
      </c>
      <c r="Q2434" s="5">
        <v>25.85</v>
      </c>
      <c r="S2434" s="6">
        <v>22.44</v>
      </c>
      <c r="T2434" s="5">
        <v>0.35</v>
      </c>
      <c r="U2434" s="6">
        <v>22.79</v>
      </c>
      <c r="V2434" s="2">
        <v>33.6</v>
      </c>
      <c r="W2434" s="8"/>
      <c r="X2434" s="10" t="s">
        <v>29</v>
      </c>
      <c r="Y2434" s="7">
        <v>43739</v>
      </c>
    </row>
    <row r="2435" spans="1:25" hidden="1" x14ac:dyDescent="0.25">
      <c r="A2435" s="2">
        <v>851691</v>
      </c>
      <c r="B2435" s="3" t="s">
        <v>1880</v>
      </c>
      <c r="C2435" s="3" t="s">
        <v>2424</v>
      </c>
      <c r="D2435" s="3" t="s">
        <v>27</v>
      </c>
      <c r="E2435" s="3" t="s">
        <v>28</v>
      </c>
      <c r="F2435" s="3" t="s">
        <v>29</v>
      </c>
      <c r="G2435" s="2">
        <v>12.5</v>
      </c>
      <c r="H2435" s="3" t="s">
        <v>30</v>
      </c>
      <c r="I2435" s="3" t="s">
        <v>2025</v>
      </c>
      <c r="J2435" s="3" t="s">
        <v>31</v>
      </c>
      <c r="K2435" s="4">
        <v>92.88</v>
      </c>
      <c r="L2435" s="2">
        <v>1</v>
      </c>
      <c r="M2435" s="2">
        <v>12</v>
      </c>
      <c r="N2435" s="2">
        <v>0.75</v>
      </c>
      <c r="O2435" s="3" t="s">
        <v>32</v>
      </c>
      <c r="P2435" s="3" t="s">
        <v>29</v>
      </c>
      <c r="Q2435" s="5">
        <v>20.85</v>
      </c>
      <c r="S2435" s="6">
        <v>18.04</v>
      </c>
      <c r="T2435" s="5">
        <v>0.35</v>
      </c>
      <c r="U2435" s="6">
        <v>18.39</v>
      </c>
      <c r="V2435" s="2">
        <v>27.1</v>
      </c>
      <c r="W2435" s="8">
        <v>5.0000000000000711E-2</v>
      </c>
      <c r="X2435" s="9" t="s">
        <v>3216</v>
      </c>
      <c r="Y2435" s="7">
        <v>43794</v>
      </c>
    </row>
    <row r="2436" spans="1:25" hidden="1" x14ac:dyDescent="0.25">
      <c r="A2436" s="2">
        <v>765065</v>
      </c>
      <c r="B2436" s="3" t="s">
        <v>1880</v>
      </c>
      <c r="C2436" s="3" t="s">
        <v>2425</v>
      </c>
      <c r="D2436" s="3" t="s">
        <v>27</v>
      </c>
      <c r="E2436" s="3" t="s">
        <v>28</v>
      </c>
      <c r="F2436" s="3" t="s">
        <v>97</v>
      </c>
      <c r="G2436" s="2">
        <v>12.5</v>
      </c>
      <c r="H2436" s="3" t="s">
        <v>102</v>
      </c>
      <c r="I2436" s="3" t="s">
        <v>29</v>
      </c>
      <c r="J2436" s="3" t="s">
        <v>31</v>
      </c>
      <c r="K2436" s="4">
        <v>53.52</v>
      </c>
      <c r="L2436" s="2">
        <v>1</v>
      </c>
      <c r="M2436" s="2">
        <v>12</v>
      </c>
      <c r="N2436" s="2">
        <v>0.75</v>
      </c>
      <c r="O2436" s="3" t="s">
        <v>32</v>
      </c>
      <c r="P2436" s="3" t="s">
        <v>29</v>
      </c>
      <c r="Q2436" s="5">
        <v>13.7</v>
      </c>
      <c r="S2436" s="6">
        <v>11.75</v>
      </c>
      <c r="T2436" s="5">
        <v>0.35</v>
      </c>
      <c r="U2436" s="6">
        <v>12.1</v>
      </c>
      <c r="V2436" s="2">
        <v>17.8</v>
      </c>
      <c r="W2436" s="8">
        <v>-4.4000000000000021</v>
      </c>
      <c r="X2436" s="9" t="s">
        <v>3215</v>
      </c>
      <c r="Y2436" s="7">
        <v>43794</v>
      </c>
    </row>
    <row r="2437" spans="1:25" hidden="1" x14ac:dyDescent="0.25">
      <c r="A2437" s="2">
        <v>883991</v>
      </c>
      <c r="B2437" s="3" t="s">
        <v>1880</v>
      </c>
      <c r="C2437" s="3" t="s">
        <v>2426</v>
      </c>
      <c r="D2437" s="3" t="s">
        <v>27</v>
      </c>
      <c r="E2437" s="3" t="s">
        <v>37</v>
      </c>
      <c r="F2437" s="3" t="s">
        <v>104</v>
      </c>
      <c r="G2437" s="2">
        <v>14.5</v>
      </c>
      <c r="H2437" s="3" t="s">
        <v>889</v>
      </c>
      <c r="I2437" s="3" t="s">
        <v>1892</v>
      </c>
      <c r="J2437" s="3" t="s">
        <v>31</v>
      </c>
      <c r="K2437" s="4" t="s">
        <v>3167</v>
      </c>
      <c r="L2437" s="2">
        <v>1</v>
      </c>
      <c r="M2437" s="2">
        <v>12</v>
      </c>
      <c r="N2437" s="2">
        <v>0.75</v>
      </c>
      <c r="O2437" s="3" t="s">
        <v>32</v>
      </c>
      <c r="P2437" s="3" t="s">
        <v>29</v>
      </c>
      <c r="Q2437" s="5">
        <v>16.7</v>
      </c>
      <c r="R2437" s="5">
        <v>1</v>
      </c>
      <c r="S2437" s="6">
        <v>13.51</v>
      </c>
      <c r="T2437" s="5">
        <v>0.35</v>
      </c>
      <c r="U2437" s="6">
        <v>13.86</v>
      </c>
      <c r="V2437" s="2">
        <v>21.7</v>
      </c>
      <c r="W2437" s="8"/>
      <c r="X2437" s="10" t="s">
        <v>29</v>
      </c>
      <c r="Y2437" s="7">
        <v>43800</v>
      </c>
    </row>
    <row r="2438" spans="1:25" hidden="1" x14ac:dyDescent="0.25">
      <c r="A2438" s="2">
        <v>135244</v>
      </c>
      <c r="B2438" s="3" t="s">
        <v>1880</v>
      </c>
      <c r="C2438" s="3" t="s">
        <v>2427</v>
      </c>
      <c r="D2438" s="3" t="s">
        <v>27</v>
      </c>
      <c r="E2438" s="3" t="s">
        <v>28</v>
      </c>
      <c r="F2438" s="3" t="s">
        <v>97</v>
      </c>
      <c r="G2438" s="2">
        <v>13.5</v>
      </c>
      <c r="H2438" s="3" t="s">
        <v>102</v>
      </c>
      <c r="I2438" s="3" t="s">
        <v>29</v>
      </c>
      <c r="J2438" s="3" t="s">
        <v>31</v>
      </c>
      <c r="K2438" s="4">
        <v>76.680000000000007</v>
      </c>
      <c r="L2438" s="2">
        <v>1</v>
      </c>
      <c r="M2438" s="2">
        <v>12</v>
      </c>
      <c r="N2438" s="2">
        <v>0.75</v>
      </c>
      <c r="O2438" s="3" t="s">
        <v>32</v>
      </c>
      <c r="P2438" s="3" t="s">
        <v>29</v>
      </c>
      <c r="Q2438" s="5">
        <v>18.05</v>
      </c>
      <c r="S2438" s="6">
        <v>15.58</v>
      </c>
      <c r="T2438" s="5">
        <v>0.35</v>
      </c>
      <c r="U2438" s="6">
        <v>15.93</v>
      </c>
      <c r="V2438" s="2">
        <v>23.45</v>
      </c>
      <c r="W2438" s="8">
        <v>5.0000000000000711E-2</v>
      </c>
      <c r="X2438" s="9" t="s">
        <v>3216</v>
      </c>
      <c r="Y2438" s="7">
        <v>43790</v>
      </c>
    </row>
    <row r="2439" spans="1:25" hidden="1" x14ac:dyDescent="0.25">
      <c r="A2439" s="2">
        <v>803210</v>
      </c>
      <c r="B2439" s="3" t="s">
        <v>1880</v>
      </c>
      <c r="C2439" s="3" t="s">
        <v>2428</v>
      </c>
      <c r="D2439" s="3" t="s">
        <v>27</v>
      </c>
      <c r="E2439" s="3" t="s">
        <v>28</v>
      </c>
      <c r="F2439" s="3" t="s">
        <v>29</v>
      </c>
      <c r="G2439" s="2">
        <v>13.5</v>
      </c>
      <c r="H2439" s="3" t="s">
        <v>30</v>
      </c>
      <c r="I2439" s="3" t="s">
        <v>1882</v>
      </c>
      <c r="J2439" s="3" t="s">
        <v>39</v>
      </c>
      <c r="K2439" s="4">
        <v>150.05000000000001</v>
      </c>
      <c r="L2439" s="2">
        <v>1</v>
      </c>
      <c r="M2439" s="2">
        <v>12</v>
      </c>
      <c r="N2439" s="2">
        <v>0.75</v>
      </c>
      <c r="O2439" s="3" t="s">
        <v>32</v>
      </c>
      <c r="P2439" s="3" t="s">
        <v>29</v>
      </c>
      <c r="Q2439" s="5">
        <v>30.3</v>
      </c>
      <c r="S2439" s="6">
        <v>26.36</v>
      </c>
      <c r="T2439" s="5">
        <v>0.35</v>
      </c>
      <c r="U2439" s="6">
        <v>26.71</v>
      </c>
      <c r="V2439" s="2">
        <v>39.4</v>
      </c>
      <c r="W2439" s="8"/>
      <c r="X2439" s="10" t="s">
        <v>29</v>
      </c>
      <c r="Y2439" s="7">
        <v>43649</v>
      </c>
    </row>
    <row r="2440" spans="1:25" hidden="1" x14ac:dyDescent="0.25">
      <c r="A2440" s="2">
        <v>803211</v>
      </c>
      <c r="B2440" s="3" t="s">
        <v>1880</v>
      </c>
      <c r="C2440" s="3" t="s">
        <v>2429</v>
      </c>
      <c r="D2440" s="3" t="s">
        <v>27</v>
      </c>
      <c r="E2440" s="3" t="s">
        <v>28</v>
      </c>
      <c r="F2440" s="3" t="s">
        <v>29</v>
      </c>
      <c r="G2440" s="2">
        <v>14</v>
      </c>
      <c r="H2440" s="3" t="s">
        <v>30</v>
      </c>
      <c r="I2440" s="3" t="s">
        <v>1882</v>
      </c>
      <c r="J2440" s="3" t="s">
        <v>39</v>
      </c>
      <c r="K2440" s="4">
        <v>150.05000000000001</v>
      </c>
      <c r="L2440" s="2">
        <v>1</v>
      </c>
      <c r="M2440" s="2">
        <v>12</v>
      </c>
      <c r="N2440" s="2">
        <v>0.75</v>
      </c>
      <c r="O2440" s="3" t="s">
        <v>32</v>
      </c>
      <c r="P2440" s="3" t="s">
        <v>29</v>
      </c>
      <c r="Q2440" s="5">
        <v>30.3</v>
      </c>
      <c r="S2440" s="6">
        <v>26.36</v>
      </c>
      <c r="T2440" s="5">
        <v>0.35</v>
      </c>
      <c r="U2440" s="6">
        <v>26.71</v>
      </c>
      <c r="V2440" s="2">
        <v>39.4</v>
      </c>
      <c r="W2440" s="8"/>
      <c r="X2440" s="10" t="s">
        <v>29</v>
      </c>
      <c r="Y2440" s="7">
        <v>43649</v>
      </c>
    </row>
    <row r="2441" spans="1:25" hidden="1" x14ac:dyDescent="0.25">
      <c r="A2441" s="2">
        <v>138479</v>
      </c>
      <c r="B2441" s="3" t="s">
        <v>1880</v>
      </c>
      <c r="C2441" s="3" t="s">
        <v>2430</v>
      </c>
      <c r="D2441" s="3" t="s">
        <v>27</v>
      </c>
      <c r="E2441" s="3" t="s">
        <v>37</v>
      </c>
      <c r="F2441" s="3" t="s">
        <v>29</v>
      </c>
      <c r="G2441" s="2">
        <v>13.8</v>
      </c>
      <c r="H2441" s="3" t="s">
        <v>889</v>
      </c>
      <c r="I2441" s="3" t="s">
        <v>29</v>
      </c>
      <c r="J2441" s="3" t="s">
        <v>31</v>
      </c>
      <c r="K2441" s="4">
        <v>72.239999999999995</v>
      </c>
      <c r="L2441" s="2">
        <v>1</v>
      </c>
      <c r="M2441" s="2">
        <v>12</v>
      </c>
      <c r="N2441" s="2">
        <v>0.75</v>
      </c>
      <c r="O2441" s="3" t="s">
        <v>32</v>
      </c>
      <c r="P2441" s="3" t="s">
        <v>29</v>
      </c>
      <c r="Q2441" s="5">
        <v>17.3</v>
      </c>
      <c r="S2441" s="6">
        <v>14.92</v>
      </c>
      <c r="T2441" s="5">
        <v>0.35</v>
      </c>
      <c r="U2441" s="6">
        <v>15.27</v>
      </c>
      <c r="V2441" s="2">
        <v>22.5</v>
      </c>
      <c r="W2441" s="8"/>
      <c r="X2441" s="10" t="s">
        <v>29</v>
      </c>
      <c r="Y2441" s="7">
        <v>43586</v>
      </c>
    </row>
    <row r="2442" spans="1:25" hidden="1" x14ac:dyDescent="0.25">
      <c r="A2442" s="2">
        <v>847749</v>
      </c>
      <c r="B2442" s="3" t="s">
        <v>1880</v>
      </c>
      <c r="C2442" s="3" t="s">
        <v>2431</v>
      </c>
      <c r="D2442" s="3" t="s">
        <v>27</v>
      </c>
      <c r="E2442" s="3" t="s">
        <v>37</v>
      </c>
      <c r="F2442" s="3" t="s">
        <v>29</v>
      </c>
      <c r="G2442" s="2">
        <v>14.5</v>
      </c>
      <c r="H2442" s="3" t="s">
        <v>102</v>
      </c>
      <c r="I2442" s="3" t="s">
        <v>1887</v>
      </c>
      <c r="J2442" s="3" t="s">
        <v>31</v>
      </c>
      <c r="K2442" s="4" t="s">
        <v>3168</v>
      </c>
      <c r="L2442" s="2">
        <v>1</v>
      </c>
      <c r="M2442" s="2">
        <v>12</v>
      </c>
      <c r="N2442" s="2">
        <v>0.75</v>
      </c>
      <c r="O2442" s="3" t="s">
        <v>32</v>
      </c>
      <c r="P2442" s="3" t="s">
        <v>29</v>
      </c>
      <c r="Q2442" s="5">
        <v>20.75</v>
      </c>
      <c r="S2442" s="6">
        <v>17.95</v>
      </c>
      <c r="T2442" s="5">
        <v>0.35</v>
      </c>
      <c r="U2442" s="6">
        <v>18.3</v>
      </c>
      <c r="V2442" s="2">
        <v>27</v>
      </c>
      <c r="W2442" s="8"/>
      <c r="X2442" s="10" t="s">
        <v>29</v>
      </c>
      <c r="Y2442" s="7">
        <v>43769</v>
      </c>
    </row>
    <row r="2443" spans="1:25" hidden="1" x14ac:dyDescent="0.25">
      <c r="A2443" s="2">
        <v>214721</v>
      </c>
      <c r="B2443" s="3" t="s">
        <v>1880</v>
      </c>
      <c r="C2443" s="3" t="s">
        <v>2432</v>
      </c>
      <c r="D2443" s="3" t="s">
        <v>27</v>
      </c>
      <c r="E2443" s="3" t="s">
        <v>28</v>
      </c>
      <c r="F2443" s="3" t="s">
        <v>29</v>
      </c>
      <c r="G2443" s="2">
        <v>12.5</v>
      </c>
      <c r="H2443" s="3" t="s">
        <v>61</v>
      </c>
      <c r="I2443" s="3" t="s">
        <v>29</v>
      </c>
      <c r="J2443" s="3" t="s">
        <v>31</v>
      </c>
      <c r="K2443" s="4">
        <v>143.04</v>
      </c>
      <c r="L2443" s="2">
        <v>1</v>
      </c>
      <c r="M2443" s="2">
        <v>12</v>
      </c>
      <c r="N2443" s="2">
        <v>0.75</v>
      </c>
      <c r="O2443" s="3" t="s">
        <v>32</v>
      </c>
      <c r="P2443" s="3" t="s">
        <v>29</v>
      </c>
      <c r="Q2443" s="5">
        <v>29.45</v>
      </c>
      <c r="S2443" s="6">
        <v>25.61</v>
      </c>
      <c r="T2443" s="5">
        <v>0.35</v>
      </c>
      <c r="U2443" s="6">
        <v>25.96</v>
      </c>
      <c r="V2443" s="2">
        <v>38.299999999999997</v>
      </c>
      <c r="W2443" s="8"/>
      <c r="X2443" s="10" t="s">
        <v>29</v>
      </c>
      <c r="Y2443" s="7">
        <v>43675</v>
      </c>
    </row>
    <row r="2444" spans="1:25" hidden="1" x14ac:dyDescent="0.25">
      <c r="A2444" s="2">
        <v>832022</v>
      </c>
      <c r="B2444" s="3" t="s">
        <v>1880</v>
      </c>
      <c r="C2444" s="3" t="s">
        <v>2433</v>
      </c>
      <c r="D2444" s="3" t="s">
        <v>27</v>
      </c>
      <c r="E2444" s="3" t="s">
        <v>28</v>
      </c>
      <c r="F2444" s="3" t="s">
        <v>97</v>
      </c>
      <c r="G2444" s="2">
        <v>12.5</v>
      </c>
      <c r="H2444" s="3" t="s">
        <v>102</v>
      </c>
      <c r="I2444" s="3" t="s">
        <v>1887</v>
      </c>
      <c r="J2444" s="3" t="s">
        <v>31</v>
      </c>
      <c r="K2444" s="4">
        <v>79.92</v>
      </c>
      <c r="L2444" s="2">
        <v>1</v>
      </c>
      <c r="M2444" s="2">
        <v>12</v>
      </c>
      <c r="N2444" s="2">
        <v>0.75</v>
      </c>
      <c r="O2444" s="3" t="s">
        <v>32</v>
      </c>
      <c r="P2444" s="3" t="s">
        <v>29</v>
      </c>
      <c r="Q2444" s="5">
        <v>18.600000000000001</v>
      </c>
      <c r="S2444" s="6">
        <v>16.059999999999999</v>
      </c>
      <c r="T2444" s="5">
        <v>0.35</v>
      </c>
      <c r="U2444" s="6">
        <v>16.41</v>
      </c>
      <c r="V2444" s="2">
        <v>24.2</v>
      </c>
      <c r="W2444" s="8">
        <v>1.2000000000000028</v>
      </c>
      <c r="X2444" s="9" t="s">
        <v>3216</v>
      </c>
      <c r="Y2444" s="7">
        <v>43794</v>
      </c>
    </row>
    <row r="2445" spans="1:25" hidden="1" x14ac:dyDescent="0.25">
      <c r="A2445" s="2">
        <v>167896</v>
      </c>
      <c r="B2445" s="3" t="s">
        <v>1880</v>
      </c>
      <c r="C2445" s="3" t="s">
        <v>2434</v>
      </c>
      <c r="D2445" s="3" t="s">
        <v>27</v>
      </c>
      <c r="E2445" s="3" t="s">
        <v>28</v>
      </c>
      <c r="F2445" s="3" t="s">
        <v>29</v>
      </c>
      <c r="G2445" s="2">
        <v>12.5</v>
      </c>
      <c r="H2445" s="3" t="s">
        <v>432</v>
      </c>
      <c r="I2445" s="3" t="s">
        <v>29</v>
      </c>
      <c r="J2445" s="3" t="s">
        <v>31</v>
      </c>
      <c r="K2445" s="4">
        <v>49.08</v>
      </c>
      <c r="L2445" s="2">
        <v>1</v>
      </c>
      <c r="M2445" s="2">
        <v>12</v>
      </c>
      <c r="N2445" s="2">
        <v>0.75</v>
      </c>
      <c r="O2445" s="3" t="s">
        <v>32</v>
      </c>
      <c r="P2445" s="3" t="s">
        <v>29</v>
      </c>
      <c r="Q2445" s="5">
        <v>12.75</v>
      </c>
      <c r="S2445" s="6">
        <v>10.91</v>
      </c>
      <c r="T2445" s="5">
        <v>0.35</v>
      </c>
      <c r="U2445" s="6">
        <v>11.26</v>
      </c>
      <c r="V2445" s="2">
        <v>16.600000000000001</v>
      </c>
      <c r="W2445" s="8">
        <v>-2.75</v>
      </c>
      <c r="X2445" s="9" t="s">
        <v>3215</v>
      </c>
      <c r="Y2445" s="7">
        <v>43790</v>
      </c>
    </row>
    <row r="2446" spans="1:25" hidden="1" x14ac:dyDescent="0.25">
      <c r="A2446" s="2">
        <v>894949</v>
      </c>
      <c r="B2446" s="3" t="s">
        <v>1880</v>
      </c>
      <c r="C2446" s="3" t="s">
        <v>2435</v>
      </c>
      <c r="D2446" s="3" t="s">
        <v>27</v>
      </c>
      <c r="E2446" s="3" t="s">
        <v>28</v>
      </c>
      <c r="F2446" s="3" t="s">
        <v>97</v>
      </c>
      <c r="G2446" s="2">
        <v>12.5</v>
      </c>
      <c r="H2446" s="3" t="s">
        <v>1884</v>
      </c>
      <c r="I2446" s="3" t="s">
        <v>1882</v>
      </c>
      <c r="J2446" s="3" t="s">
        <v>31</v>
      </c>
      <c r="K2446" s="4">
        <v>79.44</v>
      </c>
      <c r="L2446" s="2">
        <v>1</v>
      </c>
      <c r="M2446" s="2">
        <v>12</v>
      </c>
      <c r="N2446" s="2">
        <v>0.75</v>
      </c>
      <c r="O2446" s="3" t="s">
        <v>32</v>
      </c>
      <c r="P2446" s="3" t="s">
        <v>29</v>
      </c>
      <c r="Q2446" s="5">
        <v>18.55</v>
      </c>
      <c r="S2446" s="6">
        <v>16.02</v>
      </c>
      <c r="T2446" s="5">
        <v>0.35</v>
      </c>
      <c r="U2446" s="6">
        <v>16.37</v>
      </c>
      <c r="V2446" s="2">
        <v>24.1</v>
      </c>
      <c r="W2446" s="8">
        <v>1.1999999999999993</v>
      </c>
      <c r="X2446" s="9" t="s">
        <v>3216</v>
      </c>
      <c r="Y2446" s="7">
        <v>43794</v>
      </c>
    </row>
    <row r="2447" spans="1:25" hidden="1" x14ac:dyDescent="0.25">
      <c r="A2447" s="2">
        <v>36200</v>
      </c>
      <c r="B2447" s="3" t="s">
        <v>1880</v>
      </c>
      <c r="C2447" s="3" t="s">
        <v>2436</v>
      </c>
      <c r="D2447" s="3" t="s">
        <v>27</v>
      </c>
      <c r="E2447" s="3" t="s">
        <v>28</v>
      </c>
      <c r="F2447" s="3" t="s">
        <v>86</v>
      </c>
      <c r="G2447" s="2">
        <v>13.5</v>
      </c>
      <c r="H2447" s="3" t="s">
        <v>432</v>
      </c>
      <c r="I2447" s="3" t="s">
        <v>29</v>
      </c>
      <c r="J2447" s="3" t="s">
        <v>31</v>
      </c>
      <c r="K2447" s="4">
        <v>74.040000000000006</v>
      </c>
      <c r="L2447" s="2">
        <v>1</v>
      </c>
      <c r="M2447" s="2">
        <v>12</v>
      </c>
      <c r="N2447" s="2">
        <v>0.75</v>
      </c>
      <c r="O2447" s="3" t="s">
        <v>32</v>
      </c>
      <c r="P2447" s="3" t="s">
        <v>29</v>
      </c>
      <c r="Q2447" s="5">
        <v>17.600000000000001</v>
      </c>
      <c r="S2447" s="6">
        <v>15.18</v>
      </c>
      <c r="T2447" s="5">
        <v>0.35</v>
      </c>
      <c r="U2447" s="6">
        <v>15.53</v>
      </c>
      <c r="V2447" s="2">
        <v>22.9</v>
      </c>
      <c r="W2447" s="8"/>
      <c r="X2447" s="10" t="s">
        <v>29</v>
      </c>
      <c r="Y2447" s="7">
        <v>43712</v>
      </c>
    </row>
    <row r="2448" spans="1:25" hidden="1" x14ac:dyDescent="0.25">
      <c r="A2448" s="2">
        <v>257170</v>
      </c>
      <c r="B2448" s="3" t="s">
        <v>1880</v>
      </c>
      <c r="C2448" s="3" t="s">
        <v>2437</v>
      </c>
      <c r="D2448" s="3" t="s">
        <v>1793</v>
      </c>
      <c r="E2448" s="3" t="s">
        <v>37</v>
      </c>
      <c r="F2448" s="3" t="s">
        <v>29</v>
      </c>
      <c r="G2448" s="2">
        <v>11.8</v>
      </c>
      <c r="H2448" s="3" t="s">
        <v>899</v>
      </c>
      <c r="I2448" s="3" t="s">
        <v>1882</v>
      </c>
      <c r="J2448" s="3" t="s">
        <v>31</v>
      </c>
      <c r="K2448" s="4">
        <v>39</v>
      </c>
      <c r="L2448" s="2">
        <v>1</v>
      </c>
      <c r="M2448" s="2">
        <v>6</v>
      </c>
      <c r="N2448" s="2">
        <v>1.5</v>
      </c>
      <c r="O2448" s="3" t="s">
        <v>32</v>
      </c>
      <c r="P2448" s="3" t="s">
        <v>29</v>
      </c>
      <c r="Q2448" s="5">
        <v>20.8</v>
      </c>
      <c r="S2448" s="6">
        <v>18</v>
      </c>
      <c r="T2448" s="5">
        <v>0.35</v>
      </c>
      <c r="U2448" s="6">
        <v>18.350000000000001</v>
      </c>
      <c r="V2448" s="2">
        <v>27.05</v>
      </c>
      <c r="W2448" s="8"/>
      <c r="X2448" s="10" t="s">
        <v>29</v>
      </c>
      <c r="Y2448" s="7">
        <v>43678</v>
      </c>
    </row>
    <row r="2449" spans="1:25" hidden="1" x14ac:dyDescent="0.25">
      <c r="A2449" s="2">
        <v>154617</v>
      </c>
      <c r="B2449" s="3" t="s">
        <v>1880</v>
      </c>
      <c r="C2449" s="3" t="s">
        <v>2438</v>
      </c>
      <c r="D2449" s="3" t="s">
        <v>1793</v>
      </c>
      <c r="E2449" s="3" t="s">
        <v>37</v>
      </c>
      <c r="F2449" s="3" t="s">
        <v>29</v>
      </c>
      <c r="G2449" s="2">
        <v>13</v>
      </c>
      <c r="H2449" s="3" t="s">
        <v>899</v>
      </c>
      <c r="I2449" s="3" t="s">
        <v>1882</v>
      </c>
      <c r="J2449" s="3" t="s">
        <v>31</v>
      </c>
      <c r="K2449" s="4">
        <v>39</v>
      </c>
      <c r="L2449" s="2">
        <v>1</v>
      </c>
      <c r="M2449" s="2">
        <v>6</v>
      </c>
      <c r="N2449" s="2">
        <v>1.5</v>
      </c>
      <c r="O2449" s="3" t="s">
        <v>32</v>
      </c>
      <c r="P2449" s="3" t="s">
        <v>29</v>
      </c>
      <c r="Q2449" s="5">
        <v>20.8</v>
      </c>
      <c r="S2449" s="6">
        <v>18</v>
      </c>
      <c r="T2449" s="5">
        <v>0.35</v>
      </c>
      <c r="U2449" s="6">
        <v>18.350000000000001</v>
      </c>
      <c r="V2449" s="2">
        <v>27.05</v>
      </c>
      <c r="W2449" s="8"/>
      <c r="X2449" s="10" t="s">
        <v>29</v>
      </c>
      <c r="Y2449" s="7">
        <v>43616</v>
      </c>
    </row>
    <row r="2450" spans="1:25" hidden="1" x14ac:dyDescent="0.25">
      <c r="A2450" s="2">
        <v>331652</v>
      </c>
      <c r="B2450" s="3" t="s">
        <v>1880</v>
      </c>
      <c r="C2450" s="3" t="s">
        <v>2439</v>
      </c>
      <c r="D2450" s="3" t="s">
        <v>27</v>
      </c>
      <c r="E2450" s="3" t="s">
        <v>37</v>
      </c>
      <c r="F2450" s="3" t="s">
        <v>86</v>
      </c>
      <c r="G2450" s="2">
        <v>13.5</v>
      </c>
      <c r="H2450" s="3" t="s">
        <v>80</v>
      </c>
      <c r="I2450" s="3" t="s">
        <v>1882</v>
      </c>
      <c r="J2450" s="3" t="s">
        <v>31</v>
      </c>
      <c r="K2450" s="4">
        <v>91.44</v>
      </c>
      <c r="L2450" s="2">
        <v>1</v>
      </c>
      <c r="M2450" s="2">
        <v>12</v>
      </c>
      <c r="N2450" s="2">
        <v>0.75</v>
      </c>
      <c r="O2450" s="3" t="s">
        <v>32</v>
      </c>
      <c r="P2450" s="3" t="s">
        <v>29</v>
      </c>
      <c r="Q2450" s="5">
        <v>20.6</v>
      </c>
      <c r="S2450" s="6">
        <v>17.82</v>
      </c>
      <c r="T2450" s="5">
        <v>0.35</v>
      </c>
      <c r="U2450" s="6">
        <v>18.170000000000002</v>
      </c>
      <c r="V2450" s="2">
        <v>26.8</v>
      </c>
      <c r="W2450" s="8"/>
      <c r="X2450" s="10" t="s">
        <v>29</v>
      </c>
      <c r="Y2450" s="7">
        <v>43709</v>
      </c>
    </row>
    <row r="2451" spans="1:25" hidden="1" x14ac:dyDescent="0.25">
      <c r="A2451" s="2">
        <v>7799</v>
      </c>
      <c r="B2451" s="3" t="s">
        <v>1880</v>
      </c>
      <c r="C2451" s="3" t="s">
        <v>2440</v>
      </c>
      <c r="D2451" s="3" t="s">
        <v>194</v>
      </c>
      <c r="E2451" s="3" t="s">
        <v>37</v>
      </c>
      <c r="F2451" s="3" t="s">
        <v>29</v>
      </c>
      <c r="G2451" s="2">
        <v>12</v>
      </c>
      <c r="H2451" s="3" t="s">
        <v>80</v>
      </c>
      <c r="I2451" s="3" t="s">
        <v>29</v>
      </c>
      <c r="J2451" s="3" t="s">
        <v>31</v>
      </c>
      <c r="K2451" s="4">
        <v>52.56</v>
      </c>
      <c r="L2451" s="2">
        <v>1</v>
      </c>
      <c r="M2451" s="2">
        <v>12</v>
      </c>
      <c r="N2451" s="2">
        <v>1</v>
      </c>
      <c r="O2451" s="3" t="s">
        <v>32</v>
      </c>
      <c r="P2451" s="3" t="s">
        <v>29</v>
      </c>
      <c r="Q2451" s="5">
        <v>14.55</v>
      </c>
      <c r="S2451" s="6">
        <v>12.5</v>
      </c>
      <c r="T2451" s="5">
        <v>0.35</v>
      </c>
      <c r="U2451" s="6">
        <v>12.85</v>
      </c>
      <c r="V2451" s="2">
        <v>18.899999999999999</v>
      </c>
      <c r="W2451" s="8"/>
      <c r="X2451" s="10" t="s">
        <v>29</v>
      </c>
      <c r="Y2451" s="7">
        <v>43616</v>
      </c>
    </row>
    <row r="2452" spans="1:25" hidden="1" x14ac:dyDescent="0.25">
      <c r="A2452" s="2">
        <v>541094</v>
      </c>
      <c r="B2452" s="3" t="s">
        <v>1880</v>
      </c>
      <c r="C2452" s="3" t="s">
        <v>2441</v>
      </c>
      <c r="D2452" s="3" t="s">
        <v>27</v>
      </c>
      <c r="E2452" s="3" t="s">
        <v>37</v>
      </c>
      <c r="F2452" s="3" t="s">
        <v>104</v>
      </c>
      <c r="G2452" s="2">
        <v>13.5</v>
      </c>
      <c r="H2452" s="3" t="s">
        <v>30</v>
      </c>
      <c r="I2452" s="3" t="s">
        <v>1885</v>
      </c>
      <c r="J2452" s="3" t="s">
        <v>31</v>
      </c>
      <c r="K2452" s="4" t="s">
        <v>3169</v>
      </c>
      <c r="L2452" s="2">
        <v>1</v>
      </c>
      <c r="M2452" s="2">
        <v>12</v>
      </c>
      <c r="N2452" s="2">
        <v>0.75</v>
      </c>
      <c r="O2452" s="3" t="s">
        <v>32</v>
      </c>
      <c r="P2452" s="3" t="s">
        <v>29</v>
      </c>
      <c r="Q2452" s="5">
        <v>22.3</v>
      </c>
      <c r="R2452" s="5">
        <v>2</v>
      </c>
      <c r="S2452" s="6">
        <v>17.559999999999999</v>
      </c>
      <c r="T2452" s="5">
        <v>0.35</v>
      </c>
      <c r="U2452" s="6">
        <v>17.91</v>
      </c>
      <c r="V2452" s="2">
        <v>29</v>
      </c>
      <c r="W2452" s="8"/>
      <c r="X2452" s="10" t="s">
        <v>29</v>
      </c>
      <c r="Y2452" s="7">
        <v>43800</v>
      </c>
    </row>
    <row r="2453" spans="1:25" hidden="1" x14ac:dyDescent="0.25">
      <c r="A2453" s="2">
        <v>915793</v>
      </c>
      <c r="B2453" s="3" t="s">
        <v>1880</v>
      </c>
      <c r="C2453" s="3" t="s">
        <v>2442</v>
      </c>
      <c r="D2453" s="3" t="s">
        <v>27</v>
      </c>
      <c r="E2453" s="3" t="s">
        <v>28</v>
      </c>
      <c r="F2453" s="3" t="s">
        <v>29</v>
      </c>
      <c r="G2453" s="2">
        <v>14.8</v>
      </c>
      <c r="H2453" s="3" t="s">
        <v>1884</v>
      </c>
      <c r="I2453" s="3" t="s">
        <v>29</v>
      </c>
      <c r="J2453" s="3" t="s">
        <v>31</v>
      </c>
      <c r="K2453" s="4">
        <v>115.68</v>
      </c>
      <c r="L2453" s="2">
        <v>1</v>
      </c>
      <c r="M2453" s="2">
        <v>12</v>
      </c>
      <c r="N2453" s="2">
        <v>0.75</v>
      </c>
      <c r="O2453" s="3" t="s">
        <v>32</v>
      </c>
      <c r="P2453" s="3" t="s">
        <v>29</v>
      </c>
      <c r="Q2453" s="5">
        <v>24.75</v>
      </c>
      <c r="S2453" s="6">
        <v>21.47</v>
      </c>
      <c r="T2453" s="5">
        <v>0.35</v>
      </c>
      <c r="U2453" s="6">
        <v>21.82</v>
      </c>
      <c r="V2453" s="2">
        <v>32.200000000000003</v>
      </c>
      <c r="W2453" s="8">
        <v>5.25</v>
      </c>
      <c r="X2453" s="9" t="s">
        <v>3216</v>
      </c>
      <c r="Y2453" s="7">
        <v>43794</v>
      </c>
    </row>
    <row r="2454" spans="1:25" hidden="1" x14ac:dyDescent="0.25">
      <c r="A2454" s="2">
        <v>36483</v>
      </c>
      <c r="B2454" s="3" t="s">
        <v>1880</v>
      </c>
      <c r="C2454" s="3" t="s">
        <v>2443</v>
      </c>
      <c r="D2454" s="3" t="s">
        <v>27</v>
      </c>
      <c r="E2454" s="3" t="s">
        <v>37</v>
      </c>
      <c r="F2454" s="3" t="s">
        <v>29</v>
      </c>
      <c r="G2454" s="2">
        <v>14</v>
      </c>
      <c r="H2454" s="3" t="s">
        <v>432</v>
      </c>
      <c r="I2454" s="3" t="s">
        <v>29</v>
      </c>
      <c r="J2454" s="3" t="s">
        <v>31</v>
      </c>
      <c r="K2454" s="4">
        <v>106.68</v>
      </c>
      <c r="L2454" s="2">
        <v>1</v>
      </c>
      <c r="M2454" s="2">
        <v>12</v>
      </c>
      <c r="N2454" s="2">
        <v>0.75</v>
      </c>
      <c r="O2454" s="3" t="s">
        <v>32</v>
      </c>
      <c r="P2454" s="3" t="s">
        <v>29</v>
      </c>
      <c r="Q2454" s="5">
        <v>23.2</v>
      </c>
      <c r="S2454" s="6">
        <v>20.11</v>
      </c>
      <c r="T2454" s="5">
        <v>0.35</v>
      </c>
      <c r="U2454" s="6">
        <v>20.46</v>
      </c>
      <c r="V2454" s="2">
        <v>30.15</v>
      </c>
      <c r="W2454" s="8"/>
      <c r="X2454" s="10" t="s">
        <v>29</v>
      </c>
      <c r="Y2454" s="7">
        <v>43616</v>
      </c>
    </row>
    <row r="2455" spans="1:25" hidden="1" x14ac:dyDescent="0.25">
      <c r="A2455" s="2">
        <v>158949</v>
      </c>
      <c r="B2455" s="3" t="s">
        <v>1880</v>
      </c>
      <c r="C2455" s="3" t="s">
        <v>2444</v>
      </c>
      <c r="D2455" s="3" t="s">
        <v>27</v>
      </c>
      <c r="E2455" s="3" t="s">
        <v>28</v>
      </c>
      <c r="F2455" s="3" t="s">
        <v>405</v>
      </c>
      <c r="G2455" s="2">
        <v>12</v>
      </c>
      <c r="H2455" s="3" t="s">
        <v>80</v>
      </c>
      <c r="I2455" s="3" t="s">
        <v>29</v>
      </c>
      <c r="J2455" s="3" t="s">
        <v>31</v>
      </c>
      <c r="K2455" s="4">
        <v>86.04</v>
      </c>
      <c r="L2455" s="2">
        <v>1</v>
      </c>
      <c r="M2455" s="2">
        <v>12</v>
      </c>
      <c r="N2455" s="2">
        <v>0.75</v>
      </c>
      <c r="O2455" s="3" t="s">
        <v>32</v>
      </c>
      <c r="P2455" s="3" t="s">
        <v>29</v>
      </c>
      <c r="Q2455" s="5">
        <v>19.649999999999999</v>
      </c>
      <c r="R2455" s="5">
        <v>1</v>
      </c>
      <c r="S2455" s="6">
        <v>16.100000000000001</v>
      </c>
      <c r="T2455" s="5">
        <v>0.35</v>
      </c>
      <c r="U2455" s="6">
        <v>16.45</v>
      </c>
      <c r="V2455" s="2">
        <v>25.55</v>
      </c>
      <c r="W2455" s="8"/>
      <c r="X2455" s="10" t="s">
        <v>29</v>
      </c>
      <c r="Y2455" s="7">
        <v>43800</v>
      </c>
    </row>
    <row r="2456" spans="1:25" hidden="1" x14ac:dyDescent="0.25">
      <c r="A2456" s="2">
        <v>853226</v>
      </c>
      <c r="B2456" s="3" t="s">
        <v>1880</v>
      </c>
      <c r="C2456" s="3" t="s">
        <v>2445</v>
      </c>
      <c r="D2456" s="3" t="s">
        <v>27</v>
      </c>
      <c r="E2456" s="3" t="s">
        <v>37</v>
      </c>
      <c r="F2456" s="3" t="s">
        <v>86</v>
      </c>
      <c r="G2456" s="2">
        <v>13.5</v>
      </c>
      <c r="H2456" s="3" t="s">
        <v>1884</v>
      </c>
      <c r="I2456" s="3" t="s">
        <v>1889</v>
      </c>
      <c r="J2456" s="3" t="s">
        <v>31</v>
      </c>
      <c r="K2456" s="4">
        <v>89.04</v>
      </c>
      <c r="L2456" s="2">
        <v>1</v>
      </c>
      <c r="M2456" s="2">
        <v>12</v>
      </c>
      <c r="N2456" s="2">
        <v>0.75</v>
      </c>
      <c r="O2456" s="3" t="s">
        <v>32</v>
      </c>
      <c r="P2456" s="3" t="s">
        <v>29</v>
      </c>
      <c r="Q2456" s="5">
        <v>20.2</v>
      </c>
      <c r="S2456" s="6">
        <v>17.47</v>
      </c>
      <c r="T2456" s="5">
        <v>0.35</v>
      </c>
      <c r="U2456" s="6">
        <v>17.82</v>
      </c>
      <c r="V2456" s="2">
        <v>26.25</v>
      </c>
      <c r="W2456" s="8"/>
      <c r="X2456" s="10" t="s">
        <v>29</v>
      </c>
      <c r="Y2456" s="7">
        <v>43629</v>
      </c>
    </row>
    <row r="2457" spans="1:25" hidden="1" x14ac:dyDescent="0.25">
      <c r="A2457" s="2">
        <v>343327</v>
      </c>
      <c r="B2457" s="3" t="s">
        <v>1880</v>
      </c>
      <c r="C2457" s="3" t="s">
        <v>2446</v>
      </c>
      <c r="D2457" s="3" t="s">
        <v>27</v>
      </c>
      <c r="E2457" s="3" t="s">
        <v>37</v>
      </c>
      <c r="F2457" s="3" t="s">
        <v>29</v>
      </c>
      <c r="G2457" s="2">
        <v>13.5</v>
      </c>
      <c r="H2457" s="3" t="s">
        <v>1884</v>
      </c>
      <c r="I2457" s="3" t="s">
        <v>1889</v>
      </c>
      <c r="J2457" s="3" t="s">
        <v>31</v>
      </c>
      <c r="K2457" s="4">
        <v>73.680000000000007</v>
      </c>
      <c r="L2457" s="2">
        <v>1</v>
      </c>
      <c r="M2457" s="2">
        <v>12</v>
      </c>
      <c r="N2457" s="2">
        <v>0.75</v>
      </c>
      <c r="O2457" s="3" t="s">
        <v>32</v>
      </c>
      <c r="P2457" s="3" t="s">
        <v>29</v>
      </c>
      <c r="Q2457" s="5">
        <v>17.55</v>
      </c>
      <c r="S2457" s="6">
        <v>15.14</v>
      </c>
      <c r="T2457" s="5">
        <v>0.35</v>
      </c>
      <c r="U2457" s="6">
        <v>15.49</v>
      </c>
      <c r="V2457" s="2">
        <v>22.8</v>
      </c>
      <c r="W2457" s="8"/>
      <c r="X2457" s="10" t="s">
        <v>29</v>
      </c>
      <c r="Y2457" s="7">
        <v>43678</v>
      </c>
    </row>
    <row r="2458" spans="1:25" hidden="1" x14ac:dyDescent="0.25">
      <c r="A2458" s="2">
        <v>0</v>
      </c>
      <c r="B2458" s="3" t="s">
        <v>1880</v>
      </c>
      <c r="C2458" s="3" t="s">
        <v>2447</v>
      </c>
      <c r="D2458" s="3" t="s">
        <v>27</v>
      </c>
      <c r="E2458" s="3" t="s">
        <v>28</v>
      </c>
      <c r="F2458" s="3" t="s">
        <v>281</v>
      </c>
      <c r="G2458" s="2">
        <v>13.5</v>
      </c>
      <c r="H2458" s="3" t="s">
        <v>30</v>
      </c>
      <c r="I2458" s="3" t="s">
        <v>29</v>
      </c>
      <c r="J2458" s="3" t="s">
        <v>31</v>
      </c>
      <c r="K2458" s="4">
        <v>104.4</v>
      </c>
      <c r="L2458" s="2">
        <v>1</v>
      </c>
      <c r="M2458" s="2">
        <v>12</v>
      </c>
      <c r="N2458" s="2">
        <v>0.75</v>
      </c>
      <c r="O2458" s="3" t="s">
        <v>32</v>
      </c>
      <c r="P2458" s="3" t="s">
        <v>29</v>
      </c>
      <c r="Q2458" s="5">
        <v>22.8</v>
      </c>
      <c r="S2458" s="6">
        <v>19.760000000000002</v>
      </c>
      <c r="T2458" s="5">
        <v>0.35</v>
      </c>
      <c r="U2458" s="6">
        <v>20.11</v>
      </c>
      <c r="V2458" s="2">
        <v>29.65</v>
      </c>
      <c r="W2458" s="8">
        <v>11.65</v>
      </c>
      <c r="X2458" s="9" t="s">
        <v>3216</v>
      </c>
      <c r="Y2458" s="7">
        <v>43721</v>
      </c>
    </row>
    <row r="2459" spans="1:25" hidden="1" x14ac:dyDescent="0.25">
      <c r="A2459" s="2">
        <v>50948</v>
      </c>
      <c r="B2459" s="3" t="s">
        <v>1880</v>
      </c>
      <c r="C2459" s="3" t="s">
        <v>2448</v>
      </c>
      <c r="D2459" s="3" t="s">
        <v>27</v>
      </c>
      <c r="E2459" s="3" t="s">
        <v>37</v>
      </c>
      <c r="F2459" s="3" t="s">
        <v>29</v>
      </c>
      <c r="G2459" s="2">
        <v>13.5</v>
      </c>
      <c r="H2459" s="3" t="s">
        <v>1884</v>
      </c>
      <c r="I2459" s="3" t="s">
        <v>1882</v>
      </c>
      <c r="J2459" s="3" t="s">
        <v>31</v>
      </c>
      <c r="K2459" s="4">
        <v>76.680000000000007</v>
      </c>
      <c r="L2459" s="2">
        <v>1</v>
      </c>
      <c r="M2459" s="2">
        <v>12</v>
      </c>
      <c r="N2459" s="2">
        <v>0.75</v>
      </c>
      <c r="O2459" s="3" t="s">
        <v>32</v>
      </c>
      <c r="P2459" s="3" t="s">
        <v>29</v>
      </c>
      <c r="Q2459" s="5">
        <v>18.05</v>
      </c>
      <c r="S2459" s="6">
        <v>15.58</v>
      </c>
      <c r="T2459" s="5">
        <v>0.35</v>
      </c>
      <c r="U2459" s="6">
        <v>15.93</v>
      </c>
      <c r="V2459" s="2">
        <v>23.45</v>
      </c>
      <c r="W2459" s="8"/>
      <c r="X2459" s="10" t="s">
        <v>29</v>
      </c>
      <c r="Y2459" s="7">
        <v>43616</v>
      </c>
    </row>
    <row r="2460" spans="1:25" hidden="1" x14ac:dyDescent="0.25">
      <c r="A2460" s="2">
        <v>1669</v>
      </c>
      <c r="B2460" s="3" t="s">
        <v>1880</v>
      </c>
      <c r="C2460" s="3" t="s">
        <v>2449</v>
      </c>
      <c r="D2460" s="3" t="s">
        <v>27</v>
      </c>
      <c r="E2460" s="3" t="s">
        <v>37</v>
      </c>
      <c r="F2460" s="3" t="s">
        <v>86</v>
      </c>
      <c r="G2460" s="2">
        <v>14.8</v>
      </c>
      <c r="H2460" s="3" t="s">
        <v>1884</v>
      </c>
      <c r="I2460" s="3" t="s">
        <v>1889</v>
      </c>
      <c r="J2460" s="3" t="s">
        <v>31</v>
      </c>
      <c r="K2460" s="4">
        <v>118.56</v>
      </c>
      <c r="L2460" s="2">
        <v>1</v>
      </c>
      <c r="M2460" s="2">
        <v>12</v>
      </c>
      <c r="N2460" s="2">
        <v>0.75</v>
      </c>
      <c r="O2460" s="3" t="s">
        <v>32</v>
      </c>
      <c r="P2460" s="3" t="s">
        <v>29</v>
      </c>
      <c r="Q2460" s="5">
        <v>27.3</v>
      </c>
      <c r="S2460" s="6">
        <v>23.72</v>
      </c>
      <c r="T2460" s="5">
        <v>0.35</v>
      </c>
      <c r="U2460" s="6">
        <v>24.07</v>
      </c>
      <c r="V2460" s="2">
        <v>35.5</v>
      </c>
      <c r="W2460" s="8"/>
      <c r="X2460" s="10" t="s">
        <v>29</v>
      </c>
      <c r="Y2460" s="7">
        <v>43466</v>
      </c>
    </row>
    <row r="2461" spans="1:25" hidden="1" x14ac:dyDescent="0.25">
      <c r="A2461" s="2">
        <v>484618</v>
      </c>
      <c r="B2461" s="3" t="s">
        <v>1880</v>
      </c>
      <c r="C2461" s="3" t="s">
        <v>2450</v>
      </c>
      <c r="D2461" s="3" t="s">
        <v>27</v>
      </c>
      <c r="E2461" s="3" t="s">
        <v>37</v>
      </c>
      <c r="F2461" s="3" t="s">
        <v>29</v>
      </c>
      <c r="G2461" s="2">
        <v>13.8</v>
      </c>
      <c r="H2461" s="3" t="s">
        <v>1884</v>
      </c>
      <c r="I2461" s="3" t="s">
        <v>1889</v>
      </c>
      <c r="J2461" s="3" t="s">
        <v>31</v>
      </c>
      <c r="K2461" s="4">
        <v>76.44</v>
      </c>
      <c r="L2461" s="2">
        <v>1</v>
      </c>
      <c r="M2461" s="2">
        <v>12</v>
      </c>
      <c r="N2461" s="2">
        <v>0.75</v>
      </c>
      <c r="O2461" s="3" t="s">
        <v>32</v>
      </c>
      <c r="P2461" s="3" t="s">
        <v>29</v>
      </c>
      <c r="Q2461" s="5">
        <v>18</v>
      </c>
      <c r="S2461" s="6">
        <v>15.53</v>
      </c>
      <c r="T2461" s="5">
        <v>0.35</v>
      </c>
      <c r="U2461" s="6">
        <v>15.88</v>
      </c>
      <c r="V2461" s="2">
        <v>23.4</v>
      </c>
      <c r="W2461" s="8"/>
      <c r="X2461" s="10" t="s">
        <v>29</v>
      </c>
      <c r="Y2461" s="7">
        <v>43466</v>
      </c>
    </row>
    <row r="2462" spans="1:25" hidden="1" x14ac:dyDescent="0.25">
      <c r="A2462" s="2">
        <v>769302</v>
      </c>
      <c r="B2462" s="3" t="s">
        <v>1880</v>
      </c>
      <c r="C2462" s="3" t="s">
        <v>2451</v>
      </c>
      <c r="D2462" s="3" t="s">
        <v>27</v>
      </c>
      <c r="E2462" s="3" t="s">
        <v>28</v>
      </c>
      <c r="F2462" s="3" t="s">
        <v>97</v>
      </c>
      <c r="G2462" s="2">
        <v>14.5</v>
      </c>
      <c r="H2462" s="3" t="s">
        <v>30</v>
      </c>
      <c r="I2462" s="3" t="s">
        <v>1885</v>
      </c>
      <c r="J2462" s="3" t="s">
        <v>39</v>
      </c>
      <c r="K2462" s="4">
        <v>235.47</v>
      </c>
      <c r="L2462" s="2">
        <v>1</v>
      </c>
      <c r="M2462" s="2">
        <v>12</v>
      </c>
      <c r="N2462" s="2">
        <v>0.75</v>
      </c>
      <c r="O2462" s="3" t="s">
        <v>32</v>
      </c>
      <c r="P2462" s="3" t="s">
        <v>29</v>
      </c>
      <c r="Q2462" s="5">
        <v>42.75</v>
      </c>
      <c r="S2462" s="6">
        <v>37.31</v>
      </c>
      <c r="T2462" s="5">
        <v>0.35</v>
      </c>
      <c r="U2462" s="6">
        <v>37.659999999999997</v>
      </c>
      <c r="V2462" s="2">
        <v>55.6</v>
      </c>
      <c r="W2462" s="8"/>
      <c r="X2462" s="10" t="s">
        <v>29</v>
      </c>
      <c r="Y2462" s="7">
        <v>43718</v>
      </c>
    </row>
    <row r="2463" spans="1:25" hidden="1" x14ac:dyDescent="0.25">
      <c r="A2463" s="2">
        <v>634691</v>
      </c>
      <c r="B2463" s="3" t="s">
        <v>1880</v>
      </c>
      <c r="C2463" s="3" t="s">
        <v>2452</v>
      </c>
      <c r="D2463" s="3" t="s">
        <v>27</v>
      </c>
      <c r="E2463" s="3" t="s">
        <v>37</v>
      </c>
      <c r="F2463" s="3" t="s">
        <v>29</v>
      </c>
      <c r="G2463" s="2">
        <v>13</v>
      </c>
      <c r="H2463" s="3" t="s">
        <v>38</v>
      </c>
      <c r="I2463" s="3" t="s">
        <v>1882</v>
      </c>
      <c r="J2463" s="3" t="s">
        <v>31</v>
      </c>
      <c r="K2463" s="4">
        <v>51.1</v>
      </c>
      <c r="L2463" s="2">
        <v>1</v>
      </c>
      <c r="M2463" s="2">
        <v>12</v>
      </c>
      <c r="N2463" s="2">
        <v>0.75</v>
      </c>
      <c r="O2463" s="3" t="s">
        <v>32</v>
      </c>
      <c r="P2463" s="3" t="s">
        <v>29</v>
      </c>
      <c r="Q2463" s="5">
        <v>13.15</v>
      </c>
      <c r="S2463" s="6">
        <v>11.26</v>
      </c>
      <c r="T2463" s="5">
        <v>0.35</v>
      </c>
      <c r="U2463" s="6">
        <v>11.61</v>
      </c>
      <c r="V2463" s="2">
        <v>17.100000000000001</v>
      </c>
      <c r="W2463" s="8"/>
      <c r="X2463" s="10" t="s">
        <v>29</v>
      </c>
      <c r="Y2463" s="7">
        <v>43678</v>
      </c>
    </row>
    <row r="2464" spans="1:25" hidden="1" x14ac:dyDescent="0.25">
      <c r="A2464" s="2">
        <v>698878</v>
      </c>
      <c r="B2464" s="3" t="s">
        <v>1880</v>
      </c>
      <c r="C2464" s="3" t="s">
        <v>2453</v>
      </c>
      <c r="D2464" s="3" t="s">
        <v>27</v>
      </c>
      <c r="E2464" s="3" t="s">
        <v>28</v>
      </c>
      <c r="F2464" s="3" t="s">
        <v>97</v>
      </c>
      <c r="G2464" s="2">
        <v>13.8</v>
      </c>
      <c r="H2464" s="3" t="s">
        <v>102</v>
      </c>
      <c r="I2464" s="3" t="s">
        <v>1885</v>
      </c>
      <c r="J2464" s="3" t="s">
        <v>31</v>
      </c>
      <c r="K2464" s="4">
        <v>189.72</v>
      </c>
      <c r="L2464" s="2">
        <v>1</v>
      </c>
      <c r="M2464" s="2">
        <v>12</v>
      </c>
      <c r="N2464" s="2">
        <v>0.75</v>
      </c>
      <c r="O2464" s="3" t="s">
        <v>32</v>
      </c>
      <c r="P2464" s="3" t="s">
        <v>29</v>
      </c>
      <c r="Q2464" s="5">
        <v>37.200000000000003</v>
      </c>
      <c r="S2464" s="6">
        <v>32.43</v>
      </c>
      <c r="T2464" s="5">
        <v>0.35</v>
      </c>
      <c r="U2464" s="6">
        <v>32.78</v>
      </c>
      <c r="V2464" s="2">
        <v>48.35</v>
      </c>
      <c r="W2464" s="8">
        <v>0.95000000000000284</v>
      </c>
      <c r="X2464" s="9" t="s">
        <v>3216</v>
      </c>
      <c r="Y2464" s="7">
        <v>43794</v>
      </c>
    </row>
    <row r="2465" spans="1:25" hidden="1" x14ac:dyDescent="0.25">
      <c r="A2465" s="2">
        <v>340398</v>
      </c>
      <c r="B2465" s="3" t="s">
        <v>1880</v>
      </c>
      <c r="C2465" s="3" t="s">
        <v>2454</v>
      </c>
      <c r="D2465" s="3" t="s">
        <v>27</v>
      </c>
      <c r="E2465" s="3" t="s">
        <v>37</v>
      </c>
      <c r="F2465" s="3" t="s">
        <v>29</v>
      </c>
      <c r="G2465" s="2">
        <v>13.5</v>
      </c>
      <c r="H2465" s="3" t="s">
        <v>889</v>
      </c>
      <c r="I2465" s="3" t="s">
        <v>1882</v>
      </c>
      <c r="J2465" s="3" t="s">
        <v>31</v>
      </c>
      <c r="K2465" s="4">
        <v>52.92</v>
      </c>
      <c r="L2465" s="2">
        <v>1</v>
      </c>
      <c r="M2465" s="2">
        <v>12</v>
      </c>
      <c r="N2465" s="2">
        <v>0.75</v>
      </c>
      <c r="O2465" s="3" t="s">
        <v>32</v>
      </c>
      <c r="P2465" s="3" t="s">
        <v>29</v>
      </c>
      <c r="Q2465" s="5">
        <v>13.55</v>
      </c>
      <c r="S2465" s="6">
        <v>11.62</v>
      </c>
      <c r="T2465" s="5">
        <v>0.35</v>
      </c>
      <c r="U2465" s="6">
        <v>11.97</v>
      </c>
      <c r="V2465" s="2">
        <v>17.600000000000001</v>
      </c>
      <c r="W2465" s="8"/>
      <c r="X2465" s="10" t="s">
        <v>29</v>
      </c>
      <c r="Y2465" s="7">
        <v>43466</v>
      </c>
    </row>
    <row r="2466" spans="1:25" hidden="1" x14ac:dyDescent="0.25">
      <c r="A2466" s="2">
        <v>133629</v>
      </c>
      <c r="B2466" s="3" t="s">
        <v>1880</v>
      </c>
      <c r="C2466" s="3" t="s">
        <v>2455</v>
      </c>
      <c r="D2466" s="3" t="s">
        <v>27</v>
      </c>
      <c r="E2466" s="3" t="s">
        <v>37</v>
      </c>
      <c r="F2466" s="3" t="s">
        <v>29</v>
      </c>
      <c r="G2466" s="2">
        <v>14</v>
      </c>
      <c r="H2466" s="3" t="s">
        <v>30</v>
      </c>
      <c r="I2466" s="3" t="s">
        <v>1892</v>
      </c>
      <c r="J2466" s="3" t="s">
        <v>31</v>
      </c>
      <c r="K2466" s="4">
        <v>140.04</v>
      </c>
      <c r="L2466" s="2">
        <v>1</v>
      </c>
      <c r="M2466" s="2">
        <v>12</v>
      </c>
      <c r="N2466" s="2">
        <v>0.75</v>
      </c>
      <c r="O2466" s="3" t="s">
        <v>32</v>
      </c>
      <c r="P2466" s="3" t="s">
        <v>29</v>
      </c>
      <c r="Q2466" s="5">
        <v>28.95</v>
      </c>
      <c r="S2466" s="6">
        <v>25.17</v>
      </c>
      <c r="T2466" s="5">
        <v>0.35</v>
      </c>
      <c r="U2466" s="6">
        <v>25.52</v>
      </c>
      <c r="V2466" s="2">
        <v>37.65</v>
      </c>
      <c r="W2466" s="8"/>
      <c r="X2466" s="10" t="s">
        <v>29</v>
      </c>
      <c r="Y2466" s="7">
        <v>43647</v>
      </c>
    </row>
    <row r="2467" spans="1:25" hidden="1" x14ac:dyDescent="0.25">
      <c r="A2467" s="2">
        <v>114314</v>
      </c>
      <c r="B2467" s="3" t="s">
        <v>1880</v>
      </c>
      <c r="C2467" s="3" t="s">
        <v>2456</v>
      </c>
      <c r="D2467" s="3" t="s">
        <v>27</v>
      </c>
      <c r="E2467" s="3" t="s">
        <v>28</v>
      </c>
      <c r="F2467" s="3" t="s">
        <v>86</v>
      </c>
      <c r="H2467" s="3" t="s">
        <v>899</v>
      </c>
      <c r="I2467" s="3" t="s">
        <v>29</v>
      </c>
      <c r="J2467" s="3" t="s">
        <v>31</v>
      </c>
      <c r="K2467" s="4">
        <v>91.8</v>
      </c>
      <c r="L2467" s="2">
        <v>1</v>
      </c>
      <c r="M2467" s="2">
        <v>12</v>
      </c>
      <c r="N2467" s="2">
        <v>0.75</v>
      </c>
      <c r="O2467" s="3" t="s">
        <v>32</v>
      </c>
      <c r="P2467" s="3" t="s">
        <v>29</v>
      </c>
      <c r="Q2467" s="5">
        <v>20.65</v>
      </c>
      <c r="S2467" s="6">
        <v>17.86</v>
      </c>
      <c r="T2467" s="5">
        <v>0.35</v>
      </c>
      <c r="U2467" s="6">
        <v>18.21</v>
      </c>
      <c r="V2467" s="2">
        <v>26.85</v>
      </c>
      <c r="W2467" s="8"/>
      <c r="X2467" s="10" t="s">
        <v>29</v>
      </c>
      <c r="Y2467" s="7">
        <v>43739</v>
      </c>
    </row>
    <row r="2468" spans="1:25" hidden="1" x14ac:dyDescent="0.25">
      <c r="A2468" s="2">
        <v>191833</v>
      </c>
      <c r="B2468" s="3" t="s">
        <v>1880</v>
      </c>
      <c r="C2468" s="3" t="s">
        <v>2457</v>
      </c>
      <c r="D2468" s="3" t="s">
        <v>27</v>
      </c>
      <c r="E2468" s="3" t="s">
        <v>37</v>
      </c>
      <c r="F2468" s="3" t="s">
        <v>29</v>
      </c>
      <c r="G2468" s="2">
        <v>14</v>
      </c>
      <c r="H2468" s="3" t="s">
        <v>1884</v>
      </c>
      <c r="I2468" s="3" t="s">
        <v>29</v>
      </c>
      <c r="J2468" s="3" t="s">
        <v>31</v>
      </c>
      <c r="K2468" s="4">
        <v>113.28</v>
      </c>
      <c r="L2468" s="2">
        <v>1</v>
      </c>
      <c r="M2468" s="2">
        <v>12</v>
      </c>
      <c r="N2468" s="2">
        <v>0.75</v>
      </c>
      <c r="O2468" s="3" t="s">
        <v>32</v>
      </c>
      <c r="P2468" s="3" t="s">
        <v>29</v>
      </c>
      <c r="Q2468" s="5">
        <v>24.35</v>
      </c>
      <c r="S2468" s="6">
        <v>21.12</v>
      </c>
      <c r="T2468" s="5">
        <v>0.35</v>
      </c>
      <c r="U2468" s="6">
        <v>21.47</v>
      </c>
      <c r="V2468" s="2">
        <v>31.65</v>
      </c>
      <c r="W2468" s="8"/>
      <c r="X2468" s="10" t="s">
        <v>29</v>
      </c>
      <c r="Y2468" s="7">
        <v>43654</v>
      </c>
    </row>
    <row r="2469" spans="1:25" hidden="1" x14ac:dyDescent="0.25">
      <c r="A2469" s="2">
        <v>466722</v>
      </c>
      <c r="B2469" s="3" t="s">
        <v>1880</v>
      </c>
      <c r="C2469" s="3" t="s">
        <v>2458</v>
      </c>
      <c r="D2469" s="3" t="s">
        <v>27</v>
      </c>
      <c r="E2469" s="3" t="s">
        <v>37</v>
      </c>
      <c r="F2469" s="3" t="s">
        <v>29</v>
      </c>
      <c r="G2469" s="2">
        <v>14.5</v>
      </c>
      <c r="H2469" s="3" t="s">
        <v>1884</v>
      </c>
      <c r="I2469" s="3" t="s">
        <v>1889</v>
      </c>
      <c r="J2469" s="3" t="s">
        <v>31</v>
      </c>
      <c r="K2469" s="4">
        <v>132.6</v>
      </c>
      <c r="L2469" s="2">
        <v>1</v>
      </c>
      <c r="M2469" s="2">
        <v>12</v>
      </c>
      <c r="N2469" s="2">
        <v>0.75</v>
      </c>
      <c r="O2469" s="3" t="s">
        <v>32</v>
      </c>
      <c r="P2469" s="3" t="s">
        <v>29</v>
      </c>
      <c r="Q2469" s="5">
        <v>27.65</v>
      </c>
      <c r="S2469" s="6">
        <v>24.02</v>
      </c>
      <c r="T2469" s="5">
        <v>0.35</v>
      </c>
      <c r="U2469" s="6">
        <v>24.37</v>
      </c>
      <c r="V2469" s="2">
        <v>35.950000000000003</v>
      </c>
      <c r="W2469" s="8"/>
      <c r="X2469" s="10" t="s">
        <v>29</v>
      </c>
      <c r="Y2469" s="7">
        <v>43769</v>
      </c>
    </row>
    <row r="2470" spans="1:25" hidden="1" x14ac:dyDescent="0.25">
      <c r="A2470" s="2">
        <v>319053</v>
      </c>
      <c r="B2470" s="3" t="s">
        <v>1880</v>
      </c>
      <c r="C2470" s="3" t="s">
        <v>2459</v>
      </c>
      <c r="D2470" s="3" t="s">
        <v>27</v>
      </c>
      <c r="E2470" s="3" t="s">
        <v>28</v>
      </c>
      <c r="F2470" s="3" t="s">
        <v>29</v>
      </c>
      <c r="G2470" s="2">
        <v>10</v>
      </c>
      <c r="H2470" s="3" t="s">
        <v>1727</v>
      </c>
      <c r="I2470" s="3" t="s">
        <v>29</v>
      </c>
      <c r="J2470" s="3" t="s">
        <v>31</v>
      </c>
      <c r="K2470" s="4">
        <v>75.959999999999994</v>
      </c>
      <c r="L2470" s="2">
        <v>1</v>
      </c>
      <c r="M2470" s="2">
        <v>12</v>
      </c>
      <c r="N2470" s="2">
        <v>0.75</v>
      </c>
      <c r="O2470" s="3" t="s">
        <v>32</v>
      </c>
      <c r="P2470" s="3" t="s">
        <v>29</v>
      </c>
      <c r="Q2470" s="5">
        <v>17.95</v>
      </c>
      <c r="S2470" s="6">
        <v>15.49</v>
      </c>
      <c r="T2470" s="5">
        <v>0.35</v>
      </c>
      <c r="U2470" s="6">
        <v>15.84</v>
      </c>
      <c r="V2470" s="2">
        <v>23.35</v>
      </c>
      <c r="W2470" s="8"/>
      <c r="X2470" s="10" t="s">
        <v>29</v>
      </c>
      <c r="Y2470" s="7">
        <v>43712</v>
      </c>
    </row>
    <row r="2471" spans="1:25" hidden="1" x14ac:dyDescent="0.25">
      <c r="A2471" s="2">
        <v>110460</v>
      </c>
      <c r="B2471" s="3" t="s">
        <v>1880</v>
      </c>
      <c r="C2471" s="3" t="s">
        <v>2460</v>
      </c>
      <c r="D2471" s="3" t="s">
        <v>194</v>
      </c>
      <c r="E2471" s="3" t="s">
        <v>37</v>
      </c>
      <c r="F2471" s="3" t="s">
        <v>29</v>
      </c>
      <c r="G2471" s="2">
        <v>11</v>
      </c>
      <c r="H2471" s="3" t="s">
        <v>80</v>
      </c>
      <c r="I2471" s="3" t="s">
        <v>29</v>
      </c>
      <c r="J2471" s="3" t="s">
        <v>31</v>
      </c>
      <c r="K2471" s="4">
        <v>44.64</v>
      </c>
      <c r="L2471" s="2">
        <v>1</v>
      </c>
      <c r="M2471" s="2">
        <v>12</v>
      </c>
      <c r="N2471" s="2">
        <v>1</v>
      </c>
      <c r="O2471" s="3" t="s">
        <v>32</v>
      </c>
      <c r="P2471" s="3" t="s">
        <v>29</v>
      </c>
      <c r="Q2471" s="5">
        <v>12.8</v>
      </c>
      <c r="S2471" s="6">
        <v>10.96</v>
      </c>
      <c r="T2471" s="5">
        <v>0.35</v>
      </c>
      <c r="U2471" s="6">
        <v>11.31</v>
      </c>
      <c r="V2471" s="2">
        <v>16.649999999999999</v>
      </c>
      <c r="W2471" s="8"/>
      <c r="X2471" s="10" t="s">
        <v>29</v>
      </c>
      <c r="Y2471" s="7">
        <v>43466</v>
      </c>
    </row>
    <row r="2472" spans="1:25" hidden="1" x14ac:dyDescent="0.25">
      <c r="A2472" s="2">
        <v>140900</v>
      </c>
      <c r="B2472" s="3" t="s">
        <v>1880</v>
      </c>
      <c r="C2472" s="3" t="s">
        <v>2461</v>
      </c>
      <c r="D2472" s="3" t="s">
        <v>27</v>
      </c>
      <c r="E2472" s="3" t="s">
        <v>28</v>
      </c>
      <c r="F2472" s="3" t="s">
        <v>29</v>
      </c>
      <c r="G2472" s="2">
        <v>13.5</v>
      </c>
      <c r="H2472" s="3" t="s">
        <v>1727</v>
      </c>
      <c r="I2472" s="3" t="s">
        <v>1882</v>
      </c>
      <c r="J2472" s="3" t="s">
        <v>31</v>
      </c>
      <c r="K2472" s="4">
        <v>103.08</v>
      </c>
      <c r="L2472" s="2">
        <v>1</v>
      </c>
      <c r="M2472" s="2">
        <v>12</v>
      </c>
      <c r="N2472" s="2">
        <v>0.75</v>
      </c>
      <c r="O2472" s="3" t="s">
        <v>32</v>
      </c>
      <c r="P2472" s="3" t="s">
        <v>29</v>
      </c>
      <c r="Q2472" s="5">
        <v>22.6</v>
      </c>
      <c r="S2472" s="6">
        <v>19.579999999999998</v>
      </c>
      <c r="T2472" s="5">
        <v>0.35</v>
      </c>
      <c r="U2472" s="6">
        <v>19.93</v>
      </c>
      <c r="V2472" s="2">
        <v>29.4</v>
      </c>
      <c r="W2472" s="8"/>
      <c r="X2472" s="10" t="s">
        <v>29</v>
      </c>
      <c r="Y2472" s="7">
        <v>43661</v>
      </c>
    </row>
    <row r="2473" spans="1:25" hidden="1" x14ac:dyDescent="0.25">
      <c r="A2473" s="2">
        <v>140895</v>
      </c>
      <c r="B2473" s="3" t="s">
        <v>1880</v>
      </c>
      <c r="C2473" s="3" t="s">
        <v>2462</v>
      </c>
      <c r="D2473" s="3" t="s">
        <v>27</v>
      </c>
      <c r="E2473" s="3" t="s">
        <v>28</v>
      </c>
      <c r="F2473" s="3" t="s">
        <v>29</v>
      </c>
      <c r="G2473" s="2">
        <v>13.5</v>
      </c>
      <c r="H2473" s="3" t="s">
        <v>1727</v>
      </c>
      <c r="I2473" s="3" t="s">
        <v>1882</v>
      </c>
      <c r="J2473" s="3" t="s">
        <v>31</v>
      </c>
      <c r="K2473" s="4">
        <v>149.88</v>
      </c>
      <c r="L2473" s="2">
        <v>1</v>
      </c>
      <c r="M2473" s="2">
        <v>12</v>
      </c>
      <c r="N2473" s="2">
        <v>0.75</v>
      </c>
      <c r="O2473" s="3" t="s">
        <v>32</v>
      </c>
      <c r="P2473" s="3" t="s">
        <v>29</v>
      </c>
      <c r="Q2473" s="5">
        <v>30.65</v>
      </c>
      <c r="S2473" s="6">
        <v>26.66</v>
      </c>
      <c r="T2473" s="5">
        <v>0.35</v>
      </c>
      <c r="U2473" s="6">
        <v>27.01</v>
      </c>
      <c r="V2473" s="2">
        <v>39.85</v>
      </c>
      <c r="W2473" s="8"/>
      <c r="X2473" s="10" t="s">
        <v>29</v>
      </c>
      <c r="Y2473" s="7">
        <v>43661</v>
      </c>
    </row>
    <row r="2474" spans="1:25" hidden="1" x14ac:dyDescent="0.25">
      <c r="A2474" s="2">
        <v>505958</v>
      </c>
      <c r="B2474" s="3" t="s">
        <v>1880</v>
      </c>
      <c r="C2474" s="3" t="s">
        <v>2463</v>
      </c>
      <c r="D2474" s="3" t="s">
        <v>27</v>
      </c>
      <c r="E2474" s="3" t="s">
        <v>28</v>
      </c>
      <c r="F2474" s="3" t="s">
        <v>29</v>
      </c>
      <c r="G2474" s="2">
        <v>14</v>
      </c>
      <c r="H2474" s="3" t="s">
        <v>899</v>
      </c>
      <c r="I2474" s="3" t="s">
        <v>1882</v>
      </c>
      <c r="J2474" s="3" t="s">
        <v>31</v>
      </c>
      <c r="K2474" s="4">
        <v>111.24</v>
      </c>
      <c r="L2474" s="2">
        <v>1</v>
      </c>
      <c r="M2474" s="2">
        <v>12</v>
      </c>
      <c r="N2474" s="2">
        <v>0.75</v>
      </c>
      <c r="O2474" s="3" t="s">
        <v>32</v>
      </c>
      <c r="P2474" s="3" t="s">
        <v>29</v>
      </c>
      <c r="Q2474" s="5">
        <v>24</v>
      </c>
      <c r="S2474" s="6">
        <v>20.81</v>
      </c>
      <c r="T2474" s="5">
        <v>0.35</v>
      </c>
      <c r="U2474" s="6">
        <v>21.16</v>
      </c>
      <c r="V2474" s="2">
        <v>31.2</v>
      </c>
      <c r="W2474" s="8">
        <v>-5.1000000000000014</v>
      </c>
      <c r="X2474" s="9" t="s">
        <v>3215</v>
      </c>
      <c r="Y2474" s="7">
        <v>43794</v>
      </c>
    </row>
    <row r="2475" spans="1:25" hidden="1" x14ac:dyDescent="0.25">
      <c r="A2475" s="2">
        <v>0</v>
      </c>
      <c r="B2475" s="3" t="s">
        <v>1880</v>
      </c>
      <c r="C2475" s="3" t="s">
        <v>2464</v>
      </c>
      <c r="D2475" s="3" t="s">
        <v>27</v>
      </c>
      <c r="E2475" s="3" t="s">
        <v>28</v>
      </c>
      <c r="F2475" s="3" t="s">
        <v>281</v>
      </c>
      <c r="G2475" s="2">
        <v>14</v>
      </c>
      <c r="H2475" s="3" t="s">
        <v>80</v>
      </c>
      <c r="I2475" s="3" t="s">
        <v>29</v>
      </c>
      <c r="J2475" s="3" t="s">
        <v>31</v>
      </c>
      <c r="K2475" s="4">
        <v>96.84</v>
      </c>
      <c r="L2475" s="2">
        <v>1</v>
      </c>
      <c r="M2475" s="2">
        <v>12</v>
      </c>
      <c r="N2475" s="2">
        <v>0.75</v>
      </c>
      <c r="O2475" s="3" t="s">
        <v>32</v>
      </c>
      <c r="P2475" s="3" t="s">
        <v>29</v>
      </c>
      <c r="Q2475" s="5">
        <v>21.5</v>
      </c>
      <c r="S2475" s="6">
        <v>18.61</v>
      </c>
      <c r="T2475" s="5">
        <v>0.35</v>
      </c>
      <c r="U2475" s="6">
        <v>18.96</v>
      </c>
      <c r="V2475" s="2">
        <v>27.95</v>
      </c>
      <c r="W2475" s="8">
        <v>10.35</v>
      </c>
      <c r="X2475" s="9" t="s">
        <v>3216</v>
      </c>
      <c r="Y2475" s="7">
        <v>43721</v>
      </c>
    </row>
    <row r="2476" spans="1:25" hidden="1" x14ac:dyDescent="0.25">
      <c r="A2476" s="2">
        <v>405258</v>
      </c>
      <c r="B2476" s="3" t="s">
        <v>1880</v>
      </c>
      <c r="C2476" s="3" t="s">
        <v>2465</v>
      </c>
      <c r="D2476" s="3" t="s">
        <v>27</v>
      </c>
      <c r="E2476" s="3" t="s">
        <v>28</v>
      </c>
      <c r="F2476" s="3" t="s">
        <v>29</v>
      </c>
      <c r="H2476" s="3" t="s">
        <v>80</v>
      </c>
      <c r="I2476" s="3" t="s">
        <v>29</v>
      </c>
      <c r="J2476" s="3" t="s">
        <v>31</v>
      </c>
      <c r="K2476" s="4">
        <v>100.8</v>
      </c>
      <c r="L2476" s="2">
        <v>1</v>
      </c>
      <c r="M2476" s="2">
        <v>12</v>
      </c>
      <c r="N2476" s="2">
        <v>0.75</v>
      </c>
      <c r="O2476" s="3" t="s">
        <v>32</v>
      </c>
      <c r="P2476" s="3" t="s">
        <v>29</v>
      </c>
      <c r="Q2476" s="5">
        <v>22.2</v>
      </c>
      <c r="S2476" s="6">
        <v>19.23</v>
      </c>
      <c r="T2476" s="5">
        <v>0.35</v>
      </c>
      <c r="U2476" s="6">
        <v>19.579999999999998</v>
      </c>
      <c r="V2476" s="2">
        <v>28.85</v>
      </c>
      <c r="W2476" s="8"/>
      <c r="X2476" s="10" t="s">
        <v>29</v>
      </c>
      <c r="Y2476" s="7">
        <v>43714</v>
      </c>
    </row>
    <row r="2477" spans="1:25" hidden="1" x14ac:dyDescent="0.25">
      <c r="A2477" s="2">
        <v>966986</v>
      </c>
      <c r="B2477" s="3" t="s">
        <v>1880</v>
      </c>
      <c r="C2477" s="3" t="s">
        <v>2466</v>
      </c>
      <c r="D2477" s="3" t="s">
        <v>27</v>
      </c>
      <c r="E2477" s="3" t="s">
        <v>28</v>
      </c>
      <c r="F2477" s="3" t="s">
        <v>29</v>
      </c>
      <c r="G2477" s="2">
        <v>13</v>
      </c>
      <c r="H2477" s="3" t="s">
        <v>1727</v>
      </c>
      <c r="I2477" s="3" t="s">
        <v>29</v>
      </c>
      <c r="J2477" s="3" t="s">
        <v>31</v>
      </c>
      <c r="K2477" s="4">
        <v>66</v>
      </c>
      <c r="L2477" s="2">
        <v>1</v>
      </c>
      <c r="M2477" s="2">
        <v>12</v>
      </c>
      <c r="N2477" s="2">
        <v>0.75</v>
      </c>
      <c r="O2477" s="3" t="s">
        <v>32</v>
      </c>
      <c r="P2477" s="3" t="s">
        <v>29</v>
      </c>
      <c r="Q2477" s="5">
        <v>16.25</v>
      </c>
      <c r="S2477" s="6">
        <v>13.99</v>
      </c>
      <c r="T2477" s="5">
        <v>0.35</v>
      </c>
      <c r="U2477" s="6">
        <v>14.34</v>
      </c>
      <c r="V2477" s="2">
        <v>21.1</v>
      </c>
      <c r="W2477" s="8"/>
      <c r="X2477" s="10" t="s">
        <v>29</v>
      </c>
      <c r="Y2477" s="7">
        <v>43721</v>
      </c>
    </row>
    <row r="2478" spans="1:25" hidden="1" x14ac:dyDescent="0.25">
      <c r="A2478" s="2">
        <v>104885</v>
      </c>
      <c r="B2478" s="3" t="s">
        <v>1880</v>
      </c>
      <c r="C2478" s="3" t="s">
        <v>2467</v>
      </c>
      <c r="D2478" s="3" t="s">
        <v>27</v>
      </c>
      <c r="E2478" s="3" t="s">
        <v>37</v>
      </c>
      <c r="F2478" s="3" t="s">
        <v>104</v>
      </c>
      <c r="G2478" s="2">
        <v>13</v>
      </c>
      <c r="H2478" s="3" t="s">
        <v>80</v>
      </c>
      <c r="I2478" s="3" t="s">
        <v>29</v>
      </c>
      <c r="J2478" s="3" t="s">
        <v>31</v>
      </c>
      <c r="K2478" s="4" t="s">
        <v>3170</v>
      </c>
      <c r="L2478" s="2">
        <v>1</v>
      </c>
      <c r="M2478" s="2">
        <v>12</v>
      </c>
      <c r="N2478" s="2">
        <v>0.75</v>
      </c>
      <c r="O2478" s="3" t="s">
        <v>32</v>
      </c>
      <c r="P2478" s="3" t="s">
        <v>29</v>
      </c>
      <c r="Q2478" s="5">
        <v>30.3</v>
      </c>
      <c r="R2478" s="5">
        <v>2.5</v>
      </c>
      <c r="S2478" s="6">
        <v>24.16</v>
      </c>
      <c r="T2478" s="5">
        <v>0.35</v>
      </c>
      <c r="U2478" s="6">
        <v>24.51</v>
      </c>
      <c r="V2478" s="2">
        <v>39.4</v>
      </c>
      <c r="W2478" s="8"/>
      <c r="X2478" s="10" t="s">
        <v>29</v>
      </c>
      <c r="Y2478" s="7">
        <v>43800</v>
      </c>
    </row>
    <row r="2479" spans="1:25" hidden="1" x14ac:dyDescent="0.25">
      <c r="A2479" s="2">
        <v>549659</v>
      </c>
      <c r="B2479" s="3" t="s">
        <v>1880</v>
      </c>
      <c r="C2479" s="3" t="s">
        <v>2468</v>
      </c>
      <c r="D2479" s="3" t="s">
        <v>27</v>
      </c>
      <c r="E2479" s="3" t="s">
        <v>37</v>
      </c>
      <c r="F2479" s="3" t="s">
        <v>29</v>
      </c>
      <c r="G2479" s="2">
        <v>12</v>
      </c>
      <c r="H2479" s="3" t="s">
        <v>80</v>
      </c>
      <c r="I2479" s="3" t="s">
        <v>1929</v>
      </c>
      <c r="J2479" s="3" t="s">
        <v>31</v>
      </c>
      <c r="K2479" s="4" t="s">
        <v>3171</v>
      </c>
      <c r="L2479" s="2">
        <v>1</v>
      </c>
      <c r="M2479" s="2">
        <v>12</v>
      </c>
      <c r="N2479" s="2">
        <v>0.75</v>
      </c>
      <c r="O2479" s="3" t="s">
        <v>32</v>
      </c>
      <c r="P2479" s="3" t="s">
        <v>29</v>
      </c>
      <c r="Q2479" s="5">
        <v>19.149999999999999</v>
      </c>
      <c r="S2479" s="6">
        <v>16.54</v>
      </c>
      <c r="T2479" s="5">
        <v>0.35</v>
      </c>
      <c r="U2479" s="6">
        <v>16.89</v>
      </c>
      <c r="V2479" s="2">
        <v>24.9</v>
      </c>
      <c r="W2479" s="8"/>
      <c r="X2479" s="10" t="s">
        <v>29</v>
      </c>
      <c r="Y2479" s="7">
        <v>43799</v>
      </c>
    </row>
    <row r="2480" spans="1:25" hidden="1" x14ac:dyDescent="0.25">
      <c r="A2480" s="2">
        <v>334789</v>
      </c>
      <c r="B2480" s="3" t="s">
        <v>1880</v>
      </c>
      <c r="C2480" s="3" t="s">
        <v>2469</v>
      </c>
      <c r="D2480" s="3" t="s">
        <v>27</v>
      </c>
      <c r="E2480" s="3" t="s">
        <v>37</v>
      </c>
      <c r="F2480" s="3" t="s">
        <v>29</v>
      </c>
      <c r="G2480" s="2">
        <v>14.7</v>
      </c>
      <c r="H2480" s="3" t="s">
        <v>1884</v>
      </c>
      <c r="I2480" s="3" t="s">
        <v>29</v>
      </c>
      <c r="J2480" s="3" t="s">
        <v>31</v>
      </c>
      <c r="K2480" s="4">
        <v>131.76</v>
      </c>
      <c r="L2480" s="2">
        <v>1</v>
      </c>
      <c r="M2480" s="2">
        <v>12</v>
      </c>
      <c r="N2480" s="2">
        <v>0.75</v>
      </c>
      <c r="O2480" s="3" t="s">
        <v>32</v>
      </c>
      <c r="P2480" s="3" t="s">
        <v>29</v>
      </c>
      <c r="Q2480" s="5">
        <v>27.5</v>
      </c>
      <c r="S2480" s="6">
        <v>23.89</v>
      </c>
      <c r="T2480" s="5">
        <v>0.35</v>
      </c>
      <c r="U2480" s="6">
        <v>24.24</v>
      </c>
      <c r="V2480" s="2">
        <v>35.75</v>
      </c>
      <c r="W2480" s="8"/>
      <c r="X2480" s="10" t="s">
        <v>29</v>
      </c>
      <c r="Y2480" s="7">
        <v>43654</v>
      </c>
    </row>
    <row r="2481" spans="1:25" ht="30" hidden="1" x14ac:dyDescent="0.25">
      <c r="A2481" s="2">
        <v>105643</v>
      </c>
      <c r="B2481" s="3" t="s">
        <v>1880</v>
      </c>
      <c r="C2481" s="3" t="s">
        <v>2470</v>
      </c>
      <c r="D2481" s="3" t="s">
        <v>27</v>
      </c>
      <c r="E2481" s="3" t="s">
        <v>37</v>
      </c>
      <c r="F2481" s="3" t="s">
        <v>29</v>
      </c>
      <c r="G2481" s="2">
        <v>14</v>
      </c>
      <c r="H2481" s="3" t="s">
        <v>899</v>
      </c>
      <c r="I2481" s="3" t="s">
        <v>1885</v>
      </c>
      <c r="J2481" s="3" t="s">
        <v>31</v>
      </c>
      <c r="K2481" s="4">
        <v>76.44</v>
      </c>
      <c r="L2481" s="2">
        <v>1</v>
      </c>
      <c r="M2481" s="2">
        <v>12</v>
      </c>
      <c r="N2481" s="2">
        <v>0.75</v>
      </c>
      <c r="O2481" s="3" t="s">
        <v>32</v>
      </c>
      <c r="P2481" s="3" t="s">
        <v>29</v>
      </c>
      <c r="Q2481" s="5">
        <v>18</v>
      </c>
      <c r="S2481" s="6">
        <v>15.53</v>
      </c>
      <c r="T2481" s="5">
        <v>0.35</v>
      </c>
      <c r="U2481" s="6">
        <v>15.88</v>
      </c>
      <c r="V2481" s="2">
        <v>23.4</v>
      </c>
      <c r="W2481" s="8"/>
      <c r="X2481" s="10" t="s">
        <v>29</v>
      </c>
      <c r="Y2481" s="7">
        <v>43466</v>
      </c>
    </row>
    <row r="2482" spans="1:25" hidden="1" x14ac:dyDescent="0.25">
      <c r="A2482" s="2">
        <v>49023</v>
      </c>
      <c r="B2482" s="3" t="s">
        <v>1880</v>
      </c>
      <c r="C2482" s="3" t="s">
        <v>2471</v>
      </c>
      <c r="D2482" s="3" t="s">
        <v>27</v>
      </c>
      <c r="E2482" s="3" t="s">
        <v>37</v>
      </c>
      <c r="F2482" s="3" t="s">
        <v>104</v>
      </c>
      <c r="G2482" s="2">
        <v>13</v>
      </c>
      <c r="H2482" s="3" t="s">
        <v>1827</v>
      </c>
      <c r="I2482" s="3" t="s">
        <v>29</v>
      </c>
      <c r="J2482" s="3" t="s">
        <v>31</v>
      </c>
      <c r="K2482" s="4">
        <v>76.86</v>
      </c>
      <c r="L2482" s="2">
        <v>1</v>
      </c>
      <c r="M2482" s="2">
        <v>12</v>
      </c>
      <c r="N2482" s="2">
        <v>0.75</v>
      </c>
      <c r="O2482" s="3" t="s">
        <v>32</v>
      </c>
      <c r="P2482" s="3" t="s">
        <v>29</v>
      </c>
      <c r="Q2482" s="5">
        <v>18.100000000000001</v>
      </c>
      <c r="R2482" s="5">
        <v>1</v>
      </c>
      <c r="S2482" s="6">
        <v>14.74</v>
      </c>
      <c r="T2482" s="5">
        <v>0.35</v>
      </c>
      <c r="U2482" s="6">
        <v>15.09</v>
      </c>
      <c r="V2482" s="2">
        <v>23.55</v>
      </c>
      <c r="W2482" s="8"/>
      <c r="X2482" s="10" t="s">
        <v>29</v>
      </c>
      <c r="Y2482" s="7">
        <v>43800</v>
      </c>
    </row>
    <row r="2483" spans="1:25" hidden="1" x14ac:dyDescent="0.25">
      <c r="A2483" s="2">
        <v>195217</v>
      </c>
      <c r="B2483" s="3" t="s">
        <v>1880</v>
      </c>
      <c r="C2483" s="3" t="s">
        <v>2472</v>
      </c>
      <c r="D2483" s="3" t="s">
        <v>27</v>
      </c>
      <c r="E2483" s="3" t="s">
        <v>37</v>
      </c>
      <c r="F2483" s="3" t="s">
        <v>29</v>
      </c>
      <c r="G2483" s="2">
        <v>13</v>
      </c>
      <c r="H2483" s="3" t="s">
        <v>1827</v>
      </c>
      <c r="I2483" s="3" t="s">
        <v>29</v>
      </c>
      <c r="J2483" s="3" t="s">
        <v>31</v>
      </c>
      <c r="K2483" s="4">
        <v>76.86</v>
      </c>
      <c r="L2483" s="2">
        <v>1</v>
      </c>
      <c r="M2483" s="2">
        <v>12</v>
      </c>
      <c r="N2483" s="2">
        <v>0.75</v>
      </c>
      <c r="O2483" s="3" t="s">
        <v>32</v>
      </c>
      <c r="P2483" s="3" t="s">
        <v>29</v>
      </c>
      <c r="Q2483" s="5">
        <v>18.100000000000001</v>
      </c>
      <c r="S2483" s="6">
        <v>15.62</v>
      </c>
      <c r="T2483" s="5">
        <v>0.35</v>
      </c>
      <c r="U2483" s="6">
        <v>15.97</v>
      </c>
      <c r="V2483" s="2">
        <v>23.55</v>
      </c>
      <c r="W2483" s="8"/>
      <c r="X2483" s="10" t="s">
        <v>29</v>
      </c>
      <c r="Y2483" s="7">
        <v>43799</v>
      </c>
    </row>
    <row r="2484" spans="1:25" hidden="1" x14ac:dyDescent="0.25">
      <c r="A2484" s="2">
        <v>12070</v>
      </c>
      <c r="B2484" s="3" t="s">
        <v>1880</v>
      </c>
      <c r="C2484" s="3" t="s">
        <v>2473</v>
      </c>
      <c r="D2484" s="3" t="s">
        <v>27</v>
      </c>
      <c r="E2484" s="3" t="s">
        <v>28</v>
      </c>
      <c r="F2484" s="3" t="s">
        <v>86</v>
      </c>
      <c r="G2484" s="2">
        <v>14.1</v>
      </c>
      <c r="H2484" s="3" t="s">
        <v>1884</v>
      </c>
      <c r="I2484" s="3" t="s">
        <v>1882</v>
      </c>
      <c r="J2484" s="3" t="s">
        <v>31</v>
      </c>
      <c r="K2484" s="4">
        <v>98.76</v>
      </c>
      <c r="L2484" s="2">
        <v>1</v>
      </c>
      <c r="M2484" s="2">
        <v>12</v>
      </c>
      <c r="N2484" s="2">
        <v>0.75</v>
      </c>
      <c r="O2484" s="3" t="s">
        <v>32</v>
      </c>
      <c r="P2484" s="3" t="s">
        <v>29</v>
      </c>
      <c r="Q2484" s="5">
        <v>21.85</v>
      </c>
      <c r="S2484" s="6">
        <v>18.920000000000002</v>
      </c>
      <c r="T2484" s="5">
        <v>0.35</v>
      </c>
      <c r="U2484" s="6">
        <v>19.27</v>
      </c>
      <c r="V2484" s="2">
        <v>28.4</v>
      </c>
      <c r="W2484" s="8">
        <v>0.20000000000000284</v>
      </c>
      <c r="X2484" s="9" t="s">
        <v>3216</v>
      </c>
      <c r="Y2484" s="7">
        <v>43790</v>
      </c>
    </row>
    <row r="2485" spans="1:25" hidden="1" x14ac:dyDescent="0.25">
      <c r="A2485" s="2">
        <v>233367</v>
      </c>
      <c r="B2485" s="3" t="s">
        <v>1880</v>
      </c>
      <c r="C2485" s="3" t="s">
        <v>2474</v>
      </c>
      <c r="D2485" s="3" t="s">
        <v>27</v>
      </c>
      <c r="E2485" s="3" t="s">
        <v>37</v>
      </c>
      <c r="F2485" s="3" t="s">
        <v>86</v>
      </c>
      <c r="G2485" s="2">
        <v>14</v>
      </c>
      <c r="H2485" s="3" t="s">
        <v>899</v>
      </c>
      <c r="I2485" s="3" t="s">
        <v>2025</v>
      </c>
      <c r="J2485" s="3" t="s">
        <v>31</v>
      </c>
      <c r="K2485" s="4">
        <v>81.96</v>
      </c>
      <c r="L2485" s="2">
        <v>1</v>
      </c>
      <c r="M2485" s="2">
        <v>12</v>
      </c>
      <c r="N2485" s="2">
        <v>0.75</v>
      </c>
      <c r="O2485" s="3" t="s">
        <v>32</v>
      </c>
      <c r="P2485" s="3" t="s">
        <v>29</v>
      </c>
      <c r="Q2485" s="5">
        <v>18.95</v>
      </c>
      <c r="S2485" s="6">
        <v>16.37</v>
      </c>
      <c r="T2485" s="5">
        <v>0.35</v>
      </c>
      <c r="U2485" s="6">
        <v>16.72</v>
      </c>
      <c r="V2485" s="2">
        <v>24.65</v>
      </c>
      <c r="W2485" s="8"/>
      <c r="X2485" s="10" t="s">
        <v>29</v>
      </c>
      <c r="Y2485" s="7">
        <v>43629</v>
      </c>
    </row>
    <row r="2486" spans="1:25" hidden="1" x14ac:dyDescent="0.25">
      <c r="A2486" s="2">
        <v>206490</v>
      </c>
      <c r="B2486" s="3" t="s">
        <v>1880</v>
      </c>
      <c r="C2486" s="3" t="s">
        <v>2475</v>
      </c>
      <c r="D2486" s="3" t="s">
        <v>27</v>
      </c>
      <c r="E2486" s="3" t="s">
        <v>28</v>
      </c>
      <c r="F2486" s="3" t="s">
        <v>97</v>
      </c>
      <c r="G2486" s="2">
        <v>13</v>
      </c>
      <c r="H2486" s="3" t="s">
        <v>80</v>
      </c>
      <c r="I2486" s="3" t="s">
        <v>29</v>
      </c>
      <c r="J2486" s="3" t="s">
        <v>31</v>
      </c>
      <c r="K2486" s="4">
        <v>110.88</v>
      </c>
      <c r="L2486" s="2">
        <v>1</v>
      </c>
      <c r="M2486" s="2">
        <v>12</v>
      </c>
      <c r="N2486" s="2">
        <v>0.75</v>
      </c>
      <c r="O2486" s="3" t="s">
        <v>32</v>
      </c>
      <c r="P2486" s="3" t="s">
        <v>29</v>
      </c>
      <c r="Q2486" s="5">
        <v>23.95</v>
      </c>
      <c r="S2486" s="6">
        <v>20.77</v>
      </c>
      <c r="T2486" s="5">
        <v>0.35</v>
      </c>
      <c r="U2486" s="6">
        <v>21.12</v>
      </c>
      <c r="V2486" s="2">
        <v>31.15</v>
      </c>
      <c r="W2486" s="8">
        <v>5.0000000000000711E-2</v>
      </c>
      <c r="X2486" s="9" t="s">
        <v>3216</v>
      </c>
      <c r="Y2486" s="7">
        <v>43790</v>
      </c>
    </row>
    <row r="2487" spans="1:25" hidden="1" x14ac:dyDescent="0.25">
      <c r="A2487" s="2">
        <v>22001</v>
      </c>
      <c r="B2487" s="3" t="s">
        <v>1880</v>
      </c>
      <c r="C2487" s="3" t="s">
        <v>2476</v>
      </c>
      <c r="D2487" s="3" t="s">
        <v>27</v>
      </c>
      <c r="E2487" s="3" t="s">
        <v>28</v>
      </c>
      <c r="F2487" s="3" t="s">
        <v>29</v>
      </c>
      <c r="G2487" s="2">
        <v>13.5</v>
      </c>
      <c r="H2487" s="3" t="s">
        <v>102</v>
      </c>
      <c r="I2487" s="3" t="s">
        <v>1885</v>
      </c>
      <c r="J2487" s="3" t="s">
        <v>31</v>
      </c>
      <c r="K2487" s="4">
        <v>231.36</v>
      </c>
      <c r="L2487" s="2">
        <v>1</v>
      </c>
      <c r="M2487" s="2">
        <v>6</v>
      </c>
      <c r="N2487" s="2">
        <v>0.75</v>
      </c>
      <c r="O2487" s="3" t="s">
        <v>32</v>
      </c>
      <c r="P2487" s="3" t="s">
        <v>29</v>
      </c>
      <c r="Q2487" s="5">
        <v>71.95</v>
      </c>
      <c r="S2487" s="6">
        <v>63.01</v>
      </c>
      <c r="T2487" s="5">
        <v>0.35</v>
      </c>
      <c r="U2487" s="6">
        <v>63.36</v>
      </c>
      <c r="V2487" s="2">
        <v>93.55</v>
      </c>
      <c r="W2487" s="8"/>
      <c r="X2487" s="10" t="s">
        <v>29</v>
      </c>
      <c r="Y2487" s="7">
        <v>43661</v>
      </c>
    </row>
    <row r="2488" spans="1:25" hidden="1" x14ac:dyDescent="0.25">
      <c r="A2488" s="2">
        <v>484808</v>
      </c>
      <c r="B2488" s="3" t="s">
        <v>1880</v>
      </c>
      <c r="C2488" s="3" t="s">
        <v>2477</v>
      </c>
      <c r="D2488" s="3" t="s">
        <v>27</v>
      </c>
      <c r="E2488" s="3" t="s">
        <v>37</v>
      </c>
      <c r="F2488" s="3" t="s">
        <v>29</v>
      </c>
      <c r="G2488" s="2">
        <v>14.5</v>
      </c>
      <c r="H2488" s="3" t="s">
        <v>102</v>
      </c>
      <c r="I2488" s="3" t="s">
        <v>1929</v>
      </c>
      <c r="J2488" s="3" t="s">
        <v>31</v>
      </c>
      <c r="K2488" s="4">
        <v>89.64</v>
      </c>
      <c r="L2488" s="2">
        <v>1</v>
      </c>
      <c r="M2488" s="2">
        <v>12</v>
      </c>
      <c r="N2488" s="2">
        <v>0.75</v>
      </c>
      <c r="O2488" s="3" t="s">
        <v>32</v>
      </c>
      <c r="P2488" s="3" t="s">
        <v>29</v>
      </c>
      <c r="Q2488" s="5">
        <v>20.3</v>
      </c>
      <c r="S2488" s="6">
        <v>17.559999999999999</v>
      </c>
      <c r="T2488" s="5">
        <v>0.35</v>
      </c>
      <c r="U2488" s="6">
        <v>17.91</v>
      </c>
      <c r="V2488" s="2">
        <v>26.4</v>
      </c>
      <c r="W2488" s="8"/>
      <c r="X2488" s="10" t="s">
        <v>29</v>
      </c>
      <c r="Y2488" s="7">
        <v>43739</v>
      </c>
    </row>
    <row r="2489" spans="1:25" hidden="1" x14ac:dyDescent="0.25">
      <c r="A2489" s="2">
        <v>220635</v>
      </c>
      <c r="B2489" s="3" t="s">
        <v>1880</v>
      </c>
      <c r="C2489" s="3" t="s">
        <v>2478</v>
      </c>
      <c r="D2489" s="3" t="s">
        <v>27</v>
      </c>
      <c r="E2489" s="3" t="s">
        <v>28</v>
      </c>
      <c r="F2489" s="3" t="s">
        <v>29</v>
      </c>
      <c r="G2489" s="2">
        <v>15</v>
      </c>
      <c r="H2489" s="3" t="s">
        <v>30</v>
      </c>
      <c r="I2489" s="3" t="s">
        <v>29</v>
      </c>
      <c r="J2489" s="3" t="s">
        <v>31</v>
      </c>
      <c r="K2489" s="4">
        <v>79.319999999999993</v>
      </c>
      <c r="L2489" s="2">
        <v>1</v>
      </c>
      <c r="M2489" s="2">
        <v>12</v>
      </c>
      <c r="N2489" s="2">
        <v>0.75</v>
      </c>
      <c r="O2489" s="3" t="s">
        <v>32</v>
      </c>
      <c r="P2489" s="3" t="s">
        <v>29</v>
      </c>
      <c r="Q2489" s="5">
        <v>18.5</v>
      </c>
      <c r="S2489" s="6">
        <v>15.97</v>
      </c>
      <c r="T2489" s="5">
        <v>0.35</v>
      </c>
      <c r="U2489" s="6">
        <v>16.32</v>
      </c>
      <c r="V2489" s="2">
        <v>24.05</v>
      </c>
      <c r="W2489" s="8"/>
      <c r="X2489" s="10" t="s">
        <v>29</v>
      </c>
      <c r="Y2489" s="7">
        <v>43721</v>
      </c>
    </row>
    <row r="2490" spans="1:25" hidden="1" x14ac:dyDescent="0.25">
      <c r="A2490" s="2">
        <v>866095</v>
      </c>
      <c r="B2490" s="3" t="s">
        <v>1880</v>
      </c>
      <c r="C2490" s="3" t="s">
        <v>2479</v>
      </c>
      <c r="D2490" s="3" t="s">
        <v>27</v>
      </c>
      <c r="E2490" s="3" t="s">
        <v>28</v>
      </c>
      <c r="F2490" s="3" t="s">
        <v>29</v>
      </c>
      <c r="G2490" s="2">
        <v>12.2</v>
      </c>
      <c r="H2490" s="3" t="s">
        <v>38</v>
      </c>
      <c r="I2490" s="3" t="s">
        <v>1882</v>
      </c>
      <c r="J2490" s="3" t="s">
        <v>39</v>
      </c>
      <c r="K2490" s="4">
        <v>46.92</v>
      </c>
      <c r="L2490" s="2">
        <v>1</v>
      </c>
      <c r="M2490" s="2">
        <v>12</v>
      </c>
      <c r="N2490" s="2">
        <v>0.75</v>
      </c>
      <c r="O2490" s="3" t="s">
        <v>32</v>
      </c>
      <c r="P2490" s="3" t="s">
        <v>29</v>
      </c>
      <c r="Q2490" s="5">
        <v>11.8</v>
      </c>
      <c r="S2490" s="6">
        <v>10.08</v>
      </c>
      <c r="T2490" s="5">
        <v>0.35</v>
      </c>
      <c r="U2490" s="6">
        <v>10.43</v>
      </c>
      <c r="V2490" s="2">
        <v>15.35</v>
      </c>
      <c r="W2490" s="8"/>
      <c r="X2490" s="10" t="s">
        <v>29</v>
      </c>
      <c r="Y2490" s="7">
        <v>43769</v>
      </c>
    </row>
    <row r="2491" spans="1:25" hidden="1" x14ac:dyDescent="0.25">
      <c r="A2491" s="2">
        <v>774890</v>
      </c>
      <c r="B2491" s="3" t="s">
        <v>1880</v>
      </c>
      <c r="C2491" s="3" t="s">
        <v>2480</v>
      </c>
      <c r="D2491" s="3" t="s">
        <v>27</v>
      </c>
      <c r="E2491" s="3" t="s">
        <v>28</v>
      </c>
      <c r="F2491" s="3" t="s">
        <v>29</v>
      </c>
      <c r="G2491" s="2">
        <v>13</v>
      </c>
      <c r="H2491" s="3" t="s">
        <v>38</v>
      </c>
      <c r="I2491" s="3" t="s">
        <v>1885</v>
      </c>
      <c r="J2491" s="3" t="s">
        <v>39</v>
      </c>
      <c r="K2491" s="4">
        <v>46.92</v>
      </c>
      <c r="L2491" s="2">
        <v>1</v>
      </c>
      <c r="M2491" s="2">
        <v>12</v>
      </c>
      <c r="N2491" s="2">
        <v>0.75</v>
      </c>
      <c r="O2491" s="3" t="s">
        <v>32</v>
      </c>
      <c r="P2491" s="3" t="s">
        <v>29</v>
      </c>
      <c r="Q2491" s="5">
        <v>11.8</v>
      </c>
      <c r="S2491" s="6">
        <v>10.08</v>
      </c>
      <c r="T2491" s="5">
        <v>0.35</v>
      </c>
      <c r="U2491" s="6">
        <v>10.43</v>
      </c>
      <c r="V2491" s="2">
        <v>15.35</v>
      </c>
      <c r="W2491" s="8"/>
      <c r="X2491" s="10" t="s">
        <v>29</v>
      </c>
      <c r="Y2491" s="7">
        <v>43769</v>
      </c>
    </row>
    <row r="2492" spans="1:25" hidden="1" x14ac:dyDescent="0.25">
      <c r="A2492" s="2">
        <v>351668</v>
      </c>
      <c r="B2492" s="3" t="s">
        <v>1880</v>
      </c>
      <c r="C2492" s="3" t="s">
        <v>2481</v>
      </c>
      <c r="D2492" s="3" t="s">
        <v>27</v>
      </c>
      <c r="E2492" s="3" t="s">
        <v>37</v>
      </c>
      <c r="F2492" s="3" t="s">
        <v>104</v>
      </c>
      <c r="G2492" s="2">
        <v>13.5</v>
      </c>
      <c r="H2492" s="3" t="s">
        <v>38</v>
      </c>
      <c r="I2492" s="3" t="s">
        <v>1889</v>
      </c>
      <c r="J2492" s="3" t="s">
        <v>39</v>
      </c>
      <c r="K2492" s="4">
        <v>46.92</v>
      </c>
      <c r="L2492" s="2">
        <v>1</v>
      </c>
      <c r="M2492" s="2">
        <v>12</v>
      </c>
      <c r="N2492" s="2">
        <v>0.75</v>
      </c>
      <c r="O2492" s="3" t="s">
        <v>32</v>
      </c>
      <c r="P2492" s="3" t="s">
        <v>29</v>
      </c>
      <c r="Q2492" s="5">
        <v>11.8</v>
      </c>
      <c r="R2492" s="5">
        <v>1</v>
      </c>
      <c r="S2492" s="6">
        <v>9.1999999999999993</v>
      </c>
      <c r="T2492" s="5">
        <v>0.35</v>
      </c>
      <c r="U2492" s="6">
        <v>9.5500000000000007</v>
      </c>
      <c r="V2492" s="2">
        <v>15.35</v>
      </c>
      <c r="W2492" s="8"/>
      <c r="X2492" s="10" t="s">
        <v>29</v>
      </c>
      <c r="Y2492" s="7">
        <v>43800</v>
      </c>
    </row>
    <row r="2493" spans="1:25" hidden="1" x14ac:dyDescent="0.25">
      <c r="A2493" s="2">
        <v>585521</v>
      </c>
      <c r="B2493" s="3" t="s">
        <v>1880</v>
      </c>
      <c r="C2493" s="3" t="s">
        <v>2482</v>
      </c>
      <c r="D2493" s="3" t="s">
        <v>27</v>
      </c>
      <c r="E2493" s="3" t="s">
        <v>37</v>
      </c>
      <c r="F2493" s="3" t="s">
        <v>29</v>
      </c>
      <c r="G2493" s="2">
        <v>13.5</v>
      </c>
      <c r="H2493" s="3" t="s">
        <v>38</v>
      </c>
      <c r="I2493" s="3" t="s">
        <v>1887</v>
      </c>
      <c r="J2493" s="3" t="s">
        <v>39</v>
      </c>
      <c r="K2493" s="4">
        <v>46.92</v>
      </c>
      <c r="L2493" s="2">
        <v>1</v>
      </c>
      <c r="M2493" s="2">
        <v>12</v>
      </c>
      <c r="N2493" s="2">
        <v>0.75</v>
      </c>
      <c r="O2493" s="3" t="s">
        <v>32</v>
      </c>
      <c r="P2493" s="3" t="s">
        <v>29</v>
      </c>
      <c r="Q2493" s="5">
        <v>11.8</v>
      </c>
      <c r="S2493" s="6">
        <v>10.08</v>
      </c>
      <c r="T2493" s="5">
        <v>0.35</v>
      </c>
      <c r="U2493" s="6">
        <v>10.43</v>
      </c>
      <c r="V2493" s="2">
        <v>15.35</v>
      </c>
      <c r="W2493" s="8"/>
      <c r="X2493" s="10" t="s">
        <v>29</v>
      </c>
      <c r="Y2493" s="7">
        <v>43799</v>
      </c>
    </row>
    <row r="2494" spans="1:25" hidden="1" x14ac:dyDescent="0.25">
      <c r="A2494" s="2">
        <v>651018</v>
      </c>
      <c r="B2494" s="3" t="s">
        <v>1880</v>
      </c>
      <c r="C2494" s="3" t="s">
        <v>2482</v>
      </c>
      <c r="D2494" s="3" t="s">
        <v>1195</v>
      </c>
      <c r="E2494" s="3" t="s">
        <v>28</v>
      </c>
      <c r="F2494" s="3" t="s">
        <v>29</v>
      </c>
      <c r="G2494" s="2">
        <v>13.5</v>
      </c>
      <c r="H2494" s="3" t="s">
        <v>38</v>
      </c>
      <c r="I2494" s="3" t="s">
        <v>1887</v>
      </c>
      <c r="J2494" s="3" t="s">
        <v>39</v>
      </c>
      <c r="K2494" s="4">
        <v>49.39</v>
      </c>
      <c r="L2494" s="2">
        <v>1</v>
      </c>
      <c r="M2494" s="2">
        <v>4</v>
      </c>
      <c r="N2494" s="2">
        <v>3</v>
      </c>
      <c r="O2494" s="3" t="s">
        <v>956</v>
      </c>
      <c r="P2494" s="3" t="s">
        <v>29</v>
      </c>
      <c r="Q2494" s="5">
        <v>36.299999999999997</v>
      </c>
      <c r="S2494" s="6">
        <v>31.64</v>
      </c>
      <c r="T2494" s="5">
        <v>0.35</v>
      </c>
      <c r="U2494" s="6">
        <v>31.99</v>
      </c>
      <c r="V2494" s="2">
        <v>47.2</v>
      </c>
      <c r="W2494" s="8"/>
      <c r="X2494" s="10" t="s">
        <v>29</v>
      </c>
      <c r="Y2494" s="7">
        <v>43649</v>
      </c>
    </row>
    <row r="2495" spans="1:25" hidden="1" x14ac:dyDescent="0.25">
      <c r="A2495" s="2">
        <v>814580</v>
      </c>
      <c r="B2495" s="3" t="s">
        <v>1880</v>
      </c>
      <c r="C2495" s="3" t="s">
        <v>2483</v>
      </c>
      <c r="D2495" s="3" t="s">
        <v>27</v>
      </c>
      <c r="E2495" s="3" t="s">
        <v>37</v>
      </c>
      <c r="F2495" s="3" t="s">
        <v>405</v>
      </c>
      <c r="G2495" s="2">
        <v>13.5</v>
      </c>
      <c r="H2495" s="3" t="s">
        <v>38</v>
      </c>
      <c r="I2495" s="3" t="s">
        <v>1885</v>
      </c>
      <c r="J2495" s="3" t="s">
        <v>39</v>
      </c>
      <c r="K2495" s="4">
        <v>51.75</v>
      </c>
      <c r="L2495" s="2">
        <v>1</v>
      </c>
      <c r="M2495" s="2">
        <v>12</v>
      </c>
      <c r="N2495" s="2">
        <v>0.75</v>
      </c>
      <c r="O2495" s="3" t="s">
        <v>32</v>
      </c>
      <c r="P2495" s="3" t="s">
        <v>29</v>
      </c>
      <c r="Q2495" s="5">
        <v>12.85</v>
      </c>
      <c r="R2495" s="5">
        <v>1</v>
      </c>
      <c r="S2495" s="6">
        <v>10.119999999999999</v>
      </c>
      <c r="T2495" s="5">
        <v>0.35</v>
      </c>
      <c r="U2495" s="6">
        <v>10.47</v>
      </c>
      <c r="V2495" s="2">
        <v>16.7</v>
      </c>
      <c r="W2495" s="8"/>
      <c r="X2495" s="10" t="s">
        <v>29</v>
      </c>
      <c r="Y2495" s="7">
        <v>43800</v>
      </c>
    </row>
    <row r="2496" spans="1:25" hidden="1" x14ac:dyDescent="0.25">
      <c r="A2496" s="2">
        <v>802024</v>
      </c>
      <c r="B2496" s="3" t="s">
        <v>1880</v>
      </c>
      <c r="C2496" s="3" t="s">
        <v>2484</v>
      </c>
      <c r="D2496" s="3" t="s">
        <v>27</v>
      </c>
      <c r="E2496" s="3" t="s">
        <v>37</v>
      </c>
      <c r="F2496" s="3" t="s">
        <v>29</v>
      </c>
      <c r="G2496" s="2">
        <v>12.5</v>
      </c>
      <c r="H2496" s="3" t="s">
        <v>38</v>
      </c>
      <c r="I2496" s="3" t="s">
        <v>1929</v>
      </c>
      <c r="J2496" s="3" t="s">
        <v>39</v>
      </c>
      <c r="K2496" s="4">
        <v>50.47</v>
      </c>
      <c r="L2496" s="2">
        <v>1</v>
      </c>
      <c r="M2496" s="2">
        <v>12</v>
      </c>
      <c r="N2496" s="2">
        <v>0.75</v>
      </c>
      <c r="O2496" s="3" t="s">
        <v>32</v>
      </c>
      <c r="P2496" s="3" t="s">
        <v>29</v>
      </c>
      <c r="Q2496" s="5">
        <v>12.6</v>
      </c>
      <c r="S2496" s="6">
        <v>10.78</v>
      </c>
      <c r="T2496" s="5">
        <v>0.35</v>
      </c>
      <c r="U2496" s="6">
        <v>11.13</v>
      </c>
      <c r="V2496" s="2">
        <v>16.399999999999999</v>
      </c>
      <c r="W2496" s="8"/>
      <c r="X2496" s="10" t="s">
        <v>29</v>
      </c>
      <c r="Y2496" s="7">
        <v>43708</v>
      </c>
    </row>
    <row r="2497" spans="1:25" hidden="1" x14ac:dyDescent="0.25">
      <c r="A2497" s="2">
        <v>802027</v>
      </c>
      <c r="B2497" s="3" t="s">
        <v>1880</v>
      </c>
      <c r="C2497" s="3" t="s">
        <v>2484</v>
      </c>
      <c r="D2497" s="3" t="s">
        <v>1914</v>
      </c>
      <c r="E2497" s="3" t="s">
        <v>28</v>
      </c>
      <c r="F2497" s="3" t="s">
        <v>29</v>
      </c>
      <c r="G2497" s="2">
        <v>12.5</v>
      </c>
      <c r="H2497" s="3" t="s">
        <v>38</v>
      </c>
      <c r="I2497" s="3" t="s">
        <v>1929</v>
      </c>
      <c r="J2497" s="3" t="s">
        <v>39</v>
      </c>
      <c r="K2497" s="4">
        <v>63.28</v>
      </c>
      <c r="L2497" s="2">
        <v>1</v>
      </c>
      <c r="M2497" s="2">
        <v>4</v>
      </c>
      <c r="N2497" s="2">
        <v>4</v>
      </c>
      <c r="O2497" s="3" t="s">
        <v>956</v>
      </c>
      <c r="P2497" s="3" t="s">
        <v>29</v>
      </c>
      <c r="Q2497" s="5">
        <v>46.5</v>
      </c>
      <c r="S2497" s="6">
        <v>40.61</v>
      </c>
      <c r="T2497" s="5">
        <v>0.35</v>
      </c>
      <c r="U2497" s="6">
        <v>40.96</v>
      </c>
      <c r="V2497" s="2">
        <v>60.45</v>
      </c>
      <c r="W2497" s="8"/>
      <c r="X2497" s="10" t="s">
        <v>29</v>
      </c>
      <c r="Y2497" s="7">
        <v>43769</v>
      </c>
    </row>
    <row r="2498" spans="1:25" ht="30" hidden="1" x14ac:dyDescent="0.25">
      <c r="A2498" s="2">
        <v>802026</v>
      </c>
      <c r="B2498" s="3" t="s">
        <v>1880</v>
      </c>
      <c r="C2498" s="3" t="s">
        <v>2485</v>
      </c>
      <c r="D2498" s="3" t="s">
        <v>1914</v>
      </c>
      <c r="E2498" s="3" t="s">
        <v>28</v>
      </c>
      <c r="F2498" s="3" t="s">
        <v>29</v>
      </c>
      <c r="G2498" s="2">
        <v>12.5</v>
      </c>
      <c r="H2498" s="3" t="s">
        <v>38</v>
      </c>
      <c r="I2498" s="3" t="s">
        <v>2385</v>
      </c>
      <c r="J2498" s="3" t="s">
        <v>39</v>
      </c>
      <c r="K2498" s="4">
        <v>63.28</v>
      </c>
      <c r="L2498" s="2">
        <v>1</v>
      </c>
      <c r="M2498" s="2">
        <v>4</v>
      </c>
      <c r="N2498" s="2">
        <v>4</v>
      </c>
      <c r="O2498" s="3" t="s">
        <v>956</v>
      </c>
      <c r="P2498" s="3" t="s">
        <v>29</v>
      </c>
      <c r="Q2498" s="5">
        <v>46.5</v>
      </c>
      <c r="S2498" s="6">
        <v>40.61</v>
      </c>
      <c r="T2498" s="5">
        <v>0.35</v>
      </c>
      <c r="U2498" s="6">
        <v>40.96</v>
      </c>
      <c r="V2498" s="2">
        <v>60.45</v>
      </c>
      <c r="W2498" s="8"/>
      <c r="X2498" s="10" t="s">
        <v>29</v>
      </c>
      <c r="Y2498" s="7">
        <v>43769</v>
      </c>
    </row>
    <row r="2499" spans="1:25" hidden="1" x14ac:dyDescent="0.25">
      <c r="A2499" s="2">
        <v>20209</v>
      </c>
      <c r="B2499" s="3" t="s">
        <v>1880</v>
      </c>
      <c r="C2499" s="3" t="s">
        <v>2486</v>
      </c>
      <c r="D2499" s="3" t="s">
        <v>194</v>
      </c>
      <c r="E2499" s="3" t="s">
        <v>37</v>
      </c>
      <c r="F2499" s="3" t="s">
        <v>97</v>
      </c>
      <c r="G2499" s="2">
        <v>13</v>
      </c>
      <c r="H2499" s="3" t="s">
        <v>899</v>
      </c>
      <c r="I2499" s="3" t="s">
        <v>1882</v>
      </c>
      <c r="J2499" s="3" t="s">
        <v>31</v>
      </c>
      <c r="K2499" s="4">
        <v>29.52</v>
      </c>
      <c r="L2499" s="2">
        <v>1</v>
      </c>
      <c r="M2499" s="2">
        <v>6</v>
      </c>
      <c r="N2499" s="2">
        <v>1</v>
      </c>
      <c r="O2499" s="3" t="s">
        <v>32</v>
      </c>
      <c r="P2499" s="3" t="s">
        <v>29</v>
      </c>
      <c r="Q2499" s="5">
        <v>21</v>
      </c>
      <c r="S2499" s="6">
        <v>18.170000000000002</v>
      </c>
      <c r="T2499" s="5">
        <v>0.35</v>
      </c>
      <c r="U2499" s="6">
        <v>18.52</v>
      </c>
      <c r="V2499" s="2">
        <v>27.3</v>
      </c>
      <c r="W2499" s="8"/>
      <c r="X2499" s="10" t="s">
        <v>29</v>
      </c>
      <c r="Y2499" s="7">
        <v>43709</v>
      </c>
    </row>
    <row r="2500" spans="1:25" hidden="1" x14ac:dyDescent="0.25">
      <c r="A2500" s="2">
        <v>506691</v>
      </c>
      <c r="B2500" s="3" t="s">
        <v>1880</v>
      </c>
      <c r="C2500" s="3" t="s">
        <v>2487</v>
      </c>
      <c r="D2500" s="3" t="s">
        <v>27</v>
      </c>
      <c r="E2500" s="3" t="s">
        <v>37</v>
      </c>
      <c r="F2500" s="3" t="s">
        <v>104</v>
      </c>
      <c r="G2500" s="2">
        <v>14</v>
      </c>
      <c r="H2500" s="3" t="s">
        <v>102</v>
      </c>
      <c r="I2500" s="3" t="s">
        <v>1887</v>
      </c>
      <c r="J2500" s="3" t="s">
        <v>39</v>
      </c>
      <c r="K2500" s="4">
        <v>86.89</v>
      </c>
      <c r="L2500" s="2">
        <v>1</v>
      </c>
      <c r="M2500" s="2">
        <v>12</v>
      </c>
      <c r="N2500" s="2">
        <v>0.75</v>
      </c>
      <c r="O2500" s="3" t="s">
        <v>32</v>
      </c>
      <c r="P2500" s="3" t="s">
        <v>29</v>
      </c>
      <c r="Q2500" s="5">
        <v>19.45</v>
      </c>
      <c r="R2500" s="5">
        <v>2</v>
      </c>
      <c r="S2500" s="6">
        <v>15.05</v>
      </c>
      <c r="T2500" s="5">
        <v>0.35</v>
      </c>
      <c r="U2500" s="6">
        <v>15.4</v>
      </c>
      <c r="V2500" s="2">
        <v>25.3</v>
      </c>
      <c r="W2500" s="8"/>
      <c r="X2500" s="10" t="s">
        <v>29</v>
      </c>
      <c r="Y2500" s="7">
        <v>43800</v>
      </c>
    </row>
    <row r="2501" spans="1:25" hidden="1" x14ac:dyDescent="0.25">
      <c r="A2501" s="2">
        <v>394890</v>
      </c>
      <c r="B2501" s="3" t="s">
        <v>1880</v>
      </c>
      <c r="C2501" s="3" t="s">
        <v>2488</v>
      </c>
      <c r="D2501" s="3" t="s">
        <v>42</v>
      </c>
      <c r="E2501" s="3" t="s">
        <v>37</v>
      </c>
      <c r="F2501" s="3" t="s">
        <v>29</v>
      </c>
      <c r="G2501" s="2">
        <v>12</v>
      </c>
      <c r="H2501" s="3" t="s">
        <v>102</v>
      </c>
      <c r="I2501" s="3" t="s">
        <v>1885</v>
      </c>
      <c r="J2501" s="3" t="s">
        <v>39</v>
      </c>
      <c r="K2501" s="4">
        <v>48.65</v>
      </c>
      <c r="L2501" s="2">
        <v>1</v>
      </c>
      <c r="M2501" s="2">
        <v>12</v>
      </c>
      <c r="N2501" s="2">
        <v>0.375</v>
      </c>
      <c r="O2501" s="3" t="s">
        <v>32</v>
      </c>
      <c r="P2501" s="3" t="s">
        <v>29</v>
      </c>
      <c r="Q2501" s="5">
        <v>10.7</v>
      </c>
      <c r="S2501" s="6">
        <v>9.33</v>
      </c>
      <c r="T2501" s="5">
        <v>0.1</v>
      </c>
      <c r="U2501" s="6">
        <v>9.43</v>
      </c>
      <c r="V2501" s="2">
        <v>13.9</v>
      </c>
      <c r="W2501" s="8"/>
      <c r="X2501" s="10" t="s">
        <v>29</v>
      </c>
      <c r="Y2501" s="7">
        <v>43650</v>
      </c>
    </row>
    <row r="2502" spans="1:25" hidden="1" x14ac:dyDescent="0.25">
      <c r="A2502" s="2">
        <v>251876</v>
      </c>
      <c r="B2502" s="3" t="s">
        <v>1880</v>
      </c>
      <c r="C2502" s="3" t="s">
        <v>2488</v>
      </c>
      <c r="D2502" s="3" t="s">
        <v>27</v>
      </c>
      <c r="E2502" s="3" t="s">
        <v>37</v>
      </c>
      <c r="F2502" s="3" t="s">
        <v>29</v>
      </c>
      <c r="G2502" s="2">
        <v>13</v>
      </c>
      <c r="H2502" s="3" t="s">
        <v>102</v>
      </c>
      <c r="I2502" s="3" t="s">
        <v>1885</v>
      </c>
      <c r="J2502" s="3" t="s">
        <v>39</v>
      </c>
      <c r="K2502" s="4">
        <v>86.89</v>
      </c>
      <c r="L2502" s="2">
        <v>1</v>
      </c>
      <c r="M2502" s="2">
        <v>12</v>
      </c>
      <c r="N2502" s="2">
        <v>0.75</v>
      </c>
      <c r="O2502" s="3" t="s">
        <v>32</v>
      </c>
      <c r="P2502" s="3" t="s">
        <v>29</v>
      </c>
      <c r="Q2502" s="5">
        <v>19.45</v>
      </c>
      <c r="S2502" s="6">
        <v>16.809999999999999</v>
      </c>
      <c r="T2502" s="5">
        <v>0.35</v>
      </c>
      <c r="U2502" s="6">
        <v>17.16</v>
      </c>
      <c r="V2502" s="2">
        <v>25.3</v>
      </c>
      <c r="W2502" s="8"/>
      <c r="X2502" s="10" t="s">
        <v>29</v>
      </c>
      <c r="Y2502" s="7">
        <v>43678</v>
      </c>
    </row>
    <row r="2503" spans="1:25" hidden="1" x14ac:dyDescent="0.25">
      <c r="A2503" s="2">
        <v>538637</v>
      </c>
      <c r="B2503" s="3" t="s">
        <v>1880</v>
      </c>
      <c r="C2503" s="3" t="s">
        <v>2489</v>
      </c>
      <c r="D2503" s="3" t="s">
        <v>27</v>
      </c>
      <c r="E2503" s="3" t="s">
        <v>37</v>
      </c>
      <c r="F2503" s="3" t="s">
        <v>29</v>
      </c>
      <c r="G2503" s="2">
        <v>13.5</v>
      </c>
      <c r="H2503" s="3" t="s">
        <v>102</v>
      </c>
      <c r="I2503" s="3" t="s">
        <v>1929</v>
      </c>
      <c r="J2503" s="3" t="s">
        <v>39</v>
      </c>
      <c r="K2503" s="4">
        <v>86.89</v>
      </c>
      <c r="L2503" s="2">
        <v>1</v>
      </c>
      <c r="M2503" s="2">
        <v>12</v>
      </c>
      <c r="N2503" s="2">
        <v>0.75</v>
      </c>
      <c r="O2503" s="3" t="s">
        <v>32</v>
      </c>
      <c r="P2503" s="3" t="s">
        <v>29</v>
      </c>
      <c r="Q2503" s="5">
        <v>19.45</v>
      </c>
      <c r="S2503" s="6">
        <v>16.809999999999999</v>
      </c>
      <c r="T2503" s="5">
        <v>0.35</v>
      </c>
      <c r="U2503" s="6">
        <v>17.16</v>
      </c>
      <c r="V2503" s="2">
        <v>25.3</v>
      </c>
      <c r="W2503" s="8"/>
      <c r="X2503" s="10" t="s">
        <v>29</v>
      </c>
      <c r="Y2503" s="7">
        <v>43799</v>
      </c>
    </row>
    <row r="2504" spans="1:25" hidden="1" x14ac:dyDescent="0.25">
      <c r="A2504" s="2">
        <v>611509</v>
      </c>
      <c r="B2504" s="3" t="s">
        <v>1880</v>
      </c>
      <c r="C2504" s="3" t="s">
        <v>2490</v>
      </c>
      <c r="D2504" s="3" t="s">
        <v>27</v>
      </c>
      <c r="E2504" s="3" t="s">
        <v>28</v>
      </c>
      <c r="F2504" s="3" t="s">
        <v>405</v>
      </c>
      <c r="G2504" s="2">
        <v>14</v>
      </c>
      <c r="H2504" s="3" t="s">
        <v>102</v>
      </c>
      <c r="I2504" s="3" t="s">
        <v>1892</v>
      </c>
      <c r="J2504" s="3" t="s">
        <v>39</v>
      </c>
      <c r="K2504" s="4">
        <v>86.89</v>
      </c>
      <c r="L2504" s="2">
        <v>1</v>
      </c>
      <c r="M2504" s="2">
        <v>12</v>
      </c>
      <c r="N2504" s="2">
        <v>0.75</v>
      </c>
      <c r="O2504" s="3" t="s">
        <v>32</v>
      </c>
      <c r="P2504" s="3" t="s">
        <v>29</v>
      </c>
      <c r="Q2504" s="5">
        <v>19.45</v>
      </c>
      <c r="R2504" s="5">
        <v>2</v>
      </c>
      <c r="S2504" s="6">
        <v>15.05</v>
      </c>
      <c r="T2504" s="5">
        <v>0.35</v>
      </c>
      <c r="U2504" s="6">
        <v>15.4</v>
      </c>
      <c r="V2504" s="2">
        <v>25.3</v>
      </c>
      <c r="W2504" s="8"/>
      <c r="X2504" s="10" t="s">
        <v>29</v>
      </c>
      <c r="Y2504" s="7">
        <v>43800</v>
      </c>
    </row>
    <row r="2505" spans="1:25" hidden="1" x14ac:dyDescent="0.25">
      <c r="A2505" s="2">
        <v>771676</v>
      </c>
      <c r="B2505" s="3" t="s">
        <v>1880</v>
      </c>
      <c r="C2505" s="3" t="s">
        <v>2491</v>
      </c>
      <c r="D2505" s="3" t="s">
        <v>27</v>
      </c>
      <c r="E2505" s="3" t="s">
        <v>37</v>
      </c>
      <c r="F2505" s="3" t="s">
        <v>104</v>
      </c>
      <c r="G2505" s="2">
        <v>13.5</v>
      </c>
      <c r="H2505" s="3" t="s">
        <v>30</v>
      </c>
      <c r="I2505" s="3" t="s">
        <v>1885</v>
      </c>
      <c r="J2505" s="3" t="s">
        <v>39</v>
      </c>
      <c r="K2505" s="4">
        <v>80.209999999999994</v>
      </c>
      <c r="L2505" s="2">
        <v>1</v>
      </c>
      <c r="M2505" s="2">
        <v>12</v>
      </c>
      <c r="N2505" s="2">
        <v>0.75</v>
      </c>
      <c r="O2505" s="3" t="s">
        <v>32</v>
      </c>
      <c r="P2505" s="3" t="s">
        <v>29</v>
      </c>
      <c r="Q2505" s="5">
        <v>18.3</v>
      </c>
      <c r="R2505" s="5">
        <v>2</v>
      </c>
      <c r="S2505" s="6">
        <v>14.04</v>
      </c>
      <c r="T2505" s="5">
        <v>0.35</v>
      </c>
      <c r="U2505" s="6">
        <v>14.39</v>
      </c>
      <c r="V2505" s="2">
        <v>23.8</v>
      </c>
      <c r="W2505" s="8"/>
      <c r="X2505" s="10" t="s">
        <v>29</v>
      </c>
      <c r="Y2505" s="7">
        <v>43800</v>
      </c>
    </row>
    <row r="2506" spans="1:25" hidden="1" x14ac:dyDescent="0.25">
      <c r="A2506" s="2">
        <v>189415</v>
      </c>
      <c r="B2506" s="3" t="s">
        <v>1880</v>
      </c>
      <c r="C2506" s="3" t="s">
        <v>2492</v>
      </c>
      <c r="D2506" s="3" t="s">
        <v>27</v>
      </c>
      <c r="E2506" s="3" t="s">
        <v>37</v>
      </c>
      <c r="F2506" s="3" t="s">
        <v>29</v>
      </c>
      <c r="G2506" s="2">
        <v>14</v>
      </c>
      <c r="H2506" s="3" t="s">
        <v>102</v>
      </c>
      <c r="I2506" s="3" t="s">
        <v>1887</v>
      </c>
      <c r="J2506" s="3" t="s">
        <v>31</v>
      </c>
      <c r="K2506" s="4" t="s">
        <v>3172</v>
      </c>
      <c r="L2506" s="2">
        <v>1</v>
      </c>
      <c r="M2506" s="2">
        <v>12</v>
      </c>
      <c r="N2506" s="2">
        <v>0.75</v>
      </c>
      <c r="O2506" s="3" t="s">
        <v>32</v>
      </c>
      <c r="P2506" s="3" t="s">
        <v>29</v>
      </c>
      <c r="Q2506" s="5">
        <v>17.350000000000001</v>
      </c>
      <c r="S2506" s="6">
        <v>14.96</v>
      </c>
      <c r="T2506" s="5">
        <v>0.35</v>
      </c>
      <c r="U2506" s="6">
        <v>15.31</v>
      </c>
      <c r="V2506" s="2">
        <v>22.55</v>
      </c>
      <c r="W2506" s="8"/>
      <c r="X2506" s="10" t="s">
        <v>29</v>
      </c>
      <c r="Y2506" s="7">
        <v>43466</v>
      </c>
    </row>
    <row r="2507" spans="1:25" hidden="1" x14ac:dyDescent="0.25">
      <c r="A2507" s="2">
        <v>502039</v>
      </c>
      <c r="B2507" s="3" t="s">
        <v>1880</v>
      </c>
      <c r="C2507" s="3" t="s">
        <v>2493</v>
      </c>
      <c r="D2507" s="3" t="s">
        <v>27</v>
      </c>
      <c r="E2507" s="3" t="s">
        <v>28</v>
      </c>
      <c r="F2507" s="3" t="s">
        <v>97</v>
      </c>
      <c r="G2507" s="2">
        <v>14.5</v>
      </c>
      <c r="H2507" s="3" t="s">
        <v>102</v>
      </c>
      <c r="I2507" s="3" t="s">
        <v>29</v>
      </c>
      <c r="J2507" s="3" t="s">
        <v>31</v>
      </c>
      <c r="K2507" s="4">
        <v>207.6</v>
      </c>
      <c r="L2507" s="2">
        <v>1</v>
      </c>
      <c r="M2507" s="2">
        <v>12</v>
      </c>
      <c r="N2507" s="2">
        <v>0.75</v>
      </c>
      <c r="O2507" s="3" t="s">
        <v>32</v>
      </c>
      <c r="P2507" s="3" t="s">
        <v>29</v>
      </c>
      <c r="Q2507" s="5">
        <v>23.45</v>
      </c>
      <c r="S2507" s="6">
        <v>20.329999999999998</v>
      </c>
      <c r="T2507" s="5">
        <v>0.35</v>
      </c>
      <c r="U2507" s="6">
        <v>20.68</v>
      </c>
      <c r="V2507" s="2">
        <v>30.5</v>
      </c>
      <c r="W2507" s="8"/>
      <c r="X2507" s="10" t="s">
        <v>29</v>
      </c>
      <c r="Y2507" s="7">
        <v>43769</v>
      </c>
    </row>
    <row r="2508" spans="1:25" hidden="1" x14ac:dyDescent="0.25">
      <c r="A2508" s="2">
        <v>563015</v>
      </c>
      <c r="B2508" s="3" t="s">
        <v>1880</v>
      </c>
      <c r="C2508" s="3" t="s">
        <v>2494</v>
      </c>
      <c r="D2508" s="3" t="s">
        <v>27</v>
      </c>
      <c r="E2508" s="3" t="s">
        <v>37</v>
      </c>
      <c r="F2508" s="3" t="s">
        <v>29</v>
      </c>
      <c r="G2508" s="2">
        <v>14.5</v>
      </c>
      <c r="H2508" s="3" t="s">
        <v>102</v>
      </c>
      <c r="I2508" s="3" t="s">
        <v>1887</v>
      </c>
      <c r="J2508" s="3" t="s">
        <v>31</v>
      </c>
      <c r="K2508" s="4">
        <v>88.68</v>
      </c>
      <c r="L2508" s="2">
        <v>1</v>
      </c>
      <c r="M2508" s="2">
        <v>12</v>
      </c>
      <c r="N2508" s="2">
        <v>0.75</v>
      </c>
      <c r="O2508" s="3" t="s">
        <v>32</v>
      </c>
      <c r="P2508" s="3" t="s">
        <v>29</v>
      </c>
      <c r="Q2508" s="5">
        <v>20.100000000000001</v>
      </c>
      <c r="S2508" s="6">
        <v>17.38</v>
      </c>
      <c r="T2508" s="5">
        <v>0.35</v>
      </c>
      <c r="U2508" s="6">
        <v>17.73</v>
      </c>
      <c r="V2508" s="2">
        <v>26.15</v>
      </c>
      <c r="W2508" s="8"/>
      <c r="X2508" s="10" t="s">
        <v>29</v>
      </c>
      <c r="Y2508" s="7">
        <v>43466</v>
      </c>
    </row>
    <row r="2509" spans="1:25" hidden="1" x14ac:dyDescent="0.25">
      <c r="A2509" s="2">
        <v>256415</v>
      </c>
      <c r="B2509" s="3" t="s">
        <v>1880</v>
      </c>
      <c r="C2509" s="3" t="s">
        <v>2495</v>
      </c>
      <c r="D2509" s="3" t="s">
        <v>27</v>
      </c>
      <c r="E2509" s="3" t="s">
        <v>28</v>
      </c>
      <c r="F2509" s="3" t="s">
        <v>29</v>
      </c>
      <c r="G2509" s="2">
        <v>14</v>
      </c>
      <c r="H2509" s="3" t="s">
        <v>432</v>
      </c>
      <c r="I2509" s="3" t="s">
        <v>29</v>
      </c>
      <c r="J2509" s="3" t="s">
        <v>31</v>
      </c>
      <c r="K2509" s="4">
        <v>79.08</v>
      </c>
      <c r="L2509" s="2">
        <v>1</v>
      </c>
      <c r="M2509" s="2">
        <v>12</v>
      </c>
      <c r="N2509" s="2">
        <v>0.75</v>
      </c>
      <c r="O2509" s="3" t="s">
        <v>32</v>
      </c>
      <c r="P2509" s="3" t="s">
        <v>29</v>
      </c>
      <c r="Q2509" s="5">
        <v>18.45</v>
      </c>
      <c r="S2509" s="6">
        <v>15.93</v>
      </c>
      <c r="T2509" s="5">
        <v>0.35</v>
      </c>
      <c r="U2509" s="6">
        <v>16.28</v>
      </c>
      <c r="V2509" s="2">
        <v>24</v>
      </c>
      <c r="W2509" s="8">
        <v>-2.3500000000000014</v>
      </c>
      <c r="X2509" s="9" t="s">
        <v>3215</v>
      </c>
      <c r="Y2509" s="7">
        <v>43790</v>
      </c>
    </row>
    <row r="2510" spans="1:25" hidden="1" x14ac:dyDescent="0.25">
      <c r="A2510" s="2">
        <v>56473</v>
      </c>
      <c r="B2510" s="3" t="s">
        <v>1880</v>
      </c>
      <c r="C2510" s="3" t="s">
        <v>2496</v>
      </c>
      <c r="D2510" s="3" t="s">
        <v>27</v>
      </c>
      <c r="E2510" s="3" t="s">
        <v>37</v>
      </c>
      <c r="F2510" s="3" t="s">
        <v>29</v>
      </c>
      <c r="G2510" s="2">
        <v>13.5</v>
      </c>
      <c r="H2510" s="3" t="s">
        <v>102</v>
      </c>
      <c r="I2510" s="3" t="s">
        <v>1885</v>
      </c>
      <c r="J2510" s="3" t="s">
        <v>31</v>
      </c>
      <c r="K2510" s="4">
        <v>61.56</v>
      </c>
      <c r="L2510" s="2">
        <v>1</v>
      </c>
      <c r="M2510" s="2">
        <v>12</v>
      </c>
      <c r="N2510" s="2">
        <v>0.75</v>
      </c>
      <c r="O2510" s="3" t="s">
        <v>32</v>
      </c>
      <c r="P2510" s="3" t="s">
        <v>29</v>
      </c>
      <c r="Q2510" s="5">
        <v>15.45</v>
      </c>
      <c r="S2510" s="6">
        <v>13.29</v>
      </c>
      <c r="T2510" s="5">
        <v>0.35</v>
      </c>
      <c r="U2510" s="6">
        <v>13.64</v>
      </c>
      <c r="V2510" s="2">
        <v>20.100000000000001</v>
      </c>
      <c r="W2510" s="8"/>
      <c r="X2510" s="10" t="s">
        <v>29</v>
      </c>
      <c r="Y2510" s="7">
        <v>43466</v>
      </c>
    </row>
    <row r="2511" spans="1:25" hidden="1" x14ac:dyDescent="0.25">
      <c r="A2511" s="2">
        <v>19968</v>
      </c>
      <c r="B2511" s="3" t="s">
        <v>1880</v>
      </c>
      <c r="C2511" s="3" t="s">
        <v>2497</v>
      </c>
      <c r="D2511" s="3" t="s">
        <v>27</v>
      </c>
      <c r="E2511" s="3" t="s">
        <v>37</v>
      </c>
      <c r="F2511" s="3" t="s">
        <v>29</v>
      </c>
      <c r="G2511" s="2">
        <v>13.5</v>
      </c>
      <c r="H2511" s="3" t="s">
        <v>102</v>
      </c>
      <c r="I2511" s="3" t="s">
        <v>1929</v>
      </c>
      <c r="J2511" s="3" t="s">
        <v>31</v>
      </c>
      <c r="K2511" s="4">
        <v>61.56</v>
      </c>
      <c r="L2511" s="2">
        <v>1</v>
      </c>
      <c r="M2511" s="2">
        <v>12</v>
      </c>
      <c r="N2511" s="2">
        <v>0.75</v>
      </c>
      <c r="O2511" s="3" t="s">
        <v>32</v>
      </c>
      <c r="P2511" s="3" t="s">
        <v>29</v>
      </c>
      <c r="Q2511" s="5">
        <v>15.45</v>
      </c>
      <c r="S2511" s="6">
        <v>13.29</v>
      </c>
      <c r="T2511" s="5">
        <v>0.35</v>
      </c>
      <c r="U2511" s="6">
        <v>13.64</v>
      </c>
      <c r="V2511" s="2">
        <v>20.100000000000001</v>
      </c>
      <c r="W2511" s="8"/>
      <c r="X2511" s="10" t="s">
        <v>29</v>
      </c>
      <c r="Y2511" s="7">
        <v>43466</v>
      </c>
    </row>
    <row r="2512" spans="1:25" hidden="1" x14ac:dyDescent="0.25">
      <c r="A2512" s="2">
        <v>624544</v>
      </c>
      <c r="B2512" s="3" t="s">
        <v>1880</v>
      </c>
      <c r="C2512" s="3" t="s">
        <v>2498</v>
      </c>
      <c r="D2512" s="3" t="s">
        <v>27</v>
      </c>
      <c r="E2512" s="3" t="s">
        <v>37</v>
      </c>
      <c r="F2512" s="3" t="s">
        <v>29</v>
      </c>
      <c r="G2512" s="2">
        <v>13.5</v>
      </c>
      <c r="H2512" s="3" t="s">
        <v>102</v>
      </c>
      <c r="I2512" s="3" t="s">
        <v>1887</v>
      </c>
      <c r="J2512" s="3" t="s">
        <v>31</v>
      </c>
      <c r="K2512" s="4">
        <v>61.44</v>
      </c>
      <c r="L2512" s="2">
        <v>1</v>
      </c>
      <c r="M2512" s="2">
        <v>12</v>
      </c>
      <c r="N2512" s="2">
        <v>0.75</v>
      </c>
      <c r="O2512" s="3" t="s">
        <v>32</v>
      </c>
      <c r="P2512" s="3" t="s">
        <v>29</v>
      </c>
      <c r="Q2512" s="5">
        <v>15.45</v>
      </c>
      <c r="S2512" s="6">
        <v>13.29</v>
      </c>
      <c r="T2512" s="5">
        <v>0.35</v>
      </c>
      <c r="U2512" s="6">
        <v>13.64</v>
      </c>
      <c r="V2512" s="2">
        <v>20.100000000000001</v>
      </c>
      <c r="W2512" s="8"/>
      <c r="X2512" s="10" t="s">
        <v>29</v>
      </c>
      <c r="Y2512" s="7">
        <v>43466</v>
      </c>
    </row>
    <row r="2513" spans="1:25" hidden="1" x14ac:dyDescent="0.25">
      <c r="A2513" s="2">
        <v>98350</v>
      </c>
      <c r="B2513" s="3" t="s">
        <v>1880</v>
      </c>
      <c r="C2513" s="3" t="s">
        <v>2498</v>
      </c>
      <c r="D2513" s="3" t="s">
        <v>1793</v>
      </c>
      <c r="E2513" s="3" t="s">
        <v>28</v>
      </c>
      <c r="F2513" s="3" t="s">
        <v>210</v>
      </c>
      <c r="G2513" s="2">
        <v>13.5</v>
      </c>
      <c r="H2513" s="3" t="s">
        <v>102</v>
      </c>
      <c r="I2513" s="3" t="s">
        <v>1887</v>
      </c>
      <c r="J2513" s="3" t="s">
        <v>31</v>
      </c>
      <c r="K2513" s="4">
        <v>48.36</v>
      </c>
      <c r="L2513" s="2">
        <v>1</v>
      </c>
      <c r="M2513" s="2">
        <v>6</v>
      </c>
      <c r="N2513" s="2">
        <v>1.5</v>
      </c>
      <c r="O2513" s="3" t="s">
        <v>32</v>
      </c>
      <c r="P2513" s="3" t="s">
        <v>29</v>
      </c>
      <c r="Q2513" s="5">
        <v>24.9</v>
      </c>
      <c r="S2513" s="6">
        <v>21.6</v>
      </c>
      <c r="T2513" s="5">
        <v>0.35</v>
      </c>
      <c r="U2513" s="6">
        <v>21.95</v>
      </c>
      <c r="V2513" s="2">
        <v>32.35</v>
      </c>
      <c r="W2513" s="8">
        <v>-3.3500000000000014</v>
      </c>
      <c r="X2513" s="9" t="s">
        <v>3215</v>
      </c>
      <c r="Y2513" s="7">
        <v>43794</v>
      </c>
    </row>
    <row r="2514" spans="1:25" hidden="1" x14ac:dyDescent="0.25">
      <c r="A2514" s="2">
        <v>116491</v>
      </c>
      <c r="B2514" s="3" t="s">
        <v>1880</v>
      </c>
      <c r="C2514" s="3" t="s">
        <v>2499</v>
      </c>
      <c r="D2514" s="3" t="s">
        <v>27</v>
      </c>
      <c r="E2514" s="3" t="s">
        <v>37</v>
      </c>
      <c r="F2514" s="3" t="s">
        <v>29</v>
      </c>
      <c r="G2514" s="2">
        <v>13.5</v>
      </c>
      <c r="H2514" s="3" t="s">
        <v>102</v>
      </c>
      <c r="I2514" s="3" t="s">
        <v>1882</v>
      </c>
      <c r="J2514" s="3" t="s">
        <v>31</v>
      </c>
      <c r="K2514" s="4">
        <v>61.56</v>
      </c>
      <c r="L2514" s="2">
        <v>1</v>
      </c>
      <c r="M2514" s="2">
        <v>12</v>
      </c>
      <c r="N2514" s="2">
        <v>0.75</v>
      </c>
      <c r="O2514" s="3" t="s">
        <v>32</v>
      </c>
      <c r="P2514" s="3" t="s">
        <v>29</v>
      </c>
      <c r="Q2514" s="5">
        <v>15.45</v>
      </c>
      <c r="S2514" s="6">
        <v>13.29</v>
      </c>
      <c r="T2514" s="5">
        <v>0.35</v>
      </c>
      <c r="U2514" s="6">
        <v>13.64</v>
      </c>
      <c r="V2514" s="2">
        <v>20.100000000000001</v>
      </c>
      <c r="W2514" s="8"/>
      <c r="X2514" s="10" t="s">
        <v>29</v>
      </c>
      <c r="Y2514" s="7">
        <v>43466</v>
      </c>
    </row>
    <row r="2515" spans="1:25" hidden="1" x14ac:dyDescent="0.25">
      <c r="A2515" s="2">
        <v>699835</v>
      </c>
      <c r="B2515" s="3" t="s">
        <v>1880</v>
      </c>
      <c r="C2515" s="3" t="s">
        <v>2500</v>
      </c>
      <c r="D2515" s="3" t="s">
        <v>27</v>
      </c>
      <c r="E2515" s="3" t="s">
        <v>28</v>
      </c>
      <c r="F2515" s="3" t="s">
        <v>86</v>
      </c>
      <c r="G2515" s="2">
        <v>13</v>
      </c>
      <c r="H2515" s="3" t="s">
        <v>80</v>
      </c>
      <c r="I2515" s="3" t="s">
        <v>29</v>
      </c>
      <c r="J2515" s="3" t="s">
        <v>31</v>
      </c>
      <c r="K2515" s="4">
        <v>118.32</v>
      </c>
      <c r="L2515" s="2">
        <v>1</v>
      </c>
      <c r="M2515" s="2">
        <v>12</v>
      </c>
      <c r="N2515" s="2">
        <v>0.75</v>
      </c>
      <c r="O2515" s="3" t="s">
        <v>32</v>
      </c>
      <c r="P2515" s="3" t="s">
        <v>29</v>
      </c>
      <c r="Q2515" s="5">
        <v>25.2</v>
      </c>
      <c r="S2515" s="6">
        <v>21.87</v>
      </c>
      <c r="T2515" s="5">
        <v>0.35</v>
      </c>
      <c r="U2515" s="6">
        <v>22.22</v>
      </c>
      <c r="V2515" s="2">
        <v>32.75</v>
      </c>
      <c r="W2515" s="8"/>
      <c r="X2515" s="10" t="s">
        <v>29</v>
      </c>
      <c r="Y2515" s="7">
        <v>43648</v>
      </c>
    </row>
    <row r="2516" spans="1:25" hidden="1" x14ac:dyDescent="0.25">
      <c r="A2516" s="2">
        <v>791665</v>
      </c>
      <c r="B2516" s="3" t="s">
        <v>1880</v>
      </c>
      <c r="C2516" s="3" t="s">
        <v>2501</v>
      </c>
      <c r="D2516" s="3" t="s">
        <v>27</v>
      </c>
      <c r="E2516" s="3" t="s">
        <v>37</v>
      </c>
      <c r="F2516" s="3" t="s">
        <v>97</v>
      </c>
      <c r="H2516" s="3" t="s">
        <v>1884</v>
      </c>
      <c r="I2516" s="3" t="s">
        <v>29</v>
      </c>
      <c r="J2516" s="3" t="s">
        <v>31</v>
      </c>
      <c r="K2516" s="4">
        <v>132.72</v>
      </c>
      <c r="L2516" s="2">
        <v>1</v>
      </c>
      <c r="M2516" s="2">
        <v>12</v>
      </c>
      <c r="N2516" s="2">
        <v>0.75</v>
      </c>
      <c r="O2516" s="3" t="s">
        <v>32</v>
      </c>
      <c r="P2516" s="3" t="s">
        <v>29</v>
      </c>
      <c r="Q2516" s="5">
        <v>27.7</v>
      </c>
      <c r="S2516" s="6">
        <v>24.07</v>
      </c>
      <c r="T2516" s="5">
        <v>0.35</v>
      </c>
      <c r="U2516" s="6">
        <v>24.42</v>
      </c>
      <c r="V2516" s="2">
        <v>36</v>
      </c>
      <c r="W2516" s="8"/>
      <c r="X2516" s="10" t="s">
        <v>29</v>
      </c>
      <c r="Y2516" s="7">
        <v>43563</v>
      </c>
    </row>
    <row r="2517" spans="1:25" hidden="1" x14ac:dyDescent="0.25">
      <c r="A2517" s="2">
        <v>233302</v>
      </c>
      <c r="B2517" s="3" t="s">
        <v>2502</v>
      </c>
      <c r="C2517" s="3" t="s">
        <v>2503</v>
      </c>
      <c r="D2517" s="3" t="s">
        <v>27</v>
      </c>
      <c r="E2517" s="3" t="s">
        <v>28</v>
      </c>
      <c r="F2517" s="3" t="s">
        <v>29</v>
      </c>
      <c r="G2517" s="2">
        <v>12</v>
      </c>
      <c r="H2517" s="3" t="s">
        <v>30</v>
      </c>
      <c r="I2517" s="3" t="s">
        <v>1856</v>
      </c>
      <c r="J2517" s="3" t="s">
        <v>31</v>
      </c>
      <c r="K2517" s="4">
        <v>89.16</v>
      </c>
      <c r="L2517" s="2">
        <v>1</v>
      </c>
      <c r="M2517" s="2">
        <v>12</v>
      </c>
      <c r="N2517" s="2">
        <v>0.75</v>
      </c>
      <c r="O2517" s="3" t="s">
        <v>32</v>
      </c>
      <c r="P2517" s="3" t="s">
        <v>29</v>
      </c>
      <c r="Q2517" s="5">
        <v>20.2</v>
      </c>
      <c r="S2517" s="6">
        <v>17.47</v>
      </c>
      <c r="T2517" s="5">
        <v>0.35</v>
      </c>
      <c r="U2517" s="6">
        <v>17.82</v>
      </c>
      <c r="V2517" s="2">
        <v>26.25</v>
      </c>
      <c r="W2517" s="8">
        <v>-0.65000000000000213</v>
      </c>
      <c r="X2517" s="9" t="s">
        <v>3215</v>
      </c>
      <c r="Y2517" s="7">
        <v>43794</v>
      </c>
    </row>
    <row r="2518" spans="1:25" hidden="1" x14ac:dyDescent="0.25">
      <c r="A2518" s="2">
        <v>122651</v>
      </c>
      <c r="B2518" s="3" t="s">
        <v>2502</v>
      </c>
      <c r="C2518" s="3" t="s">
        <v>2504</v>
      </c>
      <c r="D2518" s="3" t="s">
        <v>27</v>
      </c>
      <c r="E2518" s="3" t="s">
        <v>28</v>
      </c>
      <c r="F2518" s="3" t="s">
        <v>29</v>
      </c>
      <c r="G2518" s="2">
        <v>12</v>
      </c>
      <c r="H2518" s="3" t="s">
        <v>30</v>
      </c>
      <c r="I2518" s="3" t="s">
        <v>1856</v>
      </c>
      <c r="J2518" s="3" t="s">
        <v>31</v>
      </c>
      <c r="K2518" s="4">
        <v>79.44</v>
      </c>
      <c r="L2518" s="2">
        <v>1</v>
      </c>
      <c r="M2518" s="2">
        <v>12</v>
      </c>
      <c r="N2518" s="2">
        <v>0.75</v>
      </c>
      <c r="O2518" s="3" t="s">
        <v>32</v>
      </c>
      <c r="P2518" s="3" t="s">
        <v>29</v>
      </c>
      <c r="Q2518" s="5">
        <v>18.55</v>
      </c>
      <c r="S2518" s="6">
        <v>16.02</v>
      </c>
      <c r="T2518" s="5">
        <v>0.35</v>
      </c>
      <c r="U2518" s="6">
        <v>16.37</v>
      </c>
      <c r="V2518" s="2">
        <v>24.1</v>
      </c>
      <c r="W2518" s="8"/>
      <c r="X2518" s="10" t="s">
        <v>29</v>
      </c>
      <c r="Y2518" s="7">
        <v>43661</v>
      </c>
    </row>
    <row r="2519" spans="1:25" hidden="1" x14ac:dyDescent="0.25">
      <c r="A2519" s="2">
        <v>178512</v>
      </c>
      <c r="B2519" s="3" t="s">
        <v>2502</v>
      </c>
      <c r="C2519" s="3" t="s">
        <v>2505</v>
      </c>
      <c r="D2519" s="3" t="s">
        <v>27</v>
      </c>
      <c r="E2519" s="3" t="s">
        <v>28</v>
      </c>
      <c r="F2519" s="3" t="s">
        <v>86</v>
      </c>
      <c r="G2519" s="2">
        <v>13</v>
      </c>
      <c r="H2519" s="3" t="s">
        <v>1884</v>
      </c>
      <c r="I2519" s="3" t="s">
        <v>1856</v>
      </c>
      <c r="J2519" s="3" t="s">
        <v>31</v>
      </c>
      <c r="K2519" s="4">
        <v>81.599999999999994</v>
      </c>
      <c r="L2519" s="2">
        <v>1</v>
      </c>
      <c r="M2519" s="2">
        <v>12</v>
      </c>
      <c r="N2519" s="2">
        <v>0.75</v>
      </c>
      <c r="O2519" s="3" t="s">
        <v>32</v>
      </c>
      <c r="P2519" s="3" t="s">
        <v>29</v>
      </c>
      <c r="Q2519" s="5">
        <v>18.899999999999999</v>
      </c>
      <c r="S2519" s="6">
        <v>16.32</v>
      </c>
      <c r="T2519" s="5">
        <v>0.35</v>
      </c>
      <c r="U2519" s="6">
        <v>16.670000000000002</v>
      </c>
      <c r="V2519" s="2">
        <v>24.55</v>
      </c>
      <c r="W2519" s="8"/>
      <c r="X2519" s="10" t="s">
        <v>29</v>
      </c>
      <c r="Y2519" s="7">
        <v>43629</v>
      </c>
    </row>
    <row r="2520" spans="1:25" hidden="1" x14ac:dyDescent="0.25">
      <c r="A2520" s="2">
        <v>239756</v>
      </c>
      <c r="B2520" s="3" t="s">
        <v>2502</v>
      </c>
      <c r="C2520" s="3" t="s">
        <v>2506</v>
      </c>
      <c r="D2520" s="3" t="s">
        <v>27</v>
      </c>
      <c r="E2520" s="3" t="s">
        <v>28</v>
      </c>
      <c r="F2520" s="3" t="s">
        <v>29</v>
      </c>
      <c r="G2520" s="2">
        <v>10</v>
      </c>
      <c r="H2520" s="3" t="s">
        <v>30</v>
      </c>
      <c r="I2520" s="3" t="s">
        <v>1949</v>
      </c>
      <c r="J2520" s="3" t="s">
        <v>39</v>
      </c>
      <c r="K2520" s="4">
        <v>44.78</v>
      </c>
      <c r="L2520" s="2">
        <v>1</v>
      </c>
      <c r="M2520" s="2">
        <v>12</v>
      </c>
      <c r="N2520" s="2">
        <v>0.75</v>
      </c>
      <c r="O2520" s="3" t="s">
        <v>32</v>
      </c>
      <c r="P2520" s="3" t="s">
        <v>29</v>
      </c>
      <c r="Q2520" s="5">
        <v>11.35</v>
      </c>
      <c r="S2520" s="6">
        <v>9.68</v>
      </c>
      <c r="T2520" s="5">
        <v>0.35</v>
      </c>
      <c r="U2520" s="6">
        <v>10.029999999999999</v>
      </c>
      <c r="V2520" s="2">
        <v>14.75</v>
      </c>
      <c r="W2520" s="8"/>
      <c r="X2520" s="10" t="s">
        <v>29</v>
      </c>
      <c r="Y2520" s="7">
        <v>43769</v>
      </c>
    </row>
    <row r="2521" spans="1:25" hidden="1" x14ac:dyDescent="0.25">
      <c r="A2521" s="2">
        <v>727972</v>
      </c>
      <c r="B2521" s="3" t="s">
        <v>2502</v>
      </c>
      <c r="C2521" s="3" t="s">
        <v>2506</v>
      </c>
      <c r="D2521" s="3" t="s">
        <v>1793</v>
      </c>
      <c r="E2521" s="3" t="s">
        <v>28</v>
      </c>
      <c r="F2521" s="3" t="s">
        <v>29</v>
      </c>
      <c r="G2521" s="2">
        <v>10</v>
      </c>
      <c r="H2521" s="3" t="s">
        <v>30</v>
      </c>
      <c r="I2521" s="3" t="s">
        <v>1949</v>
      </c>
      <c r="J2521" s="3" t="s">
        <v>39</v>
      </c>
      <c r="K2521" s="4">
        <v>43.76</v>
      </c>
      <c r="L2521" s="2">
        <v>1</v>
      </c>
      <c r="M2521" s="2">
        <v>6</v>
      </c>
      <c r="N2521" s="2">
        <v>1.5</v>
      </c>
      <c r="O2521" s="3" t="s">
        <v>32</v>
      </c>
      <c r="P2521" s="3" t="s">
        <v>29</v>
      </c>
      <c r="Q2521" s="5">
        <v>21.95</v>
      </c>
      <c r="S2521" s="6">
        <v>19.010000000000002</v>
      </c>
      <c r="T2521" s="5">
        <v>0.35</v>
      </c>
      <c r="U2521" s="6">
        <v>19.36</v>
      </c>
      <c r="V2521" s="2">
        <v>28.55</v>
      </c>
      <c r="W2521" s="8"/>
      <c r="X2521" s="10" t="s">
        <v>29</v>
      </c>
      <c r="Y2521" s="7">
        <v>43769</v>
      </c>
    </row>
    <row r="2522" spans="1:25" hidden="1" x14ac:dyDescent="0.25">
      <c r="A2522" s="2">
        <v>414441</v>
      </c>
      <c r="B2522" s="3" t="s">
        <v>2502</v>
      </c>
      <c r="C2522" s="3" t="s">
        <v>2507</v>
      </c>
      <c r="D2522" s="3" t="s">
        <v>27</v>
      </c>
      <c r="E2522" s="3" t="s">
        <v>37</v>
      </c>
      <c r="F2522" s="3" t="s">
        <v>29</v>
      </c>
      <c r="G2522" s="2">
        <v>12.5</v>
      </c>
      <c r="H2522" s="3" t="s">
        <v>38</v>
      </c>
      <c r="I2522" s="3" t="s">
        <v>1856</v>
      </c>
      <c r="J2522" s="3" t="s">
        <v>31</v>
      </c>
      <c r="K2522" s="4">
        <v>47.02</v>
      </c>
      <c r="L2522" s="2">
        <v>1</v>
      </c>
      <c r="M2522" s="2">
        <v>12</v>
      </c>
      <c r="N2522" s="2">
        <v>0.75</v>
      </c>
      <c r="O2522" s="3" t="s">
        <v>32</v>
      </c>
      <c r="P2522" s="3" t="s">
        <v>29</v>
      </c>
      <c r="Q2522" s="5">
        <v>12.25</v>
      </c>
      <c r="S2522" s="6">
        <v>10.47</v>
      </c>
      <c r="T2522" s="5">
        <v>0.35</v>
      </c>
      <c r="U2522" s="6">
        <v>10.82</v>
      </c>
      <c r="V2522" s="2">
        <v>15.9</v>
      </c>
      <c r="W2522" s="8"/>
      <c r="X2522" s="10" t="s">
        <v>29</v>
      </c>
      <c r="Y2522" s="7">
        <v>43556</v>
      </c>
    </row>
    <row r="2523" spans="1:25" hidden="1" x14ac:dyDescent="0.25">
      <c r="A2523" s="2">
        <v>150499</v>
      </c>
      <c r="B2523" s="3" t="s">
        <v>2502</v>
      </c>
      <c r="C2523" s="3" t="s">
        <v>2508</v>
      </c>
      <c r="D2523" s="3" t="s">
        <v>27</v>
      </c>
      <c r="E2523" s="3" t="s">
        <v>37</v>
      </c>
      <c r="F2523" s="3" t="s">
        <v>97</v>
      </c>
      <c r="G2523" s="2">
        <v>12.5</v>
      </c>
      <c r="H2523" s="3" t="s">
        <v>1727</v>
      </c>
      <c r="I2523" s="3" t="s">
        <v>1856</v>
      </c>
      <c r="J2523" s="3" t="s">
        <v>31</v>
      </c>
      <c r="K2523" s="4">
        <v>81</v>
      </c>
      <c r="L2523" s="2">
        <v>1</v>
      </c>
      <c r="M2523" s="2">
        <v>12</v>
      </c>
      <c r="N2523" s="2">
        <v>0.75</v>
      </c>
      <c r="O2523" s="3" t="s">
        <v>32</v>
      </c>
      <c r="P2523" s="3" t="s">
        <v>29</v>
      </c>
      <c r="Q2523" s="5">
        <v>19.7</v>
      </c>
      <c r="S2523" s="6">
        <v>17.03</v>
      </c>
      <c r="T2523" s="5">
        <v>0.35</v>
      </c>
      <c r="U2523" s="6">
        <v>17.38</v>
      </c>
      <c r="V2523" s="2">
        <v>25.6</v>
      </c>
      <c r="W2523" s="8"/>
      <c r="X2523" s="10" t="s">
        <v>29</v>
      </c>
      <c r="Y2523" s="7">
        <v>43672</v>
      </c>
    </row>
    <row r="2524" spans="1:25" hidden="1" x14ac:dyDescent="0.25">
      <c r="A2524" s="2">
        <v>811668</v>
      </c>
      <c r="B2524" s="3" t="s">
        <v>2502</v>
      </c>
      <c r="C2524" s="3" t="s">
        <v>2509</v>
      </c>
      <c r="D2524" s="3" t="s">
        <v>1793</v>
      </c>
      <c r="E2524" s="3" t="s">
        <v>28</v>
      </c>
      <c r="F2524" s="3" t="s">
        <v>29</v>
      </c>
      <c r="G2524" s="2">
        <v>12.5</v>
      </c>
      <c r="H2524" s="3" t="s">
        <v>204</v>
      </c>
      <c r="I2524" s="3" t="s">
        <v>1856</v>
      </c>
      <c r="J2524" s="3" t="s">
        <v>31</v>
      </c>
      <c r="K2524" s="4" t="s">
        <v>3173</v>
      </c>
      <c r="L2524" s="2">
        <v>1</v>
      </c>
      <c r="M2524" s="2">
        <v>6</v>
      </c>
      <c r="N2524" s="2">
        <v>1.5</v>
      </c>
      <c r="O2524" s="3" t="s">
        <v>32</v>
      </c>
      <c r="P2524" s="3" t="s">
        <v>29</v>
      </c>
      <c r="Q2524" s="5">
        <v>30.3</v>
      </c>
      <c r="S2524" s="6">
        <v>26.36</v>
      </c>
      <c r="T2524" s="5">
        <v>0.35</v>
      </c>
      <c r="U2524" s="6">
        <v>26.71</v>
      </c>
      <c r="V2524" s="2">
        <v>39.4</v>
      </c>
      <c r="W2524" s="8"/>
      <c r="X2524" s="10" t="s">
        <v>29</v>
      </c>
      <c r="Y2524" s="7">
        <v>43738</v>
      </c>
    </row>
    <row r="2525" spans="1:25" hidden="1" x14ac:dyDescent="0.25">
      <c r="A2525" s="2">
        <v>748129</v>
      </c>
      <c r="B2525" s="3" t="s">
        <v>2502</v>
      </c>
      <c r="C2525" s="3" t="s">
        <v>2510</v>
      </c>
      <c r="D2525" s="3" t="s">
        <v>27</v>
      </c>
      <c r="E2525" s="3" t="s">
        <v>37</v>
      </c>
      <c r="F2525" s="3" t="s">
        <v>29</v>
      </c>
      <c r="G2525" s="2">
        <v>14</v>
      </c>
      <c r="H2525" s="3" t="s">
        <v>432</v>
      </c>
      <c r="I2525" s="3" t="s">
        <v>1856</v>
      </c>
      <c r="J2525" s="3" t="s">
        <v>31</v>
      </c>
      <c r="K2525" s="4" t="s">
        <v>3174</v>
      </c>
      <c r="L2525" s="2">
        <v>1</v>
      </c>
      <c r="M2525" s="2">
        <v>6</v>
      </c>
      <c r="N2525" s="2">
        <v>0.75</v>
      </c>
      <c r="O2525" s="3" t="s">
        <v>32</v>
      </c>
      <c r="P2525" s="3" t="s">
        <v>29</v>
      </c>
      <c r="Q2525" s="5">
        <v>17.5</v>
      </c>
      <c r="S2525" s="6">
        <v>15.09</v>
      </c>
      <c r="T2525" s="5">
        <v>0.35</v>
      </c>
      <c r="U2525" s="6">
        <v>15.44</v>
      </c>
      <c r="V2525" s="2">
        <v>22.75</v>
      </c>
      <c r="W2525" s="8"/>
      <c r="X2525" s="10" t="s">
        <v>29</v>
      </c>
      <c r="Y2525" s="7">
        <v>43466</v>
      </c>
    </row>
    <row r="2526" spans="1:25" hidden="1" x14ac:dyDescent="0.25">
      <c r="A2526" s="2">
        <v>23762</v>
      </c>
      <c r="B2526" s="3" t="s">
        <v>2502</v>
      </c>
      <c r="C2526" s="3" t="s">
        <v>2511</v>
      </c>
      <c r="D2526" s="3" t="s">
        <v>27</v>
      </c>
      <c r="E2526" s="3" t="s">
        <v>28</v>
      </c>
      <c r="F2526" s="3" t="s">
        <v>29</v>
      </c>
      <c r="G2526" s="2">
        <v>10.5</v>
      </c>
      <c r="H2526" s="3" t="s">
        <v>1727</v>
      </c>
      <c r="I2526" s="3" t="s">
        <v>1856</v>
      </c>
      <c r="J2526" s="3" t="s">
        <v>31</v>
      </c>
      <c r="K2526" s="4">
        <v>61.8</v>
      </c>
      <c r="L2526" s="2">
        <v>1</v>
      </c>
      <c r="M2526" s="2">
        <v>12</v>
      </c>
      <c r="N2526" s="2">
        <v>0.75</v>
      </c>
      <c r="O2526" s="3" t="s">
        <v>32</v>
      </c>
      <c r="P2526" s="3" t="s">
        <v>29</v>
      </c>
      <c r="Q2526" s="5">
        <v>15.5</v>
      </c>
      <c r="S2526" s="6">
        <v>13.33</v>
      </c>
      <c r="T2526" s="5">
        <v>0.35</v>
      </c>
      <c r="U2526" s="6">
        <v>13.68</v>
      </c>
      <c r="V2526" s="2">
        <v>20.149999999999999</v>
      </c>
      <c r="W2526" s="8">
        <v>0.5</v>
      </c>
      <c r="X2526" s="9" t="s">
        <v>3216</v>
      </c>
      <c r="Y2526" s="7">
        <v>43794</v>
      </c>
    </row>
    <row r="2527" spans="1:25" hidden="1" x14ac:dyDescent="0.25">
      <c r="A2527" s="2">
        <v>617951</v>
      </c>
      <c r="B2527" s="3" t="s">
        <v>2502</v>
      </c>
      <c r="C2527" s="3" t="s">
        <v>2512</v>
      </c>
      <c r="D2527" s="3" t="s">
        <v>27</v>
      </c>
      <c r="E2527" s="3" t="s">
        <v>37</v>
      </c>
      <c r="F2527" s="3" t="s">
        <v>405</v>
      </c>
      <c r="G2527" s="2">
        <v>12.5</v>
      </c>
      <c r="H2527" s="3" t="s">
        <v>432</v>
      </c>
      <c r="I2527" s="3" t="s">
        <v>29</v>
      </c>
      <c r="J2527" s="3" t="s">
        <v>31</v>
      </c>
      <c r="K2527" s="4" t="s">
        <v>3175</v>
      </c>
      <c r="L2527" s="2">
        <v>1</v>
      </c>
      <c r="M2527" s="2">
        <v>12</v>
      </c>
      <c r="N2527" s="2">
        <v>0.75</v>
      </c>
      <c r="O2527" s="3" t="s">
        <v>32</v>
      </c>
      <c r="P2527" s="3" t="s">
        <v>29</v>
      </c>
      <c r="Q2527" s="5">
        <v>12.2</v>
      </c>
      <c r="R2527" s="5">
        <v>1</v>
      </c>
      <c r="S2527" s="6">
        <v>9.5500000000000007</v>
      </c>
      <c r="T2527" s="5">
        <v>0.35</v>
      </c>
      <c r="U2527" s="6">
        <v>9.9</v>
      </c>
      <c r="V2527" s="2">
        <v>15.85</v>
      </c>
      <c r="W2527" s="8"/>
      <c r="X2527" s="10" t="s">
        <v>29</v>
      </c>
      <c r="Y2527" s="7">
        <v>43800</v>
      </c>
    </row>
    <row r="2528" spans="1:25" hidden="1" x14ac:dyDescent="0.25">
      <c r="A2528" s="2">
        <v>760116</v>
      </c>
      <c r="B2528" s="3" t="s">
        <v>2502</v>
      </c>
      <c r="C2528" s="3" t="s">
        <v>2513</v>
      </c>
      <c r="D2528" s="3" t="s">
        <v>27</v>
      </c>
      <c r="E2528" s="3" t="s">
        <v>37</v>
      </c>
      <c r="F2528" s="3" t="s">
        <v>423</v>
      </c>
      <c r="G2528" s="2">
        <v>13.3</v>
      </c>
      <c r="H2528" s="3" t="s">
        <v>899</v>
      </c>
      <c r="I2528" s="3" t="s">
        <v>29</v>
      </c>
      <c r="J2528" s="3" t="s">
        <v>31</v>
      </c>
      <c r="K2528" s="4">
        <v>56.4</v>
      </c>
      <c r="L2528" s="2">
        <v>1</v>
      </c>
      <c r="M2528" s="2">
        <v>12</v>
      </c>
      <c r="N2528" s="2">
        <v>0.75</v>
      </c>
      <c r="O2528" s="3" t="s">
        <v>32</v>
      </c>
      <c r="P2528" s="3" t="s">
        <v>29</v>
      </c>
      <c r="Q2528" s="5">
        <v>14.35</v>
      </c>
      <c r="S2528" s="6">
        <v>12.32</v>
      </c>
      <c r="T2528" s="5">
        <v>0.35</v>
      </c>
      <c r="U2528" s="6">
        <v>12.67</v>
      </c>
      <c r="V2528" s="2">
        <v>18.649999999999999</v>
      </c>
      <c r="W2528" s="8"/>
      <c r="X2528" s="10" t="s">
        <v>29</v>
      </c>
      <c r="Y2528" s="7">
        <v>43616</v>
      </c>
    </row>
    <row r="2529" spans="1:25" hidden="1" x14ac:dyDescent="0.25">
      <c r="A2529" s="2">
        <v>191563</v>
      </c>
      <c r="B2529" s="3" t="s">
        <v>2502</v>
      </c>
      <c r="C2529" s="3" t="s">
        <v>2514</v>
      </c>
      <c r="D2529" s="3" t="s">
        <v>27</v>
      </c>
      <c r="E2529" s="3" t="s">
        <v>37</v>
      </c>
      <c r="F2529" s="3" t="s">
        <v>1757</v>
      </c>
      <c r="G2529" s="2">
        <v>13</v>
      </c>
      <c r="H2529" s="3" t="s">
        <v>204</v>
      </c>
      <c r="I2529" s="3" t="s">
        <v>1856</v>
      </c>
      <c r="J2529" s="3" t="s">
        <v>31</v>
      </c>
      <c r="K2529" s="4">
        <v>87.6</v>
      </c>
      <c r="L2529" s="2">
        <v>1</v>
      </c>
      <c r="M2529" s="2">
        <v>12</v>
      </c>
      <c r="N2529" s="2">
        <v>0.75</v>
      </c>
      <c r="O2529" s="3" t="s">
        <v>32</v>
      </c>
      <c r="P2529" s="3" t="s">
        <v>29</v>
      </c>
      <c r="Q2529" s="5">
        <v>19.95</v>
      </c>
      <c r="S2529" s="6">
        <v>17.25</v>
      </c>
      <c r="T2529" s="5">
        <v>0.35</v>
      </c>
      <c r="U2529" s="6">
        <v>17.600000000000001</v>
      </c>
      <c r="V2529" s="2">
        <v>25.95</v>
      </c>
      <c r="W2529" s="8"/>
      <c r="X2529" s="10" t="s">
        <v>29</v>
      </c>
      <c r="Y2529" s="7">
        <v>43672</v>
      </c>
    </row>
    <row r="2530" spans="1:25" hidden="1" x14ac:dyDescent="0.25">
      <c r="A2530" s="2">
        <v>280248</v>
      </c>
      <c r="B2530" s="3" t="s">
        <v>2502</v>
      </c>
      <c r="C2530" s="3" t="s">
        <v>2515</v>
      </c>
      <c r="D2530" s="3" t="s">
        <v>27</v>
      </c>
      <c r="E2530" s="3" t="s">
        <v>28</v>
      </c>
      <c r="F2530" s="3" t="s">
        <v>29</v>
      </c>
      <c r="G2530" s="2">
        <v>11</v>
      </c>
      <c r="H2530" s="3" t="s">
        <v>1884</v>
      </c>
      <c r="I2530" s="3" t="s">
        <v>1856</v>
      </c>
      <c r="J2530" s="3" t="s">
        <v>31</v>
      </c>
      <c r="K2530" s="4">
        <v>67.08</v>
      </c>
      <c r="L2530" s="2">
        <v>1</v>
      </c>
      <c r="M2530" s="2">
        <v>12</v>
      </c>
      <c r="N2530" s="2">
        <v>0.75</v>
      </c>
      <c r="O2530" s="3" t="s">
        <v>32</v>
      </c>
      <c r="P2530" s="3" t="s">
        <v>29</v>
      </c>
      <c r="Q2530" s="5">
        <v>16.399999999999999</v>
      </c>
      <c r="S2530" s="6">
        <v>14.12</v>
      </c>
      <c r="T2530" s="5">
        <v>0.35</v>
      </c>
      <c r="U2530" s="6">
        <v>14.47</v>
      </c>
      <c r="V2530" s="2">
        <v>21.3</v>
      </c>
      <c r="W2530" s="8">
        <v>4.9999999999997158E-2</v>
      </c>
      <c r="X2530" s="9" t="s">
        <v>3216</v>
      </c>
      <c r="Y2530" s="7">
        <v>43794</v>
      </c>
    </row>
    <row r="2531" spans="1:25" hidden="1" x14ac:dyDescent="0.25">
      <c r="A2531" s="2">
        <v>285767</v>
      </c>
      <c r="B2531" s="3" t="s">
        <v>2502</v>
      </c>
      <c r="C2531" s="3" t="s">
        <v>2516</v>
      </c>
      <c r="D2531" s="3" t="s">
        <v>27</v>
      </c>
      <c r="E2531" s="3" t="s">
        <v>37</v>
      </c>
      <c r="F2531" s="3" t="s">
        <v>29</v>
      </c>
      <c r="G2531" s="2">
        <v>9</v>
      </c>
      <c r="H2531" s="3" t="s">
        <v>30</v>
      </c>
      <c r="I2531" s="3" t="s">
        <v>1856</v>
      </c>
      <c r="J2531" s="3" t="s">
        <v>31</v>
      </c>
      <c r="K2531" s="4">
        <v>46.8</v>
      </c>
      <c r="L2531" s="2">
        <v>1</v>
      </c>
      <c r="M2531" s="2">
        <v>12</v>
      </c>
      <c r="N2531" s="2">
        <v>0.75</v>
      </c>
      <c r="O2531" s="3" t="s">
        <v>32</v>
      </c>
      <c r="P2531" s="3" t="s">
        <v>29</v>
      </c>
      <c r="Q2531" s="5">
        <v>12.25</v>
      </c>
      <c r="S2531" s="6">
        <v>10.47</v>
      </c>
      <c r="T2531" s="5">
        <v>0.35</v>
      </c>
      <c r="U2531" s="6">
        <v>10.82</v>
      </c>
      <c r="V2531" s="2">
        <v>15.9</v>
      </c>
      <c r="W2531" s="8"/>
      <c r="X2531" s="10" t="s">
        <v>29</v>
      </c>
      <c r="Y2531" s="7">
        <v>43616</v>
      </c>
    </row>
    <row r="2532" spans="1:25" hidden="1" x14ac:dyDescent="0.25">
      <c r="A2532" s="2">
        <v>156620</v>
      </c>
      <c r="B2532" s="3" t="s">
        <v>2502</v>
      </c>
      <c r="C2532" s="3" t="s">
        <v>2517</v>
      </c>
      <c r="D2532" s="3" t="s">
        <v>27</v>
      </c>
      <c r="E2532" s="3" t="s">
        <v>37</v>
      </c>
      <c r="F2532" s="3" t="s">
        <v>210</v>
      </c>
      <c r="G2532" s="2">
        <v>12.5</v>
      </c>
      <c r="H2532" s="3" t="s">
        <v>204</v>
      </c>
      <c r="I2532" s="3" t="s">
        <v>1856</v>
      </c>
      <c r="J2532" s="3" t="s">
        <v>31</v>
      </c>
      <c r="K2532" s="4">
        <v>106.8</v>
      </c>
      <c r="L2532" s="2">
        <v>1</v>
      </c>
      <c r="M2532" s="2">
        <v>12</v>
      </c>
      <c r="N2532" s="2">
        <v>0.75</v>
      </c>
      <c r="O2532" s="3" t="s">
        <v>32</v>
      </c>
      <c r="P2532" s="3" t="s">
        <v>29</v>
      </c>
      <c r="Q2532" s="5">
        <v>23.25</v>
      </c>
      <c r="S2532" s="6">
        <v>20.149999999999999</v>
      </c>
      <c r="T2532" s="5">
        <v>0.35</v>
      </c>
      <c r="U2532" s="6">
        <v>20.5</v>
      </c>
      <c r="V2532" s="2">
        <v>30.2</v>
      </c>
      <c r="W2532" s="8"/>
      <c r="X2532" s="10" t="s">
        <v>29</v>
      </c>
      <c r="Y2532" s="7">
        <v>43709</v>
      </c>
    </row>
    <row r="2533" spans="1:25" hidden="1" x14ac:dyDescent="0.25">
      <c r="A2533" s="2">
        <v>678813</v>
      </c>
      <c r="B2533" s="3" t="s">
        <v>2502</v>
      </c>
      <c r="C2533" s="3" t="s">
        <v>2518</v>
      </c>
      <c r="D2533" s="3" t="s">
        <v>27</v>
      </c>
      <c r="E2533" s="3" t="s">
        <v>37</v>
      </c>
      <c r="F2533" s="3" t="s">
        <v>97</v>
      </c>
      <c r="G2533" s="2">
        <v>10.5</v>
      </c>
      <c r="H2533" s="3" t="s">
        <v>1727</v>
      </c>
      <c r="I2533" s="3" t="s">
        <v>1856</v>
      </c>
      <c r="J2533" s="3" t="s">
        <v>31</v>
      </c>
      <c r="K2533" s="4">
        <v>60.72</v>
      </c>
      <c r="L2533" s="2">
        <v>1</v>
      </c>
      <c r="M2533" s="2">
        <v>12</v>
      </c>
      <c r="N2533" s="2">
        <v>0.75</v>
      </c>
      <c r="O2533" s="3" t="s">
        <v>32</v>
      </c>
      <c r="P2533" s="3" t="s">
        <v>29</v>
      </c>
      <c r="Q2533" s="5">
        <v>15.3</v>
      </c>
      <c r="S2533" s="6">
        <v>13.16</v>
      </c>
      <c r="T2533" s="5">
        <v>0.35</v>
      </c>
      <c r="U2533" s="6">
        <v>13.51</v>
      </c>
      <c r="V2533" s="2">
        <v>19.899999999999999</v>
      </c>
      <c r="W2533" s="8"/>
      <c r="X2533" s="10" t="s">
        <v>29</v>
      </c>
      <c r="Y2533" s="7">
        <v>43709</v>
      </c>
    </row>
    <row r="2534" spans="1:25" hidden="1" x14ac:dyDescent="0.25">
      <c r="A2534" s="2">
        <v>745984</v>
      </c>
      <c r="B2534" s="3" t="s">
        <v>2502</v>
      </c>
      <c r="C2534" s="3" t="s">
        <v>2519</v>
      </c>
      <c r="D2534" s="3" t="s">
        <v>27</v>
      </c>
      <c r="E2534" s="3" t="s">
        <v>37</v>
      </c>
      <c r="F2534" s="3" t="s">
        <v>104</v>
      </c>
      <c r="G2534" s="2">
        <v>7.6</v>
      </c>
      <c r="H2534" s="3" t="s">
        <v>102</v>
      </c>
      <c r="I2534" s="3" t="s">
        <v>1856</v>
      </c>
      <c r="J2534" s="3" t="s">
        <v>31</v>
      </c>
      <c r="K2534" s="4" t="s">
        <v>3176</v>
      </c>
      <c r="L2534" s="2">
        <v>1</v>
      </c>
      <c r="M2534" s="2">
        <v>12</v>
      </c>
      <c r="N2534" s="2">
        <v>0.75</v>
      </c>
      <c r="O2534" s="3" t="s">
        <v>32</v>
      </c>
      <c r="P2534" s="3" t="s">
        <v>29</v>
      </c>
      <c r="Q2534" s="5">
        <v>14.85</v>
      </c>
      <c r="R2534" s="5">
        <v>1.5</v>
      </c>
      <c r="S2534" s="6">
        <v>11.44</v>
      </c>
      <c r="T2534" s="5">
        <v>0.35</v>
      </c>
      <c r="U2534" s="6">
        <v>11.79</v>
      </c>
      <c r="V2534" s="2">
        <v>19.3</v>
      </c>
      <c r="W2534" s="8"/>
      <c r="X2534" s="10" t="s">
        <v>29</v>
      </c>
      <c r="Y2534" s="7">
        <v>43800</v>
      </c>
    </row>
    <row r="2535" spans="1:25" hidden="1" x14ac:dyDescent="0.25">
      <c r="A2535" s="2">
        <v>511469</v>
      </c>
      <c r="B2535" s="3" t="s">
        <v>2502</v>
      </c>
      <c r="C2535" s="3" t="s">
        <v>2520</v>
      </c>
      <c r="D2535" s="3" t="s">
        <v>27</v>
      </c>
      <c r="E2535" s="3" t="s">
        <v>37</v>
      </c>
      <c r="F2535" s="3" t="s">
        <v>423</v>
      </c>
      <c r="H2535" s="3" t="s">
        <v>38</v>
      </c>
      <c r="I2535" s="3" t="s">
        <v>1856</v>
      </c>
      <c r="J2535" s="3" t="s">
        <v>31</v>
      </c>
      <c r="K2535" s="4">
        <v>119.04</v>
      </c>
      <c r="L2535" s="2">
        <v>1</v>
      </c>
      <c r="M2535" s="2">
        <v>12</v>
      </c>
      <c r="N2535" s="2">
        <v>0.75</v>
      </c>
      <c r="O2535" s="3" t="s">
        <v>32</v>
      </c>
      <c r="P2535" s="3" t="s">
        <v>29</v>
      </c>
      <c r="Q2535" s="5">
        <v>25.35</v>
      </c>
      <c r="S2535" s="6">
        <v>22</v>
      </c>
      <c r="T2535" s="5">
        <v>0.35</v>
      </c>
      <c r="U2535" s="6">
        <v>22.35</v>
      </c>
      <c r="V2535" s="2">
        <v>32.950000000000003</v>
      </c>
      <c r="W2535" s="8"/>
      <c r="X2535" s="10" t="s">
        <v>29</v>
      </c>
      <c r="Y2535" s="7">
        <v>43616</v>
      </c>
    </row>
    <row r="2536" spans="1:25" hidden="1" x14ac:dyDescent="0.25">
      <c r="A2536" s="2">
        <v>142992</v>
      </c>
      <c r="B2536" s="3" t="s">
        <v>2502</v>
      </c>
      <c r="C2536" s="3" t="s">
        <v>2521</v>
      </c>
      <c r="D2536" s="3" t="s">
        <v>27</v>
      </c>
      <c r="E2536" s="3" t="s">
        <v>37</v>
      </c>
      <c r="F2536" s="3" t="s">
        <v>29</v>
      </c>
      <c r="G2536" s="2">
        <v>13</v>
      </c>
      <c r="H2536" s="3" t="s">
        <v>2522</v>
      </c>
      <c r="I2536" s="3" t="s">
        <v>29</v>
      </c>
      <c r="J2536" s="3" t="s">
        <v>31</v>
      </c>
      <c r="K2536" s="4" t="s">
        <v>3177</v>
      </c>
      <c r="L2536" s="2">
        <v>1</v>
      </c>
      <c r="M2536" s="2">
        <v>12</v>
      </c>
      <c r="N2536" s="2">
        <v>0.75</v>
      </c>
      <c r="O2536" s="3" t="s">
        <v>32</v>
      </c>
      <c r="P2536" s="3" t="s">
        <v>29</v>
      </c>
      <c r="Q2536" s="5">
        <v>20</v>
      </c>
      <c r="S2536" s="6">
        <v>17.29</v>
      </c>
      <c r="T2536" s="5">
        <v>0.35</v>
      </c>
      <c r="U2536" s="6">
        <v>17.64</v>
      </c>
      <c r="V2536" s="2">
        <v>26</v>
      </c>
      <c r="W2536" s="8"/>
      <c r="X2536" s="10" t="s">
        <v>29</v>
      </c>
      <c r="Y2536" s="7">
        <v>43466</v>
      </c>
    </row>
    <row r="2537" spans="1:25" hidden="1" x14ac:dyDescent="0.25">
      <c r="A2537" s="2">
        <v>640300</v>
      </c>
      <c r="B2537" s="3" t="s">
        <v>2502</v>
      </c>
      <c r="C2537" s="3" t="s">
        <v>2523</v>
      </c>
      <c r="D2537" s="3" t="s">
        <v>27</v>
      </c>
      <c r="E2537" s="3" t="s">
        <v>37</v>
      </c>
      <c r="F2537" s="3" t="s">
        <v>29</v>
      </c>
      <c r="G2537" s="2">
        <v>12.5</v>
      </c>
      <c r="H2537" s="3" t="s">
        <v>204</v>
      </c>
      <c r="I2537" s="3" t="s">
        <v>1856</v>
      </c>
      <c r="J2537" s="3" t="s">
        <v>31</v>
      </c>
      <c r="K2537" s="4">
        <v>86.16</v>
      </c>
      <c r="L2537" s="2">
        <v>1</v>
      </c>
      <c r="M2537" s="2">
        <v>12</v>
      </c>
      <c r="N2537" s="2">
        <v>0.75</v>
      </c>
      <c r="O2537" s="3" t="s">
        <v>32</v>
      </c>
      <c r="P2537" s="3" t="s">
        <v>29</v>
      </c>
      <c r="Q2537" s="5">
        <v>19.7</v>
      </c>
      <c r="S2537" s="6">
        <v>17.03</v>
      </c>
      <c r="T2537" s="5">
        <v>0.35</v>
      </c>
      <c r="U2537" s="6">
        <v>17.38</v>
      </c>
      <c r="V2537" s="2">
        <v>25.6</v>
      </c>
      <c r="W2537" s="8"/>
      <c r="X2537" s="10" t="s">
        <v>29</v>
      </c>
      <c r="Y2537" s="7">
        <v>43678</v>
      </c>
    </row>
    <row r="2538" spans="1:25" ht="30" hidden="1" x14ac:dyDescent="0.25">
      <c r="A2538" s="2">
        <v>141906</v>
      </c>
      <c r="B2538" s="3" t="s">
        <v>2502</v>
      </c>
      <c r="C2538" s="3" t="s">
        <v>2524</v>
      </c>
      <c r="D2538" s="3" t="s">
        <v>27</v>
      </c>
      <c r="E2538" s="3" t="s">
        <v>28</v>
      </c>
      <c r="F2538" s="3" t="s">
        <v>29</v>
      </c>
      <c r="G2538" s="2">
        <v>12.5</v>
      </c>
      <c r="H2538" s="3" t="s">
        <v>204</v>
      </c>
      <c r="I2538" s="3" t="s">
        <v>1856</v>
      </c>
      <c r="J2538" s="3" t="s">
        <v>31</v>
      </c>
      <c r="K2538" s="4">
        <v>98.76</v>
      </c>
      <c r="L2538" s="2">
        <v>1</v>
      </c>
      <c r="M2538" s="2">
        <v>12</v>
      </c>
      <c r="N2538" s="2">
        <v>0.75</v>
      </c>
      <c r="O2538" s="3" t="s">
        <v>32</v>
      </c>
      <c r="P2538" s="3" t="s">
        <v>29</v>
      </c>
      <c r="Q2538" s="5">
        <v>21.85</v>
      </c>
      <c r="S2538" s="6">
        <v>18.920000000000002</v>
      </c>
      <c r="T2538" s="5">
        <v>0.35</v>
      </c>
      <c r="U2538" s="6">
        <v>19.27</v>
      </c>
      <c r="V2538" s="2">
        <v>28.4</v>
      </c>
      <c r="W2538" s="8"/>
      <c r="X2538" s="10" t="s">
        <v>29</v>
      </c>
      <c r="Y2538" s="7">
        <v>43675</v>
      </c>
    </row>
    <row r="2539" spans="1:25" hidden="1" x14ac:dyDescent="0.25">
      <c r="A2539" s="2">
        <v>559393</v>
      </c>
      <c r="B2539" s="3" t="s">
        <v>2502</v>
      </c>
      <c r="C2539" s="3" t="s">
        <v>2525</v>
      </c>
      <c r="D2539" s="3" t="s">
        <v>27</v>
      </c>
      <c r="E2539" s="3" t="s">
        <v>37</v>
      </c>
      <c r="F2539" s="3" t="s">
        <v>97</v>
      </c>
      <c r="G2539" s="2">
        <v>13</v>
      </c>
      <c r="H2539" s="3" t="s">
        <v>204</v>
      </c>
      <c r="I2539" s="3" t="s">
        <v>1792</v>
      </c>
      <c r="J2539" s="3" t="s">
        <v>31</v>
      </c>
      <c r="K2539" s="4">
        <v>66.48</v>
      </c>
      <c r="L2539" s="2">
        <v>1</v>
      </c>
      <c r="M2539" s="2">
        <v>12</v>
      </c>
      <c r="N2539" s="2">
        <v>0.75</v>
      </c>
      <c r="O2539" s="3" t="s">
        <v>32</v>
      </c>
      <c r="P2539" s="3" t="s">
        <v>29</v>
      </c>
      <c r="Q2539" s="5">
        <v>15.1</v>
      </c>
      <c r="S2539" s="6">
        <v>12.98</v>
      </c>
      <c r="T2539" s="5">
        <v>0.35</v>
      </c>
      <c r="U2539" s="6">
        <v>13.33</v>
      </c>
      <c r="V2539" s="2">
        <v>19.649999999999999</v>
      </c>
      <c r="W2539" s="8"/>
      <c r="X2539" s="10" t="s">
        <v>29</v>
      </c>
      <c r="Y2539" s="7">
        <v>43654</v>
      </c>
    </row>
    <row r="2540" spans="1:25" hidden="1" x14ac:dyDescent="0.25">
      <c r="A2540" s="2">
        <v>823229</v>
      </c>
      <c r="B2540" s="3" t="s">
        <v>2502</v>
      </c>
      <c r="C2540" s="3" t="s">
        <v>2526</v>
      </c>
      <c r="D2540" s="3" t="s">
        <v>27</v>
      </c>
      <c r="E2540" s="3" t="s">
        <v>37</v>
      </c>
      <c r="F2540" s="3" t="s">
        <v>29</v>
      </c>
      <c r="G2540" s="2">
        <v>12.5</v>
      </c>
      <c r="H2540" s="3" t="s">
        <v>204</v>
      </c>
      <c r="I2540" s="3" t="s">
        <v>1856</v>
      </c>
      <c r="J2540" s="3" t="s">
        <v>31</v>
      </c>
      <c r="K2540" s="4">
        <v>66</v>
      </c>
      <c r="L2540" s="2">
        <v>1</v>
      </c>
      <c r="M2540" s="2">
        <v>12</v>
      </c>
      <c r="N2540" s="2">
        <v>0.75</v>
      </c>
      <c r="O2540" s="3" t="s">
        <v>32</v>
      </c>
      <c r="P2540" s="3" t="s">
        <v>29</v>
      </c>
      <c r="Q2540" s="5">
        <v>16.25</v>
      </c>
      <c r="S2540" s="6">
        <v>13.99</v>
      </c>
      <c r="T2540" s="5">
        <v>0.35</v>
      </c>
      <c r="U2540" s="6">
        <v>14.34</v>
      </c>
      <c r="V2540" s="2">
        <v>21.1</v>
      </c>
      <c r="W2540" s="8"/>
      <c r="X2540" s="10" t="s">
        <v>29</v>
      </c>
      <c r="Y2540" s="7">
        <v>43525</v>
      </c>
    </row>
    <row r="2541" spans="1:25" hidden="1" x14ac:dyDescent="0.25">
      <c r="A2541" s="2">
        <v>360073</v>
      </c>
      <c r="B2541" s="3" t="s">
        <v>2502</v>
      </c>
      <c r="C2541" s="3" t="s">
        <v>2527</v>
      </c>
      <c r="D2541" s="3" t="s">
        <v>27</v>
      </c>
      <c r="E2541" s="3" t="s">
        <v>37</v>
      </c>
      <c r="F2541" s="3" t="s">
        <v>104</v>
      </c>
      <c r="G2541" s="2">
        <v>13</v>
      </c>
      <c r="H2541" s="3" t="s">
        <v>204</v>
      </c>
      <c r="I2541" s="3" t="s">
        <v>1856</v>
      </c>
      <c r="J2541" s="3" t="s">
        <v>31</v>
      </c>
      <c r="K2541" s="4" t="s">
        <v>3178</v>
      </c>
      <c r="L2541" s="2">
        <v>1</v>
      </c>
      <c r="M2541" s="2">
        <v>12</v>
      </c>
      <c r="N2541" s="2">
        <v>0.75</v>
      </c>
      <c r="O2541" s="3" t="s">
        <v>32</v>
      </c>
      <c r="P2541" s="3" t="s">
        <v>29</v>
      </c>
      <c r="Q2541" s="5">
        <v>18.25</v>
      </c>
      <c r="R2541" s="5">
        <v>1</v>
      </c>
      <c r="S2541" s="6">
        <v>14.87</v>
      </c>
      <c r="T2541" s="5">
        <v>0.35</v>
      </c>
      <c r="U2541" s="6">
        <v>15.22</v>
      </c>
      <c r="V2541" s="2">
        <v>23.7</v>
      </c>
      <c r="W2541" s="8"/>
      <c r="X2541" s="10" t="s">
        <v>29</v>
      </c>
      <c r="Y2541" s="7">
        <v>43800</v>
      </c>
    </row>
    <row r="2542" spans="1:25" hidden="1" x14ac:dyDescent="0.25">
      <c r="A2542" s="2">
        <v>320069</v>
      </c>
      <c r="B2542" s="3" t="s">
        <v>2502</v>
      </c>
      <c r="C2542" s="3" t="s">
        <v>2528</v>
      </c>
      <c r="D2542" s="3" t="s">
        <v>27</v>
      </c>
      <c r="E2542" s="3" t="s">
        <v>37</v>
      </c>
      <c r="F2542" s="3" t="s">
        <v>86</v>
      </c>
      <c r="G2542" s="2">
        <v>12.5</v>
      </c>
      <c r="H2542" s="3" t="s">
        <v>204</v>
      </c>
      <c r="I2542" s="3" t="s">
        <v>1856</v>
      </c>
      <c r="J2542" s="3" t="s">
        <v>31</v>
      </c>
      <c r="K2542" s="4">
        <v>99</v>
      </c>
      <c r="L2542" s="2">
        <v>1</v>
      </c>
      <c r="M2542" s="2">
        <v>12</v>
      </c>
      <c r="N2542" s="2">
        <v>0.75</v>
      </c>
      <c r="O2542" s="3" t="s">
        <v>32</v>
      </c>
      <c r="P2542" s="3" t="s">
        <v>29</v>
      </c>
      <c r="Q2542" s="5">
        <v>21.9</v>
      </c>
      <c r="S2542" s="6">
        <v>18.96</v>
      </c>
      <c r="T2542" s="5">
        <v>0.35</v>
      </c>
      <c r="U2542" s="6">
        <v>19.309999999999999</v>
      </c>
      <c r="V2542" s="2">
        <v>28.45</v>
      </c>
      <c r="W2542" s="8"/>
      <c r="X2542" s="10" t="s">
        <v>29</v>
      </c>
      <c r="Y2542" s="7">
        <v>43678</v>
      </c>
    </row>
    <row r="2543" spans="1:25" hidden="1" x14ac:dyDescent="0.25">
      <c r="A2543" s="2">
        <v>229815</v>
      </c>
      <c r="B2543" s="3" t="s">
        <v>2502</v>
      </c>
      <c r="C2543" s="3" t="s">
        <v>2529</v>
      </c>
      <c r="D2543" s="3" t="s">
        <v>27</v>
      </c>
      <c r="E2543" s="3" t="s">
        <v>28</v>
      </c>
      <c r="F2543" s="3" t="s">
        <v>86</v>
      </c>
      <c r="G2543" s="2">
        <v>13</v>
      </c>
      <c r="H2543" s="3" t="s">
        <v>204</v>
      </c>
      <c r="I2543" s="3" t="s">
        <v>1856</v>
      </c>
      <c r="J2543" s="3" t="s">
        <v>31</v>
      </c>
      <c r="K2543" s="4">
        <v>93.72</v>
      </c>
      <c r="L2543" s="2">
        <v>1</v>
      </c>
      <c r="M2543" s="2">
        <v>12</v>
      </c>
      <c r="N2543" s="2">
        <v>0.75</v>
      </c>
      <c r="O2543" s="3" t="s">
        <v>32</v>
      </c>
      <c r="P2543" s="3" t="s">
        <v>29</v>
      </c>
      <c r="Q2543" s="5">
        <v>21</v>
      </c>
      <c r="S2543" s="6">
        <v>18.170000000000002</v>
      </c>
      <c r="T2543" s="5">
        <v>0.35</v>
      </c>
      <c r="U2543" s="6">
        <v>18.52</v>
      </c>
      <c r="V2543" s="2">
        <v>27.3</v>
      </c>
      <c r="W2543" s="8"/>
      <c r="X2543" s="10" t="s">
        <v>29</v>
      </c>
      <c r="Y2543" s="7">
        <v>43709</v>
      </c>
    </row>
    <row r="2544" spans="1:25" hidden="1" x14ac:dyDescent="0.25">
      <c r="A2544" s="2">
        <v>764068</v>
      </c>
      <c r="B2544" s="3" t="s">
        <v>2502</v>
      </c>
      <c r="C2544" s="3" t="s">
        <v>2530</v>
      </c>
      <c r="D2544" s="3" t="s">
        <v>27</v>
      </c>
      <c r="E2544" s="3" t="s">
        <v>28</v>
      </c>
      <c r="F2544" s="3" t="s">
        <v>29</v>
      </c>
      <c r="H2544" s="3" t="s">
        <v>80</v>
      </c>
      <c r="I2544" s="3" t="s">
        <v>29</v>
      </c>
      <c r="J2544" s="3" t="s">
        <v>31</v>
      </c>
      <c r="K2544" s="4">
        <v>98.64</v>
      </c>
      <c r="L2544" s="2">
        <v>1</v>
      </c>
      <c r="M2544" s="2">
        <v>12</v>
      </c>
      <c r="N2544" s="2">
        <v>0.75</v>
      </c>
      <c r="O2544" s="3" t="s">
        <v>32</v>
      </c>
      <c r="P2544" s="3" t="s">
        <v>29</v>
      </c>
      <c r="Q2544" s="5">
        <v>21.85</v>
      </c>
      <c r="S2544" s="6">
        <v>18.920000000000002</v>
      </c>
      <c r="T2544" s="5">
        <v>0.35</v>
      </c>
      <c r="U2544" s="6">
        <v>19.27</v>
      </c>
      <c r="V2544" s="2">
        <v>28.4</v>
      </c>
      <c r="W2544" s="8">
        <v>1.2000000000000028</v>
      </c>
      <c r="X2544" s="9" t="s">
        <v>3216</v>
      </c>
      <c r="Y2544" s="7">
        <v>43794</v>
      </c>
    </row>
    <row r="2545" spans="1:25" hidden="1" x14ac:dyDescent="0.25">
      <c r="A2545" s="2">
        <v>805234</v>
      </c>
      <c r="B2545" s="3" t="s">
        <v>2502</v>
      </c>
      <c r="C2545" s="3" t="s">
        <v>2531</v>
      </c>
      <c r="D2545" s="3" t="s">
        <v>27</v>
      </c>
      <c r="E2545" s="3" t="s">
        <v>37</v>
      </c>
      <c r="F2545" s="3" t="s">
        <v>97</v>
      </c>
      <c r="G2545" s="2">
        <v>13.5</v>
      </c>
      <c r="H2545" s="3" t="s">
        <v>297</v>
      </c>
      <c r="I2545" s="3" t="s">
        <v>1856</v>
      </c>
      <c r="J2545" s="3" t="s">
        <v>39</v>
      </c>
      <c r="K2545" s="4">
        <v>89.03</v>
      </c>
      <c r="L2545" s="2">
        <v>1</v>
      </c>
      <c r="M2545" s="2">
        <v>12</v>
      </c>
      <c r="N2545" s="2">
        <v>0.75</v>
      </c>
      <c r="O2545" s="3" t="s">
        <v>32</v>
      </c>
      <c r="P2545" s="3" t="s">
        <v>29</v>
      </c>
      <c r="Q2545" s="5">
        <v>19.850000000000001</v>
      </c>
      <c r="S2545" s="6">
        <v>17.16</v>
      </c>
      <c r="T2545" s="5">
        <v>0.35</v>
      </c>
      <c r="U2545" s="6">
        <v>17.510000000000002</v>
      </c>
      <c r="V2545" s="2">
        <v>25.8</v>
      </c>
      <c r="W2545" s="8"/>
      <c r="X2545" s="10" t="s">
        <v>29</v>
      </c>
      <c r="Y2545" s="7">
        <v>43738</v>
      </c>
    </row>
    <row r="2546" spans="1:25" x14ac:dyDescent="0.25">
      <c r="A2546" s="2">
        <v>206066</v>
      </c>
      <c r="B2546" s="3" t="s">
        <v>2502</v>
      </c>
      <c r="C2546" s="3" t="s">
        <v>2532</v>
      </c>
      <c r="D2546" s="3" t="s">
        <v>27</v>
      </c>
      <c r="E2546" s="3" t="s">
        <v>28</v>
      </c>
      <c r="F2546" s="3" t="s">
        <v>86</v>
      </c>
      <c r="G2546" s="2">
        <v>13.2</v>
      </c>
      <c r="H2546" s="3" t="s">
        <v>30</v>
      </c>
      <c r="I2546" s="3" t="s">
        <v>1856</v>
      </c>
      <c r="J2546" s="3" t="s">
        <v>31</v>
      </c>
      <c r="K2546" s="4" t="s">
        <v>3111</v>
      </c>
      <c r="L2546" s="2">
        <v>1</v>
      </c>
      <c r="M2546" s="2">
        <v>12</v>
      </c>
      <c r="N2546" s="2">
        <v>0.75</v>
      </c>
      <c r="O2546" s="3" t="s">
        <v>32</v>
      </c>
      <c r="P2546" s="3" t="s">
        <v>29</v>
      </c>
      <c r="Q2546" s="5">
        <v>23.9</v>
      </c>
      <c r="S2546" s="6">
        <v>20.72</v>
      </c>
      <c r="T2546" s="5">
        <v>0.35</v>
      </c>
      <c r="U2546" s="6">
        <v>21.07</v>
      </c>
      <c r="V2546" s="2">
        <v>31.05</v>
      </c>
      <c r="W2546" s="8"/>
      <c r="X2546" s="9" t="s">
        <v>3214</v>
      </c>
      <c r="Y2546" s="7">
        <v>43768</v>
      </c>
    </row>
    <row r="2547" spans="1:25" hidden="1" x14ac:dyDescent="0.25">
      <c r="A2547" s="2">
        <v>219139</v>
      </c>
      <c r="B2547" s="3" t="s">
        <v>2502</v>
      </c>
      <c r="C2547" s="3" t="s">
        <v>2533</v>
      </c>
      <c r="D2547" s="3" t="s">
        <v>27</v>
      </c>
      <c r="E2547" s="3" t="s">
        <v>37</v>
      </c>
      <c r="F2547" s="3" t="s">
        <v>210</v>
      </c>
      <c r="G2547" s="2">
        <v>12.5</v>
      </c>
      <c r="H2547" s="3" t="s">
        <v>204</v>
      </c>
      <c r="I2547" s="3" t="s">
        <v>29</v>
      </c>
      <c r="J2547" s="3" t="s">
        <v>31</v>
      </c>
      <c r="K2547" s="4">
        <v>126.96</v>
      </c>
      <c r="L2547" s="2">
        <v>1</v>
      </c>
      <c r="M2547" s="2">
        <v>12</v>
      </c>
      <c r="N2547" s="2">
        <v>0.75</v>
      </c>
      <c r="O2547" s="3" t="s">
        <v>32</v>
      </c>
      <c r="P2547" s="3" t="s">
        <v>29</v>
      </c>
      <c r="Q2547" s="5">
        <v>26.7</v>
      </c>
      <c r="S2547" s="6">
        <v>23.19</v>
      </c>
      <c r="T2547" s="5">
        <v>0.35</v>
      </c>
      <c r="U2547" s="6">
        <v>23.54</v>
      </c>
      <c r="V2547" s="2">
        <v>34.700000000000003</v>
      </c>
      <c r="W2547" s="8"/>
      <c r="X2547" s="10" t="s">
        <v>29</v>
      </c>
      <c r="Y2547" s="7">
        <v>43709</v>
      </c>
    </row>
    <row r="2548" spans="1:25" hidden="1" x14ac:dyDescent="0.25">
      <c r="A2548" s="2">
        <v>601161</v>
      </c>
      <c r="B2548" s="3" t="s">
        <v>2502</v>
      </c>
      <c r="C2548" s="3" t="s">
        <v>2534</v>
      </c>
      <c r="D2548" s="3" t="s">
        <v>27</v>
      </c>
      <c r="E2548" s="3" t="s">
        <v>28</v>
      </c>
      <c r="F2548" s="3" t="s">
        <v>29</v>
      </c>
      <c r="G2548" s="2">
        <v>13.5</v>
      </c>
      <c r="H2548" s="3" t="s">
        <v>1827</v>
      </c>
      <c r="I2548" s="3" t="s">
        <v>29</v>
      </c>
      <c r="J2548" s="3" t="s">
        <v>39</v>
      </c>
      <c r="K2548" s="4">
        <v>81.41</v>
      </c>
      <c r="L2548" s="2">
        <v>1</v>
      </c>
      <c r="M2548" s="2">
        <v>12</v>
      </c>
      <c r="N2548" s="2">
        <v>0.75</v>
      </c>
      <c r="O2548" s="3" t="s">
        <v>32</v>
      </c>
      <c r="P2548" s="3" t="s">
        <v>29</v>
      </c>
      <c r="Q2548" s="5">
        <v>18.5</v>
      </c>
      <c r="S2548" s="6">
        <v>15.97</v>
      </c>
      <c r="T2548" s="5">
        <v>0.35</v>
      </c>
      <c r="U2548" s="6">
        <v>16.32</v>
      </c>
      <c r="V2548" s="2">
        <v>24.05</v>
      </c>
      <c r="W2548" s="8"/>
      <c r="X2548" s="10" t="s">
        <v>29</v>
      </c>
      <c r="Y2548" s="7">
        <v>43769</v>
      </c>
    </row>
    <row r="2549" spans="1:25" hidden="1" x14ac:dyDescent="0.25">
      <c r="A2549" s="2">
        <v>814460</v>
      </c>
      <c r="B2549" s="3" t="s">
        <v>2502</v>
      </c>
      <c r="C2549" s="3" t="s">
        <v>2535</v>
      </c>
      <c r="D2549" s="3" t="s">
        <v>27</v>
      </c>
      <c r="E2549" s="3" t="s">
        <v>28</v>
      </c>
      <c r="F2549" s="3" t="s">
        <v>29</v>
      </c>
      <c r="G2549" s="2">
        <v>12.5</v>
      </c>
      <c r="H2549" s="3" t="s">
        <v>1827</v>
      </c>
      <c r="I2549" s="3" t="s">
        <v>1856</v>
      </c>
      <c r="J2549" s="3" t="s">
        <v>39</v>
      </c>
      <c r="K2549" s="4">
        <v>176.55</v>
      </c>
      <c r="L2549" s="2">
        <v>1</v>
      </c>
      <c r="M2549" s="2">
        <v>12</v>
      </c>
      <c r="N2549" s="2">
        <v>0.75</v>
      </c>
      <c r="O2549" s="3" t="s">
        <v>32</v>
      </c>
      <c r="P2549" s="3" t="s">
        <v>29</v>
      </c>
      <c r="Q2549" s="5">
        <v>34.85</v>
      </c>
      <c r="S2549" s="6">
        <v>30.36</v>
      </c>
      <c r="T2549" s="5">
        <v>0.35</v>
      </c>
      <c r="U2549" s="6">
        <v>30.71</v>
      </c>
      <c r="V2549" s="2">
        <v>45.3</v>
      </c>
      <c r="W2549" s="8"/>
      <c r="X2549" s="10" t="s">
        <v>29</v>
      </c>
      <c r="Y2549" s="7">
        <v>43658</v>
      </c>
    </row>
    <row r="2550" spans="1:25" hidden="1" x14ac:dyDescent="0.25">
      <c r="A2550" s="2">
        <v>249656</v>
      </c>
      <c r="B2550" s="3" t="s">
        <v>2502</v>
      </c>
      <c r="C2550" s="3" t="s">
        <v>2536</v>
      </c>
      <c r="D2550" s="3" t="s">
        <v>27</v>
      </c>
      <c r="E2550" s="3" t="s">
        <v>37</v>
      </c>
      <c r="F2550" s="3" t="s">
        <v>29</v>
      </c>
      <c r="G2550" s="2">
        <v>10</v>
      </c>
      <c r="H2550" s="3" t="s">
        <v>30</v>
      </c>
      <c r="I2550" s="3" t="s">
        <v>1856</v>
      </c>
      <c r="J2550" s="3" t="s">
        <v>31</v>
      </c>
      <c r="K2550" s="4" t="s">
        <v>3179</v>
      </c>
      <c r="L2550" s="2">
        <v>1</v>
      </c>
      <c r="M2550" s="2">
        <v>12</v>
      </c>
      <c r="N2550" s="2">
        <v>0.75</v>
      </c>
      <c r="O2550" s="3" t="s">
        <v>32</v>
      </c>
      <c r="P2550" s="3" t="s">
        <v>29</v>
      </c>
      <c r="Q2550" s="5">
        <v>11.7</v>
      </c>
      <c r="S2550" s="6">
        <v>9.99</v>
      </c>
      <c r="T2550" s="5">
        <v>0.35</v>
      </c>
      <c r="U2550" s="6">
        <v>10.34</v>
      </c>
      <c r="V2550" s="2">
        <v>15.2</v>
      </c>
      <c r="W2550" s="8"/>
      <c r="X2550" s="10" t="s">
        <v>29</v>
      </c>
      <c r="Y2550" s="7">
        <v>43466</v>
      </c>
    </row>
    <row r="2551" spans="1:25" hidden="1" x14ac:dyDescent="0.25">
      <c r="A2551" s="2">
        <v>474593</v>
      </c>
      <c r="B2551" s="3" t="s">
        <v>2502</v>
      </c>
      <c r="C2551" s="3" t="s">
        <v>2537</v>
      </c>
      <c r="D2551" s="3" t="s">
        <v>27</v>
      </c>
      <c r="E2551" s="3" t="s">
        <v>37</v>
      </c>
      <c r="F2551" s="3" t="s">
        <v>29</v>
      </c>
      <c r="G2551" s="2">
        <v>12.5</v>
      </c>
      <c r="H2551" s="3" t="s">
        <v>38</v>
      </c>
      <c r="I2551" s="3" t="s">
        <v>1856</v>
      </c>
      <c r="J2551" s="3" t="s">
        <v>31</v>
      </c>
      <c r="K2551" s="4">
        <v>41.32</v>
      </c>
      <c r="L2551" s="2">
        <v>1</v>
      </c>
      <c r="M2551" s="2">
        <v>12</v>
      </c>
      <c r="N2551" s="2">
        <v>0.75</v>
      </c>
      <c r="O2551" s="3" t="s">
        <v>32</v>
      </c>
      <c r="P2551" s="3" t="s">
        <v>29</v>
      </c>
      <c r="Q2551" s="5">
        <v>11</v>
      </c>
      <c r="S2551" s="6">
        <v>9.3699999999999992</v>
      </c>
      <c r="T2551" s="5">
        <v>0.35</v>
      </c>
      <c r="U2551" s="6">
        <v>9.7200000000000006</v>
      </c>
      <c r="V2551" s="2">
        <v>14.3</v>
      </c>
      <c r="W2551" s="8"/>
      <c r="X2551" s="10" t="s">
        <v>29</v>
      </c>
      <c r="Y2551" s="7">
        <v>43556</v>
      </c>
    </row>
    <row r="2552" spans="1:25" hidden="1" x14ac:dyDescent="0.25">
      <c r="A2552" s="2">
        <v>803841</v>
      </c>
      <c r="B2552" s="3" t="s">
        <v>2502</v>
      </c>
      <c r="C2552" s="3" t="s">
        <v>2538</v>
      </c>
      <c r="D2552" s="3" t="s">
        <v>27</v>
      </c>
      <c r="E2552" s="3" t="s">
        <v>37</v>
      </c>
      <c r="F2552" s="3" t="s">
        <v>29</v>
      </c>
      <c r="G2552" s="2">
        <v>13</v>
      </c>
      <c r="H2552" s="3" t="s">
        <v>432</v>
      </c>
      <c r="I2552" s="3" t="s">
        <v>1856</v>
      </c>
      <c r="J2552" s="3" t="s">
        <v>31</v>
      </c>
      <c r="K2552" s="4">
        <v>64.08</v>
      </c>
      <c r="L2552" s="2">
        <v>1</v>
      </c>
      <c r="M2552" s="2">
        <v>12</v>
      </c>
      <c r="N2552" s="2">
        <v>0.75</v>
      </c>
      <c r="O2552" s="3" t="s">
        <v>32</v>
      </c>
      <c r="P2552" s="3" t="s">
        <v>29</v>
      </c>
      <c r="Q2552" s="5">
        <v>15.45</v>
      </c>
      <c r="S2552" s="6">
        <v>13.29</v>
      </c>
      <c r="T2552" s="5">
        <v>0.35</v>
      </c>
      <c r="U2552" s="6">
        <v>13.64</v>
      </c>
      <c r="V2552" s="2">
        <v>20.100000000000001</v>
      </c>
      <c r="W2552" s="8"/>
      <c r="X2552" s="10" t="s">
        <v>29</v>
      </c>
      <c r="Y2552" s="7">
        <v>43678</v>
      </c>
    </row>
    <row r="2553" spans="1:25" hidden="1" x14ac:dyDescent="0.25">
      <c r="A2553" s="2">
        <v>888999</v>
      </c>
      <c r="B2553" s="3" t="s">
        <v>2502</v>
      </c>
      <c r="C2553" s="3" t="s">
        <v>2539</v>
      </c>
      <c r="D2553" s="3" t="s">
        <v>27</v>
      </c>
      <c r="E2553" s="3" t="s">
        <v>37</v>
      </c>
      <c r="F2553" s="3" t="s">
        <v>29</v>
      </c>
      <c r="G2553" s="2">
        <v>12</v>
      </c>
      <c r="H2553" s="3" t="s">
        <v>297</v>
      </c>
      <c r="I2553" s="3" t="s">
        <v>1856</v>
      </c>
      <c r="J2553" s="3" t="s">
        <v>31</v>
      </c>
      <c r="K2553" s="4">
        <v>103.08</v>
      </c>
      <c r="L2553" s="2">
        <v>1</v>
      </c>
      <c r="M2553" s="2">
        <v>12</v>
      </c>
      <c r="N2553" s="2">
        <v>0.75</v>
      </c>
      <c r="O2553" s="3" t="s">
        <v>32</v>
      </c>
      <c r="P2553" s="3" t="s">
        <v>29</v>
      </c>
      <c r="Q2553" s="5">
        <v>22.6</v>
      </c>
      <c r="S2553" s="6">
        <v>19.579999999999998</v>
      </c>
      <c r="T2553" s="5">
        <v>0.35</v>
      </c>
      <c r="U2553" s="6">
        <v>19.93</v>
      </c>
      <c r="V2553" s="2">
        <v>29.4</v>
      </c>
      <c r="W2553" s="8"/>
      <c r="X2553" s="10" t="s">
        <v>29</v>
      </c>
      <c r="Y2553" s="7">
        <v>43709</v>
      </c>
    </row>
    <row r="2554" spans="1:25" hidden="1" x14ac:dyDescent="0.25">
      <c r="A2554" s="2">
        <v>384412</v>
      </c>
      <c r="B2554" s="3" t="s">
        <v>2502</v>
      </c>
      <c r="C2554" s="3" t="s">
        <v>2540</v>
      </c>
      <c r="D2554" s="3" t="s">
        <v>27</v>
      </c>
      <c r="E2554" s="3" t="s">
        <v>37</v>
      </c>
      <c r="F2554" s="3" t="s">
        <v>29</v>
      </c>
      <c r="G2554" s="2">
        <v>8.5</v>
      </c>
      <c r="H2554" s="3" t="s">
        <v>204</v>
      </c>
      <c r="I2554" s="3" t="s">
        <v>29</v>
      </c>
      <c r="J2554" s="3" t="s">
        <v>31</v>
      </c>
      <c r="K2554" s="4">
        <v>67.2</v>
      </c>
      <c r="L2554" s="2">
        <v>1</v>
      </c>
      <c r="M2554" s="2">
        <v>12</v>
      </c>
      <c r="N2554" s="2">
        <v>0.75</v>
      </c>
      <c r="O2554" s="3" t="s">
        <v>32</v>
      </c>
      <c r="P2554" s="3" t="s">
        <v>29</v>
      </c>
      <c r="Q2554" s="5">
        <v>16.25</v>
      </c>
      <c r="S2554" s="6">
        <v>13.99</v>
      </c>
      <c r="T2554" s="5">
        <v>0.35</v>
      </c>
      <c r="U2554" s="6">
        <v>14.34</v>
      </c>
      <c r="V2554" s="2">
        <v>21.1</v>
      </c>
      <c r="W2554" s="8"/>
      <c r="X2554" s="10" t="s">
        <v>29</v>
      </c>
      <c r="Y2554" s="7">
        <v>43709</v>
      </c>
    </row>
    <row r="2555" spans="1:25" hidden="1" x14ac:dyDescent="0.25">
      <c r="A2555" s="2">
        <v>361147</v>
      </c>
      <c r="B2555" s="3" t="s">
        <v>2502</v>
      </c>
      <c r="C2555" s="3" t="s">
        <v>2541</v>
      </c>
      <c r="D2555" s="3" t="s">
        <v>27</v>
      </c>
      <c r="E2555" s="3" t="s">
        <v>37</v>
      </c>
      <c r="F2555" s="3" t="s">
        <v>29</v>
      </c>
      <c r="G2555" s="2">
        <v>10.5</v>
      </c>
      <c r="H2555" s="3" t="s">
        <v>38</v>
      </c>
      <c r="I2555" s="3" t="s">
        <v>1856</v>
      </c>
      <c r="J2555" s="3" t="s">
        <v>31</v>
      </c>
      <c r="K2555" s="4">
        <v>38.11</v>
      </c>
      <c r="L2555" s="2">
        <v>1</v>
      </c>
      <c r="M2555" s="2">
        <v>12</v>
      </c>
      <c r="N2555" s="2">
        <v>0.75</v>
      </c>
      <c r="O2555" s="3" t="s">
        <v>32</v>
      </c>
      <c r="P2555" s="3" t="s">
        <v>29</v>
      </c>
      <c r="Q2555" s="5">
        <v>10.3</v>
      </c>
      <c r="S2555" s="6">
        <v>8.76</v>
      </c>
      <c r="T2555" s="5">
        <v>0.35</v>
      </c>
      <c r="U2555" s="6">
        <v>9.11</v>
      </c>
      <c r="V2555" s="2">
        <v>13.4</v>
      </c>
      <c r="W2555" s="8"/>
      <c r="X2555" s="10" t="s">
        <v>29</v>
      </c>
      <c r="Y2555" s="7">
        <v>43466</v>
      </c>
    </row>
    <row r="2556" spans="1:25" hidden="1" x14ac:dyDescent="0.25">
      <c r="A2556" s="2">
        <v>221069</v>
      </c>
      <c r="B2556" s="3" t="s">
        <v>2502</v>
      </c>
      <c r="C2556" s="3" t="s">
        <v>2541</v>
      </c>
      <c r="D2556" s="3" t="s">
        <v>1914</v>
      </c>
      <c r="E2556" s="3" t="s">
        <v>37</v>
      </c>
      <c r="F2556" s="3" t="s">
        <v>29</v>
      </c>
      <c r="G2556" s="2">
        <v>12</v>
      </c>
      <c r="H2556" s="3" t="s">
        <v>38</v>
      </c>
      <c r="I2556" s="3" t="s">
        <v>1856</v>
      </c>
      <c r="J2556" s="3" t="s">
        <v>31</v>
      </c>
      <c r="K2556" s="4">
        <v>52.41</v>
      </c>
      <c r="L2556" s="2">
        <v>1</v>
      </c>
      <c r="M2556" s="2">
        <v>4</v>
      </c>
      <c r="N2556" s="2">
        <v>4</v>
      </c>
      <c r="O2556" s="3" t="s">
        <v>956</v>
      </c>
      <c r="P2556" s="3" t="s">
        <v>29</v>
      </c>
      <c r="Q2556" s="5">
        <v>40.85</v>
      </c>
      <c r="S2556" s="6">
        <v>35.64</v>
      </c>
      <c r="T2556" s="5">
        <v>0.35</v>
      </c>
      <c r="U2556" s="6">
        <v>35.99</v>
      </c>
      <c r="V2556" s="2">
        <v>53.1</v>
      </c>
      <c r="W2556" s="8"/>
      <c r="X2556" s="10" t="s">
        <v>29</v>
      </c>
      <c r="Y2556" s="7">
        <v>43466</v>
      </c>
    </row>
    <row r="2557" spans="1:25" hidden="1" x14ac:dyDescent="0.25">
      <c r="A2557" s="2">
        <v>621482</v>
      </c>
      <c r="B2557" s="3" t="s">
        <v>2502</v>
      </c>
      <c r="C2557" s="3" t="s">
        <v>2542</v>
      </c>
      <c r="D2557" s="3" t="s">
        <v>27</v>
      </c>
      <c r="E2557" s="3" t="s">
        <v>37</v>
      </c>
      <c r="F2557" s="3" t="s">
        <v>423</v>
      </c>
      <c r="G2557" s="2">
        <v>12</v>
      </c>
      <c r="H2557" s="3" t="s">
        <v>1727</v>
      </c>
      <c r="I2557" s="3" t="s">
        <v>1856</v>
      </c>
      <c r="J2557" s="3" t="s">
        <v>31</v>
      </c>
      <c r="K2557" s="4">
        <v>69.239999999999995</v>
      </c>
      <c r="L2557" s="2">
        <v>1</v>
      </c>
      <c r="M2557" s="2">
        <v>12</v>
      </c>
      <c r="N2557" s="2">
        <v>0.75</v>
      </c>
      <c r="O2557" s="3" t="s">
        <v>32</v>
      </c>
      <c r="P2557" s="3" t="s">
        <v>29</v>
      </c>
      <c r="Q2557" s="5">
        <v>16.8</v>
      </c>
      <c r="S2557" s="6">
        <v>14.48</v>
      </c>
      <c r="T2557" s="5">
        <v>0.35</v>
      </c>
      <c r="U2557" s="6">
        <v>14.83</v>
      </c>
      <c r="V2557" s="2">
        <v>21.85</v>
      </c>
      <c r="W2557" s="8"/>
      <c r="X2557" s="10" t="s">
        <v>29</v>
      </c>
      <c r="Y2557" s="7">
        <v>43647</v>
      </c>
    </row>
    <row r="2558" spans="1:25" hidden="1" x14ac:dyDescent="0.25">
      <c r="A2558" s="2">
        <v>5526</v>
      </c>
      <c r="B2558" s="3" t="s">
        <v>2502</v>
      </c>
      <c r="C2558" s="3" t="s">
        <v>2543</v>
      </c>
      <c r="D2558" s="3" t="s">
        <v>27</v>
      </c>
      <c r="E2558" s="3" t="s">
        <v>28</v>
      </c>
      <c r="F2558" s="3" t="s">
        <v>29</v>
      </c>
      <c r="G2558" s="2">
        <v>13.5</v>
      </c>
      <c r="H2558" s="3" t="s">
        <v>204</v>
      </c>
      <c r="I2558" s="3" t="s">
        <v>1856</v>
      </c>
      <c r="J2558" s="3" t="s">
        <v>31</v>
      </c>
      <c r="K2558" s="4">
        <v>59.88</v>
      </c>
      <c r="L2558" s="2">
        <v>1</v>
      </c>
      <c r="M2558" s="2">
        <v>12</v>
      </c>
      <c r="N2558" s="2">
        <v>0.75</v>
      </c>
      <c r="O2558" s="3" t="s">
        <v>32</v>
      </c>
      <c r="P2558" s="3" t="s">
        <v>29</v>
      </c>
      <c r="Q2558" s="5">
        <v>15.1</v>
      </c>
      <c r="S2558" s="6">
        <v>12.98</v>
      </c>
      <c r="T2558" s="5">
        <v>0.35</v>
      </c>
      <c r="U2558" s="6">
        <v>13.33</v>
      </c>
      <c r="V2558" s="2">
        <v>19.649999999999999</v>
      </c>
      <c r="W2558" s="8"/>
      <c r="X2558" s="10" t="s">
        <v>29</v>
      </c>
      <c r="Y2558" s="7">
        <v>43777</v>
      </c>
    </row>
    <row r="2559" spans="1:25" hidden="1" x14ac:dyDescent="0.25">
      <c r="A2559" s="2">
        <v>618785</v>
      </c>
      <c r="B2559" s="3" t="s">
        <v>2502</v>
      </c>
      <c r="C2559" s="3" t="s">
        <v>2544</v>
      </c>
      <c r="D2559" s="3" t="s">
        <v>27</v>
      </c>
      <c r="E2559" s="3" t="s">
        <v>28</v>
      </c>
      <c r="F2559" s="3" t="s">
        <v>86</v>
      </c>
      <c r="G2559" s="2">
        <v>13.5</v>
      </c>
      <c r="H2559" s="3" t="s">
        <v>1827</v>
      </c>
      <c r="I2559" s="3" t="s">
        <v>29</v>
      </c>
      <c r="J2559" s="3" t="s">
        <v>39</v>
      </c>
      <c r="K2559" s="4">
        <v>83.88</v>
      </c>
      <c r="L2559" s="2">
        <v>1</v>
      </c>
      <c r="M2559" s="2">
        <v>12</v>
      </c>
      <c r="N2559" s="2">
        <v>0.75</v>
      </c>
      <c r="O2559" s="3" t="s">
        <v>32</v>
      </c>
      <c r="P2559" s="3" t="s">
        <v>29</v>
      </c>
      <c r="Q2559" s="5">
        <v>18.95</v>
      </c>
      <c r="S2559" s="6">
        <v>16.37</v>
      </c>
      <c r="T2559" s="5">
        <v>0.35</v>
      </c>
      <c r="U2559" s="6">
        <v>16.72</v>
      </c>
      <c r="V2559" s="2">
        <v>24.65</v>
      </c>
      <c r="W2559" s="8"/>
      <c r="X2559" s="10" t="s">
        <v>29</v>
      </c>
      <c r="Y2559" s="7">
        <v>43770</v>
      </c>
    </row>
    <row r="2560" spans="1:25" hidden="1" x14ac:dyDescent="0.25">
      <c r="A2560" s="2">
        <v>122768</v>
      </c>
      <c r="B2560" s="3" t="s">
        <v>2502</v>
      </c>
      <c r="C2560" s="3" t="s">
        <v>2545</v>
      </c>
      <c r="D2560" s="3" t="s">
        <v>27</v>
      </c>
      <c r="E2560" s="3" t="s">
        <v>28</v>
      </c>
      <c r="F2560" s="3" t="s">
        <v>29</v>
      </c>
      <c r="G2560" s="2">
        <v>9</v>
      </c>
      <c r="H2560" s="3" t="s">
        <v>297</v>
      </c>
      <c r="I2560" s="3" t="s">
        <v>1856</v>
      </c>
      <c r="J2560" s="3" t="s">
        <v>31</v>
      </c>
      <c r="K2560" s="4" t="s">
        <v>3180</v>
      </c>
      <c r="L2560" s="2">
        <v>1</v>
      </c>
      <c r="M2560" s="2">
        <v>12</v>
      </c>
      <c r="N2560" s="2">
        <v>0.75</v>
      </c>
      <c r="O2560" s="3" t="s">
        <v>32</v>
      </c>
      <c r="P2560" s="3" t="s">
        <v>29</v>
      </c>
      <c r="Q2560" s="5">
        <v>18.350000000000001</v>
      </c>
      <c r="S2560" s="6">
        <v>15.84</v>
      </c>
      <c r="T2560" s="5">
        <v>0.35</v>
      </c>
      <c r="U2560" s="6">
        <v>16.190000000000001</v>
      </c>
      <c r="V2560" s="2">
        <v>23.85</v>
      </c>
      <c r="W2560" s="8"/>
      <c r="X2560" s="10" t="s">
        <v>29</v>
      </c>
      <c r="Y2560" s="7">
        <v>43661</v>
      </c>
    </row>
    <row r="2561" spans="1:25" hidden="1" x14ac:dyDescent="0.25">
      <c r="A2561" s="2">
        <v>180469</v>
      </c>
      <c r="B2561" s="3" t="s">
        <v>2502</v>
      </c>
      <c r="C2561" s="3" t="s">
        <v>2546</v>
      </c>
      <c r="D2561" s="3" t="s">
        <v>27</v>
      </c>
      <c r="E2561" s="3" t="s">
        <v>28</v>
      </c>
      <c r="F2561" s="3" t="s">
        <v>29</v>
      </c>
      <c r="G2561" s="2">
        <v>13.5</v>
      </c>
      <c r="H2561" s="3" t="s">
        <v>297</v>
      </c>
      <c r="I2561" s="3" t="s">
        <v>29</v>
      </c>
      <c r="J2561" s="3" t="s">
        <v>31</v>
      </c>
      <c r="K2561" s="4">
        <v>92.64</v>
      </c>
      <c r="L2561" s="2">
        <v>1</v>
      </c>
      <c r="M2561" s="2">
        <v>12</v>
      </c>
      <c r="N2561" s="2">
        <v>0.75</v>
      </c>
      <c r="O2561" s="3" t="s">
        <v>32</v>
      </c>
      <c r="P2561" s="3" t="s">
        <v>29</v>
      </c>
      <c r="Q2561" s="5">
        <v>20.8</v>
      </c>
      <c r="S2561" s="6">
        <v>18</v>
      </c>
      <c r="T2561" s="5">
        <v>0.35</v>
      </c>
      <c r="U2561" s="6">
        <v>18.350000000000001</v>
      </c>
      <c r="V2561" s="2">
        <v>27.05</v>
      </c>
      <c r="W2561" s="8"/>
      <c r="X2561" s="10" t="s">
        <v>29</v>
      </c>
      <c r="Y2561" s="7">
        <v>43739</v>
      </c>
    </row>
    <row r="2562" spans="1:25" hidden="1" x14ac:dyDescent="0.25">
      <c r="A2562" s="2">
        <v>812627</v>
      </c>
      <c r="B2562" s="3" t="s">
        <v>2502</v>
      </c>
      <c r="C2562" s="3" t="s">
        <v>2547</v>
      </c>
      <c r="D2562" s="3" t="s">
        <v>42</v>
      </c>
      <c r="E2562" s="3" t="s">
        <v>37</v>
      </c>
      <c r="F2562" s="3" t="s">
        <v>423</v>
      </c>
      <c r="G2562" s="2">
        <v>13.5</v>
      </c>
      <c r="H2562" s="3" t="s">
        <v>30</v>
      </c>
      <c r="I2562" s="3" t="s">
        <v>29</v>
      </c>
      <c r="J2562" s="3" t="s">
        <v>39</v>
      </c>
      <c r="K2562" s="4">
        <v>105.28</v>
      </c>
      <c r="L2562" s="2">
        <v>1</v>
      </c>
      <c r="M2562" s="2">
        <v>24</v>
      </c>
      <c r="N2562" s="2">
        <v>0.375</v>
      </c>
      <c r="O2562" s="3" t="s">
        <v>528</v>
      </c>
      <c r="P2562" s="3" t="s">
        <v>29</v>
      </c>
      <c r="Q2562" s="5">
        <v>11.15</v>
      </c>
      <c r="S2562" s="6">
        <v>9.7200000000000006</v>
      </c>
      <c r="T2562" s="5">
        <v>0.1</v>
      </c>
      <c r="U2562" s="6">
        <v>9.82</v>
      </c>
      <c r="V2562" s="2">
        <v>14.5</v>
      </c>
      <c r="W2562" s="8"/>
      <c r="X2562" s="10" t="s">
        <v>29</v>
      </c>
      <c r="Y2562" s="7">
        <v>43769</v>
      </c>
    </row>
    <row r="2563" spans="1:25" hidden="1" x14ac:dyDescent="0.25">
      <c r="A2563" s="2">
        <v>716738</v>
      </c>
      <c r="B2563" s="3" t="s">
        <v>2502</v>
      </c>
      <c r="C2563" s="3" t="s">
        <v>2548</v>
      </c>
      <c r="D2563" s="3" t="s">
        <v>27</v>
      </c>
      <c r="E2563" s="3" t="s">
        <v>37</v>
      </c>
      <c r="F2563" s="3" t="s">
        <v>1757</v>
      </c>
      <c r="G2563" s="2">
        <v>13</v>
      </c>
      <c r="H2563" s="3" t="s">
        <v>297</v>
      </c>
      <c r="I2563" s="3" t="s">
        <v>1856</v>
      </c>
      <c r="J2563" s="3" t="s">
        <v>31</v>
      </c>
      <c r="K2563" s="4" t="s">
        <v>3181</v>
      </c>
      <c r="L2563" s="2">
        <v>1</v>
      </c>
      <c r="M2563" s="2">
        <v>12</v>
      </c>
      <c r="N2563" s="2">
        <v>0.75</v>
      </c>
      <c r="O2563" s="3" t="s">
        <v>32</v>
      </c>
      <c r="P2563" s="3" t="s">
        <v>29</v>
      </c>
      <c r="Q2563" s="5">
        <v>18.100000000000001</v>
      </c>
      <c r="S2563" s="6">
        <v>15.62</v>
      </c>
      <c r="T2563" s="5">
        <v>0.35</v>
      </c>
      <c r="U2563" s="6">
        <v>15.97</v>
      </c>
      <c r="V2563" s="2">
        <v>23.55</v>
      </c>
      <c r="W2563" s="8"/>
      <c r="X2563" s="10" t="s">
        <v>29</v>
      </c>
      <c r="Y2563" s="7">
        <v>43738</v>
      </c>
    </row>
    <row r="2564" spans="1:25" hidden="1" x14ac:dyDescent="0.25">
      <c r="A2564" s="2">
        <v>802022</v>
      </c>
      <c r="B2564" s="3" t="s">
        <v>2502</v>
      </c>
      <c r="C2564" s="3" t="s">
        <v>2549</v>
      </c>
      <c r="D2564" s="3" t="s">
        <v>27</v>
      </c>
      <c r="E2564" s="3" t="s">
        <v>37</v>
      </c>
      <c r="F2564" s="3" t="s">
        <v>29</v>
      </c>
      <c r="G2564" s="2">
        <v>12.5</v>
      </c>
      <c r="H2564" s="3" t="s">
        <v>38</v>
      </c>
      <c r="I2564" s="3" t="s">
        <v>1856</v>
      </c>
      <c r="J2564" s="3" t="s">
        <v>39</v>
      </c>
      <c r="K2564" s="4">
        <v>50.45</v>
      </c>
      <c r="L2564" s="2">
        <v>1</v>
      </c>
      <c r="M2564" s="2">
        <v>12</v>
      </c>
      <c r="N2564" s="2">
        <v>0.75</v>
      </c>
      <c r="O2564" s="3" t="s">
        <v>32</v>
      </c>
      <c r="P2564" s="3" t="s">
        <v>29</v>
      </c>
      <c r="Q2564" s="5">
        <v>12.6</v>
      </c>
      <c r="S2564" s="6">
        <v>10.78</v>
      </c>
      <c r="T2564" s="5">
        <v>0.35</v>
      </c>
      <c r="U2564" s="6">
        <v>11.13</v>
      </c>
      <c r="V2564" s="2">
        <v>16.399999999999999</v>
      </c>
      <c r="W2564" s="8"/>
      <c r="X2564" s="10" t="s">
        <v>29</v>
      </c>
      <c r="Y2564" s="7">
        <v>43708</v>
      </c>
    </row>
    <row r="2565" spans="1:25" hidden="1" x14ac:dyDescent="0.25">
      <c r="A2565" s="2">
        <v>45633</v>
      </c>
      <c r="B2565" s="3" t="s">
        <v>2502</v>
      </c>
      <c r="C2565" s="3" t="s">
        <v>2550</v>
      </c>
      <c r="D2565" s="3" t="s">
        <v>27</v>
      </c>
      <c r="E2565" s="3" t="s">
        <v>28</v>
      </c>
      <c r="F2565" s="3" t="s">
        <v>29</v>
      </c>
      <c r="G2565" s="2">
        <v>12</v>
      </c>
      <c r="H2565" s="3" t="s">
        <v>432</v>
      </c>
      <c r="I2565" s="3" t="s">
        <v>1856</v>
      </c>
      <c r="J2565" s="3" t="s">
        <v>31</v>
      </c>
      <c r="K2565" s="4">
        <v>49.08</v>
      </c>
      <c r="L2565" s="2">
        <v>1</v>
      </c>
      <c r="M2565" s="2">
        <v>12</v>
      </c>
      <c r="N2565" s="2">
        <v>0.75</v>
      </c>
      <c r="O2565" s="3" t="s">
        <v>32</v>
      </c>
      <c r="P2565" s="3" t="s">
        <v>29</v>
      </c>
      <c r="Q2565" s="5">
        <v>12.75</v>
      </c>
      <c r="S2565" s="6">
        <v>10.91</v>
      </c>
      <c r="T2565" s="5">
        <v>0.35</v>
      </c>
      <c r="U2565" s="6">
        <v>11.26</v>
      </c>
      <c r="V2565" s="2">
        <v>16.600000000000001</v>
      </c>
      <c r="W2565" s="8">
        <v>-2.75</v>
      </c>
      <c r="X2565" s="9" t="s">
        <v>3215</v>
      </c>
      <c r="Y2565" s="7">
        <v>43794</v>
      </c>
    </row>
    <row r="2566" spans="1:25" hidden="1" x14ac:dyDescent="0.25">
      <c r="A2566" s="2">
        <v>195212</v>
      </c>
      <c r="B2566" s="3" t="s">
        <v>2502</v>
      </c>
      <c r="C2566" s="3" t="s">
        <v>2551</v>
      </c>
      <c r="D2566" s="3" t="s">
        <v>27</v>
      </c>
      <c r="E2566" s="3" t="s">
        <v>37</v>
      </c>
      <c r="F2566" s="3" t="s">
        <v>29</v>
      </c>
      <c r="G2566" s="2">
        <v>13.5</v>
      </c>
      <c r="H2566" s="3" t="s">
        <v>38</v>
      </c>
      <c r="I2566" s="3" t="s">
        <v>1856</v>
      </c>
      <c r="J2566" s="3" t="s">
        <v>31</v>
      </c>
      <c r="K2566" s="4">
        <v>76.86</v>
      </c>
      <c r="L2566" s="2">
        <v>1</v>
      </c>
      <c r="M2566" s="2">
        <v>12</v>
      </c>
      <c r="N2566" s="2">
        <v>0.75</v>
      </c>
      <c r="O2566" s="3" t="s">
        <v>32</v>
      </c>
      <c r="P2566" s="3" t="s">
        <v>29</v>
      </c>
      <c r="Q2566" s="5">
        <v>18.100000000000001</v>
      </c>
      <c r="S2566" s="6">
        <v>15.62</v>
      </c>
      <c r="T2566" s="5">
        <v>0.35</v>
      </c>
      <c r="U2566" s="6">
        <v>15.97</v>
      </c>
      <c r="V2566" s="2">
        <v>23.55</v>
      </c>
      <c r="W2566" s="8"/>
      <c r="X2566" s="10" t="s">
        <v>29</v>
      </c>
      <c r="Y2566" s="7">
        <v>43738</v>
      </c>
    </row>
    <row r="2567" spans="1:25" hidden="1" x14ac:dyDescent="0.25">
      <c r="A2567" s="2">
        <v>802525</v>
      </c>
      <c r="B2567" s="3" t="s">
        <v>2502</v>
      </c>
      <c r="C2567" s="3" t="s">
        <v>2552</v>
      </c>
      <c r="D2567" s="3" t="s">
        <v>27</v>
      </c>
      <c r="E2567" s="3" t="s">
        <v>37</v>
      </c>
      <c r="F2567" s="3" t="s">
        <v>29</v>
      </c>
      <c r="G2567" s="2">
        <v>12</v>
      </c>
      <c r="H2567" s="3" t="s">
        <v>38</v>
      </c>
      <c r="I2567" s="3" t="s">
        <v>1856</v>
      </c>
      <c r="J2567" s="3" t="s">
        <v>39</v>
      </c>
      <c r="K2567" s="4">
        <v>57.45</v>
      </c>
      <c r="L2567" s="2">
        <v>1</v>
      </c>
      <c r="M2567" s="2">
        <v>12</v>
      </c>
      <c r="N2567" s="2">
        <v>0.75</v>
      </c>
      <c r="O2567" s="3" t="s">
        <v>32</v>
      </c>
      <c r="P2567" s="3" t="s">
        <v>29</v>
      </c>
      <c r="Q2567" s="5">
        <v>14.1</v>
      </c>
      <c r="S2567" s="6">
        <v>12.1</v>
      </c>
      <c r="T2567" s="5">
        <v>0.35</v>
      </c>
      <c r="U2567" s="6">
        <v>12.45</v>
      </c>
      <c r="V2567" s="2">
        <v>18.350000000000001</v>
      </c>
      <c r="W2567" s="8"/>
      <c r="X2567" s="10" t="s">
        <v>29</v>
      </c>
      <c r="Y2567" s="7">
        <v>43466</v>
      </c>
    </row>
    <row r="2568" spans="1:25" hidden="1" x14ac:dyDescent="0.25">
      <c r="A2568" s="2">
        <v>246165</v>
      </c>
      <c r="B2568" s="3" t="s">
        <v>2553</v>
      </c>
      <c r="C2568" s="3" t="s">
        <v>2554</v>
      </c>
      <c r="D2568" s="3" t="s">
        <v>27</v>
      </c>
      <c r="E2568" s="3" t="s">
        <v>28</v>
      </c>
      <c r="F2568" s="3" t="s">
        <v>97</v>
      </c>
      <c r="G2568" s="2">
        <v>13.7</v>
      </c>
      <c r="H2568" s="3" t="s">
        <v>1884</v>
      </c>
      <c r="I2568" s="3" t="s">
        <v>2555</v>
      </c>
      <c r="J2568" s="3" t="s">
        <v>31</v>
      </c>
      <c r="K2568" s="4">
        <v>79.680000000000007</v>
      </c>
      <c r="L2568" s="2">
        <v>1</v>
      </c>
      <c r="M2568" s="2">
        <v>12</v>
      </c>
      <c r="N2568" s="2">
        <v>0.75</v>
      </c>
      <c r="O2568" s="3" t="s">
        <v>32</v>
      </c>
      <c r="P2568" s="3" t="s">
        <v>29</v>
      </c>
      <c r="Q2568" s="5">
        <v>18.55</v>
      </c>
      <c r="S2568" s="6">
        <v>16.02</v>
      </c>
      <c r="T2568" s="5">
        <v>0.35</v>
      </c>
      <c r="U2568" s="6">
        <v>16.37</v>
      </c>
      <c r="V2568" s="2">
        <v>24.1</v>
      </c>
      <c r="W2568" s="8">
        <v>5.0000000000000711E-2</v>
      </c>
      <c r="X2568" s="9" t="s">
        <v>3216</v>
      </c>
      <c r="Y2568" s="7">
        <v>43794</v>
      </c>
    </row>
    <row r="2569" spans="1:25" hidden="1" x14ac:dyDescent="0.25">
      <c r="A2569" s="2">
        <v>796003</v>
      </c>
      <c r="B2569" s="3" t="s">
        <v>2553</v>
      </c>
      <c r="C2569" s="3" t="s">
        <v>2556</v>
      </c>
      <c r="D2569" s="3" t="s">
        <v>27</v>
      </c>
      <c r="E2569" s="3" t="s">
        <v>28</v>
      </c>
      <c r="F2569" s="3" t="s">
        <v>86</v>
      </c>
      <c r="G2569" s="2">
        <v>14</v>
      </c>
      <c r="H2569" s="3" t="s">
        <v>102</v>
      </c>
      <c r="I2569" s="3" t="s">
        <v>2557</v>
      </c>
      <c r="J2569" s="3" t="s">
        <v>39</v>
      </c>
      <c r="K2569" s="4">
        <v>96.62</v>
      </c>
      <c r="L2569" s="2">
        <v>1</v>
      </c>
      <c r="M2569" s="2">
        <v>12</v>
      </c>
      <c r="N2569" s="2">
        <v>0.75</v>
      </c>
      <c r="O2569" s="3" t="s">
        <v>32</v>
      </c>
      <c r="P2569" s="3" t="s">
        <v>29</v>
      </c>
      <c r="Q2569" s="5">
        <v>21.15</v>
      </c>
      <c r="S2569" s="6">
        <v>18.3</v>
      </c>
      <c r="T2569" s="5">
        <v>0.35</v>
      </c>
      <c r="U2569" s="6">
        <v>18.649999999999999</v>
      </c>
      <c r="V2569" s="2">
        <v>27.5</v>
      </c>
      <c r="W2569" s="8"/>
      <c r="X2569" s="10" t="s">
        <v>29</v>
      </c>
      <c r="Y2569" s="7">
        <v>43648</v>
      </c>
    </row>
    <row r="2570" spans="1:25" hidden="1" x14ac:dyDescent="0.25">
      <c r="A2570" s="2">
        <v>818752</v>
      </c>
      <c r="B2570" s="3" t="s">
        <v>2553</v>
      </c>
      <c r="C2570" s="3" t="s">
        <v>2558</v>
      </c>
      <c r="D2570" s="3" t="s">
        <v>27</v>
      </c>
      <c r="E2570" s="3" t="s">
        <v>37</v>
      </c>
      <c r="F2570" s="3" t="s">
        <v>97</v>
      </c>
      <c r="G2570" s="2">
        <v>13.5</v>
      </c>
      <c r="H2570" s="3" t="s">
        <v>102</v>
      </c>
      <c r="I2570" s="3" t="s">
        <v>2062</v>
      </c>
      <c r="J2570" s="3" t="s">
        <v>39</v>
      </c>
      <c r="K2570" s="4">
        <v>91.78</v>
      </c>
      <c r="L2570" s="2">
        <v>1</v>
      </c>
      <c r="M2570" s="2">
        <v>12</v>
      </c>
      <c r="N2570" s="2">
        <v>0.75</v>
      </c>
      <c r="O2570" s="3" t="s">
        <v>32</v>
      </c>
      <c r="P2570" s="3" t="s">
        <v>29</v>
      </c>
      <c r="Q2570" s="5">
        <v>20.3</v>
      </c>
      <c r="S2570" s="6">
        <v>17.559999999999999</v>
      </c>
      <c r="T2570" s="5">
        <v>0.35</v>
      </c>
      <c r="U2570" s="6">
        <v>17.91</v>
      </c>
      <c r="V2570" s="2">
        <v>26.4</v>
      </c>
      <c r="W2570" s="8"/>
      <c r="X2570" s="10" t="s">
        <v>29</v>
      </c>
      <c r="Y2570" s="7">
        <v>43738</v>
      </c>
    </row>
    <row r="2571" spans="1:25" hidden="1" x14ac:dyDescent="0.25">
      <c r="A2571" s="2">
        <v>97527</v>
      </c>
      <c r="B2571" s="3" t="s">
        <v>2553</v>
      </c>
      <c r="C2571" s="3" t="s">
        <v>2559</v>
      </c>
      <c r="D2571" s="3" t="s">
        <v>27</v>
      </c>
      <c r="E2571" s="3" t="s">
        <v>37</v>
      </c>
      <c r="F2571" s="3" t="s">
        <v>29</v>
      </c>
      <c r="G2571" s="2">
        <v>14</v>
      </c>
      <c r="H2571" s="3" t="s">
        <v>899</v>
      </c>
      <c r="I2571" s="3" t="s">
        <v>2557</v>
      </c>
      <c r="J2571" s="3" t="s">
        <v>31</v>
      </c>
      <c r="K2571" s="4">
        <v>73.56</v>
      </c>
      <c r="L2571" s="2">
        <v>1</v>
      </c>
      <c r="M2571" s="2">
        <v>12</v>
      </c>
      <c r="N2571" s="2">
        <v>0.75</v>
      </c>
      <c r="O2571" s="3" t="s">
        <v>32</v>
      </c>
      <c r="P2571" s="3" t="s">
        <v>29</v>
      </c>
      <c r="Q2571" s="5">
        <v>17.5</v>
      </c>
      <c r="S2571" s="6">
        <v>15.09</v>
      </c>
      <c r="T2571" s="5">
        <v>0.35</v>
      </c>
      <c r="U2571" s="6">
        <v>15.44</v>
      </c>
      <c r="V2571" s="2">
        <v>22.75</v>
      </c>
      <c r="W2571" s="8"/>
      <c r="X2571" s="10" t="s">
        <v>29</v>
      </c>
      <c r="Y2571" s="7">
        <v>43466</v>
      </c>
    </row>
    <row r="2572" spans="1:25" hidden="1" x14ac:dyDescent="0.25">
      <c r="A2572" s="2">
        <v>164272</v>
      </c>
      <c r="B2572" s="3" t="s">
        <v>2553</v>
      </c>
      <c r="C2572" s="3" t="s">
        <v>2560</v>
      </c>
      <c r="D2572" s="3" t="s">
        <v>27</v>
      </c>
      <c r="E2572" s="3" t="s">
        <v>28</v>
      </c>
      <c r="F2572" s="3" t="s">
        <v>86</v>
      </c>
      <c r="G2572" s="2">
        <v>13.5</v>
      </c>
      <c r="H2572" s="3" t="s">
        <v>80</v>
      </c>
      <c r="I2572" s="3" t="s">
        <v>29</v>
      </c>
      <c r="J2572" s="3" t="s">
        <v>31</v>
      </c>
      <c r="K2572" s="4">
        <v>64.56</v>
      </c>
      <c r="L2572" s="2">
        <v>1</v>
      </c>
      <c r="M2572" s="2">
        <v>12</v>
      </c>
      <c r="N2572" s="2">
        <v>0.75</v>
      </c>
      <c r="O2572" s="3" t="s">
        <v>32</v>
      </c>
      <c r="P2572" s="3" t="s">
        <v>29</v>
      </c>
      <c r="Q2572" s="5">
        <v>16</v>
      </c>
      <c r="S2572" s="6">
        <v>13.77</v>
      </c>
      <c r="T2572" s="5">
        <v>0.35</v>
      </c>
      <c r="U2572" s="6">
        <v>14.12</v>
      </c>
      <c r="V2572" s="2">
        <v>20.8</v>
      </c>
      <c r="W2572" s="8"/>
      <c r="X2572" s="10" t="s">
        <v>29</v>
      </c>
      <c r="Y2572" s="7">
        <v>43699</v>
      </c>
    </row>
    <row r="2573" spans="1:25" hidden="1" x14ac:dyDescent="0.25">
      <c r="A2573" s="2">
        <v>164275</v>
      </c>
      <c r="B2573" s="3" t="s">
        <v>2553</v>
      </c>
      <c r="C2573" s="3" t="s">
        <v>2561</v>
      </c>
      <c r="D2573" s="3" t="s">
        <v>27</v>
      </c>
      <c r="E2573" s="3" t="s">
        <v>28</v>
      </c>
      <c r="F2573" s="3" t="s">
        <v>86</v>
      </c>
      <c r="G2573" s="2">
        <v>13.5</v>
      </c>
      <c r="H2573" s="3" t="s">
        <v>80</v>
      </c>
      <c r="I2573" s="3" t="s">
        <v>29</v>
      </c>
      <c r="J2573" s="3" t="s">
        <v>31</v>
      </c>
      <c r="K2573" s="4">
        <v>64.56</v>
      </c>
      <c r="L2573" s="2">
        <v>1</v>
      </c>
      <c r="M2573" s="2">
        <v>12</v>
      </c>
      <c r="N2573" s="2">
        <v>0.75</v>
      </c>
      <c r="O2573" s="3" t="s">
        <v>32</v>
      </c>
      <c r="P2573" s="3" t="s">
        <v>29</v>
      </c>
      <c r="Q2573" s="5">
        <v>16</v>
      </c>
      <c r="S2573" s="6">
        <v>13.77</v>
      </c>
      <c r="T2573" s="5">
        <v>0.35</v>
      </c>
      <c r="U2573" s="6">
        <v>14.12</v>
      </c>
      <c r="V2573" s="2">
        <v>20.8</v>
      </c>
      <c r="W2573" s="8"/>
      <c r="X2573" s="10" t="s">
        <v>29</v>
      </c>
      <c r="Y2573" s="7">
        <v>43699</v>
      </c>
    </row>
    <row r="2574" spans="1:25" hidden="1" x14ac:dyDescent="0.25">
      <c r="A2574" s="2">
        <v>170860</v>
      </c>
      <c r="B2574" s="3" t="s">
        <v>2553</v>
      </c>
      <c r="C2574" s="3" t="s">
        <v>2562</v>
      </c>
      <c r="D2574" s="3" t="s">
        <v>27</v>
      </c>
      <c r="E2574" s="3" t="s">
        <v>28</v>
      </c>
      <c r="F2574" s="3" t="s">
        <v>29</v>
      </c>
      <c r="H2574" s="3" t="s">
        <v>1884</v>
      </c>
      <c r="I2574" s="3" t="s">
        <v>2563</v>
      </c>
      <c r="J2574" s="3" t="s">
        <v>39</v>
      </c>
      <c r="K2574" s="4">
        <v>94.95</v>
      </c>
      <c r="L2574" s="2">
        <v>1</v>
      </c>
      <c r="M2574" s="2">
        <v>12</v>
      </c>
      <c r="N2574" s="2">
        <v>0.75</v>
      </c>
      <c r="O2574" s="3" t="s">
        <v>32</v>
      </c>
      <c r="P2574" s="3" t="s">
        <v>29</v>
      </c>
      <c r="Q2574" s="5">
        <v>20.85</v>
      </c>
      <c r="S2574" s="6">
        <v>18.04</v>
      </c>
      <c r="T2574" s="5">
        <v>0.35</v>
      </c>
      <c r="U2574" s="6">
        <v>18.39</v>
      </c>
      <c r="V2574" s="2">
        <v>27.1</v>
      </c>
      <c r="W2574" s="8"/>
      <c r="X2574" s="10" t="s">
        <v>29</v>
      </c>
      <c r="Y2574" s="7">
        <v>43704</v>
      </c>
    </row>
    <row r="2575" spans="1:25" hidden="1" x14ac:dyDescent="0.25">
      <c r="A2575" s="2">
        <v>942342</v>
      </c>
      <c r="B2575" s="3" t="s">
        <v>2553</v>
      </c>
      <c r="C2575" s="3" t="s">
        <v>2564</v>
      </c>
      <c r="D2575" s="3" t="s">
        <v>27</v>
      </c>
      <c r="E2575" s="3" t="s">
        <v>28</v>
      </c>
      <c r="F2575" s="3" t="s">
        <v>86</v>
      </c>
      <c r="H2575" s="3" t="s">
        <v>1884</v>
      </c>
      <c r="I2575" s="3" t="s">
        <v>29</v>
      </c>
      <c r="J2575" s="3" t="s">
        <v>31</v>
      </c>
      <c r="K2575" s="4">
        <v>85.8</v>
      </c>
      <c r="L2575" s="2">
        <v>1</v>
      </c>
      <c r="M2575" s="2">
        <v>12</v>
      </c>
      <c r="N2575" s="2">
        <v>0.75</v>
      </c>
      <c r="O2575" s="3" t="s">
        <v>32</v>
      </c>
      <c r="P2575" s="3" t="s">
        <v>29</v>
      </c>
      <c r="Q2575" s="5">
        <v>19.649999999999999</v>
      </c>
      <c r="S2575" s="6">
        <v>16.98</v>
      </c>
      <c r="T2575" s="5">
        <v>0.35</v>
      </c>
      <c r="U2575" s="6">
        <v>17.329999999999998</v>
      </c>
      <c r="V2575" s="2">
        <v>25.55</v>
      </c>
      <c r="W2575" s="8"/>
      <c r="X2575" s="10" t="s">
        <v>29</v>
      </c>
      <c r="Y2575" s="7">
        <v>43739</v>
      </c>
    </row>
    <row r="2576" spans="1:25" hidden="1" x14ac:dyDescent="0.25">
      <c r="A2576" s="2">
        <v>588350</v>
      </c>
      <c r="B2576" s="3" t="s">
        <v>2553</v>
      </c>
      <c r="C2576" s="3" t="s">
        <v>2565</v>
      </c>
      <c r="D2576" s="3" t="s">
        <v>27</v>
      </c>
      <c r="E2576" s="3" t="s">
        <v>28</v>
      </c>
      <c r="F2576" s="3" t="s">
        <v>210</v>
      </c>
      <c r="G2576" s="2">
        <v>13</v>
      </c>
      <c r="H2576" s="3" t="s">
        <v>899</v>
      </c>
      <c r="I2576" s="3" t="s">
        <v>29</v>
      </c>
      <c r="J2576" s="3" t="s">
        <v>31</v>
      </c>
      <c r="K2576" s="4">
        <v>79.2</v>
      </c>
      <c r="L2576" s="2">
        <v>1</v>
      </c>
      <c r="M2576" s="2">
        <v>12</v>
      </c>
      <c r="N2576" s="2">
        <v>0.75</v>
      </c>
      <c r="O2576" s="3" t="s">
        <v>32</v>
      </c>
      <c r="P2576" s="3" t="s">
        <v>29</v>
      </c>
      <c r="Q2576" s="5">
        <v>18.5</v>
      </c>
      <c r="S2576" s="6">
        <v>15.97</v>
      </c>
      <c r="T2576" s="5">
        <v>0.35</v>
      </c>
      <c r="U2576" s="6">
        <v>16.32</v>
      </c>
      <c r="V2576" s="2">
        <v>24.05</v>
      </c>
      <c r="W2576" s="8"/>
      <c r="X2576" s="10" t="s">
        <v>29</v>
      </c>
      <c r="Y2576" s="7">
        <v>43693</v>
      </c>
    </row>
    <row r="2577" spans="1:25" hidden="1" x14ac:dyDescent="0.25">
      <c r="A2577" s="2">
        <v>6737</v>
      </c>
      <c r="B2577" s="3" t="s">
        <v>2553</v>
      </c>
      <c r="C2577" s="3" t="s">
        <v>2566</v>
      </c>
      <c r="D2577" s="3" t="s">
        <v>27</v>
      </c>
      <c r="E2577" s="3" t="s">
        <v>28</v>
      </c>
      <c r="F2577" s="3" t="s">
        <v>29</v>
      </c>
      <c r="G2577" s="2">
        <v>13.5</v>
      </c>
      <c r="H2577" s="3" t="s">
        <v>30</v>
      </c>
      <c r="I2577" s="3" t="s">
        <v>2557</v>
      </c>
      <c r="J2577" s="3" t="s">
        <v>31</v>
      </c>
      <c r="K2577" s="4">
        <v>173.16</v>
      </c>
      <c r="L2577" s="2">
        <v>1</v>
      </c>
      <c r="M2577" s="2">
        <v>12</v>
      </c>
      <c r="N2577" s="2">
        <v>0.75</v>
      </c>
      <c r="O2577" s="3" t="s">
        <v>32</v>
      </c>
      <c r="P2577" s="3" t="s">
        <v>29</v>
      </c>
      <c r="Q2577" s="5">
        <v>34.65</v>
      </c>
      <c r="S2577" s="6">
        <v>30.18</v>
      </c>
      <c r="T2577" s="5">
        <v>0.35</v>
      </c>
      <c r="U2577" s="6">
        <v>30.53</v>
      </c>
      <c r="V2577" s="2">
        <v>45.05</v>
      </c>
      <c r="W2577" s="8"/>
      <c r="X2577" s="10" t="s">
        <v>29</v>
      </c>
      <c r="Y2577" s="7">
        <v>43670</v>
      </c>
    </row>
    <row r="2578" spans="1:25" hidden="1" x14ac:dyDescent="0.25">
      <c r="A2578" s="2">
        <v>106179</v>
      </c>
      <c r="B2578" s="3" t="s">
        <v>2553</v>
      </c>
      <c r="C2578" s="3" t="s">
        <v>2567</v>
      </c>
      <c r="D2578" s="3" t="s">
        <v>1914</v>
      </c>
      <c r="E2578" s="3" t="s">
        <v>37</v>
      </c>
      <c r="F2578" s="3" t="s">
        <v>29</v>
      </c>
      <c r="G2578" s="2">
        <v>11.5</v>
      </c>
      <c r="H2578" s="3" t="s">
        <v>38</v>
      </c>
      <c r="I2578" s="3" t="s">
        <v>2563</v>
      </c>
      <c r="J2578" s="3" t="s">
        <v>31</v>
      </c>
      <c r="K2578" s="4">
        <v>40.79</v>
      </c>
      <c r="L2578" s="2">
        <v>1</v>
      </c>
      <c r="M2578" s="2">
        <v>4</v>
      </c>
      <c r="N2578" s="2">
        <v>4</v>
      </c>
      <c r="O2578" s="3" t="s">
        <v>956</v>
      </c>
      <c r="P2578" s="3" t="s">
        <v>29</v>
      </c>
      <c r="Q2578" s="5">
        <v>33.200000000000003</v>
      </c>
      <c r="S2578" s="6">
        <v>28.91</v>
      </c>
      <c r="T2578" s="5">
        <v>0.35</v>
      </c>
      <c r="U2578" s="6">
        <v>29.26</v>
      </c>
      <c r="V2578" s="2">
        <v>43.15</v>
      </c>
      <c r="W2578" s="8"/>
      <c r="X2578" s="10" t="s">
        <v>29</v>
      </c>
      <c r="Y2578" s="7">
        <v>43466</v>
      </c>
    </row>
    <row r="2579" spans="1:25" hidden="1" x14ac:dyDescent="0.25">
      <c r="A2579" s="2">
        <v>78493</v>
      </c>
      <c r="B2579" s="3" t="s">
        <v>2553</v>
      </c>
      <c r="C2579" s="3" t="s">
        <v>2568</v>
      </c>
      <c r="D2579" s="3" t="s">
        <v>1793</v>
      </c>
      <c r="E2579" s="3" t="s">
        <v>37</v>
      </c>
      <c r="F2579" s="3" t="s">
        <v>29</v>
      </c>
      <c r="G2579" s="2">
        <v>11</v>
      </c>
      <c r="H2579" s="3" t="s">
        <v>38</v>
      </c>
      <c r="I2579" s="3" t="s">
        <v>29</v>
      </c>
      <c r="J2579" s="3" t="s">
        <v>31</v>
      </c>
      <c r="K2579" s="4">
        <v>27.12</v>
      </c>
      <c r="L2579" s="2">
        <v>1</v>
      </c>
      <c r="M2579" s="2">
        <v>6</v>
      </c>
      <c r="N2579" s="2">
        <v>1.5</v>
      </c>
      <c r="O2579" s="3" t="s">
        <v>32</v>
      </c>
      <c r="P2579" s="3" t="s">
        <v>29</v>
      </c>
      <c r="Q2579" s="5">
        <v>15.6</v>
      </c>
      <c r="S2579" s="6">
        <v>13.42</v>
      </c>
      <c r="T2579" s="5">
        <v>0.35</v>
      </c>
      <c r="U2579" s="6">
        <v>13.77</v>
      </c>
      <c r="V2579" s="2">
        <v>20.3</v>
      </c>
      <c r="W2579" s="8"/>
      <c r="X2579" s="10" t="s">
        <v>29</v>
      </c>
      <c r="Y2579" s="7">
        <v>43466</v>
      </c>
    </row>
    <row r="2580" spans="1:25" hidden="1" x14ac:dyDescent="0.25">
      <c r="A2580" s="2">
        <v>80788</v>
      </c>
      <c r="B2580" s="3" t="s">
        <v>2553</v>
      </c>
      <c r="C2580" s="3" t="s">
        <v>2568</v>
      </c>
      <c r="D2580" s="3" t="s">
        <v>1914</v>
      </c>
      <c r="E2580" s="3" t="s">
        <v>37</v>
      </c>
      <c r="F2580" s="3" t="s">
        <v>29</v>
      </c>
      <c r="G2580" s="2">
        <v>11</v>
      </c>
      <c r="H2580" s="3" t="s">
        <v>38</v>
      </c>
      <c r="I2580" s="3" t="s">
        <v>2563</v>
      </c>
      <c r="J2580" s="3" t="s">
        <v>31</v>
      </c>
      <c r="K2580" s="4">
        <v>40.79</v>
      </c>
      <c r="L2580" s="2">
        <v>1</v>
      </c>
      <c r="M2580" s="2">
        <v>4</v>
      </c>
      <c r="N2580" s="2">
        <v>4</v>
      </c>
      <c r="O2580" s="3" t="s">
        <v>956</v>
      </c>
      <c r="P2580" s="3" t="s">
        <v>29</v>
      </c>
      <c r="Q2580" s="5">
        <v>33.200000000000003</v>
      </c>
      <c r="S2580" s="6">
        <v>28.91</v>
      </c>
      <c r="T2580" s="5">
        <v>0.35</v>
      </c>
      <c r="U2580" s="6">
        <v>29.26</v>
      </c>
      <c r="V2580" s="2">
        <v>43.15</v>
      </c>
      <c r="W2580" s="8"/>
      <c r="X2580" s="10" t="s">
        <v>29</v>
      </c>
      <c r="Y2580" s="7">
        <v>43466</v>
      </c>
    </row>
    <row r="2581" spans="1:25" hidden="1" x14ac:dyDescent="0.25">
      <c r="A2581" s="2">
        <v>202549</v>
      </c>
      <c r="B2581" s="3" t="s">
        <v>2553</v>
      </c>
      <c r="C2581" s="3" t="s">
        <v>2569</v>
      </c>
      <c r="D2581" s="3" t="s">
        <v>27</v>
      </c>
      <c r="E2581" s="3" t="s">
        <v>37</v>
      </c>
      <c r="F2581" s="3" t="s">
        <v>29</v>
      </c>
      <c r="G2581" s="2">
        <v>12.5</v>
      </c>
      <c r="H2581" s="3" t="s">
        <v>30</v>
      </c>
      <c r="I2581" s="3" t="s">
        <v>29</v>
      </c>
      <c r="J2581" s="3" t="s">
        <v>31</v>
      </c>
      <c r="K2581" s="4">
        <v>84</v>
      </c>
      <c r="L2581" s="2">
        <v>1</v>
      </c>
      <c r="M2581" s="2">
        <v>12</v>
      </c>
      <c r="N2581" s="2">
        <v>0.75</v>
      </c>
      <c r="O2581" s="3" t="s">
        <v>32</v>
      </c>
      <c r="P2581" s="3" t="s">
        <v>29</v>
      </c>
      <c r="Q2581" s="5">
        <v>19.3</v>
      </c>
      <c r="S2581" s="6">
        <v>16.68</v>
      </c>
      <c r="T2581" s="5">
        <v>0.35</v>
      </c>
      <c r="U2581" s="6">
        <v>17.03</v>
      </c>
      <c r="V2581" s="2">
        <v>25.1</v>
      </c>
      <c r="W2581" s="8"/>
      <c r="X2581" s="10" t="s">
        <v>29</v>
      </c>
      <c r="Y2581" s="7">
        <v>43466</v>
      </c>
    </row>
    <row r="2582" spans="1:25" hidden="1" x14ac:dyDescent="0.25">
      <c r="A2582" s="2">
        <v>138980</v>
      </c>
      <c r="B2582" s="3" t="s">
        <v>2553</v>
      </c>
      <c r="C2582" s="3" t="s">
        <v>2570</v>
      </c>
      <c r="D2582" s="3" t="s">
        <v>27</v>
      </c>
      <c r="E2582" s="3" t="s">
        <v>28</v>
      </c>
      <c r="F2582" s="3" t="s">
        <v>210</v>
      </c>
      <c r="G2582" s="2">
        <v>13</v>
      </c>
      <c r="H2582" s="3" t="s">
        <v>297</v>
      </c>
      <c r="I2582" s="3" t="s">
        <v>2062</v>
      </c>
      <c r="J2582" s="3" t="s">
        <v>31</v>
      </c>
      <c r="K2582" s="4">
        <v>88.56</v>
      </c>
      <c r="L2582" s="2">
        <v>1</v>
      </c>
      <c r="M2582" s="2">
        <v>12</v>
      </c>
      <c r="N2582" s="2">
        <v>0.75</v>
      </c>
      <c r="O2582" s="3" t="s">
        <v>32</v>
      </c>
      <c r="P2582" s="3" t="s">
        <v>29</v>
      </c>
      <c r="Q2582" s="5">
        <v>20.100000000000001</v>
      </c>
      <c r="S2582" s="6">
        <v>17.38</v>
      </c>
      <c r="T2582" s="5">
        <v>0.35</v>
      </c>
      <c r="U2582" s="6">
        <v>17.73</v>
      </c>
      <c r="V2582" s="2">
        <v>26.15</v>
      </c>
      <c r="W2582" s="8"/>
      <c r="X2582" s="10" t="s">
        <v>29</v>
      </c>
      <c r="Y2582" s="7">
        <v>43685</v>
      </c>
    </row>
    <row r="2583" spans="1:25" hidden="1" x14ac:dyDescent="0.25">
      <c r="A2583" s="2">
        <v>629311</v>
      </c>
      <c r="B2583" s="3" t="s">
        <v>2553</v>
      </c>
      <c r="C2583" s="3" t="s">
        <v>2571</v>
      </c>
      <c r="D2583" s="3" t="s">
        <v>27</v>
      </c>
      <c r="E2583" s="3" t="s">
        <v>28</v>
      </c>
      <c r="F2583" s="3" t="s">
        <v>210</v>
      </c>
      <c r="G2583" s="2">
        <v>12.5</v>
      </c>
      <c r="H2583" s="3" t="s">
        <v>899</v>
      </c>
      <c r="I2583" s="3" t="s">
        <v>2062</v>
      </c>
      <c r="J2583" s="3" t="s">
        <v>31</v>
      </c>
      <c r="K2583" s="4">
        <v>43.08</v>
      </c>
      <c r="L2583" s="2">
        <v>1</v>
      </c>
      <c r="M2583" s="2">
        <v>12</v>
      </c>
      <c r="N2583" s="2">
        <v>0.75</v>
      </c>
      <c r="O2583" s="3" t="s">
        <v>32</v>
      </c>
      <c r="P2583" s="3" t="s">
        <v>29</v>
      </c>
      <c r="Q2583" s="5">
        <v>11.4</v>
      </c>
      <c r="S2583" s="6">
        <v>9.7200000000000006</v>
      </c>
      <c r="T2583" s="5">
        <v>0.35</v>
      </c>
      <c r="U2583" s="6">
        <v>10.07</v>
      </c>
      <c r="V2583" s="2">
        <v>14.8</v>
      </c>
      <c r="W2583" s="8">
        <v>-2.9000000000000004</v>
      </c>
      <c r="X2583" s="9" t="s">
        <v>3215</v>
      </c>
      <c r="Y2583" s="7">
        <v>43794</v>
      </c>
    </row>
    <row r="2584" spans="1:25" hidden="1" x14ac:dyDescent="0.25">
      <c r="A2584" s="2">
        <v>660126</v>
      </c>
      <c r="B2584" s="3" t="s">
        <v>2553</v>
      </c>
      <c r="C2584" s="3" t="s">
        <v>2572</v>
      </c>
      <c r="D2584" s="3" t="s">
        <v>27</v>
      </c>
      <c r="E2584" s="3" t="s">
        <v>37</v>
      </c>
      <c r="F2584" s="3" t="s">
        <v>86</v>
      </c>
      <c r="G2584" s="2">
        <v>12</v>
      </c>
      <c r="H2584" s="3" t="s">
        <v>204</v>
      </c>
      <c r="I2584" s="3" t="s">
        <v>29</v>
      </c>
      <c r="J2584" s="3" t="s">
        <v>31</v>
      </c>
      <c r="K2584" s="4">
        <v>77.52</v>
      </c>
      <c r="L2584" s="2">
        <v>1</v>
      </c>
      <c r="M2584" s="2">
        <v>12</v>
      </c>
      <c r="N2584" s="2">
        <v>0.75</v>
      </c>
      <c r="O2584" s="3" t="s">
        <v>32</v>
      </c>
      <c r="P2584" s="3" t="s">
        <v>29</v>
      </c>
      <c r="Q2584" s="5">
        <v>17.05</v>
      </c>
      <c r="S2584" s="6">
        <v>14.7</v>
      </c>
      <c r="T2584" s="5">
        <v>0.35</v>
      </c>
      <c r="U2584" s="6">
        <v>15.05</v>
      </c>
      <c r="V2584" s="2">
        <v>22.15</v>
      </c>
      <c r="W2584" s="8"/>
      <c r="X2584" s="10" t="s">
        <v>29</v>
      </c>
      <c r="Y2584" s="7">
        <v>43709</v>
      </c>
    </row>
    <row r="2585" spans="1:25" hidden="1" x14ac:dyDescent="0.25">
      <c r="A2585" s="2">
        <v>738021</v>
      </c>
      <c r="B2585" s="3" t="s">
        <v>2553</v>
      </c>
      <c r="C2585" s="3" t="s">
        <v>2573</v>
      </c>
      <c r="D2585" s="3" t="s">
        <v>27</v>
      </c>
      <c r="E2585" s="3" t="s">
        <v>28</v>
      </c>
      <c r="F2585" s="3" t="s">
        <v>86</v>
      </c>
      <c r="G2585" s="2">
        <v>13</v>
      </c>
      <c r="H2585" s="3" t="s">
        <v>297</v>
      </c>
      <c r="I2585" s="3" t="s">
        <v>2062</v>
      </c>
      <c r="J2585" s="3" t="s">
        <v>31</v>
      </c>
      <c r="K2585" s="4">
        <v>192.48</v>
      </c>
      <c r="L2585" s="2">
        <v>1</v>
      </c>
      <c r="M2585" s="2">
        <v>12</v>
      </c>
      <c r="N2585" s="2">
        <v>0.75</v>
      </c>
      <c r="O2585" s="3" t="s">
        <v>32</v>
      </c>
      <c r="P2585" s="3" t="s">
        <v>29</v>
      </c>
      <c r="Q2585" s="5">
        <v>37.549999999999997</v>
      </c>
      <c r="S2585" s="6">
        <v>32.74</v>
      </c>
      <c r="T2585" s="5">
        <v>0.35</v>
      </c>
      <c r="U2585" s="6">
        <v>33.090000000000003</v>
      </c>
      <c r="V2585" s="2">
        <v>48.8</v>
      </c>
      <c r="W2585" s="8"/>
      <c r="X2585" s="10" t="s">
        <v>29</v>
      </c>
      <c r="Y2585" s="7">
        <v>43675</v>
      </c>
    </row>
    <row r="2586" spans="1:25" ht="30" hidden="1" x14ac:dyDescent="0.25">
      <c r="A2586" s="2">
        <v>137477</v>
      </c>
      <c r="B2586" s="3" t="s">
        <v>2553</v>
      </c>
      <c r="C2586" s="3" t="s">
        <v>2574</v>
      </c>
      <c r="D2586" s="3" t="s">
        <v>27</v>
      </c>
      <c r="E2586" s="3" t="s">
        <v>28</v>
      </c>
      <c r="F2586" s="3" t="s">
        <v>86</v>
      </c>
      <c r="G2586" s="2">
        <v>12</v>
      </c>
      <c r="H2586" s="3" t="s">
        <v>30</v>
      </c>
      <c r="I2586" s="3" t="s">
        <v>2385</v>
      </c>
      <c r="J2586" s="3" t="s">
        <v>31</v>
      </c>
      <c r="K2586" s="4">
        <v>79.44</v>
      </c>
      <c r="L2586" s="2">
        <v>1</v>
      </c>
      <c r="M2586" s="2">
        <v>12</v>
      </c>
      <c r="N2586" s="2">
        <v>0.75</v>
      </c>
      <c r="O2586" s="3" t="s">
        <v>32</v>
      </c>
      <c r="P2586" s="3" t="s">
        <v>29</v>
      </c>
      <c r="Q2586" s="5">
        <v>18.55</v>
      </c>
      <c r="S2586" s="6">
        <v>16.02</v>
      </c>
      <c r="T2586" s="5">
        <v>0.35</v>
      </c>
      <c r="U2586" s="6">
        <v>16.37</v>
      </c>
      <c r="V2586" s="2">
        <v>24.1</v>
      </c>
      <c r="W2586" s="8"/>
      <c r="X2586" s="10" t="s">
        <v>29</v>
      </c>
      <c r="Y2586" s="7">
        <v>43661</v>
      </c>
    </row>
    <row r="2587" spans="1:25" hidden="1" x14ac:dyDescent="0.25">
      <c r="A2587" s="2">
        <v>168193</v>
      </c>
      <c r="B2587" s="3" t="s">
        <v>2553</v>
      </c>
      <c r="C2587" s="3" t="s">
        <v>2575</v>
      </c>
      <c r="D2587" s="3" t="s">
        <v>27</v>
      </c>
      <c r="E2587" s="3" t="s">
        <v>37</v>
      </c>
      <c r="F2587" s="3" t="s">
        <v>29</v>
      </c>
      <c r="G2587" s="2">
        <v>13.5</v>
      </c>
      <c r="H2587" s="3" t="s">
        <v>30</v>
      </c>
      <c r="I2587" s="3" t="s">
        <v>2062</v>
      </c>
      <c r="J2587" s="3" t="s">
        <v>31</v>
      </c>
      <c r="K2587" s="4" t="s">
        <v>3120</v>
      </c>
      <c r="L2587" s="2">
        <v>1</v>
      </c>
      <c r="M2587" s="2">
        <v>12</v>
      </c>
      <c r="N2587" s="2">
        <v>0.75</v>
      </c>
      <c r="O2587" s="3" t="s">
        <v>32</v>
      </c>
      <c r="P2587" s="3" t="s">
        <v>29</v>
      </c>
      <c r="Q2587" s="5">
        <v>17.850000000000001</v>
      </c>
      <c r="S2587" s="6">
        <v>15.4</v>
      </c>
      <c r="T2587" s="5">
        <v>0.35</v>
      </c>
      <c r="U2587" s="6">
        <v>15.75</v>
      </c>
      <c r="V2587" s="2">
        <v>23.2</v>
      </c>
      <c r="W2587" s="8"/>
      <c r="X2587" s="10" t="s">
        <v>29</v>
      </c>
      <c r="Y2587" s="7">
        <v>43738</v>
      </c>
    </row>
    <row r="2588" spans="1:25" hidden="1" x14ac:dyDescent="0.25">
      <c r="A2588" s="2">
        <v>400531</v>
      </c>
      <c r="B2588" s="3" t="s">
        <v>2553</v>
      </c>
      <c r="C2588" s="3" t="s">
        <v>2576</v>
      </c>
      <c r="D2588" s="3" t="s">
        <v>27</v>
      </c>
      <c r="E2588" s="3" t="s">
        <v>37</v>
      </c>
      <c r="F2588" s="3" t="s">
        <v>29</v>
      </c>
      <c r="G2588" s="2">
        <v>10</v>
      </c>
      <c r="H2588" s="3" t="s">
        <v>80</v>
      </c>
      <c r="I2588" s="3" t="s">
        <v>29</v>
      </c>
      <c r="J2588" s="3" t="s">
        <v>31</v>
      </c>
      <c r="K2588" s="4">
        <v>60.6</v>
      </c>
      <c r="L2588" s="2">
        <v>1</v>
      </c>
      <c r="M2588" s="2">
        <v>12</v>
      </c>
      <c r="N2588" s="2">
        <v>0.75</v>
      </c>
      <c r="O2588" s="3" t="s">
        <v>32</v>
      </c>
      <c r="P2588" s="3" t="s">
        <v>29</v>
      </c>
      <c r="Q2588" s="5">
        <v>15.25</v>
      </c>
      <c r="S2588" s="6">
        <v>13.11</v>
      </c>
      <c r="T2588" s="5">
        <v>0.35</v>
      </c>
      <c r="U2588" s="6">
        <v>13.46</v>
      </c>
      <c r="V2588" s="2">
        <v>19.8</v>
      </c>
      <c r="W2588" s="8"/>
      <c r="X2588" s="10" t="s">
        <v>29</v>
      </c>
      <c r="Y2588" s="7">
        <v>43647</v>
      </c>
    </row>
    <row r="2589" spans="1:25" hidden="1" x14ac:dyDescent="0.25">
      <c r="A2589" s="2">
        <v>434431</v>
      </c>
      <c r="B2589" s="3" t="s">
        <v>2553</v>
      </c>
      <c r="C2589" s="3" t="s">
        <v>2577</v>
      </c>
      <c r="D2589" s="3" t="s">
        <v>27</v>
      </c>
      <c r="E2589" s="3" t="s">
        <v>37</v>
      </c>
      <c r="F2589" s="3" t="s">
        <v>29</v>
      </c>
      <c r="G2589" s="2">
        <v>13.5</v>
      </c>
      <c r="H2589" s="3" t="s">
        <v>30</v>
      </c>
      <c r="I2589" s="3" t="s">
        <v>1833</v>
      </c>
      <c r="J2589" s="3" t="s">
        <v>31</v>
      </c>
      <c r="K2589" s="4">
        <v>51.48</v>
      </c>
      <c r="L2589" s="2">
        <v>1</v>
      </c>
      <c r="M2589" s="2">
        <v>12</v>
      </c>
      <c r="N2589" s="2">
        <v>0.75</v>
      </c>
      <c r="O2589" s="3" t="s">
        <v>32</v>
      </c>
      <c r="P2589" s="3" t="s">
        <v>29</v>
      </c>
      <c r="Q2589" s="5">
        <v>11</v>
      </c>
      <c r="S2589" s="6">
        <v>9.3699999999999992</v>
      </c>
      <c r="T2589" s="5">
        <v>0.35</v>
      </c>
      <c r="U2589" s="6">
        <v>9.7200000000000006</v>
      </c>
      <c r="V2589" s="2">
        <v>14.3</v>
      </c>
      <c r="W2589" s="8"/>
      <c r="X2589" s="10" t="s">
        <v>29</v>
      </c>
      <c r="Y2589" s="7">
        <v>43709</v>
      </c>
    </row>
    <row r="2590" spans="1:25" ht="30" hidden="1" x14ac:dyDescent="0.25">
      <c r="A2590" s="2">
        <v>921304</v>
      </c>
      <c r="B2590" s="3" t="s">
        <v>2553</v>
      </c>
      <c r="C2590" s="3" t="s">
        <v>2578</v>
      </c>
      <c r="D2590" s="3" t="s">
        <v>27</v>
      </c>
      <c r="E2590" s="3" t="s">
        <v>37</v>
      </c>
      <c r="F2590" s="3" t="s">
        <v>29</v>
      </c>
      <c r="G2590" s="2">
        <v>13</v>
      </c>
      <c r="H2590" s="3" t="s">
        <v>30</v>
      </c>
      <c r="I2590" s="3" t="s">
        <v>2385</v>
      </c>
      <c r="J2590" s="3" t="s">
        <v>31</v>
      </c>
      <c r="K2590" s="4">
        <v>41.4</v>
      </c>
      <c r="L2590" s="2">
        <v>1</v>
      </c>
      <c r="M2590" s="2">
        <v>12</v>
      </c>
      <c r="N2590" s="2">
        <v>0.75</v>
      </c>
      <c r="O2590" s="3" t="s">
        <v>32</v>
      </c>
      <c r="P2590" s="3" t="s">
        <v>29</v>
      </c>
      <c r="Q2590" s="5">
        <v>13.2</v>
      </c>
      <c r="S2590" s="6">
        <v>11.31</v>
      </c>
      <c r="T2590" s="5">
        <v>0.35</v>
      </c>
      <c r="U2590" s="6">
        <v>11.66</v>
      </c>
      <c r="V2590" s="2">
        <v>17.149999999999999</v>
      </c>
      <c r="W2590" s="8"/>
      <c r="X2590" s="10" t="s">
        <v>29</v>
      </c>
      <c r="Y2590" s="7">
        <v>43466</v>
      </c>
    </row>
    <row r="2591" spans="1:25" hidden="1" x14ac:dyDescent="0.25">
      <c r="A2591" s="2">
        <v>56101</v>
      </c>
      <c r="B2591" s="3" t="s">
        <v>2553</v>
      </c>
      <c r="C2591" s="3" t="s">
        <v>2579</v>
      </c>
      <c r="D2591" s="3" t="s">
        <v>27</v>
      </c>
      <c r="E2591" s="3" t="s">
        <v>37</v>
      </c>
      <c r="F2591" s="3" t="s">
        <v>29</v>
      </c>
      <c r="G2591" s="2">
        <v>12.5</v>
      </c>
      <c r="H2591" s="3" t="s">
        <v>30</v>
      </c>
      <c r="I2591" s="3" t="s">
        <v>2062</v>
      </c>
      <c r="J2591" s="3" t="s">
        <v>31</v>
      </c>
      <c r="K2591" s="4">
        <v>51.36</v>
      </c>
      <c r="L2591" s="2">
        <v>1</v>
      </c>
      <c r="M2591" s="2">
        <v>12</v>
      </c>
      <c r="N2591" s="2">
        <v>0.75</v>
      </c>
      <c r="O2591" s="3" t="s">
        <v>32</v>
      </c>
      <c r="P2591" s="3" t="s">
        <v>29</v>
      </c>
      <c r="Q2591" s="5">
        <v>13.25</v>
      </c>
      <c r="S2591" s="6">
        <v>11.35</v>
      </c>
      <c r="T2591" s="5">
        <v>0.35</v>
      </c>
      <c r="U2591" s="6">
        <v>11.7</v>
      </c>
      <c r="V2591" s="2">
        <v>17.2</v>
      </c>
      <c r="W2591" s="8"/>
      <c r="X2591" s="10" t="s">
        <v>29</v>
      </c>
      <c r="Y2591" s="7">
        <v>43616</v>
      </c>
    </row>
    <row r="2592" spans="1:25" hidden="1" x14ac:dyDescent="0.25">
      <c r="A2592" s="2">
        <v>500751</v>
      </c>
      <c r="B2592" s="3" t="s">
        <v>2553</v>
      </c>
      <c r="C2592" s="3" t="s">
        <v>2580</v>
      </c>
      <c r="D2592" s="3" t="s">
        <v>27</v>
      </c>
      <c r="E2592" s="3" t="s">
        <v>37</v>
      </c>
      <c r="F2592" s="3" t="s">
        <v>29</v>
      </c>
      <c r="G2592" s="2">
        <v>13.5</v>
      </c>
      <c r="H2592" s="3" t="s">
        <v>102</v>
      </c>
      <c r="I2592" s="3" t="s">
        <v>2557</v>
      </c>
      <c r="J2592" s="3" t="s">
        <v>31</v>
      </c>
      <c r="K2592" s="4">
        <v>66.84</v>
      </c>
      <c r="L2592" s="2">
        <v>1</v>
      </c>
      <c r="M2592" s="2">
        <v>12</v>
      </c>
      <c r="N2592" s="2">
        <v>0.75</v>
      </c>
      <c r="O2592" s="3" t="s">
        <v>32</v>
      </c>
      <c r="P2592" s="3" t="s">
        <v>29</v>
      </c>
      <c r="Q2592" s="5">
        <v>16.350000000000001</v>
      </c>
      <c r="S2592" s="6">
        <v>14.08</v>
      </c>
      <c r="T2592" s="5">
        <v>0.35</v>
      </c>
      <c r="U2592" s="6">
        <v>14.43</v>
      </c>
      <c r="V2592" s="2">
        <v>21.25</v>
      </c>
      <c r="W2592" s="8"/>
      <c r="X2592" s="10" t="s">
        <v>29</v>
      </c>
      <c r="Y2592" s="7">
        <v>43466</v>
      </c>
    </row>
    <row r="2593" spans="1:25" hidden="1" x14ac:dyDescent="0.25">
      <c r="A2593" s="2">
        <v>217709</v>
      </c>
      <c r="B2593" s="3" t="s">
        <v>2553</v>
      </c>
      <c r="C2593" s="3" t="s">
        <v>2581</v>
      </c>
      <c r="D2593" s="3" t="s">
        <v>27</v>
      </c>
      <c r="E2593" s="3" t="s">
        <v>28</v>
      </c>
      <c r="F2593" s="3" t="s">
        <v>29</v>
      </c>
      <c r="G2593" s="2">
        <v>14.3</v>
      </c>
      <c r="H2593" s="3" t="s">
        <v>30</v>
      </c>
      <c r="I2593" s="3" t="s">
        <v>2062</v>
      </c>
      <c r="J2593" s="3" t="s">
        <v>31</v>
      </c>
      <c r="K2593" s="4">
        <v>193.2</v>
      </c>
      <c r="L2593" s="2">
        <v>1</v>
      </c>
      <c r="M2593" s="2">
        <v>12</v>
      </c>
      <c r="N2593" s="2">
        <v>0.75</v>
      </c>
      <c r="O2593" s="3" t="s">
        <v>32</v>
      </c>
      <c r="P2593" s="3" t="s">
        <v>29</v>
      </c>
      <c r="Q2593" s="5">
        <v>37.6</v>
      </c>
      <c r="S2593" s="6">
        <v>32.78</v>
      </c>
      <c r="T2593" s="5">
        <v>0.35</v>
      </c>
      <c r="U2593" s="6">
        <v>33.130000000000003</v>
      </c>
      <c r="V2593" s="2">
        <v>48.9</v>
      </c>
      <c r="W2593" s="8"/>
      <c r="X2593" s="10" t="s">
        <v>29</v>
      </c>
      <c r="Y2593" s="7">
        <v>43670</v>
      </c>
    </row>
    <row r="2594" spans="1:25" hidden="1" x14ac:dyDescent="0.25">
      <c r="A2594" s="2">
        <v>120972</v>
      </c>
      <c r="B2594" s="3" t="s">
        <v>2553</v>
      </c>
      <c r="C2594" s="3" t="s">
        <v>2582</v>
      </c>
      <c r="D2594" s="3" t="s">
        <v>27</v>
      </c>
      <c r="E2594" s="3" t="s">
        <v>37</v>
      </c>
      <c r="F2594" s="3" t="s">
        <v>29</v>
      </c>
      <c r="G2594" s="2">
        <v>12.5</v>
      </c>
      <c r="H2594" s="3" t="s">
        <v>889</v>
      </c>
      <c r="I2594" s="3" t="s">
        <v>29</v>
      </c>
      <c r="J2594" s="3" t="s">
        <v>31</v>
      </c>
      <c r="K2594" s="4">
        <v>61.8</v>
      </c>
      <c r="L2594" s="2">
        <v>1</v>
      </c>
      <c r="M2594" s="2">
        <v>12</v>
      </c>
      <c r="N2594" s="2">
        <v>0.75</v>
      </c>
      <c r="O2594" s="3" t="s">
        <v>32</v>
      </c>
      <c r="P2594" s="3" t="s">
        <v>29</v>
      </c>
      <c r="Q2594" s="5">
        <v>15.5</v>
      </c>
      <c r="S2594" s="6">
        <v>13.33</v>
      </c>
      <c r="T2594" s="5">
        <v>0.35</v>
      </c>
      <c r="U2594" s="6">
        <v>13.68</v>
      </c>
      <c r="V2594" s="2">
        <v>20.149999999999999</v>
      </c>
      <c r="W2594" s="8"/>
      <c r="X2594" s="10" t="s">
        <v>29</v>
      </c>
      <c r="Y2594" s="7">
        <v>43466</v>
      </c>
    </row>
    <row r="2595" spans="1:25" hidden="1" x14ac:dyDescent="0.25">
      <c r="A2595" s="2">
        <v>178588</v>
      </c>
      <c r="B2595" s="3" t="s">
        <v>2553</v>
      </c>
      <c r="C2595" s="3" t="s">
        <v>2583</v>
      </c>
      <c r="D2595" s="3" t="s">
        <v>27</v>
      </c>
      <c r="E2595" s="3" t="s">
        <v>37</v>
      </c>
      <c r="F2595" s="3" t="s">
        <v>97</v>
      </c>
      <c r="G2595" s="2">
        <v>13</v>
      </c>
      <c r="H2595" s="3" t="s">
        <v>1884</v>
      </c>
      <c r="I2595" s="3" t="s">
        <v>2563</v>
      </c>
      <c r="J2595" s="3" t="s">
        <v>31</v>
      </c>
      <c r="K2595" s="4">
        <v>81.599999999999994</v>
      </c>
      <c r="L2595" s="2">
        <v>1</v>
      </c>
      <c r="M2595" s="2">
        <v>12</v>
      </c>
      <c r="N2595" s="2">
        <v>0.75</v>
      </c>
      <c r="O2595" s="3" t="s">
        <v>32</v>
      </c>
      <c r="P2595" s="3" t="s">
        <v>29</v>
      </c>
      <c r="Q2595" s="5">
        <v>18.899999999999999</v>
      </c>
      <c r="S2595" s="6">
        <v>16.32</v>
      </c>
      <c r="T2595" s="5">
        <v>0.35</v>
      </c>
      <c r="U2595" s="6">
        <v>16.670000000000002</v>
      </c>
      <c r="V2595" s="2">
        <v>24.55</v>
      </c>
      <c r="W2595" s="8"/>
      <c r="X2595" s="10" t="s">
        <v>29</v>
      </c>
      <c r="Y2595" s="7">
        <v>43629</v>
      </c>
    </row>
    <row r="2596" spans="1:25" hidden="1" x14ac:dyDescent="0.25">
      <c r="A2596" s="2">
        <v>583641</v>
      </c>
      <c r="B2596" s="3" t="s">
        <v>2553</v>
      </c>
      <c r="C2596" s="3" t="s">
        <v>2584</v>
      </c>
      <c r="D2596" s="3" t="s">
        <v>27</v>
      </c>
      <c r="E2596" s="3" t="s">
        <v>28</v>
      </c>
      <c r="F2596" s="3" t="s">
        <v>97</v>
      </c>
      <c r="G2596" s="2">
        <v>10</v>
      </c>
      <c r="H2596" s="3" t="s">
        <v>38</v>
      </c>
      <c r="I2596" s="3" t="s">
        <v>29</v>
      </c>
      <c r="J2596" s="3" t="s">
        <v>31</v>
      </c>
      <c r="K2596" s="4">
        <v>118.32</v>
      </c>
      <c r="L2596" s="2">
        <v>1</v>
      </c>
      <c r="M2596" s="2">
        <v>12</v>
      </c>
      <c r="N2596" s="2">
        <v>0.75</v>
      </c>
      <c r="O2596" s="3" t="s">
        <v>32</v>
      </c>
      <c r="P2596" s="3" t="s">
        <v>29</v>
      </c>
      <c r="Q2596" s="5">
        <v>25.2</v>
      </c>
      <c r="S2596" s="6">
        <v>21.87</v>
      </c>
      <c r="T2596" s="5">
        <v>0.35</v>
      </c>
      <c r="U2596" s="6">
        <v>22.22</v>
      </c>
      <c r="V2596" s="2">
        <v>32.75</v>
      </c>
      <c r="W2596" s="8">
        <v>-1.25</v>
      </c>
      <c r="X2596" s="9" t="s">
        <v>3215</v>
      </c>
      <c r="Y2596" s="7">
        <v>43794</v>
      </c>
    </row>
    <row r="2597" spans="1:25" hidden="1" x14ac:dyDescent="0.25">
      <c r="A2597" s="2">
        <v>169009</v>
      </c>
      <c r="B2597" s="3" t="s">
        <v>2553</v>
      </c>
      <c r="C2597" s="3" t="s">
        <v>2585</v>
      </c>
      <c r="D2597" s="3" t="s">
        <v>27</v>
      </c>
      <c r="E2597" s="3" t="s">
        <v>28</v>
      </c>
      <c r="F2597" s="3" t="s">
        <v>29</v>
      </c>
      <c r="G2597" s="2">
        <v>13</v>
      </c>
      <c r="H2597" s="3" t="s">
        <v>626</v>
      </c>
      <c r="I2597" s="3" t="s">
        <v>1869</v>
      </c>
      <c r="J2597" s="3" t="s">
        <v>31</v>
      </c>
      <c r="K2597" s="4">
        <v>147.9</v>
      </c>
      <c r="L2597" s="2">
        <v>1</v>
      </c>
      <c r="M2597" s="2">
        <v>6</v>
      </c>
      <c r="N2597" s="2">
        <v>0.75</v>
      </c>
      <c r="O2597" s="3" t="s">
        <v>32</v>
      </c>
      <c r="P2597" s="3" t="s">
        <v>29</v>
      </c>
      <c r="Q2597" s="5">
        <v>50.7</v>
      </c>
      <c r="S2597" s="6">
        <v>44.31</v>
      </c>
      <c r="T2597" s="5">
        <v>0.35</v>
      </c>
      <c r="U2597" s="6">
        <v>44.66</v>
      </c>
      <c r="V2597" s="2">
        <v>65.900000000000006</v>
      </c>
      <c r="W2597" s="8"/>
      <c r="X2597" s="10" t="s">
        <v>29</v>
      </c>
      <c r="Y2597" s="7">
        <v>43661</v>
      </c>
    </row>
    <row r="2598" spans="1:25" ht="30" hidden="1" x14ac:dyDescent="0.25">
      <c r="A2598" s="2">
        <v>800736</v>
      </c>
      <c r="B2598" s="3" t="s">
        <v>2553</v>
      </c>
      <c r="C2598" s="3" t="s">
        <v>2586</v>
      </c>
      <c r="D2598" s="3" t="s">
        <v>27</v>
      </c>
      <c r="E2598" s="3" t="s">
        <v>28</v>
      </c>
      <c r="F2598" s="3" t="s">
        <v>29</v>
      </c>
      <c r="G2598" s="2">
        <v>13.5</v>
      </c>
      <c r="H2598" s="3" t="s">
        <v>102</v>
      </c>
      <c r="I2598" s="3" t="s">
        <v>2557</v>
      </c>
      <c r="J2598" s="3" t="s">
        <v>39</v>
      </c>
      <c r="K2598" s="4">
        <v>86.84</v>
      </c>
      <c r="L2598" s="2">
        <v>1</v>
      </c>
      <c r="M2598" s="2">
        <v>12</v>
      </c>
      <c r="N2598" s="2">
        <v>0.75</v>
      </c>
      <c r="O2598" s="3" t="s">
        <v>32</v>
      </c>
      <c r="P2598" s="3" t="s">
        <v>29</v>
      </c>
      <c r="Q2598" s="5">
        <v>19.45</v>
      </c>
      <c r="S2598" s="6">
        <v>16.809999999999999</v>
      </c>
      <c r="T2598" s="5">
        <v>0.35</v>
      </c>
      <c r="U2598" s="6">
        <v>17.16</v>
      </c>
      <c r="V2598" s="2">
        <v>25.3</v>
      </c>
      <c r="W2598" s="8"/>
      <c r="X2598" s="10" t="s">
        <v>29</v>
      </c>
      <c r="Y2598" s="7">
        <v>43769</v>
      </c>
    </row>
    <row r="2599" spans="1:25" hidden="1" x14ac:dyDescent="0.25">
      <c r="A2599" s="2">
        <v>567446</v>
      </c>
      <c r="B2599" s="3" t="s">
        <v>2553</v>
      </c>
      <c r="C2599" s="3" t="s">
        <v>2587</v>
      </c>
      <c r="D2599" s="3" t="s">
        <v>27</v>
      </c>
      <c r="E2599" s="3" t="s">
        <v>28</v>
      </c>
      <c r="F2599" s="3" t="s">
        <v>97</v>
      </c>
      <c r="G2599" s="2">
        <v>12.3</v>
      </c>
      <c r="H2599" s="3" t="s">
        <v>30</v>
      </c>
      <c r="I2599" s="3" t="s">
        <v>29</v>
      </c>
      <c r="J2599" s="3" t="s">
        <v>39</v>
      </c>
      <c r="K2599" s="4">
        <v>55.65</v>
      </c>
      <c r="L2599" s="2">
        <v>1</v>
      </c>
      <c r="M2599" s="2">
        <v>12</v>
      </c>
      <c r="N2599" s="2">
        <v>0.75</v>
      </c>
      <c r="O2599" s="3" t="s">
        <v>32</v>
      </c>
      <c r="P2599" s="3" t="s">
        <v>29</v>
      </c>
      <c r="Q2599" s="5">
        <v>13.7</v>
      </c>
      <c r="S2599" s="6">
        <v>11.75</v>
      </c>
      <c r="T2599" s="5">
        <v>0.35</v>
      </c>
      <c r="U2599" s="6">
        <v>12.1</v>
      </c>
      <c r="V2599" s="2">
        <v>17.8</v>
      </c>
      <c r="W2599" s="8"/>
      <c r="X2599" s="10" t="s">
        <v>29</v>
      </c>
      <c r="Y2599" s="7">
        <v>43650</v>
      </c>
    </row>
    <row r="2600" spans="1:25" ht="30" hidden="1" x14ac:dyDescent="0.25">
      <c r="A2600" s="2">
        <v>774133</v>
      </c>
      <c r="B2600" s="3" t="s">
        <v>2553</v>
      </c>
      <c r="C2600" s="3" t="s">
        <v>2588</v>
      </c>
      <c r="D2600" s="3" t="s">
        <v>27</v>
      </c>
      <c r="E2600" s="3" t="s">
        <v>37</v>
      </c>
      <c r="F2600" s="3" t="s">
        <v>104</v>
      </c>
      <c r="G2600" s="2">
        <v>14.2</v>
      </c>
      <c r="H2600" s="3" t="s">
        <v>30</v>
      </c>
      <c r="I2600" s="3" t="s">
        <v>2385</v>
      </c>
      <c r="J2600" s="3" t="s">
        <v>39</v>
      </c>
      <c r="K2600" s="4">
        <v>58.21</v>
      </c>
      <c r="L2600" s="2">
        <v>1</v>
      </c>
      <c r="M2600" s="2">
        <v>12</v>
      </c>
      <c r="N2600" s="2">
        <v>0.75</v>
      </c>
      <c r="O2600" s="3" t="s">
        <v>32</v>
      </c>
      <c r="P2600" s="3" t="s">
        <v>29</v>
      </c>
      <c r="Q2600" s="5">
        <v>14.3</v>
      </c>
      <c r="R2600" s="5">
        <v>1</v>
      </c>
      <c r="S2600" s="6">
        <v>11.4</v>
      </c>
      <c r="T2600" s="5">
        <v>0.35</v>
      </c>
      <c r="U2600" s="6">
        <v>11.75</v>
      </c>
      <c r="V2600" s="2">
        <v>18.600000000000001</v>
      </c>
      <c r="W2600" s="8"/>
      <c r="X2600" s="10" t="s">
        <v>29</v>
      </c>
      <c r="Y2600" s="7">
        <v>43800</v>
      </c>
    </row>
    <row r="2601" spans="1:25" ht="30" hidden="1" x14ac:dyDescent="0.25">
      <c r="A2601" s="2">
        <v>657577</v>
      </c>
      <c r="B2601" s="3" t="s">
        <v>2553</v>
      </c>
      <c r="C2601" s="3" t="s">
        <v>2589</v>
      </c>
      <c r="D2601" s="3" t="s">
        <v>1951</v>
      </c>
      <c r="E2601" s="3" t="s">
        <v>37</v>
      </c>
      <c r="F2601" s="3" t="s">
        <v>29</v>
      </c>
      <c r="G2601" s="2">
        <v>12.5</v>
      </c>
      <c r="H2601" s="3" t="s">
        <v>30</v>
      </c>
      <c r="I2601" s="3" t="s">
        <v>2385</v>
      </c>
      <c r="J2601" s="3" t="s">
        <v>31</v>
      </c>
      <c r="K2601" s="4" t="s">
        <v>3123</v>
      </c>
      <c r="L2601" s="2">
        <v>1</v>
      </c>
      <c r="M2601" s="2">
        <v>24</v>
      </c>
      <c r="N2601" s="2">
        <v>0.25</v>
      </c>
      <c r="O2601" s="3" t="s">
        <v>140</v>
      </c>
      <c r="P2601" s="3" t="s">
        <v>29</v>
      </c>
      <c r="Q2601" s="5">
        <v>5.8</v>
      </c>
      <c r="S2601" s="6">
        <v>5.0199999999999996</v>
      </c>
      <c r="T2601" s="5">
        <v>0.1</v>
      </c>
      <c r="U2601" s="6">
        <v>5.12</v>
      </c>
      <c r="V2601" s="2">
        <v>7.55</v>
      </c>
      <c r="W2601" s="8"/>
      <c r="X2601" s="10" t="s">
        <v>29</v>
      </c>
      <c r="Y2601" s="7">
        <v>43648</v>
      </c>
    </row>
    <row r="2602" spans="1:25" hidden="1" x14ac:dyDescent="0.25">
      <c r="A2602" s="2">
        <v>351403</v>
      </c>
      <c r="B2602" s="3" t="s">
        <v>2553</v>
      </c>
      <c r="C2602" s="3" t="s">
        <v>2590</v>
      </c>
      <c r="D2602" s="3" t="s">
        <v>27</v>
      </c>
      <c r="E2602" s="3" t="s">
        <v>37</v>
      </c>
      <c r="F2602" s="3" t="s">
        <v>29</v>
      </c>
      <c r="G2602" s="2">
        <v>12</v>
      </c>
      <c r="H2602" s="3" t="s">
        <v>38</v>
      </c>
      <c r="I2602" s="3" t="s">
        <v>2563</v>
      </c>
      <c r="J2602" s="3" t="s">
        <v>31</v>
      </c>
      <c r="K2602" s="4">
        <v>46.96</v>
      </c>
      <c r="L2602" s="2">
        <v>1</v>
      </c>
      <c r="M2602" s="2">
        <v>12</v>
      </c>
      <c r="N2602" s="2">
        <v>0.75</v>
      </c>
      <c r="O2602" s="3" t="s">
        <v>32</v>
      </c>
      <c r="P2602" s="3" t="s">
        <v>29</v>
      </c>
      <c r="Q2602" s="5">
        <v>12.25</v>
      </c>
      <c r="S2602" s="6">
        <v>10.47</v>
      </c>
      <c r="T2602" s="5">
        <v>0.35</v>
      </c>
      <c r="U2602" s="6">
        <v>10.82</v>
      </c>
      <c r="V2602" s="2">
        <v>15.9</v>
      </c>
      <c r="W2602" s="8"/>
      <c r="X2602" s="10" t="s">
        <v>29</v>
      </c>
      <c r="Y2602" s="7">
        <v>43466</v>
      </c>
    </row>
    <row r="2603" spans="1:25" hidden="1" x14ac:dyDescent="0.25">
      <c r="A2603" s="2">
        <v>729</v>
      </c>
      <c r="B2603" s="3" t="s">
        <v>2553</v>
      </c>
      <c r="C2603" s="3" t="s">
        <v>2591</v>
      </c>
      <c r="D2603" s="3" t="s">
        <v>27</v>
      </c>
      <c r="E2603" s="3" t="s">
        <v>37</v>
      </c>
      <c r="F2603" s="3" t="s">
        <v>86</v>
      </c>
      <c r="G2603" s="2">
        <v>11</v>
      </c>
      <c r="H2603" s="3" t="s">
        <v>61</v>
      </c>
      <c r="I2603" s="3" t="s">
        <v>29</v>
      </c>
      <c r="J2603" s="3" t="s">
        <v>31</v>
      </c>
      <c r="K2603" s="4">
        <v>59.04</v>
      </c>
      <c r="L2603" s="2">
        <v>1</v>
      </c>
      <c r="M2603" s="2">
        <v>12</v>
      </c>
      <c r="N2603" s="2">
        <v>0.75</v>
      </c>
      <c r="O2603" s="3" t="s">
        <v>32</v>
      </c>
      <c r="P2603" s="3" t="s">
        <v>29</v>
      </c>
      <c r="Q2603" s="5">
        <v>14.9</v>
      </c>
      <c r="S2603" s="6">
        <v>12.8</v>
      </c>
      <c r="T2603" s="5">
        <v>0.35</v>
      </c>
      <c r="U2603" s="6">
        <v>13.15</v>
      </c>
      <c r="V2603" s="2">
        <v>19.350000000000001</v>
      </c>
      <c r="W2603" s="8"/>
      <c r="X2603" s="10" t="s">
        <v>29</v>
      </c>
      <c r="Y2603" s="7">
        <v>43678</v>
      </c>
    </row>
    <row r="2604" spans="1:25" hidden="1" x14ac:dyDescent="0.25">
      <c r="A2604" s="2">
        <v>132360</v>
      </c>
      <c r="B2604" s="3" t="s">
        <v>2553</v>
      </c>
      <c r="C2604" s="3" t="s">
        <v>2592</v>
      </c>
      <c r="D2604" s="3" t="s">
        <v>27</v>
      </c>
      <c r="E2604" s="3" t="s">
        <v>37</v>
      </c>
      <c r="F2604" s="3" t="s">
        <v>97</v>
      </c>
      <c r="G2604" s="2">
        <v>12</v>
      </c>
      <c r="H2604" s="3" t="s">
        <v>38</v>
      </c>
      <c r="I2604" s="3" t="s">
        <v>1833</v>
      </c>
      <c r="J2604" s="3" t="s">
        <v>31</v>
      </c>
      <c r="K2604" s="4">
        <v>47.02</v>
      </c>
      <c r="L2604" s="2">
        <v>1</v>
      </c>
      <c r="M2604" s="2">
        <v>12</v>
      </c>
      <c r="N2604" s="2">
        <v>0.75</v>
      </c>
      <c r="O2604" s="3" t="s">
        <v>32</v>
      </c>
      <c r="P2604" s="3" t="s">
        <v>29</v>
      </c>
      <c r="Q2604" s="5">
        <v>12.25</v>
      </c>
      <c r="S2604" s="6">
        <v>10.47</v>
      </c>
      <c r="T2604" s="5">
        <v>0.35</v>
      </c>
      <c r="U2604" s="6">
        <v>10.82</v>
      </c>
      <c r="V2604" s="2">
        <v>15.9</v>
      </c>
      <c r="W2604" s="8"/>
      <c r="X2604" s="10" t="s">
        <v>29</v>
      </c>
      <c r="Y2604" s="7">
        <v>43661</v>
      </c>
    </row>
    <row r="2605" spans="1:25" ht="30" hidden="1" x14ac:dyDescent="0.25">
      <c r="A2605" s="2">
        <v>546317</v>
      </c>
      <c r="B2605" s="3" t="s">
        <v>2553</v>
      </c>
      <c r="C2605" s="3" t="s">
        <v>2593</v>
      </c>
      <c r="D2605" s="3" t="s">
        <v>27</v>
      </c>
      <c r="E2605" s="3" t="s">
        <v>37</v>
      </c>
      <c r="F2605" s="3" t="s">
        <v>29</v>
      </c>
      <c r="G2605" s="2">
        <v>12</v>
      </c>
      <c r="H2605" s="3" t="s">
        <v>38</v>
      </c>
      <c r="I2605" s="3" t="s">
        <v>2385</v>
      </c>
      <c r="J2605" s="3" t="s">
        <v>31</v>
      </c>
      <c r="K2605" s="4">
        <v>47.02</v>
      </c>
      <c r="L2605" s="2">
        <v>1</v>
      </c>
      <c r="M2605" s="2">
        <v>12</v>
      </c>
      <c r="N2605" s="2">
        <v>0.75</v>
      </c>
      <c r="O2605" s="3" t="s">
        <v>32</v>
      </c>
      <c r="P2605" s="3" t="s">
        <v>29</v>
      </c>
      <c r="Q2605" s="5">
        <v>12.25</v>
      </c>
      <c r="S2605" s="6">
        <v>10.47</v>
      </c>
      <c r="T2605" s="5">
        <v>0.35</v>
      </c>
      <c r="U2605" s="6">
        <v>10.82</v>
      </c>
      <c r="V2605" s="2">
        <v>15.9</v>
      </c>
      <c r="W2605" s="8"/>
      <c r="X2605" s="10" t="s">
        <v>29</v>
      </c>
      <c r="Y2605" s="7">
        <v>43708</v>
      </c>
    </row>
    <row r="2606" spans="1:25" ht="30" hidden="1" x14ac:dyDescent="0.25">
      <c r="A2606" s="2">
        <v>49687</v>
      </c>
      <c r="B2606" s="3" t="s">
        <v>2553</v>
      </c>
      <c r="C2606" s="3" t="s">
        <v>2593</v>
      </c>
      <c r="D2606" s="3" t="s">
        <v>1914</v>
      </c>
      <c r="E2606" s="3" t="s">
        <v>28</v>
      </c>
      <c r="F2606" s="3" t="s">
        <v>1697</v>
      </c>
      <c r="G2606" s="2">
        <v>11</v>
      </c>
      <c r="H2606" s="3" t="s">
        <v>38</v>
      </c>
      <c r="I2606" s="3" t="s">
        <v>2385</v>
      </c>
      <c r="J2606" s="3" t="s">
        <v>31</v>
      </c>
      <c r="K2606" s="4">
        <v>56.67</v>
      </c>
      <c r="L2606" s="2">
        <v>1</v>
      </c>
      <c r="M2606" s="2">
        <v>4</v>
      </c>
      <c r="N2606" s="2">
        <v>4</v>
      </c>
      <c r="O2606" s="3" t="s">
        <v>956</v>
      </c>
      <c r="P2606" s="3" t="s">
        <v>29</v>
      </c>
      <c r="Q2606" s="5">
        <v>43.65</v>
      </c>
      <c r="R2606" s="5">
        <v>2</v>
      </c>
      <c r="S2606" s="6">
        <v>36.340000000000003</v>
      </c>
      <c r="T2606" s="5">
        <v>0.35</v>
      </c>
      <c r="U2606" s="6">
        <v>36.69</v>
      </c>
      <c r="V2606" s="2">
        <v>56.75</v>
      </c>
      <c r="W2606" s="8"/>
      <c r="X2606" s="10" t="s">
        <v>29</v>
      </c>
      <c r="Y2606" s="7">
        <v>43800</v>
      </c>
    </row>
    <row r="2607" spans="1:25" hidden="1" x14ac:dyDescent="0.25">
      <c r="A2607" s="2">
        <v>86965</v>
      </c>
      <c r="B2607" s="3" t="s">
        <v>2553</v>
      </c>
      <c r="C2607" s="3" t="s">
        <v>2594</v>
      </c>
      <c r="D2607" s="3" t="s">
        <v>1914</v>
      </c>
      <c r="E2607" s="3" t="s">
        <v>28</v>
      </c>
      <c r="F2607" s="3" t="s">
        <v>1697</v>
      </c>
      <c r="G2607" s="2">
        <v>11</v>
      </c>
      <c r="H2607" s="3" t="s">
        <v>38</v>
      </c>
      <c r="I2607" s="3" t="s">
        <v>2563</v>
      </c>
      <c r="J2607" s="3" t="s">
        <v>31</v>
      </c>
      <c r="K2607" s="4">
        <v>56.67</v>
      </c>
      <c r="L2607" s="2">
        <v>1</v>
      </c>
      <c r="M2607" s="2">
        <v>4</v>
      </c>
      <c r="N2607" s="2">
        <v>4</v>
      </c>
      <c r="O2607" s="3" t="s">
        <v>956</v>
      </c>
      <c r="P2607" s="3" t="s">
        <v>29</v>
      </c>
      <c r="Q2607" s="5">
        <v>43.65</v>
      </c>
      <c r="R2607" s="5">
        <v>2</v>
      </c>
      <c r="S2607" s="6">
        <v>36.340000000000003</v>
      </c>
      <c r="T2607" s="5">
        <v>0.35</v>
      </c>
      <c r="U2607" s="6">
        <v>36.69</v>
      </c>
      <c r="V2607" s="2">
        <v>56.75</v>
      </c>
      <c r="W2607" s="8"/>
      <c r="X2607" s="10" t="s">
        <v>29</v>
      </c>
      <c r="Y2607" s="7">
        <v>43800</v>
      </c>
    </row>
    <row r="2608" spans="1:25" hidden="1" x14ac:dyDescent="0.25">
      <c r="A2608" s="2">
        <v>191825</v>
      </c>
      <c r="B2608" s="3" t="s">
        <v>2553</v>
      </c>
      <c r="C2608" s="3" t="s">
        <v>2595</v>
      </c>
      <c r="D2608" s="3" t="s">
        <v>27</v>
      </c>
      <c r="E2608" s="3" t="s">
        <v>37</v>
      </c>
      <c r="F2608" s="3" t="s">
        <v>86</v>
      </c>
      <c r="G2608" s="2">
        <v>13</v>
      </c>
      <c r="H2608" s="3" t="s">
        <v>1884</v>
      </c>
      <c r="I2608" s="3" t="s">
        <v>2062</v>
      </c>
      <c r="J2608" s="3" t="s">
        <v>31</v>
      </c>
      <c r="K2608" s="4">
        <v>73.680000000000007</v>
      </c>
      <c r="L2608" s="2">
        <v>1</v>
      </c>
      <c r="M2608" s="2">
        <v>12</v>
      </c>
      <c r="N2608" s="2">
        <v>0.75</v>
      </c>
      <c r="O2608" s="3" t="s">
        <v>32</v>
      </c>
      <c r="P2608" s="3" t="s">
        <v>29</v>
      </c>
      <c r="Q2608" s="5">
        <v>17.55</v>
      </c>
      <c r="S2608" s="6">
        <v>15.14</v>
      </c>
      <c r="T2608" s="5">
        <v>0.35</v>
      </c>
      <c r="U2608" s="6">
        <v>15.49</v>
      </c>
      <c r="V2608" s="2">
        <v>22.8</v>
      </c>
      <c r="W2608" s="8"/>
      <c r="X2608" s="10" t="s">
        <v>29</v>
      </c>
      <c r="Y2608" s="7">
        <v>43616</v>
      </c>
    </row>
    <row r="2609" spans="1:25" ht="30" hidden="1" x14ac:dyDescent="0.25">
      <c r="A2609" s="2">
        <v>363622</v>
      </c>
      <c r="B2609" s="3" t="s">
        <v>2553</v>
      </c>
      <c r="C2609" s="3" t="s">
        <v>2596</v>
      </c>
      <c r="D2609" s="3" t="s">
        <v>27</v>
      </c>
      <c r="E2609" s="3" t="s">
        <v>37</v>
      </c>
      <c r="F2609" s="3" t="s">
        <v>29</v>
      </c>
      <c r="G2609" s="2">
        <v>12</v>
      </c>
      <c r="H2609" s="3" t="s">
        <v>80</v>
      </c>
      <c r="I2609" s="3" t="s">
        <v>2385</v>
      </c>
      <c r="J2609" s="3" t="s">
        <v>31</v>
      </c>
      <c r="K2609" s="4">
        <v>71.040000000000006</v>
      </c>
      <c r="L2609" s="2">
        <v>1</v>
      </c>
      <c r="M2609" s="2">
        <v>12</v>
      </c>
      <c r="N2609" s="2">
        <v>0.75</v>
      </c>
      <c r="O2609" s="3" t="s">
        <v>32</v>
      </c>
      <c r="P2609" s="3" t="s">
        <v>29</v>
      </c>
      <c r="Q2609" s="5">
        <v>17.100000000000001</v>
      </c>
      <c r="S2609" s="6">
        <v>14.74</v>
      </c>
      <c r="T2609" s="5">
        <v>0.35</v>
      </c>
      <c r="U2609" s="6">
        <v>15.09</v>
      </c>
      <c r="V2609" s="2">
        <v>22.25</v>
      </c>
      <c r="W2609" s="8"/>
      <c r="X2609" s="10" t="s">
        <v>29</v>
      </c>
      <c r="Y2609" s="7">
        <v>43647</v>
      </c>
    </row>
    <row r="2610" spans="1:25" hidden="1" x14ac:dyDescent="0.25">
      <c r="A2610" s="2">
        <v>17640</v>
      </c>
      <c r="B2610" s="3" t="s">
        <v>2553</v>
      </c>
      <c r="C2610" s="3" t="s">
        <v>2597</v>
      </c>
      <c r="D2610" s="3" t="s">
        <v>27</v>
      </c>
      <c r="E2610" s="3" t="s">
        <v>28</v>
      </c>
      <c r="F2610" s="3" t="s">
        <v>86</v>
      </c>
      <c r="H2610" s="3" t="s">
        <v>80</v>
      </c>
      <c r="I2610" s="3" t="s">
        <v>29</v>
      </c>
      <c r="J2610" s="3" t="s">
        <v>31</v>
      </c>
      <c r="K2610" s="4">
        <v>68.52</v>
      </c>
      <c r="L2610" s="2">
        <v>1</v>
      </c>
      <c r="M2610" s="2">
        <v>12</v>
      </c>
      <c r="N2610" s="2">
        <v>0.75</v>
      </c>
      <c r="O2610" s="3" t="s">
        <v>32</v>
      </c>
      <c r="P2610" s="3" t="s">
        <v>29</v>
      </c>
      <c r="Q2610" s="5">
        <v>16.649999999999999</v>
      </c>
      <c r="S2610" s="6">
        <v>14.34</v>
      </c>
      <c r="T2610" s="5">
        <v>0.35</v>
      </c>
      <c r="U2610" s="6">
        <v>14.69</v>
      </c>
      <c r="V2610" s="2">
        <v>21.65</v>
      </c>
      <c r="W2610" s="8"/>
      <c r="X2610" s="10" t="s">
        <v>29</v>
      </c>
      <c r="Y2610" s="7">
        <v>43739</v>
      </c>
    </row>
    <row r="2611" spans="1:25" hidden="1" x14ac:dyDescent="0.25">
      <c r="A2611" s="2">
        <v>342436</v>
      </c>
      <c r="B2611" s="3" t="s">
        <v>2553</v>
      </c>
      <c r="C2611" s="3" t="s">
        <v>2598</v>
      </c>
      <c r="D2611" s="3" t="s">
        <v>27</v>
      </c>
      <c r="E2611" s="3" t="s">
        <v>37</v>
      </c>
      <c r="F2611" s="3" t="s">
        <v>29</v>
      </c>
      <c r="G2611" s="2">
        <v>13.5</v>
      </c>
      <c r="H2611" s="3" t="s">
        <v>30</v>
      </c>
      <c r="I2611" s="3" t="s">
        <v>2557</v>
      </c>
      <c r="J2611" s="3" t="s">
        <v>31</v>
      </c>
      <c r="K2611" s="4">
        <v>111.36</v>
      </c>
      <c r="L2611" s="2">
        <v>1</v>
      </c>
      <c r="M2611" s="2">
        <v>12</v>
      </c>
      <c r="N2611" s="2">
        <v>0.75</v>
      </c>
      <c r="O2611" s="3" t="s">
        <v>32</v>
      </c>
      <c r="P2611" s="3" t="s">
        <v>29</v>
      </c>
      <c r="Q2611" s="5">
        <v>24</v>
      </c>
      <c r="S2611" s="6">
        <v>20.81</v>
      </c>
      <c r="T2611" s="5">
        <v>0.35</v>
      </c>
      <c r="U2611" s="6">
        <v>21.16</v>
      </c>
      <c r="V2611" s="2">
        <v>31.2</v>
      </c>
      <c r="W2611" s="8"/>
      <c r="X2611" s="10" t="s">
        <v>29</v>
      </c>
      <c r="Y2611" s="7">
        <v>43678</v>
      </c>
    </row>
    <row r="2612" spans="1:25" hidden="1" x14ac:dyDescent="0.25">
      <c r="A2612" s="2">
        <v>552349</v>
      </c>
      <c r="B2612" s="3" t="s">
        <v>2553</v>
      </c>
      <c r="C2612" s="3" t="s">
        <v>2599</v>
      </c>
      <c r="D2612" s="3" t="s">
        <v>27</v>
      </c>
      <c r="E2612" s="3" t="s">
        <v>28</v>
      </c>
      <c r="F2612" s="3" t="s">
        <v>29</v>
      </c>
      <c r="G2612" s="2">
        <v>13</v>
      </c>
      <c r="H2612" s="3" t="s">
        <v>204</v>
      </c>
      <c r="I2612" s="3" t="s">
        <v>2563</v>
      </c>
      <c r="J2612" s="3" t="s">
        <v>31</v>
      </c>
      <c r="K2612" s="4">
        <v>146.76</v>
      </c>
      <c r="L2612" s="2">
        <v>1</v>
      </c>
      <c r="M2612" s="2">
        <v>12</v>
      </c>
      <c r="N2612" s="2">
        <v>0.75</v>
      </c>
      <c r="O2612" s="3" t="s">
        <v>32</v>
      </c>
      <c r="P2612" s="3" t="s">
        <v>29</v>
      </c>
      <c r="Q2612" s="5">
        <v>30.1</v>
      </c>
      <c r="S2612" s="6">
        <v>26.18</v>
      </c>
      <c r="T2612" s="5">
        <v>0.35</v>
      </c>
      <c r="U2612" s="6">
        <v>26.53</v>
      </c>
      <c r="V2612" s="2">
        <v>39.15</v>
      </c>
      <c r="W2612" s="8"/>
      <c r="X2612" s="10" t="s">
        <v>29</v>
      </c>
      <c r="Y2612" s="7">
        <v>43661</v>
      </c>
    </row>
    <row r="2613" spans="1:25" hidden="1" x14ac:dyDescent="0.25">
      <c r="A2613" s="2">
        <v>179206</v>
      </c>
      <c r="B2613" s="3" t="s">
        <v>2553</v>
      </c>
      <c r="C2613" s="3" t="s">
        <v>2600</v>
      </c>
      <c r="D2613" s="3" t="s">
        <v>27</v>
      </c>
      <c r="E2613" s="3" t="s">
        <v>37</v>
      </c>
      <c r="F2613" s="3" t="s">
        <v>29</v>
      </c>
      <c r="G2613" s="2">
        <v>13</v>
      </c>
      <c r="H2613" s="3" t="s">
        <v>899</v>
      </c>
      <c r="I2613" s="3" t="s">
        <v>2062</v>
      </c>
      <c r="J2613" s="3" t="s">
        <v>31</v>
      </c>
      <c r="K2613" s="4">
        <v>59.04</v>
      </c>
      <c r="L2613" s="2">
        <v>1</v>
      </c>
      <c r="M2613" s="2">
        <v>12</v>
      </c>
      <c r="N2613" s="2">
        <v>0.75</v>
      </c>
      <c r="O2613" s="3" t="s">
        <v>32</v>
      </c>
      <c r="P2613" s="3" t="s">
        <v>29</v>
      </c>
      <c r="Q2613" s="5">
        <v>14.9</v>
      </c>
      <c r="S2613" s="6">
        <v>12.8</v>
      </c>
      <c r="T2613" s="5">
        <v>0.35</v>
      </c>
      <c r="U2613" s="6">
        <v>13.15</v>
      </c>
      <c r="V2613" s="2">
        <v>19.350000000000001</v>
      </c>
      <c r="W2613" s="8"/>
      <c r="X2613" s="10" t="s">
        <v>29</v>
      </c>
      <c r="Y2613" s="7">
        <v>43672</v>
      </c>
    </row>
    <row r="2614" spans="1:25" hidden="1" x14ac:dyDescent="0.25">
      <c r="A2614" s="2">
        <v>199367</v>
      </c>
      <c r="B2614" s="3" t="s">
        <v>2553</v>
      </c>
      <c r="C2614" s="3" t="s">
        <v>2601</v>
      </c>
      <c r="D2614" s="3" t="s">
        <v>27</v>
      </c>
      <c r="E2614" s="3" t="s">
        <v>28</v>
      </c>
      <c r="F2614" s="3" t="s">
        <v>29</v>
      </c>
      <c r="G2614" s="2">
        <v>13.6</v>
      </c>
      <c r="H2614" s="3" t="s">
        <v>80</v>
      </c>
      <c r="I2614" s="3" t="s">
        <v>29</v>
      </c>
      <c r="J2614" s="3" t="s">
        <v>31</v>
      </c>
      <c r="K2614" s="4">
        <v>122.76</v>
      </c>
      <c r="L2614" s="2">
        <v>1</v>
      </c>
      <c r="M2614" s="2">
        <v>12</v>
      </c>
      <c r="N2614" s="2">
        <v>0.75</v>
      </c>
      <c r="O2614" s="3" t="s">
        <v>32</v>
      </c>
      <c r="P2614" s="3" t="s">
        <v>29</v>
      </c>
      <c r="Q2614" s="5">
        <v>25.95</v>
      </c>
      <c r="S2614" s="6">
        <v>22.53</v>
      </c>
      <c r="T2614" s="5">
        <v>0.35</v>
      </c>
      <c r="U2614" s="6">
        <v>22.88</v>
      </c>
      <c r="V2614" s="2">
        <v>33.75</v>
      </c>
      <c r="W2614" s="8"/>
      <c r="X2614" s="10" t="s">
        <v>29</v>
      </c>
      <c r="Y2614" s="7">
        <v>43721</v>
      </c>
    </row>
    <row r="2615" spans="1:25" hidden="1" x14ac:dyDescent="0.25">
      <c r="A2615" s="2">
        <v>199594</v>
      </c>
      <c r="B2615" s="3" t="s">
        <v>2553</v>
      </c>
      <c r="C2615" s="3" t="s">
        <v>2602</v>
      </c>
      <c r="D2615" s="3" t="s">
        <v>27</v>
      </c>
      <c r="E2615" s="3" t="s">
        <v>37</v>
      </c>
      <c r="F2615" s="3" t="s">
        <v>29</v>
      </c>
      <c r="G2615" s="2">
        <v>13.6</v>
      </c>
      <c r="H2615" s="3" t="s">
        <v>30</v>
      </c>
      <c r="I2615" s="3" t="s">
        <v>1892</v>
      </c>
      <c r="J2615" s="3" t="s">
        <v>31</v>
      </c>
      <c r="K2615" s="4">
        <v>122.76</v>
      </c>
      <c r="L2615" s="2">
        <v>1</v>
      </c>
      <c r="M2615" s="2">
        <v>12</v>
      </c>
      <c r="N2615" s="2">
        <v>0.75</v>
      </c>
      <c r="O2615" s="3" t="s">
        <v>32</v>
      </c>
      <c r="P2615" s="3" t="s">
        <v>29</v>
      </c>
      <c r="Q2615" s="5">
        <v>25.95</v>
      </c>
      <c r="S2615" s="6">
        <v>22.53</v>
      </c>
      <c r="T2615" s="5">
        <v>0.35</v>
      </c>
      <c r="U2615" s="6">
        <v>22.88</v>
      </c>
      <c r="V2615" s="2">
        <v>33.75</v>
      </c>
      <c r="W2615" s="8"/>
      <c r="X2615" s="10" t="s">
        <v>29</v>
      </c>
      <c r="Y2615" s="7">
        <v>43721</v>
      </c>
    </row>
    <row r="2616" spans="1:25" hidden="1" x14ac:dyDescent="0.25">
      <c r="A2616" s="2">
        <v>210807</v>
      </c>
      <c r="B2616" s="3" t="s">
        <v>2553</v>
      </c>
      <c r="C2616" s="3" t="s">
        <v>2603</v>
      </c>
      <c r="D2616" s="3" t="s">
        <v>27</v>
      </c>
      <c r="E2616" s="3" t="s">
        <v>37</v>
      </c>
      <c r="F2616" s="3" t="s">
        <v>29</v>
      </c>
      <c r="G2616" s="2">
        <v>10</v>
      </c>
      <c r="H2616" s="3" t="s">
        <v>61</v>
      </c>
      <c r="I2616" s="3" t="s">
        <v>1869</v>
      </c>
      <c r="J2616" s="3" t="s">
        <v>31</v>
      </c>
      <c r="K2616" s="4">
        <v>75.72</v>
      </c>
      <c r="L2616" s="2">
        <v>1</v>
      </c>
      <c r="M2616" s="2">
        <v>12</v>
      </c>
      <c r="N2616" s="2">
        <v>0.75</v>
      </c>
      <c r="O2616" s="3" t="s">
        <v>32</v>
      </c>
      <c r="P2616" s="3" t="s">
        <v>29</v>
      </c>
      <c r="Q2616" s="5">
        <v>17.899999999999999</v>
      </c>
      <c r="S2616" s="6">
        <v>15.44</v>
      </c>
      <c r="T2616" s="5">
        <v>0.35</v>
      </c>
      <c r="U2616" s="6">
        <v>15.79</v>
      </c>
      <c r="V2616" s="2">
        <v>23.25</v>
      </c>
      <c r="W2616" s="8"/>
      <c r="X2616" s="10" t="s">
        <v>29</v>
      </c>
      <c r="Y2616" s="7">
        <v>43739</v>
      </c>
    </row>
    <row r="2617" spans="1:25" hidden="1" x14ac:dyDescent="0.25">
      <c r="A2617" s="2">
        <v>129820</v>
      </c>
      <c r="B2617" s="3" t="s">
        <v>2553</v>
      </c>
      <c r="C2617" s="3" t="s">
        <v>2604</v>
      </c>
      <c r="D2617" s="3" t="s">
        <v>27</v>
      </c>
      <c r="E2617" s="3" t="s">
        <v>37</v>
      </c>
      <c r="F2617" s="3" t="s">
        <v>29</v>
      </c>
      <c r="G2617" s="2">
        <v>13</v>
      </c>
      <c r="H2617" s="3" t="s">
        <v>1727</v>
      </c>
      <c r="I2617" s="3" t="s">
        <v>2563</v>
      </c>
      <c r="J2617" s="3" t="s">
        <v>31</v>
      </c>
      <c r="K2617" s="4">
        <v>113.4</v>
      </c>
      <c r="L2617" s="2">
        <v>1</v>
      </c>
      <c r="M2617" s="2">
        <v>12</v>
      </c>
      <c r="N2617" s="2">
        <v>0.75</v>
      </c>
      <c r="O2617" s="3" t="s">
        <v>32</v>
      </c>
      <c r="P2617" s="3" t="s">
        <v>29</v>
      </c>
      <c r="Q2617" s="5">
        <v>24.35</v>
      </c>
      <c r="S2617" s="6">
        <v>21.12</v>
      </c>
      <c r="T2617" s="5">
        <v>0.35</v>
      </c>
      <c r="U2617" s="6">
        <v>21.47</v>
      </c>
      <c r="V2617" s="2">
        <v>31.65</v>
      </c>
      <c r="W2617" s="8"/>
      <c r="X2617" s="10" t="s">
        <v>29</v>
      </c>
      <c r="Y2617" s="7">
        <v>43672</v>
      </c>
    </row>
    <row r="2618" spans="1:25" hidden="1" x14ac:dyDescent="0.25">
      <c r="A2618" s="2">
        <v>275719</v>
      </c>
      <c r="B2618" s="3" t="s">
        <v>2553</v>
      </c>
      <c r="C2618" s="3" t="s">
        <v>2605</v>
      </c>
      <c r="D2618" s="3" t="s">
        <v>27</v>
      </c>
      <c r="E2618" s="3" t="s">
        <v>37</v>
      </c>
      <c r="F2618" s="3" t="s">
        <v>208</v>
      </c>
      <c r="G2618" s="2">
        <v>11.5</v>
      </c>
      <c r="H2618" s="3" t="s">
        <v>1727</v>
      </c>
      <c r="I2618" s="3" t="s">
        <v>2563</v>
      </c>
      <c r="J2618" s="3" t="s">
        <v>31</v>
      </c>
      <c r="K2618" s="4">
        <v>76.44</v>
      </c>
      <c r="L2618" s="2">
        <v>1</v>
      </c>
      <c r="M2618" s="2">
        <v>12</v>
      </c>
      <c r="N2618" s="2">
        <v>0.75</v>
      </c>
      <c r="O2618" s="3" t="s">
        <v>32</v>
      </c>
      <c r="P2618" s="3" t="s">
        <v>29</v>
      </c>
      <c r="Q2618" s="5">
        <v>19.649999999999999</v>
      </c>
      <c r="S2618" s="6">
        <v>16.98</v>
      </c>
      <c r="T2618" s="5">
        <v>0.35</v>
      </c>
      <c r="U2618" s="6">
        <v>17.329999999999998</v>
      </c>
      <c r="V2618" s="2">
        <v>25.55</v>
      </c>
      <c r="W2618" s="8"/>
      <c r="X2618" s="10" t="s">
        <v>29</v>
      </c>
      <c r="Y2618" s="7">
        <v>43586</v>
      </c>
    </row>
    <row r="2619" spans="1:25" ht="30" hidden="1" x14ac:dyDescent="0.25">
      <c r="A2619" s="2">
        <v>623801</v>
      </c>
      <c r="B2619" s="3" t="s">
        <v>2553</v>
      </c>
      <c r="C2619" s="3" t="s">
        <v>2606</v>
      </c>
      <c r="D2619" s="3" t="s">
        <v>194</v>
      </c>
      <c r="E2619" s="3" t="s">
        <v>37</v>
      </c>
      <c r="F2619" s="3" t="s">
        <v>29</v>
      </c>
      <c r="G2619" s="2">
        <v>12</v>
      </c>
      <c r="H2619" s="3" t="s">
        <v>80</v>
      </c>
      <c r="I2619" s="3" t="s">
        <v>2385</v>
      </c>
      <c r="J2619" s="3" t="s">
        <v>31</v>
      </c>
      <c r="K2619" s="4">
        <v>64.44</v>
      </c>
      <c r="L2619" s="2">
        <v>1</v>
      </c>
      <c r="M2619" s="2">
        <v>12</v>
      </c>
      <c r="N2619" s="2">
        <v>1</v>
      </c>
      <c r="O2619" s="3" t="s">
        <v>32</v>
      </c>
      <c r="P2619" s="3" t="s">
        <v>29</v>
      </c>
      <c r="Q2619" s="5">
        <v>17.149999999999999</v>
      </c>
      <c r="S2619" s="6">
        <v>14.78</v>
      </c>
      <c r="T2619" s="5">
        <v>0.35</v>
      </c>
      <c r="U2619" s="6">
        <v>15.13</v>
      </c>
      <c r="V2619" s="2">
        <v>22.3</v>
      </c>
      <c r="W2619" s="8"/>
      <c r="X2619" s="10" t="s">
        <v>29</v>
      </c>
      <c r="Y2619" s="7">
        <v>43616</v>
      </c>
    </row>
    <row r="2620" spans="1:25" hidden="1" x14ac:dyDescent="0.25">
      <c r="A2620" s="2">
        <v>72041</v>
      </c>
      <c r="B2620" s="3" t="s">
        <v>2553</v>
      </c>
      <c r="C2620" s="3" t="s">
        <v>2607</v>
      </c>
      <c r="D2620" s="3" t="s">
        <v>1793</v>
      </c>
      <c r="E2620" s="3" t="s">
        <v>37</v>
      </c>
      <c r="F2620" s="3" t="s">
        <v>29</v>
      </c>
      <c r="G2620" s="2">
        <v>10.5</v>
      </c>
      <c r="H2620" s="3" t="s">
        <v>30</v>
      </c>
      <c r="I2620" s="3" t="s">
        <v>29</v>
      </c>
      <c r="J2620" s="3" t="s">
        <v>31</v>
      </c>
      <c r="K2620" s="4">
        <v>33.119999999999997</v>
      </c>
      <c r="L2620" s="2">
        <v>1</v>
      </c>
      <c r="M2620" s="2">
        <v>6</v>
      </c>
      <c r="N2620" s="2">
        <v>1.5</v>
      </c>
      <c r="O2620" s="3" t="s">
        <v>32</v>
      </c>
      <c r="P2620" s="3" t="s">
        <v>29</v>
      </c>
      <c r="Q2620" s="5">
        <v>18.25</v>
      </c>
      <c r="S2620" s="6">
        <v>15.75</v>
      </c>
      <c r="T2620" s="5">
        <v>0.35</v>
      </c>
      <c r="U2620" s="6">
        <v>16.100000000000001</v>
      </c>
      <c r="V2620" s="2">
        <v>23.7</v>
      </c>
      <c r="W2620" s="8"/>
      <c r="X2620" s="10" t="s">
        <v>29</v>
      </c>
      <c r="Y2620" s="7">
        <v>43616</v>
      </c>
    </row>
    <row r="2621" spans="1:25" hidden="1" x14ac:dyDescent="0.25">
      <c r="A2621" s="2">
        <v>128843</v>
      </c>
      <c r="B2621" s="3" t="s">
        <v>2553</v>
      </c>
      <c r="C2621" s="3" t="s">
        <v>2608</v>
      </c>
      <c r="D2621" s="3" t="s">
        <v>1914</v>
      </c>
      <c r="E2621" s="3" t="s">
        <v>37</v>
      </c>
      <c r="F2621" s="3" t="s">
        <v>97</v>
      </c>
      <c r="G2621" s="2">
        <v>7</v>
      </c>
      <c r="H2621" s="3" t="s">
        <v>38</v>
      </c>
      <c r="I2621" s="3" t="s">
        <v>2563</v>
      </c>
      <c r="J2621" s="3" t="s">
        <v>31</v>
      </c>
      <c r="K2621" s="4">
        <v>44.79</v>
      </c>
      <c r="L2621" s="2">
        <v>1</v>
      </c>
      <c r="M2621" s="2">
        <v>4</v>
      </c>
      <c r="N2621" s="2">
        <v>4</v>
      </c>
      <c r="O2621" s="3" t="s">
        <v>956</v>
      </c>
      <c r="P2621" s="3" t="s">
        <v>29</v>
      </c>
      <c r="Q2621" s="5">
        <v>35.85</v>
      </c>
      <c r="S2621" s="6">
        <v>31.24</v>
      </c>
      <c r="T2621" s="5">
        <v>0.35</v>
      </c>
      <c r="U2621" s="6">
        <v>31.59</v>
      </c>
      <c r="V2621" s="2">
        <v>46.6</v>
      </c>
      <c r="W2621" s="8"/>
      <c r="X2621" s="10" t="s">
        <v>29</v>
      </c>
      <c r="Y2621" s="7">
        <v>43466</v>
      </c>
    </row>
    <row r="2622" spans="1:25" hidden="1" x14ac:dyDescent="0.25">
      <c r="A2622" s="2">
        <v>234021</v>
      </c>
      <c r="B2622" s="3" t="s">
        <v>2553</v>
      </c>
      <c r="C2622" s="3" t="s">
        <v>2609</v>
      </c>
      <c r="D2622" s="3" t="s">
        <v>27</v>
      </c>
      <c r="E2622" s="3" t="s">
        <v>37</v>
      </c>
      <c r="F2622" s="3" t="s">
        <v>29</v>
      </c>
      <c r="G2622" s="2">
        <v>12.5</v>
      </c>
      <c r="H2622" s="3" t="s">
        <v>899</v>
      </c>
      <c r="I2622" s="3" t="s">
        <v>29</v>
      </c>
      <c r="J2622" s="3" t="s">
        <v>31</v>
      </c>
      <c r="K2622" s="4">
        <v>68.64</v>
      </c>
      <c r="L2622" s="2">
        <v>1</v>
      </c>
      <c r="M2622" s="2">
        <v>12</v>
      </c>
      <c r="N2622" s="2">
        <v>0.75</v>
      </c>
      <c r="O2622" s="3" t="s">
        <v>32</v>
      </c>
      <c r="P2622" s="3" t="s">
        <v>29</v>
      </c>
      <c r="Q2622" s="5">
        <v>16.7</v>
      </c>
      <c r="S2622" s="6">
        <v>14.39</v>
      </c>
      <c r="T2622" s="5">
        <v>0.35</v>
      </c>
      <c r="U2622" s="6">
        <v>14.74</v>
      </c>
      <c r="V2622" s="2">
        <v>21.7</v>
      </c>
      <c r="W2622" s="8"/>
      <c r="X2622" s="10" t="s">
        <v>29</v>
      </c>
      <c r="Y2622" s="7">
        <v>43709</v>
      </c>
    </row>
    <row r="2623" spans="1:25" hidden="1" x14ac:dyDescent="0.25">
      <c r="A2623" s="2">
        <v>19455</v>
      </c>
      <c r="B2623" s="3" t="s">
        <v>2553</v>
      </c>
      <c r="C2623" s="3" t="s">
        <v>2610</v>
      </c>
      <c r="D2623" s="3" t="s">
        <v>27</v>
      </c>
      <c r="E2623" s="3" t="s">
        <v>28</v>
      </c>
      <c r="F2623" s="3" t="s">
        <v>29</v>
      </c>
      <c r="G2623" s="2">
        <v>12</v>
      </c>
      <c r="H2623" s="3" t="s">
        <v>432</v>
      </c>
      <c r="I2623" s="3" t="s">
        <v>29</v>
      </c>
      <c r="J2623" s="3" t="s">
        <v>31</v>
      </c>
      <c r="K2623" s="4" t="s">
        <v>3175</v>
      </c>
      <c r="L2623" s="2">
        <v>1</v>
      </c>
      <c r="M2623" s="2">
        <v>12</v>
      </c>
      <c r="N2623" s="2">
        <v>0.75</v>
      </c>
      <c r="O2623" s="3" t="s">
        <v>32</v>
      </c>
      <c r="P2623" s="3" t="s">
        <v>29</v>
      </c>
      <c r="Q2623" s="5">
        <v>12.2</v>
      </c>
      <c r="S2623" s="6">
        <v>10.43</v>
      </c>
      <c r="T2623" s="5">
        <v>0.35</v>
      </c>
      <c r="U2623" s="6">
        <v>10.78</v>
      </c>
      <c r="V2623" s="2">
        <v>15.85</v>
      </c>
      <c r="W2623" s="8"/>
      <c r="X2623" s="10" t="s">
        <v>29</v>
      </c>
      <c r="Y2623" s="7">
        <v>43647</v>
      </c>
    </row>
    <row r="2624" spans="1:25" ht="30" hidden="1" x14ac:dyDescent="0.25">
      <c r="A2624" s="2">
        <v>561175</v>
      </c>
      <c r="B2624" s="3" t="s">
        <v>2553</v>
      </c>
      <c r="C2624" s="3" t="s">
        <v>2611</v>
      </c>
      <c r="D2624" s="3" t="s">
        <v>27</v>
      </c>
      <c r="E2624" s="3" t="s">
        <v>28</v>
      </c>
      <c r="F2624" s="3" t="s">
        <v>97</v>
      </c>
      <c r="G2624" s="2">
        <v>13</v>
      </c>
      <c r="H2624" s="3" t="s">
        <v>1827</v>
      </c>
      <c r="I2624" s="3" t="s">
        <v>2385</v>
      </c>
      <c r="J2624" s="3" t="s">
        <v>39</v>
      </c>
      <c r="K2624" s="4">
        <v>124.2</v>
      </c>
      <c r="L2624" s="2">
        <v>1</v>
      </c>
      <c r="M2624" s="2">
        <v>12</v>
      </c>
      <c r="N2624" s="2">
        <v>0.75</v>
      </c>
      <c r="O2624" s="3" t="s">
        <v>32</v>
      </c>
      <c r="P2624" s="3" t="s">
        <v>29</v>
      </c>
      <c r="Q2624" s="5">
        <v>25.85</v>
      </c>
      <c r="S2624" s="6">
        <v>22.44</v>
      </c>
      <c r="T2624" s="5">
        <v>0.35</v>
      </c>
      <c r="U2624" s="6">
        <v>22.79</v>
      </c>
      <c r="V2624" s="2">
        <v>33.6</v>
      </c>
      <c r="W2624" s="8"/>
      <c r="X2624" s="10" t="s">
        <v>29</v>
      </c>
      <c r="Y2624" s="7">
        <v>43769</v>
      </c>
    </row>
    <row r="2625" spans="1:25" hidden="1" x14ac:dyDescent="0.25">
      <c r="A2625" s="2">
        <v>237974</v>
      </c>
      <c r="B2625" s="3" t="s">
        <v>2553</v>
      </c>
      <c r="C2625" s="3" t="s">
        <v>2612</v>
      </c>
      <c r="D2625" s="3" t="s">
        <v>27</v>
      </c>
      <c r="E2625" s="3" t="s">
        <v>28</v>
      </c>
      <c r="F2625" s="3" t="s">
        <v>29</v>
      </c>
      <c r="G2625" s="2">
        <v>13</v>
      </c>
      <c r="H2625" s="3" t="s">
        <v>1827</v>
      </c>
      <c r="I2625" s="3" t="s">
        <v>2557</v>
      </c>
      <c r="J2625" s="3" t="s">
        <v>39</v>
      </c>
      <c r="K2625" s="4">
        <v>124.16</v>
      </c>
      <c r="L2625" s="2">
        <v>1</v>
      </c>
      <c r="M2625" s="2">
        <v>12</v>
      </c>
      <c r="N2625" s="2">
        <v>0.75</v>
      </c>
      <c r="O2625" s="3" t="s">
        <v>32</v>
      </c>
      <c r="P2625" s="3" t="s">
        <v>29</v>
      </c>
      <c r="Q2625" s="5">
        <v>25.85</v>
      </c>
      <c r="S2625" s="6">
        <v>22.44</v>
      </c>
      <c r="T2625" s="5">
        <v>0.35</v>
      </c>
      <c r="U2625" s="6">
        <v>22.79</v>
      </c>
      <c r="V2625" s="2">
        <v>33.6</v>
      </c>
      <c r="W2625" s="8"/>
      <c r="X2625" s="10" t="s">
        <v>29</v>
      </c>
      <c r="Y2625" s="7">
        <v>43770</v>
      </c>
    </row>
    <row r="2626" spans="1:25" hidden="1" x14ac:dyDescent="0.25">
      <c r="A2626" s="2">
        <v>264945</v>
      </c>
      <c r="B2626" s="3" t="s">
        <v>2553</v>
      </c>
      <c r="C2626" s="3" t="s">
        <v>2613</v>
      </c>
      <c r="D2626" s="3" t="s">
        <v>27</v>
      </c>
      <c r="E2626" s="3" t="s">
        <v>28</v>
      </c>
      <c r="F2626" s="3" t="s">
        <v>29</v>
      </c>
      <c r="G2626" s="2">
        <v>12</v>
      </c>
      <c r="H2626" s="3" t="s">
        <v>204</v>
      </c>
      <c r="I2626" s="3" t="s">
        <v>29</v>
      </c>
      <c r="J2626" s="3" t="s">
        <v>31</v>
      </c>
      <c r="K2626" s="4">
        <v>243.36</v>
      </c>
      <c r="L2626" s="2">
        <v>1</v>
      </c>
      <c r="M2626" s="2">
        <v>12</v>
      </c>
      <c r="N2626" s="2">
        <v>0.75</v>
      </c>
      <c r="O2626" s="3" t="s">
        <v>32</v>
      </c>
      <c r="P2626" s="3" t="s">
        <v>29</v>
      </c>
      <c r="Q2626" s="5">
        <v>44</v>
      </c>
      <c r="S2626" s="6">
        <v>38.409999999999997</v>
      </c>
      <c r="T2626" s="5">
        <v>0.35</v>
      </c>
      <c r="U2626" s="6">
        <v>38.76</v>
      </c>
      <c r="V2626" s="2">
        <v>57.2</v>
      </c>
      <c r="W2626" s="8"/>
      <c r="X2626" s="10" t="s">
        <v>29</v>
      </c>
      <c r="Y2626" s="7">
        <v>43654</v>
      </c>
    </row>
    <row r="2627" spans="1:25" hidden="1" x14ac:dyDescent="0.25">
      <c r="A2627" s="2">
        <v>565861</v>
      </c>
      <c r="B2627" s="3" t="s">
        <v>2553</v>
      </c>
      <c r="C2627" s="3" t="s">
        <v>2614</v>
      </c>
      <c r="D2627" s="3" t="s">
        <v>1142</v>
      </c>
      <c r="E2627" s="3" t="s">
        <v>37</v>
      </c>
      <c r="F2627" s="3" t="s">
        <v>86</v>
      </c>
      <c r="G2627" s="2">
        <v>9.5</v>
      </c>
      <c r="H2627" s="3" t="s">
        <v>1827</v>
      </c>
      <c r="I2627" s="3" t="s">
        <v>2615</v>
      </c>
      <c r="J2627" s="3" t="s">
        <v>31</v>
      </c>
      <c r="K2627" s="4">
        <v>175.92</v>
      </c>
      <c r="L2627" s="2">
        <v>1</v>
      </c>
      <c r="M2627" s="2">
        <v>12</v>
      </c>
      <c r="N2627" s="2">
        <v>0.2</v>
      </c>
      <c r="O2627" s="3" t="s">
        <v>32</v>
      </c>
      <c r="P2627" s="3" t="s">
        <v>29</v>
      </c>
      <c r="Q2627" s="5">
        <v>26.05</v>
      </c>
      <c r="S2627" s="6">
        <v>22.84</v>
      </c>
      <c r="T2627" s="5">
        <v>0.1</v>
      </c>
      <c r="U2627" s="6">
        <v>22.94</v>
      </c>
      <c r="V2627" s="2">
        <v>33.85</v>
      </c>
      <c r="W2627" s="8"/>
      <c r="X2627" s="10" t="s">
        <v>29</v>
      </c>
      <c r="Y2627" s="7">
        <v>43466</v>
      </c>
    </row>
    <row r="2628" spans="1:25" hidden="1" x14ac:dyDescent="0.25">
      <c r="A2628" s="2">
        <v>232439</v>
      </c>
      <c r="B2628" s="3" t="s">
        <v>2553</v>
      </c>
      <c r="C2628" s="3" t="s">
        <v>2616</v>
      </c>
      <c r="D2628" s="3" t="s">
        <v>27</v>
      </c>
      <c r="E2628" s="3" t="s">
        <v>37</v>
      </c>
      <c r="F2628" s="3" t="s">
        <v>29</v>
      </c>
      <c r="G2628" s="2">
        <v>14</v>
      </c>
      <c r="H2628" s="3" t="s">
        <v>30</v>
      </c>
      <c r="I2628" s="3" t="s">
        <v>2557</v>
      </c>
      <c r="J2628" s="3" t="s">
        <v>31</v>
      </c>
      <c r="K2628" s="4">
        <v>111.36</v>
      </c>
      <c r="L2628" s="2">
        <v>1</v>
      </c>
      <c r="M2628" s="2">
        <v>12</v>
      </c>
      <c r="N2628" s="2">
        <v>0.75</v>
      </c>
      <c r="O2628" s="3" t="s">
        <v>32</v>
      </c>
      <c r="P2628" s="3" t="s">
        <v>29</v>
      </c>
      <c r="Q2628" s="5">
        <v>24</v>
      </c>
      <c r="S2628" s="6">
        <v>20.81</v>
      </c>
      <c r="T2628" s="5">
        <v>0.35</v>
      </c>
      <c r="U2628" s="6">
        <v>21.16</v>
      </c>
      <c r="V2628" s="2">
        <v>31.2</v>
      </c>
      <c r="W2628" s="8"/>
      <c r="X2628" s="10" t="s">
        <v>29</v>
      </c>
      <c r="Y2628" s="7">
        <v>43466</v>
      </c>
    </row>
    <row r="2629" spans="1:25" hidden="1" x14ac:dyDescent="0.25">
      <c r="A2629" s="2">
        <v>794010</v>
      </c>
      <c r="B2629" s="3" t="s">
        <v>2553</v>
      </c>
      <c r="C2629" s="3" t="s">
        <v>2617</v>
      </c>
      <c r="D2629" s="3" t="s">
        <v>27</v>
      </c>
      <c r="E2629" s="3" t="s">
        <v>28</v>
      </c>
      <c r="F2629" s="3" t="s">
        <v>29</v>
      </c>
      <c r="H2629" s="3" t="s">
        <v>38</v>
      </c>
      <c r="I2629" s="3" t="s">
        <v>2557</v>
      </c>
      <c r="J2629" s="3" t="s">
        <v>39</v>
      </c>
      <c r="K2629" s="4">
        <v>138.44</v>
      </c>
      <c r="L2629" s="2">
        <v>1</v>
      </c>
      <c r="M2629" s="2">
        <v>3</v>
      </c>
      <c r="N2629" s="2">
        <v>0.75</v>
      </c>
      <c r="O2629" s="3" t="s">
        <v>32</v>
      </c>
      <c r="P2629" s="3" t="s">
        <v>29</v>
      </c>
      <c r="Q2629" s="5">
        <v>83.3</v>
      </c>
      <c r="S2629" s="6">
        <v>73</v>
      </c>
      <c r="T2629" s="5">
        <v>0.35</v>
      </c>
      <c r="U2629" s="6">
        <v>73.349999999999994</v>
      </c>
      <c r="V2629" s="2">
        <v>108.3</v>
      </c>
      <c r="W2629" s="8"/>
      <c r="X2629" s="10" t="s">
        <v>29</v>
      </c>
      <c r="Y2629" s="7">
        <v>43748</v>
      </c>
    </row>
    <row r="2630" spans="1:25" hidden="1" x14ac:dyDescent="0.25">
      <c r="A2630" s="2">
        <v>787318</v>
      </c>
      <c r="B2630" s="3" t="s">
        <v>2553</v>
      </c>
      <c r="C2630" s="3" t="s">
        <v>2618</v>
      </c>
      <c r="D2630" s="3" t="s">
        <v>27</v>
      </c>
      <c r="E2630" s="3" t="s">
        <v>28</v>
      </c>
      <c r="F2630" s="3" t="s">
        <v>29</v>
      </c>
      <c r="H2630" s="3" t="s">
        <v>38</v>
      </c>
      <c r="I2630" s="3" t="s">
        <v>1929</v>
      </c>
      <c r="J2630" s="3" t="s">
        <v>39</v>
      </c>
      <c r="K2630" s="4">
        <v>116.82</v>
      </c>
      <c r="L2630" s="2">
        <v>1</v>
      </c>
      <c r="M2630" s="2">
        <v>3</v>
      </c>
      <c r="N2630" s="2">
        <v>0.75</v>
      </c>
      <c r="O2630" s="3" t="s">
        <v>32</v>
      </c>
      <c r="P2630" s="3" t="s">
        <v>29</v>
      </c>
      <c r="Q2630" s="5">
        <v>72.3</v>
      </c>
      <c r="S2630" s="6">
        <v>63.32</v>
      </c>
      <c r="T2630" s="5">
        <v>0.35</v>
      </c>
      <c r="U2630" s="6">
        <v>63.67</v>
      </c>
      <c r="V2630" s="2">
        <v>94</v>
      </c>
      <c r="W2630" s="8"/>
      <c r="X2630" s="10" t="s">
        <v>29</v>
      </c>
      <c r="Y2630" s="7">
        <v>43748</v>
      </c>
    </row>
    <row r="2631" spans="1:25" ht="30" hidden="1" x14ac:dyDescent="0.25">
      <c r="A2631" s="2">
        <v>794012</v>
      </c>
      <c r="B2631" s="3" t="s">
        <v>2553</v>
      </c>
      <c r="C2631" s="3" t="s">
        <v>2619</v>
      </c>
      <c r="D2631" s="3" t="s">
        <v>27</v>
      </c>
      <c r="E2631" s="3" t="s">
        <v>28</v>
      </c>
      <c r="F2631" s="3" t="s">
        <v>29</v>
      </c>
      <c r="H2631" s="3" t="s">
        <v>38</v>
      </c>
      <c r="I2631" s="3" t="s">
        <v>2557</v>
      </c>
      <c r="J2631" s="3" t="s">
        <v>39</v>
      </c>
      <c r="K2631" s="4">
        <v>122.75</v>
      </c>
      <c r="L2631" s="2">
        <v>1</v>
      </c>
      <c r="M2631" s="2">
        <v>3</v>
      </c>
      <c r="N2631" s="2">
        <v>0.75</v>
      </c>
      <c r="O2631" s="3" t="s">
        <v>32</v>
      </c>
      <c r="P2631" s="3" t="s">
        <v>29</v>
      </c>
      <c r="Q2631" s="5">
        <v>75.3</v>
      </c>
      <c r="S2631" s="6">
        <v>65.959999999999994</v>
      </c>
      <c r="T2631" s="5">
        <v>0.35</v>
      </c>
      <c r="U2631" s="6">
        <v>66.31</v>
      </c>
      <c r="V2631" s="2">
        <v>97.9</v>
      </c>
      <c r="W2631" s="8"/>
      <c r="X2631" s="10" t="s">
        <v>29</v>
      </c>
      <c r="Y2631" s="7">
        <v>43748</v>
      </c>
    </row>
    <row r="2632" spans="1:25" hidden="1" x14ac:dyDescent="0.25">
      <c r="A2632" s="2">
        <v>794013</v>
      </c>
      <c r="B2632" s="3" t="s">
        <v>2553</v>
      </c>
      <c r="C2632" s="3" t="s">
        <v>2620</v>
      </c>
      <c r="D2632" s="3" t="s">
        <v>27</v>
      </c>
      <c r="E2632" s="3" t="s">
        <v>28</v>
      </c>
      <c r="F2632" s="3" t="s">
        <v>29</v>
      </c>
      <c r="H2632" s="3" t="s">
        <v>38</v>
      </c>
      <c r="I2632" s="3" t="s">
        <v>2557</v>
      </c>
      <c r="J2632" s="3" t="s">
        <v>39</v>
      </c>
      <c r="K2632" s="4">
        <v>142.38</v>
      </c>
      <c r="L2632" s="2">
        <v>1</v>
      </c>
      <c r="M2632" s="2">
        <v>3</v>
      </c>
      <c r="N2632" s="2">
        <v>0.75</v>
      </c>
      <c r="O2632" s="3" t="s">
        <v>32</v>
      </c>
      <c r="P2632" s="3" t="s">
        <v>29</v>
      </c>
      <c r="Q2632" s="5">
        <v>85.3</v>
      </c>
      <c r="S2632" s="6">
        <v>74.760000000000005</v>
      </c>
      <c r="T2632" s="5">
        <v>0.35</v>
      </c>
      <c r="U2632" s="6">
        <v>75.11</v>
      </c>
      <c r="V2632" s="2">
        <v>110.9</v>
      </c>
      <c r="W2632" s="8"/>
      <c r="X2632" s="10" t="s">
        <v>29</v>
      </c>
      <c r="Y2632" s="7">
        <v>43748</v>
      </c>
    </row>
    <row r="2633" spans="1:25" hidden="1" x14ac:dyDescent="0.25">
      <c r="A2633" s="2">
        <v>81425</v>
      </c>
      <c r="B2633" s="3" t="s">
        <v>2553</v>
      </c>
      <c r="C2633" s="3" t="s">
        <v>2621</v>
      </c>
      <c r="D2633" s="3" t="s">
        <v>27</v>
      </c>
      <c r="E2633" s="3" t="s">
        <v>28</v>
      </c>
      <c r="F2633" s="3" t="s">
        <v>29</v>
      </c>
      <c r="G2633" s="2">
        <v>12.5</v>
      </c>
      <c r="H2633" s="3" t="s">
        <v>1727</v>
      </c>
      <c r="I2633" s="3" t="s">
        <v>2563</v>
      </c>
      <c r="J2633" s="3" t="s">
        <v>31</v>
      </c>
      <c r="K2633" s="4">
        <v>92.4</v>
      </c>
      <c r="L2633" s="2">
        <v>1</v>
      </c>
      <c r="M2633" s="2">
        <v>12</v>
      </c>
      <c r="N2633" s="2">
        <v>0.75</v>
      </c>
      <c r="O2633" s="3" t="s">
        <v>32</v>
      </c>
      <c r="P2633" s="3" t="s">
        <v>29</v>
      </c>
      <c r="Q2633" s="5">
        <v>20.75</v>
      </c>
      <c r="S2633" s="6">
        <v>17.95</v>
      </c>
      <c r="T2633" s="5">
        <v>0.35</v>
      </c>
      <c r="U2633" s="6">
        <v>18.3</v>
      </c>
      <c r="V2633" s="2">
        <v>27</v>
      </c>
      <c r="W2633" s="8"/>
      <c r="X2633" s="10" t="s">
        <v>29</v>
      </c>
      <c r="Y2633" s="7">
        <v>43672</v>
      </c>
    </row>
    <row r="2634" spans="1:25" hidden="1" x14ac:dyDescent="0.25">
      <c r="A2634" s="2">
        <v>578641</v>
      </c>
      <c r="B2634" s="3" t="s">
        <v>2553</v>
      </c>
      <c r="C2634" s="3" t="s">
        <v>2622</v>
      </c>
      <c r="D2634" s="3" t="s">
        <v>27</v>
      </c>
      <c r="E2634" s="3" t="s">
        <v>37</v>
      </c>
      <c r="F2634" s="3" t="s">
        <v>29</v>
      </c>
      <c r="G2634" s="2">
        <v>13</v>
      </c>
      <c r="H2634" s="3" t="s">
        <v>899</v>
      </c>
      <c r="I2634" s="3" t="s">
        <v>2062</v>
      </c>
      <c r="J2634" s="3" t="s">
        <v>31</v>
      </c>
      <c r="K2634" s="4">
        <v>58.56</v>
      </c>
      <c r="L2634" s="2">
        <v>1</v>
      </c>
      <c r="M2634" s="2">
        <v>12</v>
      </c>
      <c r="N2634" s="2">
        <v>0.75</v>
      </c>
      <c r="O2634" s="3" t="s">
        <v>32</v>
      </c>
      <c r="P2634" s="3" t="s">
        <v>29</v>
      </c>
      <c r="Q2634" s="5">
        <v>17.25</v>
      </c>
      <c r="S2634" s="6">
        <v>14.87</v>
      </c>
      <c r="T2634" s="5">
        <v>0.35</v>
      </c>
      <c r="U2634" s="6">
        <v>15.22</v>
      </c>
      <c r="V2634" s="2">
        <v>22.4</v>
      </c>
      <c r="W2634" s="8"/>
      <c r="X2634" s="10" t="s">
        <v>29</v>
      </c>
      <c r="Y2634" s="7">
        <v>43616</v>
      </c>
    </row>
    <row r="2635" spans="1:25" hidden="1" x14ac:dyDescent="0.25">
      <c r="A2635" s="2">
        <v>374397</v>
      </c>
      <c r="B2635" s="3" t="s">
        <v>2553</v>
      </c>
      <c r="C2635" s="3" t="s">
        <v>2623</v>
      </c>
      <c r="D2635" s="3" t="s">
        <v>1195</v>
      </c>
      <c r="E2635" s="3" t="s">
        <v>37</v>
      </c>
      <c r="F2635" s="3" t="s">
        <v>29</v>
      </c>
      <c r="G2635" s="2">
        <v>12.5</v>
      </c>
      <c r="H2635" s="3" t="s">
        <v>899</v>
      </c>
      <c r="I2635" s="3" t="s">
        <v>2062</v>
      </c>
      <c r="J2635" s="3" t="s">
        <v>31</v>
      </c>
      <c r="K2635" s="4">
        <v>53.6</v>
      </c>
      <c r="L2635" s="2">
        <v>1</v>
      </c>
      <c r="M2635" s="2">
        <v>4</v>
      </c>
      <c r="N2635" s="2">
        <v>3</v>
      </c>
      <c r="O2635" s="3" t="s">
        <v>956</v>
      </c>
      <c r="P2635" s="3" t="s">
        <v>29</v>
      </c>
      <c r="Q2635" s="5">
        <v>40.25</v>
      </c>
      <c r="S2635" s="6">
        <v>35.11</v>
      </c>
      <c r="T2635" s="5">
        <v>0.35</v>
      </c>
      <c r="U2635" s="6">
        <v>35.46</v>
      </c>
      <c r="V2635" s="2">
        <v>52.3</v>
      </c>
      <c r="W2635" s="8"/>
      <c r="X2635" s="10" t="s">
        <v>29</v>
      </c>
      <c r="Y2635" s="7">
        <v>43647</v>
      </c>
    </row>
    <row r="2636" spans="1:25" hidden="1" x14ac:dyDescent="0.25">
      <c r="A2636" s="2">
        <v>284893</v>
      </c>
      <c r="B2636" s="3" t="s">
        <v>2553</v>
      </c>
      <c r="C2636" s="3" t="s">
        <v>2624</v>
      </c>
      <c r="D2636" s="3" t="s">
        <v>1793</v>
      </c>
      <c r="E2636" s="3" t="s">
        <v>37</v>
      </c>
      <c r="F2636" s="3" t="s">
        <v>29</v>
      </c>
      <c r="G2636" s="2">
        <v>12</v>
      </c>
      <c r="H2636" s="3" t="s">
        <v>899</v>
      </c>
      <c r="I2636" s="3" t="s">
        <v>2062</v>
      </c>
      <c r="J2636" s="3" t="s">
        <v>31</v>
      </c>
      <c r="K2636" s="4">
        <v>35.64</v>
      </c>
      <c r="L2636" s="2">
        <v>1</v>
      </c>
      <c r="M2636" s="2">
        <v>6</v>
      </c>
      <c r="N2636" s="2">
        <v>1.5</v>
      </c>
      <c r="O2636" s="3" t="s">
        <v>32</v>
      </c>
      <c r="P2636" s="3" t="s">
        <v>29</v>
      </c>
      <c r="Q2636" s="5">
        <v>20.8</v>
      </c>
      <c r="S2636" s="6">
        <v>18</v>
      </c>
      <c r="T2636" s="5">
        <v>0.35</v>
      </c>
      <c r="U2636" s="6">
        <v>18.350000000000001</v>
      </c>
      <c r="V2636" s="2">
        <v>27.05</v>
      </c>
      <c r="W2636" s="8"/>
      <c r="X2636" s="10" t="s">
        <v>29</v>
      </c>
      <c r="Y2636" s="7">
        <v>43647</v>
      </c>
    </row>
    <row r="2637" spans="1:25" hidden="1" x14ac:dyDescent="0.25">
      <c r="A2637" s="2">
        <v>874834</v>
      </c>
      <c r="B2637" s="3" t="s">
        <v>2553</v>
      </c>
      <c r="C2637" s="3" t="s">
        <v>2625</v>
      </c>
      <c r="D2637" s="3" t="s">
        <v>27</v>
      </c>
      <c r="E2637" s="3" t="s">
        <v>37</v>
      </c>
      <c r="F2637" s="3" t="s">
        <v>29</v>
      </c>
      <c r="G2637" s="2">
        <v>13.5</v>
      </c>
      <c r="H2637" s="3" t="s">
        <v>1884</v>
      </c>
      <c r="I2637" s="3" t="s">
        <v>2062</v>
      </c>
      <c r="J2637" s="3" t="s">
        <v>31</v>
      </c>
      <c r="K2637" s="4">
        <v>59.28</v>
      </c>
      <c r="L2637" s="2">
        <v>1</v>
      </c>
      <c r="M2637" s="2">
        <v>12</v>
      </c>
      <c r="N2637" s="2">
        <v>0.75</v>
      </c>
      <c r="O2637" s="3" t="s">
        <v>32</v>
      </c>
      <c r="P2637" s="3" t="s">
        <v>29</v>
      </c>
      <c r="Q2637" s="5">
        <v>14.95</v>
      </c>
      <c r="S2637" s="6">
        <v>12.85</v>
      </c>
      <c r="T2637" s="5">
        <v>0.35</v>
      </c>
      <c r="U2637" s="6">
        <v>13.2</v>
      </c>
      <c r="V2637" s="2">
        <v>19.45</v>
      </c>
      <c r="W2637" s="8"/>
      <c r="X2637" s="10" t="s">
        <v>29</v>
      </c>
      <c r="Y2637" s="7">
        <v>43616</v>
      </c>
    </row>
    <row r="2638" spans="1:25" hidden="1" x14ac:dyDescent="0.25">
      <c r="A2638" s="2">
        <v>593400</v>
      </c>
      <c r="B2638" s="3" t="s">
        <v>2553</v>
      </c>
      <c r="C2638" s="3" t="s">
        <v>2626</v>
      </c>
      <c r="D2638" s="3" t="s">
        <v>27</v>
      </c>
      <c r="E2638" s="3" t="s">
        <v>28</v>
      </c>
      <c r="F2638" s="3" t="s">
        <v>29</v>
      </c>
      <c r="G2638" s="2">
        <v>14.7</v>
      </c>
      <c r="H2638" s="3" t="s">
        <v>899</v>
      </c>
      <c r="I2638" s="3" t="s">
        <v>2062</v>
      </c>
      <c r="J2638" s="3" t="s">
        <v>31</v>
      </c>
      <c r="K2638" s="4">
        <v>56.52</v>
      </c>
      <c r="L2638" s="2">
        <v>1</v>
      </c>
      <c r="M2638" s="2">
        <v>12</v>
      </c>
      <c r="N2638" s="2">
        <v>0.75</v>
      </c>
      <c r="O2638" s="3" t="s">
        <v>32</v>
      </c>
      <c r="P2638" s="3" t="s">
        <v>29</v>
      </c>
      <c r="Q2638" s="5">
        <v>14.35</v>
      </c>
      <c r="S2638" s="6">
        <v>12.32</v>
      </c>
      <c r="T2638" s="5">
        <v>0.35</v>
      </c>
      <c r="U2638" s="6">
        <v>12.67</v>
      </c>
      <c r="V2638" s="2">
        <v>18.649999999999999</v>
      </c>
      <c r="W2638" s="8"/>
      <c r="X2638" s="10" t="s">
        <v>29</v>
      </c>
      <c r="Y2638" s="7">
        <v>43654</v>
      </c>
    </row>
    <row r="2639" spans="1:25" hidden="1" x14ac:dyDescent="0.25">
      <c r="A2639" s="2">
        <v>494708</v>
      </c>
      <c r="B2639" s="3" t="s">
        <v>2553</v>
      </c>
      <c r="C2639" s="3" t="s">
        <v>2627</v>
      </c>
      <c r="D2639" s="3" t="s">
        <v>27</v>
      </c>
      <c r="E2639" s="3" t="s">
        <v>37</v>
      </c>
      <c r="F2639" s="3" t="s">
        <v>86</v>
      </c>
      <c r="G2639" s="2">
        <v>13.5</v>
      </c>
      <c r="H2639" s="3" t="s">
        <v>899</v>
      </c>
      <c r="I2639" s="3" t="s">
        <v>2628</v>
      </c>
      <c r="J2639" s="3" t="s">
        <v>31</v>
      </c>
      <c r="K2639" s="4">
        <v>56.52</v>
      </c>
      <c r="L2639" s="2">
        <v>1</v>
      </c>
      <c r="M2639" s="2">
        <v>12</v>
      </c>
      <c r="N2639" s="2">
        <v>0.75</v>
      </c>
      <c r="O2639" s="3" t="s">
        <v>32</v>
      </c>
      <c r="P2639" s="3" t="s">
        <v>29</v>
      </c>
      <c r="Q2639" s="5">
        <v>14.35</v>
      </c>
      <c r="S2639" s="6">
        <v>12.32</v>
      </c>
      <c r="T2639" s="5">
        <v>0.35</v>
      </c>
      <c r="U2639" s="6">
        <v>12.67</v>
      </c>
      <c r="V2639" s="2">
        <v>18.649999999999999</v>
      </c>
      <c r="W2639" s="8"/>
      <c r="X2639" s="10" t="s">
        <v>29</v>
      </c>
      <c r="Y2639" s="7">
        <v>43769</v>
      </c>
    </row>
    <row r="2640" spans="1:25" hidden="1" x14ac:dyDescent="0.25">
      <c r="A2640" s="2">
        <v>471367</v>
      </c>
      <c r="B2640" s="3" t="s">
        <v>2553</v>
      </c>
      <c r="C2640" s="3" t="s">
        <v>2629</v>
      </c>
      <c r="D2640" s="3" t="s">
        <v>27</v>
      </c>
      <c r="E2640" s="3" t="s">
        <v>37</v>
      </c>
      <c r="F2640" s="3" t="s">
        <v>29</v>
      </c>
      <c r="G2640" s="2">
        <v>13.7</v>
      </c>
      <c r="H2640" s="3" t="s">
        <v>899</v>
      </c>
      <c r="I2640" s="3" t="s">
        <v>2557</v>
      </c>
      <c r="J2640" s="3" t="s">
        <v>31</v>
      </c>
      <c r="K2640" s="4">
        <v>76.92</v>
      </c>
      <c r="L2640" s="2">
        <v>1</v>
      </c>
      <c r="M2640" s="2">
        <v>12</v>
      </c>
      <c r="N2640" s="2">
        <v>0.75</v>
      </c>
      <c r="O2640" s="3" t="s">
        <v>32</v>
      </c>
      <c r="P2640" s="3" t="s">
        <v>29</v>
      </c>
      <c r="Q2640" s="5">
        <v>18.100000000000001</v>
      </c>
      <c r="S2640" s="6">
        <v>15.62</v>
      </c>
      <c r="T2640" s="5">
        <v>0.35</v>
      </c>
      <c r="U2640" s="6">
        <v>15.97</v>
      </c>
      <c r="V2640" s="2">
        <v>23.55</v>
      </c>
      <c r="W2640" s="8"/>
      <c r="X2640" s="10" t="s">
        <v>29</v>
      </c>
      <c r="Y2640" s="7">
        <v>43709</v>
      </c>
    </row>
    <row r="2641" spans="1:25" ht="30" hidden="1" x14ac:dyDescent="0.25">
      <c r="A2641" s="2">
        <v>683177</v>
      </c>
      <c r="B2641" s="3" t="s">
        <v>2553</v>
      </c>
      <c r="C2641" s="3" t="s">
        <v>2630</v>
      </c>
      <c r="D2641" s="3" t="s">
        <v>27</v>
      </c>
      <c r="E2641" s="3" t="s">
        <v>37</v>
      </c>
      <c r="F2641" s="3" t="s">
        <v>104</v>
      </c>
      <c r="G2641" s="2">
        <v>13</v>
      </c>
      <c r="H2641" s="3" t="s">
        <v>899</v>
      </c>
      <c r="I2641" s="3" t="s">
        <v>2385</v>
      </c>
      <c r="J2641" s="3" t="s">
        <v>31</v>
      </c>
      <c r="K2641" s="4">
        <v>56.52</v>
      </c>
      <c r="L2641" s="2">
        <v>1</v>
      </c>
      <c r="M2641" s="2">
        <v>12</v>
      </c>
      <c r="N2641" s="2">
        <v>0.75</v>
      </c>
      <c r="O2641" s="3" t="s">
        <v>32</v>
      </c>
      <c r="P2641" s="3" t="s">
        <v>29</v>
      </c>
      <c r="Q2641" s="5">
        <v>14.35</v>
      </c>
      <c r="R2641" s="5">
        <v>1</v>
      </c>
      <c r="S2641" s="6">
        <v>11.44</v>
      </c>
      <c r="T2641" s="5">
        <v>0.35</v>
      </c>
      <c r="U2641" s="6">
        <v>11.79</v>
      </c>
      <c r="V2641" s="2">
        <v>18.649999999999999</v>
      </c>
      <c r="W2641" s="8"/>
      <c r="X2641" s="10" t="s">
        <v>29</v>
      </c>
      <c r="Y2641" s="7">
        <v>43800</v>
      </c>
    </row>
    <row r="2642" spans="1:25" hidden="1" x14ac:dyDescent="0.25">
      <c r="A2642" s="2">
        <v>566836</v>
      </c>
      <c r="B2642" s="3" t="s">
        <v>2553</v>
      </c>
      <c r="C2642" s="3" t="s">
        <v>2631</v>
      </c>
      <c r="D2642" s="3" t="s">
        <v>27</v>
      </c>
      <c r="E2642" s="3" t="s">
        <v>37</v>
      </c>
      <c r="F2642" s="3" t="s">
        <v>29</v>
      </c>
      <c r="G2642" s="2">
        <v>13.5</v>
      </c>
      <c r="H2642" s="3" t="s">
        <v>899</v>
      </c>
      <c r="I2642" s="3" t="s">
        <v>2555</v>
      </c>
      <c r="J2642" s="3" t="s">
        <v>31</v>
      </c>
      <c r="K2642" s="4">
        <v>56.52</v>
      </c>
      <c r="L2642" s="2">
        <v>1</v>
      </c>
      <c r="M2642" s="2">
        <v>12</v>
      </c>
      <c r="N2642" s="2">
        <v>0.75</v>
      </c>
      <c r="O2642" s="3" t="s">
        <v>32</v>
      </c>
      <c r="P2642" s="3" t="s">
        <v>29</v>
      </c>
      <c r="Q2642" s="5">
        <v>14.35</v>
      </c>
      <c r="S2642" s="6">
        <v>12.32</v>
      </c>
      <c r="T2642" s="5">
        <v>0.35</v>
      </c>
      <c r="U2642" s="6">
        <v>12.67</v>
      </c>
      <c r="V2642" s="2">
        <v>18.649999999999999</v>
      </c>
      <c r="W2642" s="8"/>
      <c r="X2642" s="10" t="s">
        <v>29</v>
      </c>
      <c r="Y2642" s="7">
        <v>43799</v>
      </c>
    </row>
    <row r="2643" spans="1:25" hidden="1" x14ac:dyDescent="0.25">
      <c r="A2643" s="2">
        <v>652073</v>
      </c>
      <c r="B2643" s="3" t="s">
        <v>2553</v>
      </c>
      <c r="C2643" s="3" t="s">
        <v>2632</v>
      </c>
      <c r="D2643" s="3" t="s">
        <v>27</v>
      </c>
      <c r="E2643" s="3" t="s">
        <v>37</v>
      </c>
      <c r="F2643" s="3" t="s">
        <v>29</v>
      </c>
      <c r="G2643" s="2">
        <v>11.7</v>
      </c>
      <c r="H2643" s="3" t="s">
        <v>1827</v>
      </c>
      <c r="I2643" s="3" t="s">
        <v>29</v>
      </c>
      <c r="J2643" s="3" t="s">
        <v>31</v>
      </c>
      <c r="K2643" s="4">
        <v>79.05</v>
      </c>
      <c r="L2643" s="2">
        <v>1</v>
      </c>
      <c r="M2643" s="2">
        <v>12</v>
      </c>
      <c r="N2643" s="2">
        <v>0.75</v>
      </c>
      <c r="O2643" s="3" t="s">
        <v>32</v>
      </c>
      <c r="P2643" s="3" t="s">
        <v>29</v>
      </c>
      <c r="Q2643" s="5">
        <v>18.45</v>
      </c>
      <c r="S2643" s="6">
        <v>15.93</v>
      </c>
      <c r="T2643" s="5">
        <v>0.35</v>
      </c>
      <c r="U2643" s="6">
        <v>16.28</v>
      </c>
      <c r="V2643" s="2">
        <v>24</v>
      </c>
      <c r="W2643" s="8"/>
      <c r="X2643" s="10" t="s">
        <v>29</v>
      </c>
      <c r="Y2643" s="7">
        <v>43466</v>
      </c>
    </row>
    <row r="2644" spans="1:25" hidden="1" x14ac:dyDescent="0.25">
      <c r="A2644" s="2">
        <v>244087</v>
      </c>
      <c r="B2644" s="3" t="s">
        <v>2553</v>
      </c>
      <c r="C2644" s="3" t="s">
        <v>2633</v>
      </c>
      <c r="D2644" s="3" t="s">
        <v>27</v>
      </c>
      <c r="E2644" s="3" t="s">
        <v>37</v>
      </c>
      <c r="F2644" s="3" t="s">
        <v>104</v>
      </c>
      <c r="G2644" s="2">
        <v>12</v>
      </c>
      <c r="H2644" s="3" t="s">
        <v>38</v>
      </c>
      <c r="I2644" s="3" t="s">
        <v>2557</v>
      </c>
      <c r="J2644" s="3" t="s">
        <v>31</v>
      </c>
      <c r="K2644" s="4">
        <v>42.47</v>
      </c>
      <c r="L2644" s="2">
        <v>1</v>
      </c>
      <c r="M2644" s="2">
        <v>12</v>
      </c>
      <c r="N2644" s="2">
        <v>0.75</v>
      </c>
      <c r="O2644" s="3" t="s">
        <v>32</v>
      </c>
      <c r="P2644" s="3" t="s">
        <v>29</v>
      </c>
      <c r="Q2644" s="5">
        <v>11.3</v>
      </c>
      <c r="R2644" s="5">
        <v>0.75</v>
      </c>
      <c r="S2644" s="6">
        <v>8.98</v>
      </c>
      <c r="T2644" s="5">
        <v>0.35</v>
      </c>
      <c r="U2644" s="6">
        <v>9.33</v>
      </c>
      <c r="V2644" s="2">
        <v>14.7</v>
      </c>
      <c r="W2644" s="8"/>
      <c r="X2644" s="10" t="s">
        <v>29</v>
      </c>
      <c r="Y2644" s="7">
        <v>43800</v>
      </c>
    </row>
    <row r="2645" spans="1:25" ht="30" hidden="1" x14ac:dyDescent="0.25">
      <c r="A2645" s="2">
        <v>789982</v>
      </c>
      <c r="B2645" s="3" t="s">
        <v>2553</v>
      </c>
      <c r="C2645" s="3" t="s">
        <v>2634</v>
      </c>
      <c r="D2645" s="3" t="s">
        <v>27</v>
      </c>
      <c r="E2645" s="3" t="s">
        <v>37</v>
      </c>
      <c r="F2645" s="3" t="s">
        <v>29</v>
      </c>
      <c r="G2645" s="2">
        <v>12.5</v>
      </c>
      <c r="H2645" s="3" t="s">
        <v>38</v>
      </c>
      <c r="I2645" s="3" t="s">
        <v>2385</v>
      </c>
      <c r="J2645" s="3" t="s">
        <v>31</v>
      </c>
      <c r="K2645" s="4">
        <v>42.47</v>
      </c>
      <c r="L2645" s="2">
        <v>1</v>
      </c>
      <c r="M2645" s="2">
        <v>12</v>
      </c>
      <c r="N2645" s="2">
        <v>0.75</v>
      </c>
      <c r="O2645" s="3" t="s">
        <v>32</v>
      </c>
      <c r="P2645" s="3" t="s">
        <v>29</v>
      </c>
      <c r="Q2645" s="5">
        <v>11.3</v>
      </c>
      <c r="S2645" s="6">
        <v>9.64</v>
      </c>
      <c r="T2645" s="5">
        <v>0.35</v>
      </c>
      <c r="U2645" s="6">
        <v>9.99</v>
      </c>
      <c r="V2645" s="2">
        <v>14.7</v>
      </c>
      <c r="W2645" s="8"/>
      <c r="X2645" s="10" t="s">
        <v>29</v>
      </c>
      <c r="Y2645" s="7">
        <v>43799</v>
      </c>
    </row>
    <row r="2646" spans="1:25" hidden="1" x14ac:dyDescent="0.25">
      <c r="A2646" s="2">
        <v>508135</v>
      </c>
      <c r="B2646" s="3" t="s">
        <v>2553</v>
      </c>
      <c r="C2646" s="3" t="s">
        <v>2635</v>
      </c>
      <c r="D2646" s="3" t="s">
        <v>27</v>
      </c>
      <c r="E2646" s="3" t="s">
        <v>37</v>
      </c>
      <c r="F2646" s="3" t="s">
        <v>29</v>
      </c>
      <c r="G2646" s="2">
        <v>12.5</v>
      </c>
      <c r="H2646" s="3" t="s">
        <v>38</v>
      </c>
      <c r="I2646" s="3" t="s">
        <v>2062</v>
      </c>
      <c r="J2646" s="3" t="s">
        <v>31</v>
      </c>
      <c r="K2646" s="4">
        <v>42.47</v>
      </c>
      <c r="L2646" s="2">
        <v>1</v>
      </c>
      <c r="M2646" s="2">
        <v>12</v>
      </c>
      <c r="N2646" s="2">
        <v>0.75</v>
      </c>
      <c r="O2646" s="3" t="s">
        <v>32</v>
      </c>
      <c r="P2646" s="3" t="s">
        <v>29</v>
      </c>
      <c r="Q2646" s="5">
        <v>11.3</v>
      </c>
      <c r="S2646" s="6">
        <v>9.64</v>
      </c>
      <c r="T2646" s="5">
        <v>0.35</v>
      </c>
      <c r="U2646" s="6">
        <v>9.99</v>
      </c>
      <c r="V2646" s="2">
        <v>14.7</v>
      </c>
      <c r="W2646" s="8"/>
      <c r="X2646" s="10" t="s">
        <v>29</v>
      </c>
      <c r="Y2646" s="7">
        <v>43466</v>
      </c>
    </row>
    <row r="2647" spans="1:25" hidden="1" x14ac:dyDescent="0.25">
      <c r="A2647" s="2">
        <v>132352</v>
      </c>
      <c r="B2647" s="3" t="s">
        <v>2553</v>
      </c>
      <c r="C2647" s="3" t="s">
        <v>2636</v>
      </c>
      <c r="D2647" s="3" t="s">
        <v>27</v>
      </c>
      <c r="E2647" s="3" t="s">
        <v>37</v>
      </c>
      <c r="F2647" s="3" t="s">
        <v>97</v>
      </c>
      <c r="G2647" s="2">
        <v>12</v>
      </c>
      <c r="H2647" s="3" t="s">
        <v>38</v>
      </c>
      <c r="I2647" s="3" t="s">
        <v>2563</v>
      </c>
      <c r="J2647" s="3" t="s">
        <v>31</v>
      </c>
      <c r="K2647" s="4">
        <v>42.47</v>
      </c>
      <c r="L2647" s="2">
        <v>1</v>
      </c>
      <c r="M2647" s="2">
        <v>12</v>
      </c>
      <c r="N2647" s="2">
        <v>0.75</v>
      </c>
      <c r="O2647" s="3" t="s">
        <v>32</v>
      </c>
      <c r="P2647" s="3" t="s">
        <v>29</v>
      </c>
      <c r="Q2647" s="5">
        <v>11.3</v>
      </c>
      <c r="S2647" s="6">
        <v>9.64</v>
      </c>
      <c r="T2647" s="5">
        <v>0.35</v>
      </c>
      <c r="U2647" s="6">
        <v>9.99</v>
      </c>
      <c r="V2647" s="2">
        <v>14.7</v>
      </c>
      <c r="W2647" s="8"/>
      <c r="X2647" s="10" t="s">
        <v>29</v>
      </c>
      <c r="Y2647" s="7">
        <v>43768</v>
      </c>
    </row>
    <row r="2648" spans="1:25" ht="30" hidden="1" x14ac:dyDescent="0.25">
      <c r="A2648" s="2">
        <v>796094</v>
      </c>
      <c r="B2648" s="3" t="s">
        <v>2553</v>
      </c>
      <c r="C2648" s="3" t="s">
        <v>2637</v>
      </c>
      <c r="D2648" s="3" t="s">
        <v>1914</v>
      </c>
      <c r="E2648" s="3" t="s">
        <v>37</v>
      </c>
      <c r="F2648" s="3" t="s">
        <v>29</v>
      </c>
      <c r="G2648" s="2">
        <v>11.5</v>
      </c>
      <c r="H2648" s="3" t="s">
        <v>38</v>
      </c>
      <c r="I2648" s="3" t="s">
        <v>2385</v>
      </c>
      <c r="J2648" s="3" t="s">
        <v>31</v>
      </c>
      <c r="K2648" s="4">
        <v>54.25</v>
      </c>
      <c r="L2648" s="2">
        <v>1</v>
      </c>
      <c r="M2648" s="2">
        <v>4</v>
      </c>
      <c r="N2648" s="2">
        <v>4</v>
      </c>
      <c r="O2648" s="3" t="s">
        <v>956</v>
      </c>
      <c r="P2648" s="3" t="s">
        <v>29</v>
      </c>
      <c r="Q2648" s="5">
        <v>42.05</v>
      </c>
      <c r="S2648" s="6">
        <v>36.700000000000003</v>
      </c>
      <c r="T2648" s="5">
        <v>0.35</v>
      </c>
      <c r="U2648" s="6">
        <v>37.049999999999997</v>
      </c>
      <c r="V2648" s="2">
        <v>54.65</v>
      </c>
      <c r="W2648" s="8"/>
      <c r="X2648" s="10" t="s">
        <v>29</v>
      </c>
      <c r="Y2648" s="7">
        <v>43466</v>
      </c>
    </row>
    <row r="2649" spans="1:25" hidden="1" x14ac:dyDescent="0.25">
      <c r="A2649" s="2">
        <v>848796</v>
      </c>
      <c r="B2649" s="3" t="s">
        <v>2553</v>
      </c>
      <c r="C2649" s="3" t="s">
        <v>2638</v>
      </c>
      <c r="D2649" s="3" t="s">
        <v>1914</v>
      </c>
      <c r="E2649" s="3" t="s">
        <v>37</v>
      </c>
      <c r="F2649" s="3" t="s">
        <v>29</v>
      </c>
      <c r="G2649" s="2">
        <v>11.5</v>
      </c>
      <c r="H2649" s="3" t="s">
        <v>38</v>
      </c>
      <c r="I2649" s="3" t="s">
        <v>2062</v>
      </c>
      <c r="J2649" s="3" t="s">
        <v>31</v>
      </c>
      <c r="K2649" s="4">
        <v>54.25</v>
      </c>
      <c r="L2649" s="2">
        <v>1</v>
      </c>
      <c r="M2649" s="2">
        <v>4</v>
      </c>
      <c r="N2649" s="2">
        <v>4</v>
      </c>
      <c r="O2649" s="3" t="s">
        <v>956</v>
      </c>
      <c r="P2649" s="3" t="s">
        <v>29</v>
      </c>
      <c r="Q2649" s="5">
        <v>42.05</v>
      </c>
      <c r="S2649" s="6">
        <v>36.700000000000003</v>
      </c>
      <c r="T2649" s="5">
        <v>0.35</v>
      </c>
      <c r="U2649" s="6">
        <v>37.049999999999997</v>
      </c>
      <c r="V2649" s="2">
        <v>54.65</v>
      </c>
      <c r="W2649" s="8"/>
      <c r="X2649" s="10" t="s">
        <v>29</v>
      </c>
      <c r="Y2649" s="7">
        <v>43466</v>
      </c>
    </row>
    <row r="2650" spans="1:25" hidden="1" x14ac:dyDescent="0.25">
      <c r="A2650" s="2">
        <v>257212</v>
      </c>
      <c r="B2650" s="3" t="s">
        <v>2553</v>
      </c>
      <c r="C2650" s="3" t="s">
        <v>2639</v>
      </c>
      <c r="D2650" s="3" t="s">
        <v>27</v>
      </c>
      <c r="E2650" s="3" t="s">
        <v>28</v>
      </c>
      <c r="F2650" s="3" t="s">
        <v>86</v>
      </c>
      <c r="G2650" s="2">
        <v>14</v>
      </c>
      <c r="H2650" s="3" t="s">
        <v>899</v>
      </c>
      <c r="I2650" s="3" t="s">
        <v>2557</v>
      </c>
      <c r="J2650" s="3" t="s">
        <v>31</v>
      </c>
      <c r="K2650" s="4">
        <v>98.04</v>
      </c>
      <c r="L2650" s="2">
        <v>1</v>
      </c>
      <c r="M2650" s="2">
        <v>12</v>
      </c>
      <c r="N2650" s="2">
        <v>0.75</v>
      </c>
      <c r="O2650" s="3" t="s">
        <v>32</v>
      </c>
      <c r="P2650" s="3" t="s">
        <v>29</v>
      </c>
      <c r="Q2650" s="5">
        <v>21.75</v>
      </c>
      <c r="S2650" s="6">
        <v>18.829999999999998</v>
      </c>
      <c r="T2650" s="5">
        <v>0.35</v>
      </c>
      <c r="U2650" s="6">
        <v>19.18</v>
      </c>
      <c r="V2650" s="2">
        <v>28.3</v>
      </c>
      <c r="W2650" s="8"/>
      <c r="X2650" s="10" t="s">
        <v>29</v>
      </c>
      <c r="Y2650" s="7">
        <v>43629</v>
      </c>
    </row>
    <row r="2651" spans="1:25" hidden="1" x14ac:dyDescent="0.25">
      <c r="A2651" s="2">
        <v>300319</v>
      </c>
      <c r="B2651" s="3" t="s">
        <v>2553</v>
      </c>
      <c r="C2651" s="3" t="s">
        <v>2640</v>
      </c>
      <c r="D2651" s="3" t="s">
        <v>27</v>
      </c>
      <c r="E2651" s="3" t="s">
        <v>28</v>
      </c>
      <c r="F2651" s="3" t="s">
        <v>86</v>
      </c>
      <c r="G2651" s="2">
        <v>13.5</v>
      </c>
      <c r="H2651" s="3" t="s">
        <v>899</v>
      </c>
      <c r="I2651" s="3" t="s">
        <v>2262</v>
      </c>
      <c r="J2651" s="3" t="s">
        <v>31</v>
      </c>
      <c r="K2651" s="4">
        <v>86.64</v>
      </c>
      <c r="L2651" s="2">
        <v>1</v>
      </c>
      <c r="M2651" s="2">
        <v>12</v>
      </c>
      <c r="N2651" s="2">
        <v>0.75</v>
      </c>
      <c r="O2651" s="3" t="s">
        <v>32</v>
      </c>
      <c r="P2651" s="3" t="s">
        <v>29</v>
      </c>
      <c r="Q2651" s="5">
        <v>19.75</v>
      </c>
      <c r="S2651" s="6">
        <v>17.07</v>
      </c>
      <c r="T2651" s="5">
        <v>0.35</v>
      </c>
      <c r="U2651" s="6">
        <v>17.420000000000002</v>
      </c>
      <c r="V2651" s="2">
        <v>25.7</v>
      </c>
      <c r="W2651" s="8"/>
      <c r="X2651" s="10" t="s">
        <v>29</v>
      </c>
      <c r="Y2651" s="7">
        <v>43629</v>
      </c>
    </row>
    <row r="2652" spans="1:25" hidden="1" x14ac:dyDescent="0.25">
      <c r="A2652" s="2">
        <v>614420</v>
      </c>
      <c r="B2652" s="3" t="s">
        <v>2553</v>
      </c>
      <c r="C2652" s="3" t="s">
        <v>2641</v>
      </c>
      <c r="D2652" s="3" t="s">
        <v>27</v>
      </c>
      <c r="E2652" s="3" t="s">
        <v>28</v>
      </c>
      <c r="F2652" s="3" t="s">
        <v>29</v>
      </c>
      <c r="G2652" s="2">
        <v>13.5</v>
      </c>
      <c r="H2652" s="3" t="s">
        <v>297</v>
      </c>
      <c r="I2652" s="3" t="s">
        <v>2062</v>
      </c>
      <c r="J2652" s="3" t="s">
        <v>31</v>
      </c>
      <c r="K2652" s="4">
        <v>163.80000000000001</v>
      </c>
      <c r="L2652" s="2">
        <v>1</v>
      </c>
      <c r="M2652" s="2">
        <v>12</v>
      </c>
      <c r="N2652" s="2">
        <v>0.75</v>
      </c>
      <c r="O2652" s="3" t="s">
        <v>32</v>
      </c>
      <c r="P2652" s="3" t="s">
        <v>29</v>
      </c>
      <c r="Q2652" s="5">
        <v>33</v>
      </c>
      <c r="S2652" s="6">
        <v>28.73</v>
      </c>
      <c r="T2652" s="5">
        <v>0.35</v>
      </c>
      <c r="U2652" s="6">
        <v>29.08</v>
      </c>
      <c r="V2652" s="2">
        <v>42.9</v>
      </c>
      <c r="W2652" s="8"/>
      <c r="X2652" s="10" t="s">
        <v>29</v>
      </c>
      <c r="Y2652" s="7">
        <v>43672</v>
      </c>
    </row>
    <row r="2653" spans="1:25" ht="30" hidden="1" x14ac:dyDescent="0.25">
      <c r="A2653" s="2">
        <v>629055</v>
      </c>
      <c r="B2653" s="3" t="s">
        <v>2553</v>
      </c>
      <c r="C2653" s="3" t="s">
        <v>2642</v>
      </c>
      <c r="D2653" s="3" t="s">
        <v>27</v>
      </c>
      <c r="E2653" s="3" t="s">
        <v>37</v>
      </c>
      <c r="F2653" s="3" t="s">
        <v>29</v>
      </c>
      <c r="G2653" s="2">
        <v>12</v>
      </c>
      <c r="H2653" s="3" t="s">
        <v>80</v>
      </c>
      <c r="I2653" s="3" t="s">
        <v>2563</v>
      </c>
      <c r="J2653" s="3" t="s">
        <v>31</v>
      </c>
      <c r="K2653" s="4">
        <v>94.32</v>
      </c>
      <c r="L2653" s="2">
        <v>1</v>
      </c>
      <c r="M2653" s="2">
        <v>12</v>
      </c>
      <c r="N2653" s="2">
        <v>0.75</v>
      </c>
      <c r="O2653" s="3" t="s">
        <v>32</v>
      </c>
      <c r="P2653" s="3" t="s">
        <v>29</v>
      </c>
      <c r="Q2653" s="5">
        <v>21.1</v>
      </c>
      <c r="S2653" s="6">
        <v>18.260000000000002</v>
      </c>
      <c r="T2653" s="5">
        <v>0.35</v>
      </c>
      <c r="U2653" s="6">
        <v>18.61</v>
      </c>
      <c r="V2653" s="2">
        <v>27.45</v>
      </c>
      <c r="W2653" s="8"/>
      <c r="X2653" s="10" t="s">
        <v>29</v>
      </c>
      <c r="Y2653" s="7">
        <v>43661</v>
      </c>
    </row>
    <row r="2654" spans="1:25" hidden="1" x14ac:dyDescent="0.25">
      <c r="A2654" s="2">
        <v>143776</v>
      </c>
      <c r="B2654" s="3" t="s">
        <v>2553</v>
      </c>
      <c r="C2654" s="3" t="s">
        <v>2643</v>
      </c>
      <c r="D2654" s="3" t="s">
        <v>27</v>
      </c>
      <c r="E2654" s="3" t="s">
        <v>37</v>
      </c>
      <c r="F2654" s="3" t="s">
        <v>29</v>
      </c>
      <c r="G2654" s="2">
        <v>13.5</v>
      </c>
      <c r="H2654" s="3" t="s">
        <v>30</v>
      </c>
      <c r="I2654" s="3" t="s">
        <v>2557</v>
      </c>
      <c r="J2654" s="3" t="s">
        <v>31</v>
      </c>
      <c r="K2654" s="4" t="s">
        <v>3135</v>
      </c>
      <c r="L2654" s="2">
        <v>1</v>
      </c>
      <c r="M2654" s="2">
        <v>12</v>
      </c>
      <c r="N2654" s="2">
        <v>0.75</v>
      </c>
      <c r="O2654" s="3" t="s">
        <v>32</v>
      </c>
      <c r="P2654" s="3" t="s">
        <v>29</v>
      </c>
      <c r="Q2654" s="5">
        <v>17.05</v>
      </c>
      <c r="S2654" s="6">
        <v>14.7</v>
      </c>
      <c r="T2654" s="5">
        <v>0.35</v>
      </c>
      <c r="U2654" s="6">
        <v>15.05</v>
      </c>
      <c r="V2654" s="2">
        <v>22.15</v>
      </c>
      <c r="W2654" s="8"/>
      <c r="X2654" s="10" t="s">
        <v>29</v>
      </c>
      <c r="Y2654" s="7">
        <v>43466</v>
      </c>
    </row>
    <row r="2655" spans="1:25" ht="30" hidden="1" x14ac:dyDescent="0.25">
      <c r="A2655" s="2">
        <v>534214</v>
      </c>
      <c r="B2655" s="3" t="s">
        <v>2553</v>
      </c>
      <c r="C2655" s="3" t="s">
        <v>2644</v>
      </c>
      <c r="D2655" s="3" t="s">
        <v>27</v>
      </c>
      <c r="E2655" s="3" t="s">
        <v>37</v>
      </c>
      <c r="F2655" s="3" t="s">
        <v>29</v>
      </c>
      <c r="G2655" s="2">
        <v>12.5</v>
      </c>
      <c r="H2655" s="3" t="s">
        <v>80</v>
      </c>
      <c r="I2655" s="3" t="s">
        <v>2385</v>
      </c>
      <c r="J2655" s="3" t="s">
        <v>31</v>
      </c>
      <c r="K2655" s="4">
        <v>71.400000000000006</v>
      </c>
      <c r="L2655" s="2">
        <v>1</v>
      </c>
      <c r="M2655" s="2">
        <v>12</v>
      </c>
      <c r="N2655" s="2">
        <v>0.75</v>
      </c>
      <c r="O2655" s="3" t="s">
        <v>32</v>
      </c>
      <c r="P2655" s="3" t="s">
        <v>29</v>
      </c>
      <c r="Q2655" s="5">
        <v>17.149999999999999</v>
      </c>
      <c r="S2655" s="6">
        <v>14.78</v>
      </c>
      <c r="T2655" s="5">
        <v>0.35</v>
      </c>
      <c r="U2655" s="6">
        <v>15.13</v>
      </c>
      <c r="V2655" s="2">
        <v>22.3</v>
      </c>
      <c r="W2655" s="8"/>
      <c r="X2655" s="10" t="s">
        <v>29</v>
      </c>
      <c r="Y2655" s="7">
        <v>43466</v>
      </c>
    </row>
    <row r="2656" spans="1:25" hidden="1" x14ac:dyDescent="0.25">
      <c r="A2656" s="2">
        <v>276949</v>
      </c>
      <c r="B2656" s="3" t="s">
        <v>2553</v>
      </c>
      <c r="C2656" s="3" t="s">
        <v>2645</v>
      </c>
      <c r="D2656" s="3" t="s">
        <v>27</v>
      </c>
      <c r="E2656" s="3" t="s">
        <v>37</v>
      </c>
      <c r="F2656" s="3" t="s">
        <v>97</v>
      </c>
      <c r="G2656" s="2">
        <v>13</v>
      </c>
      <c r="H2656" s="3" t="s">
        <v>80</v>
      </c>
      <c r="I2656" s="3" t="s">
        <v>2557</v>
      </c>
      <c r="J2656" s="3" t="s">
        <v>31</v>
      </c>
      <c r="K2656" s="4">
        <v>113.4</v>
      </c>
      <c r="L2656" s="2">
        <v>1</v>
      </c>
      <c r="M2656" s="2">
        <v>12</v>
      </c>
      <c r="N2656" s="2">
        <v>0.75</v>
      </c>
      <c r="O2656" s="3" t="s">
        <v>32</v>
      </c>
      <c r="P2656" s="3" t="s">
        <v>29</v>
      </c>
      <c r="Q2656" s="5">
        <v>24.35</v>
      </c>
      <c r="S2656" s="6">
        <v>21.12</v>
      </c>
      <c r="T2656" s="5">
        <v>0.35</v>
      </c>
      <c r="U2656" s="6">
        <v>21.47</v>
      </c>
      <c r="V2656" s="2">
        <v>31.65</v>
      </c>
      <c r="W2656" s="8"/>
      <c r="X2656" s="10" t="s">
        <v>29</v>
      </c>
      <c r="Y2656" s="7">
        <v>43661</v>
      </c>
    </row>
    <row r="2657" spans="1:25" hidden="1" x14ac:dyDescent="0.25">
      <c r="A2657" s="2">
        <v>8094</v>
      </c>
      <c r="B2657" s="3" t="s">
        <v>2553</v>
      </c>
      <c r="C2657" s="3" t="s">
        <v>2646</v>
      </c>
      <c r="D2657" s="3" t="s">
        <v>27</v>
      </c>
      <c r="E2657" s="3" t="s">
        <v>37</v>
      </c>
      <c r="F2657" s="3" t="s">
        <v>104</v>
      </c>
      <c r="G2657" s="2">
        <v>10</v>
      </c>
      <c r="H2657" s="3" t="s">
        <v>61</v>
      </c>
      <c r="I2657" s="3" t="s">
        <v>1869</v>
      </c>
      <c r="J2657" s="3" t="s">
        <v>31</v>
      </c>
      <c r="K2657" s="4" t="s">
        <v>3182</v>
      </c>
      <c r="L2657" s="2">
        <v>1</v>
      </c>
      <c r="M2657" s="2">
        <v>12</v>
      </c>
      <c r="N2657" s="2">
        <v>0.75</v>
      </c>
      <c r="O2657" s="3" t="s">
        <v>32</v>
      </c>
      <c r="P2657" s="3" t="s">
        <v>29</v>
      </c>
      <c r="Q2657" s="5">
        <v>16.350000000000001</v>
      </c>
      <c r="R2657" s="5">
        <v>1</v>
      </c>
      <c r="S2657" s="6">
        <v>13.2</v>
      </c>
      <c r="T2657" s="5">
        <v>0.35</v>
      </c>
      <c r="U2657" s="6">
        <v>13.55</v>
      </c>
      <c r="V2657" s="2">
        <v>21.25</v>
      </c>
      <c r="W2657" s="8"/>
      <c r="X2657" s="10" t="s">
        <v>29</v>
      </c>
      <c r="Y2657" s="7">
        <v>43800</v>
      </c>
    </row>
    <row r="2658" spans="1:25" hidden="1" x14ac:dyDescent="0.25">
      <c r="A2658" s="2">
        <v>106328</v>
      </c>
      <c r="B2658" s="3" t="s">
        <v>2553</v>
      </c>
      <c r="C2658" s="3" t="s">
        <v>2647</v>
      </c>
      <c r="D2658" s="3" t="s">
        <v>27</v>
      </c>
      <c r="E2658" s="3" t="s">
        <v>28</v>
      </c>
      <c r="F2658" s="3" t="s">
        <v>29</v>
      </c>
      <c r="G2658" s="2">
        <v>10</v>
      </c>
      <c r="H2658" s="3" t="s">
        <v>61</v>
      </c>
      <c r="I2658" s="3" t="s">
        <v>1869</v>
      </c>
      <c r="J2658" s="3" t="s">
        <v>31</v>
      </c>
      <c r="K2658" s="4" t="s">
        <v>3183</v>
      </c>
      <c r="L2658" s="2">
        <v>1</v>
      </c>
      <c r="M2658" s="2">
        <v>12</v>
      </c>
      <c r="N2658" s="2">
        <v>0.75</v>
      </c>
      <c r="O2658" s="3" t="s">
        <v>32</v>
      </c>
      <c r="P2658" s="3" t="s">
        <v>29</v>
      </c>
      <c r="Q2658" s="5">
        <v>17.45</v>
      </c>
      <c r="S2658" s="6">
        <v>15.05</v>
      </c>
      <c r="T2658" s="5">
        <v>0.35</v>
      </c>
      <c r="U2658" s="6">
        <v>15.4</v>
      </c>
      <c r="V2658" s="2">
        <v>22.7</v>
      </c>
      <c r="W2658" s="8"/>
      <c r="X2658" s="10" t="s">
        <v>29</v>
      </c>
      <c r="Y2658" s="7">
        <v>43770</v>
      </c>
    </row>
    <row r="2659" spans="1:25" ht="30" hidden="1" x14ac:dyDescent="0.25">
      <c r="A2659" s="2">
        <v>125658</v>
      </c>
      <c r="B2659" s="3" t="s">
        <v>2553</v>
      </c>
      <c r="C2659" s="3" t="s">
        <v>2648</v>
      </c>
      <c r="D2659" s="3" t="s">
        <v>27</v>
      </c>
      <c r="E2659" s="3" t="s">
        <v>28</v>
      </c>
      <c r="F2659" s="3" t="s">
        <v>97</v>
      </c>
      <c r="G2659" s="2">
        <v>12.5</v>
      </c>
      <c r="H2659" s="3" t="s">
        <v>80</v>
      </c>
      <c r="I2659" s="3" t="s">
        <v>2385</v>
      </c>
      <c r="J2659" s="3" t="s">
        <v>31</v>
      </c>
      <c r="K2659" s="4">
        <v>96.36</v>
      </c>
      <c r="L2659" s="2">
        <v>1</v>
      </c>
      <c r="M2659" s="2">
        <v>12</v>
      </c>
      <c r="N2659" s="2">
        <v>0.75</v>
      </c>
      <c r="O2659" s="3" t="s">
        <v>32</v>
      </c>
      <c r="P2659" s="3" t="s">
        <v>29</v>
      </c>
      <c r="Q2659" s="5">
        <v>21.45</v>
      </c>
      <c r="S2659" s="6">
        <v>18.57</v>
      </c>
      <c r="T2659" s="5">
        <v>0.35</v>
      </c>
      <c r="U2659" s="6">
        <v>18.920000000000002</v>
      </c>
      <c r="V2659" s="2">
        <v>27.9</v>
      </c>
      <c r="W2659" s="8">
        <v>0.25</v>
      </c>
      <c r="X2659" s="9" t="s">
        <v>3216</v>
      </c>
      <c r="Y2659" s="7">
        <v>43794</v>
      </c>
    </row>
    <row r="2660" spans="1:25" hidden="1" x14ac:dyDescent="0.25">
      <c r="A2660" s="2">
        <v>820647</v>
      </c>
      <c r="B2660" s="3" t="s">
        <v>2553</v>
      </c>
      <c r="C2660" s="3" t="s">
        <v>2649</v>
      </c>
      <c r="D2660" s="3" t="s">
        <v>27</v>
      </c>
      <c r="E2660" s="3" t="s">
        <v>37</v>
      </c>
      <c r="F2660" s="3" t="s">
        <v>29</v>
      </c>
      <c r="G2660" s="2">
        <v>12.5</v>
      </c>
      <c r="H2660" s="3" t="s">
        <v>1827</v>
      </c>
      <c r="I2660" s="3" t="s">
        <v>29</v>
      </c>
      <c r="J2660" s="3" t="s">
        <v>31</v>
      </c>
      <c r="K2660" s="4">
        <v>75.89</v>
      </c>
      <c r="L2660" s="2">
        <v>1</v>
      </c>
      <c r="M2660" s="2">
        <v>12</v>
      </c>
      <c r="N2660" s="2">
        <v>0.75</v>
      </c>
      <c r="O2660" s="3" t="s">
        <v>32</v>
      </c>
      <c r="P2660" s="3" t="s">
        <v>29</v>
      </c>
      <c r="Q2660" s="5">
        <v>18.55</v>
      </c>
      <c r="S2660" s="6">
        <v>16.02</v>
      </c>
      <c r="T2660" s="5">
        <v>0.35</v>
      </c>
      <c r="U2660" s="6">
        <v>16.37</v>
      </c>
      <c r="V2660" s="2">
        <v>24.1</v>
      </c>
      <c r="W2660" s="8"/>
      <c r="X2660" s="10" t="s">
        <v>29</v>
      </c>
      <c r="Y2660" s="7">
        <v>43466</v>
      </c>
    </row>
    <row r="2661" spans="1:25" hidden="1" x14ac:dyDescent="0.25">
      <c r="A2661" s="2">
        <v>229045</v>
      </c>
      <c r="B2661" s="3" t="s">
        <v>2553</v>
      </c>
      <c r="C2661" s="3" t="s">
        <v>2650</v>
      </c>
      <c r="D2661" s="3" t="s">
        <v>27</v>
      </c>
      <c r="E2661" s="3" t="s">
        <v>37</v>
      </c>
      <c r="F2661" s="3" t="s">
        <v>29</v>
      </c>
      <c r="H2661" s="3" t="s">
        <v>204</v>
      </c>
      <c r="I2661" s="3" t="s">
        <v>2563</v>
      </c>
      <c r="J2661" s="3" t="s">
        <v>31</v>
      </c>
      <c r="K2661" s="4">
        <v>86.4</v>
      </c>
      <c r="L2661" s="2">
        <v>1</v>
      </c>
      <c r="M2661" s="2">
        <v>12</v>
      </c>
      <c r="N2661" s="2">
        <v>0.75</v>
      </c>
      <c r="O2661" s="3" t="s">
        <v>32</v>
      </c>
      <c r="P2661" s="3" t="s">
        <v>29</v>
      </c>
      <c r="Q2661" s="5">
        <v>19.75</v>
      </c>
      <c r="S2661" s="6">
        <v>17.07</v>
      </c>
      <c r="T2661" s="5">
        <v>0.35</v>
      </c>
      <c r="U2661" s="6">
        <v>17.420000000000002</v>
      </c>
      <c r="V2661" s="2">
        <v>25.7</v>
      </c>
      <c r="W2661" s="8"/>
      <c r="X2661" s="10" t="s">
        <v>29</v>
      </c>
      <c r="Y2661" s="7">
        <v>43678</v>
      </c>
    </row>
    <row r="2662" spans="1:25" hidden="1" x14ac:dyDescent="0.25">
      <c r="A2662" s="2">
        <v>870840</v>
      </c>
      <c r="B2662" s="3" t="s">
        <v>2553</v>
      </c>
      <c r="C2662" s="3" t="s">
        <v>2651</v>
      </c>
      <c r="D2662" s="3" t="s">
        <v>27</v>
      </c>
      <c r="E2662" s="3" t="s">
        <v>37</v>
      </c>
      <c r="F2662" s="3" t="s">
        <v>29</v>
      </c>
      <c r="G2662" s="2">
        <v>12</v>
      </c>
      <c r="H2662" s="3" t="s">
        <v>204</v>
      </c>
      <c r="I2662" s="3" t="s">
        <v>2062</v>
      </c>
      <c r="J2662" s="3" t="s">
        <v>31</v>
      </c>
      <c r="K2662" s="4">
        <v>102.36</v>
      </c>
      <c r="L2662" s="2">
        <v>1</v>
      </c>
      <c r="M2662" s="2">
        <v>12</v>
      </c>
      <c r="N2662" s="2">
        <v>0.75</v>
      </c>
      <c r="O2662" s="3" t="s">
        <v>32</v>
      </c>
      <c r="P2662" s="3" t="s">
        <v>29</v>
      </c>
      <c r="Q2662" s="5">
        <v>22.45</v>
      </c>
      <c r="S2662" s="6">
        <v>19.45</v>
      </c>
      <c r="T2662" s="5">
        <v>0.35</v>
      </c>
      <c r="U2662" s="6">
        <v>19.8</v>
      </c>
      <c r="V2662" s="2">
        <v>29.2</v>
      </c>
      <c r="W2662" s="8"/>
      <c r="X2662" s="10" t="s">
        <v>29</v>
      </c>
      <c r="Y2662" s="7">
        <v>43466</v>
      </c>
    </row>
    <row r="2663" spans="1:25" hidden="1" x14ac:dyDescent="0.25">
      <c r="A2663" s="2">
        <v>785001</v>
      </c>
      <c r="B2663" s="3" t="s">
        <v>2553</v>
      </c>
      <c r="C2663" s="3" t="s">
        <v>2652</v>
      </c>
      <c r="D2663" s="3" t="s">
        <v>27</v>
      </c>
      <c r="E2663" s="3" t="s">
        <v>28</v>
      </c>
      <c r="F2663" s="3" t="s">
        <v>86</v>
      </c>
      <c r="G2663" s="2">
        <v>12.5</v>
      </c>
      <c r="H2663" s="3" t="s">
        <v>204</v>
      </c>
      <c r="I2663" s="3" t="s">
        <v>2563</v>
      </c>
      <c r="J2663" s="3" t="s">
        <v>39</v>
      </c>
      <c r="K2663" s="4">
        <v>120.81</v>
      </c>
      <c r="L2663" s="2">
        <v>1</v>
      </c>
      <c r="M2663" s="2">
        <v>6</v>
      </c>
      <c r="N2663" s="2">
        <v>0.75</v>
      </c>
      <c r="O2663" s="3" t="s">
        <v>32</v>
      </c>
      <c r="P2663" s="3" t="s">
        <v>29</v>
      </c>
      <c r="Q2663" s="5">
        <v>41.95</v>
      </c>
      <c r="S2663" s="6">
        <v>36.61</v>
      </c>
      <c r="T2663" s="5">
        <v>0.35</v>
      </c>
      <c r="U2663" s="6">
        <v>36.96</v>
      </c>
      <c r="V2663" s="2">
        <v>54.55</v>
      </c>
      <c r="W2663" s="8"/>
      <c r="X2663" s="10" t="s">
        <v>29</v>
      </c>
      <c r="Y2663" s="7">
        <v>43628</v>
      </c>
    </row>
    <row r="2664" spans="1:25" hidden="1" x14ac:dyDescent="0.25">
      <c r="A2664" s="2">
        <v>599274</v>
      </c>
      <c r="B2664" s="3" t="s">
        <v>2553</v>
      </c>
      <c r="C2664" s="3" t="s">
        <v>2653</v>
      </c>
      <c r="D2664" s="3" t="s">
        <v>27</v>
      </c>
      <c r="E2664" s="3" t="s">
        <v>37</v>
      </c>
      <c r="F2664" s="3" t="s">
        <v>104</v>
      </c>
      <c r="G2664" s="2">
        <v>8.5</v>
      </c>
      <c r="H2664" s="3" t="s">
        <v>61</v>
      </c>
      <c r="I2664" s="3" t="s">
        <v>1869</v>
      </c>
      <c r="J2664" s="3" t="s">
        <v>31</v>
      </c>
      <c r="K2664" s="4">
        <v>92.52</v>
      </c>
      <c r="L2664" s="2">
        <v>1</v>
      </c>
      <c r="M2664" s="2">
        <v>12</v>
      </c>
      <c r="N2664" s="2">
        <v>0.75</v>
      </c>
      <c r="O2664" s="3" t="s">
        <v>32</v>
      </c>
      <c r="P2664" s="3" t="s">
        <v>29</v>
      </c>
      <c r="Q2664" s="5">
        <v>20.8</v>
      </c>
      <c r="R2664" s="5">
        <v>3</v>
      </c>
      <c r="S2664" s="6">
        <v>15.36</v>
      </c>
      <c r="T2664" s="5">
        <v>0.35</v>
      </c>
      <c r="U2664" s="6">
        <v>15.71</v>
      </c>
      <c r="V2664" s="2">
        <v>27.05</v>
      </c>
      <c r="W2664" s="8"/>
      <c r="X2664" s="10" t="s">
        <v>29</v>
      </c>
      <c r="Y2664" s="7">
        <v>43800</v>
      </c>
    </row>
    <row r="2665" spans="1:25" hidden="1" x14ac:dyDescent="0.25">
      <c r="A2665" s="2">
        <v>876185</v>
      </c>
      <c r="B2665" s="3" t="s">
        <v>2553</v>
      </c>
      <c r="C2665" s="3" t="s">
        <v>2654</v>
      </c>
      <c r="D2665" s="3" t="s">
        <v>27</v>
      </c>
      <c r="E2665" s="3" t="s">
        <v>37</v>
      </c>
      <c r="F2665" s="3" t="s">
        <v>29</v>
      </c>
      <c r="G2665" s="2">
        <v>8.5</v>
      </c>
      <c r="H2665" s="3" t="s">
        <v>61</v>
      </c>
      <c r="I2665" s="3" t="s">
        <v>1869</v>
      </c>
      <c r="J2665" s="3" t="s">
        <v>31</v>
      </c>
      <c r="K2665" s="4">
        <v>92.52</v>
      </c>
      <c r="L2665" s="2">
        <v>1</v>
      </c>
      <c r="M2665" s="2">
        <v>12</v>
      </c>
      <c r="N2665" s="2">
        <v>0.75</v>
      </c>
      <c r="O2665" s="3" t="s">
        <v>32</v>
      </c>
      <c r="P2665" s="3" t="s">
        <v>29</v>
      </c>
      <c r="Q2665" s="5">
        <v>20.8</v>
      </c>
      <c r="S2665" s="6">
        <v>18</v>
      </c>
      <c r="T2665" s="5">
        <v>0.35</v>
      </c>
      <c r="U2665" s="6">
        <v>18.350000000000001</v>
      </c>
      <c r="V2665" s="2">
        <v>27.05</v>
      </c>
      <c r="W2665" s="8"/>
      <c r="X2665" s="10" t="s">
        <v>29</v>
      </c>
      <c r="Y2665" s="7">
        <v>43769</v>
      </c>
    </row>
    <row r="2666" spans="1:25" hidden="1" x14ac:dyDescent="0.25">
      <c r="A2666" s="2">
        <v>183962</v>
      </c>
      <c r="B2666" s="3" t="s">
        <v>2553</v>
      </c>
      <c r="C2666" s="3" t="s">
        <v>2655</v>
      </c>
      <c r="D2666" s="3" t="s">
        <v>27</v>
      </c>
      <c r="E2666" s="3" t="s">
        <v>28</v>
      </c>
      <c r="F2666" s="3" t="s">
        <v>97</v>
      </c>
      <c r="G2666" s="2">
        <v>10</v>
      </c>
      <c r="H2666" s="3" t="s">
        <v>61</v>
      </c>
      <c r="I2666" s="3" t="s">
        <v>29</v>
      </c>
      <c r="J2666" s="3" t="s">
        <v>31</v>
      </c>
      <c r="K2666" s="4">
        <v>94.56</v>
      </c>
      <c r="L2666" s="2">
        <v>1</v>
      </c>
      <c r="M2666" s="2">
        <v>12</v>
      </c>
      <c r="N2666" s="2">
        <v>0.75</v>
      </c>
      <c r="O2666" s="3" t="s">
        <v>32</v>
      </c>
      <c r="P2666" s="3" t="s">
        <v>29</v>
      </c>
      <c r="Q2666" s="5">
        <v>21.15</v>
      </c>
      <c r="S2666" s="6">
        <v>18.3</v>
      </c>
      <c r="T2666" s="5">
        <v>0.35</v>
      </c>
      <c r="U2666" s="6">
        <v>18.649999999999999</v>
      </c>
      <c r="V2666" s="2">
        <v>27.5</v>
      </c>
      <c r="W2666" s="8">
        <v>2.5999999999999979</v>
      </c>
      <c r="X2666" s="9" t="s">
        <v>3216</v>
      </c>
      <c r="Y2666" s="7">
        <v>43794</v>
      </c>
    </row>
    <row r="2667" spans="1:25" hidden="1" x14ac:dyDescent="0.25">
      <c r="A2667" s="2">
        <v>220699</v>
      </c>
      <c r="B2667" s="3" t="s">
        <v>2553</v>
      </c>
      <c r="C2667" s="3" t="s">
        <v>2656</v>
      </c>
      <c r="D2667" s="3" t="s">
        <v>27</v>
      </c>
      <c r="E2667" s="3" t="s">
        <v>37</v>
      </c>
      <c r="F2667" s="3" t="s">
        <v>29</v>
      </c>
      <c r="G2667" s="2">
        <v>8.5</v>
      </c>
      <c r="H2667" s="3" t="s">
        <v>61</v>
      </c>
      <c r="I2667" s="3" t="s">
        <v>1869</v>
      </c>
      <c r="J2667" s="3" t="s">
        <v>31</v>
      </c>
      <c r="K2667" s="4" t="s">
        <v>3184</v>
      </c>
      <c r="L2667" s="2">
        <v>1</v>
      </c>
      <c r="M2667" s="2">
        <v>12</v>
      </c>
      <c r="N2667" s="2">
        <v>0.75</v>
      </c>
      <c r="O2667" s="3" t="s">
        <v>32</v>
      </c>
      <c r="P2667" s="3" t="s">
        <v>29</v>
      </c>
      <c r="Q2667" s="5">
        <v>16.649999999999999</v>
      </c>
      <c r="S2667" s="6">
        <v>14.34</v>
      </c>
      <c r="T2667" s="5">
        <v>0.35</v>
      </c>
      <c r="U2667" s="6">
        <v>14.69</v>
      </c>
      <c r="V2667" s="2">
        <v>21.65</v>
      </c>
      <c r="W2667" s="8"/>
      <c r="X2667" s="10" t="s">
        <v>29</v>
      </c>
      <c r="Y2667" s="7">
        <v>43769</v>
      </c>
    </row>
    <row r="2668" spans="1:25" ht="30" hidden="1" x14ac:dyDescent="0.25">
      <c r="A2668" s="2">
        <v>438119</v>
      </c>
      <c r="B2668" s="3" t="s">
        <v>2553</v>
      </c>
      <c r="C2668" s="3" t="s">
        <v>2657</v>
      </c>
      <c r="D2668" s="3" t="s">
        <v>27</v>
      </c>
      <c r="E2668" s="3" t="s">
        <v>37</v>
      </c>
      <c r="F2668" s="3" t="s">
        <v>29</v>
      </c>
      <c r="G2668" s="2">
        <v>11</v>
      </c>
      <c r="H2668" s="3" t="s">
        <v>1191</v>
      </c>
      <c r="I2668" s="3" t="s">
        <v>2385</v>
      </c>
      <c r="J2668" s="3" t="s">
        <v>31</v>
      </c>
      <c r="K2668" s="4">
        <v>56.04</v>
      </c>
      <c r="L2668" s="2">
        <v>1</v>
      </c>
      <c r="M2668" s="2">
        <v>12</v>
      </c>
      <c r="N2668" s="2">
        <v>0.75</v>
      </c>
      <c r="O2668" s="3" t="s">
        <v>32</v>
      </c>
      <c r="P2668" s="3" t="s">
        <v>29</v>
      </c>
      <c r="Q2668" s="5">
        <v>14.25</v>
      </c>
      <c r="S2668" s="6">
        <v>12.23</v>
      </c>
      <c r="T2668" s="5">
        <v>0.35</v>
      </c>
      <c r="U2668" s="6">
        <v>12.58</v>
      </c>
      <c r="V2668" s="2">
        <v>18.5</v>
      </c>
      <c r="W2668" s="8"/>
      <c r="X2668" s="10" t="s">
        <v>29</v>
      </c>
      <c r="Y2668" s="7">
        <v>43616</v>
      </c>
    </row>
    <row r="2669" spans="1:25" ht="30" hidden="1" x14ac:dyDescent="0.25">
      <c r="A2669" s="2">
        <v>918110</v>
      </c>
      <c r="B2669" s="3" t="s">
        <v>2553</v>
      </c>
      <c r="C2669" s="3" t="s">
        <v>2658</v>
      </c>
      <c r="D2669" s="3" t="s">
        <v>27</v>
      </c>
      <c r="E2669" s="3" t="s">
        <v>37</v>
      </c>
      <c r="F2669" s="3" t="s">
        <v>29</v>
      </c>
      <c r="G2669" s="2">
        <v>14.5</v>
      </c>
      <c r="H2669" s="3" t="s">
        <v>899</v>
      </c>
      <c r="I2669" s="3" t="s">
        <v>2557</v>
      </c>
      <c r="J2669" s="3" t="s">
        <v>31</v>
      </c>
      <c r="K2669" s="4">
        <v>58.44</v>
      </c>
      <c r="L2669" s="2">
        <v>1</v>
      </c>
      <c r="M2669" s="2">
        <v>12</v>
      </c>
      <c r="N2669" s="2">
        <v>0.75</v>
      </c>
      <c r="O2669" s="3" t="s">
        <v>32</v>
      </c>
      <c r="P2669" s="3" t="s">
        <v>29</v>
      </c>
      <c r="Q2669" s="5">
        <v>14.8</v>
      </c>
      <c r="S2669" s="6">
        <v>12.72</v>
      </c>
      <c r="T2669" s="5">
        <v>0.35</v>
      </c>
      <c r="U2669" s="6">
        <v>13.07</v>
      </c>
      <c r="V2669" s="2">
        <v>19.25</v>
      </c>
      <c r="W2669" s="8"/>
      <c r="X2669" s="10" t="s">
        <v>29</v>
      </c>
      <c r="Y2669" s="7">
        <v>43616</v>
      </c>
    </row>
    <row r="2670" spans="1:25" hidden="1" x14ac:dyDescent="0.25">
      <c r="A2670" s="2">
        <v>101717</v>
      </c>
      <c r="B2670" s="3" t="s">
        <v>2553</v>
      </c>
      <c r="C2670" s="3" t="s">
        <v>2659</v>
      </c>
      <c r="D2670" s="3" t="s">
        <v>1914</v>
      </c>
      <c r="E2670" s="3" t="s">
        <v>37</v>
      </c>
      <c r="F2670" s="3" t="s">
        <v>29</v>
      </c>
      <c r="G2670" s="2">
        <v>11</v>
      </c>
      <c r="H2670" s="3" t="s">
        <v>38</v>
      </c>
      <c r="I2670" s="3" t="s">
        <v>2563</v>
      </c>
      <c r="J2670" s="3" t="s">
        <v>31</v>
      </c>
      <c r="K2670" s="4">
        <v>47.35</v>
      </c>
      <c r="L2670" s="2">
        <v>1</v>
      </c>
      <c r="M2670" s="2">
        <v>4</v>
      </c>
      <c r="N2670" s="2">
        <v>4</v>
      </c>
      <c r="O2670" s="3" t="s">
        <v>956</v>
      </c>
      <c r="P2670" s="3" t="s">
        <v>29</v>
      </c>
      <c r="Q2670" s="5">
        <v>37.549999999999997</v>
      </c>
      <c r="S2670" s="6">
        <v>32.74</v>
      </c>
      <c r="T2670" s="5">
        <v>0.35</v>
      </c>
      <c r="U2670" s="6">
        <v>33.090000000000003</v>
      </c>
      <c r="V2670" s="2">
        <v>48.8</v>
      </c>
      <c r="W2670" s="8"/>
      <c r="X2670" s="10" t="s">
        <v>29</v>
      </c>
      <c r="Y2670" s="7">
        <v>43466</v>
      </c>
    </row>
    <row r="2671" spans="1:25" hidden="1" x14ac:dyDescent="0.25">
      <c r="A2671" s="2">
        <v>219992</v>
      </c>
      <c r="B2671" s="3" t="s">
        <v>2553</v>
      </c>
      <c r="C2671" s="3" t="s">
        <v>2660</v>
      </c>
      <c r="D2671" s="3" t="s">
        <v>27</v>
      </c>
      <c r="E2671" s="3" t="s">
        <v>28</v>
      </c>
      <c r="F2671" s="3" t="s">
        <v>29</v>
      </c>
      <c r="G2671" s="2">
        <v>13</v>
      </c>
      <c r="H2671" s="3" t="s">
        <v>80</v>
      </c>
      <c r="I2671" s="3" t="s">
        <v>29</v>
      </c>
      <c r="J2671" s="3" t="s">
        <v>31</v>
      </c>
      <c r="K2671" s="4">
        <v>153.36000000000001</v>
      </c>
      <c r="L2671" s="2">
        <v>1</v>
      </c>
      <c r="M2671" s="2">
        <v>12</v>
      </c>
      <c r="N2671" s="2">
        <v>0.75</v>
      </c>
      <c r="O2671" s="3" t="s">
        <v>32</v>
      </c>
      <c r="P2671" s="3" t="s">
        <v>29</v>
      </c>
      <c r="Q2671" s="5">
        <v>31.25</v>
      </c>
      <c r="S2671" s="6">
        <v>27.19</v>
      </c>
      <c r="T2671" s="5">
        <v>0.35</v>
      </c>
      <c r="U2671" s="6">
        <v>27.54</v>
      </c>
      <c r="V2671" s="2">
        <v>40.6</v>
      </c>
      <c r="W2671" s="8"/>
      <c r="X2671" s="10" t="s">
        <v>29</v>
      </c>
      <c r="Y2671" s="7">
        <v>43709</v>
      </c>
    </row>
    <row r="2672" spans="1:25" hidden="1" x14ac:dyDescent="0.25">
      <c r="A2672" s="2">
        <v>286385</v>
      </c>
      <c r="B2672" s="3" t="s">
        <v>2553</v>
      </c>
      <c r="C2672" s="3" t="s">
        <v>2661</v>
      </c>
      <c r="D2672" s="3" t="s">
        <v>27</v>
      </c>
      <c r="E2672" s="3" t="s">
        <v>28</v>
      </c>
      <c r="F2672" s="3" t="s">
        <v>86</v>
      </c>
      <c r="H2672" s="3" t="s">
        <v>899</v>
      </c>
      <c r="I2672" s="3" t="s">
        <v>2062</v>
      </c>
      <c r="J2672" s="3" t="s">
        <v>31</v>
      </c>
      <c r="K2672" s="4">
        <v>68.52</v>
      </c>
      <c r="L2672" s="2">
        <v>1</v>
      </c>
      <c r="M2672" s="2">
        <v>12</v>
      </c>
      <c r="N2672" s="2">
        <v>0.75</v>
      </c>
      <c r="O2672" s="3" t="s">
        <v>32</v>
      </c>
      <c r="P2672" s="3" t="s">
        <v>29</v>
      </c>
      <c r="Q2672" s="5">
        <v>16.649999999999999</v>
      </c>
      <c r="S2672" s="6">
        <v>14.34</v>
      </c>
      <c r="T2672" s="5">
        <v>0.35</v>
      </c>
      <c r="U2672" s="6">
        <v>14.69</v>
      </c>
      <c r="V2672" s="2">
        <v>21.65</v>
      </c>
      <c r="W2672" s="8"/>
      <c r="X2672" s="10" t="s">
        <v>29</v>
      </c>
      <c r="Y2672" s="7">
        <v>43629</v>
      </c>
    </row>
    <row r="2673" spans="1:25" hidden="1" x14ac:dyDescent="0.25">
      <c r="A2673" s="2">
        <v>360685</v>
      </c>
      <c r="B2673" s="3" t="s">
        <v>2553</v>
      </c>
      <c r="C2673" s="3" t="s">
        <v>2662</v>
      </c>
      <c r="D2673" s="3" t="s">
        <v>27</v>
      </c>
      <c r="E2673" s="3" t="s">
        <v>28</v>
      </c>
      <c r="F2673" s="3" t="s">
        <v>29</v>
      </c>
      <c r="G2673" s="2">
        <v>12.5</v>
      </c>
      <c r="H2673" s="3" t="s">
        <v>204</v>
      </c>
      <c r="I2673" s="3" t="s">
        <v>29</v>
      </c>
      <c r="J2673" s="3" t="s">
        <v>31</v>
      </c>
      <c r="K2673" s="4">
        <v>78.959999999999994</v>
      </c>
      <c r="L2673" s="2">
        <v>1</v>
      </c>
      <c r="M2673" s="2">
        <v>12</v>
      </c>
      <c r="N2673" s="2">
        <v>0.75</v>
      </c>
      <c r="O2673" s="3" t="s">
        <v>32</v>
      </c>
      <c r="P2673" s="3" t="s">
        <v>29</v>
      </c>
      <c r="Q2673" s="5">
        <v>18.45</v>
      </c>
      <c r="S2673" s="6">
        <v>15.93</v>
      </c>
      <c r="T2673" s="5">
        <v>0.35</v>
      </c>
      <c r="U2673" s="6">
        <v>16.28</v>
      </c>
      <c r="V2673" s="2">
        <v>24</v>
      </c>
      <c r="W2673" s="8"/>
      <c r="X2673" s="10" t="s">
        <v>29</v>
      </c>
      <c r="Y2673" s="7">
        <v>43714</v>
      </c>
    </row>
    <row r="2674" spans="1:25" hidden="1" x14ac:dyDescent="0.25">
      <c r="A2674" s="2">
        <v>364182</v>
      </c>
      <c r="B2674" s="3" t="s">
        <v>2553</v>
      </c>
      <c r="C2674" s="3" t="s">
        <v>2663</v>
      </c>
      <c r="D2674" s="3" t="s">
        <v>27</v>
      </c>
      <c r="E2674" s="3" t="s">
        <v>28</v>
      </c>
      <c r="F2674" s="3" t="s">
        <v>29</v>
      </c>
      <c r="G2674" s="2">
        <v>12.5</v>
      </c>
      <c r="H2674" s="3" t="s">
        <v>204</v>
      </c>
      <c r="I2674" s="3" t="s">
        <v>29</v>
      </c>
      <c r="J2674" s="3" t="s">
        <v>31</v>
      </c>
      <c r="K2674" s="4">
        <v>78.959999999999994</v>
      </c>
      <c r="L2674" s="2">
        <v>1</v>
      </c>
      <c r="M2674" s="2">
        <v>12</v>
      </c>
      <c r="N2674" s="2">
        <v>0.75</v>
      </c>
      <c r="O2674" s="3" t="s">
        <v>32</v>
      </c>
      <c r="P2674" s="3" t="s">
        <v>29</v>
      </c>
      <c r="Q2674" s="5">
        <v>18.45</v>
      </c>
      <c r="S2674" s="6">
        <v>15.93</v>
      </c>
      <c r="T2674" s="5">
        <v>0.35</v>
      </c>
      <c r="U2674" s="6">
        <v>16.28</v>
      </c>
      <c r="V2674" s="2">
        <v>24</v>
      </c>
      <c r="W2674" s="8"/>
      <c r="X2674" s="10" t="s">
        <v>29</v>
      </c>
      <c r="Y2674" s="7">
        <v>43714</v>
      </c>
    </row>
    <row r="2675" spans="1:25" hidden="1" x14ac:dyDescent="0.25">
      <c r="A2675" s="2">
        <v>210042</v>
      </c>
      <c r="B2675" s="3" t="s">
        <v>2553</v>
      </c>
      <c r="C2675" s="3" t="s">
        <v>2664</v>
      </c>
      <c r="D2675" s="3" t="s">
        <v>27</v>
      </c>
      <c r="E2675" s="3" t="s">
        <v>37</v>
      </c>
      <c r="F2675" s="3" t="s">
        <v>29</v>
      </c>
      <c r="G2675" s="2">
        <v>13</v>
      </c>
      <c r="H2675" s="3" t="s">
        <v>102</v>
      </c>
      <c r="I2675" s="3" t="s">
        <v>2557</v>
      </c>
      <c r="J2675" s="3" t="s">
        <v>31</v>
      </c>
      <c r="K2675" s="4" t="s">
        <v>3137</v>
      </c>
      <c r="L2675" s="2">
        <v>1</v>
      </c>
      <c r="M2675" s="2">
        <v>12</v>
      </c>
      <c r="N2675" s="2">
        <v>0.75</v>
      </c>
      <c r="O2675" s="3" t="s">
        <v>32</v>
      </c>
      <c r="P2675" s="3" t="s">
        <v>29</v>
      </c>
      <c r="Q2675" s="5">
        <v>17.850000000000001</v>
      </c>
      <c r="S2675" s="6">
        <v>15.4</v>
      </c>
      <c r="T2675" s="5">
        <v>0.35</v>
      </c>
      <c r="U2675" s="6">
        <v>15.75</v>
      </c>
      <c r="V2675" s="2">
        <v>23.2</v>
      </c>
      <c r="W2675" s="8"/>
      <c r="X2675" s="10" t="s">
        <v>29</v>
      </c>
      <c r="Y2675" s="7">
        <v>43661</v>
      </c>
    </row>
    <row r="2676" spans="1:25" ht="30" hidden="1" x14ac:dyDescent="0.25">
      <c r="A2676" s="2">
        <v>145920</v>
      </c>
      <c r="B2676" s="3" t="s">
        <v>2553</v>
      </c>
      <c r="C2676" s="3" t="s">
        <v>2665</v>
      </c>
      <c r="D2676" s="3" t="s">
        <v>27</v>
      </c>
      <c r="E2676" s="3" t="s">
        <v>37</v>
      </c>
      <c r="F2676" s="3" t="s">
        <v>210</v>
      </c>
      <c r="G2676" s="2">
        <v>12.5</v>
      </c>
      <c r="H2676" s="3" t="s">
        <v>80</v>
      </c>
      <c r="I2676" s="3" t="s">
        <v>2385</v>
      </c>
      <c r="J2676" s="3" t="s">
        <v>31</v>
      </c>
      <c r="K2676" s="4">
        <v>64.8</v>
      </c>
      <c r="L2676" s="2">
        <v>1</v>
      </c>
      <c r="M2676" s="2">
        <v>12</v>
      </c>
      <c r="N2676" s="2">
        <v>0.75</v>
      </c>
      <c r="O2676" s="3" t="s">
        <v>32</v>
      </c>
      <c r="P2676" s="3" t="s">
        <v>29</v>
      </c>
      <c r="Q2676" s="5">
        <v>16</v>
      </c>
      <c r="S2676" s="6">
        <v>13.77</v>
      </c>
      <c r="T2676" s="5">
        <v>0.35</v>
      </c>
      <c r="U2676" s="6">
        <v>14.12</v>
      </c>
      <c r="V2676" s="2">
        <v>20.8</v>
      </c>
      <c r="W2676" s="8"/>
      <c r="X2676" s="10" t="s">
        <v>29</v>
      </c>
      <c r="Y2676" s="7">
        <v>43678</v>
      </c>
    </row>
    <row r="2677" spans="1:25" hidden="1" x14ac:dyDescent="0.25">
      <c r="A2677" s="2">
        <v>563130</v>
      </c>
      <c r="B2677" s="3" t="s">
        <v>2553</v>
      </c>
      <c r="C2677" s="3" t="s">
        <v>2666</v>
      </c>
      <c r="D2677" s="3" t="s">
        <v>27</v>
      </c>
      <c r="E2677" s="3" t="s">
        <v>37</v>
      </c>
      <c r="F2677" s="3" t="s">
        <v>29</v>
      </c>
      <c r="G2677" s="2">
        <v>13.5</v>
      </c>
      <c r="H2677" s="3" t="s">
        <v>204</v>
      </c>
      <c r="I2677" s="3" t="s">
        <v>2557</v>
      </c>
      <c r="J2677" s="3" t="s">
        <v>31</v>
      </c>
      <c r="K2677" s="4">
        <v>78</v>
      </c>
      <c r="L2677" s="2">
        <v>1</v>
      </c>
      <c r="M2677" s="2">
        <v>12</v>
      </c>
      <c r="N2677" s="2">
        <v>0.75</v>
      </c>
      <c r="O2677" s="3" t="s">
        <v>32</v>
      </c>
      <c r="P2677" s="3" t="s">
        <v>29</v>
      </c>
      <c r="Q2677" s="5">
        <v>18.3</v>
      </c>
      <c r="S2677" s="6">
        <v>15.8</v>
      </c>
      <c r="T2677" s="5">
        <v>0.35</v>
      </c>
      <c r="U2677" s="6">
        <v>16.149999999999999</v>
      </c>
      <c r="V2677" s="2">
        <v>23.8</v>
      </c>
      <c r="W2677" s="8"/>
      <c r="X2677" s="10" t="s">
        <v>29</v>
      </c>
      <c r="Y2677" s="7">
        <v>43616</v>
      </c>
    </row>
    <row r="2678" spans="1:25" hidden="1" x14ac:dyDescent="0.25">
      <c r="A2678" s="2">
        <v>350843</v>
      </c>
      <c r="B2678" s="3" t="s">
        <v>2553</v>
      </c>
      <c r="C2678" s="3" t="s">
        <v>2667</v>
      </c>
      <c r="D2678" s="3" t="s">
        <v>27</v>
      </c>
      <c r="E2678" s="3" t="s">
        <v>37</v>
      </c>
      <c r="F2678" s="3" t="s">
        <v>29</v>
      </c>
      <c r="G2678" s="2">
        <v>10.9</v>
      </c>
      <c r="H2678" s="3" t="s">
        <v>30</v>
      </c>
      <c r="I2678" s="3" t="s">
        <v>2628</v>
      </c>
      <c r="J2678" s="3" t="s">
        <v>31</v>
      </c>
      <c r="K2678" s="4">
        <v>78</v>
      </c>
      <c r="L2678" s="2">
        <v>1</v>
      </c>
      <c r="M2678" s="2">
        <v>12</v>
      </c>
      <c r="N2678" s="2">
        <v>0.75</v>
      </c>
      <c r="O2678" s="3" t="s">
        <v>32</v>
      </c>
      <c r="P2678" s="3" t="s">
        <v>29</v>
      </c>
      <c r="Q2678" s="5">
        <v>18.3</v>
      </c>
      <c r="S2678" s="6">
        <v>15.8</v>
      </c>
      <c r="T2678" s="5">
        <v>0.35</v>
      </c>
      <c r="U2678" s="6">
        <v>16.149999999999999</v>
      </c>
      <c r="V2678" s="2">
        <v>23.8</v>
      </c>
      <c r="W2678" s="8"/>
      <c r="X2678" s="10" t="s">
        <v>29</v>
      </c>
      <c r="Y2678" s="7">
        <v>43647</v>
      </c>
    </row>
    <row r="2679" spans="1:25" ht="30" hidden="1" x14ac:dyDescent="0.25">
      <c r="A2679" s="2">
        <v>773366</v>
      </c>
      <c r="B2679" s="3" t="s">
        <v>2553</v>
      </c>
      <c r="C2679" s="3" t="s">
        <v>2668</v>
      </c>
      <c r="D2679" s="3" t="s">
        <v>27</v>
      </c>
      <c r="E2679" s="3" t="s">
        <v>28</v>
      </c>
      <c r="F2679" s="3" t="s">
        <v>29</v>
      </c>
      <c r="G2679" s="2">
        <v>12</v>
      </c>
      <c r="H2679" s="3" t="s">
        <v>1884</v>
      </c>
      <c r="I2679" s="3" t="s">
        <v>2385</v>
      </c>
      <c r="J2679" s="3" t="s">
        <v>39</v>
      </c>
      <c r="K2679" s="4">
        <v>42.39</v>
      </c>
      <c r="L2679" s="2">
        <v>1</v>
      </c>
      <c r="M2679" s="2">
        <v>12</v>
      </c>
      <c r="N2679" s="2">
        <v>0.75</v>
      </c>
      <c r="O2679" s="3" t="s">
        <v>32</v>
      </c>
      <c r="P2679" s="3" t="s">
        <v>29</v>
      </c>
      <c r="Q2679" s="5">
        <v>10.8</v>
      </c>
      <c r="S2679" s="6">
        <v>9.1999999999999993</v>
      </c>
      <c r="T2679" s="5">
        <v>0.35</v>
      </c>
      <c r="U2679" s="6">
        <v>9.5500000000000007</v>
      </c>
      <c r="V2679" s="2">
        <v>14.05</v>
      </c>
      <c r="W2679" s="8"/>
      <c r="X2679" s="10" t="s">
        <v>29</v>
      </c>
      <c r="Y2679" s="7">
        <v>43629</v>
      </c>
    </row>
    <row r="2680" spans="1:25" hidden="1" x14ac:dyDescent="0.25">
      <c r="A2680" s="2">
        <v>56382</v>
      </c>
      <c r="B2680" s="3" t="s">
        <v>2553</v>
      </c>
      <c r="C2680" s="3" t="s">
        <v>2669</v>
      </c>
      <c r="D2680" s="3" t="s">
        <v>27</v>
      </c>
      <c r="E2680" s="3" t="s">
        <v>37</v>
      </c>
      <c r="F2680" s="3" t="s">
        <v>29</v>
      </c>
      <c r="G2680" s="2">
        <v>13.5</v>
      </c>
      <c r="H2680" s="3" t="s">
        <v>1884</v>
      </c>
      <c r="I2680" s="3" t="s">
        <v>2557</v>
      </c>
      <c r="J2680" s="3" t="s">
        <v>31</v>
      </c>
      <c r="K2680" s="4">
        <v>53.88</v>
      </c>
      <c r="L2680" s="2">
        <v>1</v>
      </c>
      <c r="M2680" s="2">
        <v>12</v>
      </c>
      <c r="N2680" s="2">
        <v>0.75</v>
      </c>
      <c r="O2680" s="3" t="s">
        <v>32</v>
      </c>
      <c r="P2680" s="3" t="s">
        <v>29</v>
      </c>
      <c r="Q2680" s="5">
        <v>16.399999999999999</v>
      </c>
      <c r="S2680" s="6">
        <v>14.12</v>
      </c>
      <c r="T2680" s="5">
        <v>0.35</v>
      </c>
      <c r="U2680" s="6">
        <v>14.47</v>
      </c>
      <c r="V2680" s="2">
        <v>21.3</v>
      </c>
      <c r="W2680" s="8"/>
      <c r="X2680" s="10" t="s">
        <v>29</v>
      </c>
      <c r="Y2680" s="7">
        <v>43678</v>
      </c>
    </row>
    <row r="2681" spans="1:25" hidden="1" x14ac:dyDescent="0.25">
      <c r="A2681" s="2">
        <v>538025</v>
      </c>
      <c r="B2681" s="3" t="s">
        <v>2553</v>
      </c>
      <c r="C2681" s="3" t="s">
        <v>2670</v>
      </c>
      <c r="D2681" s="3" t="s">
        <v>27</v>
      </c>
      <c r="E2681" s="3" t="s">
        <v>28</v>
      </c>
      <c r="F2681" s="3" t="s">
        <v>86</v>
      </c>
      <c r="H2681" s="3" t="s">
        <v>1884</v>
      </c>
      <c r="I2681" s="3" t="s">
        <v>1802</v>
      </c>
      <c r="J2681" s="3" t="s">
        <v>31</v>
      </c>
      <c r="K2681" s="4">
        <v>67.08</v>
      </c>
      <c r="L2681" s="2">
        <v>1</v>
      </c>
      <c r="M2681" s="2">
        <v>12</v>
      </c>
      <c r="N2681" s="2">
        <v>0.75</v>
      </c>
      <c r="O2681" s="3" t="s">
        <v>32</v>
      </c>
      <c r="P2681" s="3" t="s">
        <v>29</v>
      </c>
      <c r="Q2681" s="5">
        <v>16.399999999999999</v>
      </c>
      <c r="S2681" s="6">
        <v>14.12</v>
      </c>
      <c r="T2681" s="5">
        <v>0.35</v>
      </c>
      <c r="U2681" s="6">
        <v>14.47</v>
      </c>
      <c r="V2681" s="2">
        <v>21.3</v>
      </c>
      <c r="W2681" s="8"/>
      <c r="X2681" s="10" t="s">
        <v>29</v>
      </c>
      <c r="Y2681" s="7">
        <v>43629</v>
      </c>
    </row>
    <row r="2682" spans="1:25" ht="30" hidden="1" x14ac:dyDescent="0.25">
      <c r="A2682" s="2">
        <v>90936</v>
      </c>
      <c r="B2682" s="3" t="s">
        <v>2553</v>
      </c>
      <c r="C2682" s="3" t="s">
        <v>2671</v>
      </c>
      <c r="D2682" s="3" t="s">
        <v>27</v>
      </c>
      <c r="E2682" s="3" t="s">
        <v>37</v>
      </c>
      <c r="F2682" s="3" t="s">
        <v>29</v>
      </c>
      <c r="G2682" s="2">
        <v>12</v>
      </c>
      <c r="H2682" s="3" t="s">
        <v>889</v>
      </c>
      <c r="I2682" s="3" t="s">
        <v>2385</v>
      </c>
      <c r="J2682" s="3" t="s">
        <v>31</v>
      </c>
      <c r="K2682" s="4">
        <v>63.36</v>
      </c>
      <c r="L2682" s="2">
        <v>1</v>
      </c>
      <c r="M2682" s="2">
        <v>12</v>
      </c>
      <c r="N2682" s="2">
        <v>0.75</v>
      </c>
      <c r="O2682" s="3" t="s">
        <v>32</v>
      </c>
      <c r="P2682" s="3" t="s">
        <v>29</v>
      </c>
      <c r="Q2682" s="5">
        <v>15.75</v>
      </c>
      <c r="S2682" s="6">
        <v>13.55</v>
      </c>
      <c r="T2682" s="5">
        <v>0.35</v>
      </c>
      <c r="U2682" s="6">
        <v>13.9</v>
      </c>
      <c r="V2682" s="2">
        <v>20.5</v>
      </c>
      <c r="W2682" s="8"/>
      <c r="X2682" s="10" t="s">
        <v>29</v>
      </c>
      <c r="Y2682" s="7">
        <v>43466</v>
      </c>
    </row>
    <row r="2683" spans="1:25" ht="30" hidden="1" x14ac:dyDescent="0.25">
      <c r="A2683" s="2">
        <v>229542</v>
      </c>
      <c r="B2683" s="3" t="s">
        <v>2553</v>
      </c>
      <c r="C2683" s="3" t="s">
        <v>2672</v>
      </c>
      <c r="D2683" s="3" t="s">
        <v>27</v>
      </c>
      <c r="E2683" s="3" t="s">
        <v>37</v>
      </c>
      <c r="F2683" s="3" t="s">
        <v>29</v>
      </c>
      <c r="G2683" s="2">
        <v>11.5</v>
      </c>
      <c r="H2683" s="3" t="s">
        <v>80</v>
      </c>
      <c r="I2683" s="3" t="s">
        <v>2385</v>
      </c>
      <c r="J2683" s="3" t="s">
        <v>31</v>
      </c>
      <c r="K2683" s="4">
        <v>76.680000000000007</v>
      </c>
      <c r="L2683" s="2">
        <v>1</v>
      </c>
      <c r="M2683" s="2">
        <v>12</v>
      </c>
      <c r="N2683" s="2">
        <v>0.75</v>
      </c>
      <c r="O2683" s="3" t="s">
        <v>32</v>
      </c>
      <c r="P2683" s="3" t="s">
        <v>29</v>
      </c>
      <c r="Q2683" s="5">
        <v>18.05</v>
      </c>
      <c r="S2683" s="6">
        <v>15.58</v>
      </c>
      <c r="T2683" s="5">
        <v>0.35</v>
      </c>
      <c r="U2683" s="6">
        <v>15.93</v>
      </c>
      <c r="V2683" s="2">
        <v>23.45</v>
      </c>
      <c r="W2683" s="8"/>
      <c r="X2683" s="10" t="s">
        <v>29</v>
      </c>
      <c r="Y2683" s="7">
        <v>43466</v>
      </c>
    </row>
    <row r="2684" spans="1:25" hidden="1" x14ac:dyDescent="0.25">
      <c r="A2684" s="2">
        <v>409383</v>
      </c>
      <c r="B2684" s="3" t="s">
        <v>2553</v>
      </c>
      <c r="C2684" s="3" t="s">
        <v>2673</v>
      </c>
      <c r="D2684" s="3" t="s">
        <v>194</v>
      </c>
      <c r="E2684" s="3" t="s">
        <v>28</v>
      </c>
      <c r="F2684" s="3" t="s">
        <v>97</v>
      </c>
      <c r="G2684" s="2">
        <v>13</v>
      </c>
      <c r="H2684" s="3" t="s">
        <v>204</v>
      </c>
      <c r="I2684" s="3" t="s">
        <v>2557</v>
      </c>
      <c r="J2684" s="3" t="s">
        <v>31</v>
      </c>
      <c r="K2684" s="4">
        <v>60.3</v>
      </c>
      <c r="L2684" s="2">
        <v>1</v>
      </c>
      <c r="M2684" s="2">
        <v>10</v>
      </c>
      <c r="N2684" s="2">
        <v>1</v>
      </c>
      <c r="O2684" s="3" t="s">
        <v>956</v>
      </c>
      <c r="P2684" s="3" t="s">
        <v>29</v>
      </c>
      <c r="Q2684" s="5">
        <v>18.149999999999999</v>
      </c>
      <c r="S2684" s="6">
        <v>15.66</v>
      </c>
      <c r="T2684" s="5">
        <v>0.35</v>
      </c>
      <c r="U2684" s="6">
        <v>16.010000000000002</v>
      </c>
      <c r="V2684" s="2">
        <v>23.6</v>
      </c>
      <c r="W2684" s="8">
        <v>0.34999999999999787</v>
      </c>
      <c r="X2684" s="9" t="s">
        <v>3216</v>
      </c>
      <c r="Y2684" s="7">
        <v>43794</v>
      </c>
    </row>
    <row r="2685" spans="1:25" hidden="1" x14ac:dyDescent="0.25">
      <c r="A2685" s="2">
        <v>167205</v>
      </c>
      <c r="B2685" s="3" t="s">
        <v>2553</v>
      </c>
      <c r="C2685" s="3" t="s">
        <v>2674</v>
      </c>
      <c r="D2685" s="3" t="s">
        <v>27</v>
      </c>
      <c r="E2685" s="3" t="s">
        <v>28</v>
      </c>
      <c r="F2685" s="3" t="s">
        <v>29</v>
      </c>
      <c r="H2685" s="3" t="s">
        <v>102</v>
      </c>
      <c r="I2685" s="3" t="s">
        <v>29</v>
      </c>
      <c r="J2685" s="3" t="s">
        <v>31</v>
      </c>
      <c r="K2685" s="4">
        <v>75.599999999999994</v>
      </c>
      <c r="L2685" s="2">
        <v>1</v>
      </c>
      <c r="M2685" s="2">
        <v>12</v>
      </c>
      <c r="N2685" s="2">
        <v>0.75</v>
      </c>
      <c r="O2685" s="3" t="s">
        <v>32</v>
      </c>
      <c r="P2685" s="3" t="s">
        <v>29</v>
      </c>
      <c r="Q2685" s="5">
        <v>17.850000000000001</v>
      </c>
      <c r="S2685" s="6">
        <v>15.4</v>
      </c>
      <c r="T2685" s="5">
        <v>0.35</v>
      </c>
      <c r="U2685" s="6">
        <v>15.75</v>
      </c>
      <c r="V2685" s="2">
        <v>23.2</v>
      </c>
      <c r="W2685" s="8">
        <v>0.70000000000000284</v>
      </c>
      <c r="X2685" s="9" t="s">
        <v>3216</v>
      </c>
      <c r="Y2685" s="7">
        <v>43794</v>
      </c>
    </row>
    <row r="2686" spans="1:25" hidden="1" x14ac:dyDescent="0.25">
      <c r="A2686" s="2">
        <v>320135</v>
      </c>
      <c r="B2686" s="3" t="s">
        <v>2553</v>
      </c>
      <c r="C2686" s="3" t="s">
        <v>2675</v>
      </c>
      <c r="D2686" s="3" t="s">
        <v>27</v>
      </c>
      <c r="E2686" s="3" t="s">
        <v>28</v>
      </c>
      <c r="F2686" s="3" t="s">
        <v>29</v>
      </c>
      <c r="H2686" s="3" t="s">
        <v>61</v>
      </c>
      <c r="I2686" s="3" t="s">
        <v>1869</v>
      </c>
      <c r="J2686" s="3" t="s">
        <v>31</v>
      </c>
      <c r="K2686" s="4">
        <v>97.56</v>
      </c>
      <c r="L2686" s="2">
        <v>1</v>
      </c>
      <c r="M2686" s="2">
        <v>12</v>
      </c>
      <c r="N2686" s="2">
        <v>0.75</v>
      </c>
      <c r="O2686" s="3" t="s">
        <v>32</v>
      </c>
      <c r="P2686" s="3" t="s">
        <v>29</v>
      </c>
      <c r="Q2686" s="5">
        <v>21.65</v>
      </c>
      <c r="S2686" s="6">
        <v>18.739999999999998</v>
      </c>
      <c r="T2686" s="5">
        <v>0.35</v>
      </c>
      <c r="U2686" s="6">
        <v>19.09</v>
      </c>
      <c r="V2686" s="2">
        <v>28.15</v>
      </c>
      <c r="W2686" s="8">
        <v>1.8999999999999986</v>
      </c>
      <c r="X2686" s="9" t="s">
        <v>3216</v>
      </c>
      <c r="Y2686" s="7">
        <v>43794</v>
      </c>
    </row>
    <row r="2687" spans="1:25" ht="30" hidden="1" x14ac:dyDescent="0.25">
      <c r="A2687" s="2">
        <v>797043</v>
      </c>
      <c r="B2687" s="3" t="s">
        <v>2553</v>
      </c>
      <c r="C2687" s="3" t="s">
        <v>2676</v>
      </c>
      <c r="D2687" s="3" t="s">
        <v>27</v>
      </c>
      <c r="E2687" s="3" t="s">
        <v>37</v>
      </c>
      <c r="F2687" s="3" t="s">
        <v>86</v>
      </c>
      <c r="G2687" s="2">
        <v>13.5</v>
      </c>
      <c r="H2687" s="3" t="s">
        <v>1884</v>
      </c>
      <c r="I2687" s="3" t="s">
        <v>2385</v>
      </c>
      <c r="J2687" s="3" t="s">
        <v>31</v>
      </c>
      <c r="K2687" s="4">
        <v>72.72</v>
      </c>
      <c r="L2687" s="2">
        <v>1</v>
      </c>
      <c r="M2687" s="2">
        <v>12</v>
      </c>
      <c r="N2687" s="2">
        <v>0.75</v>
      </c>
      <c r="O2687" s="3" t="s">
        <v>32</v>
      </c>
      <c r="P2687" s="3" t="s">
        <v>29</v>
      </c>
      <c r="Q2687" s="5">
        <v>17.399999999999999</v>
      </c>
      <c r="S2687" s="6">
        <v>15</v>
      </c>
      <c r="T2687" s="5">
        <v>0.35</v>
      </c>
      <c r="U2687" s="6">
        <v>15.35</v>
      </c>
      <c r="V2687" s="2">
        <v>22.6</v>
      </c>
      <c r="W2687" s="8"/>
      <c r="X2687" s="10" t="s">
        <v>29</v>
      </c>
      <c r="Y2687" s="7">
        <v>43709</v>
      </c>
    </row>
    <row r="2688" spans="1:25" ht="30" hidden="1" x14ac:dyDescent="0.25">
      <c r="A2688" s="2">
        <v>710323</v>
      </c>
      <c r="B2688" s="3" t="s">
        <v>2553</v>
      </c>
      <c r="C2688" s="3" t="s">
        <v>2677</v>
      </c>
      <c r="D2688" s="3" t="s">
        <v>27</v>
      </c>
      <c r="E2688" s="3" t="s">
        <v>37</v>
      </c>
      <c r="F2688" s="3" t="s">
        <v>405</v>
      </c>
      <c r="G2688" s="2">
        <v>12.5</v>
      </c>
      <c r="H2688" s="3" t="s">
        <v>80</v>
      </c>
      <c r="I2688" s="3" t="s">
        <v>2385</v>
      </c>
      <c r="J2688" s="3" t="s">
        <v>39</v>
      </c>
      <c r="K2688" s="4">
        <v>72.12</v>
      </c>
      <c r="L2688" s="2">
        <v>1</v>
      </c>
      <c r="M2688" s="2">
        <v>12</v>
      </c>
      <c r="N2688" s="2">
        <v>0.75</v>
      </c>
      <c r="O2688" s="3" t="s">
        <v>32</v>
      </c>
      <c r="P2688" s="3" t="s">
        <v>29</v>
      </c>
      <c r="Q2688" s="5">
        <v>16.899999999999999</v>
      </c>
      <c r="R2688" s="5">
        <v>1.5</v>
      </c>
      <c r="S2688" s="6">
        <v>13.24</v>
      </c>
      <c r="T2688" s="5">
        <v>0.35</v>
      </c>
      <c r="U2688" s="6">
        <v>13.59</v>
      </c>
      <c r="V2688" s="2">
        <v>21.95</v>
      </c>
      <c r="W2688" s="8"/>
      <c r="X2688" s="10" t="s">
        <v>29</v>
      </c>
      <c r="Y2688" s="7">
        <v>43800</v>
      </c>
    </row>
    <row r="2689" spans="1:25" hidden="1" x14ac:dyDescent="0.25">
      <c r="A2689" s="2">
        <v>235598</v>
      </c>
      <c r="B2689" s="3" t="s">
        <v>2553</v>
      </c>
      <c r="C2689" s="3" t="s">
        <v>2678</v>
      </c>
      <c r="D2689" s="3" t="s">
        <v>27</v>
      </c>
      <c r="E2689" s="3" t="s">
        <v>37</v>
      </c>
      <c r="F2689" s="3" t="s">
        <v>29</v>
      </c>
      <c r="G2689" s="2">
        <v>13.5</v>
      </c>
      <c r="H2689" s="3" t="s">
        <v>30</v>
      </c>
      <c r="I2689" s="3" t="s">
        <v>2557</v>
      </c>
      <c r="J2689" s="3" t="s">
        <v>31</v>
      </c>
      <c r="K2689" s="4">
        <v>46.8</v>
      </c>
      <c r="L2689" s="2">
        <v>1</v>
      </c>
      <c r="M2689" s="2">
        <v>12</v>
      </c>
      <c r="N2689" s="2">
        <v>0.75</v>
      </c>
      <c r="O2689" s="3" t="s">
        <v>32</v>
      </c>
      <c r="P2689" s="3" t="s">
        <v>29</v>
      </c>
      <c r="Q2689" s="5">
        <v>12.25</v>
      </c>
      <c r="S2689" s="6">
        <v>10.47</v>
      </c>
      <c r="T2689" s="5">
        <v>0.35</v>
      </c>
      <c r="U2689" s="6">
        <v>10.82</v>
      </c>
      <c r="V2689" s="2">
        <v>15.9</v>
      </c>
      <c r="W2689" s="8"/>
      <c r="X2689" s="10" t="s">
        <v>29</v>
      </c>
      <c r="Y2689" s="7">
        <v>43709</v>
      </c>
    </row>
    <row r="2690" spans="1:25" hidden="1" x14ac:dyDescent="0.25">
      <c r="A2690" s="2">
        <v>141432</v>
      </c>
      <c r="B2690" s="3" t="s">
        <v>2553</v>
      </c>
      <c r="C2690" s="3" t="s">
        <v>2679</v>
      </c>
      <c r="D2690" s="3" t="s">
        <v>27</v>
      </c>
      <c r="E2690" s="3" t="s">
        <v>28</v>
      </c>
      <c r="F2690" s="3" t="s">
        <v>29</v>
      </c>
      <c r="G2690" s="2">
        <v>9</v>
      </c>
      <c r="H2690" s="3" t="s">
        <v>1727</v>
      </c>
      <c r="I2690" s="3" t="s">
        <v>29</v>
      </c>
      <c r="J2690" s="3" t="s">
        <v>31</v>
      </c>
      <c r="K2690" s="4">
        <v>60.72</v>
      </c>
      <c r="L2690" s="2">
        <v>1</v>
      </c>
      <c r="M2690" s="2">
        <v>12</v>
      </c>
      <c r="N2690" s="2">
        <v>0.75</v>
      </c>
      <c r="O2690" s="3" t="s">
        <v>32</v>
      </c>
      <c r="P2690" s="3" t="s">
        <v>29</v>
      </c>
      <c r="Q2690" s="5">
        <v>15.3</v>
      </c>
      <c r="S2690" s="6">
        <v>13.16</v>
      </c>
      <c r="T2690" s="5">
        <v>0.35</v>
      </c>
      <c r="U2690" s="6">
        <v>13.51</v>
      </c>
      <c r="V2690" s="2">
        <v>19.899999999999999</v>
      </c>
      <c r="W2690" s="8">
        <v>0.30000000000000071</v>
      </c>
      <c r="X2690" s="9" t="s">
        <v>3216</v>
      </c>
      <c r="Y2690" s="7">
        <v>43794</v>
      </c>
    </row>
    <row r="2691" spans="1:25" hidden="1" x14ac:dyDescent="0.25">
      <c r="A2691" s="2">
        <v>164515</v>
      </c>
      <c r="B2691" s="3" t="s">
        <v>2553</v>
      </c>
      <c r="C2691" s="3" t="s">
        <v>2680</v>
      </c>
      <c r="D2691" s="3" t="s">
        <v>27</v>
      </c>
      <c r="E2691" s="3" t="s">
        <v>37</v>
      </c>
      <c r="F2691" s="3" t="s">
        <v>29</v>
      </c>
      <c r="G2691" s="2">
        <v>11.5</v>
      </c>
      <c r="H2691" s="3" t="s">
        <v>80</v>
      </c>
      <c r="I2691" s="3" t="s">
        <v>1833</v>
      </c>
      <c r="J2691" s="3" t="s">
        <v>31</v>
      </c>
      <c r="K2691" s="4">
        <v>89.04</v>
      </c>
      <c r="L2691" s="2">
        <v>1</v>
      </c>
      <c r="M2691" s="2">
        <v>12</v>
      </c>
      <c r="N2691" s="2">
        <v>0.75</v>
      </c>
      <c r="O2691" s="3" t="s">
        <v>32</v>
      </c>
      <c r="P2691" s="3" t="s">
        <v>29</v>
      </c>
      <c r="Q2691" s="5">
        <v>20.2</v>
      </c>
      <c r="S2691" s="6">
        <v>17.47</v>
      </c>
      <c r="T2691" s="5">
        <v>0.35</v>
      </c>
      <c r="U2691" s="6">
        <v>17.82</v>
      </c>
      <c r="V2691" s="2">
        <v>26.25</v>
      </c>
      <c r="W2691" s="8"/>
      <c r="X2691" s="10" t="s">
        <v>29</v>
      </c>
      <c r="Y2691" s="7">
        <v>43672</v>
      </c>
    </row>
    <row r="2692" spans="1:25" ht="30" hidden="1" x14ac:dyDescent="0.25">
      <c r="A2692" s="2">
        <v>164611</v>
      </c>
      <c r="B2692" s="3" t="s">
        <v>2553</v>
      </c>
      <c r="C2692" s="3" t="s">
        <v>2681</v>
      </c>
      <c r="D2692" s="3" t="s">
        <v>27</v>
      </c>
      <c r="E2692" s="3" t="s">
        <v>37</v>
      </c>
      <c r="F2692" s="3" t="s">
        <v>29</v>
      </c>
      <c r="G2692" s="2">
        <v>12</v>
      </c>
      <c r="H2692" s="3" t="s">
        <v>80</v>
      </c>
      <c r="I2692" s="3" t="s">
        <v>2385</v>
      </c>
      <c r="J2692" s="3" t="s">
        <v>31</v>
      </c>
      <c r="K2692" s="4">
        <v>81.36</v>
      </c>
      <c r="L2692" s="2">
        <v>1</v>
      </c>
      <c r="M2692" s="2">
        <v>12</v>
      </c>
      <c r="N2692" s="2">
        <v>0.75</v>
      </c>
      <c r="O2692" s="3" t="s">
        <v>32</v>
      </c>
      <c r="P2692" s="3" t="s">
        <v>29</v>
      </c>
      <c r="Q2692" s="5">
        <v>18.850000000000001</v>
      </c>
      <c r="S2692" s="6">
        <v>16.28</v>
      </c>
      <c r="T2692" s="5">
        <v>0.35</v>
      </c>
      <c r="U2692" s="6">
        <v>16.63</v>
      </c>
      <c r="V2692" s="2">
        <v>24.5</v>
      </c>
      <c r="W2692" s="8"/>
      <c r="X2692" s="10" t="s">
        <v>29</v>
      </c>
      <c r="Y2692" s="7">
        <v>43672</v>
      </c>
    </row>
    <row r="2693" spans="1:25" hidden="1" x14ac:dyDescent="0.25">
      <c r="A2693" s="2">
        <v>298679</v>
      </c>
      <c r="B2693" s="3" t="s">
        <v>2553</v>
      </c>
      <c r="C2693" s="3" t="s">
        <v>2682</v>
      </c>
      <c r="D2693" s="3" t="s">
        <v>27</v>
      </c>
      <c r="E2693" s="3" t="s">
        <v>28</v>
      </c>
      <c r="F2693" s="3" t="s">
        <v>29</v>
      </c>
      <c r="G2693" s="2">
        <v>13</v>
      </c>
      <c r="H2693" s="3" t="s">
        <v>297</v>
      </c>
      <c r="I2693" s="3" t="s">
        <v>2062</v>
      </c>
      <c r="J2693" s="3" t="s">
        <v>31</v>
      </c>
      <c r="K2693" s="4">
        <v>87.6</v>
      </c>
      <c r="L2693" s="2">
        <v>1</v>
      </c>
      <c r="M2693" s="2">
        <v>12</v>
      </c>
      <c r="N2693" s="2">
        <v>0.75</v>
      </c>
      <c r="O2693" s="3" t="s">
        <v>32</v>
      </c>
      <c r="P2693" s="3" t="s">
        <v>29</v>
      </c>
      <c r="Q2693" s="5">
        <v>19.95</v>
      </c>
      <c r="S2693" s="6">
        <v>17.25</v>
      </c>
      <c r="T2693" s="5">
        <v>0.35</v>
      </c>
      <c r="U2693" s="6">
        <v>17.600000000000001</v>
      </c>
      <c r="V2693" s="2">
        <v>25.95</v>
      </c>
      <c r="W2693" s="8"/>
      <c r="X2693" s="10" t="s">
        <v>29</v>
      </c>
      <c r="Y2693" s="7">
        <v>43661</v>
      </c>
    </row>
    <row r="2694" spans="1:25" ht="30" hidden="1" x14ac:dyDescent="0.25">
      <c r="A2694" s="2">
        <v>157362</v>
      </c>
      <c r="B2694" s="3" t="s">
        <v>2553</v>
      </c>
      <c r="C2694" s="3" t="s">
        <v>2683</v>
      </c>
      <c r="D2694" s="3" t="s">
        <v>27</v>
      </c>
      <c r="E2694" s="3" t="s">
        <v>37</v>
      </c>
      <c r="F2694" s="3" t="s">
        <v>86</v>
      </c>
      <c r="G2694" s="2">
        <v>12</v>
      </c>
      <c r="H2694" s="3" t="s">
        <v>80</v>
      </c>
      <c r="I2694" s="3" t="s">
        <v>2385</v>
      </c>
      <c r="J2694" s="3" t="s">
        <v>31</v>
      </c>
      <c r="K2694" s="4">
        <v>59.28</v>
      </c>
      <c r="L2694" s="2">
        <v>1</v>
      </c>
      <c r="M2694" s="2">
        <v>12</v>
      </c>
      <c r="N2694" s="2">
        <v>0.75</v>
      </c>
      <c r="O2694" s="3" t="s">
        <v>32</v>
      </c>
      <c r="P2694" s="3" t="s">
        <v>29</v>
      </c>
      <c r="Q2694" s="5">
        <v>14.95</v>
      </c>
      <c r="S2694" s="6">
        <v>12.85</v>
      </c>
      <c r="T2694" s="5">
        <v>0.35</v>
      </c>
      <c r="U2694" s="6">
        <v>13.2</v>
      </c>
      <c r="V2694" s="2">
        <v>19.45</v>
      </c>
      <c r="W2694" s="8"/>
      <c r="X2694" s="10" t="s">
        <v>29</v>
      </c>
      <c r="Y2694" s="7">
        <v>43466</v>
      </c>
    </row>
    <row r="2695" spans="1:25" ht="30" hidden="1" x14ac:dyDescent="0.25">
      <c r="A2695" s="2">
        <v>915918</v>
      </c>
      <c r="B2695" s="3" t="s">
        <v>2553</v>
      </c>
      <c r="C2695" s="3" t="s">
        <v>2684</v>
      </c>
      <c r="D2695" s="3" t="s">
        <v>27</v>
      </c>
      <c r="E2695" s="3" t="s">
        <v>37</v>
      </c>
      <c r="F2695" s="3" t="s">
        <v>29</v>
      </c>
      <c r="G2695" s="2">
        <v>13.5</v>
      </c>
      <c r="H2695" s="3" t="s">
        <v>1884</v>
      </c>
      <c r="I2695" s="3" t="s">
        <v>2385</v>
      </c>
      <c r="J2695" s="3" t="s">
        <v>31</v>
      </c>
      <c r="K2695" s="4" t="s">
        <v>3185</v>
      </c>
      <c r="L2695" s="2">
        <v>1</v>
      </c>
      <c r="M2695" s="2">
        <v>12</v>
      </c>
      <c r="N2695" s="2">
        <v>0.75</v>
      </c>
      <c r="O2695" s="3" t="s">
        <v>32</v>
      </c>
      <c r="P2695" s="3" t="s">
        <v>29</v>
      </c>
      <c r="Q2695" s="5">
        <v>15.75</v>
      </c>
      <c r="S2695" s="6">
        <v>13.55</v>
      </c>
      <c r="T2695" s="5">
        <v>0.35</v>
      </c>
      <c r="U2695" s="6">
        <v>13.9</v>
      </c>
      <c r="V2695" s="2">
        <v>20.5</v>
      </c>
      <c r="W2695" s="8"/>
      <c r="X2695" s="10" t="s">
        <v>29</v>
      </c>
      <c r="Y2695" s="7">
        <v>43556</v>
      </c>
    </row>
    <row r="2696" spans="1:25" hidden="1" x14ac:dyDescent="0.25">
      <c r="A2696" s="2">
        <v>501114</v>
      </c>
      <c r="B2696" s="3" t="s">
        <v>2553</v>
      </c>
      <c r="C2696" s="3" t="s">
        <v>2685</v>
      </c>
      <c r="D2696" s="3" t="s">
        <v>27</v>
      </c>
      <c r="E2696" s="3" t="s">
        <v>37</v>
      </c>
      <c r="F2696" s="3" t="s">
        <v>29</v>
      </c>
      <c r="G2696" s="2">
        <v>13</v>
      </c>
      <c r="H2696" s="3" t="s">
        <v>1827</v>
      </c>
      <c r="I2696" s="3" t="s">
        <v>2557</v>
      </c>
      <c r="J2696" s="3" t="s">
        <v>31</v>
      </c>
      <c r="K2696" s="4">
        <v>93</v>
      </c>
      <c r="L2696" s="2">
        <v>1</v>
      </c>
      <c r="M2696" s="2">
        <v>12</v>
      </c>
      <c r="N2696" s="2">
        <v>0.75</v>
      </c>
      <c r="O2696" s="3" t="s">
        <v>32</v>
      </c>
      <c r="P2696" s="3" t="s">
        <v>29</v>
      </c>
      <c r="Q2696" s="5">
        <v>20.85</v>
      </c>
      <c r="S2696" s="6">
        <v>18.04</v>
      </c>
      <c r="T2696" s="5">
        <v>0.35</v>
      </c>
      <c r="U2696" s="6">
        <v>18.39</v>
      </c>
      <c r="V2696" s="2">
        <v>27.1</v>
      </c>
      <c r="W2696" s="8"/>
      <c r="X2696" s="10" t="s">
        <v>29</v>
      </c>
      <c r="Y2696" s="7">
        <v>43466</v>
      </c>
    </row>
    <row r="2697" spans="1:25" hidden="1" x14ac:dyDescent="0.25">
      <c r="A2697" s="2">
        <v>321588</v>
      </c>
      <c r="B2697" s="3" t="s">
        <v>2553</v>
      </c>
      <c r="C2697" s="3" t="s">
        <v>2686</v>
      </c>
      <c r="D2697" s="3" t="s">
        <v>27</v>
      </c>
      <c r="E2697" s="3" t="s">
        <v>37</v>
      </c>
      <c r="F2697" s="3" t="s">
        <v>29</v>
      </c>
      <c r="G2697" s="2">
        <v>11.5</v>
      </c>
      <c r="H2697" s="3" t="s">
        <v>1827</v>
      </c>
      <c r="I2697" s="3" t="s">
        <v>2628</v>
      </c>
      <c r="J2697" s="3" t="s">
        <v>31</v>
      </c>
      <c r="K2697" s="4">
        <v>93</v>
      </c>
      <c r="L2697" s="2">
        <v>1</v>
      </c>
      <c r="M2697" s="2">
        <v>12</v>
      </c>
      <c r="N2697" s="2">
        <v>0.75</v>
      </c>
      <c r="O2697" s="3" t="s">
        <v>32</v>
      </c>
      <c r="P2697" s="3" t="s">
        <v>29</v>
      </c>
      <c r="Q2697" s="5">
        <v>20.85</v>
      </c>
      <c r="S2697" s="6">
        <v>18.04</v>
      </c>
      <c r="T2697" s="5">
        <v>0.35</v>
      </c>
      <c r="U2697" s="6">
        <v>18.39</v>
      </c>
      <c r="V2697" s="2">
        <v>27.1</v>
      </c>
      <c r="W2697" s="8"/>
      <c r="X2697" s="10" t="s">
        <v>29</v>
      </c>
      <c r="Y2697" s="7">
        <v>43466</v>
      </c>
    </row>
    <row r="2698" spans="1:25" hidden="1" x14ac:dyDescent="0.25">
      <c r="A2698" s="2">
        <v>321646</v>
      </c>
      <c r="B2698" s="3" t="s">
        <v>2553</v>
      </c>
      <c r="C2698" s="3" t="s">
        <v>2687</v>
      </c>
      <c r="D2698" s="3" t="s">
        <v>27</v>
      </c>
      <c r="E2698" s="3" t="s">
        <v>37</v>
      </c>
      <c r="F2698" s="3" t="s">
        <v>29</v>
      </c>
      <c r="G2698" s="2">
        <v>11</v>
      </c>
      <c r="H2698" s="3" t="s">
        <v>1827</v>
      </c>
      <c r="I2698" s="3" t="s">
        <v>29</v>
      </c>
      <c r="J2698" s="3" t="s">
        <v>31</v>
      </c>
      <c r="K2698" s="4">
        <v>80.5</v>
      </c>
      <c r="L2698" s="2">
        <v>1</v>
      </c>
      <c r="M2698" s="2">
        <v>12</v>
      </c>
      <c r="N2698" s="2">
        <v>0.75</v>
      </c>
      <c r="O2698" s="3" t="s">
        <v>32</v>
      </c>
      <c r="P2698" s="3" t="s">
        <v>29</v>
      </c>
      <c r="Q2698" s="5">
        <v>18.7</v>
      </c>
      <c r="S2698" s="6">
        <v>16.149999999999999</v>
      </c>
      <c r="T2698" s="5">
        <v>0.35</v>
      </c>
      <c r="U2698" s="6">
        <v>16.5</v>
      </c>
      <c r="V2698" s="2">
        <v>24.3</v>
      </c>
      <c r="W2698" s="8"/>
      <c r="X2698" s="10" t="s">
        <v>29</v>
      </c>
      <c r="Y2698" s="7">
        <v>43466</v>
      </c>
    </row>
    <row r="2699" spans="1:25" ht="30" hidden="1" x14ac:dyDescent="0.25">
      <c r="A2699" s="2">
        <v>96222</v>
      </c>
      <c r="B2699" s="3" t="s">
        <v>2553</v>
      </c>
      <c r="C2699" s="3" t="s">
        <v>2688</v>
      </c>
      <c r="D2699" s="3" t="s">
        <v>27</v>
      </c>
      <c r="E2699" s="3" t="s">
        <v>37</v>
      </c>
      <c r="F2699" s="3" t="s">
        <v>29</v>
      </c>
      <c r="G2699" s="2">
        <v>11</v>
      </c>
      <c r="H2699" s="3" t="s">
        <v>1827</v>
      </c>
      <c r="I2699" s="3" t="s">
        <v>2385</v>
      </c>
      <c r="J2699" s="3" t="s">
        <v>31</v>
      </c>
      <c r="K2699" s="4">
        <v>93</v>
      </c>
      <c r="L2699" s="2">
        <v>1</v>
      </c>
      <c r="M2699" s="2">
        <v>12</v>
      </c>
      <c r="N2699" s="2">
        <v>0.75</v>
      </c>
      <c r="O2699" s="3" t="s">
        <v>32</v>
      </c>
      <c r="P2699" s="3" t="s">
        <v>29</v>
      </c>
      <c r="Q2699" s="5">
        <v>20.85</v>
      </c>
      <c r="S2699" s="6">
        <v>18.04</v>
      </c>
      <c r="T2699" s="5">
        <v>0.35</v>
      </c>
      <c r="U2699" s="6">
        <v>18.39</v>
      </c>
      <c r="V2699" s="2">
        <v>27.1</v>
      </c>
      <c r="W2699" s="8"/>
      <c r="X2699" s="10" t="s">
        <v>29</v>
      </c>
      <c r="Y2699" s="7">
        <v>43466</v>
      </c>
    </row>
    <row r="2700" spans="1:25" ht="30" hidden="1" x14ac:dyDescent="0.25">
      <c r="A2700" s="2">
        <v>118638</v>
      </c>
      <c r="B2700" s="3" t="s">
        <v>2553</v>
      </c>
      <c r="C2700" s="3" t="s">
        <v>2689</v>
      </c>
      <c r="D2700" s="3" t="s">
        <v>27</v>
      </c>
      <c r="E2700" s="3" t="s">
        <v>37</v>
      </c>
      <c r="F2700" s="3" t="s">
        <v>29</v>
      </c>
      <c r="G2700" s="2">
        <v>12.4</v>
      </c>
      <c r="H2700" s="3" t="s">
        <v>1827</v>
      </c>
      <c r="I2700" s="3" t="s">
        <v>2385</v>
      </c>
      <c r="J2700" s="3" t="s">
        <v>31</v>
      </c>
      <c r="K2700" s="4">
        <v>101</v>
      </c>
      <c r="L2700" s="2">
        <v>1</v>
      </c>
      <c r="M2700" s="2">
        <v>12</v>
      </c>
      <c r="N2700" s="2">
        <v>0.75</v>
      </c>
      <c r="O2700" s="3" t="s">
        <v>32</v>
      </c>
      <c r="P2700" s="3" t="s">
        <v>29</v>
      </c>
      <c r="Q2700" s="5">
        <v>22.25</v>
      </c>
      <c r="S2700" s="6">
        <v>19.27</v>
      </c>
      <c r="T2700" s="5">
        <v>0.35</v>
      </c>
      <c r="U2700" s="6">
        <v>19.62</v>
      </c>
      <c r="V2700" s="2">
        <v>28.9</v>
      </c>
      <c r="W2700" s="8"/>
      <c r="X2700" s="10" t="s">
        <v>29</v>
      </c>
      <c r="Y2700" s="7">
        <v>43466</v>
      </c>
    </row>
    <row r="2701" spans="1:25" hidden="1" x14ac:dyDescent="0.25">
      <c r="A2701" s="2">
        <v>321604</v>
      </c>
      <c r="B2701" s="3" t="s">
        <v>2553</v>
      </c>
      <c r="C2701" s="3" t="s">
        <v>2690</v>
      </c>
      <c r="D2701" s="3" t="s">
        <v>27</v>
      </c>
      <c r="E2701" s="3" t="s">
        <v>37</v>
      </c>
      <c r="F2701" s="3" t="s">
        <v>29</v>
      </c>
      <c r="G2701" s="2">
        <v>12.4</v>
      </c>
      <c r="H2701" s="3" t="s">
        <v>1827</v>
      </c>
      <c r="I2701" s="3" t="s">
        <v>1869</v>
      </c>
      <c r="J2701" s="3" t="s">
        <v>31</v>
      </c>
      <c r="K2701" s="4">
        <v>83.4</v>
      </c>
      <c r="L2701" s="2">
        <v>1</v>
      </c>
      <c r="M2701" s="2">
        <v>12</v>
      </c>
      <c r="N2701" s="2">
        <v>0.75</v>
      </c>
      <c r="O2701" s="3" t="s">
        <v>32</v>
      </c>
      <c r="P2701" s="3" t="s">
        <v>29</v>
      </c>
      <c r="Q2701" s="5">
        <v>19.2</v>
      </c>
      <c r="S2701" s="6">
        <v>16.59</v>
      </c>
      <c r="T2701" s="5">
        <v>0.35</v>
      </c>
      <c r="U2701" s="6">
        <v>16.940000000000001</v>
      </c>
      <c r="V2701" s="2">
        <v>24.95</v>
      </c>
      <c r="W2701" s="8"/>
      <c r="X2701" s="10" t="s">
        <v>29</v>
      </c>
      <c r="Y2701" s="7">
        <v>43654</v>
      </c>
    </row>
    <row r="2702" spans="1:25" hidden="1" x14ac:dyDescent="0.25">
      <c r="A2702" s="2">
        <v>156463</v>
      </c>
      <c r="B2702" s="3" t="s">
        <v>2553</v>
      </c>
      <c r="C2702" s="3" t="s">
        <v>2691</v>
      </c>
      <c r="D2702" s="3" t="s">
        <v>27</v>
      </c>
      <c r="E2702" s="3" t="s">
        <v>28</v>
      </c>
      <c r="F2702" s="3" t="s">
        <v>29</v>
      </c>
      <c r="G2702" s="2">
        <v>11.5</v>
      </c>
      <c r="H2702" s="3" t="s">
        <v>1191</v>
      </c>
      <c r="I2702" s="3" t="s">
        <v>29</v>
      </c>
      <c r="J2702" s="3" t="s">
        <v>31</v>
      </c>
      <c r="K2702" s="4">
        <v>58.8</v>
      </c>
      <c r="L2702" s="2">
        <v>1</v>
      </c>
      <c r="M2702" s="2">
        <v>12</v>
      </c>
      <c r="N2702" s="2">
        <v>0.75</v>
      </c>
      <c r="O2702" s="3" t="s">
        <v>32</v>
      </c>
      <c r="P2702" s="3" t="s">
        <v>29</v>
      </c>
      <c r="Q2702" s="5">
        <v>14.85</v>
      </c>
      <c r="S2702" s="6">
        <v>12.76</v>
      </c>
      <c r="T2702" s="5">
        <v>0.35</v>
      </c>
      <c r="U2702" s="6">
        <v>13.11</v>
      </c>
      <c r="V2702" s="2">
        <v>19.3</v>
      </c>
      <c r="W2702" s="8">
        <v>2.75</v>
      </c>
      <c r="X2702" s="9" t="s">
        <v>3216</v>
      </c>
      <c r="Y2702" s="7">
        <v>43794</v>
      </c>
    </row>
    <row r="2703" spans="1:25" hidden="1" x14ac:dyDescent="0.25">
      <c r="A2703" s="2">
        <v>335638</v>
      </c>
      <c r="B2703" s="3" t="s">
        <v>2553</v>
      </c>
      <c r="C2703" s="3" t="s">
        <v>2692</v>
      </c>
      <c r="D2703" s="3" t="s">
        <v>27</v>
      </c>
      <c r="E2703" s="3" t="s">
        <v>28</v>
      </c>
      <c r="F2703" s="3" t="s">
        <v>97</v>
      </c>
      <c r="G2703" s="2">
        <v>10</v>
      </c>
      <c r="H2703" s="3" t="s">
        <v>102</v>
      </c>
      <c r="I2703" s="3" t="s">
        <v>2563</v>
      </c>
      <c r="J2703" s="3" t="s">
        <v>31</v>
      </c>
      <c r="K2703" s="4">
        <v>56.28</v>
      </c>
      <c r="L2703" s="2">
        <v>1</v>
      </c>
      <c r="M2703" s="2">
        <v>12</v>
      </c>
      <c r="N2703" s="2">
        <v>0.75</v>
      </c>
      <c r="O2703" s="3" t="s">
        <v>32</v>
      </c>
      <c r="P2703" s="3" t="s">
        <v>29</v>
      </c>
      <c r="Q2703" s="5">
        <v>14.3</v>
      </c>
      <c r="S2703" s="6">
        <v>12.28</v>
      </c>
      <c r="T2703" s="5">
        <v>0.35</v>
      </c>
      <c r="U2703" s="6">
        <v>12.63</v>
      </c>
      <c r="V2703" s="2">
        <v>18.600000000000001</v>
      </c>
      <c r="W2703" s="8"/>
      <c r="X2703" s="10" t="s">
        <v>29</v>
      </c>
      <c r="Y2703" s="7">
        <v>43711</v>
      </c>
    </row>
    <row r="2704" spans="1:25" ht="30" hidden="1" x14ac:dyDescent="0.25">
      <c r="A2704" s="2">
        <v>448548</v>
      </c>
      <c r="B2704" s="3" t="s">
        <v>2553</v>
      </c>
      <c r="C2704" s="3" t="s">
        <v>2693</v>
      </c>
      <c r="D2704" s="3" t="s">
        <v>27</v>
      </c>
      <c r="E2704" s="3" t="s">
        <v>37</v>
      </c>
      <c r="F2704" s="3" t="s">
        <v>29</v>
      </c>
      <c r="G2704" s="2">
        <v>12.5</v>
      </c>
      <c r="H2704" s="3" t="s">
        <v>102</v>
      </c>
      <c r="I2704" s="3" t="s">
        <v>2563</v>
      </c>
      <c r="J2704" s="3" t="s">
        <v>31</v>
      </c>
      <c r="K2704" s="4">
        <v>56.16</v>
      </c>
      <c r="L2704" s="2">
        <v>1</v>
      </c>
      <c r="M2704" s="2">
        <v>12</v>
      </c>
      <c r="N2704" s="2">
        <v>0.75</v>
      </c>
      <c r="O2704" s="3" t="s">
        <v>32</v>
      </c>
      <c r="P2704" s="3" t="s">
        <v>29</v>
      </c>
      <c r="Q2704" s="5">
        <v>14.3</v>
      </c>
      <c r="S2704" s="6">
        <v>12.28</v>
      </c>
      <c r="T2704" s="5">
        <v>0.35</v>
      </c>
      <c r="U2704" s="6">
        <v>12.63</v>
      </c>
      <c r="V2704" s="2">
        <v>18.600000000000001</v>
      </c>
      <c r="W2704" s="8"/>
      <c r="X2704" s="10" t="s">
        <v>29</v>
      </c>
      <c r="Y2704" s="7">
        <v>43466</v>
      </c>
    </row>
    <row r="2705" spans="1:25" x14ac:dyDescent="0.25">
      <c r="A2705" s="2">
        <v>738633</v>
      </c>
      <c r="B2705" s="3" t="s">
        <v>2553</v>
      </c>
      <c r="C2705" s="3" t="s">
        <v>2694</v>
      </c>
      <c r="D2705" s="3" t="s">
        <v>27</v>
      </c>
      <c r="E2705" s="3" t="s">
        <v>28</v>
      </c>
      <c r="F2705" s="3" t="s">
        <v>29</v>
      </c>
      <c r="G2705" s="2">
        <v>12.5</v>
      </c>
      <c r="H2705" s="3" t="s">
        <v>204</v>
      </c>
      <c r="I2705" s="3" t="s">
        <v>2262</v>
      </c>
      <c r="J2705" s="3" t="s">
        <v>39</v>
      </c>
      <c r="K2705" s="4">
        <v>204.99</v>
      </c>
      <c r="L2705" s="2">
        <v>1</v>
      </c>
      <c r="M2705" s="2">
        <v>12</v>
      </c>
      <c r="N2705" s="2">
        <v>0.75</v>
      </c>
      <c r="O2705" s="3" t="s">
        <v>32</v>
      </c>
      <c r="P2705" s="3" t="s">
        <v>29</v>
      </c>
      <c r="Q2705" s="5">
        <v>38.85</v>
      </c>
      <c r="S2705" s="6">
        <v>33.880000000000003</v>
      </c>
      <c r="T2705" s="5">
        <v>0.35</v>
      </c>
      <c r="U2705" s="6">
        <v>34.229999999999997</v>
      </c>
      <c r="V2705" s="2">
        <v>50.5</v>
      </c>
      <c r="W2705" s="8"/>
      <c r="X2705" s="9" t="s">
        <v>3214</v>
      </c>
      <c r="Y2705" s="7">
        <v>43803</v>
      </c>
    </row>
    <row r="2706" spans="1:25" hidden="1" x14ac:dyDescent="0.25">
      <c r="A2706" s="2">
        <v>486357</v>
      </c>
      <c r="B2706" s="3" t="s">
        <v>2553</v>
      </c>
      <c r="C2706" s="3" t="s">
        <v>2695</v>
      </c>
      <c r="D2706" s="3" t="s">
        <v>27</v>
      </c>
      <c r="E2706" s="3" t="s">
        <v>28</v>
      </c>
      <c r="F2706" s="3" t="s">
        <v>97</v>
      </c>
      <c r="G2706" s="2">
        <v>12.5</v>
      </c>
      <c r="H2706" s="3" t="s">
        <v>889</v>
      </c>
      <c r="I2706" s="3" t="s">
        <v>29</v>
      </c>
      <c r="J2706" s="3" t="s">
        <v>31</v>
      </c>
      <c r="K2706" s="4">
        <v>64.8</v>
      </c>
      <c r="L2706" s="2">
        <v>1</v>
      </c>
      <c r="M2706" s="2">
        <v>12</v>
      </c>
      <c r="N2706" s="2">
        <v>0.75</v>
      </c>
      <c r="O2706" s="3" t="s">
        <v>32</v>
      </c>
      <c r="P2706" s="3" t="s">
        <v>29</v>
      </c>
      <c r="Q2706" s="5">
        <v>16</v>
      </c>
      <c r="S2706" s="6">
        <v>13.77</v>
      </c>
      <c r="T2706" s="5">
        <v>0.35</v>
      </c>
      <c r="U2706" s="6">
        <v>14.12</v>
      </c>
      <c r="V2706" s="2">
        <v>20.8</v>
      </c>
      <c r="W2706" s="8"/>
      <c r="X2706" s="10" t="s">
        <v>29</v>
      </c>
      <c r="Y2706" s="7">
        <v>43711</v>
      </c>
    </row>
    <row r="2707" spans="1:25" hidden="1" x14ac:dyDescent="0.25">
      <c r="A2707" s="2">
        <v>787644</v>
      </c>
      <c r="B2707" s="3" t="s">
        <v>2553</v>
      </c>
      <c r="C2707" s="3" t="s">
        <v>2696</v>
      </c>
      <c r="D2707" s="3" t="s">
        <v>27</v>
      </c>
      <c r="E2707" s="3" t="s">
        <v>37</v>
      </c>
      <c r="F2707" s="3" t="s">
        <v>29</v>
      </c>
      <c r="G2707" s="2">
        <v>12.5</v>
      </c>
      <c r="H2707" s="3" t="s">
        <v>38</v>
      </c>
      <c r="I2707" s="3" t="s">
        <v>2062</v>
      </c>
      <c r="J2707" s="3" t="s">
        <v>39</v>
      </c>
      <c r="K2707" s="4">
        <v>49.27</v>
      </c>
      <c r="L2707" s="2">
        <v>1</v>
      </c>
      <c r="M2707" s="2">
        <v>12</v>
      </c>
      <c r="N2707" s="2">
        <v>0.75</v>
      </c>
      <c r="O2707" s="3" t="s">
        <v>32</v>
      </c>
      <c r="P2707" s="3" t="s">
        <v>29</v>
      </c>
      <c r="Q2707" s="5">
        <v>12.3</v>
      </c>
      <c r="S2707" s="6">
        <v>10.52</v>
      </c>
      <c r="T2707" s="5">
        <v>0.35</v>
      </c>
      <c r="U2707" s="6">
        <v>10.87</v>
      </c>
      <c r="V2707" s="2">
        <v>16</v>
      </c>
      <c r="W2707" s="8"/>
      <c r="X2707" s="10" t="s">
        <v>29</v>
      </c>
      <c r="Y2707" s="7">
        <v>43650</v>
      </c>
    </row>
    <row r="2708" spans="1:25" hidden="1" x14ac:dyDescent="0.25">
      <c r="A2708" s="2">
        <v>313833</v>
      </c>
      <c r="B2708" s="3" t="s">
        <v>2553</v>
      </c>
      <c r="C2708" s="3" t="s">
        <v>2697</v>
      </c>
      <c r="D2708" s="3" t="s">
        <v>42</v>
      </c>
      <c r="E2708" s="3" t="s">
        <v>28</v>
      </c>
      <c r="F2708" s="3" t="s">
        <v>86</v>
      </c>
      <c r="G2708" s="2">
        <v>12</v>
      </c>
      <c r="H2708" s="3" t="s">
        <v>30</v>
      </c>
      <c r="I2708" s="3" t="s">
        <v>2557</v>
      </c>
      <c r="J2708" s="3" t="s">
        <v>31</v>
      </c>
      <c r="K2708" s="4">
        <v>78.959999999999994</v>
      </c>
      <c r="L2708" s="2">
        <v>1</v>
      </c>
      <c r="M2708" s="2">
        <v>12</v>
      </c>
      <c r="N2708" s="2">
        <v>0.375</v>
      </c>
      <c r="O2708" s="3" t="s">
        <v>32</v>
      </c>
      <c r="P2708" s="3" t="s">
        <v>29</v>
      </c>
      <c r="Q2708" s="5">
        <v>16.2</v>
      </c>
      <c r="S2708" s="6">
        <v>14.17</v>
      </c>
      <c r="T2708" s="5">
        <v>0.1</v>
      </c>
      <c r="U2708" s="6">
        <v>14.27</v>
      </c>
      <c r="V2708" s="2">
        <v>21.05</v>
      </c>
      <c r="W2708" s="8"/>
      <c r="X2708" s="10" t="s">
        <v>29</v>
      </c>
      <c r="Y2708" s="7">
        <v>43739</v>
      </c>
    </row>
    <row r="2709" spans="1:25" hidden="1" x14ac:dyDescent="0.25">
      <c r="A2709" s="2">
        <v>258699</v>
      </c>
      <c r="B2709" s="3" t="s">
        <v>2553</v>
      </c>
      <c r="C2709" s="3" t="s">
        <v>2697</v>
      </c>
      <c r="D2709" s="3" t="s">
        <v>27</v>
      </c>
      <c r="E2709" s="3" t="s">
        <v>37</v>
      </c>
      <c r="F2709" s="3" t="s">
        <v>29</v>
      </c>
      <c r="G2709" s="2">
        <v>13</v>
      </c>
      <c r="H2709" s="3" t="s">
        <v>30</v>
      </c>
      <c r="I2709" s="3" t="s">
        <v>2557</v>
      </c>
      <c r="J2709" s="3" t="s">
        <v>31</v>
      </c>
      <c r="K2709" s="4">
        <v>138.6</v>
      </c>
      <c r="L2709" s="2">
        <v>1</v>
      </c>
      <c r="M2709" s="2">
        <v>12</v>
      </c>
      <c r="N2709" s="2">
        <v>0.75</v>
      </c>
      <c r="O2709" s="3" t="s">
        <v>32</v>
      </c>
      <c r="P2709" s="3" t="s">
        <v>29</v>
      </c>
      <c r="Q2709" s="5">
        <v>28.7</v>
      </c>
      <c r="S2709" s="6">
        <v>24.95</v>
      </c>
      <c r="T2709" s="5">
        <v>0.35</v>
      </c>
      <c r="U2709" s="6">
        <v>25.3</v>
      </c>
      <c r="V2709" s="2">
        <v>37.299999999999997</v>
      </c>
      <c r="W2709" s="8"/>
      <c r="X2709" s="10" t="s">
        <v>29</v>
      </c>
      <c r="Y2709" s="7">
        <v>43678</v>
      </c>
    </row>
    <row r="2710" spans="1:25" ht="30" hidden="1" x14ac:dyDescent="0.25">
      <c r="A2710" s="2">
        <v>149354</v>
      </c>
      <c r="B2710" s="3" t="s">
        <v>2553</v>
      </c>
      <c r="C2710" s="3" t="s">
        <v>2698</v>
      </c>
      <c r="D2710" s="3" t="s">
        <v>27</v>
      </c>
      <c r="E2710" s="3" t="s">
        <v>28</v>
      </c>
      <c r="F2710" s="3" t="s">
        <v>29</v>
      </c>
      <c r="G2710" s="2">
        <v>10.8</v>
      </c>
      <c r="H2710" s="3" t="s">
        <v>102</v>
      </c>
      <c r="I2710" s="3" t="s">
        <v>2385</v>
      </c>
      <c r="J2710" s="3" t="s">
        <v>31</v>
      </c>
      <c r="K2710" s="4" t="s">
        <v>3186</v>
      </c>
      <c r="L2710" s="2">
        <v>1</v>
      </c>
      <c r="M2710" s="2">
        <v>12</v>
      </c>
      <c r="N2710" s="2">
        <v>0.75</v>
      </c>
      <c r="O2710" s="3" t="s">
        <v>32</v>
      </c>
      <c r="P2710" s="3" t="s">
        <v>29</v>
      </c>
      <c r="Q2710" s="5">
        <v>14.8</v>
      </c>
      <c r="S2710" s="6">
        <v>12.72</v>
      </c>
      <c r="T2710" s="5">
        <v>0.35</v>
      </c>
      <c r="U2710" s="6">
        <v>13.07</v>
      </c>
      <c r="V2710" s="2">
        <v>19.25</v>
      </c>
      <c r="W2710" s="8"/>
      <c r="X2710" s="10" t="s">
        <v>29</v>
      </c>
      <c r="Y2710" s="7">
        <v>43767</v>
      </c>
    </row>
    <row r="2711" spans="1:25" ht="30" hidden="1" x14ac:dyDescent="0.25">
      <c r="A2711" s="2">
        <v>150315</v>
      </c>
      <c r="B2711" s="3" t="s">
        <v>2553</v>
      </c>
      <c r="C2711" s="3" t="s">
        <v>2699</v>
      </c>
      <c r="D2711" s="3" t="s">
        <v>27</v>
      </c>
      <c r="E2711" s="3" t="s">
        <v>28</v>
      </c>
      <c r="F2711" s="3" t="s">
        <v>29</v>
      </c>
      <c r="G2711" s="2">
        <v>13.8</v>
      </c>
      <c r="H2711" s="3" t="s">
        <v>102</v>
      </c>
      <c r="I2711" s="3" t="s">
        <v>2557</v>
      </c>
      <c r="J2711" s="3" t="s">
        <v>31</v>
      </c>
      <c r="K2711" s="4">
        <v>48.36</v>
      </c>
      <c r="L2711" s="2">
        <v>1</v>
      </c>
      <c r="M2711" s="2">
        <v>6</v>
      </c>
      <c r="N2711" s="2">
        <v>0.75</v>
      </c>
      <c r="O2711" s="3" t="s">
        <v>32</v>
      </c>
      <c r="P2711" s="3" t="s">
        <v>29</v>
      </c>
      <c r="Q2711" s="5">
        <v>21.5</v>
      </c>
      <c r="S2711" s="6">
        <v>18.61</v>
      </c>
      <c r="T2711" s="5">
        <v>0.35</v>
      </c>
      <c r="U2711" s="6">
        <v>18.96</v>
      </c>
      <c r="V2711" s="2">
        <v>27.95</v>
      </c>
      <c r="W2711" s="8"/>
      <c r="X2711" s="10" t="s">
        <v>29</v>
      </c>
      <c r="Y2711" s="7">
        <v>43709</v>
      </c>
    </row>
    <row r="2712" spans="1:25" hidden="1" x14ac:dyDescent="0.25">
      <c r="A2712" s="2">
        <v>400267</v>
      </c>
      <c r="B2712" s="3" t="s">
        <v>2553</v>
      </c>
      <c r="C2712" s="3" t="s">
        <v>2700</v>
      </c>
      <c r="D2712" s="3" t="s">
        <v>27</v>
      </c>
      <c r="E2712" s="3" t="s">
        <v>37</v>
      </c>
      <c r="F2712" s="3" t="s">
        <v>104</v>
      </c>
      <c r="G2712" s="2">
        <v>8.3000000000000007</v>
      </c>
      <c r="H2712" s="3" t="s">
        <v>102</v>
      </c>
      <c r="I2712" s="3" t="s">
        <v>1833</v>
      </c>
      <c r="J2712" s="3" t="s">
        <v>31</v>
      </c>
      <c r="K2712" s="4" t="s">
        <v>3176</v>
      </c>
      <c r="L2712" s="2">
        <v>1</v>
      </c>
      <c r="M2712" s="2">
        <v>12</v>
      </c>
      <c r="N2712" s="2">
        <v>0.75</v>
      </c>
      <c r="O2712" s="3" t="s">
        <v>32</v>
      </c>
      <c r="P2712" s="3" t="s">
        <v>29</v>
      </c>
      <c r="Q2712" s="5">
        <v>14.85</v>
      </c>
      <c r="R2712" s="5">
        <v>1.5</v>
      </c>
      <c r="S2712" s="6">
        <v>11.44</v>
      </c>
      <c r="T2712" s="5">
        <v>0.35</v>
      </c>
      <c r="U2712" s="6">
        <v>11.79</v>
      </c>
      <c r="V2712" s="2">
        <v>19.3</v>
      </c>
      <c r="W2712" s="8"/>
      <c r="X2712" s="10" t="s">
        <v>29</v>
      </c>
      <c r="Y2712" s="7">
        <v>43800</v>
      </c>
    </row>
    <row r="2713" spans="1:25" hidden="1" x14ac:dyDescent="0.25">
      <c r="A2713" s="2">
        <v>968081</v>
      </c>
      <c r="B2713" s="3" t="s">
        <v>2553</v>
      </c>
      <c r="C2713" s="3" t="s">
        <v>2701</v>
      </c>
      <c r="D2713" s="3" t="s">
        <v>1951</v>
      </c>
      <c r="E2713" s="3" t="s">
        <v>28</v>
      </c>
      <c r="F2713" s="3" t="s">
        <v>210</v>
      </c>
      <c r="G2713" s="2">
        <v>7.6</v>
      </c>
      <c r="H2713" s="3" t="s">
        <v>102</v>
      </c>
      <c r="I2713" s="3" t="s">
        <v>1833</v>
      </c>
      <c r="J2713" s="3" t="s">
        <v>31</v>
      </c>
      <c r="K2713" s="4" t="s">
        <v>3123</v>
      </c>
      <c r="L2713" s="2">
        <v>1</v>
      </c>
      <c r="M2713" s="2">
        <v>24</v>
      </c>
      <c r="N2713" s="2">
        <v>0.25</v>
      </c>
      <c r="O2713" s="3" t="s">
        <v>140</v>
      </c>
      <c r="P2713" s="3" t="s">
        <v>29</v>
      </c>
      <c r="Q2713" s="5">
        <v>5.8</v>
      </c>
      <c r="S2713" s="6">
        <v>5.0199999999999996</v>
      </c>
      <c r="T2713" s="5">
        <v>0.1</v>
      </c>
      <c r="U2713" s="6">
        <v>5.12</v>
      </c>
      <c r="V2713" s="2">
        <v>7.55</v>
      </c>
      <c r="W2713" s="8"/>
      <c r="X2713" s="10" t="s">
        <v>29</v>
      </c>
      <c r="Y2713" s="7">
        <v>43711</v>
      </c>
    </row>
    <row r="2714" spans="1:25" ht="30" hidden="1" x14ac:dyDescent="0.25">
      <c r="A2714" s="2">
        <v>157594</v>
      </c>
      <c r="B2714" s="3" t="s">
        <v>2553</v>
      </c>
      <c r="C2714" s="3" t="s">
        <v>2702</v>
      </c>
      <c r="D2714" s="3" t="s">
        <v>27</v>
      </c>
      <c r="E2714" s="3" t="s">
        <v>37</v>
      </c>
      <c r="F2714" s="3" t="s">
        <v>29</v>
      </c>
      <c r="G2714" s="2">
        <v>12</v>
      </c>
      <c r="H2714" s="3" t="s">
        <v>102</v>
      </c>
      <c r="I2714" s="3" t="s">
        <v>2385</v>
      </c>
      <c r="J2714" s="3" t="s">
        <v>31</v>
      </c>
      <c r="K2714" s="4" t="s">
        <v>3187</v>
      </c>
      <c r="L2714" s="2">
        <v>1</v>
      </c>
      <c r="M2714" s="2">
        <v>12</v>
      </c>
      <c r="N2714" s="2">
        <v>0.75</v>
      </c>
      <c r="O2714" s="3" t="s">
        <v>32</v>
      </c>
      <c r="P2714" s="3" t="s">
        <v>29</v>
      </c>
      <c r="Q2714" s="5">
        <v>13.1</v>
      </c>
      <c r="S2714" s="6">
        <v>11.22</v>
      </c>
      <c r="T2714" s="5">
        <v>0.35</v>
      </c>
      <c r="U2714" s="6">
        <v>11.57</v>
      </c>
      <c r="V2714" s="2">
        <v>17.05</v>
      </c>
      <c r="W2714" s="8"/>
      <c r="X2714" s="10" t="s">
        <v>29</v>
      </c>
      <c r="Y2714" s="7">
        <v>43556</v>
      </c>
    </row>
    <row r="2715" spans="1:25" hidden="1" x14ac:dyDescent="0.25">
      <c r="A2715" s="2">
        <v>882027</v>
      </c>
      <c r="B2715" s="3" t="s">
        <v>2553</v>
      </c>
      <c r="C2715" s="3" t="s">
        <v>2703</v>
      </c>
      <c r="D2715" s="3" t="s">
        <v>27</v>
      </c>
      <c r="E2715" s="3" t="s">
        <v>37</v>
      </c>
      <c r="F2715" s="3" t="s">
        <v>29</v>
      </c>
      <c r="G2715" s="2">
        <v>12.2</v>
      </c>
      <c r="H2715" s="3" t="s">
        <v>38</v>
      </c>
      <c r="I2715" s="3" t="s">
        <v>2563</v>
      </c>
      <c r="J2715" s="3" t="s">
        <v>31</v>
      </c>
      <c r="K2715" s="4">
        <v>118.2</v>
      </c>
      <c r="L2715" s="2">
        <v>1</v>
      </c>
      <c r="M2715" s="2">
        <v>12</v>
      </c>
      <c r="N2715" s="2">
        <v>0.75</v>
      </c>
      <c r="O2715" s="3" t="s">
        <v>32</v>
      </c>
      <c r="P2715" s="3" t="s">
        <v>29</v>
      </c>
      <c r="Q2715" s="5">
        <v>25.2</v>
      </c>
      <c r="S2715" s="6">
        <v>21.87</v>
      </c>
      <c r="T2715" s="5">
        <v>0.35</v>
      </c>
      <c r="U2715" s="6">
        <v>22.22</v>
      </c>
      <c r="V2715" s="2">
        <v>32.75</v>
      </c>
      <c r="W2715" s="8"/>
      <c r="X2715" s="10" t="s">
        <v>29</v>
      </c>
      <c r="Y2715" s="7">
        <v>43709</v>
      </c>
    </row>
    <row r="2716" spans="1:25" hidden="1" x14ac:dyDescent="0.25">
      <c r="A2716" s="2">
        <v>328518</v>
      </c>
      <c r="B2716" s="3" t="s">
        <v>2553</v>
      </c>
      <c r="C2716" s="3" t="s">
        <v>2704</v>
      </c>
      <c r="D2716" s="3" t="s">
        <v>27</v>
      </c>
      <c r="E2716" s="3" t="s">
        <v>37</v>
      </c>
      <c r="F2716" s="3" t="s">
        <v>104</v>
      </c>
      <c r="G2716" s="2">
        <v>11.5</v>
      </c>
      <c r="H2716" s="3" t="s">
        <v>38</v>
      </c>
      <c r="I2716" s="3" t="s">
        <v>2557</v>
      </c>
      <c r="J2716" s="3" t="s">
        <v>31</v>
      </c>
      <c r="K2716" s="4">
        <v>43.55</v>
      </c>
      <c r="L2716" s="2">
        <v>1</v>
      </c>
      <c r="M2716" s="2">
        <v>12</v>
      </c>
      <c r="N2716" s="2">
        <v>0.75</v>
      </c>
      <c r="O2716" s="3" t="s">
        <v>32</v>
      </c>
      <c r="P2716" s="3" t="s">
        <v>29</v>
      </c>
      <c r="Q2716" s="5">
        <v>11.5</v>
      </c>
      <c r="R2716" s="5">
        <v>0.5</v>
      </c>
      <c r="S2716" s="6">
        <v>9.3699999999999992</v>
      </c>
      <c r="T2716" s="5">
        <v>0.35</v>
      </c>
      <c r="U2716" s="6">
        <v>9.7200000000000006</v>
      </c>
      <c r="V2716" s="2">
        <v>14.95</v>
      </c>
      <c r="W2716" s="8"/>
      <c r="X2716" s="10" t="s">
        <v>29</v>
      </c>
      <c r="Y2716" s="7">
        <v>43800</v>
      </c>
    </row>
    <row r="2717" spans="1:25" hidden="1" x14ac:dyDescent="0.25">
      <c r="A2717" s="2">
        <v>182501</v>
      </c>
      <c r="B2717" s="3" t="s">
        <v>2553</v>
      </c>
      <c r="C2717" s="3" t="s">
        <v>2704</v>
      </c>
      <c r="D2717" s="3" t="s">
        <v>1793</v>
      </c>
      <c r="E2717" s="3" t="s">
        <v>28</v>
      </c>
      <c r="F2717" s="3" t="s">
        <v>97</v>
      </c>
      <c r="G2717" s="2">
        <v>12.5</v>
      </c>
      <c r="H2717" s="3" t="s">
        <v>38</v>
      </c>
      <c r="I2717" s="3" t="s">
        <v>2557</v>
      </c>
      <c r="J2717" s="3" t="s">
        <v>31</v>
      </c>
      <c r="K2717" s="4">
        <v>39.56</v>
      </c>
      <c r="L2717" s="2">
        <v>1</v>
      </c>
      <c r="M2717" s="2">
        <v>6</v>
      </c>
      <c r="N2717" s="2">
        <v>1.5</v>
      </c>
      <c r="O2717" s="3" t="s">
        <v>32</v>
      </c>
      <c r="P2717" s="3" t="s">
        <v>29</v>
      </c>
      <c r="Q2717" s="5">
        <v>21.05</v>
      </c>
      <c r="S2717" s="6">
        <v>18.22</v>
      </c>
      <c r="T2717" s="5">
        <v>0.35</v>
      </c>
      <c r="U2717" s="6">
        <v>18.57</v>
      </c>
      <c r="V2717" s="2">
        <v>27.35</v>
      </c>
      <c r="W2717" s="8"/>
      <c r="X2717" s="10" t="s">
        <v>29</v>
      </c>
      <c r="Y2717" s="7">
        <v>43711</v>
      </c>
    </row>
    <row r="2718" spans="1:25" hidden="1" x14ac:dyDescent="0.25">
      <c r="A2718" s="2">
        <v>201467</v>
      </c>
      <c r="B2718" s="3" t="s">
        <v>2553</v>
      </c>
      <c r="C2718" s="3" t="s">
        <v>2704</v>
      </c>
      <c r="D2718" s="3" t="s">
        <v>1914</v>
      </c>
      <c r="E2718" s="3" t="s">
        <v>37</v>
      </c>
      <c r="F2718" s="3" t="s">
        <v>29</v>
      </c>
      <c r="G2718" s="2">
        <v>12.5</v>
      </c>
      <c r="H2718" s="3" t="s">
        <v>38</v>
      </c>
      <c r="I2718" s="3" t="s">
        <v>2557</v>
      </c>
      <c r="J2718" s="3" t="s">
        <v>31</v>
      </c>
      <c r="K2718" s="4">
        <v>57.59</v>
      </c>
      <c r="L2718" s="2">
        <v>1</v>
      </c>
      <c r="M2718" s="2">
        <v>4</v>
      </c>
      <c r="N2718" s="2">
        <v>4</v>
      </c>
      <c r="O2718" s="3" t="s">
        <v>956</v>
      </c>
      <c r="P2718" s="3" t="s">
        <v>29</v>
      </c>
      <c r="Q2718" s="5">
        <v>44.25</v>
      </c>
      <c r="S2718" s="6">
        <v>38.630000000000003</v>
      </c>
      <c r="T2718" s="5">
        <v>0.35</v>
      </c>
      <c r="U2718" s="6">
        <v>38.979999999999997</v>
      </c>
      <c r="V2718" s="2">
        <v>57.5</v>
      </c>
      <c r="W2718" s="8"/>
      <c r="X2718" s="10" t="s">
        <v>29</v>
      </c>
      <c r="Y2718" s="7">
        <v>43799</v>
      </c>
    </row>
    <row r="2719" spans="1:25" ht="30" hidden="1" x14ac:dyDescent="0.25">
      <c r="A2719" s="2">
        <v>206201</v>
      </c>
      <c r="B2719" s="3" t="s">
        <v>2553</v>
      </c>
      <c r="C2719" s="3" t="s">
        <v>2705</v>
      </c>
      <c r="D2719" s="3" t="s">
        <v>27</v>
      </c>
      <c r="E2719" s="3" t="s">
        <v>37</v>
      </c>
      <c r="F2719" s="3" t="s">
        <v>29</v>
      </c>
      <c r="G2719" s="2">
        <v>12.5</v>
      </c>
      <c r="H2719" s="3" t="s">
        <v>38</v>
      </c>
      <c r="I2719" s="3" t="s">
        <v>2385</v>
      </c>
      <c r="J2719" s="3" t="s">
        <v>31</v>
      </c>
      <c r="K2719" s="4">
        <v>43.55</v>
      </c>
      <c r="L2719" s="2">
        <v>1</v>
      </c>
      <c r="M2719" s="2">
        <v>12</v>
      </c>
      <c r="N2719" s="2">
        <v>0.75</v>
      </c>
      <c r="O2719" s="3" t="s">
        <v>32</v>
      </c>
      <c r="P2719" s="3" t="s">
        <v>29</v>
      </c>
      <c r="Q2719" s="5">
        <v>11.5</v>
      </c>
      <c r="S2719" s="6">
        <v>9.81</v>
      </c>
      <c r="T2719" s="5">
        <v>0.35</v>
      </c>
      <c r="U2719" s="6">
        <v>10.16</v>
      </c>
      <c r="V2719" s="2">
        <v>14.95</v>
      </c>
      <c r="W2719" s="8"/>
      <c r="X2719" s="10" t="s">
        <v>29</v>
      </c>
      <c r="Y2719" s="7">
        <v>43556</v>
      </c>
    </row>
    <row r="2720" spans="1:25" ht="30" hidden="1" x14ac:dyDescent="0.25">
      <c r="A2720" s="2">
        <v>201376</v>
      </c>
      <c r="B2720" s="3" t="s">
        <v>2553</v>
      </c>
      <c r="C2720" s="3" t="s">
        <v>2705</v>
      </c>
      <c r="D2720" s="3" t="s">
        <v>1914</v>
      </c>
      <c r="E2720" s="3" t="s">
        <v>37</v>
      </c>
      <c r="F2720" s="3" t="s">
        <v>104</v>
      </c>
      <c r="G2720" s="2">
        <v>12</v>
      </c>
      <c r="H2720" s="3" t="s">
        <v>38</v>
      </c>
      <c r="I2720" s="3" t="s">
        <v>2385</v>
      </c>
      <c r="J2720" s="3" t="s">
        <v>31</v>
      </c>
      <c r="K2720" s="4">
        <v>57.59</v>
      </c>
      <c r="L2720" s="2">
        <v>1</v>
      </c>
      <c r="M2720" s="2">
        <v>4</v>
      </c>
      <c r="N2720" s="2">
        <v>4</v>
      </c>
      <c r="O2720" s="3" t="s">
        <v>956</v>
      </c>
      <c r="P2720" s="3" t="s">
        <v>29</v>
      </c>
      <c r="Q2720" s="5">
        <v>44.25</v>
      </c>
      <c r="R2720" s="5">
        <v>2</v>
      </c>
      <c r="S2720" s="6">
        <v>36.869999999999997</v>
      </c>
      <c r="T2720" s="5">
        <v>0.35</v>
      </c>
      <c r="U2720" s="6">
        <v>37.22</v>
      </c>
      <c r="V2720" s="2">
        <v>57.5</v>
      </c>
      <c r="W2720" s="8"/>
      <c r="X2720" s="10" t="s">
        <v>29</v>
      </c>
      <c r="Y2720" s="7">
        <v>43800</v>
      </c>
    </row>
    <row r="2721" spans="1:25" hidden="1" x14ac:dyDescent="0.25">
      <c r="A2721" s="2">
        <v>399428</v>
      </c>
      <c r="B2721" s="3" t="s">
        <v>2553</v>
      </c>
      <c r="C2721" s="3" t="s">
        <v>2706</v>
      </c>
      <c r="D2721" s="3" t="s">
        <v>1793</v>
      </c>
      <c r="E2721" s="3" t="s">
        <v>37</v>
      </c>
      <c r="F2721" s="3" t="s">
        <v>29</v>
      </c>
      <c r="G2721" s="2">
        <v>12</v>
      </c>
      <c r="H2721" s="3" t="s">
        <v>38</v>
      </c>
      <c r="I2721" s="3" t="s">
        <v>2062</v>
      </c>
      <c r="J2721" s="3" t="s">
        <v>31</v>
      </c>
      <c r="K2721" s="4">
        <v>39.56</v>
      </c>
      <c r="L2721" s="2">
        <v>1</v>
      </c>
      <c r="M2721" s="2">
        <v>6</v>
      </c>
      <c r="N2721" s="2">
        <v>1.5</v>
      </c>
      <c r="O2721" s="3" t="s">
        <v>32</v>
      </c>
      <c r="P2721" s="3" t="s">
        <v>29</v>
      </c>
      <c r="Q2721" s="5">
        <v>21.05</v>
      </c>
      <c r="S2721" s="6">
        <v>18.22</v>
      </c>
      <c r="T2721" s="5">
        <v>0.35</v>
      </c>
      <c r="U2721" s="6">
        <v>18.57</v>
      </c>
      <c r="V2721" s="2">
        <v>27.35</v>
      </c>
      <c r="W2721" s="8"/>
      <c r="X2721" s="10" t="s">
        <v>29</v>
      </c>
      <c r="Y2721" s="7">
        <v>43799</v>
      </c>
    </row>
    <row r="2722" spans="1:25" hidden="1" x14ac:dyDescent="0.25">
      <c r="A2722" s="2">
        <v>501080</v>
      </c>
      <c r="B2722" s="3" t="s">
        <v>2553</v>
      </c>
      <c r="C2722" s="3" t="s">
        <v>2707</v>
      </c>
      <c r="D2722" s="3" t="s">
        <v>27</v>
      </c>
      <c r="E2722" s="3" t="s">
        <v>37</v>
      </c>
      <c r="F2722" s="3" t="s">
        <v>29</v>
      </c>
      <c r="G2722" s="2">
        <v>11.5</v>
      </c>
      <c r="H2722" s="3" t="s">
        <v>61</v>
      </c>
      <c r="I2722" s="3" t="s">
        <v>29</v>
      </c>
      <c r="J2722" s="3" t="s">
        <v>31</v>
      </c>
      <c r="K2722" s="4">
        <v>66.48</v>
      </c>
      <c r="L2722" s="2">
        <v>1</v>
      </c>
      <c r="M2722" s="2">
        <v>12</v>
      </c>
      <c r="N2722" s="2">
        <v>0.75</v>
      </c>
      <c r="O2722" s="3" t="s">
        <v>32</v>
      </c>
      <c r="P2722" s="3" t="s">
        <v>29</v>
      </c>
      <c r="Q2722" s="5">
        <v>16.3</v>
      </c>
      <c r="S2722" s="6">
        <v>14.04</v>
      </c>
      <c r="T2722" s="5">
        <v>0.35</v>
      </c>
      <c r="U2722" s="6">
        <v>14.39</v>
      </c>
      <c r="V2722" s="2">
        <v>21.2</v>
      </c>
      <c r="W2722" s="8"/>
      <c r="X2722" s="10" t="s">
        <v>29</v>
      </c>
      <c r="Y2722" s="7">
        <v>43466</v>
      </c>
    </row>
    <row r="2723" spans="1:25" hidden="1" x14ac:dyDescent="0.25">
      <c r="A2723" s="2">
        <v>336503</v>
      </c>
      <c r="B2723" s="3" t="s">
        <v>2553</v>
      </c>
      <c r="C2723" s="3" t="s">
        <v>2708</v>
      </c>
      <c r="D2723" s="3" t="s">
        <v>27</v>
      </c>
      <c r="E2723" s="3" t="s">
        <v>37</v>
      </c>
      <c r="F2723" s="3" t="s">
        <v>29</v>
      </c>
      <c r="G2723" s="2">
        <v>10</v>
      </c>
      <c r="H2723" s="3" t="s">
        <v>61</v>
      </c>
      <c r="I2723" s="3" t="s">
        <v>29</v>
      </c>
      <c r="J2723" s="3" t="s">
        <v>31</v>
      </c>
      <c r="K2723" s="4">
        <v>61.32</v>
      </c>
      <c r="L2723" s="2">
        <v>1</v>
      </c>
      <c r="M2723" s="2">
        <v>12</v>
      </c>
      <c r="N2723" s="2">
        <v>0.75</v>
      </c>
      <c r="O2723" s="3" t="s">
        <v>32</v>
      </c>
      <c r="P2723" s="3" t="s">
        <v>29</v>
      </c>
      <c r="Q2723" s="5">
        <v>15.4</v>
      </c>
      <c r="S2723" s="6">
        <v>13.24</v>
      </c>
      <c r="T2723" s="5">
        <v>0.35</v>
      </c>
      <c r="U2723" s="6">
        <v>13.59</v>
      </c>
      <c r="V2723" s="2">
        <v>20</v>
      </c>
      <c r="W2723" s="8"/>
      <c r="X2723" s="10" t="s">
        <v>29</v>
      </c>
      <c r="Y2723" s="7">
        <v>43466</v>
      </c>
    </row>
    <row r="2724" spans="1:25" ht="30" hidden="1" x14ac:dyDescent="0.25">
      <c r="A2724" s="2">
        <v>150144</v>
      </c>
      <c r="B2724" s="3" t="s">
        <v>2553</v>
      </c>
      <c r="C2724" s="3" t="s">
        <v>2709</v>
      </c>
      <c r="D2724" s="3" t="s">
        <v>27</v>
      </c>
      <c r="E2724" s="3" t="s">
        <v>37</v>
      </c>
      <c r="F2724" s="3" t="s">
        <v>29</v>
      </c>
      <c r="G2724" s="2">
        <v>13</v>
      </c>
      <c r="H2724" s="3" t="s">
        <v>297</v>
      </c>
      <c r="I2724" s="3" t="s">
        <v>2385</v>
      </c>
      <c r="J2724" s="3" t="s">
        <v>31</v>
      </c>
      <c r="K2724" s="4" t="s">
        <v>3188</v>
      </c>
      <c r="L2724" s="2">
        <v>1</v>
      </c>
      <c r="M2724" s="2">
        <v>12</v>
      </c>
      <c r="N2724" s="2">
        <v>0.75</v>
      </c>
      <c r="O2724" s="3" t="s">
        <v>32</v>
      </c>
      <c r="P2724" s="3" t="s">
        <v>29</v>
      </c>
      <c r="Q2724" s="5">
        <v>21.85</v>
      </c>
      <c r="S2724" s="6">
        <v>18.920000000000002</v>
      </c>
      <c r="T2724" s="5">
        <v>0.35</v>
      </c>
      <c r="U2724" s="6">
        <v>19.27</v>
      </c>
      <c r="V2724" s="2">
        <v>28.4</v>
      </c>
      <c r="W2724" s="8"/>
      <c r="X2724" s="10" t="s">
        <v>29</v>
      </c>
      <c r="Y2724" s="7">
        <v>43799</v>
      </c>
    </row>
    <row r="2725" spans="1:25" hidden="1" x14ac:dyDescent="0.25">
      <c r="A2725" s="2">
        <v>168054</v>
      </c>
      <c r="B2725" s="3" t="s">
        <v>2553</v>
      </c>
      <c r="C2725" s="3" t="s">
        <v>2710</v>
      </c>
      <c r="D2725" s="3" t="s">
        <v>42</v>
      </c>
      <c r="E2725" s="3" t="s">
        <v>37</v>
      </c>
      <c r="F2725" s="3" t="s">
        <v>29</v>
      </c>
      <c r="G2725" s="2">
        <v>13</v>
      </c>
      <c r="H2725" s="3" t="s">
        <v>297</v>
      </c>
      <c r="I2725" s="3" t="s">
        <v>2062</v>
      </c>
      <c r="J2725" s="3" t="s">
        <v>31</v>
      </c>
      <c r="K2725" s="4" t="s">
        <v>3189</v>
      </c>
      <c r="L2725" s="2">
        <v>1</v>
      </c>
      <c r="M2725" s="2">
        <v>12</v>
      </c>
      <c r="N2725" s="2">
        <v>0.375</v>
      </c>
      <c r="O2725" s="3" t="s">
        <v>32</v>
      </c>
      <c r="P2725" s="3" t="s">
        <v>29</v>
      </c>
      <c r="Q2725" s="5">
        <v>12.85</v>
      </c>
      <c r="S2725" s="6">
        <v>11.22</v>
      </c>
      <c r="T2725" s="5">
        <v>0.1</v>
      </c>
      <c r="U2725" s="6">
        <v>11.32</v>
      </c>
      <c r="V2725" s="2">
        <v>16.7</v>
      </c>
      <c r="W2725" s="8"/>
      <c r="X2725" s="10" t="s">
        <v>29</v>
      </c>
      <c r="Y2725" s="7">
        <v>43466</v>
      </c>
    </row>
    <row r="2726" spans="1:25" hidden="1" x14ac:dyDescent="0.25">
      <c r="A2726" s="2">
        <v>100594</v>
      </c>
      <c r="B2726" s="3" t="s">
        <v>2553</v>
      </c>
      <c r="C2726" s="3" t="s">
        <v>2711</v>
      </c>
      <c r="D2726" s="3" t="s">
        <v>27</v>
      </c>
      <c r="E2726" s="3" t="s">
        <v>37</v>
      </c>
      <c r="F2726" s="3" t="s">
        <v>104</v>
      </c>
      <c r="G2726" s="2">
        <v>13</v>
      </c>
      <c r="H2726" s="3" t="s">
        <v>297</v>
      </c>
      <c r="I2726" s="3" t="s">
        <v>2062</v>
      </c>
      <c r="J2726" s="3" t="s">
        <v>31</v>
      </c>
      <c r="K2726" s="4" t="s">
        <v>3190</v>
      </c>
      <c r="L2726" s="2">
        <v>1</v>
      </c>
      <c r="M2726" s="2">
        <v>12</v>
      </c>
      <c r="N2726" s="2">
        <v>0.75</v>
      </c>
      <c r="O2726" s="3" t="s">
        <v>32</v>
      </c>
      <c r="P2726" s="3" t="s">
        <v>29</v>
      </c>
      <c r="Q2726" s="5">
        <v>21.85</v>
      </c>
      <c r="R2726" s="5">
        <v>2</v>
      </c>
      <c r="S2726" s="6">
        <v>17.16</v>
      </c>
      <c r="T2726" s="5">
        <v>0.35</v>
      </c>
      <c r="U2726" s="6">
        <v>17.510000000000002</v>
      </c>
      <c r="V2726" s="2">
        <v>28.4</v>
      </c>
      <c r="W2726" s="8"/>
      <c r="X2726" s="10" t="s">
        <v>29</v>
      </c>
      <c r="Y2726" s="7">
        <v>43800</v>
      </c>
    </row>
    <row r="2727" spans="1:25" hidden="1" x14ac:dyDescent="0.25">
      <c r="A2727" s="2">
        <v>58032</v>
      </c>
      <c r="B2727" s="3" t="s">
        <v>2553</v>
      </c>
      <c r="C2727" s="3" t="s">
        <v>2712</v>
      </c>
      <c r="D2727" s="3" t="s">
        <v>27</v>
      </c>
      <c r="E2727" s="3" t="s">
        <v>37</v>
      </c>
      <c r="F2727" s="3" t="s">
        <v>29</v>
      </c>
      <c r="G2727" s="2">
        <v>13</v>
      </c>
      <c r="H2727" s="3" t="s">
        <v>297</v>
      </c>
      <c r="I2727" s="3" t="s">
        <v>2062</v>
      </c>
      <c r="J2727" s="3" t="s">
        <v>31</v>
      </c>
      <c r="K2727" s="4">
        <v>77.28</v>
      </c>
      <c r="L2727" s="2">
        <v>1</v>
      </c>
      <c r="M2727" s="2">
        <v>12</v>
      </c>
      <c r="N2727" s="2">
        <v>0.75</v>
      </c>
      <c r="O2727" s="3" t="s">
        <v>32</v>
      </c>
      <c r="P2727" s="3" t="s">
        <v>29</v>
      </c>
      <c r="Q2727" s="5">
        <v>19.95</v>
      </c>
      <c r="S2727" s="6">
        <v>17.25</v>
      </c>
      <c r="T2727" s="5">
        <v>0.35</v>
      </c>
      <c r="U2727" s="6">
        <v>17.600000000000001</v>
      </c>
      <c r="V2727" s="2">
        <v>25.95</v>
      </c>
      <c r="W2727" s="8"/>
      <c r="X2727" s="10" t="s">
        <v>29</v>
      </c>
      <c r="Y2727" s="7">
        <v>43678</v>
      </c>
    </row>
    <row r="2728" spans="1:25" ht="30" hidden="1" x14ac:dyDescent="0.25">
      <c r="A2728" s="2">
        <v>472225</v>
      </c>
      <c r="B2728" s="3" t="s">
        <v>2553</v>
      </c>
      <c r="C2728" s="3" t="s">
        <v>2713</v>
      </c>
      <c r="D2728" s="3" t="s">
        <v>27</v>
      </c>
      <c r="E2728" s="3" t="s">
        <v>37</v>
      </c>
      <c r="F2728" s="3" t="s">
        <v>29</v>
      </c>
      <c r="G2728" s="2">
        <v>14.5</v>
      </c>
      <c r="H2728" s="3" t="s">
        <v>297</v>
      </c>
      <c r="I2728" s="3" t="s">
        <v>2385</v>
      </c>
      <c r="J2728" s="3" t="s">
        <v>31</v>
      </c>
      <c r="K2728" s="4">
        <v>92.52</v>
      </c>
      <c r="L2728" s="2">
        <v>1</v>
      </c>
      <c r="M2728" s="2">
        <v>12</v>
      </c>
      <c r="N2728" s="2">
        <v>0.75</v>
      </c>
      <c r="O2728" s="3" t="s">
        <v>32</v>
      </c>
      <c r="P2728" s="3" t="s">
        <v>29</v>
      </c>
      <c r="Q2728" s="5">
        <v>18</v>
      </c>
      <c r="S2728" s="6">
        <v>15.53</v>
      </c>
      <c r="T2728" s="5">
        <v>0.35</v>
      </c>
      <c r="U2728" s="6">
        <v>15.88</v>
      </c>
      <c r="V2728" s="2">
        <v>23.4</v>
      </c>
      <c r="W2728" s="8"/>
      <c r="X2728" s="10" t="s">
        <v>29</v>
      </c>
      <c r="Y2728" s="7">
        <v>43586</v>
      </c>
    </row>
    <row r="2729" spans="1:25" hidden="1" x14ac:dyDescent="0.25">
      <c r="A2729" s="2">
        <v>213009</v>
      </c>
      <c r="B2729" s="3" t="s">
        <v>2553</v>
      </c>
      <c r="C2729" s="3" t="s">
        <v>2714</v>
      </c>
      <c r="D2729" s="3" t="s">
        <v>27</v>
      </c>
      <c r="E2729" s="3" t="s">
        <v>28</v>
      </c>
      <c r="F2729" s="3" t="s">
        <v>210</v>
      </c>
      <c r="G2729" s="2">
        <v>12.5</v>
      </c>
      <c r="H2729" s="3" t="s">
        <v>297</v>
      </c>
      <c r="I2729" s="3" t="s">
        <v>1869</v>
      </c>
      <c r="J2729" s="3" t="s">
        <v>31</v>
      </c>
      <c r="K2729" s="4">
        <v>99.48</v>
      </c>
      <c r="L2729" s="2">
        <v>1</v>
      </c>
      <c r="M2729" s="2">
        <v>12</v>
      </c>
      <c r="N2729" s="2">
        <v>0.75</v>
      </c>
      <c r="O2729" s="3" t="s">
        <v>32</v>
      </c>
      <c r="P2729" s="3" t="s">
        <v>29</v>
      </c>
      <c r="Q2729" s="5">
        <v>22</v>
      </c>
      <c r="S2729" s="6">
        <v>19.05</v>
      </c>
      <c r="T2729" s="5">
        <v>0.35</v>
      </c>
      <c r="U2729" s="6">
        <v>19.399999999999999</v>
      </c>
      <c r="V2729" s="2">
        <v>28.6</v>
      </c>
      <c r="W2729" s="8"/>
      <c r="X2729" s="10" t="s">
        <v>29</v>
      </c>
      <c r="Y2729" s="7">
        <v>43677</v>
      </c>
    </row>
    <row r="2730" spans="1:25" hidden="1" x14ac:dyDescent="0.25">
      <c r="A2730" s="2">
        <v>301671</v>
      </c>
      <c r="B2730" s="3" t="s">
        <v>2553</v>
      </c>
      <c r="C2730" s="3" t="s">
        <v>2715</v>
      </c>
      <c r="D2730" s="3" t="s">
        <v>27</v>
      </c>
      <c r="E2730" s="3" t="s">
        <v>37</v>
      </c>
      <c r="F2730" s="3" t="s">
        <v>29</v>
      </c>
      <c r="G2730" s="2">
        <v>12.5</v>
      </c>
      <c r="H2730" s="3" t="s">
        <v>30</v>
      </c>
      <c r="I2730" s="3" t="s">
        <v>1869</v>
      </c>
      <c r="J2730" s="3" t="s">
        <v>31</v>
      </c>
      <c r="K2730" s="4" t="s">
        <v>3191</v>
      </c>
      <c r="L2730" s="2">
        <v>1</v>
      </c>
      <c r="M2730" s="2">
        <v>12</v>
      </c>
      <c r="N2730" s="2">
        <v>0.75</v>
      </c>
      <c r="O2730" s="3" t="s">
        <v>32</v>
      </c>
      <c r="P2730" s="3" t="s">
        <v>29</v>
      </c>
      <c r="Q2730" s="5">
        <v>22.5</v>
      </c>
      <c r="S2730" s="6">
        <v>19.489999999999998</v>
      </c>
      <c r="T2730" s="5">
        <v>0.35</v>
      </c>
      <c r="U2730" s="6">
        <v>19.84</v>
      </c>
      <c r="V2730" s="2">
        <v>29.25</v>
      </c>
      <c r="W2730" s="8"/>
      <c r="X2730" s="10" t="s">
        <v>29</v>
      </c>
      <c r="Y2730" s="7">
        <v>43466</v>
      </c>
    </row>
    <row r="2731" spans="1:25" hidden="1" x14ac:dyDescent="0.25">
      <c r="A2731" s="2">
        <v>55533</v>
      </c>
      <c r="B2731" s="3" t="s">
        <v>2553</v>
      </c>
      <c r="C2731" s="3" t="s">
        <v>2716</v>
      </c>
      <c r="D2731" s="3" t="s">
        <v>27</v>
      </c>
      <c r="E2731" s="3" t="s">
        <v>37</v>
      </c>
      <c r="F2731" s="3" t="s">
        <v>86</v>
      </c>
      <c r="G2731" s="2">
        <v>11</v>
      </c>
      <c r="H2731" s="3" t="s">
        <v>204</v>
      </c>
      <c r="I2731" s="3" t="s">
        <v>2557</v>
      </c>
      <c r="J2731" s="3" t="s">
        <v>31</v>
      </c>
      <c r="K2731" s="4" t="s">
        <v>3192</v>
      </c>
      <c r="L2731" s="2">
        <v>1</v>
      </c>
      <c r="M2731" s="2">
        <v>12</v>
      </c>
      <c r="N2731" s="2">
        <v>0.75</v>
      </c>
      <c r="O2731" s="3" t="s">
        <v>32</v>
      </c>
      <c r="P2731" s="3" t="s">
        <v>29</v>
      </c>
      <c r="Q2731" s="5">
        <v>29.5</v>
      </c>
      <c r="S2731" s="6">
        <v>25.65</v>
      </c>
      <c r="T2731" s="5">
        <v>0.35</v>
      </c>
      <c r="U2731" s="6">
        <v>26</v>
      </c>
      <c r="V2731" s="2">
        <v>38.35</v>
      </c>
      <c r="W2731" s="8"/>
      <c r="X2731" s="10" t="s">
        <v>29</v>
      </c>
      <c r="Y2731" s="7">
        <v>43769</v>
      </c>
    </row>
    <row r="2732" spans="1:25" hidden="1" x14ac:dyDescent="0.25">
      <c r="A2732" s="2">
        <v>863613</v>
      </c>
      <c r="B2732" s="3" t="s">
        <v>2553</v>
      </c>
      <c r="C2732" s="3" t="s">
        <v>2717</v>
      </c>
      <c r="D2732" s="3" t="s">
        <v>27</v>
      </c>
      <c r="E2732" s="3" t="s">
        <v>28</v>
      </c>
      <c r="F2732" s="3" t="s">
        <v>29</v>
      </c>
      <c r="G2732" s="2">
        <v>13.5</v>
      </c>
      <c r="H2732" s="3" t="s">
        <v>80</v>
      </c>
      <c r="I2732" s="3" t="s">
        <v>29</v>
      </c>
      <c r="J2732" s="3" t="s">
        <v>31</v>
      </c>
      <c r="K2732" s="4">
        <v>99</v>
      </c>
      <c r="L2732" s="2">
        <v>1</v>
      </c>
      <c r="M2732" s="2">
        <v>12</v>
      </c>
      <c r="N2732" s="2">
        <v>0.75</v>
      </c>
      <c r="O2732" s="3" t="s">
        <v>32</v>
      </c>
      <c r="P2732" s="3" t="s">
        <v>29</v>
      </c>
      <c r="Q2732" s="5">
        <v>21.9</v>
      </c>
      <c r="S2732" s="6">
        <v>18.96</v>
      </c>
      <c r="T2732" s="5">
        <v>0.35</v>
      </c>
      <c r="U2732" s="6">
        <v>19.309999999999999</v>
      </c>
      <c r="V2732" s="2">
        <v>28.45</v>
      </c>
      <c r="W2732" s="8"/>
      <c r="X2732" s="10" t="s">
        <v>29</v>
      </c>
      <c r="Y2732" s="7">
        <v>43703</v>
      </c>
    </row>
    <row r="2733" spans="1:25" hidden="1" x14ac:dyDescent="0.25">
      <c r="A2733" s="2">
        <v>298505</v>
      </c>
      <c r="B2733" s="3" t="s">
        <v>2553</v>
      </c>
      <c r="C2733" s="3" t="s">
        <v>2718</v>
      </c>
      <c r="D2733" s="3" t="s">
        <v>27</v>
      </c>
      <c r="E2733" s="3" t="s">
        <v>28</v>
      </c>
      <c r="F2733" s="3" t="s">
        <v>29</v>
      </c>
      <c r="G2733" s="2">
        <v>12</v>
      </c>
      <c r="H2733" s="3" t="s">
        <v>204</v>
      </c>
      <c r="I2733" s="3" t="s">
        <v>29</v>
      </c>
      <c r="J2733" s="3" t="s">
        <v>31</v>
      </c>
      <c r="K2733" s="4">
        <v>66.48</v>
      </c>
      <c r="L2733" s="2">
        <v>1</v>
      </c>
      <c r="M2733" s="2">
        <v>12</v>
      </c>
      <c r="N2733" s="2">
        <v>0.75</v>
      </c>
      <c r="O2733" s="3" t="s">
        <v>32</v>
      </c>
      <c r="P2733" s="3" t="s">
        <v>29</v>
      </c>
      <c r="Q2733" s="5">
        <v>16.3</v>
      </c>
      <c r="S2733" s="6">
        <v>14.04</v>
      </c>
      <c r="T2733" s="5">
        <v>0.35</v>
      </c>
      <c r="U2733" s="6">
        <v>14.39</v>
      </c>
      <c r="V2733" s="2">
        <v>21.2</v>
      </c>
      <c r="W2733" s="8">
        <v>1.2000000000000011</v>
      </c>
      <c r="X2733" s="9" t="s">
        <v>3216</v>
      </c>
      <c r="Y2733" s="7">
        <v>43794</v>
      </c>
    </row>
    <row r="2734" spans="1:25" hidden="1" x14ac:dyDescent="0.25">
      <c r="A2734" s="2">
        <v>273318</v>
      </c>
      <c r="B2734" s="3" t="s">
        <v>2553</v>
      </c>
      <c r="C2734" s="3" t="s">
        <v>2719</v>
      </c>
      <c r="D2734" s="3" t="s">
        <v>27</v>
      </c>
      <c r="E2734" s="3" t="s">
        <v>37</v>
      </c>
      <c r="F2734" s="3" t="s">
        <v>29</v>
      </c>
      <c r="G2734" s="2">
        <v>10</v>
      </c>
      <c r="H2734" s="3" t="s">
        <v>1727</v>
      </c>
      <c r="I2734" s="3" t="s">
        <v>29</v>
      </c>
      <c r="J2734" s="3" t="s">
        <v>31</v>
      </c>
      <c r="K2734" s="4">
        <v>41.16</v>
      </c>
      <c r="L2734" s="2">
        <v>1</v>
      </c>
      <c r="M2734" s="2">
        <v>12</v>
      </c>
      <c r="N2734" s="2">
        <v>0.75</v>
      </c>
      <c r="O2734" s="3" t="s">
        <v>32</v>
      </c>
      <c r="P2734" s="3" t="s">
        <v>29</v>
      </c>
      <c r="Q2734" s="5">
        <v>11</v>
      </c>
      <c r="S2734" s="6">
        <v>9.3699999999999992</v>
      </c>
      <c r="T2734" s="5">
        <v>0.35</v>
      </c>
      <c r="U2734" s="6">
        <v>9.7200000000000006</v>
      </c>
      <c r="V2734" s="2">
        <v>14.3</v>
      </c>
      <c r="W2734" s="8">
        <v>-3.9000000000000004</v>
      </c>
      <c r="X2734" s="9" t="s">
        <v>3215</v>
      </c>
      <c r="Y2734" s="7">
        <v>43794</v>
      </c>
    </row>
    <row r="2735" spans="1:25" hidden="1" x14ac:dyDescent="0.25">
      <c r="A2735" s="2">
        <v>355693</v>
      </c>
      <c r="B2735" s="3" t="s">
        <v>2553</v>
      </c>
      <c r="C2735" s="3" t="s">
        <v>2720</v>
      </c>
      <c r="D2735" s="3" t="s">
        <v>27</v>
      </c>
      <c r="E2735" s="3" t="s">
        <v>37</v>
      </c>
      <c r="F2735" s="3" t="s">
        <v>86</v>
      </c>
      <c r="G2735" s="2">
        <v>13.9</v>
      </c>
      <c r="H2735" s="3" t="s">
        <v>30</v>
      </c>
      <c r="I2735" s="3" t="s">
        <v>2557</v>
      </c>
      <c r="J2735" s="3" t="s">
        <v>31</v>
      </c>
      <c r="K2735" s="4">
        <v>129.96</v>
      </c>
      <c r="L2735" s="2">
        <v>1</v>
      </c>
      <c r="M2735" s="2">
        <v>12</v>
      </c>
      <c r="N2735" s="2">
        <v>0.75</v>
      </c>
      <c r="O2735" s="3" t="s">
        <v>32</v>
      </c>
      <c r="P2735" s="3" t="s">
        <v>29</v>
      </c>
      <c r="Q2735" s="5">
        <v>27.2</v>
      </c>
      <c r="S2735" s="6">
        <v>23.63</v>
      </c>
      <c r="T2735" s="5">
        <v>0.35</v>
      </c>
      <c r="U2735" s="6">
        <v>23.98</v>
      </c>
      <c r="V2735" s="2">
        <v>35.35</v>
      </c>
      <c r="W2735" s="8"/>
      <c r="X2735" s="10" t="s">
        <v>29</v>
      </c>
      <c r="Y2735" s="7">
        <v>43466</v>
      </c>
    </row>
    <row r="2736" spans="1:25" hidden="1" x14ac:dyDescent="0.25">
      <c r="A2736" s="2">
        <v>793422</v>
      </c>
      <c r="B2736" s="3" t="s">
        <v>2553</v>
      </c>
      <c r="C2736" s="3" t="s">
        <v>2721</v>
      </c>
      <c r="D2736" s="3" t="s">
        <v>27</v>
      </c>
      <c r="E2736" s="3" t="s">
        <v>28</v>
      </c>
      <c r="F2736" s="3" t="s">
        <v>97</v>
      </c>
      <c r="G2736" s="2">
        <v>14.3</v>
      </c>
      <c r="H2736" s="3" t="s">
        <v>30</v>
      </c>
      <c r="I2736" s="3" t="s">
        <v>2062</v>
      </c>
      <c r="J2736" s="3" t="s">
        <v>31</v>
      </c>
      <c r="K2736" s="4">
        <v>126.96</v>
      </c>
      <c r="L2736" s="2">
        <v>1</v>
      </c>
      <c r="M2736" s="2">
        <v>12</v>
      </c>
      <c r="N2736" s="2">
        <v>0.75</v>
      </c>
      <c r="O2736" s="3" t="s">
        <v>32</v>
      </c>
      <c r="P2736" s="3" t="s">
        <v>29</v>
      </c>
      <c r="Q2736" s="5">
        <v>26.7</v>
      </c>
      <c r="S2736" s="6">
        <v>23.19</v>
      </c>
      <c r="T2736" s="5">
        <v>0.35</v>
      </c>
      <c r="U2736" s="6">
        <v>23.54</v>
      </c>
      <c r="V2736" s="2">
        <v>34.700000000000003</v>
      </c>
      <c r="W2736" s="8">
        <v>1.4499999999999993</v>
      </c>
      <c r="X2736" s="9" t="s">
        <v>3216</v>
      </c>
      <c r="Y2736" s="7">
        <v>43794</v>
      </c>
    </row>
    <row r="2737" spans="1:25" hidden="1" x14ac:dyDescent="0.25">
      <c r="A2737" s="2">
        <v>160317</v>
      </c>
      <c r="B2737" s="3" t="s">
        <v>2553</v>
      </c>
      <c r="C2737" s="3" t="s">
        <v>2722</v>
      </c>
      <c r="D2737" s="3" t="s">
        <v>194</v>
      </c>
      <c r="E2737" s="3" t="s">
        <v>37</v>
      </c>
      <c r="F2737" s="3" t="s">
        <v>29</v>
      </c>
      <c r="G2737" s="2">
        <v>12</v>
      </c>
      <c r="H2737" s="3" t="s">
        <v>80</v>
      </c>
      <c r="I2737" s="3" t="s">
        <v>29</v>
      </c>
      <c r="J2737" s="3" t="s">
        <v>31</v>
      </c>
      <c r="K2737" s="4">
        <v>48.84</v>
      </c>
      <c r="L2737" s="2">
        <v>1</v>
      </c>
      <c r="M2737" s="2">
        <v>12</v>
      </c>
      <c r="N2737" s="2">
        <v>1</v>
      </c>
      <c r="O2737" s="3" t="s">
        <v>32</v>
      </c>
      <c r="P2737" s="3" t="s">
        <v>29</v>
      </c>
      <c r="Q2737" s="5">
        <v>13.75</v>
      </c>
      <c r="S2737" s="6">
        <v>11.79</v>
      </c>
      <c r="T2737" s="5">
        <v>0.35</v>
      </c>
      <c r="U2737" s="6">
        <v>12.14</v>
      </c>
      <c r="V2737" s="2">
        <v>17.899999999999999</v>
      </c>
      <c r="W2737" s="8"/>
      <c r="X2737" s="10" t="s">
        <v>29</v>
      </c>
      <c r="Y2737" s="7">
        <v>43678</v>
      </c>
    </row>
    <row r="2738" spans="1:25" ht="30" hidden="1" x14ac:dyDescent="0.25">
      <c r="A2738" s="2">
        <v>560524</v>
      </c>
      <c r="B2738" s="3" t="s">
        <v>2553</v>
      </c>
      <c r="C2738" s="3" t="s">
        <v>2723</v>
      </c>
      <c r="D2738" s="3" t="s">
        <v>27</v>
      </c>
      <c r="E2738" s="3" t="s">
        <v>37</v>
      </c>
      <c r="F2738" s="3" t="s">
        <v>29</v>
      </c>
      <c r="G2738" s="2">
        <v>11.5</v>
      </c>
      <c r="H2738" s="3" t="s">
        <v>80</v>
      </c>
      <c r="I2738" s="3" t="s">
        <v>2385</v>
      </c>
      <c r="J2738" s="3" t="s">
        <v>31</v>
      </c>
      <c r="K2738" s="4">
        <v>73.56</v>
      </c>
      <c r="L2738" s="2">
        <v>1</v>
      </c>
      <c r="M2738" s="2">
        <v>12</v>
      </c>
      <c r="N2738" s="2">
        <v>0.75</v>
      </c>
      <c r="O2738" s="3" t="s">
        <v>32</v>
      </c>
      <c r="P2738" s="3" t="s">
        <v>29</v>
      </c>
      <c r="Q2738" s="5">
        <v>17.5</v>
      </c>
      <c r="S2738" s="6">
        <v>15.09</v>
      </c>
      <c r="T2738" s="5">
        <v>0.35</v>
      </c>
      <c r="U2738" s="6">
        <v>15.44</v>
      </c>
      <c r="V2738" s="2">
        <v>22.75</v>
      </c>
      <c r="W2738" s="8"/>
      <c r="X2738" s="10" t="s">
        <v>29</v>
      </c>
      <c r="Y2738" s="7">
        <v>43466</v>
      </c>
    </row>
    <row r="2739" spans="1:25" hidden="1" x14ac:dyDescent="0.25">
      <c r="A2739" s="2">
        <v>41756</v>
      </c>
      <c r="B2739" s="3" t="s">
        <v>2553</v>
      </c>
      <c r="C2739" s="3" t="s">
        <v>2724</v>
      </c>
      <c r="D2739" s="3" t="s">
        <v>27</v>
      </c>
      <c r="E2739" s="3" t="s">
        <v>28</v>
      </c>
      <c r="F2739" s="3" t="s">
        <v>97</v>
      </c>
      <c r="G2739" s="2">
        <v>10</v>
      </c>
      <c r="H2739" s="3" t="s">
        <v>61</v>
      </c>
      <c r="I2739" s="3" t="s">
        <v>1869</v>
      </c>
      <c r="J2739" s="3" t="s">
        <v>31</v>
      </c>
      <c r="K2739" s="4">
        <v>101.88</v>
      </c>
      <c r="L2739" s="2">
        <v>1</v>
      </c>
      <c r="M2739" s="2">
        <v>12</v>
      </c>
      <c r="N2739" s="2">
        <v>0.75</v>
      </c>
      <c r="O2739" s="3" t="s">
        <v>32</v>
      </c>
      <c r="P2739" s="3" t="s">
        <v>29</v>
      </c>
      <c r="Q2739" s="5">
        <v>22.4</v>
      </c>
      <c r="S2739" s="6">
        <v>19.399999999999999</v>
      </c>
      <c r="T2739" s="5">
        <v>0.35</v>
      </c>
      <c r="U2739" s="6">
        <v>19.75</v>
      </c>
      <c r="V2739" s="2">
        <v>29.1</v>
      </c>
      <c r="W2739" s="8">
        <v>0.5</v>
      </c>
      <c r="X2739" s="9" t="s">
        <v>3216</v>
      </c>
      <c r="Y2739" s="7">
        <v>43794</v>
      </c>
    </row>
    <row r="2740" spans="1:25" hidden="1" x14ac:dyDescent="0.25">
      <c r="A2740" s="2">
        <v>239467</v>
      </c>
      <c r="B2740" s="3" t="s">
        <v>2553</v>
      </c>
      <c r="C2740" s="3" t="s">
        <v>2725</v>
      </c>
      <c r="D2740" s="3" t="s">
        <v>27</v>
      </c>
      <c r="E2740" s="3" t="s">
        <v>28</v>
      </c>
      <c r="F2740" s="3" t="s">
        <v>86</v>
      </c>
      <c r="G2740" s="2">
        <v>11.5</v>
      </c>
      <c r="H2740" s="3" t="s">
        <v>204</v>
      </c>
      <c r="I2740" s="3" t="s">
        <v>29</v>
      </c>
      <c r="J2740" s="3" t="s">
        <v>31</v>
      </c>
      <c r="K2740" s="4" t="s">
        <v>3178</v>
      </c>
      <c r="L2740" s="2">
        <v>1</v>
      </c>
      <c r="M2740" s="2">
        <v>12</v>
      </c>
      <c r="N2740" s="2">
        <v>0.75</v>
      </c>
      <c r="O2740" s="3" t="s">
        <v>32</v>
      </c>
      <c r="P2740" s="3" t="s">
        <v>29</v>
      </c>
      <c r="Q2740" s="5">
        <v>18.25</v>
      </c>
      <c r="S2740" s="6">
        <v>15.75</v>
      </c>
      <c r="T2740" s="5">
        <v>0.35</v>
      </c>
      <c r="U2740" s="6">
        <v>16.100000000000001</v>
      </c>
      <c r="V2740" s="2">
        <v>23.7</v>
      </c>
      <c r="W2740" s="8"/>
      <c r="X2740" s="10" t="s">
        <v>29</v>
      </c>
      <c r="Y2740" s="7">
        <v>43708</v>
      </c>
    </row>
    <row r="2741" spans="1:25" hidden="1" x14ac:dyDescent="0.25">
      <c r="A2741" s="2">
        <v>175042</v>
      </c>
      <c r="B2741" s="3" t="s">
        <v>2553</v>
      </c>
      <c r="C2741" s="3" t="s">
        <v>2726</v>
      </c>
      <c r="D2741" s="3" t="s">
        <v>27</v>
      </c>
      <c r="E2741" s="3" t="s">
        <v>28</v>
      </c>
      <c r="F2741" s="3" t="s">
        <v>86</v>
      </c>
      <c r="G2741" s="2">
        <v>13.5</v>
      </c>
      <c r="H2741" s="3" t="s">
        <v>204</v>
      </c>
      <c r="I2741" s="3" t="s">
        <v>29</v>
      </c>
      <c r="J2741" s="3" t="s">
        <v>31</v>
      </c>
      <c r="K2741" s="4">
        <v>91.32</v>
      </c>
      <c r="L2741" s="2">
        <v>1</v>
      </c>
      <c r="M2741" s="2">
        <v>12</v>
      </c>
      <c r="N2741" s="2">
        <v>0.75</v>
      </c>
      <c r="O2741" s="3" t="s">
        <v>32</v>
      </c>
      <c r="P2741" s="3" t="s">
        <v>29</v>
      </c>
      <c r="Q2741" s="5">
        <v>20.55</v>
      </c>
      <c r="S2741" s="6">
        <v>17.78</v>
      </c>
      <c r="T2741" s="5">
        <v>0.35</v>
      </c>
      <c r="U2741" s="6">
        <v>18.13</v>
      </c>
      <c r="V2741" s="2">
        <v>26.7</v>
      </c>
      <c r="W2741" s="8">
        <v>0.5</v>
      </c>
      <c r="X2741" s="9" t="s">
        <v>3216</v>
      </c>
      <c r="Y2741" s="7">
        <v>43794</v>
      </c>
    </row>
    <row r="2742" spans="1:25" hidden="1" x14ac:dyDescent="0.25">
      <c r="A2742" s="2">
        <v>520627</v>
      </c>
      <c r="B2742" s="3" t="s">
        <v>2553</v>
      </c>
      <c r="C2742" s="3" t="s">
        <v>2727</v>
      </c>
      <c r="D2742" s="3" t="s">
        <v>27</v>
      </c>
      <c r="E2742" s="3" t="s">
        <v>28</v>
      </c>
      <c r="F2742" s="3" t="s">
        <v>97</v>
      </c>
      <c r="G2742" s="2">
        <v>12</v>
      </c>
      <c r="H2742" s="3" t="s">
        <v>432</v>
      </c>
      <c r="I2742" s="3" t="s">
        <v>2062</v>
      </c>
      <c r="J2742" s="3" t="s">
        <v>31</v>
      </c>
      <c r="K2742" s="4" t="s">
        <v>3193</v>
      </c>
      <c r="L2742" s="2">
        <v>1</v>
      </c>
      <c r="M2742" s="2">
        <v>12</v>
      </c>
      <c r="N2742" s="2">
        <v>0.75</v>
      </c>
      <c r="O2742" s="3" t="s">
        <v>32</v>
      </c>
      <c r="P2742" s="3" t="s">
        <v>29</v>
      </c>
      <c r="Q2742" s="5">
        <v>15.65</v>
      </c>
      <c r="S2742" s="6">
        <v>13.46</v>
      </c>
      <c r="T2742" s="5">
        <v>0.35</v>
      </c>
      <c r="U2742" s="6">
        <v>13.81</v>
      </c>
      <c r="V2742" s="2">
        <v>20.350000000000001</v>
      </c>
      <c r="W2742" s="8"/>
      <c r="X2742" s="10" t="s">
        <v>29</v>
      </c>
      <c r="Y2742" s="7">
        <v>43711</v>
      </c>
    </row>
    <row r="2743" spans="1:25" hidden="1" x14ac:dyDescent="0.25">
      <c r="A2743" s="2">
        <v>631473</v>
      </c>
      <c r="B2743" s="3" t="s">
        <v>2553</v>
      </c>
      <c r="C2743" s="3" t="s">
        <v>2210</v>
      </c>
      <c r="D2743" s="3" t="s">
        <v>1793</v>
      </c>
      <c r="E2743" s="3" t="s">
        <v>28</v>
      </c>
      <c r="F2743" s="3" t="s">
        <v>29</v>
      </c>
      <c r="G2743" s="2">
        <v>11</v>
      </c>
      <c r="H2743" s="3" t="s">
        <v>102</v>
      </c>
      <c r="I2743" s="3" t="s">
        <v>1929</v>
      </c>
      <c r="J2743" s="3" t="s">
        <v>39</v>
      </c>
      <c r="K2743" s="4">
        <v>57.57</v>
      </c>
      <c r="L2743" s="2">
        <v>1</v>
      </c>
      <c r="M2743" s="2">
        <v>6</v>
      </c>
      <c r="N2743" s="2">
        <v>1.5</v>
      </c>
      <c r="O2743" s="3" t="s">
        <v>32</v>
      </c>
      <c r="P2743" s="3" t="s">
        <v>29</v>
      </c>
      <c r="Q2743" s="5">
        <v>28</v>
      </c>
      <c r="S2743" s="6">
        <v>24.33</v>
      </c>
      <c r="T2743" s="5">
        <v>0.35</v>
      </c>
      <c r="U2743" s="6">
        <v>24.68</v>
      </c>
      <c r="V2743" s="2">
        <v>36.4</v>
      </c>
      <c r="W2743" s="8"/>
      <c r="X2743" s="10" t="s">
        <v>29</v>
      </c>
      <c r="Y2743" s="7">
        <v>43769</v>
      </c>
    </row>
    <row r="2744" spans="1:25" hidden="1" x14ac:dyDescent="0.25">
      <c r="A2744" s="2">
        <v>142117</v>
      </c>
      <c r="B2744" s="3" t="s">
        <v>2553</v>
      </c>
      <c r="C2744" s="3" t="s">
        <v>2728</v>
      </c>
      <c r="D2744" s="3" t="s">
        <v>27</v>
      </c>
      <c r="E2744" s="3" t="s">
        <v>37</v>
      </c>
      <c r="F2744" s="3" t="s">
        <v>29</v>
      </c>
      <c r="G2744" s="2">
        <v>13</v>
      </c>
      <c r="H2744" s="3" t="s">
        <v>102</v>
      </c>
      <c r="I2744" s="3" t="s">
        <v>2557</v>
      </c>
      <c r="J2744" s="3" t="s">
        <v>39</v>
      </c>
      <c r="K2744" s="4">
        <v>58.31</v>
      </c>
      <c r="L2744" s="2">
        <v>1</v>
      </c>
      <c r="M2744" s="2">
        <v>12</v>
      </c>
      <c r="N2744" s="2">
        <v>0.75</v>
      </c>
      <c r="O2744" s="3" t="s">
        <v>32</v>
      </c>
      <c r="P2744" s="3" t="s">
        <v>29</v>
      </c>
      <c r="Q2744" s="5">
        <v>14.3</v>
      </c>
      <c r="S2744" s="6">
        <v>12.28</v>
      </c>
      <c r="T2744" s="5">
        <v>0.35</v>
      </c>
      <c r="U2744" s="6">
        <v>12.63</v>
      </c>
      <c r="V2744" s="2">
        <v>18.600000000000001</v>
      </c>
      <c r="W2744" s="8"/>
      <c r="X2744" s="10" t="s">
        <v>29</v>
      </c>
      <c r="Y2744" s="7">
        <v>43799</v>
      </c>
    </row>
    <row r="2745" spans="1:25" hidden="1" x14ac:dyDescent="0.25">
      <c r="A2745" s="2">
        <v>610758</v>
      </c>
      <c r="B2745" s="3" t="s">
        <v>2553</v>
      </c>
      <c r="C2745" s="3" t="s">
        <v>2728</v>
      </c>
      <c r="D2745" s="3" t="s">
        <v>1793</v>
      </c>
      <c r="E2745" s="3" t="s">
        <v>37</v>
      </c>
      <c r="F2745" s="3" t="s">
        <v>104</v>
      </c>
      <c r="G2745" s="2">
        <v>13</v>
      </c>
      <c r="H2745" s="3" t="s">
        <v>102</v>
      </c>
      <c r="I2745" s="3" t="s">
        <v>2557</v>
      </c>
      <c r="J2745" s="3" t="s">
        <v>39</v>
      </c>
      <c r="K2745" s="4">
        <v>54.19</v>
      </c>
      <c r="L2745" s="2">
        <v>1</v>
      </c>
      <c r="M2745" s="2">
        <v>6</v>
      </c>
      <c r="N2745" s="2">
        <v>1.5</v>
      </c>
      <c r="O2745" s="3" t="s">
        <v>32</v>
      </c>
      <c r="P2745" s="3" t="s">
        <v>29</v>
      </c>
      <c r="Q2745" s="5">
        <v>26.5</v>
      </c>
      <c r="R2745" s="5">
        <v>1.5</v>
      </c>
      <c r="S2745" s="6">
        <v>21.69</v>
      </c>
      <c r="T2745" s="5">
        <v>0.35</v>
      </c>
      <c r="U2745" s="6">
        <v>22.04</v>
      </c>
      <c r="V2745" s="2">
        <v>34.450000000000003</v>
      </c>
      <c r="W2745" s="8"/>
      <c r="X2745" s="10" t="s">
        <v>29</v>
      </c>
      <c r="Y2745" s="7">
        <v>43800</v>
      </c>
    </row>
    <row r="2746" spans="1:25" hidden="1" x14ac:dyDescent="0.25">
      <c r="A2746" s="2">
        <v>794001</v>
      </c>
      <c r="B2746" s="3" t="s">
        <v>2553</v>
      </c>
      <c r="C2746" s="3" t="s">
        <v>2728</v>
      </c>
      <c r="D2746" s="3" t="s">
        <v>1195</v>
      </c>
      <c r="E2746" s="3" t="s">
        <v>28</v>
      </c>
      <c r="F2746" s="3" t="s">
        <v>29</v>
      </c>
      <c r="G2746" s="2">
        <v>13</v>
      </c>
      <c r="H2746" s="3" t="s">
        <v>102</v>
      </c>
      <c r="I2746" s="3" t="s">
        <v>2557</v>
      </c>
      <c r="J2746" s="3" t="s">
        <v>39</v>
      </c>
      <c r="K2746" s="4">
        <v>59.72</v>
      </c>
      <c r="L2746" s="2">
        <v>1</v>
      </c>
      <c r="M2746" s="2">
        <v>4</v>
      </c>
      <c r="N2746" s="2">
        <v>3</v>
      </c>
      <c r="O2746" s="3" t="s">
        <v>956</v>
      </c>
      <c r="P2746" s="3" t="s">
        <v>29</v>
      </c>
      <c r="Q2746" s="5">
        <v>43.1</v>
      </c>
      <c r="S2746" s="6">
        <v>37.619999999999997</v>
      </c>
      <c r="T2746" s="5">
        <v>0.35</v>
      </c>
      <c r="U2746" s="6">
        <v>37.97</v>
      </c>
      <c r="V2746" s="2">
        <v>56.05</v>
      </c>
      <c r="W2746" s="8"/>
      <c r="X2746" s="10" t="s">
        <v>29</v>
      </c>
      <c r="Y2746" s="7">
        <v>43769</v>
      </c>
    </row>
    <row r="2747" spans="1:25" ht="30" hidden="1" x14ac:dyDescent="0.25">
      <c r="A2747" s="2">
        <v>811544</v>
      </c>
      <c r="B2747" s="3" t="s">
        <v>2553</v>
      </c>
      <c r="C2747" s="3" t="s">
        <v>2729</v>
      </c>
      <c r="D2747" s="3" t="s">
        <v>1195</v>
      </c>
      <c r="E2747" s="3" t="s">
        <v>28</v>
      </c>
      <c r="F2747" s="3" t="s">
        <v>29</v>
      </c>
      <c r="G2747" s="2">
        <v>10.5</v>
      </c>
      <c r="H2747" s="3" t="s">
        <v>102</v>
      </c>
      <c r="I2747" s="3" t="s">
        <v>2385</v>
      </c>
      <c r="J2747" s="3" t="s">
        <v>39</v>
      </c>
      <c r="K2747" s="4">
        <v>59.72</v>
      </c>
      <c r="L2747" s="2">
        <v>1</v>
      </c>
      <c r="M2747" s="2">
        <v>4</v>
      </c>
      <c r="N2747" s="2">
        <v>3</v>
      </c>
      <c r="O2747" s="3" t="s">
        <v>956</v>
      </c>
      <c r="P2747" s="3" t="s">
        <v>29</v>
      </c>
      <c r="Q2747" s="5">
        <v>43.1</v>
      </c>
      <c r="S2747" s="6">
        <v>37.619999999999997</v>
      </c>
      <c r="T2747" s="5">
        <v>0.35</v>
      </c>
      <c r="U2747" s="6">
        <v>37.97</v>
      </c>
      <c r="V2747" s="2">
        <v>56.05</v>
      </c>
      <c r="W2747" s="8"/>
      <c r="X2747" s="10" t="s">
        <v>29</v>
      </c>
      <c r="Y2747" s="7">
        <v>43769</v>
      </c>
    </row>
    <row r="2748" spans="1:25" ht="30" hidden="1" x14ac:dyDescent="0.25">
      <c r="A2748" s="2">
        <v>220459</v>
      </c>
      <c r="B2748" s="3" t="s">
        <v>2553</v>
      </c>
      <c r="C2748" s="3" t="s">
        <v>2730</v>
      </c>
      <c r="D2748" s="3" t="s">
        <v>27</v>
      </c>
      <c r="E2748" s="3" t="s">
        <v>37</v>
      </c>
      <c r="F2748" s="3" t="s">
        <v>29</v>
      </c>
      <c r="G2748" s="2">
        <v>10.5</v>
      </c>
      <c r="H2748" s="3" t="s">
        <v>102</v>
      </c>
      <c r="I2748" s="3" t="s">
        <v>2385</v>
      </c>
      <c r="J2748" s="3" t="s">
        <v>39</v>
      </c>
      <c r="K2748" s="4">
        <v>58.31</v>
      </c>
      <c r="L2748" s="2">
        <v>1</v>
      </c>
      <c r="M2748" s="2">
        <v>12</v>
      </c>
      <c r="N2748" s="2">
        <v>0.75</v>
      </c>
      <c r="O2748" s="3" t="s">
        <v>32</v>
      </c>
      <c r="P2748" s="3" t="s">
        <v>29</v>
      </c>
      <c r="Q2748" s="5">
        <v>14.3</v>
      </c>
      <c r="S2748" s="6">
        <v>12.28</v>
      </c>
      <c r="T2748" s="5">
        <v>0.35</v>
      </c>
      <c r="U2748" s="6">
        <v>12.63</v>
      </c>
      <c r="V2748" s="2">
        <v>18.600000000000001</v>
      </c>
      <c r="W2748" s="8"/>
      <c r="X2748" s="10" t="s">
        <v>29</v>
      </c>
      <c r="Y2748" s="7">
        <v>43769</v>
      </c>
    </row>
    <row r="2749" spans="1:25" hidden="1" x14ac:dyDescent="0.25">
      <c r="A2749" s="2">
        <v>684837</v>
      </c>
      <c r="B2749" s="3" t="s">
        <v>2553</v>
      </c>
      <c r="C2749" s="3" t="s">
        <v>2731</v>
      </c>
      <c r="D2749" s="3" t="s">
        <v>27</v>
      </c>
      <c r="E2749" s="3" t="s">
        <v>28</v>
      </c>
      <c r="F2749" s="3" t="s">
        <v>97</v>
      </c>
      <c r="G2749" s="2">
        <v>8</v>
      </c>
      <c r="H2749" s="3" t="s">
        <v>102</v>
      </c>
      <c r="I2749" s="3" t="s">
        <v>1833</v>
      </c>
      <c r="J2749" s="3" t="s">
        <v>39</v>
      </c>
      <c r="K2749" s="4">
        <v>58.31</v>
      </c>
      <c r="L2749" s="2">
        <v>1</v>
      </c>
      <c r="M2749" s="2">
        <v>12</v>
      </c>
      <c r="N2749" s="2">
        <v>0.75</v>
      </c>
      <c r="O2749" s="3" t="s">
        <v>32</v>
      </c>
      <c r="P2749" s="3" t="s">
        <v>29</v>
      </c>
      <c r="Q2749" s="5">
        <v>14.3</v>
      </c>
      <c r="S2749" s="6">
        <v>12.28</v>
      </c>
      <c r="T2749" s="5">
        <v>0.35</v>
      </c>
      <c r="U2749" s="6">
        <v>12.63</v>
      </c>
      <c r="V2749" s="2">
        <v>18.600000000000001</v>
      </c>
      <c r="W2749" s="8"/>
      <c r="X2749" s="10" t="s">
        <v>29</v>
      </c>
      <c r="Y2749" s="7">
        <v>43738</v>
      </c>
    </row>
    <row r="2750" spans="1:25" hidden="1" x14ac:dyDescent="0.25">
      <c r="A2750" s="2">
        <v>181388</v>
      </c>
      <c r="B2750" s="3" t="s">
        <v>2553</v>
      </c>
      <c r="C2750" s="3" t="s">
        <v>2732</v>
      </c>
      <c r="D2750" s="3" t="s">
        <v>27</v>
      </c>
      <c r="E2750" s="3" t="s">
        <v>37</v>
      </c>
      <c r="F2750" s="3" t="s">
        <v>29</v>
      </c>
      <c r="G2750" s="2">
        <v>11.7</v>
      </c>
      <c r="H2750" s="3" t="s">
        <v>102</v>
      </c>
      <c r="I2750" s="3" t="s">
        <v>2062</v>
      </c>
      <c r="J2750" s="3" t="s">
        <v>39</v>
      </c>
      <c r="K2750" s="4">
        <v>58.31</v>
      </c>
      <c r="L2750" s="2">
        <v>1</v>
      </c>
      <c r="M2750" s="2">
        <v>12</v>
      </c>
      <c r="N2750" s="2">
        <v>0.75</v>
      </c>
      <c r="O2750" s="3" t="s">
        <v>32</v>
      </c>
      <c r="P2750" s="3" t="s">
        <v>29</v>
      </c>
      <c r="Q2750" s="5">
        <v>14.3</v>
      </c>
      <c r="S2750" s="6">
        <v>12.28</v>
      </c>
      <c r="T2750" s="5">
        <v>0.35</v>
      </c>
      <c r="U2750" s="6">
        <v>12.63</v>
      </c>
      <c r="V2750" s="2">
        <v>18.600000000000001</v>
      </c>
      <c r="W2750" s="8"/>
      <c r="X2750" s="10" t="s">
        <v>29</v>
      </c>
      <c r="Y2750" s="7">
        <v>43738</v>
      </c>
    </row>
    <row r="2751" spans="1:25" hidden="1" x14ac:dyDescent="0.25">
      <c r="A2751" s="2">
        <v>88336</v>
      </c>
      <c r="B2751" s="3" t="s">
        <v>2553</v>
      </c>
      <c r="C2751" s="3" t="s">
        <v>2733</v>
      </c>
      <c r="D2751" s="3" t="s">
        <v>27</v>
      </c>
      <c r="E2751" s="3" t="s">
        <v>28</v>
      </c>
      <c r="F2751" s="3" t="s">
        <v>29</v>
      </c>
      <c r="G2751" s="2">
        <v>0</v>
      </c>
      <c r="H2751" s="3" t="s">
        <v>30</v>
      </c>
      <c r="I2751" s="3" t="s">
        <v>2557</v>
      </c>
      <c r="J2751" s="3" t="s">
        <v>31</v>
      </c>
      <c r="K2751" s="4">
        <v>110.4</v>
      </c>
      <c r="L2751" s="2">
        <v>1</v>
      </c>
      <c r="M2751" s="2">
        <v>12</v>
      </c>
      <c r="N2751" s="2">
        <v>0.75</v>
      </c>
      <c r="O2751" s="3" t="s">
        <v>32</v>
      </c>
      <c r="P2751" s="3" t="s">
        <v>29</v>
      </c>
      <c r="Q2751" s="5">
        <v>23.85</v>
      </c>
      <c r="S2751" s="6">
        <v>20.68</v>
      </c>
      <c r="T2751" s="5">
        <v>0.35</v>
      </c>
      <c r="U2751" s="6">
        <v>21.03</v>
      </c>
      <c r="V2751" s="2">
        <v>31</v>
      </c>
      <c r="W2751" s="8"/>
      <c r="X2751" s="10" t="s">
        <v>29</v>
      </c>
      <c r="Y2751" s="7">
        <v>43654</v>
      </c>
    </row>
    <row r="2752" spans="1:25" hidden="1" x14ac:dyDescent="0.25">
      <c r="A2752" s="2">
        <v>568634</v>
      </c>
      <c r="B2752" s="3" t="s">
        <v>2553</v>
      </c>
      <c r="C2752" s="3" t="s">
        <v>2734</v>
      </c>
      <c r="D2752" s="3" t="s">
        <v>27</v>
      </c>
      <c r="E2752" s="3" t="s">
        <v>28</v>
      </c>
      <c r="F2752" s="3" t="s">
        <v>29</v>
      </c>
      <c r="G2752" s="2">
        <v>11.5</v>
      </c>
      <c r="H2752" s="3" t="s">
        <v>61</v>
      </c>
      <c r="I2752" s="3" t="s">
        <v>1869</v>
      </c>
      <c r="J2752" s="3" t="s">
        <v>31</v>
      </c>
      <c r="K2752" s="4">
        <v>106.2</v>
      </c>
      <c r="L2752" s="2">
        <v>1</v>
      </c>
      <c r="M2752" s="2">
        <v>12</v>
      </c>
      <c r="N2752" s="2">
        <v>0.75</v>
      </c>
      <c r="O2752" s="3" t="s">
        <v>32</v>
      </c>
      <c r="P2752" s="3" t="s">
        <v>29</v>
      </c>
      <c r="Q2752" s="5">
        <v>23.15</v>
      </c>
      <c r="S2752" s="6">
        <v>20.059999999999999</v>
      </c>
      <c r="T2752" s="5">
        <v>0.35</v>
      </c>
      <c r="U2752" s="6">
        <v>20.41</v>
      </c>
      <c r="V2752" s="2">
        <v>30.1</v>
      </c>
      <c r="W2752" s="8">
        <v>2.5499999999999972</v>
      </c>
      <c r="X2752" s="9" t="s">
        <v>3216</v>
      </c>
      <c r="Y2752" s="7">
        <v>43794</v>
      </c>
    </row>
    <row r="2753" spans="1:25" hidden="1" x14ac:dyDescent="0.25">
      <c r="A2753" s="2">
        <v>767293</v>
      </c>
      <c r="B2753" s="3" t="s">
        <v>2553</v>
      </c>
      <c r="C2753" s="3" t="s">
        <v>2735</v>
      </c>
      <c r="D2753" s="3" t="s">
        <v>27</v>
      </c>
      <c r="E2753" s="3" t="s">
        <v>37</v>
      </c>
      <c r="F2753" s="3" t="s">
        <v>29</v>
      </c>
      <c r="G2753" s="2">
        <v>13</v>
      </c>
      <c r="H2753" s="3" t="s">
        <v>102</v>
      </c>
      <c r="I2753" s="3" t="s">
        <v>2062</v>
      </c>
      <c r="J2753" s="3" t="s">
        <v>31</v>
      </c>
      <c r="K2753" s="4">
        <v>77.52</v>
      </c>
      <c r="L2753" s="2">
        <v>1</v>
      </c>
      <c r="M2753" s="2">
        <v>12</v>
      </c>
      <c r="N2753" s="2">
        <v>0.75</v>
      </c>
      <c r="O2753" s="3" t="s">
        <v>32</v>
      </c>
      <c r="P2753" s="3" t="s">
        <v>29</v>
      </c>
      <c r="Q2753" s="5">
        <v>18.2</v>
      </c>
      <c r="S2753" s="6">
        <v>15.71</v>
      </c>
      <c r="T2753" s="5">
        <v>0.35</v>
      </c>
      <c r="U2753" s="6">
        <v>16.059999999999999</v>
      </c>
      <c r="V2753" s="2">
        <v>23.65</v>
      </c>
      <c r="W2753" s="8"/>
      <c r="X2753" s="10" t="s">
        <v>29</v>
      </c>
      <c r="Y2753" s="7">
        <v>43709</v>
      </c>
    </row>
    <row r="2754" spans="1:25" hidden="1" x14ac:dyDescent="0.25">
      <c r="A2754" s="2">
        <v>159999</v>
      </c>
      <c r="B2754" s="3" t="s">
        <v>2553</v>
      </c>
      <c r="C2754" s="3" t="s">
        <v>2736</v>
      </c>
      <c r="D2754" s="3" t="s">
        <v>27</v>
      </c>
      <c r="E2754" s="3" t="s">
        <v>37</v>
      </c>
      <c r="F2754" s="3" t="s">
        <v>29</v>
      </c>
      <c r="G2754" s="2">
        <v>13.5</v>
      </c>
      <c r="H2754" s="3" t="s">
        <v>30</v>
      </c>
      <c r="I2754" s="3" t="s">
        <v>2557</v>
      </c>
      <c r="J2754" s="3" t="s">
        <v>31</v>
      </c>
      <c r="K2754" s="4">
        <v>79.56</v>
      </c>
      <c r="L2754" s="2">
        <v>1</v>
      </c>
      <c r="M2754" s="2">
        <v>12</v>
      </c>
      <c r="N2754" s="2">
        <v>0.75</v>
      </c>
      <c r="O2754" s="3" t="s">
        <v>32</v>
      </c>
      <c r="P2754" s="3" t="s">
        <v>29</v>
      </c>
      <c r="Q2754" s="5">
        <v>18.55</v>
      </c>
      <c r="S2754" s="6">
        <v>16.02</v>
      </c>
      <c r="T2754" s="5">
        <v>0.35</v>
      </c>
      <c r="U2754" s="6">
        <v>16.37</v>
      </c>
      <c r="V2754" s="2">
        <v>24.1</v>
      </c>
      <c r="W2754" s="8"/>
      <c r="X2754" s="10" t="s">
        <v>29</v>
      </c>
      <c r="Y2754" s="7">
        <v>43466</v>
      </c>
    </row>
    <row r="2755" spans="1:25" hidden="1" x14ac:dyDescent="0.25">
      <c r="A2755" s="2">
        <v>589432</v>
      </c>
      <c r="B2755" s="3" t="s">
        <v>2553</v>
      </c>
      <c r="C2755" s="3" t="s">
        <v>2737</v>
      </c>
      <c r="D2755" s="3" t="s">
        <v>27</v>
      </c>
      <c r="E2755" s="3" t="s">
        <v>28</v>
      </c>
      <c r="F2755" s="3" t="s">
        <v>86</v>
      </c>
      <c r="G2755" s="2">
        <v>12.5</v>
      </c>
      <c r="H2755" s="3" t="s">
        <v>204</v>
      </c>
      <c r="I2755" s="3" t="s">
        <v>29</v>
      </c>
      <c r="J2755" s="3" t="s">
        <v>31</v>
      </c>
      <c r="K2755" s="4">
        <v>87.84</v>
      </c>
      <c r="L2755" s="2">
        <v>1</v>
      </c>
      <c r="M2755" s="2">
        <v>12</v>
      </c>
      <c r="N2755" s="2">
        <v>0.75</v>
      </c>
      <c r="O2755" s="3" t="s">
        <v>32</v>
      </c>
      <c r="P2755" s="3" t="s">
        <v>29</v>
      </c>
      <c r="Q2755" s="5">
        <v>20</v>
      </c>
      <c r="S2755" s="6">
        <v>17.29</v>
      </c>
      <c r="T2755" s="5">
        <v>0.35</v>
      </c>
      <c r="U2755" s="6">
        <v>17.64</v>
      </c>
      <c r="V2755" s="2">
        <v>26</v>
      </c>
      <c r="W2755" s="8"/>
      <c r="X2755" s="10" t="s">
        <v>29</v>
      </c>
      <c r="Y2755" s="7">
        <v>43678</v>
      </c>
    </row>
    <row r="2756" spans="1:25" hidden="1" x14ac:dyDescent="0.25">
      <c r="A2756" s="2">
        <v>403881</v>
      </c>
      <c r="B2756" s="3" t="s">
        <v>2553</v>
      </c>
      <c r="C2756" s="3" t="s">
        <v>2738</v>
      </c>
      <c r="D2756" s="3" t="s">
        <v>27</v>
      </c>
      <c r="E2756" s="3" t="s">
        <v>28</v>
      </c>
      <c r="F2756" s="3" t="s">
        <v>29</v>
      </c>
      <c r="G2756" s="2">
        <v>12.5</v>
      </c>
      <c r="H2756" s="3" t="s">
        <v>1727</v>
      </c>
      <c r="I2756" s="3" t="s">
        <v>2563</v>
      </c>
      <c r="J2756" s="3" t="s">
        <v>31</v>
      </c>
      <c r="K2756" s="4">
        <v>128.88</v>
      </c>
      <c r="L2756" s="2">
        <v>1</v>
      </c>
      <c r="M2756" s="2">
        <v>12</v>
      </c>
      <c r="N2756" s="2">
        <v>0.75</v>
      </c>
      <c r="O2756" s="3" t="s">
        <v>32</v>
      </c>
      <c r="P2756" s="3" t="s">
        <v>29</v>
      </c>
      <c r="Q2756" s="5">
        <v>27</v>
      </c>
      <c r="S2756" s="6">
        <v>23.45</v>
      </c>
      <c r="T2756" s="5">
        <v>0.35</v>
      </c>
      <c r="U2756" s="6">
        <v>23.8</v>
      </c>
      <c r="V2756" s="2">
        <v>35.1</v>
      </c>
      <c r="W2756" s="8"/>
      <c r="X2756" s="10" t="s">
        <v>29</v>
      </c>
      <c r="Y2756" s="7">
        <v>43661</v>
      </c>
    </row>
    <row r="2757" spans="1:25" hidden="1" x14ac:dyDescent="0.25">
      <c r="A2757" s="2">
        <v>542969</v>
      </c>
      <c r="B2757" s="3" t="s">
        <v>2553</v>
      </c>
      <c r="C2757" s="3" t="s">
        <v>2739</v>
      </c>
      <c r="D2757" s="3" t="s">
        <v>27</v>
      </c>
      <c r="E2757" s="3" t="s">
        <v>28</v>
      </c>
      <c r="F2757" s="3" t="s">
        <v>97</v>
      </c>
      <c r="H2757" s="3" t="s">
        <v>80</v>
      </c>
      <c r="I2757" s="3" t="s">
        <v>2262</v>
      </c>
      <c r="J2757" s="3" t="s">
        <v>31</v>
      </c>
      <c r="K2757" s="4">
        <v>85.92</v>
      </c>
      <c r="L2757" s="2">
        <v>1</v>
      </c>
      <c r="M2757" s="2">
        <v>12</v>
      </c>
      <c r="N2757" s="2">
        <v>0.75</v>
      </c>
      <c r="O2757" s="3" t="s">
        <v>32</v>
      </c>
      <c r="P2757" s="3" t="s">
        <v>29</v>
      </c>
      <c r="Q2757" s="5">
        <v>19.649999999999999</v>
      </c>
      <c r="S2757" s="6">
        <v>16.98</v>
      </c>
      <c r="T2757" s="5">
        <v>0.35</v>
      </c>
      <c r="U2757" s="6">
        <v>17.329999999999998</v>
      </c>
      <c r="V2757" s="2">
        <v>25.55</v>
      </c>
      <c r="W2757" s="8"/>
      <c r="X2757" s="10" t="s">
        <v>29</v>
      </c>
      <c r="Y2757" s="7">
        <v>43711</v>
      </c>
    </row>
    <row r="2758" spans="1:25" hidden="1" x14ac:dyDescent="0.25">
      <c r="A2758" s="2">
        <v>472555</v>
      </c>
      <c r="B2758" s="3" t="s">
        <v>2553</v>
      </c>
      <c r="C2758" s="3" t="s">
        <v>2740</v>
      </c>
      <c r="D2758" s="3" t="s">
        <v>27</v>
      </c>
      <c r="E2758" s="3" t="s">
        <v>37</v>
      </c>
      <c r="F2758" s="3" t="s">
        <v>29</v>
      </c>
      <c r="G2758" s="2">
        <v>12</v>
      </c>
      <c r="H2758" s="3" t="s">
        <v>204</v>
      </c>
      <c r="I2758" s="3" t="s">
        <v>2062</v>
      </c>
      <c r="J2758" s="3" t="s">
        <v>31</v>
      </c>
      <c r="K2758" s="4">
        <v>82.2</v>
      </c>
      <c r="L2758" s="2">
        <v>1</v>
      </c>
      <c r="M2758" s="2">
        <v>12</v>
      </c>
      <c r="N2758" s="2">
        <v>0.75</v>
      </c>
      <c r="O2758" s="3" t="s">
        <v>32</v>
      </c>
      <c r="P2758" s="3" t="s">
        <v>29</v>
      </c>
      <c r="Q2758" s="5">
        <v>19</v>
      </c>
      <c r="S2758" s="6">
        <v>16.41</v>
      </c>
      <c r="T2758" s="5">
        <v>0.35</v>
      </c>
      <c r="U2758" s="6">
        <v>16.760000000000002</v>
      </c>
      <c r="V2758" s="2">
        <v>24.7</v>
      </c>
      <c r="W2758" s="8"/>
      <c r="X2758" s="10" t="s">
        <v>29</v>
      </c>
      <c r="Y2758" s="7">
        <v>43709</v>
      </c>
    </row>
    <row r="2759" spans="1:25" hidden="1" x14ac:dyDescent="0.25">
      <c r="A2759" s="2">
        <v>486779</v>
      </c>
      <c r="B2759" s="3" t="s">
        <v>2553</v>
      </c>
      <c r="C2759" s="3" t="s">
        <v>2741</v>
      </c>
      <c r="D2759" s="3" t="s">
        <v>42</v>
      </c>
      <c r="E2759" s="3" t="s">
        <v>28</v>
      </c>
      <c r="F2759" s="3" t="s">
        <v>86</v>
      </c>
      <c r="G2759" s="2">
        <v>10.5</v>
      </c>
      <c r="H2759" s="3" t="s">
        <v>1827</v>
      </c>
      <c r="I2759" s="3" t="s">
        <v>29</v>
      </c>
      <c r="J2759" s="3" t="s">
        <v>31</v>
      </c>
      <c r="K2759" s="4">
        <v>303.36</v>
      </c>
      <c r="L2759" s="2">
        <v>1</v>
      </c>
      <c r="M2759" s="2">
        <v>12</v>
      </c>
      <c r="N2759" s="2">
        <v>0.375</v>
      </c>
      <c r="O2759" s="3" t="s">
        <v>32</v>
      </c>
      <c r="P2759" s="3" t="s">
        <v>29</v>
      </c>
      <c r="Q2759" s="5">
        <v>45.35</v>
      </c>
      <c r="S2759" s="6">
        <v>39.82</v>
      </c>
      <c r="T2759" s="5">
        <v>0.1</v>
      </c>
      <c r="U2759" s="6">
        <v>39.92</v>
      </c>
      <c r="V2759" s="2">
        <v>58.95</v>
      </c>
      <c r="W2759" s="8"/>
      <c r="X2759" s="10" t="s">
        <v>29</v>
      </c>
      <c r="Y2759" s="7">
        <v>43709</v>
      </c>
    </row>
    <row r="2760" spans="1:25" hidden="1" x14ac:dyDescent="0.25">
      <c r="A2760" s="2">
        <v>854240</v>
      </c>
      <c r="B2760" s="3" t="s">
        <v>2553</v>
      </c>
      <c r="C2760" s="3" t="s">
        <v>2742</v>
      </c>
      <c r="D2760" s="3" t="s">
        <v>27</v>
      </c>
      <c r="E2760" s="3" t="s">
        <v>28</v>
      </c>
      <c r="F2760" s="3" t="s">
        <v>29</v>
      </c>
      <c r="G2760" s="2">
        <v>13.5</v>
      </c>
      <c r="H2760" s="3" t="s">
        <v>297</v>
      </c>
      <c r="I2760" s="3" t="s">
        <v>29</v>
      </c>
      <c r="J2760" s="3" t="s">
        <v>31</v>
      </c>
      <c r="K2760" s="4">
        <v>96.72</v>
      </c>
      <c r="L2760" s="2">
        <v>1</v>
      </c>
      <c r="M2760" s="2">
        <v>12</v>
      </c>
      <c r="N2760" s="2">
        <v>0.75</v>
      </c>
      <c r="O2760" s="3" t="s">
        <v>32</v>
      </c>
      <c r="P2760" s="3" t="s">
        <v>29</v>
      </c>
      <c r="Q2760" s="5">
        <v>21.5</v>
      </c>
      <c r="S2760" s="6">
        <v>18.61</v>
      </c>
      <c r="T2760" s="5">
        <v>0.35</v>
      </c>
      <c r="U2760" s="6">
        <v>18.96</v>
      </c>
      <c r="V2760" s="2">
        <v>27.95</v>
      </c>
      <c r="W2760" s="8">
        <v>0.80000000000000071</v>
      </c>
      <c r="X2760" s="9" t="s">
        <v>3216</v>
      </c>
      <c r="Y2760" s="7">
        <v>43794</v>
      </c>
    </row>
    <row r="2761" spans="1:25" hidden="1" x14ac:dyDescent="0.25">
      <c r="A2761" s="2">
        <v>244681</v>
      </c>
      <c r="B2761" s="3" t="s">
        <v>2553</v>
      </c>
      <c r="C2761" s="3" t="s">
        <v>2743</v>
      </c>
      <c r="D2761" s="3" t="s">
        <v>27</v>
      </c>
      <c r="E2761" s="3" t="s">
        <v>37</v>
      </c>
      <c r="F2761" s="3" t="s">
        <v>29</v>
      </c>
      <c r="G2761" s="2">
        <v>13</v>
      </c>
      <c r="H2761" s="3" t="s">
        <v>80</v>
      </c>
      <c r="I2761" s="3" t="s">
        <v>29</v>
      </c>
      <c r="J2761" s="3" t="s">
        <v>31</v>
      </c>
      <c r="K2761" s="4">
        <v>98.64</v>
      </c>
      <c r="L2761" s="2">
        <v>1</v>
      </c>
      <c r="M2761" s="2">
        <v>12</v>
      </c>
      <c r="N2761" s="2">
        <v>0.75</v>
      </c>
      <c r="O2761" s="3" t="s">
        <v>32</v>
      </c>
      <c r="P2761" s="3" t="s">
        <v>29</v>
      </c>
      <c r="Q2761" s="5">
        <v>21.85</v>
      </c>
      <c r="S2761" s="6">
        <v>18.920000000000002</v>
      </c>
      <c r="T2761" s="5">
        <v>0.35</v>
      </c>
      <c r="U2761" s="6">
        <v>19.27</v>
      </c>
      <c r="V2761" s="2">
        <v>28.4</v>
      </c>
      <c r="W2761" s="8"/>
      <c r="X2761" s="10" t="s">
        <v>29</v>
      </c>
      <c r="Y2761" s="7">
        <v>43799</v>
      </c>
    </row>
    <row r="2762" spans="1:25" hidden="1" x14ac:dyDescent="0.25">
      <c r="A2762" s="2">
        <v>309575</v>
      </c>
      <c r="B2762" s="3" t="s">
        <v>2553</v>
      </c>
      <c r="C2762" s="3" t="s">
        <v>2744</v>
      </c>
      <c r="D2762" s="3" t="s">
        <v>27</v>
      </c>
      <c r="E2762" s="3" t="s">
        <v>37</v>
      </c>
      <c r="F2762" s="3" t="s">
        <v>29</v>
      </c>
      <c r="G2762" s="2">
        <v>13.5</v>
      </c>
      <c r="H2762" s="3" t="s">
        <v>297</v>
      </c>
      <c r="I2762" s="3" t="s">
        <v>2062</v>
      </c>
      <c r="J2762" s="3" t="s">
        <v>39</v>
      </c>
      <c r="K2762" s="4">
        <v>87.37</v>
      </c>
      <c r="L2762" s="2">
        <v>1</v>
      </c>
      <c r="M2762" s="2">
        <v>12</v>
      </c>
      <c r="N2762" s="2">
        <v>0.75</v>
      </c>
      <c r="O2762" s="3" t="s">
        <v>32</v>
      </c>
      <c r="P2762" s="3" t="s">
        <v>29</v>
      </c>
      <c r="Q2762" s="5">
        <v>19.55</v>
      </c>
      <c r="S2762" s="6">
        <v>16.899999999999999</v>
      </c>
      <c r="T2762" s="5">
        <v>0.35</v>
      </c>
      <c r="U2762" s="6">
        <v>17.25</v>
      </c>
      <c r="V2762" s="2">
        <v>25.4</v>
      </c>
      <c r="W2762" s="8"/>
      <c r="X2762" s="10" t="s">
        <v>29</v>
      </c>
      <c r="Y2762" s="7">
        <v>43769</v>
      </c>
    </row>
    <row r="2763" spans="1:25" hidden="1" x14ac:dyDescent="0.25">
      <c r="A2763" s="2">
        <v>576306</v>
      </c>
      <c r="B2763" s="3" t="s">
        <v>2553</v>
      </c>
      <c r="C2763" s="3" t="s">
        <v>2745</v>
      </c>
      <c r="D2763" s="3" t="s">
        <v>27</v>
      </c>
      <c r="E2763" s="3" t="s">
        <v>28</v>
      </c>
      <c r="F2763" s="3" t="s">
        <v>29</v>
      </c>
      <c r="G2763" s="2">
        <v>11.49</v>
      </c>
      <c r="H2763" s="3" t="s">
        <v>102</v>
      </c>
      <c r="I2763" s="3" t="s">
        <v>29</v>
      </c>
      <c r="J2763" s="3" t="s">
        <v>31</v>
      </c>
      <c r="K2763" s="4">
        <v>55.8</v>
      </c>
      <c r="L2763" s="2">
        <v>1</v>
      </c>
      <c r="M2763" s="2">
        <v>12</v>
      </c>
      <c r="N2763" s="2">
        <v>0.75</v>
      </c>
      <c r="O2763" s="3" t="s">
        <v>32</v>
      </c>
      <c r="P2763" s="3" t="s">
        <v>29</v>
      </c>
      <c r="Q2763" s="5">
        <v>14.2</v>
      </c>
      <c r="S2763" s="6">
        <v>12.19</v>
      </c>
      <c r="T2763" s="5">
        <v>0.35</v>
      </c>
      <c r="U2763" s="6">
        <v>12.54</v>
      </c>
      <c r="V2763" s="2">
        <v>18.45</v>
      </c>
      <c r="W2763" s="8">
        <v>1.4499999999999993</v>
      </c>
      <c r="X2763" s="9" t="s">
        <v>3216</v>
      </c>
      <c r="Y2763" s="7">
        <v>43794</v>
      </c>
    </row>
    <row r="2764" spans="1:25" hidden="1" x14ac:dyDescent="0.25">
      <c r="A2764" s="2">
        <v>213389</v>
      </c>
      <c r="B2764" s="3" t="s">
        <v>2553</v>
      </c>
      <c r="C2764" s="3" t="s">
        <v>2746</v>
      </c>
      <c r="D2764" s="3" t="s">
        <v>27</v>
      </c>
      <c r="E2764" s="3" t="s">
        <v>37</v>
      </c>
      <c r="F2764" s="3" t="s">
        <v>29</v>
      </c>
      <c r="G2764" s="2">
        <v>13.5</v>
      </c>
      <c r="H2764" s="3" t="s">
        <v>1884</v>
      </c>
      <c r="I2764" s="3" t="s">
        <v>29</v>
      </c>
      <c r="J2764" s="3" t="s">
        <v>31</v>
      </c>
      <c r="K2764" s="4">
        <v>72</v>
      </c>
      <c r="L2764" s="2">
        <v>1</v>
      </c>
      <c r="M2764" s="2">
        <v>12</v>
      </c>
      <c r="N2764" s="2">
        <v>0.75</v>
      </c>
      <c r="O2764" s="3" t="s">
        <v>32</v>
      </c>
      <c r="P2764" s="3" t="s">
        <v>29</v>
      </c>
      <c r="Q2764" s="5">
        <v>17.25</v>
      </c>
      <c r="S2764" s="6">
        <v>14.87</v>
      </c>
      <c r="T2764" s="5">
        <v>0.35</v>
      </c>
      <c r="U2764" s="6">
        <v>15.22</v>
      </c>
      <c r="V2764" s="2">
        <v>22.4</v>
      </c>
      <c r="W2764" s="8"/>
      <c r="X2764" s="10" t="s">
        <v>29</v>
      </c>
      <c r="Y2764" s="7">
        <v>43556</v>
      </c>
    </row>
    <row r="2765" spans="1:25" ht="30" hidden="1" x14ac:dyDescent="0.25">
      <c r="A2765" s="2">
        <v>563981</v>
      </c>
      <c r="B2765" s="3" t="s">
        <v>2553</v>
      </c>
      <c r="C2765" s="3" t="s">
        <v>2747</v>
      </c>
      <c r="D2765" s="3" t="s">
        <v>27</v>
      </c>
      <c r="E2765" s="3" t="s">
        <v>37</v>
      </c>
      <c r="F2765" s="3" t="s">
        <v>29</v>
      </c>
      <c r="G2765" s="2">
        <v>12</v>
      </c>
      <c r="H2765" s="3" t="s">
        <v>1827</v>
      </c>
      <c r="I2765" s="3" t="s">
        <v>2385</v>
      </c>
      <c r="J2765" s="3" t="s">
        <v>39</v>
      </c>
      <c r="K2765" s="4">
        <v>86.98</v>
      </c>
      <c r="L2765" s="2">
        <v>1</v>
      </c>
      <c r="M2765" s="2">
        <v>12</v>
      </c>
      <c r="N2765" s="2">
        <v>0.75</v>
      </c>
      <c r="O2765" s="3" t="s">
        <v>32</v>
      </c>
      <c r="P2765" s="3" t="s">
        <v>29</v>
      </c>
      <c r="Q2765" s="5">
        <v>19.5</v>
      </c>
      <c r="S2765" s="6">
        <v>16.850000000000001</v>
      </c>
      <c r="T2765" s="5">
        <v>0.35</v>
      </c>
      <c r="U2765" s="6">
        <v>17.2</v>
      </c>
      <c r="V2765" s="2">
        <v>25.35</v>
      </c>
      <c r="W2765" s="8"/>
      <c r="X2765" s="10" t="s">
        <v>29</v>
      </c>
      <c r="Y2765" s="7">
        <v>43799</v>
      </c>
    </row>
    <row r="2766" spans="1:25" hidden="1" x14ac:dyDescent="0.25">
      <c r="A2766" s="2">
        <v>518530</v>
      </c>
      <c r="B2766" s="3" t="s">
        <v>2553</v>
      </c>
      <c r="C2766" s="3" t="s">
        <v>2748</v>
      </c>
      <c r="D2766" s="3" t="s">
        <v>27</v>
      </c>
      <c r="E2766" s="3" t="s">
        <v>37</v>
      </c>
      <c r="F2766" s="3" t="s">
        <v>29</v>
      </c>
      <c r="G2766" s="2">
        <v>13.5</v>
      </c>
      <c r="H2766" s="3" t="s">
        <v>1827</v>
      </c>
      <c r="I2766" s="3" t="s">
        <v>2557</v>
      </c>
      <c r="J2766" s="3" t="s">
        <v>39</v>
      </c>
      <c r="K2766" s="4">
        <v>89.76</v>
      </c>
      <c r="L2766" s="2">
        <v>1</v>
      </c>
      <c r="M2766" s="2">
        <v>12</v>
      </c>
      <c r="N2766" s="2">
        <v>0.75</v>
      </c>
      <c r="O2766" s="3" t="s">
        <v>32</v>
      </c>
      <c r="P2766" s="3" t="s">
        <v>29</v>
      </c>
      <c r="Q2766" s="5">
        <v>19.95</v>
      </c>
      <c r="S2766" s="6">
        <v>17.25</v>
      </c>
      <c r="T2766" s="5">
        <v>0.35</v>
      </c>
      <c r="U2766" s="6">
        <v>17.600000000000001</v>
      </c>
      <c r="V2766" s="2">
        <v>25.95</v>
      </c>
      <c r="W2766" s="8"/>
      <c r="X2766" s="10" t="s">
        <v>29</v>
      </c>
      <c r="Y2766" s="7">
        <v>43770</v>
      </c>
    </row>
    <row r="2767" spans="1:25" hidden="1" x14ac:dyDescent="0.25">
      <c r="A2767" s="2">
        <v>300301</v>
      </c>
      <c r="B2767" s="3" t="s">
        <v>2553</v>
      </c>
      <c r="C2767" s="3" t="s">
        <v>2749</v>
      </c>
      <c r="D2767" s="3" t="s">
        <v>27</v>
      </c>
      <c r="E2767" s="3" t="s">
        <v>28</v>
      </c>
      <c r="F2767" s="3" t="s">
        <v>86</v>
      </c>
      <c r="G2767" s="2">
        <v>13.5</v>
      </c>
      <c r="H2767" s="3" t="s">
        <v>1827</v>
      </c>
      <c r="I2767" s="3" t="s">
        <v>2750</v>
      </c>
      <c r="J2767" s="3" t="s">
        <v>39</v>
      </c>
      <c r="K2767" s="4">
        <v>81.41</v>
      </c>
      <c r="L2767" s="2">
        <v>1</v>
      </c>
      <c r="M2767" s="2">
        <v>12</v>
      </c>
      <c r="N2767" s="2">
        <v>0.75</v>
      </c>
      <c r="O2767" s="3" t="s">
        <v>32</v>
      </c>
      <c r="P2767" s="3" t="s">
        <v>29</v>
      </c>
      <c r="Q2767" s="5">
        <v>18.5</v>
      </c>
      <c r="S2767" s="6">
        <v>15.97</v>
      </c>
      <c r="T2767" s="5">
        <v>0.35</v>
      </c>
      <c r="U2767" s="6">
        <v>16.32</v>
      </c>
      <c r="V2767" s="2">
        <v>24.05</v>
      </c>
      <c r="W2767" s="8"/>
      <c r="X2767" s="10" t="s">
        <v>29</v>
      </c>
      <c r="Y2767" s="7">
        <v>43770</v>
      </c>
    </row>
    <row r="2768" spans="1:25" hidden="1" x14ac:dyDescent="0.25">
      <c r="A2768" s="2">
        <v>118893</v>
      </c>
      <c r="B2768" s="3" t="s">
        <v>2553</v>
      </c>
      <c r="C2768" s="3" t="s">
        <v>2751</v>
      </c>
      <c r="D2768" s="3" t="s">
        <v>27</v>
      </c>
      <c r="E2768" s="3" t="s">
        <v>37</v>
      </c>
      <c r="F2768" s="3" t="s">
        <v>104</v>
      </c>
      <c r="G2768" s="2">
        <v>13.5</v>
      </c>
      <c r="H2768" s="3" t="s">
        <v>1827</v>
      </c>
      <c r="I2768" s="3" t="s">
        <v>2062</v>
      </c>
      <c r="J2768" s="3" t="s">
        <v>39</v>
      </c>
      <c r="K2768" s="4">
        <v>81.27</v>
      </c>
      <c r="L2768" s="2">
        <v>1</v>
      </c>
      <c r="M2768" s="2">
        <v>12</v>
      </c>
      <c r="N2768" s="2">
        <v>0.75</v>
      </c>
      <c r="O2768" s="3" t="s">
        <v>32</v>
      </c>
      <c r="P2768" s="3" t="s">
        <v>29</v>
      </c>
      <c r="Q2768" s="5">
        <v>18.5</v>
      </c>
      <c r="R2768" s="5">
        <v>1.5</v>
      </c>
      <c r="S2768" s="6">
        <v>14.65</v>
      </c>
      <c r="T2768" s="5">
        <v>0.35</v>
      </c>
      <c r="U2768" s="6">
        <v>15</v>
      </c>
      <c r="V2768" s="2">
        <v>24.05</v>
      </c>
      <c r="W2768" s="8"/>
      <c r="X2768" s="10" t="s">
        <v>29</v>
      </c>
      <c r="Y2768" s="7">
        <v>43800</v>
      </c>
    </row>
    <row r="2769" spans="1:25" hidden="1" x14ac:dyDescent="0.25">
      <c r="A2769" s="2">
        <v>537076</v>
      </c>
      <c r="B2769" s="3" t="s">
        <v>2553</v>
      </c>
      <c r="C2769" s="3" t="s">
        <v>2752</v>
      </c>
      <c r="D2769" s="3" t="s">
        <v>27</v>
      </c>
      <c r="E2769" s="3" t="s">
        <v>28</v>
      </c>
      <c r="F2769" s="3" t="s">
        <v>29</v>
      </c>
      <c r="H2769" s="3" t="s">
        <v>38</v>
      </c>
      <c r="I2769" s="3" t="s">
        <v>29</v>
      </c>
      <c r="J2769" s="3" t="s">
        <v>31</v>
      </c>
      <c r="K2769" s="4">
        <v>114.84</v>
      </c>
      <c r="L2769" s="2">
        <v>1</v>
      </c>
      <c r="M2769" s="2">
        <v>12</v>
      </c>
      <c r="N2769" s="2">
        <v>0.75</v>
      </c>
      <c r="O2769" s="3" t="s">
        <v>32</v>
      </c>
      <c r="P2769" s="3" t="s">
        <v>29</v>
      </c>
      <c r="Q2769" s="5">
        <v>24.25</v>
      </c>
      <c r="S2769" s="6">
        <v>21.03</v>
      </c>
      <c r="T2769" s="5">
        <v>0.35</v>
      </c>
      <c r="U2769" s="6">
        <v>21.38</v>
      </c>
      <c r="V2769" s="2">
        <v>31.5</v>
      </c>
      <c r="W2769" s="8"/>
      <c r="X2769" s="10" t="s">
        <v>29</v>
      </c>
      <c r="Y2769" s="7">
        <v>43770</v>
      </c>
    </row>
    <row r="2770" spans="1:25" hidden="1" x14ac:dyDescent="0.25">
      <c r="A2770" s="2">
        <v>388629</v>
      </c>
      <c r="B2770" s="3" t="s">
        <v>2553</v>
      </c>
      <c r="C2770" s="3" t="s">
        <v>2753</v>
      </c>
      <c r="D2770" s="3" t="s">
        <v>27</v>
      </c>
      <c r="E2770" s="3" t="s">
        <v>28</v>
      </c>
      <c r="F2770" s="3" t="s">
        <v>86</v>
      </c>
      <c r="G2770" s="2">
        <v>12</v>
      </c>
      <c r="H2770" s="3" t="s">
        <v>1827</v>
      </c>
      <c r="I2770" s="3" t="s">
        <v>2062</v>
      </c>
      <c r="J2770" s="3" t="s">
        <v>39</v>
      </c>
      <c r="K2770" s="4">
        <v>136.38999999999999</v>
      </c>
      <c r="L2770" s="2">
        <v>1</v>
      </c>
      <c r="M2770" s="2">
        <v>12</v>
      </c>
      <c r="N2770" s="2">
        <v>0.75</v>
      </c>
      <c r="O2770" s="3" t="s">
        <v>32</v>
      </c>
      <c r="P2770" s="3" t="s">
        <v>29</v>
      </c>
      <c r="Q2770" s="5">
        <v>27.95</v>
      </c>
      <c r="S2770" s="6">
        <v>24.29</v>
      </c>
      <c r="T2770" s="5">
        <v>0.35</v>
      </c>
      <c r="U2770" s="6">
        <v>24.64</v>
      </c>
      <c r="V2770" s="2">
        <v>36.35</v>
      </c>
      <c r="W2770" s="8"/>
      <c r="X2770" s="10" t="s">
        <v>29</v>
      </c>
      <c r="Y2770" s="7">
        <v>43770</v>
      </c>
    </row>
    <row r="2771" spans="1:25" hidden="1" x14ac:dyDescent="0.25">
      <c r="A2771" s="2">
        <v>215525</v>
      </c>
      <c r="B2771" s="3" t="s">
        <v>2553</v>
      </c>
      <c r="C2771" s="3" t="s">
        <v>2754</v>
      </c>
      <c r="D2771" s="3" t="s">
        <v>1914</v>
      </c>
      <c r="E2771" s="3" t="s">
        <v>37</v>
      </c>
      <c r="F2771" s="3" t="s">
        <v>97</v>
      </c>
      <c r="G2771" s="2">
        <v>11</v>
      </c>
      <c r="H2771" s="3" t="s">
        <v>38</v>
      </c>
      <c r="I2771" s="3" t="s">
        <v>2563</v>
      </c>
      <c r="J2771" s="3" t="s">
        <v>39</v>
      </c>
      <c r="K2771" s="4">
        <v>60.74</v>
      </c>
      <c r="L2771" s="2">
        <v>1</v>
      </c>
      <c r="M2771" s="2">
        <v>4</v>
      </c>
      <c r="N2771" s="2">
        <v>4</v>
      </c>
      <c r="O2771" s="3" t="s">
        <v>956</v>
      </c>
      <c r="P2771" s="3" t="s">
        <v>29</v>
      </c>
      <c r="Q2771" s="5">
        <v>44.8</v>
      </c>
      <c r="S2771" s="6">
        <v>39.119999999999997</v>
      </c>
      <c r="T2771" s="5">
        <v>0.35</v>
      </c>
      <c r="U2771" s="6">
        <v>39.47</v>
      </c>
      <c r="V2771" s="2">
        <v>58.25</v>
      </c>
      <c r="W2771" s="8"/>
      <c r="X2771" s="10" t="s">
        <v>29</v>
      </c>
      <c r="Y2771" s="7">
        <v>43769</v>
      </c>
    </row>
    <row r="2772" spans="1:25" hidden="1" x14ac:dyDescent="0.25">
      <c r="A2772" s="2">
        <v>639757</v>
      </c>
      <c r="B2772" s="3" t="s">
        <v>2553</v>
      </c>
      <c r="C2772" s="3" t="s">
        <v>2755</v>
      </c>
      <c r="D2772" s="3" t="s">
        <v>27</v>
      </c>
      <c r="E2772" s="3" t="s">
        <v>28</v>
      </c>
      <c r="F2772" s="3" t="s">
        <v>97</v>
      </c>
      <c r="G2772" s="2">
        <v>13.7</v>
      </c>
      <c r="H2772" s="3" t="s">
        <v>204</v>
      </c>
      <c r="I2772" s="3" t="s">
        <v>2555</v>
      </c>
      <c r="J2772" s="3" t="s">
        <v>31</v>
      </c>
      <c r="K2772" s="4">
        <v>89.16</v>
      </c>
      <c r="L2772" s="2">
        <v>1</v>
      </c>
      <c r="M2772" s="2">
        <v>12</v>
      </c>
      <c r="N2772" s="2">
        <v>0.75</v>
      </c>
      <c r="O2772" s="3" t="s">
        <v>32</v>
      </c>
      <c r="P2772" s="3" t="s">
        <v>29</v>
      </c>
      <c r="Q2772" s="5">
        <v>20.2</v>
      </c>
      <c r="S2772" s="6">
        <v>17.47</v>
      </c>
      <c r="T2772" s="5">
        <v>0.35</v>
      </c>
      <c r="U2772" s="6">
        <v>17.82</v>
      </c>
      <c r="V2772" s="2">
        <v>26.25</v>
      </c>
      <c r="W2772" s="8"/>
      <c r="X2772" s="10" t="s">
        <v>29</v>
      </c>
      <c r="Y2772" s="7">
        <v>43711</v>
      </c>
    </row>
    <row r="2773" spans="1:25" hidden="1" x14ac:dyDescent="0.25">
      <c r="A2773" s="2">
        <v>379180</v>
      </c>
      <c r="B2773" s="3" t="s">
        <v>2553</v>
      </c>
      <c r="C2773" s="3" t="s">
        <v>2756</v>
      </c>
      <c r="D2773" s="3" t="s">
        <v>27</v>
      </c>
      <c r="E2773" s="3" t="s">
        <v>37</v>
      </c>
      <c r="F2773" s="3" t="s">
        <v>29</v>
      </c>
      <c r="G2773" s="2">
        <v>13.5</v>
      </c>
      <c r="H2773" s="3" t="s">
        <v>30</v>
      </c>
      <c r="I2773" s="3" t="s">
        <v>2557</v>
      </c>
      <c r="J2773" s="3" t="s">
        <v>31</v>
      </c>
      <c r="K2773" s="4" t="s">
        <v>3194</v>
      </c>
      <c r="L2773" s="2">
        <v>1</v>
      </c>
      <c r="M2773" s="2">
        <v>12</v>
      </c>
      <c r="N2773" s="2">
        <v>0.75</v>
      </c>
      <c r="O2773" s="3" t="s">
        <v>32</v>
      </c>
      <c r="P2773" s="3" t="s">
        <v>29</v>
      </c>
      <c r="Q2773" s="5">
        <v>19.149999999999999</v>
      </c>
      <c r="S2773" s="6">
        <v>16.54</v>
      </c>
      <c r="T2773" s="5">
        <v>0.35</v>
      </c>
      <c r="U2773" s="6">
        <v>16.89</v>
      </c>
      <c r="V2773" s="2">
        <v>24.9</v>
      </c>
      <c r="W2773" s="8"/>
      <c r="X2773" s="10" t="s">
        <v>29</v>
      </c>
      <c r="Y2773" s="7">
        <v>43556</v>
      </c>
    </row>
    <row r="2774" spans="1:25" hidden="1" x14ac:dyDescent="0.25">
      <c r="A2774" s="2">
        <v>99408</v>
      </c>
      <c r="B2774" s="3" t="s">
        <v>2553</v>
      </c>
      <c r="C2774" s="3" t="s">
        <v>2757</v>
      </c>
      <c r="D2774" s="3" t="s">
        <v>27</v>
      </c>
      <c r="E2774" s="3" t="s">
        <v>37</v>
      </c>
      <c r="F2774" s="3" t="s">
        <v>29</v>
      </c>
      <c r="G2774" s="2">
        <v>13.5</v>
      </c>
      <c r="H2774" s="3" t="s">
        <v>30</v>
      </c>
      <c r="I2774" s="3" t="s">
        <v>2557</v>
      </c>
      <c r="J2774" s="3" t="s">
        <v>31</v>
      </c>
      <c r="K2774" s="4" t="s">
        <v>3195</v>
      </c>
      <c r="L2774" s="2">
        <v>1</v>
      </c>
      <c r="M2774" s="2">
        <v>12</v>
      </c>
      <c r="N2774" s="2">
        <v>0.75</v>
      </c>
      <c r="O2774" s="3" t="s">
        <v>32</v>
      </c>
      <c r="P2774" s="3" t="s">
        <v>29</v>
      </c>
      <c r="Q2774" s="5">
        <v>17</v>
      </c>
      <c r="S2774" s="6">
        <v>14.65</v>
      </c>
      <c r="T2774" s="5">
        <v>0.35</v>
      </c>
      <c r="U2774" s="6">
        <v>15</v>
      </c>
      <c r="V2774" s="2">
        <v>22.1</v>
      </c>
      <c r="W2774" s="8"/>
      <c r="X2774" s="10" t="s">
        <v>29</v>
      </c>
      <c r="Y2774" s="7">
        <v>43738</v>
      </c>
    </row>
    <row r="2775" spans="1:25" hidden="1" x14ac:dyDescent="0.25">
      <c r="A2775" s="2">
        <v>40501</v>
      </c>
      <c r="B2775" s="3" t="s">
        <v>2553</v>
      </c>
      <c r="C2775" s="3" t="s">
        <v>2758</v>
      </c>
      <c r="D2775" s="3" t="s">
        <v>27</v>
      </c>
      <c r="E2775" s="3" t="s">
        <v>37</v>
      </c>
      <c r="F2775" s="3" t="s">
        <v>29</v>
      </c>
      <c r="G2775" s="2">
        <v>12.5</v>
      </c>
      <c r="H2775" s="3" t="s">
        <v>30</v>
      </c>
      <c r="I2775" s="3" t="s">
        <v>2062</v>
      </c>
      <c r="J2775" s="3" t="s">
        <v>31</v>
      </c>
      <c r="K2775" s="4" t="s">
        <v>3152</v>
      </c>
      <c r="L2775" s="2">
        <v>1</v>
      </c>
      <c r="M2775" s="2">
        <v>12</v>
      </c>
      <c r="N2775" s="2">
        <v>0.75</v>
      </c>
      <c r="O2775" s="3" t="s">
        <v>32</v>
      </c>
      <c r="P2775" s="3" t="s">
        <v>29</v>
      </c>
      <c r="Q2775" s="5">
        <v>17</v>
      </c>
      <c r="S2775" s="6">
        <v>14.65</v>
      </c>
      <c r="T2775" s="5">
        <v>0.35</v>
      </c>
      <c r="U2775" s="6">
        <v>15</v>
      </c>
      <c r="V2775" s="2">
        <v>22.1</v>
      </c>
      <c r="W2775" s="8"/>
      <c r="X2775" s="10" t="s">
        <v>29</v>
      </c>
      <c r="Y2775" s="7">
        <v>43708</v>
      </c>
    </row>
    <row r="2776" spans="1:25" ht="30" hidden="1" x14ac:dyDescent="0.25">
      <c r="A2776" s="2">
        <v>926022</v>
      </c>
      <c r="B2776" s="3" t="s">
        <v>2553</v>
      </c>
      <c r="C2776" s="3" t="s">
        <v>2759</v>
      </c>
      <c r="D2776" s="3" t="s">
        <v>27</v>
      </c>
      <c r="E2776" s="3" t="s">
        <v>37</v>
      </c>
      <c r="F2776" s="3" t="s">
        <v>86</v>
      </c>
      <c r="G2776" s="2">
        <v>13</v>
      </c>
      <c r="H2776" s="3" t="s">
        <v>297</v>
      </c>
      <c r="I2776" s="3" t="s">
        <v>2385</v>
      </c>
      <c r="J2776" s="3" t="s">
        <v>31</v>
      </c>
      <c r="K2776" s="4" t="s">
        <v>3196</v>
      </c>
      <c r="L2776" s="2">
        <v>1</v>
      </c>
      <c r="M2776" s="2">
        <v>12</v>
      </c>
      <c r="N2776" s="2">
        <v>0.75</v>
      </c>
      <c r="O2776" s="3" t="s">
        <v>32</v>
      </c>
      <c r="P2776" s="3" t="s">
        <v>29</v>
      </c>
      <c r="Q2776" s="5">
        <v>17.8</v>
      </c>
      <c r="S2776" s="6">
        <v>15.36</v>
      </c>
      <c r="T2776" s="5">
        <v>0.35</v>
      </c>
      <c r="U2776" s="6">
        <v>15.71</v>
      </c>
      <c r="V2776" s="2">
        <v>23.15</v>
      </c>
      <c r="W2776" s="8"/>
      <c r="X2776" s="10" t="s">
        <v>29</v>
      </c>
      <c r="Y2776" s="7">
        <v>43466</v>
      </c>
    </row>
    <row r="2777" spans="1:25" hidden="1" x14ac:dyDescent="0.25">
      <c r="A2777" s="2">
        <v>324095</v>
      </c>
      <c r="B2777" s="3" t="s">
        <v>2553</v>
      </c>
      <c r="C2777" s="3" t="s">
        <v>2760</v>
      </c>
      <c r="D2777" s="3" t="s">
        <v>27</v>
      </c>
      <c r="E2777" s="3" t="s">
        <v>37</v>
      </c>
      <c r="F2777" s="3" t="s">
        <v>29</v>
      </c>
      <c r="G2777" s="2">
        <v>13</v>
      </c>
      <c r="H2777" s="3" t="s">
        <v>297</v>
      </c>
      <c r="I2777" s="3" t="s">
        <v>2062</v>
      </c>
      <c r="J2777" s="3" t="s">
        <v>31</v>
      </c>
      <c r="K2777" s="4" t="s">
        <v>3196</v>
      </c>
      <c r="L2777" s="2">
        <v>1</v>
      </c>
      <c r="M2777" s="2">
        <v>12</v>
      </c>
      <c r="N2777" s="2">
        <v>0.75</v>
      </c>
      <c r="O2777" s="3" t="s">
        <v>32</v>
      </c>
      <c r="P2777" s="3" t="s">
        <v>29</v>
      </c>
      <c r="Q2777" s="5">
        <v>17.8</v>
      </c>
      <c r="S2777" s="6">
        <v>15.36</v>
      </c>
      <c r="T2777" s="5">
        <v>0.35</v>
      </c>
      <c r="U2777" s="6">
        <v>15.71</v>
      </c>
      <c r="V2777" s="2">
        <v>23.15</v>
      </c>
      <c r="W2777" s="8"/>
      <c r="X2777" s="10" t="s">
        <v>29</v>
      </c>
      <c r="Y2777" s="7">
        <v>43738</v>
      </c>
    </row>
    <row r="2778" spans="1:25" hidden="1" x14ac:dyDescent="0.25">
      <c r="A2778" s="2">
        <v>214120</v>
      </c>
      <c r="B2778" s="3" t="s">
        <v>2553</v>
      </c>
      <c r="C2778" s="3" t="s">
        <v>2761</v>
      </c>
      <c r="D2778" s="3" t="s">
        <v>27</v>
      </c>
      <c r="E2778" s="3" t="s">
        <v>37</v>
      </c>
      <c r="F2778" s="3" t="s">
        <v>1757</v>
      </c>
      <c r="G2778" s="2">
        <v>12.5</v>
      </c>
      <c r="H2778" s="3" t="s">
        <v>892</v>
      </c>
      <c r="I2778" s="3" t="s">
        <v>2563</v>
      </c>
      <c r="J2778" s="3" t="s">
        <v>31</v>
      </c>
      <c r="K2778" s="4">
        <v>114.12</v>
      </c>
      <c r="L2778" s="2">
        <v>1</v>
      </c>
      <c r="M2778" s="2">
        <v>12</v>
      </c>
      <c r="N2778" s="2">
        <v>0.75</v>
      </c>
      <c r="O2778" s="3" t="s">
        <v>32</v>
      </c>
      <c r="P2778" s="3" t="s">
        <v>29</v>
      </c>
      <c r="Q2778" s="5">
        <v>24.5</v>
      </c>
      <c r="S2778" s="6">
        <v>21.25</v>
      </c>
      <c r="T2778" s="5">
        <v>0.35</v>
      </c>
      <c r="U2778" s="6">
        <v>21.6</v>
      </c>
      <c r="V2778" s="2">
        <v>31.85</v>
      </c>
      <c r="W2778" s="8"/>
      <c r="X2778" s="10" t="s">
        <v>29</v>
      </c>
      <c r="Y2778" s="7">
        <v>43672</v>
      </c>
    </row>
    <row r="2779" spans="1:25" hidden="1" x14ac:dyDescent="0.25">
      <c r="A2779" s="2">
        <v>288670</v>
      </c>
      <c r="B2779" s="3" t="s">
        <v>2553</v>
      </c>
      <c r="C2779" s="3" t="s">
        <v>2762</v>
      </c>
      <c r="D2779" s="3" t="s">
        <v>27</v>
      </c>
      <c r="E2779" s="3" t="s">
        <v>28</v>
      </c>
      <c r="F2779" s="3" t="s">
        <v>86</v>
      </c>
      <c r="G2779" s="2">
        <v>8</v>
      </c>
      <c r="H2779" s="3" t="s">
        <v>61</v>
      </c>
      <c r="I2779" s="3" t="s">
        <v>29</v>
      </c>
      <c r="J2779" s="3" t="s">
        <v>31</v>
      </c>
      <c r="K2779" s="4">
        <v>75.72</v>
      </c>
      <c r="L2779" s="2">
        <v>1</v>
      </c>
      <c r="M2779" s="2">
        <v>12</v>
      </c>
      <c r="N2779" s="2">
        <v>0.75</v>
      </c>
      <c r="O2779" s="3" t="s">
        <v>32</v>
      </c>
      <c r="P2779" s="3" t="s">
        <v>29</v>
      </c>
      <c r="Q2779" s="5">
        <v>17.899999999999999</v>
      </c>
      <c r="S2779" s="6">
        <v>15.44</v>
      </c>
      <c r="T2779" s="5">
        <v>0.35</v>
      </c>
      <c r="U2779" s="6">
        <v>15.79</v>
      </c>
      <c r="V2779" s="2">
        <v>23.25</v>
      </c>
      <c r="W2779" s="8"/>
      <c r="X2779" s="10" t="s">
        <v>29</v>
      </c>
      <c r="Y2779" s="7">
        <v>43709</v>
      </c>
    </row>
    <row r="2780" spans="1:25" hidden="1" x14ac:dyDescent="0.25">
      <c r="A2780" s="2">
        <v>802020</v>
      </c>
      <c r="B2780" s="3" t="s">
        <v>2553</v>
      </c>
      <c r="C2780" s="3" t="s">
        <v>2763</v>
      </c>
      <c r="D2780" s="3" t="s">
        <v>27</v>
      </c>
      <c r="E2780" s="3" t="s">
        <v>37</v>
      </c>
      <c r="F2780" s="3" t="s">
        <v>104</v>
      </c>
      <c r="G2780" s="2">
        <v>12.5</v>
      </c>
      <c r="H2780" s="3" t="s">
        <v>38</v>
      </c>
      <c r="I2780" s="3" t="s">
        <v>2557</v>
      </c>
      <c r="J2780" s="3" t="s">
        <v>39</v>
      </c>
      <c r="K2780" s="4">
        <v>49.27</v>
      </c>
      <c r="L2780" s="2">
        <v>1</v>
      </c>
      <c r="M2780" s="2">
        <v>12</v>
      </c>
      <c r="N2780" s="2">
        <v>0.75</v>
      </c>
      <c r="O2780" s="3" t="s">
        <v>32</v>
      </c>
      <c r="P2780" s="3" t="s">
        <v>29</v>
      </c>
      <c r="Q2780" s="5">
        <v>12.3</v>
      </c>
      <c r="R2780" s="5">
        <v>1</v>
      </c>
      <c r="S2780" s="6">
        <v>9.64</v>
      </c>
      <c r="T2780" s="5">
        <v>0.35</v>
      </c>
      <c r="U2780" s="6">
        <v>9.99</v>
      </c>
      <c r="V2780" s="2">
        <v>16</v>
      </c>
      <c r="W2780" s="8"/>
      <c r="X2780" s="10" t="s">
        <v>29</v>
      </c>
      <c r="Y2780" s="7">
        <v>43800</v>
      </c>
    </row>
    <row r="2781" spans="1:25" hidden="1" x14ac:dyDescent="0.25">
      <c r="A2781" s="2">
        <v>802018</v>
      </c>
      <c r="B2781" s="3" t="s">
        <v>2553</v>
      </c>
      <c r="C2781" s="3" t="s">
        <v>2763</v>
      </c>
      <c r="D2781" s="3" t="s">
        <v>1914</v>
      </c>
      <c r="E2781" s="3" t="s">
        <v>37</v>
      </c>
      <c r="F2781" s="3" t="s">
        <v>29</v>
      </c>
      <c r="G2781" s="2">
        <v>12.5</v>
      </c>
      <c r="H2781" s="3" t="s">
        <v>38</v>
      </c>
      <c r="I2781" s="3" t="s">
        <v>2557</v>
      </c>
      <c r="J2781" s="3" t="s">
        <v>39</v>
      </c>
      <c r="K2781" s="4">
        <v>63.32</v>
      </c>
      <c r="L2781" s="2">
        <v>1</v>
      </c>
      <c r="M2781" s="2">
        <v>4</v>
      </c>
      <c r="N2781" s="2">
        <v>4</v>
      </c>
      <c r="O2781" s="3" t="s">
        <v>956</v>
      </c>
      <c r="P2781" s="3" t="s">
        <v>29</v>
      </c>
      <c r="Q2781" s="5">
        <v>46.5</v>
      </c>
      <c r="S2781" s="6">
        <v>40.61</v>
      </c>
      <c r="T2781" s="5">
        <v>0.35</v>
      </c>
      <c r="U2781" s="6">
        <v>40.96</v>
      </c>
      <c r="V2781" s="2">
        <v>60.45</v>
      </c>
      <c r="W2781" s="8"/>
      <c r="X2781" s="10" t="s">
        <v>29</v>
      </c>
      <c r="Y2781" s="7">
        <v>43799</v>
      </c>
    </row>
    <row r="2782" spans="1:25" hidden="1" x14ac:dyDescent="0.25">
      <c r="A2782" s="2">
        <v>387399</v>
      </c>
      <c r="B2782" s="3" t="s">
        <v>2553</v>
      </c>
      <c r="C2782" s="3" t="s">
        <v>2764</v>
      </c>
      <c r="D2782" s="3" t="s">
        <v>27</v>
      </c>
      <c r="E2782" s="3" t="s">
        <v>28</v>
      </c>
      <c r="F2782" s="3" t="s">
        <v>29</v>
      </c>
      <c r="G2782" s="2">
        <v>11</v>
      </c>
      <c r="H2782" s="3" t="s">
        <v>61</v>
      </c>
      <c r="I2782" s="3" t="s">
        <v>29</v>
      </c>
      <c r="J2782" s="3" t="s">
        <v>31</v>
      </c>
      <c r="K2782" s="4">
        <v>59.04</v>
      </c>
      <c r="L2782" s="2">
        <v>1</v>
      </c>
      <c r="M2782" s="2">
        <v>12</v>
      </c>
      <c r="N2782" s="2">
        <v>0.75</v>
      </c>
      <c r="O2782" s="3" t="s">
        <v>32</v>
      </c>
      <c r="P2782" s="3" t="s">
        <v>29</v>
      </c>
      <c r="Q2782" s="5">
        <v>14.9</v>
      </c>
      <c r="S2782" s="6">
        <v>12.8</v>
      </c>
      <c r="T2782" s="5">
        <v>0.35</v>
      </c>
      <c r="U2782" s="6">
        <v>13.15</v>
      </c>
      <c r="V2782" s="2">
        <v>19.350000000000001</v>
      </c>
      <c r="W2782" s="8">
        <v>5.0000000000000711E-2</v>
      </c>
      <c r="X2782" s="9" t="s">
        <v>3216</v>
      </c>
      <c r="Y2782" s="7">
        <v>43794</v>
      </c>
    </row>
    <row r="2783" spans="1:25" hidden="1" x14ac:dyDescent="0.25">
      <c r="A2783" s="2">
        <v>306100</v>
      </c>
      <c r="B2783" s="3" t="s">
        <v>2553</v>
      </c>
      <c r="C2783" s="3" t="s">
        <v>2765</v>
      </c>
      <c r="D2783" s="3" t="s">
        <v>27</v>
      </c>
      <c r="E2783" s="3" t="s">
        <v>37</v>
      </c>
      <c r="F2783" s="3" t="s">
        <v>29</v>
      </c>
      <c r="G2783" s="2">
        <v>12.5</v>
      </c>
      <c r="H2783" s="3" t="s">
        <v>38</v>
      </c>
      <c r="I2783" s="3" t="s">
        <v>2557</v>
      </c>
      <c r="J2783" s="3" t="s">
        <v>31</v>
      </c>
      <c r="K2783" s="4">
        <v>41.32</v>
      </c>
      <c r="L2783" s="2">
        <v>1</v>
      </c>
      <c r="M2783" s="2">
        <v>12</v>
      </c>
      <c r="N2783" s="2">
        <v>0.75</v>
      </c>
      <c r="O2783" s="3" t="s">
        <v>32</v>
      </c>
      <c r="P2783" s="3" t="s">
        <v>29</v>
      </c>
      <c r="Q2783" s="5">
        <v>11</v>
      </c>
      <c r="S2783" s="6">
        <v>9.3699999999999992</v>
      </c>
      <c r="T2783" s="5">
        <v>0.35</v>
      </c>
      <c r="U2783" s="6">
        <v>9.7200000000000006</v>
      </c>
      <c r="V2783" s="2">
        <v>14.3</v>
      </c>
      <c r="W2783" s="8"/>
      <c r="X2783" s="10" t="s">
        <v>29</v>
      </c>
      <c r="Y2783" s="7">
        <v>43556</v>
      </c>
    </row>
    <row r="2784" spans="1:25" ht="30" hidden="1" x14ac:dyDescent="0.25">
      <c r="A2784" s="2">
        <v>837641</v>
      </c>
      <c r="B2784" s="3" t="s">
        <v>2553</v>
      </c>
      <c r="C2784" s="3" t="s">
        <v>2766</v>
      </c>
      <c r="D2784" s="3" t="s">
        <v>27</v>
      </c>
      <c r="E2784" s="3" t="s">
        <v>37</v>
      </c>
      <c r="F2784" s="3" t="s">
        <v>29</v>
      </c>
      <c r="G2784" s="2">
        <v>12</v>
      </c>
      <c r="H2784" s="3" t="s">
        <v>38</v>
      </c>
      <c r="I2784" s="3" t="s">
        <v>2385</v>
      </c>
      <c r="J2784" s="3" t="s">
        <v>31</v>
      </c>
      <c r="K2784" s="4">
        <v>41.32</v>
      </c>
      <c r="L2784" s="2">
        <v>1</v>
      </c>
      <c r="M2784" s="2">
        <v>12</v>
      </c>
      <c r="N2784" s="2">
        <v>0.75</v>
      </c>
      <c r="O2784" s="3" t="s">
        <v>32</v>
      </c>
      <c r="P2784" s="3" t="s">
        <v>29</v>
      </c>
      <c r="Q2784" s="5">
        <v>11</v>
      </c>
      <c r="S2784" s="6">
        <v>9.3699999999999992</v>
      </c>
      <c r="T2784" s="5">
        <v>0.35</v>
      </c>
      <c r="U2784" s="6">
        <v>9.7200000000000006</v>
      </c>
      <c r="V2784" s="2">
        <v>14.3</v>
      </c>
      <c r="W2784" s="8"/>
      <c r="X2784" s="10" t="s">
        <v>29</v>
      </c>
      <c r="Y2784" s="7">
        <v>43556</v>
      </c>
    </row>
    <row r="2785" spans="1:25" ht="30" hidden="1" x14ac:dyDescent="0.25">
      <c r="A2785" s="2">
        <v>618421</v>
      </c>
      <c r="B2785" s="3" t="s">
        <v>2553</v>
      </c>
      <c r="C2785" s="3" t="s">
        <v>2766</v>
      </c>
      <c r="D2785" s="3" t="s">
        <v>1793</v>
      </c>
      <c r="E2785" s="3" t="s">
        <v>37</v>
      </c>
      <c r="F2785" s="3" t="s">
        <v>29</v>
      </c>
      <c r="G2785" s="2">
        <v>12</v>
      </c>
      <c r="H2785" s="3" t="s">
        <v>38</v>
      </c>
      <c r="I2785" s="3" t="s">
        <v>2385</v>
      </c>
      <c r="J2785" s="3" t="s">
        <v>31</v>
      </c>
      <c r="K2785" s="4">
        <v>38.54</v>
      </c>
      <c r="L2785" s="2">
        <v>1</v>
      </c>
      <c r="M2785" s="2">
        <v>6</v>
      </c>
      <c r="N2785" s="2">
        <v>1.5</v>
      </c>
      <c r="O2785" s="3" t="s">
        <v>32</v>
      </c>
      <c r="P2785" s="3" t="s">
        <v>29</v>
      </c>
      <c r="Q2785" s="5">
        <v>20.6</v>
      </c>
      <c r="S2785" s="6">
        <v>17.82</v>
      </c>
      <c r="T2785" s="5">
        <v>0.35</v>
      </c>
      <c r="U2785" s="6">
        <v>18.170000000000002</v>
      </c>
      <c r="V2785" s="2">
        <v>26.8</v>
      </c>
      <c r="W2785" s="8"/>
      <c r="X2785" s="10" t="s">
        <v>29</v>
      </c>
      <c r="Y2785" s="7">
        <v>43769</v>
      </c>
    </row>
    <row r="2786" spans="1:25" ht="30" hidden="1" x14ac:dyDescent="0.25">
      <c r="A2786" s="2">
        <v>5226</v>
      </c>
      <c r="B2786" s="3" t="s">
        <v>2553</v>
      </c>
      <c r="C2786" s="3" t="s">
        <v>2766</v>
      </c>
      <c r="D2786" s="3" t="s">
        <v>1914</v>
      </c>
      <c r="E2786" s="3" t="s">
        <v>37</v>
      </c>
      <c r="F2786" s="3" t="s">
        <v>29</v>
      </c>
      <c r="G2786" s="2">
        <v>12</v>
      </c>
      <c r="H2786" s="3" t="s">
        <v>38</v>
      </c>
      <c r="I2786" s="3" t="s">
        <v>2385</v>
      </c>
      <c r="J2786" s="3" t="s">
        <v>31</v>
      </c>
      <c r="K2786" s="4">
        <v>56.67</v>
      </c>
      <c r="L2786" s="2">
        <v>1</v>
      </c>
      <c r="M2786" s="2">
        <v>4</v>
      </c>
      <c r="N2786" s="2">
        <v>4</v>
      </c>
      <c r="O2786" s="3" t="s">
        <v>956</v>
      </c>
      <c r="P2786" s="3" t="s">
        <v>29</v>
      </c>
      <c r="Q2786" s="5">
        <v>43.65</v>
      </c>
      <c r="S2786" s="6">
        <v>38.1</v>
      </c>
      <c r="T2786" s="5">
        <v>0.35</v>
      </c>
      <c r="U2786" s="6">
        <v>38.450000000000003</v>
      </c>
      <c r="V2786" s="2">
        <v>56.75</v>
      </c>
      <c r="W2786" s="8"/>
      <c r="X2786" s="10" t="s">
        <v>29</v>
      </c>
      <c r="Y2786" s="7">
        <v>43799</v>
      </c>
    </row>
    <row r="2787" spans="1:25" hidden="1" x14ac:dyDescent="0.25">
      <c r="A2787" s="2">
        <v>306084</v>
      </c>
      <c r="B2787" s="3" t="s">
        <v>2553</v>
      </c>
      <c r="C2787" s="3" t="s">
        <v>2767</v>
      </c>
      <c r="D2787" s="3" t="s">
        <v>27</v>
      </c>
      <c r="E2787" s="3" t="s">
        <v>37</v>
      </c>
      <c r="F2787" s="3" t="s">
        <v>29</v>
      </c>
      <c r="G2787" s="2">
        <v>12</v>
      </c>
      <c r="H2787" s="3" t="s">
        <v>38</v>
      </c>
      <c r="I2787" s="3" t="s">
        <v>2062</v>
      </c>
      <c r="J2787" s="3" t="s">
        <v>31</v>
      </c>
      <c r="K2787" s="4">
        <v>41.32</v>
      </c>
      <c r="L2787" s="2">
        <v>1</v>
      </c>
      <c r="M2787" s="2">
        <v>12</v>
      </c>
      <c r="N2787" s="2">
        <v>0.75</v>
      </c>
      <c r="O2787" s="3" t="s">
        <v>32</v>
      </c>
      <c r="P2787" s="3" t="s">
        <v>29</v>
      </c>
      <c r="Q2787" s="5">
        <v>11</v>
      </c>
      <c r="S2787" s="6">
        <v>9.3699999999999992</v>
      </c>
      <c r="T2787" s="5">
        <v>0.35</v>
      </c>
      <c r="U2787" s="6">
        <v>9.7200000000000006</v>
      </c>
      <c r="V2787" s="2">
        <v>14.3</v>
      </c>
      <c r="W2787" s="8"/>
      <c r="X2787" s="10" t="s">
        <v>29</v>
      </c>
      <c r="Y2787" s="7">
        <v>43556</v>
      </c>
    </row>
    <row r="2788" spans="1:25" ht="30" hidden="1" x14ac:dyDescent="0.25">
      <c r="A2788" s="2">
        <v>382713</v>
      </c>
      <c r="B2788" s="3" t="s">
        <v>2553</v>
      </c>
      <c r="C2788" s="3" t="s">
        <v>2768</v>
      </c>
      <c r="D2788" s="3" t="s">
        <v>27</v>
      </c>
      <c r="E2788" s="3" t="s">
        <v>28</v>
      </c>
      <c r="F2788" s="3" t="s">
        <v>29</v>
      </c>
      <c r="G2788" s="2">
        <v>13.6</v>
      </c>
      <c r="H2788" s="3" t="s">
        <v>889</v>
      </c>
      <c r="I2788" s="3" t="s">
        <v>2062</v>
      </c>
      <c r="J2788" s="3" t="s">
        <v>31</v>
      </c>
      <c r="K2788" s="4">
        <v>67.319999999999993</v>
      </c>
      <c r="L2788" s="2">
        <v>1</v>
      </c>
      <c r="M2788" s="2">
        <v>12</v>
      </c>
      <c r="N2788" s="2">
        <v>0.75</v>
      </c>
      <c r="O2788" s="3" t="s">
        <v>32</v>
      </c>
      <c r="P2788" s="3" t="s">
        <v>29</v>
      </c>
      <c r="Q2788" s="5">
        <v>16.45</v>
      </c>
      <c r="S2788" s="6">
        <v>14.17</v>
      </c>
      <c r="T2788" s="5">
        <v>0.35</v>
      </c>
      <c r="U2788" s="6">
        <v>14.52</v>
      </c>
      <c r="V2788" s="2">
        <v>21.4</v>
      </c>
      <c r="W2788" s="8"/>
      <c r="X2788" s="10" t="s">
        <v>29</v>
      </c>
      <c r="Y2788" s="7">
        <v>43767</v>
      </c>
    </row>
    <row r="2789" spans="1:25" hidden="1" x14ac:dyDescent="0.25">
      <c r="A2789" s="2">
        <v>626408</v>
      </c>
      <c r="B2789" s="3" t="s">
        <v>2553</v>
      </c>
      <c r="C2789" s="3" t="s">
        <v>2769</v>
      </c>
      <c r="D2789" s="3" t="s">
        <v>27</v>
      </c>
      <c r="E2789" s="3" t="s">
        <v>37</v>
      </c>
      <c r="F2789" s="3" t="s">
        <v>29</v>
      </c>
      <c r="G2789" s="2">
        <v>13.5</v>
      </c>
      <c r="H2789" s="3" t="s">
        <v>1827</v>
      </c>
      <c r="I2789" s="3" t="s">
        <v>2557</v>
      </c>
      <c r="J2789" s="3" t="s">
        <v>31</v>
      </c>
      <c r="K2789" s="4">
        <v>124.49</v>
      </c>
      <c r="L2789" s="2">
        <v>1</v>
      </c>
      <c r="M2789" s="2">
        <v>12</v>
      </c>
      <c r="N2789" s="2">
        <v>0.75</v>
      </c>
      <c r="O2789" s="3" t="s">
        <v>32</v>
      </c>
      <c r="P2789" s="3" t="s">
        <v>29</v>
      </c>
      <c r="Q2789" s="5">
        <v>26.25</v>
      </c>
      <c r="S2789" s="6">
        <v>22.79</v>
      </c>
      <c r="T2789" s="5">
        <v>0.35</v>
      </c>
      <c r="U2789" s="6">
        <v>23.14</v>
      </c>
      <c r="V2789" s="2">
        <v>34.1</v>
      </c>
      <c r="W2789" s="8"/>
      <c r="X2789" s="10" t="s">
        <v>29</v>
      </c>
      <c r="Y2789" s="7">
        <v>43556</v>
      </c>
    </row>
    <row r="2790" spans="1:25" hidden="1" x14ac:dyDescent="0.25">
      <c r="A2790" s="2">
        <v>626432</v>
      </c>
      <c r="B2790" s="3" t="s">
        <v>2553</v>
      </c>
      <c r="C2790" s="3" t="s">
        <v>2770</v>
      </c>
      <c r="D2790" s="3" t="s">
        <v>27</v>
      </c>
      <c r="E2790" s="3" t="s">
        <v>28</v>
      </c>
      <c r="F2790" s="3" t="s">
        <v>86</v>
      </c>
      <c r="H2790" s="3" t="s">
        <v>1827</v>
      </c>
      <c r="I2790" s="3" t="s">
        <v>29</v>
      </c>
      <c r="J2790" s="3" t="s">
        <v>31</v>
      </c>
      <c r="K2790" s="4">
        <v>124.49</v>
      </c>
      <c r="L2790" s="2">
        <v>1</v>
      </c>
      <c r="M2790" s="2">
        <v>12</v>
      </c>
      <c r="N2790" s="2">
        <v>0.75</v>
      </c>
      <c r="O2790" s="3" t="s">
        <v>32</v>
      </c>
      <c r="P2790" s="3" t="s">
        <v>29</v>
      </c>
      <c r="Q2790" s="5">
        <v>26.25</v>
      </c>
      <c r="S2790" s="6">
        <v>22.79</v>
      </c>
      <c r="T2790" s="5">
        <v>0.35</v>
      </c>
      <c r="U2790" s="6">
        <v>23.14</v>
      </c>
      <c r="V2790" s="2">
        <v>34.1</v>
      </c>
      <c r="W2790" s="8"/>
      <c r="X2790" s="10" t="s">
        <v>29</v>
      </c>
      <c r="Y2790" s="7">
        <v>43640</v>
      </c>
    </row>
    <row r="2791" spans="1:25" hidden="1" x14ac:dyDescent="0.25">
      <c r="A2791" s="2">
        <v>615732</v>
      </c>
      <c r="B2791" s="3" t="s">
        <v>2553</v>
      </c>
      <c r="C2791" s="3" t="s">
        <v>2771</v>
      </c>
      <c r="D2791" s="3" t="s">
        <v>27</v>
      </c>
      <c r="E2791" s="3" t="s">
        <v>28</v>
      </c>
      <c r="F2791" s="3" t="s">
        <v>86</v>
      </c>
      <c r="G2791" s="2">
        <v>13</v>
      </c>
      <c r="H2791" s="3" t="s">
        <v>1827</v>
      </c>
      <c r="I2791" s="3" t="s">
        <v>2262</v>
      </c>
      <c r="J2791" s="3" t="s">
        <v>31</v>
      </c>
      <c r="K2791" s="4">
        <v>124.49</v>
      </c>
      <c r="L2791" s="2">
        <v>1</v>
      </c>
      <c r="M2791" s="2">
        <v>12</v>
      </c>
      <c r="N2791" s="2">
        <v>0.75</v>
      </c>
      <c r="O2791" s="3" t="s">
        <v>32</v>
      </c>
      <c r="P2791" s="3" t="s">
        <v>29</v>
      </c>
      <c r="Q2791" s="5">
        <v>26.25</v>
      </c>
      <c r="S2791" s="6">
        <v>22.79</v>
      </c>
      <c r="T2791" s="5">
        <v>0.35</v>
      </c>
      <c r="U2791" s="6">
        <v>23.14</v>
      </c>
      <c r="V2791" s="2">
        <v>34.1</v>
      </c>
      <c r="W2791" s="8"/>
      <c r="X2791" s="10" t="s">
        <v>29</v>
      </c>
      <c r="Y2791" s="7">
        <v>43640</v>
      </c>
    </row>
    <row r="2792" spans="1:25" hidden="1" x14ac:dyDescent="0.25">
      <c r="A2792" s="2">
        <v>623264</v>
      </c>
      <c r="B2792" s="3" t="s">
        <v>2553</v>
      </c>
      <c r="C2792" s="3" t="s">
        <v>2772</v>
      </c>
      <c r="D2792" s="3" t="s">
        <v>27</v>
      </c>
      <c r="E2792" s="3" t="s">
        <v>37</v>
      </c>
      <c r="F2792" s="3" t="s">
        <v>29</v>
      </c>
      <c r="G2792" s="2">
        <v>13.5</v>
      </c>
      <c r="H2792" s="3" t="s">
        <v>297</v>
      </c>
      <c r="I2792" s="3" t="s">
        <v>2062</v>
      </c>
      <c r="J2792" s="3" t="s">
        <v>31</v>
      </c>
      <c r="K2792" s="4" t="s">
        <v>3197</v>
      </c>
      <c r="L2792" s="2">
        <v>1</v>
      </c>
      <c r="M2792" s="2">
        <v>12</v>
      </c>
      <c r="N2792" s="2">
        <v>0.75</v>
      </c>
      <c r="O2792" s="3" t="s">
        <v>32</v>
      </c>
      <c r="P2792" s="3" t="s">
        <v>29</v>
      </c>
      <c r="Q2792" s="5">
        <v>19.399999999999999</v>
      </c>
      <c r="S2792" s="6">
        <v>16.760000000000002</v>
      </c>
      <c r="T2792" s="5">
        <v>0.35</v>
      </c>
      <c r="U2792" s="6">
        <v>17.11</v>
      </c>
      <c r="V2792" s="2">
        <v>25.2</v>
      </c>
      <c r="W2792" s="8"/>
      <c r="X2792" s="10" t="s">
        <v>29</v>
      </c>
      <c r="Y2792" s="7">
        <v>43466</v>
      </c>
    </row>
    <row r="2793" spans="1:25" hidden="1" x14ac:dyDescent="0.25">
      <c r="A2793" s="2">
        <v>644971</v>
      </c>
      <c r="B2793" s="3" t="s">
        <v>2553</v>
      </c>
      <c r="C2793" s="3" t="s">
        <v>2773</v>
      </c>
      <c r="D2793" s="3" t="s">
        <v>27</v>
      </c>
      <c r="E2793" s="3" t="s">
        <v>28</v>
      </c>
      <c r="F2793" s="3" t="s">
        <v>29</v>
      </c>
      <c r="G2793" s="2">
        <v>14</v>
      </c>
      <c r="H2793" s="3" t="s">
        <v>102</v>
      </c>
      <c r="I2793" s="3" t="s">
        <v>2557</v>
      </c>
      <c r="J2793" s="3" t="s">
        <v>31</v>
      </c>
      <c r="K2793" s="4">
        <v>105.72</v>
      </c>
      <c r="L2793" s="2">
        <v>1</v>
      </c>
      <c r="M2793" s="2">
        <v>12</v>
      </c>
      <c r="N2793" s="2">
        <v>0.75</v>
      </c>
      <c r="O2793" s="3" t="s">
        <v>32</v>
      </c>
      <c r="P2793" s="3" t="s">
        <v>29</v>
      </c>
      <c r="Q2793" s="5">
        <v>23.05</v>
      </c>
      <c r="S2793" s="6">
        <v>19.98</v>
      </c>
      <c r="T2793" s="5">
        <v>0.35</v>
      </c>
      <c r="U2793" s="6">
        <v>20.329999999999998</v>
      </c>
      <c r="V2793" s="2">
        <v>29.95</v>
      </c>
      <c r="W2793" s="8">
        <v>3.8000000000000007</v>
      </c>
      <c r="X2793" s="9" t="s">
        <v>3216</v>
      </c>
      <c r="Y2793" s="7">
        <v>43794</v>
      </c>
    </row>
    <row r="2794" spans="1:25" ht="30" hidden="1" x14ac:dyDescent="0.25">
      <c r="A2794" s="2">
        <v>137000</v>
      </c>
      <c r="B2794" s="3" t="s">
        <v>2553</v>
      </c>
      <c r="C2794" s="3" t="s">
        <v>2774</v>
      </c>
      <c r="D2794" s="3" t="s">
        <v>27</v>
      </c>
      <c r="E2794" s="3" t="s">
        <v>37</v>
      </c>
      <c r="F2794" s="3" t="s">
        <v>1757</v>
      </c>
      <c r="G2794" s="2">
        <v>12</v>
      </c>
      <c r="H2794" s="3" t="s">
        <v>80</v>
      </c>
      <c r="I2794" s="3" t="s">
        <v>2385</v>
      </c>
      <c r="J2794" s="3" t="s">
        <v>31</v>
      </c>
      <c r="K2794" s="4">
        <v>67.8</v>
      </c>
      <c r="L2794" s="2">
        <v>1</v>
      </c>
      <c r="M2794" s="2">
        <v>12</v>
      </c>
      <c r="N2794" s="2">
        <v>0.75</v>
      </c>
      <c r="O2794" s="3" t="s">
        <v>32</v>
      </c>
      <c r="P2794" s="3" t="s">
        <v>29</v>
      </c>
      <c r="Q2794" s="5">
        <v>16.55</v>
      </c>
      <c r="S2794" s="6">
        <v>14.26</v>
      </c>
      <c r="T2794" s="5">
        <v>0.35</v>
      </c>
      <c r="U2794" s="6">
        <v>14.61</v>
      </c>
      <c r="V2794" s="2">
        <v>21.5</v>
      </c>
      <c r="W2794" s="8"/>
      <c r="X2794" s="10" t="s">
        <v>29</v>
      </c>
      <c r="Y2794" s="7">
        <v>43721</v>
      </c>
    </row>
    <row r="2795" spans="1:25" hidden="1" x14ac:dyDescent="0.25">
      <c r="A2795" s="2">
        <v>267849</v>
      </c>
      <c r="B2795" s="3" t="s">
        <v>2553</v>
      </c>
      <c r="C2795" s="3" t="s">
        <v>2775</v>
      </c>
      <c r="D2795" s="3" t="s">
        <v>27</v>
      </c>
      <c r="E2795" s="3" t="s">
        <v>28</v>
      </c>
      <c r="F2795" s="3" t="s">
        <v>29</v>
      </c>
      <c r="G2795" s="2">
        <v>13</v>
      </c>
      <c r="H2795" s="3" t="s">
        <v>204</v>
      </c>
      <c r="I2795" s="3" t="s">
        <v>2557</v>
      </c>
      <c r="J2795" s="3" t="s">
        <v>31</v>
      </c>
      <c r="K2795" s="4">
        <v>200.64</v>
      </c>
      <c r="L2795" s="2">
        <v>1</v>
      </c>
      <c r="M2795" s="2">
        <v>12</v>
      </c>
      <c r="N2795" s="2">
        <v>0.75</v>
      </c>
      <c r="O2795" s="3" t="s">
        <v>32</v>
      </c>
      <c r="P2795" s="3" t="s">
        <v>29</v>
      </c>
      <c r="Q2795" s="5">
        <v>38.549999999999997</v>
      </c>
      <c r="S2795" s="6">
        <v>33.619999999999997</v>
      </c>
      <c r="T2795" s="5">
        <v>0.35</v>
      </c>
      <c r="U2795" s="6">
        <v>33.97</v>
      </c>
      <c r="V2795" s="2">
        <v>50.1</v>
      </c>
      <c r="W2795" s="8"/>
      <c r="X2795" s="10" t="s">
        <v>29</v>
      </c>
      <c r="Y2795" s="7">
        <v>43697</v>
      </c>
    </row>
    <row r="2796" spans="1:25" hidden="1" x14ac:dyDescent="0.25">
      <c r="A2796" s="2">
        <v>559526</v>
      </c>
      <c r="B2796" s="3" t="s">
        <v>2553</v>
      </c>
      <c r="C2796" s="3" t="s">
        <v>2776</v>
      </c>
      <c r="D2796" s="3" t="s">
        <v>27</v>
      </c>
      <c r="E2796" s="3" t="s">
        <v>28</v>
      </c>
      <c r="F2796" s="3" t="s">
        <v>29</v>
      </c>
      <c r="G2796" s="2">
        <v>13</v>
      </c>
      <c r="H2796" s="3" t="s">
        <v>204</v>
      </c>
      <c r="I2796" s="3" t="s">
        <v>29</v>
      </c>
      <c r="J2796" s="3" t="s">
        <v>31</v>
      </c>
      <c r="K2796" s="4">
        <v>268.8</v>
      </c>
      <c r="L2796" s="2">
        <v>1</v>
      </c>
      <c r="M2796" s="2">
        <v>12</v>
      </c>
      <c r="N2796" s="2">
        <v>0.75</v>
      </c>
      <c r="O2796" s="3" t="s">
        <v>32</v>
      </c>
      <c r="P2796" s="3" t="s">
        <v>29</v>
      </c>
      <c r="Q2796" s="5">
        <v>47.25</v>
      </c>
      <c r="S2796" s="6">
        <v>41.27</v>
      </c>
      <c r="T2796" s="5">
        <v>0.35</v>
      </c>
      <c r="U2796" s="6">
        <v>41.62</v>
      </c>
      <c r="V2796" s="2">
        <v>61.4</v>
      </c>
      <c r="W2796" s="8"/>
      <c r="X2796" s="10" t="s">
        <v>29</v>
      </c>
      <c r="Y2796" s="7">
        <v>43697</v>
      </c>
    </row>
    <row r="2797" spans="1:25" hidden="1" x14ac:dyDescent="0.25">
      <c r="A2797" s="2">
        <v>405761</v>
      </c>
      <c r="B2797" s="3" t="s">
        <v>2553</v>
      </c>
      <c r="C2797" s="3" t="s">
        <v>2777</v>
      </c>
      <c r="D2797" s="3" t="s">
        <v>27</v>
      </c>
      <c r="E2797" s="3" t="s">
        <v>37</v>
      </c>
      <c r="F2797" s="3" t="s">
        <v>29</v>
      </c>
      <c r="G2797" s="2">
        <v>12.4</v>
      </c>
      <c r="H2797" s="3" t="s">
        <v>899</v>
      </c>
      <c r="I2797" s="3" t="s">
        <v>2062</v>
      </c>
      <c r="J2797" s="3" t="s">
        <v>31</v>
      </c>
      <c r="K2797" s="4">
        <v>71.400000000000006</v>
      </c>
      <c r="L2797" s="2">
        <v>1</v>
      </c>
      <c r="M2797" s="2">
        <v>12</v>
      </c>
      <c r="N2797" s="2">
        <v>0.75</v>
      </c>
      <c r="O2797" s="3" t="s">
        <v>32</v>
      </c>
      <c r="P2797" s="3" t="s">
        <v>29</v>
      </c>
      <c r="Q2797" s="5">
        <v>18.100000000000001</v>
      </c>
      <c r="S2797" s="6">
        <v>15.62</v>
      </c>
      <c r="T2797" s="5">
        <v>0.35</v>
      </c>
      <c r="U2797" s="6">
        <v>15.97</v>
      </c>
      <c r="V2797" s="2">
        <v>23.55</v>
      </c>
      <c r="W2797" s="8"/>
      <c r="X2797" s="10" t="s">
        <v>29</v>
      </c>
      <c r="Y2797" s="7">
        <v>43769</v>
      </c>
    </row>
    <row r="2798" spans="1:25" hidden="1" x14ac:dyDescent="0.25">
      <c r="A2798" s="2">
        <v>872648</v>
      </c>
      <c r="B2798" s="3" t="s">
        <v>2553</v>
      </c>
      <c r="C2798" s="3" t="s">
        <v>2778</v>
      </c>
      <c r="D2798" s="3" t="s">
        <v>27</v>
      </c>
      <c r="E2798" s="3" t="s">
        <v>28</v>
      </c>
      <c r="F2798" s="3" t="s">
        <v>97</v>
      </c>
      <c r="G2798" s="2">
        <v>14</v>
      </c>
      <c r="H2798" s="3" t="s">
        <v>1827</v>
      </c>
      <c r="I2798" s="3" t="s">
        <v>2557</v>
      </c>
      <c r="J2798" s="3" t="s">
        <v>31</v>
      </c>
      <c r="K2798" s="4">
        <v>64.73</v>
      </c>
      <c r="L2798" s="2">
        <v>1</v>
      </c>
      <c r="M2798" s="2">
        <v>12</v>
      </c>
      <c r="N2798" s="2">
        <v>0.75</v>
      </c>
      <c r="O2798" s="3" t="s">
        <v>32</v>
      </c>
      <c r="P2798" s="3" t="s">
        <v>29</v>
      </c>
      <c r="Q2798" s="5">
        <v>16</v>
      </c>
      <c r="S2798" s="6">
        <v>13.77</v>
      </c>
      <c r="T2798" s="5">
        <v>0.35</v>
      </c>
      <c r="U2798" s="6">
        <v>14.12</v>
      </c>
      <c r="V2798" s="2">
        <v>20.8</v>
      </c>
      <c r="W2798" s="8"/>
      <c r="X2798" s="10" t="s">
        <v>29</v>
      </c>
      <c r="Y2798" s="7">
        <v>43711</v>
      </c>
    </row>
    <row r="2799" spans="1:25" hidden="1" x14ac:dyDescent="0.25">
      <c r="A2799" s="2">
        <v>380386</v>
      </c>
      <c r="B2799" s="3" t="s">
        <v>2553</v>
      </c>
      <c r="C2799" s="3" t="s">
        <v>2779</v>
      </c>
      <c r="D2799" s="3" t="s">
        <v>27</v>
      </c>
      <c r="E2799" s="3" t="s">
        <v>37</v>
      </c>
      <c r="F2799" s="3" t="s">
        <v>29</v>
      </c>
      <c r="G2799" s="2">
        <v>12.5</v>
      </c>
      <c r="H2799" s="3" t="s">
        <v>1827</v>
      </c>
      <c r="I2799" s="3" t="s">
        <v>29</v>
      </c>
      <c r="J2799" s="3" t="s">
        <v>31</v>
      </c>
      <c r="K2799" s="4">
        <v>64.73</v>
      </c>
      <c r="L2799" s="2">
        <v>1</v>
      </c>
      <c r="M2799" s="2">
        <v>12</v>
      </c>
      <c r="N2799" s="2">
        <v>0.75</v>
      </c>
      <c r="O2799" s="3" t="s">
        <v>32</v>
      </c>
      <c r="P2799" s="3" t="s">
        <v>29</v>
      </c>
      <c r="Q2799" s="5">
        <v>16</v>
      </c>
      <c r="S2799" s="6">
        <v>13.77</v>
      </c>
      <c r="T2799" s="5">
        <v>0.35</v>
      </c>
      <c r="U2799" s="6">
        <v>14.12</v>
      </c>
      <c r="V2799" s="2">
        <v>20.8</v>
      </c>
      <c r="W2799" s="8"/>
      <c r="X2799" s="10" t="s">
        <v>29</v>
      </c>
      <c r="Y2799" s="7">
        <v>43466</v>
      </c>
    </row>
    <row r="2800" spans="1:25" hidden="1" x14ac:dyDescent="0.25">
      <c r="A2800" s="2">
        <v>45310</v>
      </c>
      <c r="B2800" s="3" t="s">
        <v>2553</v>
      </c>
      <c r="C2800" s="3" t="s">
        <v>2780</v>
      </c>
      <c r="D2800" s="3" t="s">
        <v>27</v>
      </c>
      <c r="E2800" s="3" t="s">
        <v>28</v>
      </c>
      <c r="F2800" s="3" t="s">
        <v>97</v>
      </c>
      <c r="G2800" s="2">
        <v>13.5</v>
      </c>
      <c r="H2800" s="3" t="s">
        <v>1827</v>
      </c>
      <c r="I2800" s="3" t="s">
        <v>29</v>
      </c>
      <c r="J2800" s="3" t="s">
        <v>31</v>
      </c>
      <c r="K2800" s="4">
        <v>64.73</v>
      </c>
      <c r="L2800" s="2">
        <v>1</v>
      </c>
      <c r="M2800" s="2">
        <v>12</v>
      </c>
      <c r="N2800" s="2">
        <v>0.75</v>
      </c>
      <c r="O2800" s="3" t="s">
        <v>32</v>
      </c>
      <c r="P2800" s="3" t="s">
        <v>29</v>
      </c>
      <c r="Q2800" s="5">
        <v>16</v>
      </c>
      <c r="S2800" s="6">
        <v>13.77</v>
      </c>
      <c r="T2800" s="5">
        <v>0.35</v>
      </c>
      <c r="U2800" s="6">
        <v>14.12</v>
      </c>
      <c r="V2800" s="2">
        <v>20.8</v>
      </c>
      <c r="W2800" s="8"/>
      <c r="X2800" s="10" t="s">
        <v>29</v>
      </c>
      <c r="Y2800" s="7">
        <v>43711</v>
      </c>
    </row>
    <row r="2801" spans="1:25" hidden="1" x14ac:dyDescent="0.25">
      <c r="A2801" s="2">
        <v>31198</v>
      </c>
      <c r="B2801" s="3" t="s">
        <v>2553</v>
      </c>
      <c r="C2801" s="3" t="s">
        <v>2781</v>
      </c>
      <c r="D2801" s="3" t="s">
        <v>27</v>
      </c>
      <c r="E2801" s="3" t="s">
        <v>28</v>
      </c>
      <c r="F2801" s="3" t="s">
        <v>97</v>
      </c>
      <c r="G2801" s="2">
        <v>13.5</v>
      </c>
      <c r="H2801" s="3" t="s">
        <v>1827</v>
      </c>
      <c r="I2801" s="3" t="s">
        <v>2563</v>
      </c>
      <c r="J2801" s="3" t="s">
        <v>31</v>
      </c>
      <c r="K2801" s="4">
        <v>64.73</v>
      </c>
      <c r="L2801" s="2">
        <v>1</v>
      </c>
      <c r="M2801" s="2">
        <v>12</v>
      </c>
      <c r="N2801" s="2">
        <v>0.75</v>
      </c>
      <c r="O2801" s="3" t="s">
        <v>32</v>
      </c>
      <c r="P2801" s="3" t="s">
        <v>29</v>
      </c>
      <c r="Q2801" s="5">
        <v>16</v>
      </c>
      <c r="S2801" s="6">
        <v>13.77</v>
      </c>
      <c r="T2801" s="5">
        <v>0.35</v>
      </c>
      <c r="U2801" s="6">
        <v>14.12</v>
      </c>
      <c r="V2801" s="2">
        <v>20.8</v>
      </c>
      <c r="W2801" s="8"/>
      <c r="X2801" s="10" t="s">
        <v>29</v>
      </c>
      <c r="Y2801" s="7">
        <v>43711</v>
      </c>
    </row>
    <row r="2802" spans="1:25" hidden="1" x14ac:dyDescent="0.25">
      <c r="A2802" s="2">
        <v>124834</v>
      </c>
      <c r="B2802" s="3" t="s">
        <v>2553</v>
      </c>
      <c r="C2802" s="3" t="s">
        <v>2782</v>
      </c>
      <c r="D2802" s="3" t="s">
        <v>27</v>
      </c>
      <c r="E2802" s="3" t="s">
        <v>28</v>
      </c>
      <c r="F2802" s="3" t="s">
        <v>29</v>
      </c>
      <c r="G2802" s="2">
        <v>12.5</v>
      </c>
      <c r="H2802" s="3" t="s">
        <v>204</v>
      </c>
      <c r="I2802" s="3" t="s">
        <v>29</v>
      </c>
      <c r="J2802" s="3" t="s">
        <v>31</v>
      </c>
      <c r="K2802" s="4">
        <v>89.04</v>
      </c>
      <c r="L2802" s="2">
        <v>1</v>
      </c>
      <c r="M2802" s="2">
        <v>12</v>
      </c>
      <c r="N2802" s="2">
        <v>0.75</v>
      </c>
      <c r="O2802" s="3" t="s">
        <v>32</v>
      </c>
      <c r="P2802" s="3" t="s">
        <v>29</v>
      </c>
      <c r="Q2802" s="5">
        <v>20.2</v>
      </c>
      <c r="S2802" s="6">
        <v>17.47</v>
      </c>
      <c r="T2802" s="5">
        <v>0.35</v>
      </c>
      <c r="U2802" s="6">
        <v>17.82</v>
      </c>
      <c r="V2802" s="2">
        <v>26.25</v>
      </c>
      <c r="W2802" s="8">
        <v>9.9999999999997868E-2</v>
      </c>
      <c r="X2802" s="9" t="s">
        <v>3216</v>
      </c>
      <c r="Y2802" s="7">
        <v>43794</v>
      </c>
    </row>
    <row r="2803" spans="1:25" hidden="1" x14ac:dyDescent="0.25">
      <c r="A2803" s="2">
        <v>326728</v>
      </c>
      <c r="B2803" s="3" t="s">
        <v>2553</v>
      </c>
      <c r="C2803" s="3" t="s">
        <v>2783</v>
      </c>
      <c r="D2803" s="3" t="s">
        <v>27</v>
      </c>
      <c r="E2803" s="3" t="s">
        <v>37</v>
      </c>
      <c r="F2803" s="3" t="s">
        <v>104</v>
      </c>
      <c r="G2803" s="2">
        <v>13.5</v>
      </c>
      <c r="H2803" s="3" t="s">
        <v>297</v>
      </c>
      <c r="I2803" s="3" t="s">
        <v>2557</v>
      </c>
      <c r="J2803" s="3" t="s">
        <v>31</v>
      </c>
      <c r="K2803" s="4">
        <v>103.08</v>
      </c>
      <c r="L2803" s="2">
        <v>1</v>
      </c>
      <c r="M2803" s="2">
        <v>12</v>
      </c>
      <c r="N2803" s="2">
        <v>0.75</v>
      </c>
      <c r="O2803" s="3" t="s">
        <v>32</v>
      </c>
      <c r="P2803" s="3" t="s">
        <v>29</v>
      </c>
      <c r="Q2803" s="5">
        <v>22.6</v>
      </c>
      <c r="R2803" s="5">
        <v>1.5</v>
      </c>
      <c r="S2803" s="6">
        <v>18.260000000000002</v>
      </c>
      <c r="T2803" s="5">
        <v>0.35</v>
      </c>
      <c r="U2803" s="6">
        <v>18.61</v>
      </c>
      <c r="V2803" s="2">
        <v>29.4</v>
      </c>
      <c r="W2803" s="8"/>
      <c r="X2803" s="10" t="s">
        <v>29</v>
      </c>
      <c r="Y2803" s="7">
        <v>43800</v>
      </c>
    </row>
    <row r="2804" spans="1:25" ht="30" hidden="1" x14ac:dyDescent="0.25">
      <c r="A2804" s="2">
        <v>26567</v>
      </c>
      <c r="B2804" s="3" t="s">
        <v>2553</v>
      </c>
      <c r="C2804" s="3" t="s">
        <v>2784</v>
      </c>
      <c r="D2804" s="3" t="s">
        <v>27</v>
      </c>
      <c r="E2804" s="3" t="s">
        <v>37</v>
      </c>
      <c r="F2804" s="3" t="s">
        <v>29</v>
      </c>
      <c r="G2804" s="2">
        <v>12</v>
      </c>
      <c r="H2804" s="3" t="s">
        <v>297</v>
      </c>
      <c r="I2804" s="3" t="s">
        <v>2385</v>
      </c>
      <c r="J2804" s="3" t="s">
        <v>31</v>
      </c>
      <c r="K2804" s="4">
        <v>103.08</v>
      </c>
      <c r="L2804" s="2">
        <v>1</v>
      </c>
      <c r="M2804" s="2">
        <v>12</v>
      </c>
      <c r="N2804" s="2">
        <v>0.75</v>
      </c>
      <c r="O2804" s="3" t="s">
        <v>32</v>
      </c>
      <c r="P2804" s="3" t="s">
        <v>29</v>
      </c>
      <c r="Q2804" s="5">
        <v>22.6</v>
      </c>
      <c r="S2804" s="6">
        <v>19.579999999999998</v>
      </c>
      <c r="T2804" s="5">
        <v>0.35</v>
      </c>
      <c r="U2804" s="6">
        <v>19.93</v>
      </c>
      <c r="V2804" s="2">
        <v>29.4</v>
      </c>
      <c r="W2804" s="8"/>
      <c r="X2804" s="10" t="s">
        <v>29</v>
      </c>
      <c r="Y2804" s="7">
        <v>43678</v>
      </c>
    </row>
    <row r="2805" spans="1:25" hidden="1" x14ac:dyDescent="0.25">
      <c r="A2805" s="2">
        <v>316570</v>
      </c>
      <c r="B2805" s="3" t="s">
        <v>2553</v>
      </c>
      <c r="C2805" s="3" t="s">
        <v>2785</v>
      </c>
      <c r="D2805" s="3" t="s">
        <v>27</v>
      </c>
      <c r="E2805" s="3" t="s">
        <v>37</v>
      </c>
      <c r="F2805" s="3" t="s">
        <v>104</v>
      </c>
      <c r="G2805" s="2">
        <v>12.5</v>
      </c>
      <c r="H2805" s="3" t="s">
        <v>297</v>
      </c>
      <c r="I2805" s="3" t="s">
        <v>2062</v>
      </c>
      <c r="J2805" s="3" t="s">
        <v>31</v>
      </c>
      <c r="K2805" s="4">
        <v>103.08</v>
      </c>
      <c r="L2805" s="2">
        <v>1</v>
      </c>
      <c r="M2805" s="2">
        <v>12</v>
      </c>
      <c r="N2805" s="2">
        <v>0.75</v>
      </c>
      <c r="O2805" s="3" t="s">
        <v>32</v>
      </c>
      <c r="P2805" s="3" t="s">
        <v>29</v>
      </c>
      <c r="Q2805" s="5">
        <v>22.6</v>
      </c>
      <c r="R2805" s="5">
        <v>1.5</v>
      </c>
      <c r="S2805" s="6">
        <v>18.260000000000002</v>
      </c>
      <c r="T2805" s="5">
        <v>0.35</v>
      </c>
      <c r="U2805" s="6">
        <v>18.61</v>
      </c>
      <c r="V2805" s="2">
        <v>29.4</v>
      </c>
      <c r="W2805" s="8"/>
      <c r="X2805" s="10" t="s">
        <v>29</v>
      </c>
      <c r="Y2805" s="7">
        <v>43800</v>
      </c>
    </row>
    <row r="2806" spans="1:25" hidden="1" x14ac:dyDescent="0.25">
      <c r="A2806" s="2">
        <v>26623</v>
      </c>
      <c r="B2806" s="3" t="s">
        <v>2553</v>
      </c>
      <c r="C2806" s="3" t="s">
        <v>2786</v>
      </c>
      <c r="D2806" s="3" t="s">
        <v>27</v>
      </c>
      <c r="E2806" s="3" t="s">
        <v>28</v>
      </c>
      <c r="F2806" s="3" t="s">
        <v>29</v>
      </c>
      <c r="G2806" s="2">
        <v>12</v>
      </c>
      <c r="H2806" s="3" t="s">
        <v>80</v>
      </c>
      <c r="I2806" s="3" t="s">
        <v>2262</v>
      </c>
      <c r="J2806" s="3" t="s">
        <v>31</v>
      </c>
      <c r="K2806" s="4">
        <v>45.72</v>
      </c>
      <c r="L2806" s="2">
        <v>1</v>
      </c>
      <c r="M2806" s="2">
        <v>12</v>
      </c>
      <c r="N2806" s="2">
        <v>0.75</v>
      </c>
      <c r="O2806" s="3" t="s">
        <v>32</v>
      </c>
      <c r="P2806" s="3" t="s">
        <v>29</v>
      </c>
      <c r="Q2806" s="5">
        <v>12</v>
      </c>
      <c r="S2806" s="6">
        <v>10.25</v>
      </c>
      <c r="T2806" s="5">
        <v>0.35</v>
      </c>
      <c r="U2806" s="6">
        <v>10.6</v>
      </c>
      <c r="V2806" s="2">
        <v>15.6</v>
      </c>
      <c r="W2806" s="8"/>
      <c r="X2806" s="10" t="s">
        <v>29</v>
      </c>
      <c r="Y2806" s="7">
        <v>43685</v>
      </c>
    </row>
    <row r="2807" spans="1:25" hidden="1" x14ac:dyDescent="0.25">
      <c r="A2807" s="2">
        <v>473504</v>
      </c>
      <c r="B2807" s="3" t="s">
        <v>2553</v>
      </c>
      <c r="C2807" s="3" t="s">
        <v>2787</v>
      </c>
      <c r="D2807" s="3" t="s">
        <v>1142</v>
      </c>
      <c r="E2807" s="3" t="s">
        <v>37</v>
      </c>
      <c r="F2807" s="3" t="s">
        <v>97</v>
      </c>
      <c r="G2807" s="2">
        <v>12.5</v>
      </c>
      <c r="H2807" s="3" t="s">
        <v>38</v>
      </c>
      <c r="I2807" s="3" t="s">
        <v>2557</v>
      </c>
      <c r="J2807" s="3" t="s">
        <v>31</v>
      </c>
      <c r="K2807" s="4">
        <v>48.43</v>
      </c>
      <c r="L2807" s="2">
        <v>1</v>
      </c>
      <c r="M2807" s="2">
        <v>24</v>
      </c>
      <c r="N2807" s="2">
        <v>0.2</v>
      </c>
      <c r="O2807" s="3" t="s">
        <v>32</v>
      </c>
      <c r="P2807" s="3" t="s">
        <v>29</v>
      </c>
      <c r="Q2807" s="5">
        <v>5.7</v>
      </c>
      <c r="S2807" s="6">
        <v>4.93</v>
      </c>
      <c r="T2807" s="5">
        <v>0.1</v>
      </c>
      <c r="U2807" s="6">
        <v>5.03</v>
      </c>
      <c r="V2807" s="2">
        <v>7.4</v>
      </c>
      <c r="W2807" s="8"/>
      <c r="X2807" s="10" t="s">
        <v>29</v>
      </c>
      <c r="Y2807" s="7">
        <v>43466</v>
      </c>
    </row>
    <row r="2808" spans="1:25" hidden="1" x14ac:dyDescent="0.25">
      <c r="A2808" s="2">
        <v>32722</v>
      </c>
      <c r="B2808" s="3" t="s">
        <v>2553</v>
      </c>
      <c r="C2808" s="3" t="s">
        <v>2787</v>
      </c>
      <c r="D2808" s="3" t="s">
        <v>27</v>
      </c>
      <c r="E2808" s="3" t="s">
        <v>37</v>
      </c>
      <c r="F2808" s="3" t="s">
        <v>29</v>
      </c>
      <c r="G2808" s="2">
        <v>12.5</v>
      </c>
      <c r="H2808" s="3" t="s">
        <v>38</v>
      </c>
      <c r="I2808" s="3" t="s">
        <v>2557</v>
      </c>
      <c r="J2808" s="3" t="s">
        <v>31</v>
      </c>
      <c r="K2808" s="4">
        <v>38.11</v>
      </c>
      <c r="L2808" s="2">
        <v>1</v>
      </c>
      <c r="M2808" s="2">
        <v>12</v>
      </c>
      <c r="N2808" s="2">
        <v>0.75</v>
      </c>
      <c r="O2808" s="3" t="s">
        <v>32</v>
      </c>
      <c r="P2808" s="3" t="s">
        <v>29</v>
      </c>
      <c r="Q2808" s="5">
        <v>10.3</v>
      </c>
      <c r="S2808" s="6">
        <v>8.76</v>
      </c>
      <c r="T2808" s="5">
        <v>0.35</v>
      </c>
      <c r="U2808" s="6">
        <v>9.11</v>
      </c>
      <c r="V2808" s="2">
        <v>13.4</v>
      </c>
      <c r="W2808" s="8"/>
      <c r="X2808" s="10" t="s">
        <v>29</v>
      </c>
      <c r="Y2808" s="7">
        <v>43466</v>
      </c>
    </row>
    <row r="2809" spans="1:25" ht="30" hidden="1" x14ac:dyDescent="0.25">
      <c r="A2809" s="2">
        <v>361105</v>
      </c>
      <c r="B2809" s="3" t="s">
        <v>2553</v>
      </c>
      <c r="C2809" s="3" t="s">
        <v>2788</v>
      </c>
      <c r="D2809" s="3" t="s">
        <v>1914</v>
      </c>
      <c r="E2809" s="3" t="s">
        <v>37</v>
      </c>
      <c r="F2809" s="3" t="s">
        <v>29</v>
      </c>
      <c r="G2809" s="2">
        <v>12</v>
      </c>
      <c r="H2809" s="3" t="s">
        <v>38</v>
      </c>
      <c r="I2809" s="3" t="s">
        <v>2385</v>
      </c>
      <c r="J2809" s="3" t="s">
        <v>31</v>
      </c>
      <c r="K2809" s="4">
        <v>52.41</v>
      </c>
      <c r="L2809" s="2">
        <v>1</v>
      </c>
      <c r="M2809" s="2">
        <v>4</v>
      </c>
      <c r="N2809" s="2">
        <v>4</v>
      </c>
      <c r="O2809" s="3" t="s">
        <v>956</v>
      </c>
      <c r="P2809" s="3" t="s">
        <v>29</v>
      </c>
      <c r="Q2809" s="5">
        <v>40.85</v>
      </c>
      <c r="S2809" s="6">
        <v>35.64</v>
      </c>
      <c r="T2809" s="5">
        <v>0.35</v>
      </c>
      <c r="U2809" s="6">
        <v>35.99</v>
      </c>
      <c r="V2809" s="2">
        <v>53.1</v>
      </c>
      <c r="W2809" s="8"/>
      <c r="X2809" s="10" t="s">
        <v>29</v>
      </c>
      <c r="Y2809" s="7">
        <v>43466</v>
      </c>
    </row>
    <row r="2810" spans="1:25" hidden="1" x14ac:dyDescent="0.25">
      <c r="A2810" s="2">
        <v>131813</v>
      </c>
      <c r="B2810" s="3" t="s">
        <v>2553</v>
      </c>
      <c r="C2810" s="3" t="s">
        <v>2789</v>
      </c>
      <c r="D2810" s="3" t="s">
        <v>27</v>
      </c>
      <c r="E2810" s="3" t="s">
        <v>37</v>
      </c>
      <c r="F2810" s="3" t="s">
        <v>29</v>
      </c>
      <c r="G2810" s="2">
        <v>12</v>
      </c>
      <c r="H2810" s="3" t="s">
        <v>38</v>
      </c>
      <c r="I2810" s="3" t="s">
        <v>2062</v>
      </c>
      <c r="J2810" s="3" t="s">
        <v>31</v>
      </c>
      <c r="K2810" s="4">
        <v>38.11</v>
      </c>
      <c r="L2810" s="2">
        <v>1</v>
      </c>
      <c r="M2810" s="2">
        <v>12</v>
      </c>
      <c r="N2810" s="2">
        <v>0.75</v>
      </c>
      <c r="O2810" s="3" t="s">
        <v>32</v>
      </c>
      <c r="P2810" s="3" t="s">
        <v>29</v>
      </c>
      <c r="Q2810" s="5">
        <v>10.3</v>
      </c>
      <c r="S2810" s="6">
        <v>8.76</v>
      </c>
      <c r="T2810" s="5">
        <v>0.35</v>
      </c>
      <c r="U2810" s="6">
        <v>9.11</v>
      </c>
      <c r="V2810" s="2">
        <v>13.4</v>
      </c>
      <c r="W2810" s="8"/>
      <c r="X2810" s="10" t="s">
        <v>29</v>
      </c>
      <c r="Y2810" s="7">
        <v>43466</v>
      </c>
    </row>
    <row r="2811" spans="1:25" hidden="1" x14ac:dyDescent="0.25">
      <c r="A2811" s="2">
        <v>134726</v>
      </c>
      <c r="B2811" s="3" t="s">
        <v>2553</v>
      </c>
      <c r="C2811" s="3" t="s">
        <v>2789</v>
      </c>
      <c r="D2811" s="3" t="s">
        <v>1914</v>
      </c>
      <c r="E2811" s="3" t="s">
        <v>37</v>
      </c>
      <c r="F2811" s="3" t="s">
        <v>29</v>
      </c>
      <c r="G2811" s="2">
        <v>12</v>
      </c>
      <c r="H2811" s="3" t="s">
        <v>38</v>
      </c>
      <c r="I2811" s="3" t="s">
        <v>2062</v>
      </c>
      <c r="J2811" s="3" t="s">
        <v>31</v>
      </c>
      <c r="K2811" s="4">
        <v>52.41</v>
      </c>
      <c r="L2811" s="2">
        <v>1</v>
      </c>
      <c r="M2811" s="2">
        <v>4</v>
      </c>
      <c r="N2811" s="2">
        <v>4</v>
      </c>
      <c r="O2811" s="3" t="s">
        <v>956</v>
      </c>
      <c r="P2811" s="3" t="s">
        <v>29</v>
      </c>
      <c r="Q2811" s="5">
        <v>40.85</v>
      </c>
      <c r="S2811" s="6">
        <v>35.64</v>
      </c>
      <c r="T2811" s="5">
        <v>0.35</v>
      </c>
      <c r="U2811" s="6">
        <v>35.99</v>
      </c>
      <c r="V2811" s="2">
        <v>53.1</v>
      </c>
      <c r="W2811" s="8"/>
      <c r="X2811" s="10" t="s">
        <v>29</v>
      </c>
      <c r="Y2811" s="7">
        <v>43466</v>
      </c>
    </row>
    <row r="2812" spans="1:25" ht="30" hidden="1" x14ac:dyDescent="0.25">
      <c r="A2812" s="2">
        <v>714355</v>
      </c>
      <c r="B2812" s="3" t="s">
        <v>2553</v>
      </c>
      <c r="C2812" s="3" t="s">
        <v>2790</v>
      </c>
      <c r="D2812" s="3" t="s">
        <v>27</v>
      </c>
      <c r="E2812" s="3" t="s">
        <v>28</v>
      </c>
      <c r="F2812" s="3" t="s">
        <v>29</v>
      </c>
      <c r="H2812" s="3" t="s">
        <v>102</v>
      </c>
      <c r="I2812" s="3" t="s">
        <v>1887</v>
      </c>
      <c r="J2812" s="3" t="s">
        <v>39</v>
      </c>
      <c r="K2812" s="4">
        <v>174.83</v>
      </c>
      <c r="L2812" s="2">
        <v>1</v>
      </c>
      <c r="M2812" s="2">
        <v>6</v>
      </c>
      <c r="N2812" s="2">
        <v>0.75</v>
      </c>
      <c r="O2812" s="3" t="s">
        <v>32</v>
      </c>
      <c r="P2812" s="3" t="s">
        <v>29</v>
      </c>
      <c r="Q2812" s="5">
        <v>57.3</v>
      </c>
      <c r="S2812" s="6">
        <v>50.12</v>
      </c>
      <c r="T2812" s="5">
        <v>0.35</v>
      </c>
      <c r="U2812" s="6">
        <v>50.47</v>
      </c>
      <c r="V2812" s="2">
        <v>74.5</v>
      </c>
      <c r="W2812" s="8"/>
      <c r="X2812" s="10" t="s">
        <v>29</v>
      </c>
      <c r="Y2812" s="7">
        <v>43748</v>
      </c>
    </row>
    <row r="2813" spans="1:25" hidden="1" x14ac:dyDescent="0.25">
      <c r="A2813" s="2">
        <v>752341</v>
      </c>
      <c r="B2813" s="3" t="s">
        <v>2553</v>
      </c>
      <c r="C2813" s="3" t="s">
        <v>2791</v>
      </c>
      <c r="D2813" s="3" t="s">
        <v>27</v>
      </c>
      <c r="E2813" s="3" t="s">
        <v>28</v>
      </c>
      <c r="F2813" s="3" t="s">
        <v>29</v>
      </c>
      <c r="H2813" s="3" t="s">
        <v>102</v>
      </c>
      <c r="I2813" s="3" t="s">
        <v>1887</v>
      </c>
      <c r="J2813" s="3" t="s">
        <v>39</v>
      </c>
      <c r="K2813" s="4">
        <v>174.83</v>
      </c>
      <c r="L2813" s="2">
        <v>1</v>
      </c>
      <c r="M2813" s="2">
        <v>6</v>
      </c>
      <c r="N2813" s="2">
        <v>0.75</v>
      </c>
      <c r="O2813" s="3" t="s">
        <v>32</v>
      </c>
      <c r="P2813" s="3" t="s">
        <v>29</v>
      </c>
      <c r="Q2813" s="5">
        <v>57.3</v>
      </c>
      <c r="S2813" s="6">
        <v>50.12</v>
      </c>
      <c r="T2813" s="5">
        <v>0.35</v>
      </c>
      <c r="U2813" s="6">
        <v>50.47</v>
      </c>
      <c r="V2813" s="2">
        <v>74.5</v>
      </c>
      <c r="W2813" s="8"/>
      <c r="X2813" s="10" t="s">
        <v>29</v>
      </c>
      <c r="Y2813" s="7">
        <v>43748</v>
      </c>
    </row>
    <row r="2814" spans="1:25" hidden="1" x14ac:dyDescent="0.25">
      <c r="A2814" s="2">
        <v>758531</v>
      </c>
      <c r="B2814" s="3" t="s">
        <v>2553</v>
      </c>
      <c r="C2814" s="3" t="s">
        <v>2792</v>
      </c>
      <c r="D2814" s="3" t="s">
        <v>27</v>
      </c>
      <c r="E2814" s="3" t="s">
        <v>28</v>
      </c>
      <c r="F2814" s="3" t="s">
        <v>29</v>
      </c>
      <c r="H2814" s="3" t="s">
        <v>102</v>
      </c>
      <c r="I2814" s="3" t="s">
        <v>2557</v>
      </c>
      <c r="J2814" s="3" t="s">
        <v>39</v>
      </c>
      <c r="K2814" s="4">
        <v>174.83</v>
      </c>
      <c r="L2814" s="2">
        <v>1</v>
      </c>
      <c r="M2814" s="2">
        <v>6</v>
      </c>
      <c r="N2814" s="2">
        <v>0.75</v>
      </c>
      <c r="O2814" s="3" t="s">
        <v>32</v>
      </c>
      <c r="P2814" s="3" t="s">
        <v>29</v>
      </c>
      <c r="Q2814" s="5">
        <v>57.3</v>
      </c>
      <c r="S2814" s="6">
        <v>50.12</v>
      </c>
      <c r="T2814" s="5">
        <v>0.35</v>
      </c>
      <c r="U2814" s="6">
        <v>50.47</v>
      </c>
      <c r="V2814" s="2">
        <v>74.5</v>
      </c>
      <c r="W2814" s="8"/>
      <c r="X2814" s="10" t="s">
        <v>29</v>
      </c>
      <c r="Y2814" s="7">
        <v>43748</v>
      </c>
    </row>
    <row r="2815" spans="1:25" hidden="1" x14ac:dyDescent="0.25">
      <c r="A2815" s="2">
        <v>612119</v>
      </c>
      <c r="B2815" s="3" t="s">
        <v>2553</v>
      </c>
      <c r="C2815" s="3" t="s">
        <v>2793</v>
      </c>
      <c r="D2815" s="3" t="s">
        <v>27</v>
      </c>
      <c r="E2815" s="3" t="s">
        <v>28</v>
      </c>
      <c r="F2815" s="3" t="s">
        <v>86</v>
      </c>
      <c r="G2815" s="2">
        <v>13.5</v>
      </c>
      <c r="H2815" s="3" t="s">
        <v>204</v>
      </c>
      <c r="I2815" s="3" t="s">
        <v>29</v>
      </c>
      <c r="J2815" s="3" t="s">
        <v>31</v>
      </c>
      <c r="K2815" s="4">
        <v>112.56</v>
      </c>
      <c r="L2815" s="2">
        <v>1</v>
      </c>
      <c r="M2815" s="2">
        <v>12</v>
      </c>
      <c r="N2815" s="2">
        <v>0.75</v>
      </c>
      <c r="O2815" s="3" t="s">
        <v>32</v>
      </c>
      <c r="P2815" s="3" t="s">
        <v>29</v>
      </c>
      <c r="Q2815" s="5">
        <v>24.2</v>
      </c>
      <c r="S2815" s="6">
        <v>20.99</v>
      </c>
      <c r="T2815" s="5">
        <v>0.35</v>
      </c>
      <c r="U2815" s="6">
        <v>21.34</v>
      </c>
      <c r="V2815" s="2">
        <v>31.45</v>
      </c>
      <c r="W2815" s="8">
        <v>1</v>
      </c>
      <c r="X2815" s="9" t="s">
        <v>3216</v>
      </c>
      <c r="Y2815" s="7">
        <v>43794</v>
      </c>
    </row>
    <row r="2816" spans="1:25" ht="30" hidden="1" x14ac:dyDescent="0.25">
      <c r="A2816" s="2">
        <v>615898</v>
      </c>
      <c r="B2816" s="3" t="s">
        <v>2553</v>
      </c>
      <c r="C2816" s="3" t="s">
        <v>2794</v>
      </c>
      <c r="D2816" s="3" t="s">
        <v>27</v>
      </c>
      <c r="E2816" s="3" t="s">
        <v>28</v>
      </c>
      <c r="F2816" s="3" t="s">
        <v>97</v>
      </c>
      <c r="G2816" s="2">
        <v>13.5</v>
      </c>
      <c r="H2816" s="3" t="s">
        <v>204</v>
      </c>
      <c r="I2816" s="3" t="s">
        <v>29</v>
      </c>
      <c r="J2816" s="3" t="s">
        <v>31</v>
      </c>
      <c r="K2816" s="4">
        <v>211.92</v>
      </c>
      <c r="L2816" s="2">
        <v>1</v>
      </c>
      <c r="M2816" s="2">
        <v>12</v>
      </c>
      <c r="N2816" s="2">
        <v>0.75</v>
      </c>
      <c r="O2816" s="3" t="s">
        <v>32</v>
      </c>
      <c r="P2816" s="3" t="s">
        <v>29</v>
      </c>
      <c r="Q2816" s="5">
        <v>40</v>
      </c>
      <c r="S2816" s="6">
        <v>34.89</v>
      </c>
      <c r="T2816" s="5">
        <v>0.35</v>
      </c>
      <c r="U2816" s="6">
        <v>35.24</v>
      </c>
      <c r="V2816" s="2">
        <v>52</v>
      </c>
      <c r="W2816" s="8">
        <v>0.85000000000000142</v>
      </c>
      <c r="X2816" s="9" t="s">
        <v>3216</v>
      </c>
      <c r="Y2816" s="7">
        <v>43794</v>
      </c>
    </row>
    <row r="2817" spans="1:25" ht="30" hidden="1" x14ac:dyDescent="0.25">
      <c r="A2817" s="2">
        <v>616144</v>
      </c>
      <c r="B2817" s="3" t="s">
        <v>2553</v>
      </c>
      <c r="C2817" s="3" t="s">
        <v>2795</v>
      </c>
      <c r="D2817" s="3" t="s">
        <v>27</v>
      </c>
      <c r="E2817" s="3" t="s">
        <v>28</v>
      </c>
      <c r="F2817" s="3" t="s">
        <v>86</v>
      </c>
      <c r="G2817" s="2">
        <v>13</v>
      </c>
      <c r="H2817" s="3" t="s">
        <v>204</v>
      </c>
      <c r="I2817" s="3" t="s">
        <v>2385</v>
      </c>
      <c r="J2817" s="3" t="s">
        <v>31</v>
      </c>
      <c r="K2817" s="4">
        <v>116.4</v>
      </c>
      <c r="L2817" s="2">
        <v>1</v>
      </c>
      <c r="M2817" s="2">
        <v>12</v>
      </c>
      <c r="N2817" s="2">
        <v>0.75</v>
      </c>
      <c r="O2817" s="3" t="s">
        <v>32</v>
      </c>
      <c r="P2817" s="3" t="s">
        <v>29</v>
      </c>
      <c r="Q2817" s="5">
        <v>24.9</v>
      </c>
      <c r="S2817" s="6">
        <v>21.6</v>
      </c>
      <c r="T2817" s="5">
        <v>0.35</v>
      </c>
      <c r="U2817" s="6">
        <v>21.95</v>
      </c>
      <c r="V2817" s="2">
        <v>32.35</v>
      </c>
      <c r="W2817" s="8"/>
      <c r="X2817" s="10" t="s">
        <v>29</v>
      </c>
      <c r="Y2817" s="7">
        <v>43709</v>
      </c>
    </row>
    <row r="2818" spans="1:25" hidden="1" x14ac:dyDescent="0.25">
      <c r="A2818" s="2">
        <v>126698</v>
      </c>
      <c r="B2818" s="3" t="s">
        <v>2553</v>
      </c>
      <c r="C2818" s="3" t="s">
        <v>2796</v>
      </c>
      <c r="D2818" s="3" t="s">
        <v>27</v>
      </c>
      <c r="E2818" s="3" t="s">
        <v>28</v>
      </c>
      <c r="F2818" s="3" t="s">
        <v>29</v>
      </c>
      <c r="G2818" s="2">
        <v>9.5</v>
      </c>
      <c r="H2818" s="3" t="s">
        <v>204</v>
      </c>
      <c r="I2818" s="3" t="s">
        <v>2557</v>
      </c>
      <c r="J2818" s="3" t="s">
        <v>31</v>
      </c>
      <c r="K2818" s="4">
        <v>73.2</v>
      </c>
      <c r="L2818" s="2">
        <v>1</v>
      </c>
      <c r="M2818" s="2">
        <v>12</v>
      </c>
      <c r="N2818" s="2">
        <v>0.75</v>
      </c>
      <c r="O2818" s="3" t="s">
        <v>32</v>
      </c>
      <c r="P2818" s="3" t="s">
        <v>29</v>
      </c>
      <c r="Q2818" s="5">
        <v>17.45</v>
      </c>
      <c r="S2818" s="6">
        <v>15.05</v>
      </c>
      <c r="T2818" s="5">
        <v>0.35</v>
      </c>
      <c r="U2818" s="6">
        <v>15.4</v>
      </c>
      <c r="V2818" s="2">
        <v>22.7</v>
      </c>
      <c r="W2818" s="8">
        <v>3.0999999999999996</v>
      </c>
      <c r="X2818" s="9" t="s">
        <v>3216</v>
      </c>
      <c r="Y2818" s="7">
        <v>43794</v>
      </c>
    </row>
    <row r="2819" spans="1:25" hidden="1" x14ac:dyDescent="0.25">
      <c r="A2819" s="2">
        <v>401448</v>
      </c>
      <c r="B2819" s="3" t="s">
        <v>2553</v>
      </c>
      <c r="C2819" s="3" t="s">
        <v>2797</v>
      </c>
      <c r="D2819" s="3" t="s">
        <v>1142</v>
      </c>
      <c r="E2819" s="3" t="s">
        <v>37</v>
      </c>
      <c r="F2819" s="3" t="s">
        <v>86</v>
      </c>
      <c r="G2819" s="2">
        <v>10</v>
      </c>
      <c r="H2819" s="3" t="s">
        <v>1827</v>
      </c>
      <c r="I2819" s="3" t="s">
        <v>2615</v>
      </c>
      <c r="J2819" s="3" t="s">
        <v>31</v>
      </c>
      <c r="K2819" s="4">
        <v>153.96</v>
      </c>
      <c r="L2819" s="2">
        <v>1</v>
      </c>
      <c r="M2819" s="2">
        <v>12</v>
      </c>
      <c r="N2819" s="2">
        <v>0.2</v>
      </c>
      <c r="O2819" s="3" t="s">
        <v>32</v>
      </c>
      <c r="P2819" s="3" t="s">
        <v>29</v>
      </c>
      <c r="Q2819" s="5">
        <v>23.25</v>
      </c>
      <c r="S2819" s="6">
        <v>20.37</v>
      </c>
      <c r="T2819" s="5">
        <v>0.1</v>
      </c>
      <c r="U2819" s="6">
        <v>20.47</v>
      </c>
      <c r="V2819" s="2">
        <v>30.2</v>
      </c>
      <c r="W2819" s="8"/>
      <c r="X2819" s="10" t="s">
        <v>29</v>
      </c>
      <c r="Y2819" s="7">
        <v>43466</v>
      </c>
    </row>
    <row r="2820" spans="1:25" hidden="1" x14ac:dyDescent="0.25">
      <c r="A2820" s="2">
        <v>176537</v>
      </c>
      <c r="B2820" s="3" t="s">
        <v>2553</v>
      </c>
      <c r="C2820" s="3" t="s">
        <v>2798</v>
      </c>
      <c r="D2820" s="3" t="s">
        <v>27</v>
      </c>
      <c r="E2820" s="3" t="s">
        <v>28</v>
      </c>
      <c r="F2820" s="3" t="s">
        <v>29</v>
      </c>
      <c r="H2820" s="3" t="s">
        <v>30</v>
      </c>
      <c r="I2820" s="3" t="s">
        <v>2555</v>
      </c>
      <c r="J2820" s="3" t="s">
        <v>31</v>
      </c>
      <c r="K2820" s="4">
        <v>102.48</v>
      </c>
      <c r="L2820" s="2">
        <v>1</v>
      </c>
      <c r="M2820" s="2">
        <v>12</v>
      </c>
      <c r="N2820" s="2">
        <v>0.75</v>
      </c>
      <c r="O2820" s="3" t="s">
        <v>32</v>
      </c>
      <c r="P2820" s="3" t="s">
        <v>29</v>
      </c>
      <c r="Q2820" s="5">
        <v>22.5</v>
      </c>
      <c r="S2820" s="6">
        <v>19.489999999999998</v>
      </c>
      <c r="T2820" s="5">
        <v>0.35</v>
      </c>
      <c r="U2820" s="6">
        <v>19.84</v>
      </c>
      <c r="V2820" s="2">
        <v>29.25</v>
      </c>
      <c r="W2820" s="8">
        <v>-2.4499999999999993</v>
      </c>
      <c r="X2820" s="9" t="s">
        <v>3215</v>
      </c>
      <c r="Y2820" s="7">
        <v>43794</v>
      </c>
    </row>
    <row r="2821" spans="1:25" ht="30" hidden="1" x14ac:dyDescent="0.25">
      <c r="A2821" s="2">
        <v>196264</v>
      </c>
      <c r="B2821" s="3" t="s">
        <v>2553</v>
      </c>
      <c r="C2821" s="3" t="s">
        <v>2799</v>
      </c>
      <c r="D2821" s="3" t="s">
        <v>27</v>
      </c>
      <c r="E2821" s="3" t="s">
        <v>28</v>
      </c>
      <c r="F2821" s="3" t="s">
        <v>86</v>
      </c>
      <c r="H2821" s="3" t="s">
        <v>38</v>
      </c>
      <c r="I2821" s="3" t="s">
        <v>2385</v>
      </c>
      <c r="J2821" s="3" t="s">
        <v>31</v>
      </c>
      <c r="K2821" s="4">
        <v>101.76</v>
      </c>
      <c r="L2821" s="2">
        <v>1</v>
      </c>
      <c r="M2821" s="2">
        <v>12</v>
      </c>
      <c r="N2821" s="2">
        <v>0.75</v>
      </c>
      <c r="O2821" s="3" t="s">
        <v>32</v>
      </c>
      <c r="P2821" s="3" t="s">
        <v>29</v>
      </c>
      <c r="Q2821" s="5">
        <v>22.35</v>
      </c>
      <c r="S2821" s="6">
        <v>19.36</v>
      </c>
      <c r="T2821" s="5">
        <v>0.35</v>
      </c>
      <c r="U2821" s="6">
        <v>19.71</v>
      </c>
      <c r="V2821" s="2">
        <v>29.05</v>
      </c>
      <c r="W2821" s="8"/>
      <c r="X2821" s="10" t="s">
        <v>29</v>
      </c>
      <c r="Y2821" s="7">
        <v>43709</v>
      </c>
    </row>
    <row r="2822" spans="1:25" hidden="1" x14ac:dyDescent="0.25">
      <c r="A2822" s="2">
        <v>372268</v>
      </c>
      <c r="B2822" s="3" t="s">
        <v>2553</v>
      </c>
      <c r="C2822" s="3" t="s">
        <v>2800</v>
      </c>
      <c r="D2822" s="3" t="s">
        <v>27</v>
      </c>
      <c r="E2822" s="3" t="s">
        <v>37</v>
      </c>
      <c r="F2822" s="3" t="s">
        <v>1697</v>
      </c>
      <c r="G2822" s="2">
        <v>13</v>
      </c>
      <c r="H2822" s="3" t="s">
        <v>1827</v>
      </c>
      <c r="I2822" s="3" t="s">
        <v>2557</v>
      </c>
      <c r="J2822" s="3" t="s">
        <v>31</v>
      </c>
      <c r="K2822" s="4">
        <v>79.459999999999994</v>
      </c>
      <c r="L2822" s="2">
        <v>1</v>
      </c>
      <c r="M2822" s="2">
        <v>12</v>
      </c>
      <c r="N2822" s="2">
        <v>0.75</v>
      </c>
      <c r="O2822" s="3" t="s">
        <v>32</v>
      </c>
      <c r="P2822" s="3" t="s">
        <v>29</v>
      </c>
      <c r="Q2822" s="5">
        <v>18.55</v>
      </c>
      <c r="R2822" s="5">
        <v>1</v>
      </c>
      <c r="S2822" s="6">
        <v>15.14</v>
      </c>
      <c r="T2822" s="5">
        <v>0.35</v>
      </c>
      <c r="U2822" s="6">
        <v>15.49</v>
      </c>
      <c r="V2822" s="2">
        <v>24.1</v>
      </c>
      <c r="W2822" s="8"/>
      <c r="X2822" s="10" t="s">
        <v>29</v>
      </c>
      <c r="Y2822" s="7">
        <v>43800</v>
      </c>
    </row>
    <row r="2823" spans="1:25" hidden="1" x14ac:dyDescent="0.25">
      <c r="A2823" s="2">
        <v>100925</v>
      </c>
      <c r="B2823" s="3" t="s">
        <v>2553</v>
      </c>
      <c r="C2823" s="3" t="s">
        <v>2801</v>
      </c>
      <c r="D2823" s="3" t="s">
        <v>27</v>
      </c>
      <c r="E2823" s="3" t="s">
        <v>37</v>
      </c>
      <c r="F2823" s="3" t="s">
        <v>29</v>
      </c>
      <c r="G2823" s="2">
        <v>11.5</v>
      </c>
      <c r="H2823" s="3" t="s">
        <v>1827</v>
      </c>
      <c r="I2823" s="3" t="s">
        <v>2750</v>
      </c>
      <c r="J2823" s="3" t="s">
        <v>31</v>
      </c>
      <c r="K2823" s="4">
        <v>79.459999999999994</v>
      </c>
      <c r="L2823" s="2">
        <v>1</v>
      </c>
      <c r="M2823" s="2">
        <v>12</v>
      </c>
      <c r="N2823" s="2">
        <v>0.75</v>
      </c>
      <c r="O2823" s="3" t="s">
        <v>32</v>
      </c>
      <c r="P2823" s="3" t="s">
        <v>29</v>
      </c>
      <c r="Q2823" s="5">
        <v>18.55</v>
      </c>
      <c r="S2823" s="6">
        <v>16.02</v>
      </c>
      <c r="T2823" s="5">
        <v>0.35</v>
      </c>
      <c r="U2823" s="6">
        <v>16.37</v>
      </c>
      <c r="V2823" s="2">
        <v>24.1</v>
      </c>
      <c r="W2823" s="8"/>
      <c r="X2823" s="10" t="s">
        <v>29</v>
      </c>
      <c r="Y2823" s="7">
        <v>43799</v>
      </c>
    </row>
    <row r="2824" spans="1:25" ht="30" hidden="1" x14ac:dyDescent="0.25">
      <c r="A2824" s="2">
        <v>307082</v>
      </c>
      <c r="B2824" s="3" t="s">
        <v>2553</v>
      </c>
      <c r="C2824" s="3" t="s">
        <v>2802</v>
      </c>
      <c r="D2824" s="3" t="s">
        <v>27</v>
      </c>
      <c r="E2824" s="3" t="s">
        <v>37</v>
      </c>
      <c r="F2824" s="3" t="s">
        <v>29</v>
      </c>
      <c r="G2824" s="2">
        <v>13.5</v>
      </c>
      <c r="H2824" s="3" t="s">
        <v>1827</v>
      </c>
      <c r="I2824" s="3" t="s">
        <v>2385</v>
      </c>
      <c r="J2824" s="3" t="s">
        <v>31</v>
      </c>
      <c r="K2824" s="4">
        <v>79.39</v>
      </c>
      <c r="L2824" s="2">
        <v>1</v>
      </c>
      <c r="M2824" s="2">
        <v>12</v>
      </c>
      <c r="N2824" s="2">
        <v>0.75</v>
      </c>
      <c r="O2824" s="3" t="s">
        <v>32</v>
      </c>
      <c r="P2824" s="3" t="s">
        <v>29</v>
      </c>
      <c r="Q2824" s="5">
        <v>18.5</v>
      </c>
      <c r="S2824" s="6">
        <v>15.97</v>
      </c>
      <c r="T2824" s="5">
        <v>0.35</v>
      </c>
      <c r="U2824" s="6">
        <v>16.32</v>
      </c>
      <c r="V2824" s="2">
        <v>24.05</v>
      </c>
      <c r="W2824" s="8"/>
      <c r="X2824" s="10" t="s">
        <v>29</v>
      </c>
      <c r="Y2824" s="7">
        <v>43769</v>
      </c>
    </row>
    <row r="2825" spans="1:25" hidden="1" x14ac:dyDescent="0.25">
      <c r="A2825" s="2">
        <v>377770</v>
      </c>
      <c r="B2825" s="3" t="s">
        <v>2553</v>
      </c>
      <c r="C2825" s="3" t="s">
        <v>2803</v>
      </c>
      <c r="D2825" s="3" t="s">
        <v>27</v>
      </c>
      <c r="E2825" s="3" t="s">
        <v>37</v>
      </c>
      <c r="F2825" s="3" t="s">
        <v>29</v>
      </c>
      <c r="G2825" s="2">
        <v>14</v>
      </c>
      <c r="H2825" s="3" t="s">
        <v>1827</v>
      </c>
      <c r="I2825" s="3" t="s">
        <v>2557</v>
      </c>
      <c r="J2825" s="3" t="s">
        <v>31</v>
      </c>
      <c r="K2825" s="4">
        <v>122.65</v>
      </c>
      <c r="L2825" s="2">
        <v>1</v>
      </c>
      <c r="M2825" s="2">
        <v>12</v>
      </c>
      <c r="N2825" s="2">
        <v>0.75</v>
      </c>
      <c r="O2825" s="3" t="s">
        <v>32</v>
      </c>
      <c r="P2825" s="3" t="s">
        <v>29</v>
      </c>
      <c r="Q2825" s="5">
        <v>25.95</v>
      </c>
      <c r="S2825" s="6">
        <v>22.53</v>
      </c>
      <c r="T2825" s="5">
        <v>0.35</v>
      </c>
      <c r="U2825" s="6">
        <v>22.88</v>
      </c>
      <c r="V2825" s="2">
        <v>33.75</v>
      </c>
      <c r="W2825" s="8"/>
      <c r="X2825" s="10" t="s">
        <v>29</v>
      </c>
      <c r="Y2825" s="7">
        <v>43739</v>
      </c>
    </row>
    <row r="2826" spans="1:25" hidden="1" x14ac:dyDescent="0.25">
      <c r="A2826" s="2">
        <v>585737</v>
      </c>
      <c r="B2826" s="3" t="s">
        <v>2553</v>
      </c>
      <c r="C2826" s="3" t="s">
        <v>2804</v>
      </c>
      <c r="D2826" s="3" t="s">
        <v>27</v>
      </c>
      <c r="E2826" s="3" t="s">
        <v>37</v>
      </c>
      <c r="F2826" s="3" t="s">
        <v>29</v>
      </c>
      <c r="G2826" s="2">
        <v>12</v>
      </c>
      <c r="H2826" s="3" t="s">
        <v>1827</v>
      </c>
      <c r="I2826" s="3" t="s">
        <v>2563</v>
      </c>
      <c r="J2826" s="3" t="s">
        <v>31</v>
      </c>
      <c r="K2826" s="4">
        <v>93.39</v>
      </c>
      <c r="L2826" s="2">
        <v>1</v>
      </c>
      <c r="M2826" s="2">
        <v>12</v>
      </c>
      <c r="N2826" s="2">
        <v>0.75</v>
      </c>
      <c r="O2826" s="3" t="s">
        <v>32</v>
      </c>
      <c r="P2826" s="3" t="s">
        <v>29</v>
      </c>
      <c r="Q2826" s="5">
        <v>20.95</v>
      </c>
      <c r="S2826" s="6">
        <v>18.13</v>
      </c>
      <c r="T2826" s="5">
        <v>0.35</v>
      </c>
      <c r="U2826" s="6">
        <v>18.48</v>
      </c>
      <c r="V2826" s="2">
        <v>27.25</v>
      </c>
      <c r="W2826" s="8"/>
      <c r="X2826" s="10" t="s">
        <v>29</v>
      </c>
      <c r="Y2826" s="7">
        <v>43739</v>
      </c>
    </row>
    <row r="2827" spans="1:25" hidden="1" x14ac:dyDescent="0.25">
      <c r="A2827" s="2">
        <v>391854</v>
      </c>
      <c r="B2827" s="3" t="s">
        <v>2553</v>
      </c>
      <c r="C2827" s="3" t="s">
        <v>2805</v>
      </c>
      <c r="D2827" s="3" t="s">
        <v>27</v>
      </c>
      <c r="E2827" s="3" t="s">
        <v>37</v>
      </c>
      <c r="F2827" s="3" t="s">
        <v>29</v>
      </c>
      <c r="G2827" s="2">
        <v>12</v>
      </c>
      <c r="H2827" s="3" t="s">
        <v>1827</v>
      </c>
      <c r="I2827" s="3" t="s">
        <v>29</v>
      </c>
      <c r="J2827" s="3" t="s">
        <v>31</v>
      </c>
      <c r="K2827" s="4">
        <v>110.96</v>
      </c>
      <c r="L2827" s="2">
        <v>1</v>
      </c>
      <c r="M2827" s="2">
        <v>12</v>
      </c>
      <c r="N2827" s="2">
        <v>0.75</v>
      </c>
      <c r="O2827" s="3" t="s">
        <v>32</v>
      </c>
      <c r="P2827" s="3" t="s">
        <v>29</v>
      </c>
      <c r="Q2827" s="5">
        <v>23.95</v>
      </c>
      <c r="S2827" s="6">
        <v>20.77</v>
      </c>
      <c r="T2827" s="5">
        <v>0.35</v>
      </c>
      <c r="U2827" s="6">
        <v>21.12</v>
      </c>
      <c r="V2827" s="2">
        <v>31.15</v>
      </c>
      <c r="W2827" s="8"/>
      <c r="X2827" s="10" t="s">
        <v>29</v>
      </c>
      <c r="Y2827" s="7">
        <v>43739</v>
      </c>
    </row>
    <row r="2828" spans="1:25" hidden="1" x14ac:dyDescent="0.25">
      <c r="A2828" s="2">
        <v>308312</v>
      </c>
      <c r="B2828" s="3" t="s">
        <v>2553</v>
      </c>
      <c r="C2828" s="3" t="s">
        <v>2806</v>
      </c>
      <c r="D2828" s="3" t="s">
        <v>27</v>
      </c>
      <c r="E2828" s="3" t="s">
        <v>37</v>
      </c>
      <c r="F2828" s="3" t="s">
        <v>29</v>
      </c>
      <c r="G2828" s="2">
        <v>12</v>
      </c>
      <c r="H2828" s="3" t="s">
        <v>1827</v>
      </c>
      <c r="I2828" s="3" t="s">
        <v>1869</v>
      </c>
      <c r="J2828" s="3" t="s">
        <v>31</v>
      </c>
      <c r="K2828" s="4">
        <v>87.61</v>
      </c>
      <c r="L2828" s="2">
        <v>1</v>
      </c>
      <c r="M2828" s="2">
        <v>12</v>
      </c>
      <c r="N2828" s="2">
        <v>0.75</v>
      </c>
      <c r="O2828" s="3" t="s">
        <v>32</v>
      </c>
      <c r="P2828" s="3" t="s">
        <v>29</v>
      </c>
      <c r="Q2828" s="5">
        <v>19.95</v>
      </c>
      <c r="S2828" s="6">
        <v>17.25</v>
      </c>
      <c r="T2828" s="5">
        <v>0.35</v>
      </c>
      <c r="U2828" s="6">
        <v>17.600000000000001</v>
      </c>
      <c r="V2828" s="2">
        <v>25.95</v>
      </c>
      <c r="W2828" s="8"/>
      <c r="X2828" s="10" t="s">
        <v>29</v>
      </c>
      <c r="Y2828" s="7">
        <v>43739</v>
      </c>
    </row>
    <row r="2829" spans="1:25" hidden="1" x14ac:dyDescent="0.25">
      <c r="A2829" s="2">
        <v>585745</v>
      </c>
      <c r="B2829" s="3" t="s">
        <v>2553</v>
      </c>
      <c r="C2829" s="3" t="s">
        <v>2807</v>
      </c>
      <c r="D2829" s="3" t="s">
        <v>27</v>
      </c>
      <c r="E2829" s="3" t="s">
        <v>37</v>
      </c>
      <c r="F2829" s="3" t="s">
        <v>29</v>
      </c>
      <c r="G2829" s="2">
        <v>12.5</v>
      </c>
      <c r="H2829" s="3" t="s">
        <v>1827</v>
      </c>
      <c r="I2829" s="3" t="s">
        <v>2628</v>
      </c>
      <c r="J2829" s="3" t="s">
        <v>31</v>
      </c>
      <c r="K2829" s="4">
        <v>87.61</v>
      </c>
      <c r="L2829" s="2">
        <v>1</v>
      </c>
      <c r="M2829" s="2">
        <v>12</v>
      </c>
      <c r="N2829" s="2">
        <v>0.75</v>
      </c>
      <c r="O2829" s="3" t="s">
        <v>32</v>
      </c>
      <c r="P2829" s="3" t="s">
        <v>29</v>
      </c>
      <c r="Q2829" s="5">
        <v>19.95</v>
      </c>
      <c r="S2829" s="6">
        <v>17.25</v>
      </c>
      <c r="T2829" s="5">
        <v>0.35</v>
      </c>
      <c r="U2829" s="6">
        <v>17.600000000000001</v>
      </c>
      <c r="V2829" s="2">
        <v>25.95</v>
      </c>
      <c r="W2829" s="8"/>
      <c r="X2829" s="10" t="s">
        <v>29</v>
      </c>
      <c r="Y2829" s="7">
        <v>43739</v>
      </c>
    </row>
    <row r="2830" spans="1:25" hidden="1" x14ac:dyDescent="0.25">
      <c r="A2830" s="2">
        <v>851337</v>
      </c>
      <c r="B2830" s="3" t="s">
        <v>2553</v>
      </c>
      <c r="C2830" s="3" t="s">
        <v>2808</v>
      </c>
      <c r="D2830" s="3" t="s">
        <v>1142</v>
      </c>
      <c r="E2830" s="3" t="s">
        <v>28</v>
      </c>
      <c r="F2830" s="3" t="s">
        <v>86</v>
      </c>
      <c r="H2830" s="3" t="s">
        <v>1827</v>
      </c>
      <c r="I2830" s="3" t="s">
        <v>29</v>
      </c>
      <c r="J2830" s="3" t="s">
        <v>31</v>
      </c>
      <c r="K2830" s="4">
        <v>331.92</v>
      </c>
      <c r="L2830" s="2">
        <v>1</v>
      </c>
      <c r="M2830" s="2">
        <v>12</v>
      </c>
      <c r="N2830" s="2">
        <v>0.2</v>
      </c>
      <c r="O2830" s="3" t="s">
        <v>32</v>
      </c>
      <c r="P2830" s="3" t="s">
        <v>29</v>
      </c>
      <c r="Q2830" s="5">
        <v>45.95</v>
      </c>
      <c r="S2830" s="6">
        <v>40.35</v>
      </c>
      <c r="T2830" s="5">
        <v>0.1</v>
      </c>
      <c r="U2830" s="6">
        <v>40.450000000000003</v>
      </c>
      <c r="V2830" s="2">
        <v>59.75</v>
      </c>
      <c r="W2830" s="8"/>
      <c r="X2830" s="10" t="s">
        <v>29</v>
      </c>
      <c r="Y2830" s="7">
        <v>43739</v>
      </c>
    </row>
    <row r="2831" spans="1:25" hidden="1" x14ac:dyDescent="0.25">
      <c r="A2831" s="2">
        <v>433730</v>
      </c>
      <c r="B2831" s="3" t="s">
        <v>2553</v>
      </c>
      <c r="C2831" s="3" t="s">
        <v>2809</v>
      </c>
      <c r="D2831" s="3" t="s">
        <v>27</v>
      </c>
      <c r="E2831" s="3" t="s">
        <v>28</v>
      </c>
      <c r="F2831" s="3" t="s">
        <v>86</v>
      </c>
      <c r="G2831" s="2">
        <v>10</v>
      </c>
      <c r="H2831" s="3" t="s">
        <v>1727</v>
      </c>
      <c r="I2831" s="3" t="s">
        <v>29</v>
      </c>
      <c r="J2831" s="3" t="s">
        <v>31</v>
      </c>
      <c r="K2831" s="4">
        <v>43.02</v>
      </c>
      <c r="L2831" s="2">
        <v>1</v>
      </c>
      <c r="M2831" s="2">
        <v>6</v>
      </c>
      <c r="N2831" s="2">
        <v>0.75</v>
      </c>
      <c r="O2831" s="3" t="s">
        <v>32</v>
      </c>
      <c r="P2831" s="3" t="s">
        <v>29</v>
      </c>
      <c r="Q2831" s="5">
        <v>19.649999999999999</v>
      </c>
      <c r="S2831" s="6">
        <v>16.98</v>
      </c>
      <c r="T2831" s="5">
        <v>0.35</v>
      </c>
      <c r="U2831" s="6">
        <v>17.329999999999998</v>
      </c>
      <c r="V2831" s="2">
        <v>25.55</v>
      </c>
      <c r="W2831" s="8"/>
      <c r="X2831" s="10" t="s">
        <v>29</v>
      </c>
      <c r="Y2831" s="7">
        <v>43712</v>
      </c>
    </row>
    <row r="2832" spans="1:25" hidden="1" x14ac:dyDescent="0.25">
      <c r="A2832" s="2">
        <v>988725</v>
      </c>
      <c r="B2832" s="3" t="s">
        <v>2553</v>
      </c>
      <c r="C2832" s="3" t="s">
        <v>2810</v>
      </c>
      <c r="D2832" s="3" t="s">
        <v>27</v>
      </c>
      <c r="E2832" s="3" t="s">
        <v>28</v>
      </c>
      <c r="F2832" s="3" t="s">
        <v>29</v>
      </c>
      <c r="G2832" s="2">
        <v>12</v>
      </c>
      <c r="H2832" s="3" t="s">
        <v>432</v>
      </c>
      <c r="I2832" s="3" t="s">
        <v>29</v>
      </c>
      <c r="J2832" s="3" t="s">
        <v>31</v>
      </c>
      <c r="K2832" s="4">
        <v>55.92</v>
      </c>
      <c r="L2832" s="2">
        <v>1</v>
      </c>
      <c r="M2832" s="2">
        <v>12</v>
      </c>
      <c r="N2832" s="2">
        <v>0.75</v>
      </c>
      <c r="O2832" s="3" t="s">
        <v>32</v>
      </c>
      <c r="P2832" s="3" t="s">
        <v>29</v>
      </c>
      <c r="Q2832" s="5">
        <v>14.25</v>
      </c>
      <c r="S2832" s="6">
        <v>12.23</v>
      </c>
      <c r="T2832" s="5">
        <v>0.35</v>
      </c>
      <c r="U2832" s="6">
        <v>12.58</v>
      </c>
      <c r="V2832" s="2">
        <v>18.5</v>
      </c>
      <c r="W2832" s="8">
        <v>-1.3499999999999996</v>
      </c>
      <c r="X2832" s="9" t="s">
        <v>3215</v>
      </c>
      <c r="Y2832" s="7">
        <v>43794</v>
      </c>
    </row>
    <row r="2833" spans="1:25" hidden="1" x14ac:dyDescent="0.25">
      <c r="A2833" s="2">
        <v>620492</v>
      </c>
      <c r="B2833" s="3" t="s">
        <v>2553</v>
      </c>
      <c r="C2833" s="3" t="s">
        <v>2811</v>
      </c>
      <c r="D2833" s="3" t="s">
        <v>27</v>
      </c>
      <c r="E2833" s="3" t="s">
        <v>28</v>
      </c>
      <c r="F2833" s="3" t="s">
        <v>29</v>
      </c>
      <c r="G2833" s="2">
        <v>12</v>
      </c>
      <c r="H2833" s="3" t="s">
        <v>204</v>
      </c>
      <c r="I2833" s="3" t="s">
        <v>2555</v>
      </c>
      <c r="J2833" s="3" t="s">
        <v>31</v>
      </c>
      <c r="K2833" s="4">
        <v>87.36</v>
      </c>
      <c r="L2833" s="2">
        <v>1</v>
      </c>
      <c r="M2833" s="2">
        <v>12</v>
      </c>
      <c r="N2833" s="2">
        <v>0.75</v>
      </c>
      <c r="O2833" s="3" t="s">
        <v>32</v>
      </c>
      <c r="P2833" s="3" t="s">
        <v>29</v>
      </c>
      <c r="Q2833" s="5">
        <v>19.899999999999999</v>
      </c>
      <c r="S2833" s="6">
        <v>17.2</v>
      </c>
      <c r="T2833" s="5">
        <v>0.35</v>
      </c>
      <c r="U2833" s="6">
        <v>17.55</v>
      </c>
      <c r="V2833" s="2">
        <v>25.85</v>
      </c>
      <c r="W2833" s="8">
        <v>1</v>
      </c>
      <c r="X2833" s="9" t="s">
        <v>3216</v>
      </c>
      <c r="Y2833" s="7">
        <v>43794</v>
      </c>
    </row>
    <row r="2834" spans="1:25" hidden="1" x14ac:dyDescent="0.25">
      <c r="A2834" s="2">
        <v>355107</v>
      </c>
      <c r="B2834" s="3" t="s">
        <v>2553</v>
      </c>
      <c r="C2834" s="3" t="s">
        <v>2812</v>
      </c>
      <c r="D2834" s="3" t="s">
        <v>27</v>
      </c>
      <c r="E2834" s="3" t="s">
        <v>37</v>
      </c>
      <c r="F2834" s="3" t="s">
        <v>29</v>
      </c>
      <c r="G2834" s="2">
        <v>13</v>
      </c>
      <c r="H2834" s="3" t="s">
        <v>1827</v>
      </c>
      <c r="I2834" s="3" t="s">
        <v>29</v>
      </c>
      <c r="J2834" s="3" t="s">
        <v>31</v>
      </c>
      <c r="K2834" s="4">
        <v>85.37</v>
      </c>
      <c r="L2834" s="2">
        <v>1</v>
      </c>
      <c r="M2834" s="2">
        <v>12</v>
      </c>
      <c r="N2834" s="2">
        <v>0.75</v>
      </c>
      <c r="O2834" s="3" t="s">
        <v>32</v>
      </c>
      <c r="P2834" s="3" t="s">
        <v>29</v>
      </c>
      <c r="Q2834" s="5">
        <v>19.55</v>
      </c>
      <c r="S2834" s="6">
        <v>16.899999999999999</v>
      </c>
      <c r="T2834" s="5">
        <v>0.35</v>
      </c>
      <c r="U2834" s="6">
        <v>17.25</v>
      </c>
      <c r="V2834" s="2">
        <v>25.4</v>
      </c>
      <c r="W2834" s="8"/>
      <c r="X2834" s="10" t="s">
        <v>29</v>
      </c>
      <c r="Y2834" s="7">
        <v>43466</v>
      </c>
    </row>
    <row r="2835" spans="1:25" ht="30" hidden="1" x14ac:dyDescent="0.25">
      <c r="A2835" s="2">
        <v>959346</v>
      </c>
      <c r="B2835" s="3" t="s">
        <v>2553</v>
      </c>
      <c r="C2835" s="3" t="s">
        <v>2813</v>
      </c>
      <c r="D2835" s="3" t="s">
        <v>27</v>
      </c>
      <c r="E2835" s="3" t="s">
        <v>37</v>
      </c>
      <c r="F2835" s="3" t="s">
        <v>29</v>
      </c>
      <c r="G2835" s="2">
        <v>12</v>
      </c>
      <c r="H2835" s="3" t="s">
        <v>38</v>
      </c>
      <c r="I2835" s="3" t="s">
        <v>2385</v>
      </c>
      <c r="J2835" s="3" t="s">
        <v>39</v>
      </c>
      <c r="K2835" s="4">
        <v>51.21</v>
      </c>
      <c r="L2835" s="2">
        <v>1</v>
      </c>
      <c r="M2835" s="2">
        <v>12</v>
      </c>
      <c r="N2835" s="2">
        <v>0.75</v>
      </c>
      <c r="O2835" s="3" t="s">
        <v>32</v>
      </c>
      <c r="P2835" s="3" t="s">
        <v>29</v>
      </c>
      <c r="Q2835" s="5">
        <v>12.75</v>
      </c>
      <c r="S2835" s="6">
        <v>10.91</v>
      </c>
      <c r="T2835" s="5">
        <v>0.35</v>
      </c>
      <c r="U2835" s="6">
        <v>11.26</v>
      </c>
      <c r="V2835" s="2">
        <v>16.600000000000001</v>
      </c>
      <c r="W2835" s="8"/>
      <c r="X2835" s="10" t="s">
        <v>29</v>
      </c>
      <c r="Y2835" s="7">
        <v>43466</v>
      </c>
    </row>
    <row r="2836" spans="1:25" ht="30" x14ac:dyDescent="0.25">
      <c r="A2836" s="2">
        <v>787056</v>
      </c>
      <c r="B2836" s="3" t="s">
        <v>2553</v>
      </c>
      <c r="C2836" s="3" t="s">
        <v>2813</v>
      </c>
      <c r="D2836" s="3" t="s">
        <v>735</v>
      </c>
      <c r="E2836" s="3" t="s">
        <v>28</v>
      </c>
      <c r="F2836" s="3" t="s">
        <v>29</v>
      </c>
      <c r="G2836" s="2">
        <v>12</v>
      </c>
      <c r="H2836" s="3" t="s">
        <v>38</v>
      </c>
      <c r="I2836" s="3" t="s">
        <v>2385</v>
      </c>
      <c r="J2836" s="3" t="s">
        <v>39</v>
      </c>
      <c r="K2836" s="4">
        <v>173.82</v>
      </c>
      <c r="L2836" s="2">
        <v>1</v>
      </c>
      <c r="M2836" s="2">
        <v>1</v>
      </c>
      <c r="N2836" s="2">
        <v>19.5</v>
      </c>
      <c r="O2836" s="3" t="s">
        <v>956</v>
      </c>
      <c r="P2836" s="3" t="s">
        <v>29</v>
      </c>
      <c r="Q2836" s="5">
        <v>460.15</v>
      </c>
      <c r="S2836" s="6">
        <v>404.62</v>
      </c>
      <c r="T2836" s="5">
        <v>0.35</v>
      </c>
      <c r="U2836" s="6">
        <v>404.97</v>
      </c>
      <c r="V2836" s="2">
        <v>598.20000000000005</v>
      </c>
      <c r="W2836" s="8"/>
      <c r="X2836" s="9" t="s">
        <v>3214</v>
      </c>
      <c r="Y2836" s="7">
        <v>43803</v>
      </c>
    </row>
    <row r="2837" spans="1:25" hidden="1" x14ac:dyDescent="0.25">
      <c r="A2837" s="2">
        <v>845552</v>
      </c>
      <c r="B2837" s="3" t="s">
        <v>2553</v>
      </c>
      <c r="C2837" s="3" t="s">
        <v>2814</v>
      </c>
      <c r="D2837" s="3" t="s">
        <v>27</v>
      </c>
      <c r="E2837" s="3" t="s">
        <v>28</v>
      </c>
      <c r="F2837" s="3" t="s">
        <v>86</v>
      </c>
      <c r="G2837" s="2">
        <v>12</v>
      </c>
      <c r="H2837" s="3" t="s">
        <v>1827</v>
      </c>
      <c r="I2837" s="3" t="s">
        <v>2563</v>
      </c>
      <c r="J2837" s="3" t="s">
        <v>39</v>
      </c>
      <c r="K2837" s="4">
        <v>83.88</v>
      </c>
      <c r="L2837" s="2">
        <v>1</v>
      </c>
      <c r="M2837" s="2">
        <v>12</v>
      </c>
      <c r="N2837" s="2">
        <v>0.75</v>
      </c>
      <c r="O2837" s="3" t="s">
        <v>32</v>
      </c>
      <c r="P2837" s="3" t="s">
        <v>29</v>
      </c>
      <c r="Q2837" s="5">
        <v>18.95</v>
      </c>
      <c r="S2837" s="6">
        <v>16.37</v>
      </c>
      <c r="T2837" s="5">
        <v>0.35</v>
      </c>
      <c r="U2837" s="6">
        <v>16.72</v>
      </c>
      <c r="V2837" s="2">
        <v>24.65</v>
      </c>
      <c r="W2837" s="8"/>
      <c r="X2837" s="10" t="s">
        <v>29</v>
      </c>
      <c r="Y2837" s="7">
        <v>43770</v>
      </c>
    </row>
    <row r="2838" spans="1:25" hidden="1" x14ac:dyDescent="0.25">
      <c r="A2838" s="2">
        <v>601070</v>
      </c>
      <c r="B2838" s="3" t="s">
        <v>2553</v>
      </c>
      <c r="C2838" s="3" t="s">
        <v>2815</v>
      </c>
      <c r="D2838" s="3" t="s">
        <v>27</v>
      </c>
      <c r="E2838" s="3" t="s">
        <v>37</v>
      </c>
      <c r="F2838" s="3" t="s">
        <v>97</v>
      </c>
      <c r="G2838" s="2">
        <v>13.1</v>
      </c>
      <c r="H2838" s="3" t="s">
        <v>1827</v>
      </c>
      <c r="I2838" s="3" t="s">
        <v>2563</v>
      </c>
      <c r="J2838" s="3" t="s">
        <v>31</v>
      </c>
      <c r="K2838" s="4">
        <v>85.8</v>
      </c>
      <c r="L2838" s="2">
        <v>1</v>
      </c>
      <c r="M2838" s="2">
        <v>12</v>
      </c>
      <c r="N2838" s="2">
        <v>0.75</v>
      </c>
      <c r="O2838" s="3" t="s">
        <v>32</v>
      </c>
      <c r="P2838" s="3" t="s">
        <v>29</v>
      </c>
      <c r="Q2838" s="5">
        <v>19.649999999999999</v>
      </c>
      <c r="S2838" s="6">
        <v>16.98</v>
      </c>
      <c r="T2838" s="5">
        <v>0.35</v>
      </c>
      <c r="U2838" s="6">
        <v>17.329999999999998</v>
      </c>
      <c r="V2838" s="2">
        <v>25.55</v>
      </c>
      <c r="W2838" s="8"/>
      <c r="X2838" s="10" t="s">
        <v>29</v>
      </c>
      <c r="Y2838" s="7">
        <v>43654</v>
      </c>
    </row>
    <row r="2839" spans="1:25" ht="30" hidden="1" x14ac:dyDescent="0.25">
      <c r="A2839" s="2">
        <v>540351</v>
      </c>
      <c r="B2839" s="3" t="s">
        <v>2553</v>
      </c>
      <c r="C2839" s="3" t="s">
        <v>2816</v>
      </c>
      <c r="D2839" s="3" t="s">
        <v>27</v>
      </c>
      <c r="E2839" s="3" t="s">
        <v>37</v>
      </c>
      <c r="F2839" s="3" t="s">
        <v>29</v>
      </c>
      <c r="G2839" s="2">
        <v>13</v>
      </c>
      <c r="H2839" s="3" t="s">
        <v>30</v>
      </c>
      <c r="I2839" s="3" t="s">
        <v>2385</v>
      </c>
      <c r="J2839" s="3" t="s">
        <v>31</v>
      </c>
      <c r="K2839" s="4" t="s">
        <v>3151</v>
      </c>
      <c r="L2839" s="2">
        <v>1</v>
      </c>
      <c r="M2839" s="2">
        <v>12</v>
      </c>
      <c r="N2839" s="2">
        <v>0.75</v>
      </c>
      <c r="O2839" s="3" t="s">
        <v>32</v>
      </c>
      <c r="P2839" s="3" t="s">
        <v>29</v>
      </c>
      <c r="Q2839" s="5">
        <v>19.149999999999999</v>
      </c>
      <c r="S2839" s="6">
        <v>16.54</v>
      </c>
      <c r="T2839" s="5">
        <v>0.35</v>
      </c>
      <c r="U2839" s="6">
        <v>16.89</v>
      </c>
      <c r="V2839" s="2">
        <v>24.9</v>
      </c>
      <c r="W2839" s="8"/>
      <c r="X2839" s="10" t="s">
        <v>29</v>
      </c>
      <c r="Y2839" s="7">
        <v>43619</v>
      </c>
    </row>
    <row r="2840" spans="1:25" hidden="1" x14ac:dyDescent="0.25">
      <c r="A2840" s="2">
        <v>226936</v>
      </c>
      <c r="B2840" s="3" t="s">
        <v>2553</v>
      </c>
      <c r="C2840" s="3" t="s">
        <v>2817</v>
      </c>
      <c r="D2840" s="3" t="s">
        <v>27</v>
      </c>
      <c r="E2840" s="3" t="s">
        <v>37</v>
      </c>
      <c r="F2840" s="3" t="s">
        <v>29</v>
      </c>
      <c r="G2840" s="2">
        <v>13.5</v>
      </c>
      <c r="H2840" s="3" t="s">
        <v>30</v>
      </c>
      <c r="I2840" s="3" t="s">
        <v>2557</v>
      </c>
      <c r="J2840" s="3" t="s">
        <v>31</v>
      </c>
      <c r="K2840" s="4" t="s">
        <v>3198</v>
      </c>
      <c r="L2840" s="2">
        <v>1</v>
      </c>
      <c r="M2840" s="2">
        <v>12</v>
      </c>
      <c r="N2840" s="2">
        <v>0.75</v>
      </c>
      <c r="O2840" s="3" t="s">
        <v>32</v>
      </c>
      <c r="P2840" s="3" t="s">
        <v>29</v>
      </c>
      <c r="Q2840" s="5">
        <v>28.2</v>
      </c>
      <c r="S2840" s="6">
        <v>24.51</v>
      </c>
      <c r="T2840" s="5">
        <v>0.35</v>
      </c>
      <c r="U2840" s="6">
        <v>24.86</v>
      </c>
      <c r="V2840" s="2">
        <v>36.65</v>
      </c>
      <c r="W2840" s="8"/>
      <c r="X2840" s="10" t="s">
        <v>29</v>
      </c>
      <c r="Y2840" s="7">
        <v>43769</v>
      </c>
    </row>
    <row r="2841" spans="1:25" hidden="1" x14ac:dyDescent="0.25">
      <c r="A2841" s="2">
        <v>244301</v>
      </c>
      <c r="B2841" s="3" t="s">
        <v>2553</v>
      </c>
      <c r="C2841" s="3" t="s">
        <v>2818</v>
      </c>
      <c r="D2841" s="3" t="s">
        <v>27</v>
      </c>
      <c r="E2841" s="3" t="s">
        <v>37</v>
      </c>
      <c r="F2841" s="3" t="s">
        <v>29</v>
      </c>
      <c r="G2841" s="2">
        <v>10</v>
      </c>
      <c r="H2841" s="3" t="s">
        <v>102</v>
      </c>
      <c r="I2841" s="3" t="s">
        <v>1869</v>
      </c>
      <c r="J2841" s="3" t="s">
        <v>39</v>
      </c>
      <c r="K2841" s="4">
        <v>66.97</v>
      </c>
      <c r="L2841" s="2">
        <v>1</v>
      </c>
      <c r="M2841" s="2">
        <v>12</v>
      </c>
      <c r="N2841" s="2">
        <v>0.75</v>
      </c>
      <c r="O2841" s="3" t="s">
        <v>32</v>
      </c>
      <c r="P2841" s="3" t="s">
        <v>29</v>
      </c>
      <c r="Q2841" s="5">
        <v>16.05</v>
      </c>
      <c r="S2841" s="6">
        <v>13.82</v>
      </c>
      <c r="T2841" s="5">
        <v>0.35</v>
      </c>
      <c r="U2841" s="6">
        <v>14.17</v>
      </c>
      <c r="V2841" s="2">
        <v>20.85</v>
      </c>
      <c r="W2841" s="8"/>
      <c r="X2841" s="10" t="s">
        <v>29</v>
      </c>
      <c r="Y2841" s="7">
        <v>43799</v>
      </c>
    </row>
    <row r="2842" spans="1:25" hidden="1" x14ac:dyDescent="0.25">
      <c r="A2842" s="2">
        <v>2527</v>
      </c>
      <c r="B2842" s="3" t="s">
        <v>2553</v>
      </c>
      <c r="C2842" s="3" t="s">
        <v>2819</v>
      </c>
      <c r="D2842" s="3" t="s">
        <v>27</v>
      </c>
      <c r="E2842" s="3" t="s">
        <v>37</v>
      </c>
      <c r="F2842" s="3" t="s">
        <v>29</v>
      </c>
      <c r="G2842" s="2">
        <v>12.5</v>
      </c>
      <c r="H2842" s="3" t="s">
        <v>204</v>
      </c>
      <c r="I2842" s="3" t="s">
        <v>29</v>
      </c>
      <c r="J2842" s="3" t="s">
        <v>31</v>
      </c>
      <c r="K2842" s="4" t="s">
        <v>3199</v>
      </c>
      <c r="L2842" s="2">
        <v>1</v>
      </c>
      <c r="M2842" s="2">
        <v>12</v>
      </c>
      <c r="N2842" s="2">
        <v>0.75</v>
      </c>
      <c r="O2842" s="3" t="s">
        <v>32</v>
      </c>
      <c r="P2842" s="3" t="s">
        <v>29</v>
      </c>
      <c r="Q2842" s="5">
        <v>17.350000000000001</v>
      </c>
      <c r="S2842" s="6">
        <v>14.96</v>
      </c>
      <c r="T2842" s="5">
        <v>0.35</v>
      </c>
      <c r="U2842" s="6">
        <v>15.31</v>
      </c>
      <c r="V2842" s="2">
        <v>22.55</v>
      </c>
      <c r="W2842" s="8"/>
      <c r="X2842" s="10" t="s">
        <v>29</v>
      </c>
      <c r="Y2842" s="7">
        <v>43556</v>
      </c>
    </row>
    <row r="2843" spans="1:25" hidden="1" x14ac:dyDescent="0.25">
      <c r="A2843" s="2">
        <v>872572</v>
      </c>
      <c r="B2843" s="3" t="s">
        <v>2553</v>
      </c>
      <c r="C2843" s="3" t="s">
        <v>2820</v>
      </c>
      <c r="D2843" s="3" t="s">
        <v>27</v>
      </c>
      <c r="E2843" s="3" t="s">
        <v>37</v>
      </c>
      <c r="F2843" s="3" t="s">
        <v>86</v>
      </c>
      <c r="G2843" s="2">
        <v>13</v>
      </c>
      <c r="H2843" s="3" t="s">
        <v>80</v>
      </c>
      <c r="I2843" s="3" t="s">
        <v>29</v>
      </c>
      <c r="J2843" s="3" t="s">
        <v>31</v>
      </c>
      <c r="K2843" s="4" t="s">
        <v>3200</v>
      </c>
      <c r="L2843" s="2">
        <v>1</v>
      </c>
      <c r="M2843" s="2">
        <v>12</v>
      </c>
      <c r="N2843" s="2">
        <v>0.75</v>
      </c>
      <c r="O2843" s="3" t="s">
        <v>32</v>
      </c>
      <c r="P2843" s="3" t="s">
        <v>29</v>
      </c>
      <c r="Q2843" s="5">
        <v>21.75</v>
      </c>
      <c r="S2843" s="6">
        <v>18.829999999999998</v>
      </c>
      <c r="T2843" s="5">
        <v>0.35</v>
      </c>
      <c r="U2843" s="6">
        <v>19.18</v>
      </c>
      <c r="V2843" s="2">
        <v>28.3</v>
      </c>
      <c r="W2843" s="8"/>
      <c r="X2843" s="10" t="s">
        <v>29</v>
      </c>
      <c r="Y2843" s="7">
        <v>43619</v>
      </c>
    </row>
    <row r="2844" spans="1:25" ht="30" hidden="1" x14ac:dyDescent="0.25">
      <c r="A2844" s="2">
        <v>102764</v>
      </c>
      <c r="B2844" s="3" t="s">
        <v>2553</v>
      </c>
      <c r="C2844" s="3" t="s">
        <v>2821</v>
      </c>
      <c r="D2844" s="3" t="s">
        <v>27</v>
      </c>
      <c r="E2844" s="3" t="s">
        <v>37</v>
      </c>
      <c r="F2844" s="3" t="s">
        <v>29</v>
      </c>
      <c r="G2844" s="2">
        <v>12.5</v>
      </c>
      <c r="H2844" s="3" t="s">
        <v>80</v>
      </c>
      <c r="I2844" s="3" t="s">
        <v>2385</v>
      </c>
      <c r="J2844" s="3" t="s">
        <v>31</v>
      </c>
      <c r="K2844" s="4" t="s">
        <v>3201</v>
      </c>
      <c r="L2844" s="2">
        <v>1</v>
      </c>
      <c r="M2844" s="2">
        <v>12</v>
      </c>
      <c r="N2844" s="2">
        <v>0.75</v>
      </c>
      <c r="O2844" s="3" t="s">
        <v>32</v>
      </c>
      <c r="P2844" s="3" t="s">
        <v>29</v>
      </c>
      <c r="Q2844" s="5">
        <v>17.399999999999999</v>
      </c>
      <c r="S2844" s="6">
        <v>15</v>
      </c>
      <c r="T2844" s="5">
        <v>0.35</v>
      </c>
      <c r="U2844" s="6">
        <v>15.35</v>
      </c>
      <c r="V2844" s="2">
        <v>22.6</v>
      </c>
      <c r="W2844" s="8"/>
      <c r="X2844" s="10" t="s">
        <v>29</v>
      </c>
      <c r="Y2844" s="7">
        <v>43619</v>
      </c>
    </row>
    <row r="2845" spans="1:25" hidden="1" x14ac:dyDescent="0.25">
      <c r="A2845" s="2">
        <v>31062</v>
      </c>
      <c r="B2845" s="3" t="s">
        <v>2553</v>
      </c>
      <c r="C2845" s="3" t="s">
        <v>2822</v>
      </c>
      <c r="D2845" s="3" t="s">
        <v>27</v>
      </c>
      <c r="E2845" s="3" t="s">
        <v>37</v>
      </c>
      <c r="F2845" s="3" t="s">
        <v>29</v>
      </c>
      <c r="G2845" s="2">
        <v>12</v>
      </c>
      <c r="H2845" s="3" t="s">
        <v>80</v>
      </c>
      <c r="I2845" s="3" t="s">
        <v>29</v>
      </c>
      <c r="J2845" s="3" t="s">
        <v>31</v>
      </c>
      <c r="K2845" s="4" t="s">
        <v>3202</v>
      </c>
      <c r="L2845" s="2">
        <v>1</v>
      </c>
      <c r="M2845" s="2">
        <v>12</v>
      </c>
      <c r="N2845" s="2">
        <v>0.75</v>
      </c>
      <c r="O2845" s="3" t="s">
        <v>32</v>
      </c>
      <c r="P2845" s="3" t="s">
        <v>29</v>
      </c>
      <c r="Q2845" s="5">
        <v>17.100000000000001</v>
      </c>
      <c r="S2845" s="6">
        <v>14.74</v>
      </c>
      <c r="T2845" s="5">
        <v>0.35</v>
      </c>
      <c r="U2845" s="6">
        <v>15.09</v>
      </c>
      <c r="V2845" s="2">
        <v>22.25</v>
      </c>
      <c r="W2845" s="8"/>
      <c r="X2845" s="10" t="s">
        <v>29</v>
      </c>
      <c r="Y2845" s="7">
        <v>43556</v>
      </c>
    </row>
    <row r="2846" spans="1:25" hidden="1" x14ac:dyDescent="0.25">
      <c r="A2846" s="2">
        <v>93661</v>
      </c>
      <c r="B2846" s="3" t="s">
        <v>2553</v>
      </c>
      <c r="C2846" s="3" t="s">
        <v>2823</v>
      </c>
      <c r="D2846" s="3" t="s">
        <v>27</v>
      </c>
      <c r="E2846" s="3" t="s">
        <v>37</v>
      </c>
      <c r="F2846" s="3" t="s">
        <v>29</v>
      </c>
      <c r="G2846" s="2">
        <v>11</v>
      </c>
      <c r="H2846" s="3" t="s">
        <v>432</v>
      </c>
      <c r="I2846" s="3" t="s">
        <v>29</v>
      </c>
      <c r="J2846" s="3" t="s">
        <v>31</v>
      </c>
      <c r="K2846" s="4">
        <v>45.72</v>
      </c>
      <c r="L2846" s="2">
        <v>1</v>
      </c>
      <c r="M2846" s="2">
        <v>12</v>
      </c>
      <c r="N2846" s="2">
        <v>0.75</v>
      </c>
      <c r="O2846" s="3" t="s">
        <v>32</v>
      </c>
      <c r="P2846" s="3" t="s">
        <v>29</v>
      </c>
      <c r="Q2846" s="5">
        <v>10.55</v>
      </c>
      <c r="S2846" s="6">
        <v>8.98</v>
      </c>
      <c r="T2846" s="5">
        <v>0.35</v>
      </c>
      <c r="U2846" s="6">
        <v>9.33</v>
      </c>
      <c r="V2846" s="2">
        <v>13.7</v>
      </c>
      <c r="W2846" s="8"/>
      <c r="X2846" s="10" t="s">
        <v>29</v>
      </c>
      <c r="Y2846" s="7">
        <v>43709</v>
      </c>
    </row>
    <row r="2847" spans="1:25" x14ac:dyDescent="0.25">
      <c r="A2847" s="2">
        <v>805043</v>
      </c>
      <c r="B2847" s="3" t="s">
        <v>2553</v>
      </c>
      <c r="C2847" s="3" t="s">
        <v>2824</v>
      </c>
      <c r="D2847" s="3" t="s">
        <v>27</v>
      </c>
      <c r="E2847" s="3" t="s">
        <v>28</v>
      </c>
      <c r="F2847" s="3" t="s">
        <v>29</v>
      </c>
      <c r="G2847" s="2">
        <v>13.6</v>
      </c>
      <c r="H2847" s="3" t="s">
        <v>1827</v>
      </c>
      <c r="I2847" s="3" t="s">
        <v>29</v>
      </c>
      <c r="J2847" s="3" t="s">
        <v>39</v>
      </c>
      <c r="K2847" s="4">
        <v>192.51</v>
      </c>
      <c r="L2847" s="2">
        <v>1</v>
      </c>
      <c r="M2847" s="2">
        <v>12</v>
      </c>
      <c r="N2847" s="2">
        <v>0.75</v>
      </c>
      <c r="O2847" s="3" t="s">
        <v>32</v>
      </c>
      <c r="P2847" s="3" t="s">
        <v>29</v>
      </c>
      <c r="Q2847" s="5">
        <v>37.25</v>
      </c>
      <c r="S2847" s="6">
        <v>32.47</v>
      </c>
      <c r="T2847" s="5">
        <v>0.35</v>
      </c>
      <c r="U2847" s="6">
        <v>32.82</v>
      </c>
      <c r="V2847" s="2">
        <v>48.4</v>
      </c>
      <c r="W2847" s="8"/>
      <c r="X2847" s="9" t="s">
        <v>3214</v>
      </c>
      <c r="Y2847" s="7">
        <v>43803</v>
      </c>
    </row>
    <row r="2848" spans="1:25" hidden="1" x14ac:dyDescent="0.25">
      <c r="A2848" s="2">
        <v>219048</v>
      </c>
      <c r="B2848" s="3" t="s">
        <v>2553</v>
      </c>
      <c r="C2848" s="3" t="s">
        <v>2825</v>
      </c>
      <c r="D2848" s="3" t="s">
        <v>27</v>
      </c>
      <c r="E2848" s="3" t="s">
        <v>37</v>
      </c>
      <c r="F2848" s="3" t="s">
        <v>29</v>
      </c>
      <c r="G2848" s="2">
        <v>12</v>
      </c>
      <c r="H2848" s="3" t="s">
        <v>899</v>
      </c>
      <c r="I2848" s="3" t="s">
        <v>2062</v>
      </c>
      <c r="J2848" s="3" t="s">
        <v>31</v>
      </c>
      <c r="K2848" s="4">
        <v>40.200000000000003</v>
      </c>
      <c r="L2848" s="2">
        <v>1</v>
      </c>
      <c r="M2848" s="2">
        <v>12</v>
      </c>
      <c r="N2848" s="2">
        <v>0.75</v>
      </c>
      <c r="O2848" s="3" t="s">
        <v>32</v>
      </c>
      <c r="P2848" s="3" t="s">
        <v>29</v>
      </c>
      <c r="Q2848" s="5">
        <v>10.8</v>
      </c>
      <c r="S2848" s="6">
        <v>9.1999999999999993</v>
      </c>
      <c r="T2848" s="5">
        <v>0.35</v>
      </c>
      <c r="U2848" s="6">
        <v>9.5500000000000007</v>
      </c>
      <c r="V2848" s="2">
        <v>14.05</v>
      </c>
      <c r="W2848" s="8"/>
      <c r="X2848" s="10" t="s">
        <v>29</v>
      </c>
      <c r="Y2848" s="7">
        <v>43678</v>
      </c>
    </row>
    <row r="2849" spans="1:25" hidden="1" x14ac:dyDescent="0.25">
      <c r="A2849" s="2">
        <v>303982</v>
      </c>
      <c r="B2849" s="3" t="s">
        <v>2553</v>
      </c>
      <c r="C2849" s="3" t="s">
        <v>2825</v>
      </c>
      <c r="D2849" s="3" t="s">
        <v>1793</v>
      </c>
      <c r="E2849" s="3" t="s">
        <v>37</v>
      </c>
      <c r="F2849" s="3" t="s">
        <v>29</v>
      </c>
      <c r="G2849" s="2">
        <v>12</v>
      </c>
      <c r="H2849" s="3" t="s">
        <v>899</v>
      </c>
      <c r="I2849" s="3" t="s">
        <v>2062</v>
      </c>
      <c r="J2849" s="3" t="s">
        <v>31</v>
      </c>
      <c r="K2849" s="4">
        <v>35.340000000000003</v>
      </c>
      <c r="L2849" s="2">
        <v>1</v>
      </c>
      <c r="M2849" s="2">
        <v>6</v>
      </c>
      <c r="N2849" s="2">
        <v>1.5</v>
      </c>
      <c r="O2849" s="3" t="s">
        <v>32</v>
      </c>
      <c r="P2849" s="3" t="s">
        <v>29</v>
      </c>
      <c r="Q2849" s="5">
        <v>19.2</v>
      </c>
      <c r="S2849" s="6">
        <v>16.59</v>
      </c>
      <c r="T2849" s="5">
        <v>0.35</v>
      </c>
      <c r="U2849" s="6">
        <v>16.940000000000001</v>
      </c>
      <c r="V2849" s="2">
        <v>24.95</v>
      </c>
      <c r="W2849" s="8"/>
      <c r="X2849" s="10" t="s">
        <v>29</v>
      </c>
      <c r="Y2849" s="7">
        <v>43616</v>
      </c>
    </row>
    <row r="2850" spans="1:25" ht="30" hidden="1" x14ac:dyDescent="0.25">
      <c r="A2850" s="2">
        <v>121263</v>
      </c>
      <c r="B2850" s="3" t="s">
        <v>2553</v>
      </c>
      <c r="C2850" s="3" t="s">
        <v>2826</v>
      </c>
      <c r="D2850" s="3" t="s">
        <v>27</v>
      </c>
      <c r="E2850" s="3" t="s">
        <v>37</v>
      </c>
      <c r="F2850" s="3" t="s">
        <v>97</v>
      </c>
      <c r="G2850" s="2">
        <v>12</v>
      </c>
      <c r="H2850" s="3" t="s">
        <v>80</v>
      </c>
      <c r="I2850" s="3" t="s">
        <v>2385</v>
      </c>
      <c r="J2850" s="3" t="s">
        <v>31</v>
      </c>
      <c r="K2850" s="4">
        <v>45.72</v>
      </c>
      <c r="L2850" s="2">
        <v>1</v>
      </c>
      <c r="M2850" s="2">
        <v>12</v>
      </c>
      <c r="N2850" s="2">
        <v>0.75</v>
      </c>
      <c r="O2850" s="3" t="s">
        <v>32</v>
      </c>
      <c r="P2850" s="3" t="s">
        <v>29</v>
      </c>
      <c r="Q2850" s="5">
        <v>16.149999999999999</v>
      </c>
      <c r="S2850" s="6">
        <v>13.9</v>
      </c>
      <c r="T2850" s="5">
        <v>0.35</v>
      </c>
      <c r="U2850" s="6">
        <v>14.25</v>
      </c>
      <c r="V2850" s="2">
        <v>21</v>
      </c>
      <c r="W2850" s="8"/>
      <c r="X2850" s="10" t="s">
        <v>29</v>
      </c>
      <c r="Y2850" s="7">
        <v>43738</v>
      </c>
    </row>
    <row r="2851" spans="1:25" hidden="1" x14ac:dyDescent="0.25">
      <c r="A2851" s="2">
        <v>170910</v>
      </c>
      <c r="B2851" s="3" t="s">
        <v>2553</v>
      </c>
      <c r="C2851" s="3" t="s">
        <v>2827</v>
      </c>
      <c r="D2851" s="3" t="s">
        <v>1793</v>
      </c>
      <c r="E2851" s="3" t="s">
        <v>28</v>
      </c>
      <c r="F2851" s="3" t="s">
        <v>97</v>
      </c>
      <c r="G2851" s="2">
        <v>13.2</v>
      </c>
      <c r="H2851" s="3" t="s">
        <v>899</v>
      </c>
      <c r="I2851" s="3" t="s">
        <v>2062</v>
      </c>
      <c r="J2851" s="3" t="s">
        <v>31</v>
      </c>
      <c r="K2851" s="4">
        <v>33.72</v>
      </c>
      <c r="L2851" s="2">
        <v>1</v>
      </c>
      <c r="M2851" s="2">
        <v>6</v>
      </c>
      <c r="N2851" s="2">
        <v>1.5</v>
      </c>
      <c r="O2851" s="3" t="s">
        <v>32</v>
      </c>
      <c r="P2851" s="3" t="s">
        <v>29</v>
      </c>
      <c r="Q2851" s="5">
        <v>18.5</v>
      </c>
      <c r="S2851" s="6">
        <v>15.97</v>
      </c>
      <c r="T2851" s="5">
        <v>0.35</v>
      </c>
      <c r="U2851" s="6">
        <v>16.32</v>
      </c>
      <c r="V2851" s="2">
        <v>24.05</v>
      </c>
      <c r="W2851" s="8">
        <v>-2.6000000000000014</v>
      </c>
      <c r="X2851" s="9" t="s">
        <v>3215</v>
      </c>
      <c r="Y2851" s="7">
        <v>43794</v>
      </c>
    </row>
    <row r="2852" spans="1:25" hidden="1" x14ac:dyDescent="0.25">
      <c r="A2852" s="2">
        <v>741272</v>
      </c>
      <c r="B2852" s="3" t="s">
        <v>2553</v>
      </c>
      <c r="C2852" s="3" t="s">
        <v>2828</v>
      </c>
      <c r="D2852" s="3" t="s">
        <v>27</v>
      </c>
      <c r="E2852" s="3" t="s">
        <v>37</v>
      </c>
      <c r="F2852" s="3" t="s">
        <v>29</v>
      </c>
      <c r="G2852" s="2">
        <v>13.5</v>
      </c>
      <c r="H2852" s="3" t="s">
        <v>899</v>
      </c>
      <c r="I2852" s="3" t="s">
        <v>2062</v>
      </c>
      <c r="J2852" s="3" t="s">
        <v>31</v>
      </c>
      <c r="K2852" s="4">
        <v>70.92</v>
      </c>
      <c r="L2852" s="2">
        <v>1</v>
      </c>
      <c r="M2852" s="2">
        <v>12</v>
      </c>
      <c r="N2852" s="2">
        <v>0.75</v>
      </c>
      <c r="O2852" s="3" t="s">
        <v>32</v>
      </c>
      <c r="P2852" s="3" t="s">
        <v>29</v>
      </c>
      <c r="Q2852" s="5">
        <v>17.05</v>
      </c>
      <c r="S2852" s="6">
        <v>14.7</v>
      </c>
      <c r="T2852" s="5">
        <v>0.35</v>
      </c>
      <c r="U2852" s="6">
        <v>15.05</v>
      </c>
      <c r="V2852" s="2">
        <v>22.15</v>
      </c>
      <c r="W2852" s="8"/>
      <c r="X2852" s="10" t="s">
        <v>29</v>
      </c>
      <c r="Y2852" s="7">
        <v>43678</v>
      </c>
    </row>
    <row r="2853" spans="1:25" hidden="1" x14ac:dyDescent="0.25">
      <c r="A2853" s="2">
        <v>27584</v>
      </c>
      <c r="B2853" s="3" t="s">
        <v>2553</v>
      </c>
      <c r="C2853" s="3" t="s">
        <v>2829</v>
      </c>
      <c r="D2853" s="3" t="s">
        <v>27</v>
      </c>
      <c r="E2853" s="3" t="s">
        <v>37</v>
      </c>
      <c r="F2853" s="3" t="s">
        <v>1757</v>
      </c>
      <c r="G2853" s="2">
        <v>13</v>
      </c>
      <c r="H2853" s="3" t="s">
        <v>1884</v>
      </c>
      <c r="I2853" s="3" t="s">
        <v>2557</v>
      </c>
      <c r="J2853" s="3" t="s">
        <v>31</v>
      </c>
      <c r="K2853" s="4">
        <v>72.72</v>
      </c>
      <c r="L2853" s="2">
        <v>1</v>
      </c>
      <c r="M2853" s="2">
        <v>12</v>
      </c>
      <c r="N2853" s="2">
        <v>0.75</v>
      </c>
      <c r="O2853" s="3" t="s">
        <v>32</v>
      </c>
      <c r="P2853" s="3" t="s">
        <v>29</v>
      </c>
      <c r="Q2853" s="5">
        <v>17.399999999999999</v>
      </c>
      <c r="S2853" s="6">
        <v>15</v>
      </c>
      <c r="T2853" s="5">
        <v>0.35</v>
      </c>
      <c r="U2853" s="6">
        <v>15.35</v>
      </c>
      <c r="V2853" s="2">
        <v>22.6</v>
      </c>
      <c r="W2853" s="8"/>
      <c r="X2853" s="10" t="s">
        <v>29</v>
      </c>
      <c r="Y2853" s="7">
        <v>43661</v>
      </c>
    </row>
    <row r="2854" spans="1:25" ht="30" hidden="1" x14ac:dyDescent="0.25">
      <c r="A2854" s="2">
        <v>239301</v>
      </c>
      <c r="B2854" s="3" t="s">
        <v>2553</v>
      </c>
      <c r="C2854" s="3" t="s">
        <v>2830</v>
      </c>
      <c r="D2854" s="3" t="s">
        <v>27</v>
      </c>
      <c r="E2854" s="3" t="s">
        <v>37</v>
      </c>
      <c r="F2854" s="3" t="s">
        <v>29</v>
      </c>
      <c r="G2854" s="2">
        <v>13</v>
      </c>
      <c r="H2854" s="3" t="s">
        <v>1884</v>
      </c>
      <c r="I2854" s="3" t="s">
        <v>2385</v>
      </c>
      <c r="J2854" s="3" t="s">
        <v>31</v>
      </c>
      <c r="K2854" s="4">
        <v>72.72</v>
      </c>
      <c r="L2854" s="2">
        <v>1</v>
      </c>
      <c r="M2854" s="2">
        <v>12</v>
      </c>
      <c r="N2854" s="2">
        <v>0.75</v>
      </c>
      <c r="O2854" s="3" t="s">
        <v>32</v>
      </c>
      <c r="P2854" s="3" t="s">
        <v>29</v>
      </c>
      <c r="Q2854" s="5">
        <v>17.399999999999999</v>
      </c>
      <c r="S2854" s="6">
        <v>15</v>
      </c>
      <c r="T2854" s="5">
        <v>0.35</v>
      </c>
      <c r="U2854" s="6">
        <v>15.35</v>
      </c>
      <c r="V2854" s="2">
        <v>22.6</v>
      </c>
      <c r="W2854" s="8"/>
      <c r="X2854" s="10" t="s">
        <v>29</v>
      </c>
      <c r="Y2854" s="7">
        <v>43647</v>
      </c>
    </row>
    <row r="2855" spans="1:25" ht="30" hidden="1" x14ac:dyDescent="0.25">
      <c r="A2855" s="2">
        <v>106450</v>
      </c>
      <c r="B2855" s="3" t="s">
        <v>2553</v>
      </c>
      <c r="C2855" s="3" t="s">
        <v>2831</v>
      </c>
      <c r="D2855" s="3" t="s">
        <v>27</v>
      </c>
      <c r="E2855" s="3" t="s">
        <v>37</v>
      </c>
      <c r="F2855" s="3" t="s">
        <v>29</v>
      </c>
      <c r="G2855" s="2">
        <v>12</v>
      </c>
      <c r="H2855" s="3" t="s">
        <v>80</v>
      </c>
      <c r="I2855" s="3" t="s">
        <v>2385</v>
      </c>
      <c r="J2855" s="3" t="s">
        <v>31</v>
      </c>
      <c r="K2855" s="4">
        <v>106.8</v>
      </c>
      <c r="L2855" s="2">
        <v>1</v>
      </c>
      <c r="M2855" s="2">
        <v>12</v>
      </c>
      <c r="N2855" s="2">
        <v>0.75</v>
      </c>
      <c r="O2855" s="3" t="s">
        <v>32</v>
      </c>
      <c r="P2855" s="3" t="s">
        <v>29</v>
      </c>
      <c r="Q2855" s="5">
        <v>23.25</v>
      </c>
      <c r="S2855" s="6">
        <v>20.149999999999999</v>
      </c>
      <c r="T2855" s="5">
        <v>0.35</v>
      </c>
      <c r="U2855" s="6">
        <v>20.5</v>
      </c>
      <c r="V2855" s="2">
        <v>30.2</v>
      </c>
      <c r="W2855" s="8"/>
      <c r="X2855" s="10" t="s">
        <v>29</v>
      </c>
      <c r="Y2855" s="7">
        <v>43616</v>
      </c>
    </row>
    <row r="2856" spans="1:25" hidden="1" x14ac:dyDescent="0.25">
      <c r="A2856" s="2">
        <v>275677</v>
      </c>
      <c r="B2856" s="3" t="s">
        <v>2553</v>
      </c>
      <c r="C2856" s="3" t="s">
        <v>2832</v>
      </c>
      <c r="D2856" s="3" t="s">
        <v>27</v>
      </c>
      <c r="E2856" s="3" t="s">
        <v>37</v>
      </c>
      <c r="F2856" s="3" t="s">
        <v>29</v>
      </c>
      <c r="G2856" s="2">
        <v>13.5</v>
      </c>
      <c r="H2856" s="3" t="s">
        <v>899</v>
      </c>
      <c r="I2856" s="3" t="s">
        <v>2062</v>
      </c>
      <c r="J2856" s="3" t="s">
        <v>31</v>
      </c>
      <c r="K2856" s="4">
        <v>71.88</v>
      </c>
      <c r="L2856" s="2">
        <v>1</v>
      </c>
      <c r="M2856" s="2">
        <v>12</v>
      </c>
      <c r="N2856" s="2">
        <v>0.75</v>
      </c>
      <c r="O2856" s="3" t="s">
        <v>32</v>
      </c>
      <c r="P2856" s="3" t="s">
        <v>29</v>
      </c>
      <c r="Q2856" s="5">
        <v>17.25</v>
      </c>
      <c r="S2856" s="6">
        <v>14.87</v>
      </c>
      <c r="T2856" s="5">
        <v>0.35</v>
      </c>
      <c r="U2856" s="6">
        <v>15.22</v>
      </c>
      <c r="V2856" s="2">
        <v>22.4</v>
      </c>
      <c r="W2856" s="8"/>
      <c r="X2856" s="10" t="s">
        <v>29</v>
      </c>
      <c r="Y2856" s="7">
        <v>43678</v>
      </c>
    </row>
    <row r="2857" spans="1:25" hidden="1" x14ac:dyDescent="0.25">
      <c r="A2857" s="2">
        <v>845107</v>
      </c>
      <c r="B2857" s="3" t="s">
        <v>2553</v>
      </c>
      <c r="C2857" s="3" t="s">
        <v>2833</v>
      </c>
      <c r="D2857" s="3" t="s">
        <v>27</v>
      </c>
      <c r="E2857" s="3" t="s">
        <v>28</v>
      </c>
      <c r="F2857" s="3" t="s">
        <v>29</v>
      </c>
      <c r="G2857" s="2">
        <v>13.3</v>
      </c>
      <c r="H2857" s="3" t="s">
        <v>899</v>
      </c>
      <c r="I2857" s="3" t="s">
        <v>2563</v>
      </c>
      <c r="J2857" s="3" t="s">
        <v>31</v>
      </c>
      <c r="K2857" s="4" t="s">
        <v>3203</v>
      </c>
      <c r="L2857" s="2">
        <v>1</v>
      </c>
      <c r="M2857" s="2">
        <v>12</v>
      </c>
      <c r="N2857" s="2">
        <v>0.75</v>
      </c>
      <c r="O2857" s="3" t="s">
        <v>32</v>
      </c>
      <c r="P2857" s="3" t="s">
        <v>29</v>
      </c>
      <c r="Q2857" s="5">
        <v>14.4</v>
      </c>
      <c r="S2857" s="6">
        <v>12.36</v>
      </c>
      <c r="T2857" s="5">
        <v>0.35</v>
      </c>
      <c r="U2857" s="6">
        <v>12.71</v>
      </c>
      <c r="V2857" s="2">
        <v>18.7</v>
      </c>
      <c r="W2857" s="8"/>
      <c r="X2857" s="10" t="s">
        <v>29</v>
      </c>
      <c r="Y2857" s="7">
        <v>43722</v>
      </c>
    </row>
    <row r="2858" spans="1:25" ht="30" hidden="1" x14ac:dyDescent="0.25">
      <c r="A2858" s="2">
        <v>115632</v>
      </c>
      <c r="B2858" s="3" t="s">
        <v>2553</v>
      </c>
      <c r="C2858" s="3" t="s">
        <v>2834</v>
      </c>
      <c r="D2858" s="3" t="s">
        <v>27</v>
      </c>
      <c r="E2858" s="3" t="s">
        <v>28</v>
      </c>
      <c r="F2858" s="3" t="s">
        <v>29</v>
      </c>
      <c r="G2858" s="2">
        <v>12.5</v>
      </c>
      <c r="H2858" s="3" t="s">
        <v>80</v>
      </c>
      <c r="I2858" s="3" t="s">
        <v>2557</v>
      </c>
      <c r="J2858" s="3" t="s">
        <v>31</v>
      </c>
      <c r="K2858" s="4">
        <v>85.08</v>
      </c>
      <c r="L2858" s="2">
        <v>1</v>
      </c>
      <c r="M2858" s="2">
        <v>12</v>
      </c>
      <c r="N2858" s="2">
        <v>0.75</v>
      </c>
      <c r="O2858" s="3" t="s">
        <v>32</v>
      </c>
      <c r="P2858" s="3" t="s">
        <v>29</v>
      </c>
      <c r="Q2858" s="5">
        <v>19.5</v>
      </c>
      <c r="S2858" s="6">
        <v>16.850000000000001</v>
      </c>
      <c r="T2858" s="5">
        <v>0.35</v>
      </c>
      <c r="U2858" s="6">
        <v>17.2</v>
      </c>
      <c r="V2858" s="2">
        <v>25.35</v>
      </c>
      <c r="W2858" s="8"/>
      <c r="X2858" s="10" t="s">
        <v>29</v>
      </c>
      <c r="Y2858" s="7">
        <v>43675</v>
      </c>
    </row>
    <row r="2859" spans="1:25" hidden="1" x14ac:dyDescent="0.25">
      <c r="A2859" s="2">
        <v>223230</v>
      </c>
      <c r="B2859" s="3" t="s">
        <v>2553</v>
      </c>
      <c r="C2859" s="3" t="s">
        <v>2835</v>
      </c>
      <c r="D2859" s="3" t="s">
        <v>27</v>
      </c>
      <c r="E2859" s="3" t="s">
        <v>37</v>
      </c>
      <c r="F2859" s="3" t="s">
        <v>29</v>
      </c>
      <c r="G2859" s="2">
        <v>12.5</v>
      </c>
      <c r="H2859" s="3" t="s">
        <v>38</v>
      </c>
      <c r="I2859" s="3" t="s">
        <v>29</v>
      </c>
      <c r="J2859" s="3" t="s">
        <v>31</v>
      </c>
      <c r="K2859" s="4">
        <v>40.28</v>
      </c>
      <c r="L2859" s="2">
        <v>1</v>
      </c>
      <c r="M2859" s="2">
        <v>12</v>
      </c>
      <c r="N2859" s="2">
        <v>0.75</v>
      </c>
      <c r="O2859" s="3" t="s">
        <v>32</v>
      </c>
      <c r="P2859" s="3" t="s">
        <v>29</v>
      </c>
      <c r="Q2859" s="5">
        <v>10.8</v>
      </c>
      <c r="S2859" s="6">
        <v>9.1999999999999993</v>
      </c>
      <c r="T2859" s="5">
        <v>0.35</v>
      </c>
      <c r="U2859" s="6">
        <v>9.5500000000000007</v>
      </c>
      <c r="V2859" s="2">
        <v>14.05</v>
      </c>
      <c r="W2859" s="8"/>
      <c r="X2859" s="10" t="s">
        <v>29</v>
      </c>
      <c r="Y2859" s="7">
        <v>43466</v>
      </c>
    </row>
    <row r="2860" spans="1:25" ht="30" hidden="1" x14ac:dyDescent="0.25">
      <c r="A2860" s="2">
        <v>491647</v>
      </c>
      <c r="B2860" s="3" t="s">
        <v>2553</v>
      </c>
      <c r="C2860" s="3" t="s">
        <v>2836</v>
      </c>
      <c r="D2860" s="3" t="s">
        <v>27</v>
      </c>
      <c r="E2860" s="3" t="s">
        <v>37</v>
      </c>
      <c r="F2860" s="3" t="s">
        <v>29</v>
      </c>
      <c r="G2860" s="2">
        <v>12</v>
      </c>
      <c r="H2860" s="3" t="s">
        <v>38</v>
      </c>
      <c r="I2860" s="3" t="s">
        <v>2385</v>
      </c>
      <c r="J2860" s="3" t="s">
        <v>31</v>
      </c>
      <c r="K2860" s="4">
        <v>40.28</v>
      </c>
      <c r="L2860" s="2">
        <v>1</v>
      </c>
      <c r="M2860" s="2">
        <v>12</v>
      </c>
      <c r="N2860" s="2">
        <v>0.75</v>
      </c>
      <c r="O2860" s="3" t="s">
        <v>32</v>
      </c>
      <c r="P2860" s="3" t="s">
        <v>29</v>
      </c>
      <c r="Q2860" s="5">
        <v>10.8</v>
      </c>
      <c r="S2860" s="6">
        <v>9.1999999999999993</v>
      </c>
      <c r="T2860" s="5">
        <v>0.35</v>
      </c>
      <c r="U2860" s="6">
        <v>9.5500000000000007</v>
      </c>
      <c r="V2860" s="2">
        <v>14.05</v>
      </c>
      <c r="W2860" s="8"/>
      <c r="X2860" s="10" t="s">
        <v>29</v>
      </c>
      <c r="Y2860" s="7">
        <v>43738</v>
      </c>
    </row>
    <row r="2861" spans="1:25" hidden="1" x14ac:dyDescent="0.25">
      <c r="A2861" s="2">
        <v>241919</v>
      </c>
      <c r="B2861" s="3" t="s">
        <v>2553</v>
      </c>
      <c r="C2861" s="3" t="s">
        <v>2837</v>
      </c>
      <c r="D2861" s="3" t="s">
        <v>27</v>
      </c>
      <c r="E2861" s="3" t="s">
        <v>37</v>
      </c>
      <c r="F2861" s="3" t="s">
        <v>29</v>
      </c>
      <c r="G2861" s="2">
        <v>12</v>
      </c>
      <c r="H2861" s="3" t="s">
        <v>38</v>
      </c>
      <c r="I2861" s="3" t="s">
        <v>2062</v>
      </c>
      <c r="J2861" s="3" t="s">
        <v>31</v>
      </c>
      <c r="K2861" s="4">
        <v>40.28</v>
      </c>
      <c r="L2861" s="2">
        <v>1</v>
      </c>
      <c r="M2861" s="2">
        <v>12</v>
      </c>
      <c r="N2861" s="2">
        <v>0.75</v>
      </c>
      <c r="O2861" s="3" t="s">
        <v>32</v>
      </c>
      <c r="P2861" s="3" t="s">
        <v>29</v>
      </c>
      <c r="Q2861" s="5">
        <v>10.8</v>
      </c>
      <c r="S2861" s="6">
        <v>9.1999999999999993</v>
      </c>
      <c r="T2861" s="5">
        <v>0.35</v>
      </c>
      <c r="U2861" s="6">
        <v>9.5500000000000007</v>
      </c>
      <c r="V2861" s="2">
        <v>14.05</v>
      </c>
      <c r="W2861" s="8"/>
      <c r="X2861" s="10" t="s">
        <v>29</v>
      </c>
      <c r="Y2861" s="7">
        <v>43769</v>
      </c>
    </row>
    <row r="2862" spans="1:25" hidden="1" x14ac:dyDescent="0.25">
      <c r="A2862" s="2">
        <v>890996</v>
      </c>
      <c r="B2862" s="3" t="s">
        <v>2553</v>
      </c>
      <c r="C2862" s="3" t="s">
        <v>2837</v>
      </c>
      <c r="D2862" s="3" t="s">
        <v>1914</v>
      </c>
      <c r="E2862" s="3" t="s">
        <v>37</v>
      </c>
      <c r="F2862" s="3" t="s">
        <v>423</v>
      </c>
      <c r="G2862" s="2">
        <v>12</v>
      </c>
      <c r="H2862" s="3" t="s">
        <v>38</v>
      </c>
      <c r="I2862" s="3" t="s">
        <v>2062</v>
      </c>
      <c r="J2862" s="3" t="s">
        <v>31</v>
      </c>
      <c r="K2862" s="4">
        <v>53.16</v>
      </c>
      <c r="L2862" s="2">
        <v>1</v>
      </c>
      <c r="M2862" s="2">
        <v>4</v>
      </c>
      <c r="N2862" s="2">
        <v>4</v>
      </c>
      <c r="O2862" s="3" t="s">
        <v>956</v>
      </c>
      <c r="P2862" s="3" t="s">
        <v>29</v>
      </c>
      <c r="Q2862" s="5">
        <v>41.35</v>
      </c>
      <c r="S2862" s="6">
        <v>36.08</v>
      </c>
      <c r="T2862" s="5">
        <v>0.35</v>
      </c>
      <c r="U2862" s="6">
        <v>36.43</v>
      </c>
      <c r="V2862" s="2">
        <v>53.75</v>
      </c>
      <c r="W2862" s="8"/>
      <c r="X2862" s="10" t="s">
        <v>29</v>
      </c>
      <c r="Y2862" s="7">
        <v>43738</v>
      </c>
    </row>
    <row r="2863" spans="1:25" hidden="1" x14ac:dyDescent="0.25">
      <c r="A2863" s="2">
        <v>240986</v>
      </c>
      <c r="B2863" s="3" t="s">
        <v>2553</v>
      </c>
      <c r="C2863" s="3" t="s">
        <v>2838</v>
      </c>
      <c r="D2863" s="3" t="s">
        <v>1793</v>
      </c>
      <c r="E2863" s="3" t="s">
        <v>37</v>
      </c>
      <c r="F2863" s="3" t="s">
        <v>29</v>
      </c>
      <c r="G2863" s="2">
        <v>11.5</v>
      </c>
      <c r="H2863" s="3" t="s">
        <v>38</v>
      </c>
      <c r="I2863" s="3" t="s">
        <v>29</v>
      </c>
      <c r="J2863" s="3" t="s">
        <v>31</v>
      </c>
      <c r="K2863" s="4">
        <v>27.12</v>
      </c>
      <c r="L2863" s="2">
        <v>1</v>
      </c>
      <c r="M2863" s="2">
        <v>6</v>
      </c>
      <c r="N2863" s="2">
        <v>1.5</v>
      </c>
      <c r="O2863" s="3" t="s">
        <v>32</v>
      </c>
      <c r="P2863" s="3" t="s">
        <v>29</v>
      </c>
      <c r="Q2863" s="5">
        <v>15.6</v>
      </c>
      <c r="S2863" s="6">
        <v>13.42</v>
      </c>
      <c r="T2863" s="5">
        <v>0.35</v>
      </c>
      <c r="U2863" s="6">
        <v>13.77</v>
      </c>
      <c r="V2863" s="2">
        <v>20.3</v>
      </c>
      <c r="W2863" s="8"/>
      <c r="X2863" s="10" t="s">
        <v>29</v>
      </c>
      <c r="Y2863" s="7">
        <v>43466</v>
      </c>
    </row>
    <row r="2864" spans="1:25" hidden="1" x14ac:dyDescent="0.25">
      <c r="A2864" s="2">
        <v>106765</v>
      </c>
      <c r="B2864" s="3" t="s">
        <v>2553</v>
      </c>
      <c r="C2864" s="3" t="s">
        <v>2838</v>
      </c>
      <c r="D2864" s="3" t="s">
        <v>1914</v>
      </c>
      <c r="E2864" s="3" t="s">
        <v>37</v>
      </c>
      <c r="F2864" s="3" t="s">
        <v>29</v>
      </c>
      <c r="G2864" s="2">
        <v>11.5</v>
      </c>
      <c r="H2864" s="3" t="s">
        <v>38</v>
      </c>
      <c r="I2864" s="3" t="s">
        <v>1869</v>
      </c>
      <c r="J2864" s="3" t="s">
        <v>31</v>
      </c>
      <c r="K2864" s="4">
        <v>40.79</v>
      </c>
      <c r="L2864" s="2">
        <v>1</v>
      </c>
      <c r="M2864" s="2">
        <v>4</v>
      </c>
      <c r="N2864" s="2">
        <v>4</v>
      </c>
      <c r="O2864" s="3" t="s">
        <v>956</v>
      </c>
      <c r="P2864" s="3" t="s">
        <v>29</v>
      </c>
      <c r="Q2864" s="5">
        <v>33.200000000000003</v>
      </c>
      <c r="S2864" s="6">
        <v>28.91</v>
      </c>
      <c r="T2864" s="5">
        <v>0.35</v>
      </c>
      <c r="U2864" s="6">
        <v>29.26</v>
      </c>
      <c r="V2864" s="2">
        <v>43.15</v>
      </c>
      <c r="W2864" s="8"/>
      <c r="X2864" s="10" t="s">
        <v>29</v>
      </c>
      <c r="Y2864" s="7">
        <v>43466</v>
      </c>
    </row>
    <row r="2865" spans="1:25" hidden="1" x14ac:dyDescent="0.25">
      <c r="A2865" s="2">
        <v>145425</v>
      </c>
      <c r="B2865" s="3" t="s">
        <v>2553</v>
      </c>
      <c r="C2865" s="3" t="s">
        <v>2839</v>
      </c>
      <c r="D2865" s="3" t="s">
        <v>27</v>
      </c>
      <c r="E2865" s="3" t="s">
        <v>28</v>
      </c>
      <c r="F2865" s="3" t="s">
        <v>210</v>
      </c>
      <c r="G2865" s="2">
        <v>8.5</v>
      </c>
      <c r="H2865" s="3" t="s">
        <v>61</v>
      </c>
      <c r="I2865" s="3" t="s">
        <v>29</v>
      </c>
      <c r="J2865" s="3" t="s">
        <v>31</v>
      </c>
      <c r="K2865" s="4">
        <v>62.28</v>
      </c>
      <c r="L2865" s="2">
        <v>1</v>
      </c>
      <c r="M2865" s="2">
        <v>12</v>
      </c>
      <c r="N2865" s="2">
        <v>0.75</v>
      </c>
      <c r="O2865" s="3" t="s">
        <v>32</v>
      </c>
      <c r="P2865" s="3" t="s">
        <v>29</v>
      </c>
      <c r="Q2865" s="5">
        <v>15.6</v>
      </c>
      <c r="S2865" s="6">
        <v>13.42</v>
      </c>
      <c r="T2865" s="5">
        <v>0.35</v>
      </c>
      <c r="U2865" s="6">
        <v>13.77</v>
      </c>
      <c r="V2865" s="2">
        <v>20.3</v>
      </c>
      <c r="W2865" s="8"/>
      <c r="X2865" s="10" t="s">
        <v>29</v>
      </c>
      <c r="Y2865" s="7">
        <v>43739</v>
      </c>
    </row>
    <row r="2866" spans="1:25" hidden="1" x14ac:dyDescent="0.25">
      <c r="A2866" s="2">
        <v>262337</v>
      </c>
      <c r="B2866" s="3" t="s">
        <v>2553</v>
      </c>
      <c r="C2866" s="3" t="s">
        <v>2840</v>
      </c>
      <c r="D2866" s="3" t="s">
        <v>27</v>
      </c>
      <c r="E2866" s="3" t="s">
        <v>37</v>
      </c>
      <c r="F2866" s="3" t="s">
        <v>29</v>
      </c>
      <c r="G2866" s="2">
        <v>9</v>
      </c>
      <c r="H2866" s="3" t="s">
        <v>61</v>
      </c>
      <c r="I2866" s="3" t="s">
        <v>29</v>
      </c>
      <c r="J2866" s="3" t="s">
        <v>31</v>
      </c>
      <c r="K2866" s="4">
        <v>70.44</v>
      </c>
      <c r="L2866" s="2">
        <v>1</v>
      </c>
      <c r="M2866" s="2">
        <v>12</v>
      </c>
      <c r="N2866" s="2">
        <v>0.75</v>
      </c>
      <c r="O2866" s="3" t="s">
        <v>32</v>
      </c>
      <c r="P2866" s="3" t="s">
        <v>29</v>
      </c>
      <c r="Q2866" s="5">
        <v>17</v>
      </c>
      <c r="S2866" s="6">
        <v>14.65</v>
      </c>
      <c r="T2866" s="5">
        <v>0.35</v>
      </c>
      <c r="U2866" s="6">
        <v>15</v>
      </c>
      <c r="V2866" s="2">
        <v>22.1</v>
      </c>
      <c r="W2866" s="8"/>
      <c r="X2866" s="10" t="s">
        <v>29</v>
      </c>
      <c r="Y2866" s="7">
        <v>43739</v>
      </c>
    </row>
    <row r="2867" spans="1:25" hidden="1" x14ac:dyDescent="0.25">
      <c r="A2867" s="2">
        <v>756972</v>
      </c>
      <c r="B2867" s="3" t="s">
        <v>2553</v>
      </c>
      <c r="C2867" s="3" t="s">
        <v>2383</v>
      </c>
      <c r="D2867" s="3" t="s">
        <v>27</v>
      </c>
      <c r="E2867" s="3" t="s">
        <v>37</v>
      </c>
      <c r="F2867" s="3" t="s">
        <v>29</v>
      </c>
      <c r="G2867" s="2">
        <v>12.5</v>
      </c>
      <c r="H2867" s="3" t="s">
        <v>38</v>
      </c>
      <c r="I2867" s="3" t="s">
        <v>1929</v>
      </c>
      <c r="J2867" s="3" t="s">
        <v>39</v>
      </c>
      <c r="K2867" s="4">
        <v>49.27</v>
      </c>
      <c r="L2867" s="2">
        <v>1</v>
      </c>
      <c r="M2867" s="2">
        <v>12</v>
      </c>
      <c r="N2867" s="2">
        <v>0.75</v>
      </c>
      <c r="O2867" s="3" t="s">
        <v>32</v>
      </c>
      <c r="P2867" s="3" t="s">
        <v>29</v>
      </c>
      <c r="Q2867" s="5">
        <v>12.3</v>
      </c>
      <c r="S2867" s="6">
        <v>10.52</v>
      </c>
      <c r="T2867" s="5">
        <v>0.35</v>
      </c>
      <c r="U2867" s="6">
        <v>10.87</v>
      </c>
      <c r="V2867" s="2">
        <v>16</v>
      </c>
      <c r="W2867" s="8"/>
      <c r="X2867" s="10" t="s">
        <v>29</v>
      </c>
      <c r="Y2867" s="7">
        <v>43649</v>
      </c>
    </row>
    <row r="2868" spans="1:25" ht="30" hidden="1" x14ac:dyDescent="0.25">
      <c r="A2868" s="2">
        <v>756974</v>
      </c>
      <c r="B2868" s="3" t="s">
        <v>2553</v>
      </c>
      <c r="C2868" s="3" t="s">
        <v>2841</v>
      </c>
      <c r="D2868" s="3" t="s">
        <v>27</v>
      </c>
      <c r="E2868" s="3" t="s">
        <v>37</v>
      </c>
      <c r="F2868" s="3" t="s">
        <v>29</v>
      </c>
      <c r="G2868" s="2">
        <v>12</v>
      </c>
      <c r="H2868" s="3" t="s">
        <v>38</v>
      </c>
      <c r="I2868" s="3" t="s">
        <v>2385</v>
      </c>
      <c r="J2868" s="3" t="s">
        <v>39</v>
      </c>
      <c r="K2868" s="4">
        <v>49.27</v>
      </c>
      <c r="L2868" s="2">
        <v>1</v>
      </c>
      <c r="M2868" s="2">
        <v>12</v>
      </c>
      <c r="N2868" s="2">
        <v>0.75</v>
      </c>
      <c r="O2868" s="3" t="s">
        <v>32</v>
      </c>
      <c r="P2868" s="3" t="s">
        <v>29</v>
      </c>
      <c r="Q2868" s="5">
        <v>12.3</v>
      </c>
      <c r="S2868" s="6">
        <v>10.52</v>
      </c>
      <c r="T2868" s="5">
        <v>0.35</v>
      </c>
      <c r="U2868" s="6">
        <v>10.87</v>
      </c>
      <c r="V2868" s="2">
        <v>16</v>
      </c>
      <c r="W2868" s="8"/>
      <c r="X2868" s="10" t="s">
        <v>29</v>
      </c>
      <c r="Y2868" s="7">
        <v>43708</v>
      </c>
    </row>
    <row r="2869" spans="1:25" ht="30" hidden="1" x14ac:dyDescent="0.25">
      <c r="A2869" s="2">
        <v>814572</v>
      </c>
      <c r="B2869" s="3" t="s">
        <v>2553</v>
      </c>
      <c r="C2869" s="3" t="s">
        <v>2841</v>
      </c>
      <c r="D2869" s="3" t="s">
        <v>1793</v>
      </c>
      <c r="E2869" s="3" t="s">
        <v>28</v>
      </c>
      <c r="F2869" s="3" t="s">
        <v>29</v>
      </c>
      <c r="G2869" s="2">
        <v>12</v>
      </c>
      <c r="H2869" s="3" t="s">
        <v>38</v>
      </c>
      <c r="I2869" s="3" t="s">
        <v>2385</v>
      </c>
      <c r="J2869" s="3" t="s">
        <v>39</v>
      </c>
      <c r="K2869" s="4">
        <v>48.32</v>
      </c>
      <c r="L2869" s="2">
        <v>1</v>
      </c>
      <c r="M2869" s="2">
        <v>6</v>
      </c>
      <c r="N2869" s="2">
        <v>1.5</v>
      </c>
      <c r="O2869" s="3" t="s">
        <v>956</v>
      </c>
      <c r="P2869" s="3" t="s">
        <v>29</v>
      </c>
      <c r="Q2869" s="5">
        <v>23.95</v>
      </c>
      <c r="S2869" s="6">
        <v>20.77</v>
      </c>
      <c r="T2869" s="5">
        <v>0.35</v>
      </c>
      <c r="U2869" s="6">
        <v>21.12</v>
      </c>
      <c r="V2869" s="2">
        <v>31.15</v>
      </c>
      <c r="W2869" s="8"/>
      <c r="X2869" s="10" t="s">
        <v>29</v>
      </c>
      <c r="Y2869" s="7">
        <v>43769</v>
      </c>
    </row>
    <row r="2870" spans="1:25" ht="30" hidden="1" x14ac:dyDescent="0.25">
      <c r="A2870" s="2">
        <v>767312</v>
      </c>
      <c r="B2870" s="3" t="s">
        <v>2553</v>
      </c>
      <c r="C2870" s="3" t="s">
        <v>2841</v>
      </c>
      <c r="D2870" s="3" t="s">
        <v>1914</v>
      </c>
      <c r="E2870" s="3" t="s">
        <v>37</v>
      </c>
      <c r="F2870" s="3" t="s">
        <v>29</v>
      </c>
      <c r="G2870" s="2">
        <v>12</v>
      </c>
      <c r="H2870" s="3" t="s">
        <v>38</v>
      </c>
      <c r="I2870" s="3" t="s">
        <v>2385</v>
      </c>
      <c r="J2870" s="3" t="s">
        <v>39</v>
      </c>
      <c r="K2870" s="4">
        <v>63.7</v>
      </c>
      <c r="L2870" s="2">
        <v>1</v>
      </c>
      <c r="M2870" s="2">
        <v>4</v>
      </c>
      <c r="N2870" s="2">
        <v>4</v>
      </c>
      <c r="O2870" s="3" t="s">
        <v>956</v>
      </c>
      <c r="P2870" s="3" t="s">
        <v>29</v>
      </c>
      <c r="Q2870" s="5">
        <v>46.75</v>
      </c>
      <c r="S2870" s="6">
        <v>40.83</v>
      </c>
      <c r="T2870" s="5">
        <v>0.35</v>
      </c>
      <c r="U2870" s="6">
        <v>41.18</v>
      </c>
      <c r="V2870" s="2">
        <v>60.8</v>
      </c>
      <c r="W2870" s="8"/>
      <c r="X2870" s="10" t="s">
        <v>29</v>
      </c>
      <c r="Y2870" s="7">
        <v>43650</v>
      </c>
    </row>
    <row r="2871" spans="1:25" hidden="1" x14ac:dyDescent="0.25">
      <c r="A2871" s="2">
        <v>756976</v>
      </c>
      <c r="B2871" s="3" t="s">
        <v>2553</v>
      </c>
      <c r="C2871" s="3" t="s">
        <v>2384</v>
      </c>
      <c r="D2871" s="3" t="s">
        <v>27</v>
      </c>
      <c r="E2871" s="3" t="s">
        <v>28</v>
      </c>
      <c r="F2871" s="3" t="s">
        <v>86</v>
      </c>
      <c r="G2871" s="2">
        <v>12</v>
      </c>
      <c r="H2871" s="3" t="s">
        <v>38</v>
      </c>
      <c r="I2871" s="3" t="s">
        <v>1887</v>
      </c>
      <c r="J2871" s="3" t="s">
        <v>39</v>
      </c>
      <c r="K2871" s="4">
        <v>49.27</v>
      </c>
      <c r="L2871" s="2">
        <v>1</v>
      </c>
      <c r="M2871" s="2">
        <v>12</v>
      </c>
      <c r="N2871" s="2">
        <v>0.75</v>
      </c>
      <c r="O2871" s="3" t="s">
        <v>32</v>
      </c>
      <c r="P2871" s="3" t="s">
        <v>29</v>
      </c>
      <c r="Q2871" s="5">
        <v>12.3</v>
      </c>
      <c r="S2871" s="6">
        <v>10.52</v>
      </c>
      <c r="T2871" s="5">
        <v>0.35</v>
      </c>
      <c r="U2871" s="6">
        <v>10.87</v>
      </c>
      <c r="V2871" s="2">
        <v>16</v>
      </c>
      <c r="W2871" s="8"/>
      <c r="X2871" s="10" t="s">
        <v>29</v>
      </c>
      <c r="Y2871" s="7">
        <v>43708</v>
      </c>
    </row>
    <row r="2872" spans="1:25" hidden="1" x14ac:dyDescent="0.25">
      <c r="A2872" s="2">
        <v>561357</v>
      </c>
      <c r="B2872" s="3" t="s">
        <v>2553</v>
      </c>
      <c r="C2872" s="3" t="s">
        <v>2842</v>
      </c>
      <c r="D2872" s="3" t="s">
        <v>27</v>
      </c>
      <c r="E2872" s="3" t="s">
        <v>37</v>
      </c>
      <c r="F2872" s="3" t="s">
        <v>29</v>
      </c>
      <c r="G2872" s="2">
        <v>12.5</v>
      </c>
      <c r="H2872" s="3" t="s">
        <v>38</v>
      </c>
      <c r="I2872" s="3" t="s">
        <v>29</v>
      </c>
      <c r="J2872" s="3" t="s">
        <v>39</v>
      </c>
      <c r="K2872" s="4">
        <v>46.92</v>
      </c>
      <c r="L2872" s="2">
        <v>1</v>
      </c>
      <c r="M2872" s="2">
        <v>12</v>
      </c>
      <c r="N2872" s="2">
        <v>0.75</v>
      </c>
      <c r="O2872" s="3" t="s">
        <v>32</v>
      </c>
      <c r="P2872" s="3" t="s">
        <v>29</v>
      </c>
      <c r="Q2872" s="5">
        <v>11.8</v>
      </c>
      <c r="S2872" s="6">
        <v>10.08</v>
      </c>
      <c r="T2872" s="5">
        <v>0.35</v>
      </c>
      <c r="U2872" s="6">
        <v>10.43</v>
      </c>
      <c r="V2872" s="2">
        <v>15.35</v>
      </c>
      <c r="W2872" s="8"/>
      <c r="X2872" s="10" t="s">
        <v>29</v>
      </c>
      <c r="Y2872" s="7">
        <v>43799</v>
      </c>
    </row>
    <row r="2873" spans="1:25" hidden="1" x14ac:dyDescent="0.25">
      <c r="A2873" s="2">
        <v>511782</v>
      </c>
      <c r="B2873" s="3" t="s">
        <v>2553</v>
      </c>
      <c r="C2873" s="3" t="s">
        <v>2843</v>
      </c>
      <c r="D2873" s="3" t="s">
        <v>27</v>
      </c>
      <c r="E2873" s="3" t="s">
        <v>28</v>
      </c>
      <c r="F2873" s="3" t="s">
        <v>97</v>
      </c>
      <c r="G2873" s="2">
        <v>14</v>
      </c>
      <c r="H2873" s="3" t="s">
        <v>889</v>
      </c>
      <c r="I2873" s="3" t="s">
        <v>2557</v>
      </c>
      <c r="J2873" s="3" t="s">
        <v>31</v>
      </c>
      <c r="K2873" s="4">
        <v>19.559999999999999</v>
      </c>
      <c r="L2873" s="2">
        <v>1</v>
      </c>
      <c r="M2873" s="2">
        <v>6</v>
      </c>
      <c r="N2873" s="2">
        <v>0.75</v>
      </c>
      <c r="O2873" s="3" t="s">
        <v>32</v>
      </c>
      <c r="P2873" s="3" t="s">
        <v>29</v>
      </c>
      <c r="Q2873" s="5">
        <v>16.55</v>
      </c>
      <c r="S2873" s="6">
        <v>14.26</v>
      </c>
      <c r="T2873" s="5">
        <v>0.35</v>
      </c>
      <c r="U2873" s="6">
        <v>14.61</v>
      </c>
      <c r="V2873" s="2">
        <v>21.5</v>
      </c>
      <c r="W2873" s="8">
        <v>-0.59999999999999787</v>
      </c>
      <c r="X2873" s="9" t="s">
        <v>3215</v>
      </c>
      <c r="Y2873" s="7">
        <v>43794</v>
      </c>
    </row>
    <row r="2874" spans="1:25" hidden="1" x14ac:dyDescent="0.25">
      <c r="A2874" s="2">
        <v>131450</v>
      </c>
      <c r="B2874" s="3" t="s">
        <v>2553</v>
      </c>
      <c r="C2874" s="3" t="s">
        <v>2844</v>
      </c>
      <c r="D2874" s="3" t="s">
        <v>27</v>
      </c>
      <c r="E2874" s="3" t="s">
        <v>37</v>
      </c>
      <c r="F2874" s="3" t="s">
        <v>1757</v>
      </c>
      <c r="G2874" s="2">
        <v>13</v>
      </c>
      <c r="H2874" s="3" t="s">
        <v>889</v>
      </c>
      <c r="I2874" s="3" t="s">
        <v>2062</v>
      </c>
      <c r="J2874" s="3" t="s">
        <v>31</v>
      </c>
      <c r="K2874" s="4">
        <v>36.96</v>
      </c>
      <c r="L2874" s="2">
        <v>1</v>
      </c>
      <c r="M2874" s="2">
        <v>6</v>
      </c>
      <c r="N2874" s="2">
        <v>0.75</v>
      </c>
      <c r="O2874" s="3" t="s">
        <v>32</v>
      </c>
      <c r="P2874" s="3" t="s">
        <v>29</v>
      </c>
      <c r="Q2874" s="5">
        <v>13.75</v>
      </c>
      <c r="S2874" s="6">
        <v>11.79</v>
      </c>
      <c r="T2874" s="5">
        <v>0.35</v>
      </c>
      <c r="U2874" s="6">
        <v>12.14</v>
      </c>
      <c r="V2874" s="2">
        <v>17.899999999999999</v>
      </c>
      <c r="W2874" s="8"/>
      <c r="X2874" s="10" t="s">
        <v>29</v>
      </c>
      <c r="Y2874" s="7">
        <v>43709</v>
      </c>
    </row>
    <row r="2875" spans="1:25" ht="30" hidden="1" x14ac:dyDescent="0.25">
      <c r="A2875" s="2">
        <v>75739</v>
      </c>
      <c r="B2875" s="3" t="s">
        <v>2553</v>
      </c>
      <c r="C2875" s="3" t="s">
        <v>2845</v>
      </c>
      <c r="D2875" s="3" t="s">
        <v>27</v>
      </c>
      <c r="E2875" s="3" t="s">
        <v>37</v>
      </c>
      <c r="F2875" s="3" t="s">
        <v>29</v>
      </c>
      <c r="G2875" s="2">
        <v>12.7</v>
      </c>
      <c r="H2875" s="3" t="s">
        <v>1827</v>
      </c>
      <c r="I2875" s="3" t="s">
        <v>2385</v>
      </c>
      <c r="J2875" s="3" t="s">
        <v>31</v>
      </c>
      <c r="K2875" s="4">
        <v>85.61</v>
      </c>
      <c r="L2875" s="2">
        <v>1</v>
      </c>
      <c r="M2875" s="2">
        <v>12</v>
      </c>
      <c r="N2875" s="2">
        <v>0.75</v>
      </c>
      <c r="O2875" s="3" t="s">
        <v>32</v>
      </c>
      <c r="P2875" s="3" t="s">
        <v>29</v>
      </c>
      <c r="Q2875" s="5">
        <v>19.600000000000001</v>
      </c>
      <c r="S2875" s="6">
        <v>16.940000000000001</v>
      </c>
      <c r="T2875" s="5">
        <v>0.35</v>
      </c>
      <c r="U2875" s="6">
        <v>17.29</v>
      </c>
      <c r="V2875" s="2">
        <v>25.5</v>
      </c>
      <c r="W2875" s="8"/>
      <c r="X2875" s="10" t="s">
        <v>29</v>
      </c>
      <c r="Y2875" s="7">
        <v>43466</v>
      </c>
    </row>
    <row r="2876" spans="1:25" hidden="1" x14ac:dyDescent="0.25">
      <c r="A2876" s="2">
        <v>868067</v>
      </c>
      <c r="B2876" s="3" t="s">
        <v>2553</v>
      </c>
      <c r="C2876" s="3" t="s">
        <v>2846</v>
      </c>
      <c r="D2876" s="3" t="s">
        <v>27</v>
      </c>
      <c r="E2876" s="3" t="s">
        <v>37</v>
      </c>
      <c r="F2876" s="3" t="s">
        <v>29</v>
      </c>
      <c r="G2876" s="2">
        <v>13.5</v>
      </c>
      <c r="H2876" s="3" t="s">
        <v>1827</v>
      </c>
      <c r="I2876" s="3" t="s">
        <v>2628</v>
      </c>
      <c r="J2876" s="3" t="s">
        <v>31</v>
      </c>
      <c r="K2876" s="4">
        <v>85.61</v>
      </c>
      <c r="L2876" s="2">
        <v>1</v>
      </c>
      <c r="M2876" s="2">
        <v>12</v>
      </c>
      <c r="N2876" s="2">
        <v>0.75</v>
      </c>
      <c r="O2876" s="3" t="s">
        <v>32</v>
      </c>
      <c r="P2876" s="3" t="s">
        <v>29</v>
      </c>
      <c r="Q2876" s="5">
        <v>19.600000000000001</v>
      </c>
      <c r="S2876" s="6">
        <v>16.940000000000001</v>
      </c>
      <c r="T2876" s="5">
        <v>0.35</v>
      </c>
      <c r="U2876" s="6">
        <v>17.29</v>
      </c>
      <c r="V2876" s="2">
        <v>25.5</v>
      </c>
      <c r="W2876" s="8"/>
      <c r="X2876" s="10" t="s">
        <v>29</v>
      </c>
      <c r="Y2876" s="7">
        <v>43769</v>
      </c>
    </row>
    <row r="2877" spans="1:25" hidden="1" x14ac:dyDescent="0.25">
      <c r="A2877" s="2">
        <v>208825</v>
      </c>
      <c r="B2877" s="3" t="s">
        <v>2553</v>
      </c>
      <c r="C2877" s="3" t="s">
        <v>2847</v>
      </c>
      <c r="D2877" s="3" t="s">
        <v>27</v>
      </c>
      <c r="E2877" s="3" t="s">
        <v>28</v>
      </c>
      <c r="F2877" s="3" t="s">
        <v>29</v>
      </c>
      <c r="G2877" s="2">
        <v>9</v>
      </c>
      <c r="H2877" s="3" t="s">
        <v>297</v>
      </c>
      <c r="I2877" s="3" t="s">
        <v>2062</v>
      </c>
      <c r="J2877" s="3" t="s">
        <v>31</v>
      </c>
      <c r="K2877" s="4" t="s">
        <v>3180</v>
      </c>
      <c r="L2877" s="2">
        <v>1</v>
      </c>
      <c r="M2877" s="2">
        <v>12</v>
      </c>
      <c r="N2877" s="2">
        <v>0.75</v>
      </c>
      <c r="O2877" s="3" t="s">
        <v>32</v>
      </c>
      <c r="P2877" s="3" t="s">
        <v>29</v>
      </c>
      <c r="Q2877" s="5">
        <v>18.350000000000001</v>
      </c>
      <c r="S2877" s="6">
        <v>15.84</v>
      </c>
      <c r="T2877" s="5">
        <v>0.35</v>
      </c>
      <c r="U2877" s="6">
        <v>16.190000000000001</v>
      </c>
      <c r="V2877" s="2">
        <v>23.85</v>
      </c>
      <c r="W2877" s="8"/>
      <c r="X2877" s="10" t="s">
        <v>29</v>
      </c>
      <c r="Y2877" s="7">
        <v>43661</v>
      </c>
    </row>
    <row r="2878" spans="1:25" hidden="1" x14ac:dyDescent="0.25">
      <c r="A2878" s="2">
        <v>778332</v>
      </c>
      <c r="B2878" s="3" t="s">
        <v>2553</v>
      </c>
      <c r="C2878" s="3" t="s">
        <v>2848</v>
      </c>
      <c r="D2878" s="3" t="s">
        <v>27</v>
      </c>
      <c r="E2878" s="3" t="s">
        <v>37</v>
      </c>
      <c r="F2878" s="3" t="s">
        <v>86</v>
      </c>
      <c r="G2878" s="2">
        <v>12.5</v>
      </c>
      <c r="H2878" s="3" t="s">
        <v>297</v>
      </c>
      <c r="I2878" s="3" t="s">
        <v>2062</v>
      </c>
      <c r="J2878" s="3" t="s">
        <v>31</v>
      </c>
      <c r="K2878" s="4">
        <v>91.8</v>
      </c>
      <c r="L2878" s="2">
        <v>1</v>
      </c>
      <c r="M2878" s="2">
        <v>12</v>
      </c>
      <c r="N2878" s="2">
        <v>0.75</v>
      </c>
      <c r="O2878" s="3" t="s">
        <v>32</v>
      </c>
      <c r="P2878" s="3" t="s">
        <v>29</v>
      </c>
      <c r="Q2878" s="5">
        <v>20.65</v>
      </c>
      <c r="S2878" s="6">
        <v>17.86</v>
      </c>
      <c r="T2878" s="5">
        <v>0.35</v>
      </c>
      <c r="U2878" s="6">
        <v>18.21</v>
      </c>
      <c r="V2878" s="2">
        <v>26.85</v>
      </c>
      <c r="W2878" s="8"/>
      <c r="X2878" s="10" t="s">
        <v>29</v>
      </c>
      <c r="Y2878" s="7">
        <v>43799</v>
      </c>
    </row>
    <row r="2879" spans="1:25" hidden="1" x14ac:dyDescent="0.25">
      <c r="A2879" s="2">
        <v>236676</v>
      </c>
      <c r="B2879" s="3" t="s">
        <v>2553</v>
      </c>
      <c r="C2879" s="3" t="s">
        <v>2849</v>
      </c>
      <c r="D2879" s="3" t="s">
        <v>1793</v>
      </c>
      <c r="E2879" s="3" t="s">
        <v>37</v>
      </c>
      <c r="F2879" s="3" t="s">
        <v>1182</v>
      </c>
      <c r="G2879" s="2">
        <v>13.5</v>
      </c>
      <c r="H2879" s="3" t="s">
        <v>297</v>
      </c>
      <c r="I2879" s="3" t="s">
        <v>2062</v>
      </c>
      <c r="J2879" s="3" t="s">
        <v>31</v>
      </c>
      <c r="K2879" s="4">
        <v>83.22</v>
      </c>
      <c r="L2879" s="2">
        <v>1</v>
      </c>
      <c r="M2879" s="2">
        <v>6</v>
      </c>
      <c r="N2879" s="2">
        <v>1.5</v>
      </c>
      <c r="O2879" s="3" t="s">
        <v>32</v>
      </c>
      <c r="P2879" s="3" t="s">
        <v>29</v>
      </c>
      <c r="Q2879" s="5">
        <v>37.549999999999997</v>
      </c>
      <c r="S2879" s="6">
        <v>32.74</v>
      </c>
      <c r="T2879" s="5">
        <v>0.35</v>
      </c>
      <c r="U2879" s="6">
        <v>33.090000000000003</v>
      </c>
      <c r="V2879" s="2">
        <v>48.8</v>
      </c>
      <c r="W2879" s="8"/>
      <c r="X2879" s="10" t="s">
        <v>29</v>
      </c>
      <c r="Y2879" s="7">
        <v>43709</v>
      </c>
    </row>
    <row r="2880" spans="1:25" hidden="1" x14ac:dyDescent="0.25">
      <c r="A2880" s="2">
        <v>958900</v>
      </c>
      <c r="B2880" s="3" t="s">
        <v>2553</v>
      </c>
      <c r="C2880" s="3" t="s">
        <v>2850</v>
      </c>
      <c r="D2880" s="3" t="s">
        <v>27</v>
      </c>
      <c r="E2880" s="3" t="s">
        <v>28</v>
      </c>
      <c r="F2880" s="3" t="s">
        <v>29</v>
      </c>
      <c r="G2880" s="2">
        <v>12.5</v>
      </c>
      <c r="H2880" s="3" t="s">
        <v>80</v>
      </c>
      <c r="I2880" s="3" t="s">
        <v>29</v>
      </c>
      <c r="J2880" s="3" t="s">
        <v>31</v>
      </c>
      <c r="K2880" s="4">
        <v>100.8</v>
      </c>
      <c r="L2880" s="2">
        <v>1</v>
      </c>
      <c r="M2880" s="2">
        <v>12</v>
      </c>
      <c r="N2880" s="2">
        <v>0.75</v>
      </c>
      <c r="O2880" s="3" t="s">
        <v>32</v>
      </c>
      <c r="P2880" s="3" t="s">
        <v>29</v>
      </c>
      <c r="Q2880" s="5">
        <v>22.234999999999999</v>
      </c>
      <c r="S2880" s="6">
        <v>19.260000000000002</v>
      </c>
      <c r="T2880" s="5">
        <v>0.35</v>
      </c>
      <c r="U2880" s="6">
        <v>19.61</v>
      </c>
      <c r="V2880" s="2">
        <v>28.9</v>
      </c>
      <c r="W2880" s="8">
        <v>0.83500000000000085</v>
      </c>
      <c r="X2880" s="9" t="s">
        <v>3216</v>
      </c>
      <c r="Y2880" s="7">
        <v>43794</v>
      </c>
    </row>
    <row r="2881" spans="1:25" hidden="1" x14ac:dyDescent="0.25">
      <c r="A2881" s="2">
        <v>229073</v>
      </c>
      <c r="B2881" s="3" t="s">
        <v>2553</v>
      </c>
      <c r="C2881" s="3" t="s">
        <v>2851</v>
      </c>
      <c r="D2881" s="3" t="s">
        <v>27</v>
      </c>
      <c r="E2881" s="3" t="s">
        <v>28</v>
      </c>
      <c r="F2881" s="3" t="s">
        <v>29</v>
      </c>
      <c r="G2881" s="2">
        <v>11</v>
      </c>
      <c r="H2881" s="3" t="s">
        <v>1827</v>
      </c>
      <c r="I2881" s="3" t="s">
        <v>2563</v>
      </c>
      <c r="J2881" s="3" t="s">
        <v>31</v>
      </c>
      <c r="K2881" s="4" t="s">
        <v>3204</v>
      </c>
      <c r="L2881" s="2">
        <v>1</v>
      </c>
      <c r="M2881" s="2">
        <v>12</v>
      </c>
      <c r="N2881" s="2">
        <v>0.75</v>
      </c>
      <c r="O2881" s="3" t="s">
        <v>32</v>
      </c>
      <c r="P2881" s="3" t="s">
        <v>29</v>
      </c>
      <c r="Q2881" s="5">
        <v>42</v>
      </c>
      <c r="S2881" s="6">
        <v>36.65</v>
      </c>
      <c r="T2881" s="5">
        <v>0.35</v>
      </c>
      <c r="U2881" s="6">
        <v>37</v>
      </c>
      <c r="V2881" s="2">
        <v>54.6</v>
      </c>
      <c r="W2881" s="8"/>
      <c r="X2881" s="10" t="s">
        <v>29</v>
      </c>
      <c r="Y2881" s="7">
        <v>43661</v>
      </c>
    </row>
    <row r="2882" spans="1:25" hidden="1" x14ac:dyDescent="0.25">
      <c r="A2882" s="2">
        <v>128801</v>
      </c>
      <c r="B2882" s="3" t="s">
        <v>2553</v>
      </c>
      <c r="C2882" s="3" t="s">
        <v>2852</v>
      </c>
      <c r="D2882" s="3" t="s">
        <v>27</v>
      </c>
      <c r="E2882" s="3" t="s">
        <v>37</v>
      </c>
      <c r="F2882" s="3" t="s">
        <v>29</v>
      </c>
      <c r="G2882" s="2">
        <v>13</v>
      </c>
      <c r="H2882" s="3" t="s">
        <v>30</v>
      </c>
      <c r="I2882" s="3" t="s">
        <v>29</v>
      </c>
      <c r="J2882" s="3" t="s">
        <v>31</v>
      </c>
      <c r="K2882" s="4">
        <v>73.08</v>
      </c>
      <c r="L2882" s="2">
        <v>1</v>
      </c>
      <c r="M2882" s="2">
        <v>12</v>
      </c>
      <c r="N2882" s="2">
        <v>0.75</v>
      </c>
      <c r="O2882" s="3" t="s">
        <v>32</v>
      </c>
      <c r="P2882" s="3" t="s">
        <v>29</v>
      </c>
      <c r="Q2882" s="5">
        <v>17.45</v>
      </c>
      <c r="S2882" s="6">
        <v>15.05</v>
      </c>
      <c r="T2882" s="5">
        <v>0.35</v>
      </c>
      <c r="U2882" s="6">
        <v>15.4</v>
      </c>
      <c r="V2882" s="2">
        <v>22.7</v>
      </c>
      <c r="W2882" s="8"/>
      <c r="X2882" s="10" t="s">
        <v>29</v>
      </c>
      <c r="Y2882" s="7">
        <v>43738</v>
      </c>
    </row>
    <row r="2883" spans="1:25" hidden="1" x14ac:dyDescent="0.25">
      <c r="A2883" s="2">
        <v>47407</v>
      </c>
      <c r="B2883" s="3" t="s">
        <v>2553</v>
      </c>
      <c r="C2883" s="3" t="s">
        <v>2853</v>
      </c>
      <c r="D2883" s="3" t="s">
        <v>1914</v>
      </c>
      <c r="E2883" s="3" t="s">
        <v>37</v>
      </c>
      <c r="F2883" s="3" t="s">
        <v>29</v>
      </c>
      <c r="G2883" s="2">
        <v>12</v>
      </c>
      <c r="H2883" s="3" t="s">
        <v>38</v>
      </c>
      <c r="I2883" s="3" t="s">
        <v>2563</v>
      </c>
      <c r="J2883" s="3" t="s">
        <v>31</v>
      </c>
      <c r="K2883" s="4">
        <v>40.79</v>
      </c>
      <c r="L2883" s="2">
        <v>1</v>
      </c>
      <c r="M2883" s="2">
        <v>4</v>
      </c>
      <c r="N2883" s="2">
        <v>4</v>
      </c>
      <c r="O2883" s="3" t="s">
        <v>956</v>
      </c>
      <c r="P2883" s="3" t="s">
        <v>29</v>
      </c>
      <c r="Q2883" s="5">
        <v>33.200000000000003</v>
      </c>
      <c r="S2883" s="6">
        <v>28.91</v>
      </c>
      <c r="T2883" s="5">
        <v>0.35</v>
      </c>
      <c r="U2883" s="6">
        <v>29.26</v>
      </c>
      <c r="V2883" s="2">
        <v>43.15</v>
      </c>
      <c r="W2883" s="8"/>
      <c r="X2883" s="10" t="s">
        <v>29</v>
      </c>
      <c r="Y2883" s="7">
        <v>43466</v>
      </c>
    </row>
    <row r="2884" spans="1:25" ht="30" hidden="1" x14ac:dyDescent="0.25">
      <c r="A2884" s="2">
        <v>134528</v>
      </c>
      <c r="B2884" s="3" t="s">
        <v>2553</v>
      </c>
      <c r="C2884" s="3" t="s">
        <v>2854</v>
      </c>
      <c r="D2884" s="3" t="s">
        <v>27</v>
      </c>
      <c r="E2884" s="3" t="s">
        <v>37</v>
      </c>
      <c r="F2884" s="3" t="s">
        <v>29</v>
      </c>
      <c r="G2884" s="2">
        <v>13</v>
      </c>
      <c r="H2884" s="3" t="s">
        <v>1827</v>
      </c>
      <c r="I2884" s="3" t="s">
        <v>2385</v>
      </c>
      <c r="J2884" s="3" t="s">
        <v>31</v>
      </c>
      <c r="K2884" s="4">
        <v>91</v>
      </c>
      <c r="L2884" s="2">
        <v>1</v>
      </c>
      <c r="M2884" s="2">
        <v>12</v>
      </c>
      <c r="N2884" s="2">
        <v>0.75</v>
      </c>
      <c r="O2884" s="3" t="s">
        <v>32</v>
      </c>
      <c r="P2884" s="3" t="s">
        <v>29</v>
      </c>
      <c r="Q2884" s="5">
        <v>20.5</v>
      </c>
      <c r="S2884" s="6">
        <v>17.73</v>
      </c>
      <c r="T2884" s="5">
        <v>0.35</v>
      </c>
      <c r="U2884" s="6">
        <v>18.079999999999998</v>
      </c>
      <c r="V2884" s="2">
        <v>26.65</v>
      </c>
      <c r="W2884" s="8"/>
      <c r="X2884" s="10" t="s">
        <v>29</v>
      </c>
      <c r="Y2884" s="7">
        <v>43466</v>
      </c>
    </row>
    <row r="2885" spans="1:25" hidden="1" x14ac:dyDescent="0.25">
      <c r="A2885" s="2">
        <v>124560</v>
      </c>
      <c r="B2885" s="3" t="s">
        <v>2553</v>
      </c>
      <c r="C2885" s="3" t="s">
        <v>2855</v>
      </c>
      <c r="D2885" s="3" t="s">
        <v>27</v>
      </c>
      <c r="E2885" s="3" t="s">
        <v>37</v>
      </c>
      <c r="F2885" s="3" t="s">
        <v>86</v>
      </c>
      <c r="G2885" s="2">
        <v>11.6</v>
      </c>
      <c r="H2885" s="3" t="s">
        <v>1827</v>
      </c>
      <c r="I2885" s="3" t="s">
        <v>29</v>
      </c>
      <c r="J2885" s="3" t="s">
        <v>31</v>
      </c>
      <c r="K2885" s="4">
        <v>84.79</v>
      </c>
      <c r="L2885" s="2">
        <v>1</v>
      </c>
      <c r="M2885" s="2">
        <v>12</v>
      </c>
      <c r="N2885" s="2">
        <v>0.75</v>
      </c>
      <c r="O2885" s="3" t="s">
        <v>32</v>
      </c>
      <c r="P2885" s="3" t="s">
        <v>29</v>
      </c>
      <c r="Q2885" s="5">
        <v>19.45</v>
      </c>
      <c r="S2885" s="6">
        <v>16.809999999999999</v>
      </c>
      <c r="T2885" s="5">
        <v>0.35</v>
      </c>
      <c r="U2885" s="6">
        <v>17.16</v>
      </c>
      <c r="V2885" s="2">
        <v>25.3</v>
      </c>
      <c r="W2885" s="8"/>
      <c r="X2885" s="10" t="s">
        <v>29</v>
      </c>
      <c r="Y2885" s="7">
        <v>43466</v>
      </c>
    </row>
    <row r="2886" spans="1:25" hidden="1" x14ac:dyDescent="0.25">
      <c r="A2886" s="2">
        <v>659037</v>
      </c>
      <c r="B2886" s="3" t="s">
        <v>2553</v>
      </c>
      <c r="C2886" s="3" t="s">
        <v>2856</v>
      </c>
      <c r="D2886" s="3" t="s">
        <v>27</v>
      </c>
      <c r="E2886" s="3" t="s">
        <v>37</v>
      </c>
      <c r="F2886" s="3" t="s">
        <v>29</v>
      </c>
      <c r="G2886" s="2">
        <v>13.2</v>
      </c>
      <c r="H2886" s="3" t="s">
        <v>889</v>
      </c>
      <c r="I2886" s="3" t="s">
        <v>29</v>
      </c>
      <c r="J2886" s="3" t="s">
        <v>31</v>
      </c>
      <c r="K2886" s="4">
        <v>71.28</v>
      </c>
      <c r="L2886" s="2">
        <v>1</v>
      </c>
      <c r="M2886" s="2">
        <v>12</v>
      </c>
      <c r="N2886" s="2">
        <v>0.75</v>
      </c>
      <c r="O2886" s="3" t="s">
        <v>32</v>
      </c>
      <c r="P2886" s="3" t="s">
        <v>29</v>
      </c>
      <c r="Q2886" s="5">
        <v>17.149999999999999</v>
      </c>
      <c r="S2886" s="6">
        <v>14.78</v>
      </c>
      <c r="T2886" s="5">
        <v>0.35</v>
      </c>
      <c r="U2886" s="6">
        <v>15.13</v>
      </c>
      <c r="V2886" s="2">
        <v>22.3</v>
      </c>
      <c r="W2886" s="8"/>
      <c r="X2886" s="10" t="s">
        <v>29</v>
      </c>
      <c r="Y2886" s="7">
        <v>43466</v>
      </c>
    </row>
    <row r="2887" spans="1:25" hidden="1" x14ac:dyDescent="0.25">
      <c r="A2887" s="2">
        <v>179507</v>
      </c>
      <c r="B2887" s="3" t="s">
        <v>2553</v>
      </c>
      <c r="C2887" s="3" t="s">
        <v>2857</v>
      </c>
      <c r="D2887" s="3" t="s">
        <v>27</v>
      </c>
      <c r="E2887" s="3" t="s">
        <v>37</v>
      </c>
      <c r="F2887" s="3" t="s">
        <v>321</v>
      </c>
      <c r="G2887" s="2">
        <v>13.5</v>
      </c>
      <c r="H2887" s="3" t="s">
        <v>297</v>
      </c>
      <c r="I2887" s="3" t="s">
        <v>2062</v>
      </c>
      <c r="J2887" s="3" t="s">
        <v>31</v>
      </c>
      <c r="K2887" s="4">
        <v>105.72</v>
      </c>
      <c r="L2887" s="2">
        <v>1</v>
      </c>
      <c r="M2887" s="2">
        <v>12</v>
      </c>
      <c r="N2887" s="2">
        <v>0.75</v>
      </c>
      <c r="O2887" s="3" t="s">
        <v>32</v>
      </c>
      <c r="P2887" s="3" t="s">
        <v>29</v>
      </c>
      <c r="Q2887" s="5">
        <v>23.05</v>
      </c>
      <c r="S2887" s="6">
        <v>19.98</v>
      </c>
      <c r="T2887" s="5">
        <v>0.35</v>
      </c>
      <c r="U2887" s="6">
        <v>20.329999999999998</v>
      </c>
      <c r="V2887" s="2">
        <v>29.95</v>
      </c>
      <c r="W2887" s="8"/>
      <c r="X2887" s="10" t="s">
        <v>29</v>
      </c>
      <c r="Y2887" s="7">
        <v>43616</v>
      </c>
    </row>
    <row r="2888" spans="1:25" hidden="1" x14ac:dyDescent="0.25">
      <c r="A2888" s="2">
        <v>71589</v>
      </c>
      <c r="B2888" s="3" t="s">
        <v>2553</v>
      </c>
      <c r="C2888" s="3" t="s">
        <v>2858</v>
      </c>
      <c r="D2888" s="3" t="s">
        <v>27</v>
      </c>
      <c r="E2888" s="3" t="s">
        <v>28</v>
      </c>
      <c r="F2888" s="3" t="s">
        <v>86</v>
      </c>
      <c r="G2888" s="2">
        <v>9.5</v>
      </c>
      <c r="H2888" s="3" t="s">
        <v>61</v>
      </c>
      <c r="I2888" s="3" t="s">
        <v>1869</v>
      </c>
      <c r="J2888" s="3" t="s">
        <v>31</v>
      </c>
      <c r="K2888" s="4">
        <v>100.68</v>
      </c>
      <c r="L2888" s="2">
        <v>1</v>
      </c>
      <c r="M2888" s="2">
        <v>12</v>
      </c>
      <c r="N2888" s="2">
        <v>0.75</v>
      </c>
      <c r="O2888" s="3" t="s">
        <v>32</v>
      </c>
      <c r="P2888" s="3" t="s">
        <v>29</v>
      </c>
      <c r="Q2888" s="5">
        <v>22.2</v>
      </c>
      <c r="S2888" s="6">
        <v>19.23</v>
      </c>
      <c r="T2888" s="5">
        <v>0.35</v>
      </c>
      <c r="U2888" s="6">
        <v>19.579999999999998</v>
      </c>
      <c r="V2888" s="2">
        <v>28.85</v>
      </c>
      <c r="W2888" s="8">
        <v>0.25</v>
      </c>
      <c r="X2888" s="9" t="s">
        <v>3216</v>
      </c>
      <c r="Y2888" s="7">
        <v>43794</v>
      </c>
    </row>
    <row r="2889" spans="1:25" hidden="1" x14ac:dyDescent="0.25">
      <c r="A2889" s="2">
        <v>535963</v>
      </c>
      <c r="B2889" s="3" t="s">
        <v>2553</v>
      </c>
      <c r="C2889" s="3" t="s">
        <v>2859</v>
      </c>
      <c r="D2889" s="3" t="s">
        <v>27</v>
      </c>
      <c r="E2889" s="3" t="s">
        <v>28</v>
      </c>
      <c r="F2889" s="3" t="s">
        <v>29</v>
      </c>
      <c r="G2889" s="2">
        <v>12.5</v>
      </c>
      <c r="H2889" s="3" t="s">
        <v>102</v>
      </c>
      <c r="I2889" s="3" t="s">
        <v>2563</v>
      </c>
      <c r="J2889" s="3" t="s">
        <v>31</v>
      </c>
      <c r="K2889" s="4">
        <v>54</v>
      </c>
      <c r="L2889" s="2">
        <v>1</v>
      </c>
      <c r="M2889" s="2">
        <v>12</v>
      </c>
      <c r="N2889" s="2">
        <v>0.75</v>
      </c>
      <c r="O2889" s="3" t="s">
        <v>32</v>
      </c>
      <c r="P2889" s="3" t="s">
        <v>29</v>
      </c>
      <c r="Q2889" s="5">
        <v>13.8</v>
      </c>
      <c r="S2889" s="6">
        <v>11.84</v>
      </c>
      <c r="T2889" s="5">
        <v>0.35</v>
      </c>
      <c r="U2889" s="6">
        <v>12.19</v>
      </c>
      <c r="V2889" s="2">
        <v>17.95</v>
      </c>
      <c r="W2889" s="8">
        <v>-4.3499999999999979</v>
      </c>
      <c r="X2889" s="9" t="s">
        <v>3215</v>
      </c>
      <c r="Y2889" s="7">
        <v>43794</v>
      </c>
    </row>
    <row r="2890" spans="1:25" hidden="1" x14ac:dyDescent="0.25">
      <c r="A2890" s="2">
        <v>375709</v>
      </c>
      <c r="B2890" s="3" t="s">
        <v>2553</v>
      </c>
      <c r="C2890" s="3" t="s">
        <v>2860</v>
      </c>
      <c r="D2890" s="3" t="s">
        <v>27</v>
      </c>
      <c r="E2890" s="3" t="s">
        <v>37</v>
      </c>
      <c r="F2890" s="3" t="s">
        <v>29</v>
      </c>
      <c r="G2890" s="2">
        <v>11.5</v>
      </c>
      <c r="H2890" s="3" t="s">
        <v>889</v>
      </c>
      <c r="I2890" s="3" t="s">
        <v>29</v>
      </c>
      <c r="J2890" s="3" t="s">
        <v>31</v>
      </c>
      <c r="K2890" s="4">
        <v>41.76</v>
      </c>
      <c r="L2890" s="2">
        <v>1</v>
      </c>
      <c r="M2890" s="2">
        <v>12</v>
      </c>
      <c r="N2890" s="2">
        <v>0.75</v>
      </c>
      <c r="O2890" s="3" t="s">
        <v>32</v>
      </c>
      <c r="P2890" s="3" t="s">
        <v>29</v>
      </c>
      <c r="Q2890" s="5">
        <v>11.1</v>
      </c>
      <c r="S2890" s="6">
        <v>9.4600000000000009</v>
      </c>
      <c r="T2890" s="5">
        <v>0.35</v>
      </c>
      <c r="U2890" s="6">
        <v>9.81</v>
      </c>
      <c r="V2890" s="2">
        <v>14.45</v>
      </c>
      <c r="W2890" s="8"/>
      <c r="X2890" s="10" t="s">
        <v>29</v>
      </c>
      <c r="Y2890" s="7">
        <v>43709</v>
      </c>
    </row>
    <row r="2891" spans="1:25" hidden="1" x14ac:dyDescent="0.25">
      <c r="A2891" s="2">
        <v>812628</v>
      </c>
      <c r="B2891" s="3" t="s">
        <v>2553</v>
      </c>
      <c r="C2891" s="3" t="s">
        <v>2861</v>
      </c>
      <c r="D2891" s="3" t="s">
        <v>42</v>
      </c>
      <c r="E2891" s="3" t="s">
        <v>37</v>
      </c>
      <c r="F2891" s="3" t="s">
        <v>97</v>
      </c>
      <c r="G2891" s="2">
        <v>13.5</v>
      </c>
      <c r="H2891" s="3" t="s">
        <v>30</v>
      </c>
      <c r="I2891" s="3" t="s">
        <v>29</v>
      </c>
      <c r="J2891" s="3" t="s">
        <v>39</v>
      </c>
      <c r="K2891" s="4">
        <v>105.28</v>
      </c>
      <c r="L2891" s="2">
        <v>1</v>
      </c>
      <c r="M2891" s="2">
        <v>24</v>
      </c>
      <c r="N2891" s="2">
        <v>0.375</v>
      </c>
      <c r="O2891" s="3" t="s">
        <v>528</v>
      </c>
      <c r="P2891" s="3" t="s">
        <v>29</v>
      </c>
      <c r="Q2891" s="5">
        <v>11.15</v>
      </c>
      <c r="S2891" s="6">
        <v>9.7200000000000006</v>
      </c>
      <c r="T2891" s="5">
        <v>0.1</v>
      </c>
      <c r="U2891" s="6">
        <v>9.82</v>
      </c>
      <c r="V2891" s="2">
        <v>14.5</v>
      </c>
      <c r="W2891" s="8"/>
      <c r="X2891" s="10" t="s">
        <v>29</v>
      </c>
      <c r="Y2891" s="7">
        <v>43769</v>
      </c>
    </row>
    <row r="2892" spans="1:25" hidden="1" x14ac:dyDescent="0.25">
      <c r="A2892" s="2">
        <v>643874</v>
      </c>
      <c r="B2892" s="3" t="s">
        <v>2553</v>
      </c>
      <c r="C2892" s="3" t="s">
        <v>2862</v>
      </c>
      <c r="D2892" s="3" t="s">
        <v>27</v>
      </c>
      <c r="E2892" s="3" t="s">
        <v>28</v>
      </c>
      <c r="F2892" s="3" t="s">
        <v>29</v>
      </c>
      <c r="G2892" s="2">
        <v>12.5</v>
      </c>
      <c r="H2892" s="3" t="s">
        <v>30</v>
      </c>
      <c r="I2892" s="3" t="s">
        <v>2557</v>
      </c>
      <c r="J2892" s="3" t="s">
        <v>39</v>
      </c>
      <c r="K2892" s="4">
        <v>77.05</v>
      </c>
      <c r="L2892" s="2">
        <v>1</v>
      </c>
      <c r="M2892" s="2">
        <v>12</v>
      </c>
      <c r="N2892" s="2">
        <v>0.75</v>
      </c>
      <c r="O2892" s="3" t="s">
        <v>32</v>
      </c>
      <c r="P2892" s="3" t="s">
        <v>29</v>
      </c>
      <c r="Q2892" s="5">
        <v>17.75</v>
      </c>
      <c r="S2892" s="6">
        <v>15.31</v>
      </c>
      <c r="T2892" s="5">
        <v>0.35</v>
      </c>
      <c r="U2892" s="6">
        <v>15.66</v>
      </c>
      <c r="V2892" s="2">
        <v>23.1</v>
      </c>
      <c r="W2892" s="8"/>
      <c r="X2892" s="10" t="s">
        <v>29</v>
      </c>
      <c r="Y2892" s="7">
        <v>43769</v>
      </c>
    </row>
    <row r="2893" spans="1:25" ht="30" hidden="1" x14ac:dyDescent="0.25">
      <c r="A2893" s="2">
        <v>751659</v>
      </c>
      <c r="B2893" s="3" t="s">
        <v>2553</v>
      </c>
      <c r="C2893" s="3" t="s">
        <v>2863</v>
      </c>
      <c r="D2893" s="3" t="s">
        <v>27</v>
      </c>
      <c r="E2893" s="3" t="s">
        <v>28</v>
      </c>
      <c r="F2893" s="3" t="s">
        <v>29</v>
      </c>
      <c r="G2893" s="2">
        <v>13</v>
      </c>
      <c r="H2893" s="3" t="s">
        <v>30</v>
      </c>
      <c r="I2893" s="3" t="s">
        <v>2385</v>
      </c>
      <c r="J2893" s="3" t="s">
        <v>39</v>
      </c>
      <c r="K2893" s="4">
        <v>77.05</v>
      </c>
      <c r="L2893" s="2">
        <v>1</v>
      </c>
      <c r="M2893" s="2">
        <v>12</v>
      </c>
      <c r="N2893" s="2">
        <v>0.75</v>
      </c>
      <c r="O2893" s="3" t="s">
        <v>32</v>
      </c>
      <c r="P2893" s="3" t="s">
        <v>29</v>
      </c>
      <c r="Q2893" s="5">
        <v>17.75</v>
      </c>
      <c r="S2893" s="6">
        <v>15.31</v>
      </c>
      <c r="T2893" s="5">
        <v>0.35</v>
      </c>
      <c r="U2893" s="6">
        <v>15.66</v>
      </c>
      <c r="V2893" s="2">
        <v>23.1</v>
      </c>
      <c r="W2893" s="8"/>
      <c r="X2893" s="10" t="s">
        <v>29</v>
      </c>
      <c r="Y2893" s="7">
        <v>43769</v>
      </c>
    </row>
    <row r="2894" spans="1:25" hidden="1" x14ac:dyDescent="0.25">
      <c r="A2894" s="2">
        <v>734589</v>
      </c>
      <c r="B2894" s="3" t="s">
        <v>2553</v>
      </c>
      <c r="C2894" s="3" t="s">
        <v>2864</v>
      </c>
      <c r="D2894" s="3" t="s">
        <v>27</v>
      </c>
      <c r="E2894" s="3" t="s">
        <v>28</v>
      </c>
      <c r="F2894" s="3" t="s">
        <v>29</v>
      </c>
      <c r="G2894" s="2">
        <v>12.5</v>
      </c>
      <c r="H2894" s="3" t="s">
        <v>30</v>
      </c>
      <c r="I2894" s="3" t="s">
        <v>2062</v>
      </c>
      <c r="J2894" s="3" t="s">
        <v>39</v>
      </c>
      <c r="K2894" s="4">
        <v>77.05</v>
      </c>
      <c r="L2894" s="2">
        <v>1</v>
      </c>
      <c r="M2894" s="2">
        <v>12</v>
      </c>
      <c r="N2894" s="2">
        <v>0.75</v>
      </c>
      <c r="O2894" s="3" t="s">
        <v>32</v>
      </c>
      <c r="P2894" s="3" t="s">
        <v>29</v>
      </c>
      <c r="Q2894" s="5">
        <v>17.75</v>
      </c>
      <c r="S2894" s="6">
        <v>15.31</v>
      </c>
      <c r="T2894" s="5">
        <v>0.35</v>
      </c>
      <c r="U2894" s="6">
        <v>15.66</v>
      </c>
      <c r="V2894" s="2">
        <v>23.1</v>
      </c>
      <c r="W2894" s="8"/>
      <c r="X2894" s="10" t="s">
        <v>29</v>
      </c>
      <c r="Y2894" s="7">
        <v>43769</v>
      </c>
    </row>
    <row r="2895" spans="1:25" hidden="1" x14ac:dyDescent="0.25">
      <c r="A2895" s="2">
        <v>194167</v>
      </c>
      <c r="B2895" s="3" t="s">
        <v>2553</v>
      </c>
      <c r="C2895" s="3" t="s">
        <v>2865</v>
      </c>
      <c r="D2895" s="3" t="s">
        <v>27</v>
      </c>
      <c r="E2895" s="3" t="s">
        <v>28</v>
      </c>
      <c r="F2895" s="3" t="s">
        <v>29</v>
      </c>
      <c r="G2895" s="2">
        <v>13</v>
      </c>
      <c r="H2895" s="3" t="s">
        <v>38</v>
      </c>
      <c r="I2895" s="3" t="s">
        <v>2563</v>
      </c>
      <c r="J2895" s="3" t="s">
        <v>31</v>
      </c>
      <c r="K2895" s="4">
        <v>99.24</v>
      </c>
      <c r="L2895" s="2">
        <v>1</v>
      </c>
      <c r="M2895" s="2">
        <v>12</v>
      </c>
      <c r="N2895" s="2">
        <v>0.75</v>
      </c>
      <c r="O2895" s="3" t="s">
        <v>32</v>
      </c>
      <c r="P2895" s="3" t="s">
        <v>29</v>
      </c>
      <c r="Q2895" s="5">
        <v>21.95</v>
      </c>
      <c r="S2895" s="6">
        <v>19.010000000000002</v>
      </c>
      <c r="T2895" s="5">
        <v>0.35</v>
      </c>
      <c r="U2895" s="6">
        <v>19.36</v>
      </c>
      <c r="V2895" s="2">
        <v>28.55</v>
      </c>
      <c r="W2895" s="8"/>
      <c r="X2895" s="10" t="s">
        <v>29</v>
      </c>
      <c r="Y2895" s="7">
        <v>43672</v>
      </c>
    </row>
    <row r="2896" spans="1:25" hidden="1" x14ac:dyDescent="0.25">
      <c r="A2896" s="2">
        <v>462333</v>
      </c>
      <c r="B2896" s="3" t="s">
        <v>2553</v>
      </c>
      <c r="C2896" s="3" t="s">
        <v>2866</v>
      </c>
      <c r="D2896" s="3" t="s">
        <v>27</v>
      </c>
      <c r="E2896" s="3" t="s">
        <v>37</v>
      </c>
      <c r="F2896" s="3" t="s">
        <v>104</v>
      </c>
      <c r="G2896" s="2">
        <v>12</v>
      </c>
      <c r="H2896" s="3" t="s">
        <v>297</v>
      </c>
      <c r="I2896" s="3" t="s">
        <v>2062</v>
      </c>
      <c r="J2896" s="3" t="s">
        <v>31</v>
      </c>
      <c r="K2896" s="4" t="s">
        <v>3205</v>
      </c>
      <c r="L2896" s="2">
        <v>1</v>
      </c>
      <c r="M2896" s="2">
        <v>6</v>
      </c>
      <c r="N2896" s="2">
        <v>0.75</v>
      </c>
      <c r="O2896" s="3" t="s">
        <v>32</v>
      </c>
      <c r="P2896" s="3" t="s">
        <v>29</v>
      </c>
      <c r="Q2896" s="5">
        <v>23.15</v>
      </c>
      <c r="R2896" s="5">
        <v>2</v>
      </c>
      <c r="S2896" s="6">
        <v>18.3</v>
      </c>
      <c r="T2896" s="5">
        <v>0.35</v>
      </c>
      <c r="U2896" s="6">
        <v>18.649999999999999</v>
      </c>
      <c r="V2896" s="2">
        <v>30.1</v>
      </c>
      <c r="W2896" s="8"/>
      <c r="X2896" s="10" t="s">
        <v>29</v>
      </c>
      <c r="Y2896" s="7">
        <v>43800</v>
      </c>
    </row>
    <row r="2897" spans="1:25" hidden="1" x14ac:dyDescent="0.25">
      <c r="A2897" s="2">
        <v>502054</v>
      </c>
      <c r="B2897" s="3" t="s">
        <v>2553</v>
      </c>
      <c r="C2897" s="3" t="s">
        <v>2867</v>
      </c>
      <c r="D2897" s="3" t="s">
        <v>27</v>
      </c>
      <c r="E2897" s="3" t="s">
        <v>37</v>
      </c>
      <c r="F2897" s="3" t="s">
        <v>97</v>
      </c>
      <c r="G2897" s="2">
        <v>14</v>
      </c>
      <c r="H2897" s="3" t="s">
        <v>297</v>
      </c>
      <c r="I2897" s="3" t="s">
        <v>29</v>
      </c>
      <c r="J2897" s="3" t="s">
        <v>31</v>
      </c>
      <c r="K2897" s="4" t="s">
        <v>3206</v>
      </c>
      <c r="L2897" s="2">
        <v>1</v>
      </c>
      <c r="M2897" s="2">
        <v>12</v>
      </c>
      <c r="N2897" s="2">
        <v>0.75</v>
      </c>
      <c r="O2897" s="3" t="s">
        <v>32</v>
      </c>
      <c r="P2897" s="3" t="s">
        <v>29</v>
      </c>
      <c r="Q2897" s="5">
        <v>19</v>
      </c>
      <c r="S2897" s="6">
        <v>16.41</v>
      </c>
      <c r="T2897" s="5">
        <v>0.35</v>
      </c>
      <c r="U2897" s="6">
        <v>16.760000000000002</v>
      </c>
      <c r="V2897" s="2">
        <v>24.7</v>
      </c>
      <c r="W2897" s="8"/>
      <c r="X2897" s="10" t="s">
        <v>29</v>
      </c>
      <c r="Y2897" s="7">
        <v>43685</v>
      </c>
    </row>
    <row r="2898" spans="1:25" hidden="1" x14ac:dyDescent="0.25">
      <c r="A2898" s="2">
        <v>293043</v>
      </c>
      <c r="B2898" s="3" t="s">
        <v>2553</v>
      </c>
      <c r="C2898" s="3" t="s">
        <v>2868</v>
      </c>
      <c r="D2898" s="3" t="s">
        <v>27</v>
      </c>
      <c r="E2898" s="3" t="s">
        <v>37</v>
      </c>
      <c r="F2898" s="3" t="s">
        <v>104</v>
      </c>
      <c r="G2898" s="2">
        <v>12</v>
      </c>
      <c r="H2898" s="3" t="s">
        <v>297</v>
      </c>
      <c r="I2898" s="3" t="s">
        <v>2062</v>
      </c>
      <c r="J2898" s="3" t="s">
        <v>31</v>
      </c>
      <c r="K2898" s="4" t="s">
        <v>3207</v>
      </c>
      <c r="L2898" s="2">
        <v>1</v>
      </c>
      <c r="M2898" s="2">
        <v>12</v>
      </c>
      <c r="N2898" s="2">
        <v>0.75</v>
      </c>
      <c r="O2898" s="3" t="s">
        <v>32</v>
      </c>
      <c r="P2898" s="3" t="s">
        <v>29</v>
      </c>
      <c r="Q2898" s="5">
        <v>19.25</v>
      </c>
      <c r="R2898" s="5">
        <v>2</v>
      </c>
      <c r="S2898" s="6">
        <v>14.87</v>
      </c>
      <c r="T2898" s="5">
        <v>0.35</v>
      </c>
      <c r="U2898" s="6">
        <v>15.22</v>
      </c>
      <c r="V2898" s="2">
        <v>25</v>
      </c>
      <c r="W2898" s="8"/>
      <c r="X2898" s="10" t="s">
        <v>29</v>
      </c>
      <c r="Y2898" s="7">
        <v>43800</v>
      </c>
    </row>
    <row r="2899" spans="1:25" hidden="1" x14ac:dyDescent="0.25">
      <c r="A2899" s="2">
        <v>593087</v>
      </c>
      <c r="B2899" s="3" t="s">
        <v>2553</v>
      </c>
      <c r="C2899" s="3" t="s">
        <v>2869</v>
      </c>
      <c r="D2899" s="3" t="s">
        <v>27</v>
      </c>
      <c r="E2899" s="3" t="s">
        <v>28</v>
      </c>
      <c r="F2899" s="3" t="s">
        <v>97</v>
      </c>
      <c r="G2899" s="2">
        <v>13.5</v>
      </c>
      <c r="H2899" s="3" t="s">
        <v>1827</v>
      </c>
      <c r="I2899" s="3" t="s">
        <v>29</v>
      </c>
      <c r="J2899" s="3" t="s">
        <v>31</v>
      </c>
      <c r="K2899" s="4">
        <v>70.25</v>
      </c>
      <c r="L2899" s="2">
        <v>1</v>
      </c>
      <c r="M2899" s="2">
        <v>12</v>
      </c>
      <c r="N2899" s="2">
        <v>0.75</v>
      </c>
      <c r="O2899" s="3" t="s">
        <v>32</v>
      </c>
      <c r="P2899" s="3" t="s">
        <v>29</v>
      </c>
      <c r="Q2899" s="5">
        <v>16.95</v>
      </c>
      <c r="S2899" s="6">
        <v>14.61</v>
      </c>
      <c r="T2899" s="5">
        <v>0.35</v>
      </c>
      <c r="U2899" s="6">
        <v>14.96</v>
      </c>
      <c r="V2899" s="2">
        <v>22.05</v>
      </c>
      <c r="W2899" s="8"/>
      <c r="X2899" s="10" t="s">
        <v>29</v>
      </c>
      <c r="Y2899" s="7">
        <v>43711</v>
      </c>
    </row>
    <row r="2900" spans="1:25" hidden="1" x14ac:dyDescent="0.25">
      <c r="A2900" s="2">
        <v>273128</v>
      </c>
      <c r="B2900" s="3" t="s">
        <v>2553</v>
      </c>
      <c r="C2900" s="3" t="s">
        <v>2870</v>
      </c>
      <c r="D2900" s="3" t="s">
        <v>27</v>
      </c>
      <c r="E2900" s="3" t="s">
        <v>37</v>
      </c>
      <c r="F2900" s="3" t="s">
        <v>29</v>
      </c>
      <c r="G2900" s="2">
        <v>13.5</v>
      </c>
      <c r="H2900" s="3" t="s">
        <v>1827</v>
      </c>
      <c r="I2900" s="3" t="s">
        <v>2557</v>
      </c>
      <c r="J2900" s="3" t="s">
        <v>31</v>
      </c>
      <c r="K2900" s="4">
        <v>73.8</v>
      </c>
      <c r="L2900" s="2">
        <v>1</v>
      </c>
      <c r="M2900" s="2">
        <v>12</v>
      </c>
      <c r="N2900" s="2">
        <v>0.75</v>
      </c>
      <c r="O2900" s="3" t="s">
        <v>32</v>
      </c>
      <c r="P2900" s="3" t="s">
        <v>29</v>
      </c>
      <c r="Q2900" s="5">
        <v>17.55</v>
      </c>
      <c r="S2900" s="6">
        <v>15.14</v>
      </c>
      <c r="T2900" s="5">
        <v>0.35</v>
      </c>
      <c r="U2900" s="6">
        <v>15.49</v>
      </c>
      <c r="V2900" s="2">
        <v>22.8</v>
      </c>
      <c r="W2900" s="8"/>
      <c r="X2900" s="10" t="s">
        <v>29</v>
      </c>
      <c r="Y2900" s="7">
        <v>43466</v>
      </c>
    </row>
    <row r="2901" spans="1:25" hidden="1" x14ac:dyDescent="0.25">
      <c r="A2901" s="2">
        <v>16964</v>
      </c>
      <c r="B2901" s="3" t="s">
        <v>2553</v>
      </c>
      <c r="C2901" s="3" t="s">
        <v>2871</v>
      </c>
      <c r="D2901" s="3" t="s">
        <v>27</v>
      </c>
      <c r="E2901" s="3" t="s">
        <v>37</v>
      </c>
      <c r="F2901" s="3" t="s">
        <v>104</v>
      </c>
      <c r="G2901" s="2">
        <v>13</v>
      </c>
      <c r="H2901" s="3" t="s">
        <v>297</v>
      </c>
      <c r="I2901" s="3" t="s">
        <v>2062</v>
      </c>
      <c r="J2901" s="3" t="s">
        <v>31</v>
      </c>
      <c r="K2901" s="4">
        <v>96.72</v>
      </c>
      <c r="L2901" s="2">
        <v>1</v>
      </c>
      <c r="M2901" s="2">
        <v>12</v>
      </c>
      <c r="N2901" s="2">
        <v>0.75</v>
      </c>
      <c r="O2901" s="3" t="s">
        <v>32</v>
      </c>
      <c r="P2901" s="3" t="s">
        <v>29</v>
      </c>
      <c r="Q2901" s="5">
        <v>21.5</v>
      </c>
      <c r="R2901" s="5">
        <v>2</v>
      </c>
      <c r="S2901" s="6">
        <v>16.850000000000001</v>
      </c>
      <c r="T2901" s="5">
        <v>0.35</v>
      </c>
      <c r="U2901" s="6">
        <v>17.2</v>
      </c>
      <c r="V2901" s="2">
        <v>27.95</v>
      </c>
      <c r="W2901" s="8"/>
      <c r="X2901" s="10" t="s">
        <v>29</v>
      </c>
      <c r="Y2901" s="7">
        <v>43800</v>
      </c>
    </row>
    <row r="2902" spans="1:25" hidden="1" x14ac:dyDescent="0.25">
      <c r="A2902" s="2">
        <v>209724</v>
      </c>
      <c r="B2902" s="3" t="s">
        <v>2553</v>
      </c>
      <c r="C2902" s="3" t="s">
        <v>2872</v>
      </c>
      <c r="D2902" s="3" t="s">
        <v>27</v>
      </c>
      <c r="E2902" s="3" t="s">
        <v>37</v>
      </c>
      <c r="F2902" s="3" t="s">
        <v>86</v>
      </c>
      <c r="G2902" s="2">
        <v>11</v>
      </c>
      <c r="H2902" s="3" t="s">
        <v>432</v>
      </c>
      <c r="I2902" s="3" t="s">
        <v>2563</v>
      </c>
      <c r="J2902" s="3" t="s">
        <v>31</v>
      </c>
      <c r="K2902" s="4">
        <v>49.08</v>
      </c>
      <c r="L2902" s="2">
        <v>1</v>
      </c>
      <c r="M2902" s="2">
        <v>12</v>
      </c>
      <c r="N2902" s="2">
        <v>0.75</v>
      </c>
      <c r="O2902" s="3" t="s">
        <v>32</v>
      </c>
      <c r="P2902" s="3" t="s">
        <v>29</v>
      </c>
      <c r="Q2902" s="5">
        <v>15.6</v>
      </c>
      <c r="S2902" s="6">
        <v>13.42</v>
      </c>
      <c r="T2902" s="5">
        <v>0.35</v>
      </c>
      <c r="U2902" s="6">
        <v>13.77</v>
      </c>
      <c r="V2902" s="2">
        <v>20.3</v>
      </c>
      <c r="W2902" s="8"/>
      <c r="X2902" s="10" t="s">
        <v>29</v>
      </c>
      <c r="Y2902" s="7">
        <v>43551</v>
      </c>
    </row>
    <row r="2903" spans="1:25" hidden="1" x14ac:dyDescent="0.25">
      <c r="A2903" s="2">
        <v>530683</v>
      </c>
      <c r="B2903" s="3" t="s">
        <v>2553</v>
      </c>
      <c r="C2903" s="3" t="s">
        <v>2873</v>
      </c>
      <c r="D2903" s="3" t="s">
        <v>27</v>
      </c>
      <c r="E2903" s="3" t="s">
        <v>28</v>
      </c>
      <c r="F2903" s="3" t="s">
        <v>29</v>
      </c>
      <c r="G2903" s="2">
        <v>12.9</v>
      </c>
      <c r="H2903" s="3" t="s">
        <v>1827</v>
      </c>
      <c r="I2903" s="3" t="s">
        <v>29</v>
      </c>
      <c r="J2903" s="3" t="s">
        <v>31</v>
      </c>
      <c r="K2903" s="4">
        <v>101.64</v>
      </c>
      <c r="L2903" s="2">
        <v>1</v>
      </c>
      <c r="M2903" s="2">
        <v>12</v>
      </c>
      <c r="N2903" s="2">
        <v>0.75</v>
      </c>
      <c r="O2903" s="3" t="s">
        <v>32</v>
      </c>
      <c r="P2903" s="3" t="s">
        <v>29</v>
      </c>
      <c r="Q2903" s="5">
        <v>22.35</v>
      </c>
      <c r="S2903" s="6">
        <v>19.36</v>
      </c>
      <c r="T2903" s="5">
        <v>0.35</v>
      </c>
      <c r="U2903" s="6">
        <v>19.71</v>
      </c>
      <c r="V2903" s="2">
        <v>29.05</v>
      </c>
      <c r="W2903" s="8"/>
      <c r="X2903" s="10" t="s">
        <v>29</v>
      </c>
      <c r="Y2903" s="7">
        <v>43739</v>
      </c>
    </row>
    <row r="2904" spans="1:25" hidden="1" x14ac:dyDescent="0.25">
      <c r="A2904" s="2">
        <v>376855</v>
      </c>
      <c r="B2904" s="3" t="s">
        <v>2553</v>
      </c>
      <c r="C2904" s="3" t="s">
        <v>2874</v>
      </c>
      <c r="D2904" s="3" t="s">
        <v>1793</v>
      </c>
      <c r="E2904" s="3" t="s">
        <v>37</v>
      </c>
      <c r="F2904" s="3" t="s">
        <v>29</v>
      </c>
      <c r="G2904" s="2">
        <v>12</v>
      </c>
      <c r="H2904" s="3" t="s">
        <v>899</v>
      </c>
      <c r="I2904" s="3" t="s">
        <v>2557</v>
      </c>
      <c r="J2904" s="3" t="s">
        <v>31</v>
      </c>
      <c r="K2904" s="4">
        <v>39</v>
      </c>
      <c r="L2904" s="2">
        <v>1</v>
      </c>
      <c r="M2904" s="2">
        <v>6</v>
      </c>
      <c r="N2904" s="2">
        <v>1.5</v>
      </c>
      <c r="O2904" s="3" t="s">
        <v>32</v>
      </c>
      <c r="P2904" s="3" t="s">
        <v>29</v>
      </c>
      <c r="Q2904" s="5">
        <v>20.8</v>
      </c>
      <c r="S2904" s="6">
        <v>18</v>
      </c>
      <c r="T2904" s="5">
        <v>0.35</v>
      </c>
      <c r="U2904" s="6">
        <v>18.350000000000001</v>
      </c>
      <c r="V2904" s="2">
        <v>27.05</v>
      </c>
      <c r="W2904" s="8"/>
      <c r="X2904" s="10" t="s">
        <v>29</v>
      </c>
      <c r="Y2904" s="7">
        <v>43678</v>
      </c>
    </row>
    <row r="2905" spans="1:25" hidden="1" x14ac:dyDescent="0.25">
      <c r="A2905" s="2">
        <v>306472</v>
      </c>
      <c r="B2905" s="3" t="s">
        <v>2553</v>
      </c>
      <c r="C2905" s="3" t="s">
        <v>2875</v>
      </c>
      <c r="D2905" s="3" t="s">
        <v>1793</v>
      </c>
      <c r="E2905" s="3" t="s">
        <v>37</v>
      </c>
      <c r="F2905" s="3" t="s">
        <v>29</v>
      </c>
      <c r="G2905" s="2">
        <v>13</v>
      </c>
      <c r="H2905" s="3" t="s">
        <v>899</v>
      </c>
      <c r="I2905" s="3" t="s">
        <v>2062</v>
      </c>
      <c r="J2905" s="3" t="s">
        <v>31</v>
      </c>
      <c r="K2905" s="4">
        <v>38.94</v>
      </c>
      <c r="L2905" s="2">
        <v>1</v>
      </c>
      <c r="M2905" s="2">
        <v>6</v>
      </c>
      <c r="N2905" s="2">
        <v>1.5</v>
      </c>
      <c r="O2905" s="3" t="s">
        <v>32</v>
      </c>
      <c r="P2905" s="3" t="s">
        <v>29</v>
      </c>
      <c r="Q2905" s="5">
        <v>20.8</v>
      </c>
      <c r="S2905" s="6">
        <v>18</v>
      </c>
      <c r="T2905" s="5">
        <v>0.35</v>
      </c>
      <c r="U2905" s="6">
        <v>18.350000000000001</v>
      </c>
      <c r="V2905" s="2">
        <v>27.05</v>
      </c>
      <c r="W2905" s="8"/>
      <c r="X2905" s="10" t="s">
        <v>29</v>
      </c>
      <c r="Y2905" s="7">
        <v>43616</v>
      </c>
    </row>
    <row r="2906" spans="1:25" hidden="1" x14ac:dyDescent="0.25">
      <c r="A2906" s="2">
        <v>165316</v>
      </c>
      <c r="B2906" s="3" t="s">
        <v>2553</v>
      </c>
      <c r="C2906" s="3" t="s">
        <v>2876</v>
      </c>
      <c r="D2906" s="3" t="s">
        <v>27</v>
      </c>
      <c r="E2906" s="3" t="s">
        <v>28</v>
      </c>
      <c r="F2906" s="3" t="s">
        <v>97</v>
      </c>
      <c r="G2906" s="2">
        <v>11</v>
      </c>
      <c r="H2906" s="3" t="s">
        <v>432</v>
      </c>
      <c r="I2906" s="3" t="s">
        <v>29</v>
      </c>
      <c r="J2906" s="3" t="s">
        <v>31</v>
      </c>
      <c r="K2906" s="4">
        <v>86.16</v>
      </c>
      <c r="L2906" s="2">
        <v>1</v>
      </c>
      <c r="M2906" s="2">
        <v>12</v>
      </c>
      <c r="N2906" s="2">
        <v>0.75</v>
      </c>
      <c r="O2906" s="3" t="s">
        <v>32</v>
      </c>
      <c r="P2906" s="3" t="s">
        <v>29</v>
      </c>
      <c r="Q2906" s="5">
        <v>19.7</v>
      </c>
      <c r="S2906" s="6">
        <v>17.03</v>
      </c>
      <c r="T2906" s="5">
        <v>0.35</v>
      </c>
      <c r="U2906" s="6">
        <v>17.38</v>
      </c>
      <c r="V2906" s="2">
        <v>25.6</v>
      </c>
      <c r="W2906" s="8"/>
      <c r="X2906" s="10" t="s">
        <v>29</v>
      </c>
      <c r="Y2906" s="7">
        <v>43724</v>
      </c>
    </row>
    <row r="2907" spans="1:25" hidden="1" x14ac:dyDescent="0.25">
      <c r="A2907" s="2">
        <v>442335</v>
      </c>
      <c r="B2907" s="3" t="s">
        <v>2553</v>
      </c>
      <c r="C2907" s="3" t="s">
        <v>2877</v>
      </c>
      <c r="D2907" s="3" t="s">
        <v>27</v>
      </c>
      <c r="E2907" s="3" t="s">
        <v>37</v>
      </c>
      <c r="F2907" s="3" t="s">
        <v>29</v>
      </c>
      <c r="G2907" s="2">
        <v>12.5</v>
      </c>
      <c r="H2907" s="3" t="s">
        <v>38</v>
      </c>
      <c r="I2907" s="3" t="s">
        <v>29</v>
      </c>
      <c r="J2907" s="3" t="s">
        <v>31</v>
      </c>
      <c r="K2907" s="4">
        <v>51.1</v>
      </c>
      <c r="L2907" s="2">
        <v>1</v>
      </c>
      <c r="M2907" s="2">
        <v>12</v>
      </c>
      <c r="N2907" s="2">
        <v>0.75</v>
      </c>
      <c r="O2907" s="3" t="s">
        <v>32</v>
      </c>
      <c r="P2907" s="3" t="s">
        <v>29</v>
      </c>
      <c r="Q2907" s="5">
        <v>13.15</v>
      </c>
      <c r="S2907" s="6">
        <v>11.26</v>
      </c>
      <c r="T2907" s="5">
        <v>0.35</v>
      </c>
      <c r="U2907" s="6">
        <v>11.61</v>
      </c>
      <c r="V2907" s="2">
        <v>17.100000000000001</v>
      </c>
      <c r="W2907" s="8"/>
      <c r="X2907" s="10" t="s">
        <v>29</v>
      </c>
      <c r="Y2907" s="7">
        <v>43678</v>
      </c>
    </row>
    <row r="2908" spans="1:25" hidden="1" x14ac:dyDescent="0.25">
      <c r="A2908" s="2">
        <v>22379</v>
      </c>
      <c r="B2908" s="3" t="s">
        <v>2553</v>
      </c>
      <c r="C2908" s="3" t="s">
        <v>2878</v>
      </c>
      <c r="D2908" s="3" t="s">
        <v>27</v>
      </c>
      <c r="E2908" s="3" t="s">
        <v>37</v>
      </c>
      <c r="F2908" s="3" t="s">
        <v>29</v>
      </c>
      <c r="G2908" s="2">
        <v>12.5</v>
      </c>
      <c r="H2908" s="3" t="s">
        <v>38</v>
      </c>
      <c r="I2908" s="3" t="s">
        <v>2628</v>
      </c>
      <c r="J2908" s="3" t="s">
        <v>31</v>
      </c>
      <c r="K2908" s="4">
        <v>51.1</v>
      </c>
      <c r="L2908" s="2">
        <v>1</v>
      </c>
      <c r="M2908" s="2">
        <v>12</v>
      </c>
      <c r="N2908" s="2">
        <v>0.75</v>
      </c>
      <c r="O2908" s="3" t="s">
        <v>32</v>
      </c>
      <c r="P2908" s="3" t="s">
        <v>29</v>
      </c>
      <c r="Q2908" s="5">
        <v>13.15</v>
      </c>
      <c r="S2908" s="6">
        <v>11.26</v>
      </c>
      <c r="T2908" s="5">
        <v>0.35</v>
      </c>
      <c r="U2908" s="6">
        <v>11.61</v>
      </c>
      <c r="V2908" s="2">
        <v>17.100000000000001</v>
      </c>
      <c r="W2908" s="8"/>
      <c r="X2908" s="10" t="s">
        <v>29</v>
      </c>
      <c r="Y2908" s="7">
        <v>43466</v>
      </c>
    </row>
    <row r="2909" spans="1:25" hidden="1" x14ac:dyDescent="0.25">
      <c r="A2909" s="2">
        <v>22382</v>
      </c>
      <c r="B2909" s="3" t="s">
        <v>2553</v>
      </c>
      <c r="C2909" s="3" t="s">
        <v>2879</v>
      </c>
      <c r="D2909" s="3" t="s">
        <v>27</v>
      </c>
      <c r="E2909" s="3" t="s">
        <v>37</v>
      </c>
      <c r="F2909" s="3" t="s">
        <v>29</v>
      </c>
      <c r="G2909" s="2">
        <v>12.5</v>
      </c>
      <c r="H2909" s="3" t="s">
        <v>38</v>
      </c>
      <c r="I2909" s="3" t="s">
        <v>1882</v>
      </c>
      <c r="J2909" s="3" t="s">
        <v>31</v>
      </c>
      <c r="K2909" s="4">
        <v>51.1</v>
      </c>
      <c r="L2909" s="2">
        <v>1</v>
      </c>
      <c r="M2909" s="2">
        <v>12</v>
      </c>
      <c r="N2909" s="2">
        <v>0.75</v>
      </c>
      <c r="O2909" s="3" t="s">
        <v>32</v>
      </c>
      <c r="P2909" s="3" t="s">
        <v>29</v>
      </c>
      <c r="Q2909" s="5">
        <v>13.15</v>
      </c>
      <c r="S2909" s="6">
        <v>11.26</v>
      </c>
      <c r="T2909" s="5">
        <v>0.35</v>
      </c>
      <c r="U2909" s="6">
        <v>11.61</v>
      </c>
      <c r="V2909" s="2">
        <v>17.100000000000001</v>
      </c>
      <c r="W2909" s="8"/>
      <c r="X2909" s="10" t="s">
        <v>29</v>
      </c>
      <c r="Y2909" s="7">
        <v>43466</v>
      </c>
    </row>
    <row r="2910" spans="1:25" hidden="1" x14ac:dyDescent="0.25">
      <c r="A2910" s="2">
        <v>340380</v>
      </c>
      <c r="B2910" s="3" t="s">
        <v>2553</v>
      </c>
      <c r="C2910" s="3" t="s">
        <v>2880</v>
      </c>
      <c r="D2910" s="3" t="s">
        <v>27</v>
      </c>
      <c r="E2910" s="3" t="s">
        <v>37</v>
      </c>
      <c r="F2910" s="3" t="s">
        <v>29</v>
      </c>
      <c r="G2910" s="2">
        <v>11.5</v>
      </c>
      <c r="H2910" s="3" t="s">
        <v>889</v>
      </c>
      <c r="I2910" s="3" t="s">
        <v>2062</v>
      </c>
      <c r="J2910" s="3" t="s">
        <v>31</v>
      </c>
      <c r="K2910" s="4">
        <v>52.92</v>
      </c>
      <c r="L2910" s="2">
        <v>1</v>
      </c>
      <c r="M2910" s="2">
        <v>12</v>
      </c>
      <c r="N2910" s="2">
        <v>0.75</v>
      </c>
      <c r="O2910" s="3" t="s">
        <v>32</v>
      </c>
      <c r="P2910" s="3" t="s">
        <v>29</v>
      </c>
      <c r="Q2910" s="5">
        <v>13.55</v>
      </c>
      <c r="S2910" s="6">
        <v>11.62</v>
      </c>
      <c r="T2910" s="5">
        <v>0.35</v>
      </c>
      <c r="U2910" s="6">
        <v>11.97</v>
      </c>
      <c r="V2910" s="2">
        <v>17.600000000000001</v>
      </c>
      <c r="W2910" s="8"/>
      <c r="X2910" s="10" t="s">
        <v>29</v>
      </c>
      <c r="Y2910" s="7">
        <v>43466</v>
      </c>
    </row>
    <row r="2911" spans="1:25" hidden="1" x14ac:dyDescent="0.25">
      <c r="A2911" s="2">
        <v>602649</v>
      </c>
      <c r="B2911" s="3" t="s">
        <v>2553</v>
      </c>
      <c r="C2911" s="3" t="s">
        <v>2881</v>
      </c>
      <c r="D2911" s="3" t="s">
        <v>27</v>
      </c>
      <c r="E2911" s="3" t="s">
        <v>37</v>
      </c>
      <c r="F2911" s="3" t="s">
        <v>29</v>
      </c>
      <c r="G2911" s="2">
        <v>13.5</v>
      </c>
      <c r="H2911" s="3" t="s">
        <v>899</v>
      </c>
      <c r="I2911" s="3" t="s">
        <v>2062</v>
      </c>
      <c r="J2911" s="3" t="s">
        <v>31</v>
      </c>
      <c r="K2911" s="4">
        <v>72.72</v>
      </c>
      <c r="L2911" s="2">
        <v>1</v>
      </c>
      <c r="M2911" s="2">
        <v>12</v>
      </c>
      <c r="N2911" s="2">
        <v>0.75</v>
      </c>
      <c r="O2911" s="3" t="s">
        <v>32</v>
      </c>
      <c r="P2911" s="3" t="s">
        <v>29</v>
      </c>
      <c r="Q2911" s="5">
        <v>17.399999999999999</v>
      </c>
      <c r="S2911" s="6">
        <v>15</v>
      </c>
      <c r="T2911" s="5">
        <v>0.35</v>
      </c>
      <c r="U2911" s="6">
        <v>15.35</v>
      </c>
      <c r="V2911" s="2">
        <v>22.6</v>
      </c>
      <c r="W2911" s="8"/>
      <c r="X2911" s="10" t="s">
        <v>29</v>
      </c>
      <c r="Y2911" s="7">
        <v>43678</v>
      </c>
    </row>
    <row r="2912" spans="1:25" hidden="1" x14ac:dyDescent="0.25">
      <c r="A2912" s="2">
        <v>234126</v>
      </c>
      <c r="B2912" s="3" t="s">
        <v>2553</v>
      </c>
      <c r="C2912" s="3" t="s">
        <v>2882</v>
      </c>
      <c r="D2912" s="3" t="s">
        <v>27</v>
      </c>
      <c r="E2912" s="3" t="s">
        <v>28</v>
      </c>
      <c r="F2912" s="3" t="s">
        <v>29</v>
      </c>
      <c r="G2912" s="2">
        <v>12.5</v>
      </c>
      <c r="H2912" s="3" t="s">
        <v>80</v>
      </c>
      <c r="I2912" s="3" t="s">
        <v>29</v>
      </c>
      <c r="J2912" s="3" t="s">
        <v>31</v>
      </c>
      <c r="K2912" s="4">
        <v>123.96</v>
      </c>
      <c r="L2912" s="2">
        <v>1</v>
      </c>
      <c r="M2912" s="2">
        <v>12</v>
      </c>
      <c r="N2912" s="2">
        <v>0.75</v>
      </c>
      <c r="O2912" s="3" t="s">
        <v>32</v>
      </c>
      <c r="P2912" s="3" t="s">
        <v>29</v>
      </c>
      <c r="Q2912" s="5">
        <v>26.2</v>
      </c>
      <c r="S2912" s="6">
        <v>22.75</v>
      </c>
      <c r="T2912" s="5">
        <v>0.35</v>
      </c>
      <c r="U2912" s="6">
        <v>23.1</v>
      </c>
      <c r="V2912" s="2">
        <v>34.049999999999997</v>
      </c>
      <c r="W2912" s="8"/>
      <c r="X2912" s="10" t="s">
        <v>29</v>
      </c>
      <c r="Y2912" s="7">
        <v>43672</v>
      </c>
    </row>
    <row r="2913" spans="1:25" hidden="1" x14ac:dyDescent="0.25">
      <c r="A2913" s="2">
        <v>744383</v>
      </c>
      <c r="B2913" s="3" t="s">
        <v>2553</v>
      </c>
      <c r="C2913" s="3" t="s">
        <v>2883</v>
      </c>
      <c r="D2913" s="3" t="s">
        <v>27</v>
      </c>
      <c r="E2913" s="3" t="s">
        <v>37</v>
      </c>
      <c r="F2913" s="3" t="s">
        <v>104</v>
      </c>
      <c r="G2913" s="2">
        <v>11</v>
      </c>
      <c r="H2913" s="3" t="s">
        <v>80</v>
      </c>
      <c r="I2913" s="3" t="s">
        <v>2557</v>
      </c>
      <c r="J2913" s="3" t="s">
        <v>31</v>
      </c>
      <c r="K2913" s="4" t="s">
        <v>3208</v>
      </c>
      <c r="L2913" s="2">
        <v>1</v>
      </c>
      <c r="M2913" s="2">
        <v>12</v>
      </c>
      <c r="N2913" s="2">
        <v>0.75</v>
      </c>
      <c r="O2913" s="3" t="s">
        <v>32</v>
      </c>
      <c r="P2913" s="3" t="s">
        <v>29</v>
      </c>
      <c r="Q2913" s="5">
        <v>18.399999999999999</v>
      </c>
      <c r="R2913" s="5">
        <v>1</v>
      </c>
      <c r="S2913" s="6">
        <v>15</v>
      </c>
      <c r="T2913" s="5">
        <v>0.35</v>
      </c>
      <c r="U2913" s="6">
        <v>15.35</v>
      </c>
      <c r="V2913" s="2">
        <v>23.9</v>
      </c>
      <c r="W2913" s="8"/>
      <c r="X2913" s="10" t="s">
        <v>29</v>
      </c>
      <c r="Y2913" s="7">
        <v>43800</v>
      </c>
    </row>
    <row r="2914" spans="1:25" ht="30" hidden="1" x14ac:dyDescent="0.25">
      <c r="A2914" s="2">
        <v>549642</v>
      </c>
      <c r="B2914" s="3" t="s">
        <v>2553</v>
      </c>
      <c r="C2914" s="3" t="s">
        <v>2884</v>
      </c>
      <c r="D2914" s="3" t="s">
        <v>27</v>
      </c>
      <c r="E2914" s="3" t="s">
        <v>37</v>
      </c>
      <c r="F2914" s="3" t="s">
        <v>104</v>
      </c>
      <c r="G2914" s="2">
        <v>12</v>
      </c>
      <c r="H2914" s="3" t="s">
        <v>80</v>
      </c>
      <c r="I2914" s="3" t="s">
        <v>2385</v>
      </c>
      <c r="J2914" s="3" t="s">
        <v>31</v>
      </c>
      <c r="K2914" s="4" t="s">
        <v>3209</v>
      </c>
      <c r="L2914" s="2">
        <v>1</v>
      </c>
      <c r="M2914" s="2">
        <v>12</v>
      </c>
      <c r="N2914" s="2">
        <v>0.75</v>
      </c>
      <c r="O2914" s="3" t="s">
        <v>32</v>
      </c>
      <c r="P2914" s="3" t="s">
        <v>29</v>
      </c>
      <c r="Q2914" s="5">
        <v>19.2</v>
      </c>
      <c r="R2914" s="5">
        <v>1</v>
      </c>
      <c r="S2914" s="6">
        <v>15.71</v>
      </c>
      <c r="T2914" s="5">
        <v>0.35</v>
      </c>
      <c r="U2914" s="6">
        <v>16.059999999999999</v>
      </c>
      <c r="V2914" s="2">
        <v>24.95</v>
      </c>
      <c r="W2914" s="8"/>
      <c r="X2914" s="10" t="s">
        <v>29</v>
      </c>
      <c r="Y2914" s="7">
        <v>43800</v>
      </c>
    </row>
    <row r="2915" spans="1:25" hidden="1" x14ac:dyDescent="0.25">
      <c r="A2915" s="2">
        <v>796201</v>
      </c>
      <c r="B2915" s="3" t="s">
        <v>2553</v>
      </c>
      <c r="C2915" s="3" t="s">
        <v>2885</v>
      </c>
      <c r="D2915" s="3" t="s">
        <v>27</v>
      </c>
      <c r="E2915" s="3" t="s">
        <v>28</v>
      </c>
      <c r="F2915" s="3" t="s">
        <v>29</v>
      </c>
      <c r="G2915" s="2">
        <v>9</v>
      </c>
      <c r="H2915" s="3" t="s">
        <v>1727</v>
      </c>
      <c r="I2915" s="3" t="s">
        <v>29</v>
      </c>
      <c r="J2915" s="3" t="s">
        <v>31</v>
      </c>
      <c r="K2915" s="4">
        <v>72.72</v>
      </c>
      <c r="L2915" s="2">
        <v>1</v>
      </c>
      <c r="M2915" s="2">
        <v>12</v>
      </c>
      <c r="N2915" s="2">
        <v>0.75</v>
      </c>
      <c r="O2915" s="3" t="s">
        <v>32</v>
      </c>
      <c r="P2915" s="3" t="s">
        <v>29</v>
      </c>
      <c r="Q2915" s="5">
        <v>17.399999999999999</v>
      </c>
      <c r="S2915" s="6">
        <v>15</v>
      </c>
      <c r="T2915" s="5">
        <v>0.35</v>
      </c>
      <c r="U2915" s="6">
        <v>15.35</v>
      </c>
      <c r="V2915" s="2">
        <v>22.6</v>
      </c>
      <c r="W2915" s="8">
        <v>0.5</v>
      </c>
      <c r="X2915" s="9" t="s">
        <v>3216</v>
      </c>
      <c r="Y2915" s="7">
        <v>43794</v>
      </c>
    </row>
    <row r="2916" spans="1:25" hidden="1" x14ac:dyDescent="0.25">
      <c r="A2916" s="2">
        <v>868539</v>
      </c>
      <c r="B2916" s="3" t="s">
        <v>2553</v>
      </c>
      <c r="C2916" s="3" t="s">
        <v>2886</v>
      </c>
      <c r="D2916" s="3" t="s">
        <v>27</v>
      </c>
      <c r="E2916" s="3" t="s">
        <v>37</v>
      </c>
      <c r="F2916" s="3" t="s">
        <v>423</v>
      </c>
      <c r="G2916" s="2">
        <v>13.5</v>
      </c>
      <c r="H2916" s="3" t="s">
        <v>38</v>
      </c>
      <c r="I2916" s="3" t="s">
        <v>2563</v>
      </c>
      <c r="J2916" s="3" t="s">
        <v>31</v>
      </c>
      <c r="K2916" s="4">
        <v>76.86</v>
      </c>
      <c r="L2916" s="2">
        <v>1</v>
      </c>
      <c r="M2916" s="2">
        <v>12</v>
      </c>
      <c r="N2916" s="2">
        <v>0.75</v>
      </c>
      <c r="O2916" s="3" t="s">
        <v>32</v>
      </c>
      <c r="P2916" s="3" t="s">
        <v>29</v>
      </c>
      <c r="Q2916" s="5">
        <v>18.100000000000001</v>
      </c>
      <c r="S2916" s="6">
        <v>15.62</v>
      </c>
      <c r="T2916" s="5">
        <v>0.35</v>
      </c>
      <c r="U2916" s="6">
        <v>15.97</v>
      </c>
      <c r="V2916" s="2">
        <v>23.55</v>
      </c>
      <c r="W2916" s="8"/>
      <c r="X2916" s="10" t="s">
        <v>29</v>
      </c>
      <c r="Y2916" s="7">
        <v>43799</v>
      </c>
    </row>
    <row r="2917" spans="1:25" ht="30" hidden="1" x14ac:dyDescent="0.25">
      <c r="A2917" s="2">
        <v>248518</v>
      </c>
      <c r="B2917" s="3" t="s">
        <v>2553</v>
      </c>
      <c r="C2917" s="3" t="s">
        <v>2887</v>
      </c>
      <c r="D2917" s="3" t="s">
        <v>27</v>
      </c>
      <c r="E2917" s="3" t="s">
        <v>37</v>
      </c>
      <c r="F2917" s="3" t="s">
        <v>29</v>
      </c>
      <c r="G2917" s="2">
        <v>12.5</v>
      </c>
      <c r="H2917" s="3" t="s">
        <v>80</v>
      </c>
      <c r="I2917" s="3" t="s">
        <v>2385</v>
      </c>
      <c r="J2917" s="3" t="s">
        <v>31</v>
      </c>
      <c r="K2917" s="4">
        <v>85.92</v>
      </c>
      <c r="L2917" s="2">
        <v>1</v>
      </c>
      <c r="M2917" s="2">
        <v>12</v>
      </c>
      <c r="N2917" s="2">
        <v>0.75</v>
      </c>
      <c r="O2917" s="3" t="s">
        <v>32</v>
      </c>
      <c r="P2917" s="3" t="s">
        <v>29</v>
      </c>
      <c r="Q2917" s="5">
        <v>19.649999999999999</v>
      </c>
      <c r="S2917" s="6">
        <v>16.98</v>
      </c>
      <c r="T2917" s="5">
        <v>0.35</v>
      </c>
      <c r="U2917" s="6">
        <v>17.329999999999998</v>
      </c>
      <c r="V2917" s="2">
        <v>25.55</v>
      </c>
      <c r="W2917" s="8"/>
      <c r="X2917" s="10" t="s">
        <v>29</v>
      </c>
      <c r="Y2917" s="7">
        <v>43466</v>
      </c>
    </row>
    <row r="2918" spans="1:25" hidden="1" x14ac:dyDescent="0.25">
      <c r="A2918" s="2">
        <v>5934</v>
      </c>
      <c r="B2918" s="3" t="s">
        <v>2553</v>
      </c>
      <c r="C2918" s="3" t="s">
        <v>2888</v>
      </c>
      <c r="D2918" s="3" t="s">
        <v>27</v>
      </c>
      <c r="E2918" s="3" t="s">
        <v>37</v>
      </c>
      <c r="F2918" s="3" t="s">
        <v>97</v>
      </c>
      <c r="G2918" s="2">
        <v>13.5</v>
      </c>
      <c r="H2918" s="3" t="s">
        <v>1827</v>
      </c>
      <c r="I2918" s="3" t="s">
        <v>29</v>
      </c>
      <c r="J2918" s="3" t="s">
        <v>31</v>
      </c>
      <c r="K2918" s="4">
        <v>85.37</v>
      </c>
      <c r="L2918" s="2">
        <v>1</v>
      </c>
      <c r="M2918" s="2">
        <v>12</v>
      </c>
      <c r="N2918" s="2">
        <v>0.75</v>
      </c>
      <c r="O2918" s="3" t="s">
        <v>32</v>
      </c>
      <c r="P2918" s="3" t="s">
        <v>29</v>
      </c>
      <c r="Q2918" s="5">
        <v>19.55</v>
      </c>
      <c r="S2918" s="6">
        <v>16.899999999999999</v>
      </c>
      <c r="T2918" s="5">
        <v>0.35</v>
      </c>
      <c r="U2918" s="6">
        <v>17.25</v>
      </c>
      <c r="V2918" s="2">
        <v>25.4</v>
      </c>
      <c r="W2918" s="8"/>
      <c r="X2918" s="10" t="s">
        <v>29</v>
      </c>
      <c r="Y2918" s="7">
        <v>43546</v>
      </c>
    </row>
    <row r="2919" spans="1:25" hidden="1" x14ac:dyDescent="0.25">
      <c r="A2919" s="2">
        <v>23812</v>
      </c>
      <c r="B2919" s="3" t="s">
        <v>2553</v>
      </c>
      <c r="C2919" s="3" t="s">
        <v>2889</v>
      </c>
      <c r="D2919" s="3" t="s">
        <v>27</v>
      </c>
      <c r="E2919" s="3" t="s">
        <v>28</v>
      </c>
      <c r="F2919" s="3" t="s">
        <v>86</v>
      </c>
      <c r="G2919" s="2">
        <v>13</v>
      </c>
      <c r="H2919" s="3" t="s">
        <v>1827</v>
      </c>
      <c r="I2919" s="3" t="s">
        <v>2062</v>
      </c>
      <c r="J2919" s="3" t="s">
        <v>39</v>
      </c>
      <c r="K2919" s="4">
        <v>68.599999999999994</v>
      </c>
      <c r="L2919" s="2">
        <v>1</v>
      </c>
      <c r="M2919" s="2">
        <v>12</v>
      </c>
      <c r="N2919" s="2">
        <v>0.75</v>
      </c>
      <c r="O2919" s="3" t="s">
        <v>32</v>
      </c>
      <c r="P2919" s="3" t="s">
        <v>29</v>
      </c>
      <c r="Q2919" s="5">
        <v>16.3</v>
      </c>
      <c r="S2919" s="6">
        <v>14.04</v>
      </c>
      <c r="T2919" s="5">
        <v>0.35</v>
      </c>
      <c r="U2919" s="6">
        <v>14.39</v>
      </c>
      <c r="V2919" s="2">
        <v>21.2</v>
      </c>
      <c r="W2919" s="8"/>
      <c r="X2919" s="10" t="s">
        <v>29</v>
      </c>
      <c r="Y2919" s="7">
        <v>43770</v>
      </c>
    </row>
    <row r="2920" spans="1:25" hidden="1" x14ac:dyDescent="0.25">
      <c r="A2920" s="2">
        <v>414755</v>
      </c>
      <c r="B2920" s="3" t="s">
        <v>2553</v>
      </c>
      <c r="C2920" s="3" t="s">
        <v>2890</v>
      </c>
      <c r="D2920" s="3" t="s">
        <v>27</v>
      </c>
      <c r="E2920" s="3" t="s">
        <v>28</v>
      </c>
      <c r="F2920" s="3" t="s">
        <v>86</v>
      </c>
      <c r="H2920" s="3" t="s">
        <v>38</v>
      </c>
      <c r="I2920" s="3" t="s">
        <v>29</v>
      </c>
      <c r="J2920" s="3" t="s">
        <v>31</v>
      </c>
      <c r="K2920" s="4">
        <v>100.68</v>
      </c>
      <c r="L2920" s="2">
        <v>1</v>
      </c>
      <c r="M2920" s="2">
        <v>12</v>
      </c>
      <c r="N2920" s="2">
        <v>0.75</v>
      </c>
      <c r="O2920" s="3" t="s">
        <v>32</v>
      </c>
      <c r="P2920" s="3" t="s">
        <v>29</v>
      </c>
      <c r="Q2920" s="5">
        <v>22.2</v>
      </c>
      <c r="S2920" s="6">
        <v>19.23</v>
      </c>
      <c r="T2920" s="5">
        <v>0.35</v>
      </c>
      <c r="U2920" s="6">
        <v>19.579999999999998</v>
      </c>
      <c r="V2920" s="2">
        <v>28.85</v>
      </c>
      <c r="W2920" s="8">
        <v>-2.4499999999999993</v>
      </c>
      <c r="X2920" s="9" t="s">
        <v>3215</v>
      </c>
      <c r="Y2920" s="7">
        <v>43794</v>
      </c>
    </row>
    <row r="2921" spans="1:25" hidden="1" x14ac:dyDescent="0.25">
      <c r="A2921" s="2">
        <v>205922</v>
      </c>
      <c r="B2921" s="3" t="s">
        <v>2553</v>
      </c>
      <c r="C2921" s="3" t="s">
        <v>2891</v>
      </c>
      <c r="D2921" s="3" t="s">
        <v>27</v>
      </c>
      <c r="E2921" s="3" t="s">
        <v>37</v>
      </c>
      <c r="F2921" s="3" t="s">
        <v>29</v>
      </c>
      <c r="G2921" s="2">
        <v>13</v>
      </c>
      <c r="H2921" s="3" t="s">
        <v>889</v>
      </c>
      <c r="I2921" s="3" t="s">
        <v>29</v>
      </c>
      <c r="J2921" s="3" t="s">
        <v>31</v>
      </c>
      <c r="K2921" s="4" t="s">
        <v>3210</v>
      </c>
      <c r="L2921" s="2">
        <v>1</v>
      </c>
      <c r="M2921" s="2">
        <v>12</v>
      </c>
      <c r="N2921" s="2">
        <v>0.75</v>
      </c>
      <c r="O2921" s="3" t="s">
        <v>32</v>
      </c>
      <c r="P2921" s="3" t="s">
        <v>29</v>
      </c>
      <c r="Q2921" s="5">
        <v>15.1</v>
      </c>
      <c r="S2921" s="6">
        <v>12.98</v>
      </c>
      <c r="T2921" s="5">
        <v>0.35</v>
      </c>
      <c r="U2921" s="6">
        <v>13.33</v>
      </c>
      <c r="V2921" s="2">
        <v>19.649999999999999</v>
      </c>
      <c r="W2921" s="8"/>
      <c r="X2921" s="10" t="s">
        <v>29</v>
      </c>
      <c r="Y2921" s="7">
        <v>43799</v>
      </c>
    </row>
    <row r="2922" spans="1:25" hidden="1" x14ac:dyDescent="0.25">
      <c r="A2922" s="2">
        <v>629683</v>
      </c>
      <c r="B2922" s="3" t="s">
        <v>2553</v>
      </c>
      <c r="C2922" s="3" t="s">
        <v>2892</v>
      </c>
      <c r="D2922" s="3" t="s">
        <v>27</v>
      </c>
      <c r="E2922" s="3" t="s">
        <v>28</v>
      </c>
      <c r="F2922" s="3" t="s">
        <v>29</v>
      </c>
      <c r="G2922" s="2">
        <v>11.5</v>
      </c>
      <c r="H2922" s="3" t="s">
        <v>38</v>
      </c>
      <c r="I2922" s="3" t="s">
        <v>29</v>
      </c>
      <c r="J2922" s="3" t="s">
        <v>39</v>
      </c>
      <c r="K2922" s="4">
        <v>46.92</v>
      </c>
      <c r="L2922" s="2">
        <v>1</v>
      </c>
      <c r="M2922" s="2">
        <v>12</v>
      </c>
      <c r="N2922" s="2">
        <v>0.75</v>
      </c>
      <c r="O2922" s="3" t="s">
        <v>32</v>
      </c>
      <c r="P2922" s="3" t="s">
        <v>29</v>
      </c>
      <c r="Q2922" s="5">
        <v>11.8</v>
      </c>
      <c r="S2922" s="6">
        <v>10.08</v>
      </c>
      <c r="T2922" s="5">
        <v>0.35</v>
      </c>
      <c r="U2922" s="6">
        <v>10.43</v>
      </c>
      <c r="V2922" s="2">
        <v>15.35</v>
      </c>
      <c r="W2922" s="8"/>
      <c r="X2922" s="10" t="s">
        <v>29</v>
      </c>
      <c r="Y2922" s="7">
        <v>43770</v>
      </c>
    </row>
    <row r="2923" spans="1:25" ht="30" hidden="1" x14ac:dyDescent="0.25">
      <c r="A2923" s="2">
        <v>271247</v>
      </c>
      <c r="B2923" s="3" t="s">
        <v>2553</v>
      </c>
      <c r="C2923" s="3" t="s">
        <v>2893</v>
      </c>
      <c r="D2923" s="3" t="s">
        <v>27</v>
      </c>
      <c r="E2923" s="3" t="s">
        <v>37</v>
      </c>
      <c r="F2923" s="3" t="s">
        <v>104</v>
      </c>
      <c r="G2923" s="2">
        <v>12.5</v>
      </c>
      <c r="H2923" s="3" t="s">
        <v>38</v>
      </c>
      <c r="I2923" s="3" t="s">
        <v>2385</v>
      </c>
      <c r="J2923" s="3" t="s">
        <v>39</v>
      </c>
      <c r="K2923" s="4">
        <v>46.92</v>
      </c>
      <c r="L2923" s="2">
        <v>1</v>
      </c>
      <c r="M2923" s="2">
        <v>12</v>
      </c>
      <c r="N2923" s="2">
        <v>0.75</v>
      </c>
      <c r="O2923" s="3" t="s">
        <v>32</v>
      </c>
      <c r="P2923" s="3" t="s">
        <v>29</v>
      </c>
      <c r="Q2923" s="5">
        <v>11.8</v>
      </c>
      <c r="R2923" s="5">
        <v>1</v>
      </c>
      <c r="S2923" s="6">
        <v>9.1999999999999993</v>
      </c>
      <c r="T2923" s="5">
        <v>0.35</v>
      </c>
      <c r="U2923" s="6">
        <v>9.5500000000000007</v>
      </c>
      <c r="V2923" s="2">
        <v>15.35</v>
      </c>
      <c r="W2923" s="8"/>
      <c r="X2923" s="10" t="s">
        <v>29</v>
      </c>
      <c r="Y2923" s="7">
        <v>43800</v>
      </c>
    </row>
    <row r="2924" spans="1:25" hidden="1" x14ac:dyDescent="0.25">
      <c r="A2924" s="2">
        <v>428201</v>
      </c>
      <c r="B2924" s="3" t="s">
        <v>2553</v>
      </c>
      <c r="C2924" s="3" t="s">
        <v>2894</v>
      </c>
      <c r="D2924" s="3" t="s">
        <v>27</v>
      </c>
      <c r="E2924" s="3" t="s">
        <v>28</v>
      </c>
      <c r="F2924" s="3" t="s">
        <v>29</v>
      </c>
      <c r="G2924" s="2">
        <v>13</v>
      </c>
      <c r="H2924" s="3" t="s">
        <v>38</v>
      </c>
      <c r="I2924" s="3" t="s">
        <v>2062</v>
      </c>
      <c r="J2924" s="3" t="s">
        <v>39</v>
      </c>
      <c r="K2924" s="4">
        <v>46.92</v>
      </c>
      <c r="L2924" s="2">
        <v>1</v>
      </c>
      <c r="M2924" s="2">
        <v>12</v>
      </c>
      <c r="N2924" s="2">
        <v>0.75</v>
      </c>
      <c r="O2924" s="3" t="s">
        <v>32</v>
      </c>
      <c r="P2924" s="3" t="s">
        <v>29</v>
      </c>
      <c r="Q2924" s="5">
        <v>11.8</v>
      </c>
      <c r="S2924" s="6">
        <v>10.08</v>
      </c>
      <c r="T2924" s="5">
        <v>0.35</v>
      </c>
      <c r="U2924" s="6">
        <v>10.43</v>
      </c>
      <c r="V2924" s="2">
        <v>15.35</v>
      </c>
      <c r="W2924" s="8"/>
      <c r="X2924" s="10" t="s">
        <v>29</v>
      </c>
      <c r="Y2924" s="7">
        <v>43770</v>
      </c>
    </row>
    <row r="2925" spans="1:25" ht="30" hidden="1" x14ac:dyDescent="0.25">
      <c r="A2925" s="2">
        <v>802023</v>
      </c>
      <c r="B2925" s="3" t="s">
        <v>2553</v>
      </c>
      <c r="C2925" s="3" t="s">
        <v>2895</v>
      </c>
      <c r="D2925" s="3" t="s">
        <v>27</v>
      </c>
      <c r="E2925" s="3" t="s">
        <v>37</v>
      </c>
      <c r="F2925" s="3" t="s">
        <v>29</v>
      </c>
      <c r="G2925" s="2">
        <v>12.5</v>
      </c>
      <c r="H2925" s="3" t="s">
        <v>38</v>
      </c>
      <c r="I2925" s="3" t="s">
        <v>2385</v>
      </c>
      <c r="J2925" s="3" t="s">
        <v>39</v>
      </c>
      <c r="K2925" s="4">
        <v>50.47</v>
      </c>
      <c r="L2925" s="2">
        <v>1</v>
      </c>
      <c r="M2925" s="2">
        <v>12</v>
      </c>
      <c r="N2925" s="2">
        <v>0.75</v>
      </c>
      <c r="O2925" s="3" t="s">
        <v>32</v>
      </c>
      <c r="P2925" s="3" t="s">
        <v>29</v>
      </c>
      <c r="Q2925" s="5">
        <v>12.6</v>
      </c>
      <c r="S2925" s="6">
        <v>10.78</v>
      </c>
      <c r="T2925" s="5">
        <v>0.35</v>
      </c>
      <c r="U2925" s="6">
        <v>11.13</v>
      </c>
      <c r="V2925" s="2">
        <v>16.399999999999999</v>
      </c>
      <c r="W2925" s="8"/>
      <c r="X2925" s="10" t="s">
        <v>29</v>
      </c>
      <c r="Y2925" s="7">
        <v>43708</v>
      </c>
    </row>
    <row r="2926" spans="1:25" hidden="1" x14ac:dyDescent="0.25">
      <c r="A2926" s="2">
        <v>50674</v>
      </c>
      <c r="B2926" s="3" t="s">
        <v>2553</v>
      </c>
      <c r="C2926" s="3" t="s">
        <v>2896</v>
      </c>
      <c r="D2926" s="3" t="s">
        <v>1793</v>
      </c>
      <c r="E2926" s="3" t="s">
        <v>28</v>
      </c>
      <c r="F2926" s="3" t="s">
        <v>29</v>
      </c>
      <c r="G2926" s="2">
        <v>9.5</v>
      </c>
      <c r="H2926" s="3" t="s">
        <v>61</v>
      </c>
      <c r="I2926" s="3" t="s">
        <v>1869</v>
      </c>
      <c r="J2926" s="3" t="s">
        <v>31</v>
      </c>
      <c r="K2926" s="4">
        <v>45.9</v>
      </c>
      <c r="L2926" s="2">
        <v>1</v>
      </c>
      <c r="M2926" s="2">
        <v>6</v>
      </c>
      <c r="N2926" s="2">
        <v>1.5</v>
      </c>
      <c r="O2926" s="3" t="s">
        <v>32</v>
      </c>
      <c r="P2926" s="3" t="s">
        <v>29</v>
      </c>
      <c r="Q2926" s="5">
        <v>23.85</v>
      </c>
      <c r="S2926" s="6">
        <v>20.68</v>
      </c>
      <c r="T2926" s="5">
        <v>0.35</v>
      </c>
      <c r="U2926" s="6">
        <v>21.03</v>
      </c>
      <c r="V2926" s="2">
        <v>31</v>
      </c>
      <c r="W2926" s="8">
        <v>2.5</v>
      </c>
      <c r="X2926" s="9" t="s">
        <v>3216</v>
      </c>
      <c r="Y2926" s="7">
        <v>43794</v>
      </c>
    </row>
    <row r="2927" spans="1:25" hidden="1" x14ac:dyDescent="0.25">
      <c r="A2927" s="2">
        <v>493619</v>
      </c>
      <c r="B2927" s="3" t="s">
        <v>2553</v>
      </c>
      <c r="C2927" s="3" t="s">
        <v>2897</v>
      </c>
      <c r="D2927" s="3" t="s">
        <v>27</v>
      </c>
      <c r="E2927" s="3" t="s">
        <v>37</v>
      </c>
      <c r="F2927" s="3" t="s">
        <v>86</v>
      </c>
      <c r="G2927" s="2">
        <v>13.5</v>
      </c>
      <c r="H2927" s="3" t="s">
        <v>297</v>
      </c>
      <c r="I2927" s="3" t="s">
        <v>2062</v>
      </c>
      <c r="J2927" s="3" t="s">
        <v>31</v>
      </c>
      <c r="K2927" s="4">
        <v>101.4</v>
      </c>
      <c r="L2927" s="2">
        <v>1</v>
      </c>
      <c r="M2927" s="2">
        <v>12</v>
      </c>
      <c r="N2927" s="2">
        <v>0.75</v>
      </c>
      <c r="O2927" s="3" t="s">
        <v>32</v>
      </c>
      <c r="P2927" s="3" t="s">
        <v>29</v>
      </c>
      <c r="Q2927" s="5">
        <v>22.3</v>
      </c>
      <c r="S2927" s="6">
        <v>19.32</v>
      </c>
      <c r="T2927" s="5">
        <v>0.35</v>
      </c>
      <c r="U2927" s="6">
        <v>19.670000000000002</v>
      </c>
      <c r="V2927" s="2">
        <v>29</v>
      </c>
      <c r="W2927" s="8"/>
      <c r="X2927" s="10" t="s">
        <v>29</v>
      </c>
      <c r="Y2927" s="7">
        <v>43466</v>
      </c>
    </row>
    <row r="2928" spans="1:25" hidden="1" x14ac:dyDescent="0.25">
      <c r="A2928" s="2">
        <v>598102</v>
      </c>
      <c r="B2928" s="3" t="s">
        <v>2553</v>
      </c>
      <c r="C2928" s="3" t="s">
        <v>2488</v>
      </c>
      <c r="D2928" s="3" t="s">
        <v>1793</v>
      </c>
      <c r="E2928" s="3" t="s">
        <v>28</v>
      </c>
      <c r="F2928" s="3" t="s">
        <v>29</v>
      </c>
      <c r="G2928" s="2">
        <v>13</v>
      </c>
      <c r="H2928" s="3" t="s">
        <v>102</v>
      </c>
      <c r="I2928" s="3" t="s">
        <v>1885</v>
      </c>
      <c r="J2928" s="3" t="s">
        <v>39</v>
      </c>
      <c r="K2928" s="4">
        <v>84.91</v>
      </c>
      <c r="L2928" s="2">
        <v>1</v>
      </c>
      <c r="M2928" s="2">
        <v>6</v>
      </c>
      <c r="N2928" s="2">
        <v>1.5</v>
      </c>
      <c r="O2928" s="3" t="s">
        <v>32</v>
      </c>
      <c r="P2928" s="3" t="s">
        <v>29</v>
      </c>
      <c r="Q2928" s="5">
        <v>37.950000000000003</v>
      </c>
      <c r="S2928" s="6">
        <v>33.090000000000003</v>
      </c>
      <c r="T2928" s="5">
        <v>0.35</v>
      </c>
      <c r="U2928" s="6">
        <v>33.44</v>
      </c>
      <c r="V2928" s="2">
        <v>49.35</v>
      </c>
      <c r="W2928" s="8"/>
      <c r="X2928" s="10" t="s">
        <v>29</v>
      </c>
      <c r="Y2928" s="7">
        <v>43769</v>
      </c>
    </row>
    <row r="2929" spans="1:25" hidden="1" x14ac:dyDescent="0.25">
      <c r="A2929" s="2">
        <v>226860</v>
      </c>
      <c r="B2929" s="3" t="s">
        <v>2553</v>
      </c>
      <c r="C2929" s="3" t="s">
        <v>2898</v>
      </c>
      <c r="D2929" s="3" t="s">
        <v>27</v>
      </c>
      <c r="E2929" s="3" t="s">
        <v>37</v>
      </c>
      <c r="F2929" s="3" t="s">
        <v>104</v>
      </c>
      <c r="G2929" s="2">
        <v>14.5</v>
      </c>
      <c r="H2929" s="3" t="s">
        <v>102</v>
      </c>
      <c r="I2929" s="3" t="s">
        <v>2557</v>
      </c>
      <c r="J2929" s="3" t="s">
        <v>39</v>
      </c>
      <c r="K2929" s="4">
        <v>81.72</v>
      </c>
      <c r="L2929" s="2">
        <v>1</v>
      </c>
      <c r="M2929" s="2">
        <v>12</v>
      </c>
      <c r="N2929" s="2">
        <v>0.75</v>
      </c>
      <c r="O2929" s="3" t="s">
        <v>32</v>
      </c>
      <c r="P2929" s="3" t="s">
        <v>29</v>
      </c>
      <c r="Q2929" s="5">
        <v>18.55</v>
      </c>
      <c r="R2929" s="5">
        <v>2</v>
      </c>
      <c r="S2929" s="6">
        <v>14.26</v>
      </c>
      <c r="T2929" s="5">
        <v>0.35</v>
      </c>
      <c r="U2929" s="6">
        <v>14.61</v>
      </c>
      <c r="V2929" s="2">
        <v>24.1</v>
      </c>
      <c r="W2929" s="8"/>
      <c r="X2929" s="10" t="s">
        <v>29</v>
      </c>
      <c r="Y2929" s="7">
        <v>43800</v>
      </c>
    </row>
    <row r="2930" spans="1:25" hidden="1" x14ac:dyDescent="0.25">
      <c r="A2930" s="2">
        <v>611475</v>
      </c>
      <c r="B2930" s="3" t="s">
        <v>2553</v>
      </c>
      <c r="C2930" s="3" t="s">
        <v>2899</v>
      </c>
      <c r="D2930" s="3" t="s">
        <v>27</v>
      </c>
      <c r="E2930" s="3" t="s">
        <v>28</v>
      </c>
      <c r="F2930" s="3" t="s">
        <v>97</v>
      </c>
      <c r="G2930" s="2">
        <v>12.5</v>
      </c>
      <c r="H2930" s="3" t="s">
        <v>102</v>
      </c>
      <c r="I2930" s="3" t="s">
        <v>2062</v>
      </c>
      <c r="J2930" s="3" t="s">
        <v>39</v>
      </c>
      <c r="K2930" s="4">
        <v>81.7</v>
      </c>
      <c r="L2930" s="2">
        <v>1</v>
      </c>
      <c r="M2930" s="2">
        <v>12</v>
      </c>
      <c r="N2930" s="2">
        <v>0.75</v>
      </c>
      <c r="O2930" s="3" t="s">
        <v>32</v>
      </c>
      <c r="P2930" s="3" t="s">
        <v>29</v>
      </c>
      <c r="Q2930" s="5">
        <v>18.55</v>
      </c>
      <c r="S2930" s="6">
        <v>16.02</v>
      </c>
      <c r="T2930" s="5">
        <v>0.35</v>
      </c>
      <c r="U2930" s="6">
        <v>16.37</v>
      </c>
      <c r="V2930" s="2">
        <v>24.1</v>
      </c>
      <c r="W2930" s="8"/>
      <c r="X2930" s="10" t="s">
        <v>29</v>
      </c>
      <c r="Y2930" s="7">
        <v>43649</v>
      </c>
    </row>
    <row r="2931" spans="1:25" ht="30" hidden="1" x14ac:dyDescent="0.25">
      <c r="A2931" s="2">
        <v>197186</v>
      </c>
      <c r="B2931" s="3" t="s">
        <v>2553</v>
      </c>
      <c r="C2931" s="3" t="s">
        <v>2900</v>
      </c>
      <c r="D2931" s="3" t="s">
        <v>27</v>
      </c>
      <c r="E2931" s="3" t="s">
        <v>37</v>
      </c>
      <c r="F2931" s="3" t="s">
        <v>29</v>
      </c>
      <c r="G2931" s="2">
        <v>12</v>
      </c>
      <c r="H2931" s="3" t="s">
        <v>30</v>
      </c>
      <c r="I2931" s="3" t="s">
        <v>2385</v>
      </c>
      <c r="J2931" s="3" t="s">
        <v>31</v>
      </c>
      <c r="K2931" s="4" t="s">
        <v>3152</v>
      </c>
      <c r="L2931" s="2">
        <v>1</v>
      </c>
      <c r="M2931" s="2">
        <v>12</v>
      </c>
      <c r="N2931" s="2">
        <v>0.75</v>
      </c>
      <c r="O2931" s="3" t="s">
        <v>32</v>
      </c>
      <c r="P2931" s="3" t="s">
        <v>29</v>
      </c>
      <c r="Q2931" s="5">
        <v>17</v>
      </c>
      <c r="S2931" s="6">
        <v>14.65</v>
      </c>
      <c r="T2931" s="5">
        <v>0.35</v>
      </c>
      <c r="U2931" s="6">
        <v>15</v>
      </c>
      <c r="V2931" s="2">
        <v>22.1</v>
      </c>
      <c r="W2931" s="8"/>
      <c r="X2931" s="10" t="s">
        <v>29</v>
      </c>
      <c r="Y2931" s="7">
        <v>43556</v>
      </c>
    </row>
    <row r="2932" spans="1:25" hidden="1" x14ac:dyDescent="0.25">
      <c r="A2932" s="2">
        <v>168625</v>
      </c>
      <c r="B2932" s="3" t="s">
        <v>2553</v>
      </c>
      <c r="C2932" s="3" t="s">
        <v>2901</v>
      </c>
      <c r="D2932" s="3" t="s">
        <v>27</v>
      </c>
      <c r="E2932" s="3" t="s">
        <v>37</v>
      </c>
      <c r="F2932" s="3" t="s">
        <v>29</v>
      </c>
      <c r="G2932" s="2">
        <v>11.5</v>
      </c>
      <c r="H2932" s="3" t="s">
        <v>1727</v>
      </c>
      <c r="I2932" s="3" t="s">
        <v>29</v>
      </c>
      <c r="J2932" s="3" t="s">
        <v>31</v>
      </c>
      <c r="K2932" s="4">
        <v>58.92</v>
      </c>
      <c r="L2932" s="2">
        <v>1</v>
      </c>
      <c r="M2932" s="2">
        <v>12</v>
      </c>
      <c r="N2932" s="2">
        <v>0.75</v>
      </c>
      <c r="O2932" s="3" t="s">
        <v>32</v>
      </c>
      <c r="P2932" s="3" t="s">
        <v>29</v>
      </c>
      <c r="Q2932" s="5">
        <v>14.9</v>
      </c>
      <c r="S2932" s="6">
        <v>12.8</v>
      </c>
      <c r="T2932" s="5">
        <v>0.35</v>
      </c>
      <c r="U2932" s="6">
        <v>13.15</v>
      </c>
      <c r="V2932" s="2">
        <v>19.350000000000001</v>
      </c>
      <c r="W2932" s="8"/>
      <c r="X2932" s="10" t="s">
        <v>29</v>
      </c>
      <c r="Y2932" s="7">
        <v>43709</v>
      </c>
    </row>
    <row r="2933" spans="1:25" ht="30" hidden="1" x14ac:dyDescent="0.25">
      <c r="A2933" s="2">
        <v>754176</v>
      </c>
      <c r="B2933" s="3" t="s">
        <v>2553</v>
      </c>
      <c r="C2933" s="3" t="s">
        <v>2902</v>
      </c>
      <c r="D2933" s="3" t="s">
        <v>27</v>
      </c>
      <c r="E2933" s="3" t="s">
        <v>37</v>
      </c>
      <c r="F2933" s="3" t="s">
        <v>29</v>
      </c>
      <c r="G2933" s="2">
        <v>12</v>
      </c>
      <c r="H2933" s="3" t="s">
        <v>38</v>
      </c>
      <c r="I2933" s="3" t="s">
        <v>2385</v>
      </c>
      <c r="J2933" s="3" t="s">
        <v>39</v>
      </c>
      <c r="K2933" s="4">
        <v>57.45</v>
      </c>
      <c r="L2933" s="2">
        <v>1</v>
      </c>
      <c r="M2933" s="2">
        <v>12</v>
      </c>
      <c r="N2933" s="2">
        <v>0.75</v>
      </c>
      <c r="O2933" s="3" t="s">
        <v>32</v>
      </c>
      <c r="P2933" s="3" t="s">
        <v>29</v>
      </c>
      <c r="Q2933" s="5">
        <v>14.1</v>
      </c>
      <c r="S2933" s="6">
        <v>12.1</v>
      </c>
      <c r="T2933" s="5">
        <v>0.35</v>
      </c>
      <c r="U2933" s="6">
        <v>12.45</v>
      </c>
      <c r="V2933" s="2">
        <v>18.350000000000001</v>
      </c>
      <c r="W2933" s="8"/>
      <c r="X2933" s="10" t="s">
        <v>29</v>
      </c>
      <c r="Y2933" s="7">
        <v>43466</v>
      </c>
    </row>
    <row r="2934" spans="1:25" ht="30" hidden="1" x14ac:dyDescent="0.25">
      <c r="A2934" s="2">
        <v>155446</v>
      </c>
      <c r="B2934" s="3" t="s">
        <v>2553</v>
      </c>
      <c r="C2934" s="3" t="s">
        <v>2903</v>
      </c>
      <c r="D2934" s="3" t="s">
        <v>27</v>
      </c>
      <c r="E2934" s="3" t="s">
        <v>37</v>
      </c>
      <c r="F2934" s="3" t="s">
        <v>1757</v>
      </c>
      <c r="G2934" s="2">
        <v>8</v>
      </c>
      <c r="H2934" s="3" t="s">
        <v>38</v>
      </c>
      <c r="I2934" s="3" t="s">
        <v>2385</v>
      </c>
      <c r="J2934" s="3" t="s">
        <v>31</v>
      </c>
      <c r="K2934" s="4">
        <v>51.12</v>
      </c>
      <c r="L2934" s="2">
        <v>1</v>
      </c>
      <c r="M2934" s="2">
        <v>12</v>
      </c>
      <c r="N2934" s="2">
        <v>0.75</v>
      </c>
      <c r="O2934" s="3" t="s">
        <v>32</v>
      </c>
      <c r="P2934" s="3" t="s">
        <v>29</v>
      </c>
      <c r="Q2934" s="5">
        <v>13.15</v>
      </c>
      <c r="S2934" s="6">
        <v>11.26</v>
      </c>
      <c r="T2934" s="5">
        <v>0.35</v>
      </c>
      <c r="U2934" s="6">
        <v>11.61</v>
      </c>
      <c r="V2934" s="2">
        <v>17.100000000000001</v>
      </c>
      <c r="W2934" s="8"/>
      <c r="X2934" s="10" t="s">
        <v>29</v>
      </c>
      <c r="Y2934" s="7">
        <v>43661</v>
      </c>
    </row>
    <row r="2935" spans="1:25" hidden="1" x14ac:dyDescent="0.25">
      <c r="A2935" s="2">
        <v>698845</v>
      </c>
      <c r="B2935" s="3" t="s">
        <v>2553</v>
      </c>
      <c r="C2935" s="3" t="s">
        <v>2904</v>
      </c>
      <c r="D2935" s="3" t="s">
        <v>27</v>
      </c>
      <c r="E2935" s="3" t="s">
        <v>37</v>
      </c>
      <c r="F2935" s="3" t="s">
        <v>29</v>
      </c>
      <c r="G2935" s="2">
        <v>13.5</v>
      </c>
      <c r="H2935" s="3" t="s">
        <v>102</v>
      </c>
      <c r="I2935" s="3" t="s">
        <v>2557</v>
      </c>
      <c r="J2935" s="3" t="s">
        <v>31</v>
      </c>
      <c r="K2935" s="4">
        <v>88.56</v>
      </c>
      <c r="L2935" s="2">
        <v>1</v>
      </c>
      <c r="M2935" s="2">
        <v>12</v>
      </c>
      <c r="N2935" s="2">
        <v>0.75</v>
      </c>
      <c r="O2935" s="3" t="s">
        <v>32</v>
      </c>
      <c r="P2935" s="3" t="s">
        <v>29</v>
      </c>
      <c r="Q2935" s="5">
        <v>20.100000000000001</v>
      </c>
      <c r="S2935" s="6">
        <v>17.38</v>
      </c>
      <c r="T2935" s="5">
        <v>0.35</v>
      </c>
      <c r="U2935" s="6">
        <v>17.73</v>
      </c>
      <c r="V2935" s="2">
        <v>26.15</v>
      </c>
      <c r="W2935" s="8"/>
      <c r="X2935" s="10" t="s">
        <v>29</v>
      </c>
      <c r="Y2935" s="7">
        <v>43466</v>
      </c>
    </row>
    <row r="2936" spans="1:25" hidden="1" x14ac:dyDescent="0.25">
      <c r="A2936" s="2">
        <v>624502</v>
      </c>
      <c r="B2936" s="3" t="s">
        <v>2553</v>
      </c>
      <c r="C2936" s="3" t="s">
        <v>2905</v>
      </c>
      <c r="D2936" s="3" t="s">
        <v>27</v>
      </c>
      <c r="E2936" s="3" t="s">
        <v>37</v>
      </c>
      <c r="F2936" s="3" t="s">
        <v>29</v>
      </c>
      <c r="G2936" s="2">
        <v>13.5</v>
      </c>
      <c r="H2936" s="3" t="s">
        <v>102</v>
      </c>
      <c r="I2936" s="3" t="s">
        <v>2555</v>
      </c>
      <c r="J2936" s="3" t="s">
        <v>31</v>
      </c>
      <c r="K2936" s="4">
        <v>89.04</v>
      </c>
      <c r="L2936" s="2">
        <v>1</v>
      </c>
      <c r="M2936" s="2">
        <v>12</v>
      </c>
      <c r="N2936" s="2">
        <v>0.75</v>
      </c>
      <c r="O2936" s="3" t="s">
        <v>32</v>
      </c>
      <c r="P2936" s="3" t="s">
        <v>29</v>
      </c>
      <c r="Q2936" s="5">
        <v>20.2</v>
      </c>
      <c r="S2936" s="6">
        <v>17.47</v>
      </c>
      <c r="T2936" s="5">
        <v>0.35</v>
      </c>
      <c r="U2936" s="6">
        <v>17.82</v>
      </c>
      <c r="V2936" s="2">
        <v>26.25</v>
      </c>
      <c r="W2936" s="8"/>
      <c r="X2936" s="10" t="s">
        <v>29</v>
      </c>
      <c r="Y2936" s="7">
        <v>43466</v>
      </c>
    </row>
    <row r="2937" spans="1:25" hidden="1" x14ac:dyDescent="0.25">
      <c r="A2937" s="2">
        <v>627802</v>
      </c>
      <c r="B2937" s="3" t="s">
        <v>2553</v>
      </c>
      <c r="C2937" s="3" t="s">
        <v>2906</v>
      </c>
      <c r="D2937" s="3" t="s">
        <v>27</v>
      </c>
      <c r="E2937" s="3" t="s">
        <v>37</v>
      </c>
      <c r="F2937" s="3" t="s">
        <v>29</v>
      </c>
      <c r="G2937" s="2">
        <v>13.5</v>
      </c>
      <c r="H2937" s="3" t="s">
        <v>102</v>
      </c>
      <c r="I2937" s="3" t="s">
        <v>2557</v>
      </c>
      <c r="J2937" s="3" t="s">
        <v>31</v>
      </c>
      <c r="K2937" s="4">
        <v>61.44</v>
      </c>
      <c r="L2937" s="2">
        <v>1</v>
      </c>
      <c r="M2937" s="2">
        <v>12</v>
      </c>
      <c r="N2937" s="2">
        <v>0.75</v>
      </c>
      <c r="O2937" s="3" t="s">
        <v>32</v>
      </c>
      <c r="P2937" s="3" t="s">
        <v>29</v>
      </c>
      <c r="Q2937" s="5">
        <v>15.45</v>
      </c>
      <c r="S2937" s="6">
        <v>13.29</v>
      </c>
      <c r="T2937" s="5">
        <v>0.35</v>
      </c>
      <c r="U2937" s="6">
        <v>13.64</v>
      </c>
      <c r="V2937" s="2">
        <v>20.100000000000001</v>
      </c>
      <c r="W2937" s="8"/>
      <c r="X2937" s="10" t="s">
        <v>29</v>
      </c>
      <c r="Y2937" s="7">
        <v>43466</v>
      </c>
    </row>
    <row r="2938" spans="1:25" hidden="1" x14ac:dyDescent="0.25">
      <c r="A2938" s="2">
        <v>116814</v>
      </c>
      <c r="B2938" s="3" t="s">
        <v>2553</v>
      </c>
      <c r="C2938" s="3" t="s">
        <v>2906</v>
      </c>
      <c r="D2938" s="3" t="s">
        <v>1793</v>
      </c>
      <c r="E2938" s="3" t="s">
        <v>37</v>
      </c>
      <c r="F2938" s="3" t="s">
        <v>29</v>
      </c>
      <c r="G2938" s="2">
        <v>13.5</v>
      </c>
      <c r="H2938" s="3" t="s">
        <v>102</v>
      </c>
      <c r="I2938" s="3" t="s">
        <v>2557</v>
      </c>
      <c r="J2938" s="3" t="s">
        <v>31</v>
      </c>
      <c r="K2938" s="4">
        <v>56.04</v>
      </c>
      <c r="L2938" s="2">
        <v>1</v>
      </c>
      <c r="M2938" s="2">
        <v>6</v>
      </c>
      <c r="N2938" s="2">
        <v>1.5</v>
      </c>
      <c r="O2938" s="3" t="s">
        <v>32</v>
      </c>
      <c r="P2938" s="3" t="s">
        <v>29</v>
      </c>
      <c r="Q2938" s="5">
        <v>28.3</v>
      </c>
      <c r="S2938" s="6">
        <v>24.6</v>
      </c>
      <c r="T2938" s="5">
        <v>0.35</v>
      </c>
      <c r="U2938" s="6">
        <v>24.95</v>
      </c>
      <c r="V2938" s="2">
        <v>36.799999999999997</v>
      </c>
      <c r="W2938" s="8"/>
      <c r="X2938" s="10" t="s">
        <v>29</v>
      </c>
      <c r="Y2938" s="7">
        <v>43616</v>
      </c>
    </row>
    <row r="2939" spans="1:25" hidden="1" x14ac:dyDescent="0.25">
      <c r="A2939" s="2">
        <v>178947</v>
      </c>
      <c r="B2939" s="3" t="s">
        <v>2553</v>
      </c>
      <c r="C2939" s="3" t="s">
        <v>2907</v>
      </c>
      <c r="D2939" s="3" t="s">
        <v>27</v>
      </c>
      <c r="E2939" s="3" t="s">
        <v>37</v>
      </c>
      <c r="F2939" s="3" t="s">
        <v>29</v>
      </c>
      <c r="G2939" s="2">
        <v>7.5</v>
      </c>
      <c r="H2939" s="3" t="s">
        <v>102</v>
      </c>
      <c r="I2939" s="3" t="s">
        <v>1833</v>
      </c>
      <c r="J2939" s="3" t="s">
        <v>31</v>
      </c>
      <c r="K2939" s="4">
        <v>61.56</v>
      </c>
      <c r="L2939" s="2">
        <v>1</v>
      </c>
      <c r="M2939" s="2">
        <v>12</v>
      </c>
      <c r="N2939" s="2">
        <v>0.75</v>
      </c>
      <c r="O2939" s="3" t="s">
        <v>32</v>
      </c>
      <c r="P2939" s="3" t="s">
        <v>29</v>
      </c>
      <c r="Q2939" s="5">
        <v>15.45</v>
      </c>
      <c r="S2939" s="6">
        <v>13.29</v>
      </c>
      <c r="T2939" s="5">
        <v>0.35</v>
      </c>
      <c r="U2939" s="6">
        <v>13.64</v>
      </c>
      <c r="V2939" s="2">
        <v>20.100000000000001</v>
      </c>
      <c r="W2939" s="8"/>
      <c r="X2939" s="10" t="s">
        <v>29</v>
      </c>
      <c r="Y2939" s="7">
        <v>43466</v>
      </c>
    </row>
    <row r="2940" spans="1:25" ht="30" hidden="1" x14ac:dyDescent="0.25">
      <c r="A2940" s="2">
        <v>670521</v>
      </c>
      <c r="B2940" s="3" t="s">
        <v>2553</v>
      </c>
      <c r="C2940" s="3" t="s">
        <v>2908</v>
      </c>
      <c r="D2940" s="3" t="s">
        <v>27</v>
      </c>
      <c r="E2940" s="3" t="s">
        <v>37</v>
      </c>
      <c r="F2940" s="3" t="s">
        <v>29</v>
      </c>
      <c r="G2940" s="2">
        <v>12.5</v>
      </c>
      <c r="H2940" s="3" t="s">
        <v>102</v>
      </c>
      <c r="I2940" s="3" t="s">
        <v>2385</v>
      </c>
      <c r="J2940" s="3" t="s">
        <v>31</v>
      </c>
      <c r="K2940" s="4">
        <v>61.56</v>
      </c>
      <c r="L2940" s="2">
        <v>1</v>
      </c>
      <c r="M2940" s="2">
        <v>12</v>
      </c>
      <c r="N2940" s="2">
        <v>0.75</v>
      </c>
      <c r="O2940" s="3" t="s">
        <v>32</v>
      </c>
      <c r="P2940" s="3" t="s">
        <v>29</v>
      </c>
      <c r="Q2940" s="5">
        <v>15.45</v>
      </c>
      <c r="S2940" s="6">
        <v>13.29</v>
      </c>
      <c r="T2940" s="5">
        <v>0.35</v>
      </c>
      <c r="U2940" s="6">
        <v>13.64</v>
      </c>
      <c r="V2940" s="2">
        <v>20.100000000000001</v>
      </c>
      <c r="W2940" s="8"/>
      <c r="X2940" s="10" t="s">
        <v>29</v>
      </c>
      <c r="Y2940" s="7">
        <v>43466</v>
      </c>
    </row>
    <row r="2941" spans="1:25" hidden="1" x14ac:dyDescent="0.25">
      <c r="A2941" s="2">
        <v>122259</v>
      </c>
      <c r="B2941" s="3" t="s">
        <v>2553</v>
      </c>
      <c r="C2941" s="3" t="s">
        <v>2909</v>
      </c>
      <c r="D2941" s="3" t="s">
        <v>27</v>
      </c>
      <c r="E2941" s="3" t="s">
        <v>37</v>
      </c>
      <c r="F2941" s="3" t="s">
        <v>29</v>
      </c>
      <c r="G2941" s="2">
        <v>12</v>
      </c>
      <c r="H2941" s="3" t="s">
        <v>102</v>
      </c>
      <c r="I2941" s="3" t="s">
        <v>2062</v>
      </c>
      <c r="J2941" s="3" t="s">
        <v>31</v>
      </c>
      <c r="K2941" s="4">
        <v>61.56</v>
      </c>
      <c r="L2941" s="2">
        <v>1</v>
      </c>
      <c r="M2941" s="2">
        <v>12</v>
      </c>
      <c r="N2941" s="2">
        <v>0.75</v>
      </c>
      <c r="O2941" s="3" t="s">
        <v>32</v>
      </c>
      <c r="P2941" s="3" t="s">
        <v>29</v>
      </c>
      <c r="Q2941" s="5">
        <v>15.45</v>
      </c>
      <c r="S2941" s="6">
        <v>13.29</v>
      </c>
      <c r="T2941" s="5">
        <v>0.35</v>
      </c>
      <c r="U2941" s="6">
        <v>13.64</v>
      </c>
      <c r="V2941" s="2">
        <v>20.100000000000001</v>
      </c>
      <c r="W2941" s="8"/>
      <c r="X2941" s="10" t="s">
        <v>29</v>
      </c>
      <c r="Y2941" s="7">
        <v>43466</v>
      </c>
    </row>
    <row r="2942" spans="1:25" ht="30" hidden="1" x14ac:dyDescent="0.25">
      <c r="A2942" s="2">
        <v>537597</v>
      </c>
      <c r="B2942" s="3" t="s">
        <v>2553</v>
      </c>
      <c r="C2942" s="3" t="s">
        <v>2910</v>
      </c>
      <c r="D2942" s="3" t="s">
        <v>27</v>
      </c>
      <c r="E2942" s="3" t="s">
        <v>37</v>
      </c>
      <c r="F2942" s="3" t="s">
        <v>29</v>
      </c>
      <c r="G2942" s="2">
        <v>12.5</v>
      </c>
      <c r="H2942" s="3" t="s">
        <v>80</v>
      </c>
      <c r="I2942" s="3" t="s">
        <v>2385</v>
      </c>
      <c r="J2942" s="3" t="s">
        <v>31</v>
      </c>
      <c r="K2942" s="4">
        <v>104.16</v>
      </c>
      <c r="L2942" s="2">
        <v>1</v>
      </c>
      <c r="M2942" s="2">
        <v>12</v>
      </c>
      <c r="N2942" s="2">
        <v>0.75</v>
      </c>
      <c r="O2942" s="3" t="s">
        <v>32</v>
      </c>
      <c r="P2942" s="3" t="s">
        <v>29</v>
      </c>
      <c r="Q2942" s="5">
        <v>22.8</v>
      </c>
      <c r="S2942" s="6">
        <v>19.760000000000002</v>
      </c>
      <c r="T2942" s="5">
        <v>0.35</v>
      </c>
      <c r="U2942" s="6">
        <v>20.11</v>
      </c>
      <c r="V2942" s="2">
        <v>29.65</v>
      </c>
      <c r="W2942" s="8"/>
      <c r="X2942" s="10" t="s">
        <v>29</v>
      </c>
      <c r="Y2942" s="7">
        <v>43616</v>
      </c>
    </row>
  </sheetData>
  <autoFilter ref="A1:AB2942">
    <filterColumn colId="23">
      <filters>
        <filter val="NEW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Order Form</vt:lpstr>
      <vt:lpstr>Special Order Price List</vt:lpstr>
      <vt:lpstr>Discontinued Delisted</vt:lpstr>
      <vt:lpstr>New Products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Nail.Sultanau</dc:creator>
  <cp:lastModifiedBy>Nail.Sultanau</cp:lastModifiedBy>
  <dcterms:created xsi:type="dcterms:W3CDTF">2019-12-04T23:52:50Z</dcterms:created>
  <dcterms:modified xsi:type="dcterms:W3CDTF">2019-12-05T00:10:40Z</dcterms:modified>
</cp:coreProperties>
</file>